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isc\Personal\Python Code Training\Binary Classification Benchmark Proj\GitHub Stuff\"/>
    </mc:Choice>
  </mc:AlternateContent>
  <xr:revisionPtr revIDLastSave="0" documentId="13_ncr:1_{E5B4F667-378E-4310-B4BF-E43E1E7A3B97}" xr6:coauthVersionLast="47" xr6:coauthVersionMax="47" xr10:uidLastSave="{00000000-0000-0000-0000-000000000000}"/>
  <bookViews>
    <workbookView xWindow="2160" yWindow="120" windowWidth="36240" windowHeight="15360" xr2:uid="{00000000-000D-0000-FFFF-FFFF00000000}"/>
  </bookViews>
  <sheets>
    <sheet name="Merged" sheetId="1" r:id="rId1"/>
    <sheet name="VLOOKUP Model Names" sheetId="4" r:id="rId2"/>
  </sheets>
  <definedNames>
    <definedName name="_xlnm._FilterDatabase" localSheetId="0" hidden="1">Merged!$A$1:$AY$2385</definedName>
    <definedName name="_xlnm.Database">Merged!$A$1:$BI$2385</definedName>
    <definedName name="ModelNames">'VLOOKUP Model Names'!$E$5:$H$20</definedName>
    <definedName name="Peak_RAM_Bins">'VLOOKUP Model Names'!$L$23:$L$36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4" l="1"/>
  <c r="BI817" i="1" a="1"/>
  <c r="BI817" i="1" s="1"/>
  <c r="BI32" i="1" a="1"/>
  <c r="BI32" i="1" s="1"/>
  <c r="BI34" i="1" a="1"/>
  <c r="BI34" i="1" s="1"/>
  <c r="BI36" i="1" a="1"/>
  <c r="BI36" i="1" s="1"/>
  <c r="BI42" i="1" a="1"/>
  <c r="BI42" i="1" s="1"/>
  <c r="BI33" i="1" a="1"/>
  <c r="BI33" i="1" s="1"/>
  <c r="BI40" i="1" a="1"/>
  <c r="BI40" i="1" s="1"/>
  <c r="BI43" i="1" a="1"/>
  <c r="BI43" i="1" s="1"/>
  <c r="BI44" i="1" a="1"/>
  <c r="BI44" i="1" s="1"/>
  <c r="BI46" i="1" a="1"/>
  <c r="BI46" i="1" s="1"/>
  <c r="BI38" i="1" a="1"/>
  <c r="BI38" i="1" s="1"/>
  <c r="BI39" i="1" a="1"/>
  <c r="BI39" i="1" s="1"/>
  <c r="BI45" i="1" a="1"/>
  <c r="BI45" i="1" s="1"/>
  <c r="BI41" i="1" a="1"/>
  <c r="BI41" i="1" s="1"/>
  <c r="BI37" i="1" a="1"/>
  <c r="BI37" i="1" s="1"/>
  <c r="BI35" i="1" a="1"/>
  <c r="BI35" i="1" s="1"/>
  <c r="BI53" i="1" a="1"/>
  <c r="BI53" i="1" s="1"/>
  <c r="BI49" i="1" a="1"/>
  <c r="BI49" i="1" s="1"/>
  <c r="BI50" i="1" a="1"/>
  <c r="BI50" i="1" s="1"/>
  <c r="BI57" i="1" a="1"/>
  <c r="BI57" i="1" s="1"/>
  <c r="BI52" i="1" a="1"/>
  <c r="BI52" i="1" s="1"/>
  <c r="BI48" i="1" a="1"/>
  <c r="BI48" i="1" s="1"/>
  <c r="BI58" i="1" a="1"/>
  <c r="BI58" i="1" s="1"/>
  <c r="BI56" i="1" a="1"/>
  <c r="BI56" i="1" s="1"/>
  <c r="BI61" i="1" a="1"/>
  <c r="BI61" i="1" s="1"/>
  <c r="BI55" i="1" a="1"/>
  <c r="BI55" i="1" s="1"/>
  <c r="BI54" i="1" a="1"/>
  <c r="BI54" i="1" s="1"/>
  <c r="BI60" i="1" a="1"/>
  <c r="BI60" i="1" s="1"/>
  <c r="BI47" i="1" a="1"/>
  <c r="BI47" i="1" s="1"/>
  <c r="BI51" i="1" a="1"/>
  <c r="BI51" i="1" s="1"/>
  <c r="BI59" i="1" a="1"/>
  <c r="BI59" i="1" s="1"/>
  <c r="BI18" i="1" a="1"/>
  <c r="BI18" i="1" s="1"/>
  <c r="BI17" i="1" a="1"/>
  <c r="BI17" i="1" s="1"/>
  <c r="BI23" i="1" a="1"/>
  <c r="BI23" i="1" s="1"/>
  <c r="BI20" i="1" a="1"/>
  <c r="BI20" i="1" s="1"/>
  <c r="BI21" i="1" a="1"/>
  <c r="BI21" i="1" s="1"/>
  <c r="BI22" i="1" a="1"/>
  <c r="BI22" i="1" s="1"/>
  <c r="BI25" i="1" a="1"/>
  <c r="BI25" i="1" s="1"/>
  <c r="BI24" i="1" a="1"/>
  <c r="BI24" i="1" s="1"/>
  <c r="BI30" i="1" a="1"/>
  <c r="BI30" i="1" s="1"/>
  <c r="BI26" i="1" a="1"/>
  <c r="BI26" i="1" s="1"/>
  <c r="BI31" i="1" a="1"/>
  <c r="BI31" i="1" s="1"/>
  <c r="BI27" i="1" a="1"/>
  <c r="BI27" i="1" s="1"/>
  <c r="BI19" i="1" a="1"/>
  <c r="BI19" i="1" s="1"/>
  <c r="BI28" i="1" a="1"/>
  <c r="BI28" i="1" s="1"/>
  <c r="BI29" i="1" a="1"/>
  <c r="BI29" i="1" s="1"/>
  <c r="BI62" i="1" a="1"/>
  <c r="BI62" i="1" s="1"/>
  <c r="BI66" i="1" a="1"/>
  <c r="BI66" i="1" s="1"/>
  <c r="BI64" i="1" a="1"/>
  <c r="BI64" i="1" s="1"/>
  <c r="BI65" i="1" a="1"/>
  <c r="BI65" i="1" s="1"/>
  <c r="BI67" i="1" a="1"/>
  <c r="BI67" i="1" s="1"/>
  <c r="BI75" i="1" a="1"/>
  <c r="BI75" i="1" s="1"/>
  <c r="BI72" i="1" a="1"/>
  <c r="BI72" i="1" s="1"/>
  <c r="BI63" i="1" a="1"/>
  <c r="BI63" i="1" s="1"/>
  <c r="BI76" i="1" a="1"/>
  <c r="BI76" i="1" s="1"/>
  <c r="BI73" i="1" a="1"/>
  <c r="BI73" i="1" s="1"/>
  <c r="BI71" i="1" a="1"/>
  <c r="BI71" i="1" s="1"/>
  <c r="BI74" i="1" a="1"/>
  <c r="BI74" i="1" s="1"/>
  <c r="BI69" i="1" a="1"/>
  <c r="BI69" i="1" s="1"/>
  <c r="BI68" i="1" a="1"/>
  <c r="BI68" i="1" s="1"/>
  <c r="BI70" i="1" a="1"/>
  <c r="BI70" i="1" s="1"/>
  <c r="BI79" i="1" a="1"/>
  <c r="BI79" i="1" s="1"/>
  <c r="BI77" i="1" a="1"/>
  <c r="BI77" i="1" s="1"/>
  <c r="BI83" i="1" a="1"/>
  <c r="BI83" i="1" s="1"/>
  <c r="BI78" i="1" a="1"/>
  <c r="BI78" i="1" s="1"/>
  <c r="BI82" i="1" a="1"/>
  <c r="BI82" i="1" s="1"/>
  <c r="BI84" i="1" a="1"/>
  <c r="BI84" i="1" s="1"/>
  <c r="BI80" i="1" a="1"/>
  <c r="BI80" i="1" s="1"/>
  <c r="BI89" i="1" a="1"/>
  <c r="BI89" i="1" s="1"/>
  <c r="BI91" i="1" a="1"/>
  <c r="BI91" i="1" s="1"/>
  <c r="BI90" i="1" a="1"/>
  <c r="BI90" i="1" s="1"/>
  <c r="BI86" i="1" a="1"/>
  <c r="BI86" i="1" s="1"/>
  <c r="BI85" i="1" a="1"/>
  <c r="BI85" i="1" s="1"/>
  <c r="BI87" i="1" a="1"/>
  <c r="BI87" i="1" s="1"/>
  <c r="BI81" i="1" a="1"/>
  <c r="BI81" i="1" s="1"/>
  <c r="BI88" i="1" a="1"/>
  <c r="BI88" i="1" s="1"/>
  <c r="BI92" i="1" a="1"/>
  <c r="BI92" i="1" s="1"/>
  <c r="BI96" i="1" a="1"/>
  <c r="BI96" i="1" s="1"/>
  <c r="BI97" i="1" a="1"/>
  <c r="BI97" i="1" s="1"/>
  <c r="BI93" i="1" a="1"/>
  <c r="BI93" i="1" s="1"/>
  <c r="BI113" i="1" a="1"/>
  <c r="BI113" i="1" s="1"/>
  <c r="BI106" i="1" a="1"/>
  <c r="BI106" i="1" s="1"/>
  <c r="BI107" i="1" a="1"/>
  <c r="BI107" i="1" s="1"/>
  <c r="BI110" i="1" a="1"/>
  <c r="BI110" i="1" s="1"/>
  <c r="BI111" i="1" a="1"/>
  <c r="BI111" i="1" s="1"/>
  <c r="BI114" i="1" a="1"/>
  <c r="BI114" i="1" s="1"/>
  <c r="BI99" i="1" a="1"/>
  <c r="BI99" i="1" s="1"/>
  <c r="BI98" i="1" a="1"/>
  <c r="BI98" i="1" s="1"/>
  <c r="BI118" i="1" a="1"/>
  <c r="BI118" i="1" s="1"/>
  <c r="BI119" i="1" a="1"/>
  <c r="BI119" i="1" s="1"/>
  <c r="BI104" i="1" a="1"/>
  <c r="BI104" i="1" s="1"/>
  <c r="BI105" i="1" a="1"/>
  <c r="BI105" i="1" s="1"/>
  <c r="BI100" i="1" a="1"/>
  <c r="BI100" i="1" s="1"/>
  <c r="BI101" i="1" a="1"/>
  <c r="BI101" i="1" s="1"/>
  <c r="BI94" i="1" a="1"/>
  <c r="BI94" i="1" s="1"/>
  <c r="BI95" i="1" a="1"/>
  <c r="BI95" i="1" s="1"/>
  <c r="BI112" i="1" a="1"/>
  <c r="BI112" i="1" s="1"/>
  <c r="BI115" i="1" a="1"/>
  <c r="BI115" i="1" s="1"/>
  <c r="BI120" i="1" a="1"/>
  <c r="BI120" i="1" s="1"/>
  <c r="BI121" i="1" a="1"/>
  <c r="BI121" i="1" s="1"/>
  <c r="BI116" i="1" a="1"/>
  <c r="BI116" i="1" s="1"/>
  <c r="BI117" i="1" a="1"/>
  <c r="BI117" i="1" s="1"/>
  <c r="BI102" i="1" a="1"/>
  <c r="BI102" i="1" s="1"/>
  <c r="BI103" i="1" a="1"/>
  <c r="BI103" i="1" s="1"/>
  <c r="BI108" i="1" a="1"/>
  <c r="BI108" i="1" s="1"/>
  <c r="BI109" i="1" a="1"/>
  <c r="BI109" i="1" s="1"/>
  <c r="BI149" i="1" a="1"/>
  <c r="BI149" i="1" s="1"/>
  <c r="BI143" i="1" a="1"/>
  <c r="BI143" i="1" s="1"/>
  <c r="BI144" i="1" a="1"/>
  <c r="BI144" i="1" s="1"/>
  <c r="BI146" i="1" a="1"/>
  <c r="BI146" i="1" s="1"/>
  <c r="BI137" i="1" a="1"/>
  <c r="BI137" i="1" s="1"/>
  <c r="BI141" i="1" a="1"/>
  <c r="BI141" i="1" s="1"/>
  <c r="BI150" i="1" a="1"/>
  <c r="BI150" i="1" s="1"/>
  <c r="BI142" i="1" a="1"/>
  <c r="BI142" i="1" s="1"/>
  <c r="BI151" i="1" a="1"/>
  <c r="BI151" i="1" s="1"/>
  <c r="BI140" i="1" a="1"/>
  <c r="BI140" i="1" s="1"/>
  <c r="BI148" i="1" a="1"/>
  <c r="BI148" i="1" s="1"/>
  <c r="BI147" i="1" a="1"/>
  <c r="BI147" i="1" s="1"/>
  <c r="BI145" i="1" a="1"/>
  <c r="BI145" i="1" s="1"/>
  <c r="BI139" i="1" a="1"/>
  <c r="BI139" i="1" s="1"/>
  <c r="BI138" i="1" a="1"/>
  <c r="BI138" i="1" s="1"/>
  <c r="BI153" i="1" a="1"/>
  <c r="BI153" i="1" s="1"/>
  <c r="BI157" i="1" a="1"/>
  <c r="BI157" i="1" s="1"/>
  <c r="BI162" i="1" a="1"/>
  <c r="BI162" i="1" s="1"/>
  <c r="BI156" i="1" a="1"/>
  <c r="BI156" i="1" s="1"/>
  <c r="BI160" i="1" a="1"/>
  <c r="BI160" i="1" s="1"/>
  <c r="BI155" i="1" a="1"/>
  <c r="BI155" i="1" s="1"/>
  <c r="BI158" i="1" a="1"/>
  <c r="BI158" i="1" s="1"/>
  <c r="BI154" i="1" a="1"/>
  <c r="BI154" i="1" s="1"/>
  <c r="BI159" i="1" a="1"/>
  <c r="BI159" i="1" s="1"/>
  <c r="BI163" i="1" a="1"/>
  <c r="BI163" i="1" s="1"/>
  <c r="BI166" i="1" a="1"/>
  <c r="BI166" i="1" s="1"/>
  <c r="BI165" i="1" a="1"/>
  <c r="BI165" i="1" s="1"/>
  <c r="BI152" i="1" a="1"/>
  <c r="BI152" i="1" s="1"/>
  <c r="BI161" i="1" a="1"/>
  <c r="BI161" i="1" s="1"/>
  <c r="BI164" i="1" a="1"/>
  <c r="BI164" i="1" s="1"/>
  <c r="BI7" i="1" a="1"/>
  <c r="BI7" i="1" s="1"/>
  <c r="BI11" i="1" a="1"/>
  <c r="BI11" i="1" s="1"/>
  <c r="BI6" i="1" a="1"/>
  <c r="BI6" i="1" s="1"/>
  <c r="BI15" i="1" a="1"/>
  <c r="BI15" i="1" s="1"/>
  <c r="BI16" i="1" a="1"/>
  <c r="BI16" i="1" s="1"/>
  <c r="BI4" i="1" a="1"/>
  <c r="BI4" i="1" s="1"/>
  <c r="BI5" i="1" a="1"/>
  <c r="BI5" i="1" s="1"/>
  <c r="BI3" i="1" a="1"/>
  <c r="BI3" i="1" s="1"/>
  <c r="BI2" i="1" a="1"/>
  <c r="BI2" i="1" s="1"/>
  <c r="BI10" i="1" a="1"/>
  <c r="BI10" i="1" s="1"/>
  <c r="BI13" i="1" a="1"/>
  <c r="BI13" i="1" s="1"/>
  <c r="BI14" i="1" a="1"/>
  <c r="BI14" i="1" s="1"/>
  <c r="BI8" i="1" a="1"/>
  <c r="BI8" i="1" s="1"/>
  <c r="BI9" i="1" a="1"/>
  <c r="BI9" i="1" s="1"/>
  <c r="BI12" i="1" a="1"/>
  <c r="BI12" i="1" s="1"/>
  <c r="BI191" i="1" a="1"/>
  <c r="BI191" i="1" s="1"/>
  <c r="BI184" i="1" a="1"/>
  <c r="BI184" i="1" s="1"/>
  <c r="BI190" i="1" a="1"/>
  <c r="BI190" i="1" s="1"/>
  <c r="BI186" i="1" a="1"/>
  <c r="BI186" i="1" s="1"/>
  <c r="BI183" i="1" a="1"/>
  <c r="BI183" i="1" s="1"/>
  <c r="BI193" i="1" a="1"/>
  <c r="BI193" i="1" s="1"/>
  <c r="BI182" i="1" a="1"/>
  <c r="BI182" i="1" s="1"/>
  <c r="BI189" i="1" a="1"/>
  <c r="BI189" i="1" s="1"/>
  <c r="BI188" i="1" a="1"/>
  <c r="BI188" i="1" s="1"/>
  <c r="BI196" i="1" a="1"/>
  <c r="BI196" i="1" s="1"/>
  <c r="BI194" i="1" a="1"/>
  <c r="BI194" i="1" s="1"/>
  <c r="BI185" i="1" a="1"/>
  <c r="BI185" i="1" s="1"/>
  <c r="BI195" i="1" a="1"/>
  <c r="BI195" i="1" s="1"/>
  <c r="BI187" i="1" a="1"/>
  <c r="BI187" i="1" s="1"/>
  <c r="BI192" i="1" a="1"/>
  <c r="BI192" i="1" s="1"/>
  <c r="BI203" i="1" a="1"/>
  <c r="BI203" i="1" s="1"/>
  <c r="BI198" i="1" a="1"/>
  <c r="BI198" i="1" s="1"/>
  <c r="BI209" i="1" a="1"/>
  <c r="BI209" i="1" s="1"/>
  <c r="BI201" i="1" a="1"/>
  <c r="BI201" i="1" s="1"/>
  <c r="BI205" i="1" a="1"/>
  <c r="BI205" i="1" s="1"/>
  <c r="BI200" i="1" a="1"/>
  <c r="BI200" i="1" s="1"/>
  <c r="BI199" i="1" a="1"/>
  <c r="BI199" i="1" s="1"/>
  <c r="BI197" i="1" a="1"/>
  <c r="BI197" i="1" s="1"/>
  <c r="BI207" i="1" a="1"/>
  <c r="BI207" i="1" s="1"/>
  <c r="BI204" i="1" a="1"/>
  <c r="BI204" i="1" s="1"/>
  <c r="BI210" i="1" a="1"/>
  <c r="BI210" i="1" s="1"/>
  <c r="BI211" i="1" a="1"/>
  <c r="BI211" i="1" s="1"/>
  <c r="BI202" i="1" a="1"/>
  <c r="BI202" i="1" s="1"/>
  <c r="BI206" i="1" a="1"/>
  <c r="BI206" i="1" s="1"/>
  <c r="BI208" i="1" a="1"/>
  <c r="BI208" i="1" s="1"/>
  <c r="BI225" i="1" a="1"/>
  <c r="BI225" i="1" s="1"/>
  <c r="BI213" i="1" a="1"/>
  <c r="BI213" i="1" s="1"/>
  <c r="BI219" i="1" a="1"/>
  <c r="BI219" i="1" s="1"/>
  <c r="BI212" i="1" a="1"/>
  <c r="BI212" i="1" s="1"/>
  <c r="BI220" i="1" a="1"/>
  <c r="BI220" i="1" s="1"/>
  <c r="BI222" i="1" a="1"/>
  <c r="BI222" i="1" s="1"/>
  <c r="BI214" i="1" a="1"/>
  <c r="BI214" i="1" s="1"/>
  <c r="BI216" i="1" a="1"/>
  <c r="BI216" i="1" s="1"/>
  <c r="BI217" i="1" a="1"/>
  <c r="BI217" i="1" s="1"/>
  <c r="BI223" i="1" a="1"/>
  <c r="BI223" i="1" s="1"/>
  <c r="BI226" i="1" a="1"/>
  <c r="BI226" i="1" s="1"/>
  <c r="BI215" i="1" a="1"/>
  <c r="BI215" i="1" s="1"/>
  <c r="BI224" i="1" a="1"/>
  <c r="BI224" i="1" s="1"/>
  <c r="BI218" i="1" a="1"/>
  <c r="BI218" i="1" s="1"/>
  <c r="BI221" i="1" a="1"/>
  <c r="BI221" i="1" s="1"/>
  <c r="BI228" i="1" a="1"/>
  <c r="BI228" i="1" s="1"/>
  <c r="BI239" i="1" a="1"/>
  <c r="BI239" i="1" s="1"/>
  <c r="BI229" i="1" a="1"/>
  <c r="BI229" i="1" s="1"/>
  <c r="BI227" i="1" a="1"/>
  <c r="BI227" i="1" s="1"/>
  <c r="BI241" i="1" a="1"/>
  <c r="BI241" i="1" s="1"/>
  <c r="BI235" i="1" a="1"/>
  <c r="BI235" i="1" s="1"/>
  <c r="BI238" i="1" a="1"/>
  <c r="BI238" i="1" s="1"/>
  <c r="BI230" i="1" a="1"/>
  <c r="BI230" i="1" s="1"/>
  <c r="BI234" i="1" a="1"/>
  <c r="BI234" i="1" s="1"/>
  <c r="BI240" i="1" a="1"/>
  <c r="BI240" i="1" s="1"/>
  <c r="BI237" i="1" a="1"/>
  <c r="BI237" i="1" s="1"/>
  <c r="BI231" i="1" a="1"/>
  <c r="BI231" i="1" s="1"/>
  <c r="BI232" i="1" a="1"/>
  <c r="BI232" i="1" s="1"/>
  <c r="BI233" i="1" a="1"/>
  <c r="BI233" i="1" s="1"/>
  <c r="BI236" i="1" a="1"/>
  <c r="BI236" i="1" s="1"/>
  <c r="BI289" i="1" a="1"/>
  <c r="BI289" i="1" s="1"/>
  <c r="BI291" i="1" a="1"/>
  <c r="BI291" i="1" s="1"/>
  <c r="BI293" i="1" a="1"/>
  <c r="BI293" i="1" s="1"/>
  <c r="BI294" i="1" a="1"/>
  <c r="BI294" i="1" s="1"/>
  <c r="BI290" i="1" a="1"/>
  <c r="BI290" i="1" s="1"/>
  <c r="BI292" i="1" a="1"/>
  <c r="BI292" i="1" s="1"/>
  <c r="BI296" i="1" a="1"/>
  <c r="BI296" i="1" s="1"/>
  <c r="BI299" i="1" a="1"/>
  <c r="BI299" i="1" s="1"/>
  <c r="BI297" i="1" a="1"/>
  <c r="BI297" i="1" s="1"/>
  <c r="BI287" i="1" a="1"/>
  <c r="BI287" i="1" s="1"/>
  <c r="BI301" i="1" a="1"/>
  <c r="BI301" i="1" s="1"/>
  <c r="BI300" i="1" a="1"/>
  <c r="BI300" i="1" s="1"/>
  <c r="BI288" i="1" a="1"/>
  <c r="BI288" i="1" s="1"/>
  <c r="BI295" i="1" a="1"/>
  <c r="BI295" i="1" s="1"/>
  <c r="BI298" i="1" a="1"/>
  <c r="BI298" i="1" s="1"/>
  <c r="BI304" i="1" a="1"/>
  <c r="BI304" i="1" s="1"/>
  <c r="BI308" i="1" a="1"/>
  <c r="BI308" i="1" s="1"/>
  <c r="BI306" i="1" a="1"/>
  <c r="BI306" i="1" s="1"/>
  <c r="BI305" i="1" a="1"/>
  <c r="BI305" i="1" s="1"/>
  <c r="BI309" i="1" a="1"/>
  <c r="BI309" i="1" s="1"/>
  <c r="BI303" i="1" a="1"/>
  <c r="BI303" i="1" s="1"/>
  <c r="BI311" i="1" a="1"/>
  <c r="BI311" i="1" s="1"/>
  <c r="BI315" i="1" a="1"/>
  <c r="BI315" i="1" s="1"/>
  <c r="BI302" i="1" a="1"/>
  <c r="BI302" i="1" s="1"/>
  <c r="BI313" i="1" a="1"/>
  <c r="BI313" i="1" s="1"/>
  <c r="BI316" i="1" a="1"/>
  <c r="BI316" i="1" s="1"/>
  <c r="BI312" i="1" a="1"/>
  <c r="BI312" i="1" s="1"/>
  <c r="BI314" i="1" a="1"/>
  <c r="BI314" i="1" s="1"/>
  <c r="BI307" i="1" a="1"/>
  <c r="BI307" i="1" s="1"/>
  <c r="BI310" i="1" a="1"/>
  <c r="BI310" i="1" s="1"/>
  <c r="BI332" i="1" a="1"/>
  <c r="BI332" i="1" s="1"/>
  <c r="BI337" i="1" a="1"/>
  <c r="BI337" i="1" s="1"/>
  <c r="BI334" i="1" a="1"/>
  <c r="BI334" i="1" s="1"/>
  <c r="BI335" i="1" a="1"/>
  <c r="BI335" i="1" s="1"/>
  <c r="BI346" i="1" a="1"/>
  <c r="BI346" i="1" s="1"/>
  <c r="BI333" i="1" a="1"/>
  <c r="BI333" i="1" s="1"/>
  <c r="BI345" i="1" a="1"/>
  <c r="BI345" i="1" s="1"/>
  <c r="BI336" i="1" a="1"/>
  <c r="BI336" i="1" s="1"/>
  <c r="BI342" i="1" a="1"/>
  <c r="BI342" i="1" s="1"/>
  <c r="BI343" i="1" a="1"/>
  <c r="BI343" i="1" s="1"/>
  <c r="BI344" i="1" a="1"/>
  <c r="BI344" i="1" s="1"/>
  <c r="BI338" i="1" a="1"/>
  <c r="BI338" i="1" s="1"/>
  <c r="BI340" i="1" a="1"/>
  <c r="BI340" i="1" s="1"/>
  <c r="BI339" i="1" a="1"/>
  <c r="BI339" i="1" s="1"/>
  <c r="BI341" i="1" a="1"/>
  <c r="BI341" i="1" s="1"/>
  <c r="BI358" i="1" a="1"/>
  <c r="BI358" i="1" s="1"/>
  <c r="BI355" i="1" a="1"/>
  <c r="BI355" i="1" s="1"/>
  <c r="BI349" i="1" a="1"/>
  <c r="BI349" i="1" s="1"/>
  <c r="BI360" i="1" a="1"/>
  <c r="BI360" i="1" s="1"/>
  <c r="BI356" i="1" a="1"/>
  <c r="BI356" i="1" s="1"/>
  <c r="BI354" i="1" a="1"/>
  <c r="BI354" i="1" s="1"/>
  <c r="BI357" i="1" a="1"/>
  <c r="BI357" i="1" s="1"/>
  <c r="BI351" i="1" a="1"/>
  <c r="BI351" i="1" s="1"/>
  <c r="BI353" i="1" a="1"/>
  <c r="BI353" i="1" s="1"/>
  <c r="BI361" i="1" a="1"/>
  <c r="BI361" i="1" s="1"/>
  <c r="BI347" i="1" a="1"/>
  <c r="BI347" i="1" s="1"/>
  <c r="BI359" i="1" a="1"/>
  <c r="BI359" i="1" s="1"/>
  <c r="BI348" i="1" a="1"/>
  <c r="BI348" i="1" s="1"/>
  <c r="BI350" i="1" a="1"/>
  <c r="BI350" i="1" s="1"/>
  <c r="BI352" i="1" a="1"/>
  <c r="BI352" i="1" s="1"/>
  <c r="BI364" i="1" a="1"/>
  <c r="BI364" i="1" s="1"/>
  <c r="BI368" i="1" a="1"/>
  <c r="BI368" i="1" s="1"/>
  <c r="BI363" i="1" a="1"/>
  <c r="BI363" i="1" s="1"/>
  <c r="BI362" i="1" a="1"/>
  <c r="BI362" i="1" s="1"/>
  <c r="BI371" i="1" a="1"/>
  <c r="BI371" i="1" s="1"/>
  <c r="BI370" i="1" a="1"/>
  <c r="BI370" i="1" s="1"/>
  <c r="BI374" i="1" a="1"/>
  <c r="BI374" i="1" s="1"/>
  <c r="BI372" i="1" a="1"/>
  <c r="BI372" i="1" s="1"/>
  <c r="BI373" i="1" a="1"/>
  <c r="BI373" i="1" s="1"/>
  <c r="BI369" i="1" a="1"/>
  <c r="BI369" i="1" s="1"/>
  <c r="BI375" i="1" a="1"/>
  <c r="BI375" i="1" s="1"/>
  <c r="BI376" i="1" a="1"/>
  <c r="BI376" i="1" s="1"/>
  <c r="BI367" i="1" a="1"/>
  <c r="BI367" i="1" s="1"/>
  <c r="BI365" i="1" a="1"/>
  <c r="BI365" i="1" s="1"/>
  <c r="BI366" i="1" a="1"/>
  <c r="BI366" i="1" s="1"/>
  <c r="BI380" i="1" a="1"/>
  <c r="BI380" i="1" s="1"/>
  <c r="BI378" i="1" a="1"/>
  <c r="BI378" i="1" s="1"/>
  <c r="BI377" i="1" a="1"/>
  <c r="BI377" i="1" s="1"/>
  <c r="BI381" i="1" a="1"/>
  <c r="BI381" i="1" s="1"/>
  <c r="BI382" i="1" a="1"/>
  <c r="BI382" i="1" s="1"/>
  <c r="BI390" i="1" a="1"/>
  <c r="BI390" i="1" s="1"/>
  <c r="BI386" i="1" a="1"/>
  <c r="BI386" i="1" s="1"/>
  <c r="BI384" i="1" a="1"/>
  <c r="BI384" i="1" s="1"/>
  <c r="BI389" i="1" a="1"/>
  <c r="BI389" i="1" s="1"/>
  <c r="BI388" i="1" a="1"/>
  <c r="BI388" i="1" s="1"/>
  <c r="BI391" i="1" a="1"/>
  <c r="BI391" i="1" s="1"/>
  <c r="BI385" i="1" a="1"/>
  <c r="BI385" i="1" s="1"/>
  <c r="BI379" i="1" a="1"/>
  <c r="BI379" i="1" s="1"/>
  <c r="BI383" i="1" a="1"/>
  <c r="BI383" i="1" s="1"/>
  <c r="BI387" i="1" a="1"/>
  <c r="BI387" i="1" s="1"/>
  <c r="BI407" i="1" a="1"/>
  <c r="BI407" i="1" s="1"/>
  <c r="BI412" i="1" a="1"/>
  <c r="BI412" i="1" s="1"/>
  <c r="BI414" i="1" a="1"/>
  <c r="BI414" i="1" s="1"/>
  <c r="BI416" i="1" a="1"/>
  <c r="BI416" i="1" s="1"/>
  <c r="BI413" i="1" a="1"/>
  <c r="BI413" i="1" s="1"/>
  <c r="BI421" i="1" a="1"/>
  <c r="BI421" i="1" s="1"/>
  <c r="BI418" i="1" a="1"/>
  <c r="BI418" i="1" s="1"/>
  <c r="BI411" i="1" a="1"/>
  <c r="BI411" i="1" s="1"/>
  <c r="BI408" i="1" a="1"/>
  <c r="BI408" i="1" s="1"/>
  <c r="BI415" i="1" a="1"/>
  <c r="BI415" i="1" s="1"/>
  <c r="BI417" i="1" a="1"/>
  <c r="BI417" i="1" s="1"/>
  <c r="BI419" i="1" a="1"/>
  <c r="BI419" i="1" s="1"/>
  <c r="BI420" i="1" a="1"/>
  <c r="BI420" i="1" s="1"/>
  <c r="BI409" i="1" a="1"/>
  <c r="BI409" i="1" s="1"/>
  <c r="BI410" i="1" a="1"/>
  <c r="BI410" i="1" s="1"/>
  <c r="BI440" i="1" a="1"/>
  <c r="BI440" i="1" s="1"/>
  <c r="BI442" i="1" a="1"/>
  <c r="BI442" i="1" s="1"/>
  <c r="BI449" i="1" a="1"/>
  <c r="BI449" i="1" s="1"/>
  <c r="BI445" i="1" a="1"/>
  <c r="BI445" i="1" s="1"/>
  <c r="BI446" i="1" a="1"/>
  <c r="BI446" i="1" s="1"/>
  <c r="BI448" i="1" a="1"/>
  <c r="BI448" i="1" s="1"/>
  <c r="BI437" i="1" a="1"/>
  <c r="BI437" i="1" s="1"/>
  <c r="BI451" i="1" a="1"/>
  <c r="BI451" i="1" s="1"/>
  <c r="BI443" i="1" a="1"/>
  <c r="BI443" i="1" s="1"/>
  <c r="BI438" i="1" a="1"/>
  <c r="BI438" i="1" s="1"/>
  <c r="BI441" i="1" a="1"/>
  <c r="BI441" i="1" s="1"/>
  <c r="BI444" i="1" a="1"/>
  <c r="BI444" i="1" s="1"/>
  <c r="BI439" i="1" a="1"/>
  <c r="BI439" i="1" s="1"/>
  <c r="BI447" i="1" a="1"/>
  <c r="BI447" i="1" s="1"/>
  <c r="BI450" i="1" a="1"/>
  <c r="BI450" i="1" s="1"/>
  <c r="BI476" i="1" a="1"/>
  <c r="BI476" i="1" s="1"/>
  <c r="BI477" i="1" a="1"/>
  <c r="BI477" i="1" s="1"/>
  <c r="BI480" i="1" a="1"/>
  <c r="BI480" i="1" s="1"/>
  <c r="BI479" i="1" a="1"/>
  <c r="BI479" i="1" s="1"/>
  <c r="BI474" i="1" a="1"/>
  <c r="BI474" i="1" s="1"/>
  <c r="BI472" i="1" a="1"/>
  <c r="BI472" i="1" s="1"/>
  <c r="BI475" i="1" a="1"/>
  <c r="BI475" i="1" s="1"/>
  <c r="BI471" i="1" a="1"/>
  <c r="BI471" i="1" s="1"/>
  <c r="BI470" i="1" a="1"/>
  <c r="BI470" i="1" s="1"/>
  <c r="BI468" i="1" a="1"/>
  <c r="BI468" i="1" s="1"/>
  <c r="BI469" i="1" a="1"/>
  <c r="BI469" i="1" s="1"/>
  <c r="BI467" i="1" a="1"/>
  <c r="BI467" i="1" s="1"/>
  <c r="BI481" i="1" a="1"/>
  <c r="BI481" i="1" s="1"/>
  <c r="BI473" i="1" a="1"/>
  <c r="BI473" i="1" s="1"/>
  <c r="BI478" i="1" a="1"/>
  <c r="BI478" i="1" s="1"/>
  <c r="BI482" i="1" a="1"/>
  <c r="BI482" i="1" s="1"/>
  <c r="BI484" i="1" a="1"/>
  <c r="BI484" i="1" s="1"/>
  <c r="BI490" i="1" a="1"/>
  <c r="BI490" i="1" s="1"/>
  <c r="BI483" i="1" a="1"/>
  <c r="BI483" i="1" s="1"/>
  <c r="BI485" i="1" a="1"/>
  <c r="BI485" i="1" s="1"/>
  <c r="BI486" i="1" a="1"/>
  <c r="BI486" i="1" s="1"/>
  <c r="BI491" i="1" a="1"/>
  <c r="BI491" i="1" s="1"/>
  <c r="BI489" i="1" a="1"/>
  <c r="BI489" i="1" s="1"/>
  <c r="BI492" i="1" a="1"/>
  <c r="BI492" i="1" s="1"/>
  <c r="BI495" i="1" a="1"/>
  <c r="BI495" i="1" s="1"/>
  <c r="BI494" i="1" a="1"/>
  <c r="BI494" i="1" s="1"/>
  <c r="BI493" i="1" a="1"/>
  <c r="BI493" i="1" s="1"/>
  <c r="BI496" i="1" a="1"/>
  <c r="BI496" i="1" s="1"/>
  <c r="BI488" i="1" a="1"/>
  <c r="BI488" i="1" s="1"/>
  <c r="BI487" i="1" a="1"/>
  <c r="BI487" i="1" s="1"/>
  <c r="BI502" i="1" a="1"/>
  <c r="BI502" i="1" s="1"/>
  <c r="BI498" i="1" a="1"/>
  <c r="BI498" i="1" s="1"/>
  <c r="BI505" i="1" a="1"/>
  <c r="BI505" i="1" s="1"/>
  <c r="BI504" i="1" a="1"/>
  <c r="BI504" i="1" s="1"/>
  <c r="BI506" i="1" a="1"/>
  <c r="BI506" i="1" s="1"/>
  <c r="BI507" i="1" a="1"/>
  <c r="BI507" i="1" s="1"/>
  <c r="BI497" i="1" a="1"/>
  <c r="BI497" i="1" s="1"/>
  <c r="BI508" i="1" a="1"/>
  <c r="BI508" i="1" s="1"/>
  <c r="BI503" i="1" a="1"/>
  <c r="BI503" i="1" s="1"/>
  <c r="BI501" i="1" a="1"/>
  <c r="BI501" i="1" s="1"/>
  <c r="BI509" i="1" a="1"/>
  <c r="BI509" i="1" s="1"/>
  <c r="BI511" i="1" a="1"/>
  <c r="BI511" i="1" s="1"/>
  <c r="BI510" i="1" a="1"/>
  <c r="BI510" i="1" s="1"/>
  <c r="BI499" i="1" a="1"/>
  <c r="BI499" i="1" s="1"/>
  <c r="BI500" i="1" a="1"/>
  <c r="BI500" i="1" s="1"/>
  <c r="BI524" i="1" a="1"/>
  <c r="BI524" i="1" s="1"/>
  <c r="BI514" i="1" a="1"/>
  <c r="BI514" i="1" s="1"/>
  <c r="BI526" i="1" a="1"/>
  <c r="BI526" i="1" s="1"/>
  <c r="BI512" i="1" a="1"/>
  <c r="BI512" i="1" s="1"/>
  <c r="BI519" i="1" a="1"/>
  <c r="BI519" i="1" s="1"/>
  <c r="BI516" i="1" a="1"/>
  <c r="BI516" i="1" s="1"/>
  <c r="BI521" i="1" a="1"/>
  <c r="BI521" i="1" s="1"/>
  <c r="BI517" i="1" a="1"/>
  <c r="BI517" i="1" s="1"/>
  <c r="BI518" i="1" a="1"/>
  <c r="BI518" i="1" s="1"/>
  <c r="BI523" i="1" a="1"/>
  <c r="BI523" i="1" s="1"/>
  <c r="BI513" i="1" a="1"/>
  <c r="BI513" i="1" s="1"/>
  <c r="BI525" i="1" a="1"/>
  <c r="BI525" i="1" s="1"/>
  <c r="BI515" i="1" a="1"/>
  <c r="BI515" i="1" s="1"/>
  <c r="BI520" i="1" a="1"/>
  <c r="BI520" i="1" s="1"/>
  <c r="BI522" i="1" a="1"/>
  <c r="BI522" i="1" s="1"/>
  <c r="BI530" i="1" a="1"/>
  <c r="BI530" i="1" s="1"/>
  <c r="BI538" i="1" a="1"/>
  <c r="BI538" i="1" s="1"/>
  <c r="BI529" i="1" a="1"/>
  <c r="BI529" i="1" s="1"/>
  <c r="BI528" i="1" a="1"/>
  <c r="BI528" i="1" s="1"/>
  <c r="BI527" i="1" a="1"/>
  <c r="BI527" i="1" s="1"/>
  <c r="BI535" i="1" a="1"/>
  <c r="BI535" i="1" s="1"/>
  <c r="BI533" i="1" a="1"/>
  <c r="BI533" i="1" s="1"/>
  <c r="BI540" i="1" a="1"/>
  <c r="BI540" i="1" s="1"/>
  <c r="BI531" i="1" a="1"/>
  <c r="BI531" i="1" s="1"/>
  <c r="BI534" i="1" a="1"/>
  <c r="BI534" i="1" s="1"/>
  <c r="BI541" i="1" a="1"/>
  <c r="BI541" i="1" s="1"/>
  <c r="BI539" i="1" a="1"/>
  <c r="BI539" i="1" s="1"/>
  <c r="BI532" i="1" a="1"/>
  <c r="BI532" i="1" s="1"/>
  <c r="BI536" i="1" a="1"/>
  <c r="BI536" i="1" s="1"/>
  <c r="BI537" i="1" a="1"/>
  <c r="BI537" i="1" s="1"/>
  <c r="BI545" i="1" a="1"/>
  <c r="BI545" i="1" s="1"/>
  <c r="BI544" i="1" a="1"/>
  <c r="BI544" i="1" s="1"/>
  <c r="BI542" i="1" a="1"/>
  <c r="BI542" i="1" s="1"/>
  <c r="BI543" i="1" a="1"/>
  <c r="BI543" i="1" s="1"/>
  <c r="BI546" i="1" a="1"/>
  <c r="BI546" i="1" s="1"/>
  <c r="BI547" i="1" a="1"/>
  <c r="BI547" i="1" s="1"/>
  <c r="BI548" i="1" a="1"/>
  <c r="BI548" i="1" s="1"/>
  <c r="BI554" i="1" a="1"/>
  <c r="BI554" i="1" s="1"/>
  <c r="BI551" i="1" a="1"/>
  <c r="BI551" i="1" s="1"/>
  <c r="BI555" i="1" a="1"/>
  <c r="BI555" i="1" s="1"/>
  <c r="BI556" i="1" a="1"/>
  <c r="BI556" i="1" s="1"/>
  <c r="BI550" i="1" a="1"/>
  <c r="BI550" i="1" s="1"/>
  <c r="BI549" i="1" a="1"/>
  <c r="BI549" i="1" s="1"/>
  <c r="BI552" i="1" a="1"/>
  <c r="BI552" i="1" s="1"/>
  <c r="BI553" i="1" a="1"/>
  <c r="BI553" i="1" s="1"/>
  <c r="BI568" i="1" a="1"/>
  <c r="BI568" i="1" s="1"/>
  <c r="BI559" i="1" a="1"/>
  <c r="BI559" i="1" s="1"/>
  <c r="BI557" i="1" a="1"/>
  <c r="BI557" i="1" s="1"/>
  <c r="BI560" i="1" a="1"/>
  <c r="BI560" i="1" s="1"/>
  <c r="BI571" i="1" a="1"/>
  <c r="BI571" i="1" s="1"/>
  <c r="BI562" i="1" a="1"/>
  <c r="BI562" i="1" s="1"/>
  <c r="BI567" i="1" a="1"/>
  <c r="BI567" i="1" s="1"/>
  <c r="BI558" i="1" a="1"/>
  <c r="BI558" i="1" s="1"/>
  <c r="BI564" i="1" a="1"/>
  <c r="BI564" i="1" s="1"/>
  <c r="BI565" i="1" a="1"/>
  <c r="BI565" i="1" s="1"/>
  <c r="BI566" i="1" a="1"/>
  <c r="BI566" i="1" s="1"/>
  <c r="BI569" i="1" a="1"/>
  <c r="BI569" i="1" s="1"/>
  <c r="BI570" i="1" a="1"/>
  <c r="BI570" i="1" s="1"/>
  <c r="BI561" i="1" a="1"/>
  <c r="BI561" i="1" s="1"/>
  <c r="BI563" i="1" a="1"/>
  <c r="BI563" i="1" s="1"/>
  <c r="BI273" i="1" a="1"/>
  <c r="BI273" i="1" s="1"/>
  <c r="BI276" i="1" a="1"/>
  <c r="BI276" i="1" s="1"/>
  <c r="BI285" i="1" a="1"/>
  <c r="BI285" i="1" s="1"/>
  <c r="BI275" i="1" a="1"/>
  <c r="BI275" i="1" s="1"/>
  <c r="BI284" i="1" a="1"/>
  <c r="BI284" i="1" s="1"/>
  <c r="BI272" i="1" a="1"/>
  <c r="BI272" i="1" s="1"/>
  <c r="BI279" i="1" a="1"/>
  <c r="BI279" i="1" s="1"/>
  <c r="BI283" i="1" a="1"/>
  <c r="BI283" i="1" s="1"/>
  <c r="BI280" i="1" a="1"/>
  <c r="BI280" i="1" s="1"/>
  <c r="BI286" i="1" a="1"/>
  <c r="BI286" i="1" s="1"/>
  <c r="BI282" i="1" a="1"/>
  <c r="BI282" i="1" s="1"/>
  <c r="BI274" i="1" a="1"/>
  <c r="BI274" i="1" s="1"/>
  <c r="BI277" i="1" a="1"/>
  <c r="BI277" i="1" s="1"/>
  <c r="BI278" i="1" a="1"/>
  <c r="BI278" i="1" s="1"/>
  <c r="BI281" i="1" a="1"/>
  <c r="BI281" i="1" s="1"/>
  <c r="BI584" i="1" a="1"/>
  <c r="BI584" i="1" s="1"/>
  <c r="BI575" i="1" a="1"/>
  <c r="BI575" i="1" s="1"/>
  <c r="BI572" i="1" a="1"/>
  <c r="BI572" i="1" s="1"/>
  <c r="BI578" i="1" a="1"/>
  <c r="BI578" i="1" s="1"/>
  <c r="BI582" i="1" a="1"/>
  <c r="BI582" i="1" s="1"/>
  <c r="BI574" i="1" a="1"/>
  <c r="BI574" i="1" s="1"/>
  <c r="BI585" i="1" a="1"/>
  <c r="BI585" i="1" s="1"/>
  <c r="BI576" i="1" a="1"/>
  <c r="BI576" i="1" s="1"/>
  <c r="BI577" i="1" a="1"/>
  <c r="BI577" i="1" s="1"/>
  <c r="BI579" i="1" a="1"/>
  <c r="BI579" i="1" s="1"/>
  <c r="BI583" i="1" a="1"/>
  <c r="BI583" i="1" s="1"/>
  <c r="BI586" i="1" a="1"/>
  <c r="BI586" i="1" s="1"/>
  <c r="BI580" i="1" a="1"/>
  <c r="BI580" i="1" s="1"/>
  <c r="BI573" i="1" a="1"/>
  <c r="BI573" i="1" s="1"/>
  <c r="BI581" i="1" a="1"/>
  <c r="BI581" i="1" s="1"/>
  <c r="BI601" i="1" a="1"/>
  <c r="BI601" i="1" s="1"/>
  <c r="BI593" i="1" a="1"/>
  <c r="BI593" i="1" s="1"/>
  <c r="BI588" i="1" a="1"/>
  <c r="BI588" i="1" s="1"/>
  <c r="BI599" i="1" a="1"/>
  <c r="BI599" i="1" s="1"/>
  <c r="BI595" i="1" a="1"/>
  <c r="BI595" i="1" s="1"/>
  <c r="BI598" i="1" a="1"/>
  <c r="BI598" i="1" s="1"/>
  <c r="BI591" i="1" a="1"/>
  <c r="BI591" i="1" s="1"/>
  <c r="BI590" i="1" a="1"/>
  <c r="BI590" i="1" s="1"/>
  <c r="BI600" i="1" a="1"/>
  <c r="BI600" i="1" s="1"/>
  <c r="BI587" i="1" a="1"/>
  <c r="BI587" i="1" s="1"/>
  <c r="BI592" i="1" a="1"/>
  <c r="BI592" i="1" s="1"/>
  <c r="BI596" i="1" a="1"/>
  <c r="BI596" i="1" s="1"/>
  <c r="BI589" i="1" a="1"/>
  <c r="BI589" i="1" s="1"/>
  <c r="BI594" i="1" a="1"/>
  <c r="BI594" i="1" s="1"/>
  <c r="BI597" i="1" a="1"/>
  <c r="BI597" i="1" s="1"/>
  <c r="BI167" i="1" a="1"/>
  <c r="BI167" i="1" s="1"/>
  <c r="BI168" i="1" a="1"/>
  <c r="BI168" i="1" s="1"/>
  <c r="BI180" i="1" a="1"/>
  <c r="BI180" i="1" s="1"/>
  <c r="BI172" i="1" a="1"/>
  <c r="BI172" i="1" s="1"/>
  <c r="BI169" i="1" a="1"/>
  <c r="BI169" i="1" s="1"/>
  <c r="BI176" i="1" a="1"/>
  <c r="BI176" i="1" s="1"/>
  <c r="BI181" i="1" a="1"/>
  <c r="BI181" i="1" s="1"/>
  <c r="BI170" i="1" a="1"/>
  <c r="BI170" i="1" s="1"/>
  <c r="BI179" i="1" a="1"/>
  <c r="BI179" i="1" s="1"/>
  <c r="BI171" i="1" a="1"/>
  <c r="BI171" i="1" s="1"/>
  <c r="BI175" i="1" a="1"/>
  <c r="BI175" i="1" s="1"/>
  <c r="BI174" i="1" a="1"/>
  <c r="BI174" i="1" s="1"/>
  <c r="BI178" i="1" a="1"/>
  <c r="BI178" i="1" s="1"/>
  <c r="BI173" i="1" a="1"/>
  <c r="BI173" i="1" s="1"/>
  <c r="BI177" i="1" a="1"/>
  <c r="BI177" i="1" s="1"/>
  <c r="BI636" i="1" a="1"/>
  <c r="BI636" i="1" s="1"/>
  <c r="BI640" i="1" a="1"/>
  <c r="BI640" i="1" s="1"/>
  <c r="BI635" i="1" a="1"/>
  <c r="BI635" i="1" s="1"/>
  <c r="BI638" i="1" a="1"/>
  <c r="BI638" i="1" s="1"/>
  <c r="BI649" i="1" a="1"/>
  <c r="BI649" i="1" s="1"/>
  <c r="BI644" i="1" a="1"/>
  <c r="BI644" i="1" s="1"/>
  <c r="BI639" i="1" a="1"/>
  <c r="BI639" i="1" s="1"/>
  <c r="BI637" i="1" a="1"/>
  <c r="BI637" i="1" s="1"/>
  <c r="BI648" i="1" a="1"/>
  <c r="BI648" i="1" s="1"/>
  <c r="BI633" i="1" a="1"/>
  <c r="BI633" i="1" s="1"/>
  <c r="BI661" i="1" a="1"/>
  <c r="BI661" i="1" s="1"/>
  <c r="BI634" i="1" a="1"/>
  <c r="BI634" i="1" s="1"/>
  <c r="BI652" i="1" a="1"/>
  <c r="BI652" i="1" s="1"/>
  <c r="BI641" i="1" a="1"/>
  <c r="BI641" i="1" s="1"/>
  <c r="BI655" i="1" a="1"/>
  <c r="BI655" i="1" s="1"/>
  <c r="BI632" i="1" a="1"/>
  <c r="BI632" i="1" s="1"/>
  <c r="BI642" i="1" a="1"/>
  <c r="BI642" i="1" s="1"/>
  <c r="BI653" i="1" a="1"/>
  <c r="BI653" i="1" s="1"/>
  <c r="BI646" i="1" a="1"/>
  <c r="BI646" i="1" s="1"/>
  <c r="BI651" i="1" a="1"/>
  <c r="BI651" i="1" s="1"/>
  <c r="BI656" i="1" a="1"/>
  <c r="BI656" i="1" s="1"/>
  <c r="BI650" i="1" a="1"/>
  <c r="BI650" i="1" s="1"/>
  <c r="BI660" i="1" a="1"/>
  <c r="BI660" i="1" s="1"/>
  <c r="BI659" i="1" a="1"/>
  <c r="BI659" i="1" s="1"/>
  <c r="BI654" i="1" a="1"/>
  <c r="BI654" i="1" s="1"/>
  <c r="BI647" i="1" a="1"/>
  <c r="BI647" i="1" s="1"/>
  <c r="BI643" i="1" a="1"/>
  <c r="BI643" i="1" s="1"/>
  <c r="BI645" i="1" a="1"/>
  <c r="BI645" i="1" s="1"/>
  <c r="BI657" i="1" a="1"/>
  <c r="BI657" i="1" s="1"/>
  <c r="BI658" i="1" a="1"/>
  <c r="BI658" i="1" s="1"/>
  <c r="BI665" i="1" a="1"/>
  <c r="BI665" i="1" s="1"/>
  <c r="BI668" i="1" a="1"/>
  <c r="BI668" i="1" s="1"/>
  <c r="BI669" i="1" a="1"/>
  <c r="BI669" i="1" s="1"/>
  <c r="BI672" i="1" a="1"/>
  <c r="BI672" i="1" s="1"/>
  <c r="BI664" i="1" a="1"/>
  <c r="BI664" i="1" s="1"/>
  <c r="BI676" i="1" a="1"/>
  <c r="BI676" i="1" s="1"/>
  <c r="BI670" i="1" a="1"/>
  <c r="BI670" i="1" s="1"/>
  <c r="BI667" i="1" a="1"/>
  <c r="BI667" i="1" s="1"/>
  <c r="BI671" i="1" a="1"/>
  <c r="BI671" i="1" s="1"/>
  <c r="BI666" i="1" a="1"/>
  <c r="BI666" i="1" s="1"/>
  <c r="BI663" i="1" a="1"/>
  <c r="BI663" i="1" s="1"/>
  <c r="BI675" i="1" a="1"/>
  <c r="BI675" i="1" s="1"/>
  <c r="BI662" i="1" a="1"/>
  <c r="BI662" i="1" s="1"/>
  <c r="BI673" i="1" a="1"/>
  <c r="BI673" i="1" s="1"/>
  <c r="BI674" i="1" a="1"/>
  <c r="BI674" i="1" s="1"/>
  <c r="BI691" i="1" a="1"/>
  <c r="BI691" i="1" s="1"/>
  <c r="BI686" i="1" a="1"/>
  <c r="BI686" i="1" s="1"/>
  <c r="BI677" i="1" a="1"/>
  <c r="BI677" i="1" s="1"/>
  <c r="BI688" i="1" a="1"/>
  <c r="BI688" i="1" s="1"/>
  <c r="BI682" i="1" a="1"/>
  <c r="BI682" i="1" s="1"/>
  <c r="BI680" i="1" a="1"/>
  <c r="BI680" i="1" s="1"/>
  <c r="BI683" i="1" a="1"/>
  <c r="BI683" i="1" s="1"/>
  <c r="BI687" i="1" a="1"/>
  <c r="BI687" i="1" s="1"/>
  <c r="BI681" i="1" a="1"/>
  <c r="BI681" i="1" s="1"/>
  <c r="BI685" i="1" a="1"/>
  <c r="BI685" i="1" s="1"/>
  <c r="BI690" i="1" a="1"/>
  <c r="BI690" i="1" s="1"/>
  <c r="BI684" i="1" a="1"/>
  <c r="BI684" i="1" s="1"/>
  <c r="BI678" i="1" a="1"/>
  <c r="BI678" i="1" s="1"/>
  <c r="BI679" i="1" a="1"/>
  <c r="BI679" i="1" s="1"/>
  <c r="BI689" i="1" a="1"/>
  <c r="BI689" i="1" s="1"/>
  <c r="BI755" i="1" a="1"/>
  <c r="BI755" i="1" s="1"/>
  <c r="BI759" i="1" a="1"/>
  <c r="BI759" i="1" s="1"/>
  <c r="BI762" i="1" a="1"/>
  <c r="BI762" i="1" s="1"/>
  <c r="BI752" i="1" a="1"/>
  <c r="BI752" i="1" s="1"/>
  <c r="BI756" i="1" a="1"/>
  <c r="BI756" i="1" s="1"/>
  <c r="BI754" i="1" a="1"/>
  <c r="BI754" i="1" s="1"/>
  <c r="BI763" i="1" a="1"/>
  <c r="BI763" i="1" s="1"/>
  <c r="BI758" i="1" a="1"/>
  <c r="BI758" i="1" s="1"/>
  <c r="BI764" i="1" a="1"/>
  <c r="BI764" i="1" s="1"/>
  <c r="BI766" i="1" a="1"/>
  <c r="BI766" i="1" s="1"/>
  <c r="BI765" i="1" a="1"/>
  <c r="BI765" i="1" s="1"/>
  <c r="BI761" i="1" a="1"/>
  <c r="BI761" i="1" s="1"/>
  <c r="BI757" i="1" a="1"/>
  <c r="BI757" i="1" s="1"/>
  <c r="BI753" i="1" a="1"/>
  <c r="BI753" i="1" s="1"/>
  <c r="BI760" i="1" a="1"/>
  <c r="BI760" i="1" s="1"/>
  <c r="BI767" i="1" a="1"/>
  <c r="BI767" i="1" s="1"/>
  <c r="BI768" i="1" a="1"/>
  <c r="BI768" i="1" s="1"/>
  <c r="BI769" i="1" a="1"/>
  <c r="BI769" i="1" s="1"/>
  <c r="BI770" i="1" a="1"/>
  <c r="BI770" i="1" s="1"/>
  <c r="BI772" i="1" a="1"/>
  <c r="BI772" i="1" s="1"/>
  <c r="BI781" i="1" a="1"/>
  <c r="BI781" i="1" s="1"/>
  <c r="BI779" i="1" a="1"/>
  <c r="BI779" i="1" s="1"/>
  <c r="BI778" i="1" a="1"/>
  <c r="BI778" i="1" s="1"/>
  <c r="BI780" i="1" a="1"/>
  <c r="BI780" i="1" s="1"/>
  <c r="BI771" i="1" a="1"/>
  <c r="BI771" i="1" s="1"/>
  <c r="BI776" i="1" a="1"/>
  <c r="BI776" i="1" s="1"/>
  <c r="BI774" i="1" a="1"/>
  <c r="BI774" i="1" s="1"/>
  <c r="BI777" i="1" a="1"/>
  <c r="BI777" i="1" s="1"/>
  <c r="BI773" i="1" a="1"/>
  <c r="BI773" i="1" s="1"/>
  <c r="BI775" i="1" a="1"/>
  <c r="BI775" i="1" s="1"/>
  <c r="BI806" i="1" a="1"/>
  <c r="BI806" i="1" s="1"/>
  <c r="BI811" i="1" a="1"/>
  <c r="BI811" i="1" s="1"/>
  <c r="BI797" i="1" a="1"/>
  <c r="BI797" i="1" s="1"/>
  <c r="BI807" i="1" a="1"/>
  <c r="BI807" i="1" s="1"/>
  <c r="BI803" i="1" a="1"/>
  <c r="BI803" i="1" s="1"/>
  <c r="BI800" i="1" a="1"/>
  <c r="BI800" i="1" s="1"/>
  <c r="BI808" i="1" a="1"/>
  <c r="BI808" i="1" s="1"/>
  <c r="BI809" i="1" a="1"/>
  <c r="BI809" i="1" s="1"/>
  <c r="BI810" i="1" a="1"/>
  <c r="BI810" i="1" s="1"/>
  <c r="BI801" i="1" a="1"/>
  <c r="BI801" i="1" s="1"/>
  <c r="BI805" i="1" a="1"/>
  <c r="BI805" i="1" s="1"/>
  <c r="BI799" i="1" a="1"/>
  <c r="BI799" i="1" s="1"/>
  <c r="BI798" i="1" a="1"/>
  <c r="BI798" i="1" s="1"/>
  <c r="BI802" i="1" a="1"/>
  <c r="BI802" i="1" s="1"/>
  <c r="BI804" i="1" a="1"/>
  <c r="BI804" i="1" s="1"/>
  <c r="BI830" i="1" a="1"/>
  <c r="BI830" i="1" s="1"/>
  <c r="BI829" i="1" a="1"/>
  <c r="BI829" i="1" s="1"/>
  <c r="BI828" i="1" a="1"/>
  <c r="BI828" i="1" s="1"/>
  <c r="BI832" i="1" a="1"/>
  <c r="BI832" i="1" s="1"/>
  <c r="BI831" i="1" a="1"/>
  <c r="BI831" i="1" s="1"/>
  <c r="BI833" i="1" a="1"/>
  <c r="BI833" i="1" s="1"/>
  <c r="BI827" i="1" a="1"/>
  <c r="BI827" i="1" s="1"/>
  <c r="BI840" i="1" a="1"/>
  <c r="BI840" i="1" s="1"/>
  <c r="BI834" i="1" a="1"/>
  <c r="BI834" i="1" s="1"/>
  <c r="BI841" i="1" a="1"/>
  <c r="BI841" i="1" s="1"/>
  <c r="BI836" i="1" a="1"/>
  <c r="BI836" i="1" s="1"/>
  <c r="BI837" i="1" a="1"/>
  <c r="BI837" i="1" s="1"/>
  <c r="BI838" i="1" a="1"/>
  <c r="BI838" i="1" s="1"/>
  <c r="BI835" i="1" a="1"/>
  <c r="BI835" i="1" s="1"/>
  <c r="BI839" i="1" a="1"/>
  <c r="BI839" i="1" s="1"/>
  <c r="BI324" i="1" a="1"/>
  <c r="BI324" i="1" s="1"/>
  <c r="BI328" i="1" a="1"/>
  <c r="BI328" i="1" s="1"/>
  <c r="BI319" i="1" a="1"/>
  <c r="BI319" i="1" s="1"/>
  <c r="BI329" i="1" a="1"/>
  <c r="BI329" i="1" s="1"/>
  <c r="BI317" i="1" a="1"/>
  <c r="BI317" i="1" s="1"/>
  <c r="BI325" i="1" a="1"/>
  <c r="BI325" i="1" s="1"/>
  <c r="BI330" i="1" a="1"/>
  <c r="BI330" i="1" s="1"/>
  <c r="BI320" i="1" a="1"/>
  <c r="BI320" i="1" s="1"/>
  <c r="BI322" i="1" a="1"/>
  <c r="BI322" i="1" s="1"/>
  <c r="BI331" i="1" a="1"/>
  <c r="BI331" i="1" s="1"/>
  <c r="BI326" i="1" a="1"/>
  <c r="BI326" i="1" s="1"/>
  <c r="BI321" i="1" a="1"/>
  <c r="BI321" i="1" s="1"/>
  <c r="BI327" i="1" a="1"/>
  <c r="BI327" i="1" s="1"/>
  <c r="BI318" i="1" a="1"/>
  <c r="BI318" i="1" s="1"/>
  <c r="BI323" i="1" a="1"/>
  <c r="BI323" i="1" s="1"/>
  <c r="BI849" i="1" a="1"/>
  <c r="BI849" i="1" s="1"/>
  <c r="BI850" i="1" a="1"/>
  <c r="BI850" i="1" s="1"/>
  <c r="BI856" i="1" a="1"/>
  <c r="BI856" i="1" s="1"/>
  <c r="BI854" i="1" a="1"/>
  <c r="BI854" i="1" s="1"/>
  <c r="BI843" i="1" a="1"/>
  <c r="BI843" i="1" s="1"/>
  <c r="BI844" i="1" a="1"/>
  <c r="BI844" i="1" s="1"/>
  <c r="BI851" i="1" a="1"/>
  <c r="BI851" i="1" s="1"/>
  <c r="BI846" i="1" a="1"/>
  <c r="BI846" i="1" s="1"/>
  <c r="BI853" i="1" a="1"/>
  <c r="BI853" i="1" s="1"/>
  <c r="BI855" i="1" a="1"/>
  <c r="BI855" i="1" s="1"/>
  <c r="BI847" i="1" a="1"/>
  <c r="BI847" i="1" s="1"/>
  <c r="BI845" i="1" a="1"/>
  <c r="BI845" i="1" s="1"/>
  <c r="BI842" i="1" a="1"/>
  <c r="BI842" i="1" s="1"/>
  <c r="BI848" i="1" a="1"/>
  <c r="BI848" i="1" s="1"/>
  <c r="BI852" i="1" a="1"/>
  <c r="BI852" i="1" s="1"/>
  <c r="BI871" i="1" a="1"/>
  <c r="BI871" i="1" s="1"/>
  <c r="BI862" i="1" a="1"/>
  <c r="BI862" i="1" s="1"/>
  <c r="BI860" i="1" a="1"/>
  <c r="BI860" i="1" s="1"/>
  <c r="BI864" i="1" a="1"/>
  <c r="BI864" i="1" s="1"/>
  <c r="BI866" i="1" a="1"/>
  <c r="BI866" i="1" s="1"/>
  <c r="BI861" i="1" a="1"/>
  <c r="BI861" i="1" s="1"/>
  <c r="BI869" i="1" a="1"/>
  <c r="BI869" i="1" s="1"/>
  <c r="BI859" i="1" a="1"/>
  <c r="BI859" i="1" s="1"/>
  <c r="BI858" i="1" a="1"/>
  <c r="BI858" i="1" s="1"/>
  <c r="BI865" i="1" a="1"/>
  <c r="BI865" i="1" s="1"/>
  <c r="BI867" i="1" a="1"/>
  <c r="BI867" i="1" s="1"/>
  <c r="BI868" i="1" a="1"/>
  <c r="BI868" i="1" s="1"/>
  <c r="BI870" i="1" a="1"/>
  <c r="BI870" i="1" s="1"/>
  <c r="BI857" i="1" a="1"/>
  <c r="BI857" i="1" s="1"/>
  <c r="BI863" i="1" a="1"/>
  <c r="BI863" i="1" s="1"/>
  <c r="BI873" i="1" a="1"/>
  <c r="BI873" i="1" s="1"/>
  <c r="BI875" i="1" a="1"/>
  <c r="BI875" i="1" s="1"/>
  <c r="BI877" i="1" a="1"/>
  <c r="BI877" i="1" s="1"/>
  <c r="BI874" i="1" a="1"/>
  <c r="BI874" i="1" s="1"/>
  <c r="BI872" i="1" a="1"/>
  <c r="BI872" i="1" s="1"/>
  <c r="BI876" i="1" a="1"/>
  <c r="BI876" i="1" s="1"/>
  <c r="BI882" i="1" a="1"/>
  <c r="BI882" i="1" s="1"/>
  <c r="BI881" i="1" a="1"/>
  <c r="BI881" i="1" s="1"/>
  <c r="BI886" i="1" a="1"/>
  <c r="BI886" i="1" s="1"/>
  <c r="BI878" i="1" a="1"/>
  <c r="BI878" i="1" s="1"/>
  <c r="BI884" i="1" a="1"/>
  <c r="BI884" i="1" s="1"/>
  <c r="BI885" i="1" a="1"/>
  <c r="BI885" i="1" s="1"/>
  <c r="BI879" i="1" a="1"/>
  <c r="BI879" i="1" s="1"/>
  <c r="BI880" i="1" a="1"/>
  <c r="BI880" i="1" s="1"/>
  <c r="BI883" i="1" a="1"/>
  <c r="BI883" i="1" s="1"/>
  <c r="BI889" i="1" a="1"/>
  <c r="BI889" i="1" s="1"/>
  <c r="BI894" i="1" a="1"/>
  <c r="BI894" i="1" s="1"/>
  <c r="BI890" i="1" a="1"/>
  <c r="BI890" i="1" s="1"/>
  <c r="BI888" i="1" a="1"/>
  <c r="BI888" i="1" s="1"/>
  <c r="BI892" i="1" a="1"/>
  <c r="BI892" i="1" s="1"/>
  <c r="BI896" i="1" a="1"/>
  <c r="BI896" i="1" s="1"/>
  <c r="BI887" i="1" a="1"/>
  <c r="BI887" i="1" s="1"/>
  <c r="BI900" i="1" a="1"/>
  <c r="BI900" i="1" s="1"/>
  <c r="BI901" i="1" a="1"/>
  <c r="BI901" i="1" s="1"/>
  <c r="BI893" i="1" a="1"/>
  <c r="BI893" i="1" s="1"/>
  <c r="BI895" i="1" a="1"/>
  <c r="BI895" i="1" s="1"/>
  <c r="BI898" i="1" a="1"/>
  <c r="BI898" i="1" s="1"/>
  <c r="BI897" i="1" a="1"/>
  <c r="BI897" i="1" s="1"/>
  <c r="BI891" i="1" a="1"/>
  <c r="BI891" i="1" s="1"/>
  <c r="BI899" i="1" a="1"/>
  <c r="BI899" i="1" s="1"/>
  <c r="BI907" i="1" a="1"/>
  <c r="BI907" i="1" s="1"/>
  <c r="BI910" i="1" a="1"/>
  <c r="BI910" i="1" s="1"/>
  <c r="BI902" i="1" a="1"/>
  <c r="BI902" i="1" s="1"/>
  <c r="BI906" i="1" a="1"/>
  <c r="BI906" i="1" s="1"/>
  <c r="BI908" i="1" a="1"/>
  <c r="BI908" i="1" s="1"/>
  <c r="BI912" i="1" a="1"/>
  <c r="BI912" i="1" s="1"/>
  <c r="BI915" i="1" a="1"/>
  <c r="BI915" i="1" s="1"/>
  <c r="BI911" i="1" a="1"/>
  <c r="BI911" i="1" s="1"/>
  <c r="BI916" i="1" a="1"/>
  <c r="BI916" i="1" s="1"/>
  <c r="BI904" i="1" a="1"/>
  <c r="BI904" i="1" s="1"/>
  <c r="BI913" i="1" a="1"/>
  <c r="BI913" i="1" s="1"/>
  <c r="BI903" i="1" a="1"/>
  <c r="BI903" i="1" s="1"/>
  <c r="BI905" i="1" a="1"/>
  <c r="BI905" i="1" s="1"/>
  <c r="BI909" i="1" a="1"/>
  <c r="BI909" i="1" s="1"/>
  <c r="BI914" i="1" a="1"/>
  <c r="BI914" i="1" s="1"/>
  <c r="BI919" i="1" a="1"/>
  <c r="BI919" i="1" s="1"/>
  <c r="BI918" i="1" a="1"/>
  <c r="BI918" i="1" s="1"/>
  <c r="BI921" i="1" a="1"/>
  <c r="BI921" i="1" s="1"/>
  <c r="BI917" i="1" a="1"/>
  <c r="BI917" i="1" s="1"/>
  <c r="BI922" i="1" a="1"/>
  <c r="BI922" i="1" s="1"/>
  <c r="BI923" i="1" a="1"/>
  <c r="BI923" i="1" s="1"/>
  <c r="BI920" i="1" a="1"/>
  <c r="BI920" i="1" s="1"/>
  <c r="BI929" i="1" a="1"/>
  <c r="BI929" i="1" s="1"/>
  <c r="BI931" i="1" a="1"/>
  <c r="BI931" i="1" s="1"/>
  <c r="BI926" i="1" a="1"/>
  <c r="BI926" i="1" s="1"/>
  <c r="BI930" i="1" a="1"/>
  <c r="BI930" i="1" s="1"/>
  <c r="BI924" i="1" a="1"/>
  <c r="BI924" i="1" s="1"/>
  <c r="BI925" i="1" a="1"/>
  <c r="BI925" i="1" s="1"/>
  <c r="BI927" i="1" a="1"/>
  <c r="BI927" i="1" s="1"/>
  <c r="BI928" i="1" a="1"/>
  <c r="BI928" i="1" s="1"/>
  <c r="BI123" i="1" a="1"/>
  <c r="BI123" i="1" s="1"/>
  <c r="BI122" i="1" a="1"/>
  <c r="BI122" i="1" s="1"/>
  <c r="BI127" i="1" a="1"/>
  <c r="BI127" i="1" s="1"/>
  <c r="BI130" i="1" a="1"/>
  <c r="BI130" i="1" s="1"/>
  <c r="BI126" i="1" a="1"/>
  <c r="BI126" i="1" s="1"/>
  <c r="BI135" i="1" a="1"/>
  <c r="BI135" i="1" s="1"/>
  <c r="BI134" i="1" a="1"/>
  <c r="BI134" i="1" s="1"/>
  <c r="BI132" i="1" a="1"/>
  <c r="BI132" i="1" s="1"/>
  <c r="BI125" i="1" a="1"/>
  <c r="BI125" i="1" s="1"/>
  <c r="BI129" i="1" a="1"/>
  <c r="BI129" i="1" s="1"/>
  <c r="BI136" i="1" a="1"/>
  <c r="BI136" i="1" s="1"/>
  <c r="BI124" i="1" a="1"/>
  <c r="BI124" i="1" s="1"/>
  <c r="BI128" i="1" a="1"/>
  <c r="BI128" i="1" s="1"/>
  <c r="BI131" i="1" a="1"/>
  <c r="BI131" i="1" s="1"/>
  <c r="BI133" i="1" a="1"/>
  <c r="BI133" i="1" s="1"/>
  <c r="BI935" i="1" a="1"/>
  <c r="BI935" i="1" s="1"/>
  <c r="BI943" i="1" a="1"/>
  <c r="BI943" i="1" s="1"/>
  <c r="BI937" i="1" a="1"/>
  <c r="BI937" i="1" s="1"/>
  <c r="BI941" i="1" a="1"/>
  <c r="BI941" i="1" s="1"/>
  <c r="BI938" i="1" a="1"/>
  <c r="BI938" i="1" s="1"/>
  <c r="BI933" i="1" a="1"/>
  <c r="BI933" i="1" s="1"/>
  <c r="BI932" i="1" a="1"/>
  <c r="BI932" i="1" s="1"/>
  <c r="BI939" i="1" a="1"/>
  <c r="BI939" i="1" s="1"/>
  <c r="BI945" i="1" a="1"/>
  <c r="BI945" i="1" s="1"/>
  <c r="BI944" i="1" a="1"/>
  <c r="BI944" i="1" s="1"/>
  <c r="BI934" i="1" a="1"/>
  <c r="BI934" i="1" s="1"/>
  <c r="BI946" i="1" a="1"/>
  <c r="BI946" i="1" s="1"/>
  <c r="BI936" i="1" a="1"/>
  <c r="BI936" i="1" s="1"/>
  <c r="BI940" i="1" a="1"/>
  <c r="BI940" i="1" s="1"/>
  <c r="BI942" i="1" a="1"/>
  <c r="BI942" i="1" s="1"/>
  <c r="BI956" i="1" a="1"/>
  <c r="BI956" i="1" s="1"/>
  <c r="BI950" i="1" a="1"/>
  <c r="BI950" i="1" s="1"/>
  <c r="BI953" i="1" a="1"/>
  <c r="BI953" i="1" s="1"/>
  <c r="BI951" i="1" a="1"/>
  <c r="BI951" i="1" s="1"/>
  <c r="BI958" i="1" a="1"/>
  <c r="BI958" i="1" s="1"/>
  <c r="BI959" i="1" a="1"/>
  <c r="BI959" i="1" s="1"/>
  <c r="BI952" i="1" a="1"/>
  <c r="BI952" i="1" s="1"/>
  <c r="BI955" i="1" a="1"/>
  <c r="BI955" i="1" s="1"/>
  <c r="BI947" i="1" a="1"/>
  <c r="BI947" i="1" s="1"/>
  <c r="BI949" i="1" a="1"/>
  <c r="BI949" i="1" s="1"/>
  <c r="BI957" i="1" a="1"/>
  <c r="BI957" i="1" s="1"/>
  <c r="BI960" i="1" a="1"/>
  <c r="BI960" i="1" s="1"/>
  <c r="BI961" i="1" a="1"/>
  <c r="BI961" i="1" s="1"/>
  <c r="BI948" i="1" a="1"/>
  <c r="BI948" i="1" s="1"/>
  <c r="BI954" i="1" a="1"/>
  <c r="BI954" i="1" s="1"/>
  <c r="BI983" i="1" a="1"/>
  <c r="BI983" i="1" s="1"/>
  <c r="BI985" i="1" a="1"/>
  <c r="BI985" i="1" s="1"/>
  <c r="BI981" i="1" a="1"/>
  <c r="BI981" i="1" s="1"/>
  <c r="BI990" i="1" a="1"/>
  <c r="BI990" i="1" s="1"/>
  <c r="BI991" i="1" a="1"/>
  <c r="BI991" i="1" s="1"/>
  <c r="BI979" i="1" a="1"/>
  <c r="BI979" i="1" s="1"/>
  <c r="BI978" i="1" a="1"/>
  <c r="BI978" i="1" s="1"/>
  <c r="BI980" i="1" a="1"/>
  <c r="BI980" i="1" s="1"/>
  <c r="BI989" i="1" a="1"/>
  <c r="BI989" i="1" s="1"/>
  <c r="BI986" i="1" a="1"/>
  <c r="BI986" i="1" s="1"/>
  <c r="BI982" i="1" a="1"/>
  <c r="BI982" i="1" s="1"/>
  <c r="BI977" i="1" a="1"/>
  <c r="BI977" i="1" s="1"/>
  <c r="BI984" i="1" a="1"/>
  <c r="BI984" i="1" s="1"/>
  <c r="BI987" i="1" a="1"/>
  <c r="BI987" i="1" s="1"/>
  <c r="BI988" i="1" a="1"/>
  <c r="BI988" i="1" s="1"/>
  <c r="BI1000" i="1" a="1"/>
  <c r="BI1000" i="1" s="1"/>
  <c r="BI1005" i="1" a="1"/>
  <c r="BI1005" i="1" s="1"/>
  <c r="BI1015" i="1" a="1"/>
  <c r="BI1015" i="1" s="1"/>
  <c r="BI1016" i="1" a="1"/>
  <c r="BI1016" i="1" s="1"/>
  <c r="BI1004" i="1" a="1"/>
  <c r="BI1004" i="1" s="1"/>
  <c r="BI1006" i="1" a="1"/>
  <c r="BI1006" i="1" s="1"/>
  <c r="BI1002" i="1" a="1"/>
  <c r="BI1002" i="1" s="1"/>
  <c r="BI1001" i="1" a="1"/>
  <c r="BI1001" i="1" s="1"/>
  <c r="BI1003" i="1" a="1"/>
  <c r="BI1003" i="1" s="1"/>
  <c r="BI1008" i="1" a="1"/>
  <c r="BI1008" i="1" s="1"/>
  <c r="BI1020" i="1" a="1"/>
  <c r="BI1020" i="1" s="1"/>
  <c r="BI1021" i="1" a="1"/>
  <c r="BI1021" i="1" s="1"/>
  <c r="BI1007" i="1" a="1"/>
  <c r="BI1007" i="1" s="1"/>
  <c r="BI1018" i="1" a="1"/>
  <c r="BI1018" i="1" s="1"/>
  <c r="BI1019" i="1" a="1"/>
  <c r="BI1019" i="1" s="1"/>
  <c r="BI1024" i="1" a="1"/>
  <c r="BI1024" i="1" s="1"/>
  <c r="BI1038" i="1" a="1"/>
  <c r="BI1038" i="1" s="1"/>
  <c r="BI1045" i="1" a="1"/>
  <c r="BI1045" i="1" s="1"/>
  <c r="BI1027" i="1" a="1"/>
  <c r="BI1027" i="1" s="1"/>
  <c r="BI1035" i="1" a="1"/>
  <c r="BI1035" i="1" s="1"/>
  <c r="BI1042" i="1" a="1"/>
  <c r="BI1042" i="1" s="1"/>
  <c r="BI1046" i="1" a="1"/>
  <c r="BI1046" i="1" s="1"/>
  <c r="BI1026" i="1" a="1"/>
  <c r="BI1026" i="1" s="1"/>
  <c r="BI1030" i="1" a="1"/>
  <c r="BI1030" i="1" s="1"/>
  <c r="BI1033" i="1" a="1"/>
  <c r="BI1033" i="1" s="1"/>
  <c r="BI1023" i="1" a="1"/>
  <c r="BI1023" i="1" s="1"/>
  <c r="BI1032" i="1" a="1"/>
  <c r="BI1032" i="1" s="1"/>
  <c r="BI1041" i="1" a="1"/>
  <c r="BI1041" i="1" s="1"/>
  <c r="BI1049" i="1" a="1"/>
  <c r="BI1049" i="1" s="1"/>
  <c r="BI1044" i="1" a="1"/>
  <c r="BI1044" i="1" s="1"/>
  <c r="BI1047" i="1" a="1"/>
  <c r="BI1047" i="1" s="1"/>
  <c r="BI1025" i="1" a="1"/>
  <c r="BI1025" i="1" s="1"/>
  <c r="BI1029" i="1" a="1"/>
  <c r="BI1029" i="1" s="1"/>
  <c r="BI1039" i="1" a="1"/>
  <c r="BI1039" i="1" s="1"/>
  <c r="BI1034" i="1" a="1"/>
  <c r="BI1034" i="1" s="1"/>
  <c r="BI1043" i="1" a="1"/>
  <c r="BI1043" i="1" s="1"/>
  <c r="BI1051" i="1" a="1"/>
  <c r="BI1051" i="1" s="1"/>
  <c r="BI1050" i="1" a="1"/>
  <c r="BI1050" i="1" s="1"/>
  <c r="BI1036" i="1" a="1"/>
  <c r="BI1036" i="1" s="1"/>
  <c r="BI1048" i="1" a="1"/>
  <c r="BI1048" i="1" s="1"/>
  <c r="BI1022" i="1" a="1"/>
  <c r="BI1022" i="1" s="1"/>
  <c r="BI1028" i="1" a="1"/>
  <c r="BI1028" i="1" s="1"/>
  <c r="BI1031" i="1" a="1"/>
  <c r="BI1031" i="1" s="1"/>
  <c r="BI1037" i="1" a="1"/>
  <c r="BI1037" i="1" s="1"/>
  <c r="BI1040" i="1" a="1"/>
  <c r="BI1040" i="1" s="1"/>
  <c r="BI1066" i="1" a="1"/>
  <c r="BI1066" i="1" s="1"/>
  <c r="BI1055" i="1" a="1"/>
  <c r="BI1055" i="1" s="1"/>
  <c r="BI1054" i="1" a="1"/>
  <c r="BI1054" i="1" s="1"/>
  <c r="BI1052" i="1" a="1"/>
  <c r="BI1052" i="1" s="1"/>
  <c r="BI1058" i="1" a="1"/>
  <c r="BI1058" i="1" s="1"/>
  <c r="BI1057" i="1" a="1"/>
  <c r="BI1057" i="1" s="1"/>
  <c r="BI1056" i="1" a="1"/>
  <c r="BI1056" i="1" s="1"/>
  <c r="BI1061" i="1" a="1"/>
  <c r="BI1061" i="1" s="1"/>
  <c r="BI1062" i="1" a="1"/>
  <c r="BI1062" i="1" s="1"/>
  <c r="BI1064" i="1" a="1"/>
  <c r="BI1064" i="1" s="1"/>
  <c r="BI1063" i="1" a="1"/>
  <c r="BI1063" i="1" s="1"/>
  <c r="BI1059" i="1" a="1"/>
  <c r="BI1059" i="1" s="1"/>
  <c r="BI1053" i="1" a="1"/>
  <c r="BI1053" i="1" s="1"/>
  <c r="BI1060" i="1" a="1"/>
  <c r="BI1060" i="1" s="1"/>
  <c r="BI1065" i="1" a="1"/>
  <c r="BI1065" i="1" s="1"/>
  <c r="BI1153" i="1" a="1"/>
  <c r="BI1153" i="1" s="1"/>
  <c r="BI1149" i="1" a="1"/>
  <c r="BI1149" i="1" s="1"/>
  <c r="BI1143" i="1" a="1"/>
  <c r="BI1143" i="1" s="1"/>
  <c r="BI1154" i="1" a="1"/>
  <c r="BI1154" i="1" s="1"/>
  <c r="BI1151" i="1" a="1"/>
  <c r="BI1151" i="1" s="1"/>
  <c r="BI1142" i="1" a="1"/>
  <c r="BI1142" i="1" s="1"/>
  <c r="BI1148" i="1" a="1"/>
  <c r="BI1148" i="1" s="1"/>
  <c r="BI1146" i="1" a="1"/>
  <c r="BI1146" i="1" s="1"/>
  <c r="BI1147" i="1" a="1"/>
  <c r="BI1147" i="1" s="1"/>
  <c r="BI1145" i="1" a="1"/>
  <c r="BI1145" i="1" s="1"/>
  <c r="BI1156" i="1" a="1"/>
  <c r="BI1156" i="1" s="1"/>
  <c r="BI1152" i="1" a="1"/>
  <c r="BI1152" i="1" s="1"/>
  <c r="BI1155" i="1" a="1"/>
  <c r="BI1155" i="1" s="1"/>
  <c r="BI1144" i="1" a="1"/>
  <c r="BI1144" i="1" s="1"/>
  <c r="BI1150" i="1" a="1"/>
  <c r="BI1150" i="1" s="1"/>
  <c r="BI1093" i="1" a="1"/>
  <c r="BI1093" i="1" s="1"/>
  <c r="BI1094" i="1" a="1"/>
  <c r="BI1094" i="1" s="1"/>
  <c r="BI1096" i="1" a="1"/>
  <c r="BI1096" i="1" s="1"/>
  <c r="BI1095" i="1" a="1"/>
  <c r="BI1095" i="1" s="1"/>
  <c r="BI1091" i="1" a="1"/>
  <c r="BI1091" i="1" s="1"/>
  <c r="BI1085" i="1" a="1"/>
  <c r="BI1085" i="1" s="1"/>
  <c r="BI1089" i="1" a="1"/>
  <c r="BI1089" i="1" s="1"/>
  <c r="BI1092" i="1" a="1"/>
  <c r="BI1092" i="1" s="1"/>
  <c r="BI1087" i="1" a="1"/>
  <c r="BI1087" i="1" s="1"/>
  <c r="BI1086" i="1" a="1"/>
  <c r="BI1086" i="1" s="1"/>
  <c r="BI1082" i="1" a="1"/>
  <c r="BI1082" i="1" s="1"/>
  <c r="BI1084" i="1" a="1"/>
  <c r="BI1084" i="1" s="1"/>
  <c r="BI1088" i="1" a="1"/>
  <c r="BI1088" i="1" s="1"/>
  <c r="BI1083" i="1" a="1"/>
  <c r="BI1083" i="1" s="1"/>
  <c r="BI1090" i="1" a="1"/>
  <c r="BI1090" i="1" s="1"/>
  <c r="BI1111" i="1" a="1"/>
  <c r="BI1111" i="1" s="1"/>
  <c r="BI1104" i="1" a="1"/>
  <c r="BI1104" i="1" s="1"/>
  <c r="BI1101" i="1" a="1"/>
  <c r="BI1101" i="1" s="1"/>
  <c r="BI1102" i="1" a="1"/>
  <c r="BI1102" i="1" s="1"/>
  <c r="BI1106" i="1" a="1"/>
  <c r="BI1106" i="1" s="1"/>
  <c r="BI1107" i="1" a="1"/>
  <c r="BI1107" i="1" s="1"/>
  <c r="BI1103" i="1" a="1"/>
  <c r="BI1103" i="1" s="1"/>
  <c r="BI1099" i="1" a="1"/>
  <c r="BI1099" i="1" s="1"/>
  <c r="BI1105" i="1" a="1"/>
  <c r="BI1105" i="1" s="1"/>
  <c r="BI1098" i="1" a="1"/>
  <c r="BI1098" i="1" s="1"/>
  <c r="BI1108" i="1" a="1"/>
  <c r="BI1108" i="1" s="1"/>
  <c r="BI1109" i="1" a="1"/>
  <c r="BI1109" i="1" s="1"/>
  <c r="BI1110" i="1" a="1"/>
  <c r="BI1110" i="1" s="1"/>
  <c r="BI1097" i="1" a="1"/>
  <c r="BI1097" i="1" s="1"/>
  <c r="BI1100" i="1" a="1"/>
  <c r="BI1100" i="1" s="1"/>
  <c r="BI1113" i="1" a="1"/>
  <c r="BI1113" i="1" s="1"/>
  <c r="BI1112" i="1" a="1"/>
  <c r="BI1112" i="1" s="1"/>
  <c r="BI1126" i="1" a="1"/>
  <c r="BI1126" i="1" s="1"/>
  <c r="BI1114" i="1" a="1"/>
  <c r="BI1114" i="1" s="1"/>
  <c r="BI1119" i="1" a="1"/>
  <c r="BI1119" i="1" s="1"/>
  <c r="BI1116" i="1" a="1"/>
  <c r="BI1116" i="1" s="1"/>
  <c r="BI1115" i="1" a="1"/>
  <c r="BI1115" i="1" s="1"/>
  <c r="BI1124" i="1" a="1"/>
  <c r="BI1124" i="1" s="1"/>
  <c r="BI1117" i="1" a="1"/>
  <c r="BI1117" i="1" s="1"/>
  <c r="BI1122" i="1" a="1"/>
  <c r="BI1122" i="1" s="1"/>
  <c r="BI1125" i="1" a="1"/>
  <c r="BI1125" i="1" s="1"/>
  <c r="BI1121" i="1" a="1"/>
  <c r="BI1121" i="1" s="1"/>
  <c r="BI1118" i="1" a="1"/>
  <c r="BI1118" i="1" s="1"/>
  <c r="BI1120" i="1" a="1"/>
  <c r="BI1120" i="1" s="1"/>
  <c r="BI1123" i="1" a="1"/>
  <c r="BI1123" i="1" s="1"/>
  <c r="BI602" i="1" a="1"/>
  <c r="BI602" i="1" s="1"/>
  <c r="BI603" i="1" a="1"/>
  <c r="BI603" i="1" s="1"/>
  <c r="BI606" i="1" a="1"/>
  <c r="BI606" i="1" s="1"/>
  <c r="BI607" i="1" a="1"/>
  <c r="BI607" i="1" s="1"/>
  <c r="BI604" i="1" a="1"/>
  <c r="BI604" i="1" s="1"/>
  <c r="BI609" i="1" a="1"/>
  <c r="BI609" i="1" s="1"/>
  <c r="BI608" i="1" a="1"/>
  <c r="BI608" i="1" s="1"/>
  <c r="BI610" i="1" a="1"/>
  <c r="BI610" i="1" s="1"/>
  <c r="BI616" i="1" a="1"/>
  <c r="BI616" i="1" s="1"/>
  <c r="BI615" i="1" a="1"/>
  <c r="BI615" i="1" s="1"/>
  <c r="BI613" i="1" a="1"/>
  <c r="BI613" i="1" s="1"/>
  <c r="BI611" i="1" a="1"/>
  <c r="BI611" i="1" s="1"/>
  <c r="BI605" i="1" a="1"/>
  <c r="BI605" i="1" s="1"/>
  <c r="BI612" i="1" a="1"/>
  <c r="BI612" i="1" s="1"/>
  <c r="BI614" i="1" a="1"/>
  <c r="BI614" i="1" s="1"/>
  <c r="BI1160" i="1" a="1"/>
  <c r="BI1160" i="1" s="1"/>
  <c r="BI1162" i="1" a="1"/>
  <c r="BI1162" i="1" s="1"/>
  <c r="BI1165" i="1" a="1"/>
  <c r="BI1165" i="1" s="1"/>
  <c r="BI1158" i="1" a="1"/>
  <c r="BI1158" i="1" s="1"/>
  <c r="BI1161" i="1" a="1"/>
  <c r="BI1161" i="1" s="1"/>
  <c r="BI1159" i="1" a="1"/>
  <c r="BI1159" i="1" s="1"/>
  <c r="BI1164" i="1" a="1"/>
  <c r="BI1164" i="1" s="1"/>
  <c r="BI1163" i="1" a="1"/>
  <c r="BI1163" i="1" s="1"/>
  <c r="BI1166" i="1" a="1"/>
  <c r="BI1166" i="1" s="1"/>
  <c r="BI1168" i="1" a="1"/>
  <c r="BI1168" i="1" s="1"/>
  <c r="BI1171" i="1" a="1"/>
  <c r="BI1171" i="1" s="1"/>
  <c r="BI1169" i="1" a="1"/>
  <c r="BI1169" i="1" s="1"/>
  <c r="BI1170" i="1" a="1"/>
  <c r="BI1170" i="1" s="1"/>
  <c r="BI1157" i="1" a="1"/>
  <c r="BI1157" i="1" s="1"/>
  <c r="BI1167" i="1" a="1"/>
  <c r="BI1167" i="1" s="1"/>
  <c r="BI1191" i="1" a="1"/>
  <c r="BI1191" i="1" s="1"/>
  <c r="BI1178" i="1" a="1"/>
  <c r="BI1178" i="1" s="1"/>
  <c r="BI1182" i="1" a="1"/>
  <c r="BI1182" i="1" s="1"/>
  <c r="BI1180" i="1" a="1"/>
  <c r="BI1180" i="1" s="1"/>
  <c r="BI1187" i="1" a="1"/>
  <c r="BI1187" i="1" s="1"/>
  <c r="BI1188" i="1" a="1"/>
  <c r="BI1188" i="1" s="1"/>
  <c r="BI1186" i="1" a="1"/>
  <c r="BI1186" i="1" s="1"/>
  <c r="BI1198" i="1" a="1"/>
  <c r="BI1198" i="1" s="1"/>
  <c r="BI1175" i="1" a="1"/>
  <c r="BI1175" i="1" s="1"/>
  <c r="BI1176" i="1" a="1"/>
  <c r="BI1176" i="1" s="1"/>
  <c r="BI1181" i="1" a="1"/>
  <c r="BI1181" i="1" s="1"/>
  <c r="BI1183" i="1" a="1"/>
  <c r="BI1183" i="1" s="1"/>
  <c r="BI1172" i="1" a="1"/>
  <c r="BI1172" i="1" s="1"/>
  <c r="BI1194" i="1" a="1"/>
  <c r="BI1194" i="1" s="1"/>
  <c r="BI1195" i="1" a="1"/>
  <c r="BI1195" i="1" s="1"/>
  <c r="BI1196" i="1" a="1"/>
  <c r="BI1196" i="1" s="1"/>
  <c r="BI1197" i="1" a="1"/>
  <c r="BI1197" i="1" s="1"/>
  <c r="BI1199" i="1" a="1"/>
  <c r="BI1199" i="1" s="1"/>
  <c r="BI1192" i="1" a="1"/>
  <c r="BI1192" i="1" s="1"/>
  <c r="BI1193" i="1" a="1"/>
  <c r="BI1193" i="1" s="1"/>
  <c r="BI1190" i="1" a="1"/>
  <c r="BI1190" i="1" s="1"/>
  <c r="BI1189" i="1" a="1"/>
  <c r="BI1189" i="1" s="1"/>
  <c r="BI1184" i="1" a="1"/>
  <c r="BI1184" i="1" s="1"/>
  <c r="BI1185" i="1" a="1"/>
  <c r="BI1185" i="1" s="1"/>
  <c r="BI1201" i="1" a="1"/>
  <c r="BI1201" i="1" s="1"/>
  <c r="BI1200" i="1" a="1"/>
  <c r="BI1200" i="1" s="1"/>
  <c r="BI1173" i="1" a="1"/>
  <c r="BI1173" i="1" s="1"/>
  <c r="BI1174" i="1" a="1"/>
  <c r="BI1174" i="1" s="1"/>
  <c r="BI1177" i="1" a="1"/>
  <c r="BI1177" i="1" s="1"/>
  <c r="BI1179" i="1" a="1"/>
  <c r="BI1179" i="1" s="1"/>
  <c r="BI1212" i="1" a="1"/>
  <c r="BI1212" i="1" s="1"/>
  <c r="BI1215" i="1" a="1"/>
  <c r="BI1215" i="1" s="1"/>
  <c r="BI1211" i="1" a="1"/>
  <c r="BI1211" i="1" s="1"/>
  <c r="BI1202" i="1" a="1"/>
  <c r="BI1202" i="1" s="1"/>
  <c r="BI1204" i="1" a="1"/>
  <c r="BI1204" i="1" s="1"/>
  <c r="BI1206" i="1" a="1"/>
  <c r="BI1206" i="1" s="1"/>
  <c r="BI1203" i="1" a="1"/>
  <c r="BI1203" i="1" s="1"/>
  <c r="BI1209" i="1" a="1"/>
  <c r="BI1209" i="1" s="1"/>
  <c r="BI1208" i="1" a="1"/>
  <c r="BI1208" i="1" s="1"/>
  <c r="BI1214" i="1" a="1"/>
  <c r="BI1214" i="1" s="1"/>
  <c r="BI1210" i="1" a="1"/>
  <c r="BI1210" i="1" s="1"/>
  <c r="BI1216" i="1" a="1"/>
  <c r="BI1216" i="1" s="1"/>
  <c r="BI1205" i="1" a="1"/>
  <c r="BI1205" i="1" s="1"/>
  <c r="BI1207" i="1" a="1"/>
  <c r="BI1207" i="1" s="1"/>
  <c r="BI1213" i="1" a="1"/>
  <c r="BI1213" i="1" s="1"/>
  <c r="BI740" i="1" a="1"/>
  <c r="BI740" i="1" s="1"/>
  <c r="BI739" i="1" a="1"/>
  <c r="BI739" i="1" s="1"/>
  <c r="BI737" i="1" a="1"/>
  <c r="BI737" i="1" s="1"/>
  <c r="BI744" i="1" a="1"/>
  <c r="BI744" i="1" s="1"/>
  <c r="BI741" i="1" a="1"/>
  <c r="BI741" i="1" s="1"/>
  <c r="BI748" i="1" a="1"/>
  <c r="BI748" i="1" s="1"/>
  <c r="BI743" i="1" a="1"/>
  <c r="BI743" i="1" s="1"/>
  <c r="BI750" i="1" a="1"/>
  <c r="BI750" i="1" s="1"/>
  <c r="BI749" i="1" a="1"/>
  <c r="BI749" i="1" s="1"/>
  <c r="BI751" i="1" a="1"/>
  <c r="BI751" i="1" s="1"/>
  <c r="BI738" i="1" a="1"/>
  <c r="BI738" i="1" s="1"/>
  <c r="BI742" i="1" a="1"/>
  <c r="BI742" i="1" s="1"/>
  <c r="BI745" i="1" a="1"/>
  <c r="BI745" i="1" s="1"/>
  <c r="BI746" i="1" a="1"/>
  <c r="BI746" i="1" s="1"/>
  <c r="BI747" i="1" a="1"/>
  <c r="BI747" i="1" s="1"/>
  <c r="BI1217" i="1" a="1"/>
  <c r="BI1217" i="1" s="1"/>
  <c r="BI1222" i="1" a="1"/>
  <c r="BI1222" i="1" s="1"/>
  <c r="BI1226" i="1" a="1"/>
  <c r="BI1226" i="1" s="1"/>
  <c r="BI1220" i="1" a="1"/>
  <c r="BI1220" i="1" s="1"/>
  <c r="BI1218" i="1" a="1"/>
  <c r="BI1218" i="1" s="1"/>
  <c r="BI1221" i="1" a="1"/>
  <c r="BI1221" i="1" s="1"/>
  <c r="BI1219" i="1" a="1"/>
  <c r="BI1219" i="1" s="1"/>
  <c r="BI1229" i="1" a="1"/>
  <c r="BI1229" i="1" s="1"/>
  <c r="BI1228" i="1" a="1"/>
  <c r="BI1228" i="1" s="1"/>
  <c r="BI1225" i="1" a="1"/>
  <c r="BI1225" i="1" s="1"/>
  <c r="BI1231" i="1" a="1"/>
  <c r="BI1231" i="1" s="1"/>
  <c r="BI1230" i="1" a="1"/>
  <c r="BI1230" i="1" s="1"/>
  <c r="BI1223" i="1" a="1"/>
  <c r="BI1223" i="1" s="1"/>
  <c r="BI1224" i="1" a="1"/>
  <c r="BI1224" i="1" s="1"/>
  <c r="BI1227" i="1" a="1"/>
  <c r="BI1227" i="1" s="1"/>
  <c r="BI1236" i="1" a="1"/>
  <c r="BI1236" i="1" s="1"/>
  <c r="BI1232" i="1" a="1"/>
  <c r="BI1232" i="1" s="1"/>
  <c r="BI1234" i="1" a="1"/>
  <c r="BI1234" i="1" s="1"/>
  <c r="BI1235" i="1" a="1"/>
  <c r="BI1235" i="1" s="1"/>
  <c r="BI1239" i="1" a="1"/>
  <c r="BI1239" i="1" s="1"/>
  <c r="BI1240" i="1" a="1"/>
  <c r="BI1240" i="1" s="1"/>
  <c r="BI1245" i="1" a="1"/>
  <c r="BI1245" i="1" s="1"/>
  <c r="BI1243" i="1" a="1"/>
  <c r="BI1243" i="1" s="1"/>
  <c r="BI1241" i="1" a="1"/>
  <c r="BI1241" i="1" s="1"/>
  <c r="BI1242" i="1" a="1"/>
  <c r="BI1242" i="1" s="1"/>
  <c r="BI1238" i="1" a="1"/>
  <c r="BI1238" i="1" s="1"/>
  <c r="BI1244" i="1" a="1"/>
  <c r="BI1244" i="1" s="1"/>
  <c r="BI1233" i="1" a="1"/>
  <c r="BI1233" i="1" s="1"/>
  <c r="BI1237" i="1" a="1"/>
  <c r="BI1237" i="1" s="1"/>
  <c r="BI1246" i="1" a="1"/>
  <c r="BI1246" i="1" s="1"/>
  <c r="BI1247" i="1" a="1"/>
  <c r="BI1247" i="1" s="1"/>
  <c r="BI1257" i="1" a="1"/>
  <c r="BI1257" i="1" s="1"/>
  <c r="BI1276" i="1" a="1"/>
  <c r="BI1276" i="1" s="1"/>
  <c r="BI1274" i="1" a="1"/>
  <c r="BI1274" i="1" s="1"/>
  <c r="BI1262" i="1" a="1"/>
  <c r="BI1262" i="1" s="1"/>
  <c r="BI1264" i="1" a="1"/>
  <c r="BI1264" i="1" s="1"/>
  <c r="BI1272" i="1" a="1"/>
  <c r="BI1272" i="1" s="1"/>
  <c r="BI1251" i="1" a="1"/>
  <c r="BI1251" i="1" s="1"/>
  <c r="BI1252" i="1" a="1"/>
  <c r="BI1252" i="1" s="1"/>
  <c r="BI1263" i="1" a="1"/>
  <c r="BI1263" i="1" s="1"/>
  <c r="BI1265" i="1" a="1"/>
  <c r="BI1265" i="1" s="1"/>
  <c r="BI1258" i="1" a="1"/>
  <c r="BI1258" i="1" s="1"/>
  <c r="BI1256" i="1" a="1"/>
  <c r="BI1256" i="1" s="1"/>
  <c r="BI1250" i="1" a="1"/>
  <c r="BI1250" i="1" s="1"/>
  <c r="BI1273" i="1" a="1"/>
  <c r="BI1273" i="1" s="1"/>
  <c r="BI1271" i="1" a="1"/>
  <c r="BI1271" i="1" s="1"/>
  <c r="BI1261" i="1" a="1"/>
  <c r="BI1261" i="1" s="1"/>
  <c r="BI1255" i="1" a="1"/>
  <c r="BI1255" i="1" s="1"/>
  <c r="BI1275" i="1" a="1"/>
  <c r="BI1275" i="1" s="1"/>
  <c r="BI1254" i="1" a="1"/>
  <c r="BI1254" i="1" s="1"/>
  <c r="BI1253" i="1" a="1"/>
  <c r="BI1253" i="1" s="1"/>
  <c r="BI1270" i="1" a="1"/>
  <c r="BI1270" i="1" s="1"/>
  <c r="BI1248" i="1" a="1"/>
  <c r="BI1248" i="1" s="1"/>
  <c r="BI1269" i="1" a="1"/>
  <c r="BI1269" i="1" s="1"/>
  <c r="BI1249" i="1" a="1"/>
  <c r="BI1249" i="1" s="1"/>
  <c r="BI1259" i="1" a="1"/>
  <c r="BI1259" i="1" s="1"/>
  <c r="BI1260" i="1" a="1"/>
  <c r="BI1260" i="1" s="1"/>
  <c r="BI1266" i="1" a="1"/>
  <c r="BI1266" i="1" s="1"/>
  <c r="BI1267" i="1" a="1"/>
  <c r="BI1267" i="1" s="1"/>
  <c r="BI1268" i="1" a="1"/>
  <c r="BI1268" i="1" s="1"/>
  <c r="BI971" i="1" a="1"/>
  <c r="BI971" i="1" s="1"/>
  <c r="BI972" i="1" a="1"/>
  <c r="BI972" i="1" s="1"/>
  <c r="BI970" i="1" a="1"/>
  <c r="BI970" i="1" s="1"/>
  <c r="BI962" i="1" a="1"/>
  <c r="BI962" i="1" s="1"/>
  <c r="BI964" i="1" a="1"/>
  <c r="BI964" i="1" s="1"/>
  <c r="BI975" i="1" a="1"/>
  <c r="BI975" i="1" s="1"/>
  <c r="BI967" i="1" a="1"/>
  <c r="BI967" i="1" s="1"/>
  <c r="BI976" i="1" a="1"/>
  <c r="BI976" i="1" s="1"/>
  <c r="BI969" i="1" a="1"/>
  <c r="BI969" i="1" s="1"/>
  <c r="BI968" i="1" a="1"/>
  <c r="BI968" i="1" s="1"/>
  <c r="BI974" i="1" a="1"/>
  <c r="BI974" i="1" s="1"/>
  <c r="BI973" i="1" a="1"/>
  <c r="BI973" i="1" s="1"/>
  <c r="BI963" i="1" a="1"/>
  <c r="BI963" i="1" s="1"/>
  <c r="BI965" i="1" a="1"/>
  <c r="BI965" i="1" s="1"/>
  <c r="BI966" i="1" a="1"/>
  <c r="BI966" i="1" s="1"/>
  <c r="BI401" i="1" a="1"/>
  <c r="BI401" i="1" s="1"/>
  <c r="BI402" i="1" a="1"/>
  <c r="BI402" i="1" s="1"/>
  <c r="BI398" i="1" a="1"/>
  <c r="BI398" i="1" s="1"/>
  <c r="BI392" i="1" a="1"/>
  <c r="BI392" i="1" s="1"/>
  <c r="BI395" i="1" a="1"/>
  <c r="BI395" i="1" s="1"/>
  <c r="BI394" i="1" a="1"/>
  <c r="BI394" i="1" s="1"/>
  <c r="BI396" i="1" a="1"/>
  <c r="BI396" i="1" s="1"/>
  <c r="BI393" i="1" a="1"/>
  <c r="BI393" i="1" s="1"/>
  <c r="BI405" i="1" a="1"/>
  <c r="BI405" i="1" s="1"/>
  <c r="BI400" i="1" a="1"/>
  <c r="BI400" i="1" s="1"/>
  <c r="BI404" i="1" a="1"/>
  <c r="BI404" i="1" s="1"/>
  <c r="BI399" i="1" a="1"/>
  <c r="BI399" i="1" s="1"/>
  <c r="BI406" i="1" a="1"/>
  <c r="BI406" i="1" s="1"/>
  <c r="BI397" i="1" a="1"/>
  <c r="BI397" i="1" s="1"/>
  <c r="BI403" i="1" a="1"/>
  <c r="BI403" i="1" s="1"/>
  <c r="BI1315" i="1" a="1"/>
  <c r="BI1315" i="1" s="1"/>
  <c r="BI1318" i="1" a="1"/>
  <c r="BI1318" i="1" s="1"/>
  <c r="BI1319" i="1" a="1"/>
  <c r="BI1319" i="1" s="1"/>
  <c r="BI1311" i="1" a="1"/>
  <c r="BI1311" i="1" s="1"/>
  <c r="BI1307" i="1" a="1"/>
  <c r="BI1307" i="1" s="1"/>
  <c r="BI1316" i="1" a="1"/>
  <c r="BI1316" i="1" s="1"/>
  <c r="BI1312" i="1" a="1"/>
  <c r="BI1312" i="1" s="1"/>
  <c r="BI1310" i="1" a="1"/>
  <c r="BI1310" i="1" s="1"/>
  <c r="BI1308" i="1" a="1"/>
  <c r="BI1308" i="1" s="1"/>
  <c r="BI1309" i="1" a="1"/>
  <c r="BI1309" i="1" s="1"/>
  <c r="BI1320" i="1" a="1"/>
  <c r="BI1320" i="1" s="1"/>
  <c r="BI1317" i="1" a="1"/>
  <c r="BI1317" i="1" s="1"/>
  <c r="BI1321" i="1" a="1"/>
  <c r="BI1321" i="1" s="1"/>
  <c r="BI1314" i="1" a="1"/>
  <c r="BI1314" i="1" s="1"/>
  <c r="BI1313" i="1" a="1"/>
  <c r="BI1313" i="1" s="1"/>
  <c r="BI1301" i="1" a="1"/>
  <c r="BI1301" i="1" s="1"/>
  <c r="BI1305" i="1" a="1"/>
  <c r="BI1305" i="1" s="1"/>
  <c r="BI1292" i="1" a="1"/>
  <c r="BI1292" i="1" s="1"/>
  <c r="BI1303" i="1" a="1"/>
  <c r="BI1303" i="1" s="1"/>
  <c r="BI1295" i="1" a="1"/>
  <c r="BI1295" i="1" s="1"/>
  <c r="BI1294" i="1" a="1"/>
  <c r="BI1294" i="1" s="1"/>
  <c r="BI1293" i="1" a="1"/>
  <c r="BI1293" i="1" s="1"/>
  <c r="BI1297" i="1" a="1"/>
  <c r="BI1297" i="1" s="1"/>
  <c r="BI1296" i="1" a="1"/>
  <c r="BI1296" i="1" s="1"/>
  <c r="BI1299" i="1" a="1"/>
  <c r="BI1299" i="1" s="1"/>
  <c r="BI1302" i="1" a="1"/>
  <c r="BI1302" i="1" s="1"/>
  <c r="BI1306" i="1" a="1"/>
  <c r="BI1306" i="1" s="1"/>
  <c r="BI1304" i="1" a="1"/>
  <c r="BI1304" i="1" s="1"/>
  <c r="BI1298" i="1" a="1"/>
  <c r="BI1298" i="1" s="1"/>
  <c r="BI1300" i="1" a="1"/>
  <c r="BI1300" i="1" s="1"/>
  <c r="BI1340" i="1" a="1"/>
  <c r="BI1340" i="1" s="1"/>
  <c r="BI1343" i="1" a="1"/>
  <c r="BI1343" i="1" s="1"/>
  <c r="BI1339" i="1" a="1"/>
  <c r="BI1339" i="1" s="1"/>
  <c r="BI1337" i="1" a="1"/>
  <c r="BI1337" i="1" s="1"/>
  <c r="BI1345" i="1" a="1"/>
  <c r="BI1345" i="1" s="1"/>
  <c r="BI1346" i="1" a="1"/>
  <c r="BI1346" i="1" s="1"/>
  <c r="BI1338" i="1" a="1"/>
  <c r="BI1338" i="1" s="1"/>
  <c r="BI1350" i="1" a="1"/>
  <c r="BI1350" i="1" s="1"/>
  <c r="BI1351" i="1" a="1"/>
  <c r="BI1351" i="1" s="1"/>
  <c r="BI1347" i="1" a="1"/>
  <c r="BI1347" i="1" s="1"/>
  <c r="BI1349" i="1" a="1"/>
  <c r="BI1349" i="1" s="1"/>
  <c r="BI1348" i="1" a="1"/>
  <c r="BI1348" i="1" s="1"/>
  <c r="BI1341" i="1" a="1"/>
  <c r="BI1341" i="1" s="1"/>
  <c r="BI1342" i="1" a="1"/>
  <c r="BI1342" i="1" s="1"/>
  <c r="BI1344" i="1" a="1"/>
  <c r="BI1344" i="1" s="1"/>
  <c r="BI1388" i="1" a="1"/>
  <c r="BI1388" i="1" s="1"/>
  <c r="BI1387" i="1" a="1"/>
  <c r="BI1387" i="1" s="1"/>
  <c r="BI1386" i="1" a="1"/>
  <c r="BI1386" i="1" s="1"/>
  <c r="BI1383" i="1" a="1"/>
  <c r="BI1383" i="1" s="1"/>
  <c r="BI1395" i="1" a="1"/>
  <c r="BI1395" i="1" s="1"/>
  <c r="BI1389" i="1" a="1"/>
  <c r="BI1389" i="1" s="1"/>
  <c r="BI1385" i="1" a="1"/>
  <c r="BI1385" i="1" s="1"/>
  <c r="BI1390" i="1" a="1"/>
  <c r="BI1390" i="1" s="1"/>
  <c r="BI1391" i="1" a="1"/>
  <c r="BI1391" i="1" s="1"/>
  <c r="BI1392" i="1" a="1"/>
  <c r="BI1392" i="1" s="1"/>
  <c r="BI1394" i="1" a="1"/>
  <c r="BI1394" i="1" s="1"/>
  <c r="BI1393" i="1" a="1"/>
  <c r="BI1393" i="1" s="1"/>
  <c r="BI1396" i="1" a="1"/>
  <c r="BI1396" i="1" s="1"/>
  <c r="BI1382" i="1" a="1"/>
  <c r="BI1382" i="1" s="1"/>
  <c r="BI1384" i="1" a="1"/>
  <c r="BI1384" i="1" s="1"/>
  <c r="BI1356" i="1" a="1"/>
  <c r="BI1356" i="1" s="1"/>
  <c r="BI1357" i="1" a="1"/>
  <c r="BI1357" i="1" s="1"/>
  <c r="BI1362" i="1" a="1"/>
  <c r="BI1362" i="1" s="1"/>
  <c r="BI1363" i="1" a="1"/>
  <c r="BI1363" i="1" s="1"/>
  <c r="BI1379" i="1" a="1"/>
  <c r="BI1379" i="1" s="1"/>
  <c r="BI1378" i="1" a="1"/>
  <c r="BI1378" i="1" s="1"/>
  <c r="BI1381" i="1" a="1"/>
  <c r="BI1381" i="1" s="1"/>
  <c r="BI1380" i="1" a="1"/>
  <c r="BI1380" i="1" s="1"/>
  <c r="BI1373" i="1" a="1"/>
  <c r="BI1373" i="1" s="1"/>
  <c r="BI1372" i="1" a="1"/>
  <c r="BI1372" i="1" s="1"/>
  <c r="BI1361" i="1" a="1"/>
  <c r="BI1361" i="1" s="1"/>
  <c r="BI1360" i="1" a="1"/>
  <c r="BI1360" i="1" s="1"/>
  <c r="BI1352" i="1" a="1"/>
  <c r="BI1352" i="1" s="1"/>
  <c r="BI1353" i="1" a="1"/>
  <c r="BI1353" i="1" s="1"/>
  <c r="BI1358" i="1" a="1"/>
  <c r="BI1358" i="1" s="1"/>
  <c r="BI1359" i="1" a="1"/>
  <c r="BI1359" i="1" s="1"/>
  <c r="BI1354" i="1" a="1"/>
  <c r="BI1354" i="1" s="1"/>
  <c r="BI1355" i="1" a="1"/>
  <c r="BI1355" i="1" s="1"/>
  <c r="BI1368" i="1" a="1"/>
  <c r="BI1368" i="1" s="1"/>
  <c r="BI1369" i="1" a="1"/>
  <c r="BI1369" i="1" s="1"/>
  <c r="BI1371" i="1" a="1"/>
  <c r="BI1371" i="1" s="1"/>
  <c r="BI1370" i="1" a="1"/>
  <c r="BI1370" i="1" s="1"/>
  <c r="BI1374" i="1" a="1"/>
  <c r="BI1374" i="1" s="1"/>
  <c r="BI1375" i="1" a="1"/>
  <c r="BI1375" i="1" s="1"/>
  <c r="BI1364" i="1" a="1"/>
  <c r="BI1364" i="1" s="1"/>
  <c r="BI1365" i="1" a="1"/>
  <c r="BI1365" i="1" s="1"/>
  <c r="BI1366" i="1" a="1"/>
  <c r="BI1366" i="1" s="1"/>
  <c r="BI1367" i="1" a="1"/>
  <c r="BI1367" i="1" s="1"/>
  <c r="BI1376" i="1" a="1"/>
  <c r="BI1376" i="1" s="1"/>
  <c r="BI1377" i="1" a="1"/>
  <c r="BI1377" i="1" s="1"/>
  <c r="BI1406" i="1" a="1"/>
  <c r="BI1406" i="1" s="1"/>
  <c r="BI1398" i="1" a="1"/>
  <c r="BI1398" i="1" s="1"/>
  <c r="BI1409" i="1" a="1"/>
  <c r="BI1409" i="1" s="1"/>
  <c r="BI1401" i="1" a="1"/>
  <c r="BI1401" i="1" s="1"/>
  <c r="BI1410" i="1" a="1"/>
  <c r="BI1410" i="1" s="1"/>
  <c r="BI1403" i="1" a="1"/>
  <c r="BI1403" i="1" s="1"/>
  <c r="BI1405" i="1" a="1"/>
  <c r="BI1405" i="1" s="1"/>
  <c r="BI1400" i="1" a="1"/>
  <c r="BI1400" i="1" s="1"/>
  <c r="BI1397" i="1" a="1"/>
  <c r="BI1397" i="1" s="1"/>
  <c r="BI1404" i="1" a="1"/>
  <c r="BI1404" i="1" s="1"/>
  <c r="BI1399" i="1" a="1"/>
  <c r="BI1399" i="1" s="1"/>
  <c r="BI1411" i="1" a="1"/>
  <c r="BI1411" i="1" s="1"/>
  <c r="BI1402" i="1" a="1"/>
  <c r="BI1402" i="1" s="1"/>
  <c r="BI1407" i="1" a="1"/>
  <c r="BI1407" i="1" s="1"/>
  <c r="BI1408" i="1" a="1"/>
  <c r="BI1408" i="1" s="1"/>
  <c r="BI792" i="1" a="1"/>
  <c r="BI792" i="1" s="1"/>
  <c r="BI795" i="1" a="1"/>
  <c r="BI795" i="1" s="1"/>
  <c r="BI783" i="1" a="1"/>
  <c r="BI783" i="1" s="1"/>
  <c r="BI785" i="1" a="1"/>
  <c r="BI785" i="1" s="1"/>
  <c r="BI794" i="1" a="1"/>
  <c r="BI794" i="1" s="1"/>
  <c r="BI793" i="1" a="1"/>
  <c r="BI793" i="1" s="1"/>
  <c r="BI784" i="1" a="1"/>
  <c r="BI784" i="1" s="1"/>
  <c r="BI788" i="1" a="1"/>
  <c r="BI788" i="1" s="1"/>
  <c r="BI796" i="1" a="1"/>
  <c r="BI796" i="1" s="1"/>
  <c r="BI791" i="1" a="1"/>
  <c r="BI791" i="1" s="1"/>
  <c r="BI786" i="1" a="1"/>
  <c r="BI786" i="1" s="1"/>
  <c r="BI787" i="1" a="1"/>
  <c r="BI787" i="1" s="1"/>
  <c r="BI782" i="1" a="1"/>
  <c r="BI782" i="1" s="1"/>
  <c r="BI789" i="1" a="1"/>
  <c r="BI789" i="1" s="1"/>
  <c r="BI790" i="1" a="1"/>
  <c r="BI790" i="1" s="1"/>
  <c r="BI1417" i="1" a="1"/>
  <c r="BI1417" i="1" s="1"/>
  <c r="BI1414" i="1" a="1"/>
  <c r="BI1414" i="1" s="1"/>
  <c r="BI1413" i="1" a="1"/>
  <c r="BI1413" i="1" s="1"/>
  <c r="BI1418" i="1" a="1"/>
  <c r="BI1418" i="1" s="1"/>
  <c r="BI1412" i="1" a="1"/>
  <c r="BI1412" i="1" s="1"/>
  <c r="BI1419" i="1" a="1"/>
  <c r="BI1419" i="1" s="1"/>
  <c r="BI1420" i="1" a="1"/>
  <c r="BI1420" i="1" s="1"/>
  <c r="BI1423" i="1" a="1"/>
  <c r="BI1423" i="1" s="1"/>
  <c r="BI1421" i="1" a="1"/>
  <c r="BI1421" i="1" s="1"/>
  <c r="BI1425" i="1" a="1"/>
  <c r="BI1425" i="1" s="1"/>
  <c r="BI1424" i="1" a="1"/>
  <c r="BI1424" i="1" s="1"/>
  <c r="BI1426" i="1" a="1"/>
  <c r="BI1426" i="1" s="1"/>
  <c r="BI1416" i="1" a="1"/>
  <c r="BI1416" i="1" s="1"/>
  <c r="BI1415" i="1" a="1"/>
  <c r="BI1415" i="1" s="1"/>
  <c r="BI1422" i="1" a="1"/>
  <c r="BI1422" i="1" s="1"/>
  <c r="BI1429" i="1" a="1"/>
  <c r="BI1429" i="1" s="1"/>
  <c r="BI1441" i="1" a="1"/>
  <c r="BI1441" i="1" s="1"/>
  <c r="BI1427" i="1" a="1"/>
  <c r="BI1427" i="1" s="1"/>
  <c r="BI1438" i="1" a="1"/>
  <c r="BI1438" i="1" s="1"/>
  <c r="BI1431" i="1" a="1"/>
  <c r="BI1431" i="1" s="1"/>
  <c r="BI1428" i="1" a="1"/>
  <c r="BI1428" i="1" s="1"/>
  <c r="BI1439" i="1" a="1"/>
  <c r="BI1439" i="1" s="1"/>
  <c r="BI1437" i="1" a="1"/>
  <c r="BI1437" i="1" s="1"/>
  <c r="BI1434" i="1" a="1"/>
  <c r="BI1434" i="1" s="1"/>
  <c r="BI1433" i="1" a="1"/>
  <c r="BI1433" i="1" s="1"/>
  <c r="BI1430" i="1" a="1"/>
  <c r="BI1430" i="1" s="1"/>
  <c r="BI1432" i="1" a="1"/>
  <c r="BI1432" i="1" s="1"/>
  <c r="BI1440" i="1" a="1"/>
  <c r="BI1440" i="1" s="1"/>
  <c r="BI1435" i="1" a="1"/>
  <c r="BI1435" i="1" s="1"/>
  <c r="BI1436" i="1" a="1"/>
  <c r="BI1436" i="1" s="1"/>
  <c r="BI1447" i="1" a="1"/>
  <c r="BI1447" i="1" s="1"/>
  <c r="BI1442" i="1" a="1"/>
  <c r="BI1442" i="1" s="1"/>
  <c r="BI1446" i="1" a="1"/>
  <c r="BI1446" i="1" s="1"/>
  <c r="BI1443" i="1" a="1"/>
  <c r="BI1443" i="1" s="1"/>
  <c r="BI1444" i="1" a="1"/>
  <c r="BI1444" i="1" s="1"/>
  <c r="BI1449" i="1" a="1"/>
  <c r="BI1449" i="1" s="1"/>
  <c r="BI1448" i="1" a="1"/>
  <c r="BI1448" i="1" s="1"/>
  <c r="BI1450" i="1" a="1"/>
  <c r="BI1450" i="1" s="1"/>
  <c r="BI1456" i="1" a="1"/>
  <c r="BI1456" i="1" s="1"/>
  <c r="BI1452" i="1" a="1"/>
  <c r="BI1452" i="1" s="1"/>
  <c r="BI1453" i="1" a="1"/>
  <c r="BI1453" i="1" s="1"/>
  <c r="BI1455" i="1" a="1"/>
  <c r="BI1455" i="1" s="1"/>
  <c r="BI1445" i="1" a="1"/>
  <c r="BI1445" i="1" s="1"/>
  <c r="BI1451" i="1" a="1"/>
  <c r="BI1451" i="1" s="1"/>
  <c r="BI1454" i="1" a="1"/>
  <c r="BI1454" i="1" s="1"/>
  <c r="BI1487" i="1" a="1"/>
  <c r="BI1487" i="1" s="1"/>
  <c r="BI1490" i="1" a="1"/>
  <c r="BI1490" i="1" s="1"/>
  <c r="BI1498" i="1" a="1"/>
  <c r="BI1498" i="1" s="1"/>
  <c r="BI1494" i="1" a="1"/>
  <c r="BI1494" i="1" s="1"/>
  <c r="BI1491" i="1" a="1"/>
  <c r="BI1491" i="1" s="1"/>
  <c r="BI1493" i="1" a="1"/>
  <c r="BI1493" i="1" s="1"/>
  <c r="BI1495" i="1" a="1"/>
  <c r="BI1495" i="1" s="1"/>
  <c r="BI1496" i="1" a="1"/>
  <c r="BI1496" i="1" s="1"/>
  <c r="BI1492" i="1" a="1"/>
  <c r="BI1492" i="1" s="1"/>
  <c r="BI1500" i="1" a="1"/>
  <c r="BI1500" i="1" s="1"/>
  <c r="BI1489" i="1" a="1"/>
  <c r="BI1489" i="1" s="1"/>
  <c r="BI1499" i="1" a="1"/>
  <c r="BI1499" i="1" s="1"/>
  <c r="BI1501" i="1" a="1"/>
  <c r="BI1501" i="1" s="1"/>
  <c r="BI1488" i="1" a="1"/>
  <c r="BI1488" i="1" s="1"/>
  <c r="BI1497" i="1" a="1"/>
  <c r="BI1497" i="1" s="1"/>
  <c r="BI1485" i="1" a="1"/>
  <c r="BI1485" i="1" s="1"/>
  <c r="BI1477" i="1" a="1"/>
  <c r="BI1477" i="1" s="1"/>
  <c r="BI1484" i="1" a="1"/>
  <c r="BI1484" i="1" s="1"/>
  <c r="BI1480" i="1" a="1"/>
  <c r="BI1480" i="1" s="1"/>
  <c r="BI1473" i="1" a="1"/>
  <c r="BI1473" i="1" s="1"/>
  <c r="BI1475" i="1" a="1"/>
  <c r="BI1475" i="1" s="1"/>
  <c r="BI1476" i="1" a="1"/>
  <c r="BI1476" i="1" s="1"/>
  <c r="BI1482" i="1" a="1"/>
  <c r="BI1482" i="1" s="1"/>
  <c r="BI1474" i="1" a="1"/>
  <c r="BI1474" i="1" s="1"/>
  <c r="BI1483" i="1" a="1"/>
  <c r="BI1483" i="1" s="1"/>
  <c r="BI1481" i="1" a="1"/>
  <c r="BI1481" i="1" s="1"/>
  <c r="BI1472" i="1" a="1"/>
  <c r="BI1472" i="1" s="1"/>
  <c r="BI1486" i="1" a="1"/>
  <c r="BI1486" i="1" s="1"/>
  <c r="BI1478" i="1" a="1"/>
  <c r="BI1478" i="1" s="1"/>
  <c r="BI1479" i="1" a="1"/>
  <c r="BI1479" i="1" s="1"/>
  <c r="BI1512" i="1" a="1"/>
  <c r="BI1512" i="1" s="1"/>
  <c r="BI1509" i="1" a="1"/>
  <c r="BI1509" i="1" s="1"/>
  <c r="BI1504" i="1" a="1"/>
  <c r="BI1504" i="1" s="1"/>
  <c r="BI1522" i="1" a="1"/>
  <c r="BI1522" i="1" s="1"/>
  <c r="BI1505" i="1" a="1"/>
  <c r="BI1505" i="1" s="1"/>
  <c r="BI1524" i="1" a="1"/>
  <c r="BI1524" i="1" s="1"/>
  <c r="BI1514" i="1" a="1"/>
  <c r="BI1514" i="1" s="1"/>
  <c r="BI1515" i="1" a="1"/>
  <c r="BI1515" i="1" s="1"/>
  <c r="BI1521" i="1" a="1"/>
  <c r="BI1521" i="1" s="1"/>
  <c r="BI1526" i="1" a="1"/>
  <c r="BI1526" i="1" s="1"/>
  <c r="BI1519" i="1" a="1"/>
  <c r="BI1519" i="1" s="1"/>
  <c r="BI1527" i="1" a="1"/>
  <c r="BI1527" i="1" s="1"/>
  <c r="BI1530" i="1" a="1"/>
  <c r="BI1530" i="1" s="1"/>
  <c r="BI1513" i="1" a="1"/>
  <c r="BI1513" i="1" s="1"/>
  <c r="BI1518" i="1" a="1"/>
  <c r="BI1518" i="1" s="1"/>
  <c r="BI1457" i="1" a="1"/>
  <c r="BI1457" i="1" s="1"/>
  <c r="BI1464" i="1" a="1"/>
  <c r="BI1464" i="1" s="1"/>
  <c r="BI1461" i="1" a="1"/>
  <c r="BI1461" i="1" s="1"/>
  <c r="BI1459" i="1" a="1"/>
  <c r="BI1459" i="1" s="1"/>
  <c r="BI1460" i="1" a="1"/>
  <c r="BI1460" i="1" s="1"/>
  <c r="BI1468" i="1" a="1"/>
  <c r="BI1468" i="1" s="1"/>
  <c r="BI1466" i="1" a="1"/>
  <c r="BI1466" i="1" s="1"/>
  <c r="BI1458" i="1" a="1"/>
  <c r="BI1458" i="1" s="1"/>
  <c r="BI1463" i="1" a="1"/>
  <c r="BI1463" i="1" s="1"/>
  <c r="BI1469" i="1" a="1"/>
  <c r="BI1469" i="1" s="1"/>
  <c r="BI1471" i="1" a="1"/>
  <c r="BI1471" i="1" s="1"/>
  <c r="BI1470" i="1" a="1"/>
  <c r="BI1470" i="1" s="1"/>
  <c r="BI1462" i="1" a="1"/>
  <c r="BI1462" i="1" s="1"/>
  <c r="BI1467" i="1" a="1"/>
  <c r="BI1467" i="1" s="1"/>
  <c r="BI1465" i="1" a="1"/>
  <c r="BI1465" i="1" s="1"/>
  <c r="BI1531" i="1" a="1"/>
  <c r="BI1531" i="1" s="1"/>
  <c r="BI1529" i="1" a="1"/>
  <c r="BI1529" i="1" s="1"/>
  <c r="BI1520" i="1" a="1"/>
  <c r="BI1520" i="1" s="1"/>
  <c r="BI1511" i="1" a="1"/>
  <c r="BI1511" i="1" s="1"/>
  <c r="BI1508" i="1" a="1"/>
  <c r="BI1508" i="1" s="1"/>
  <c r="BI1510" i="1" a="1"/>
  <c r="BI1510" i="1" s="1"/>
  <c r="BI1523" i="1" a="1"/>
  <c r="BI1523" i="1" s="1"/>
  <c r="BI1507" i="1" a="1"/>
  <c r="BI1507" i="1" s="1"/>
  <c r="BI1517" i="1" a="1"/>
  <c r="BI1517" i="1" s="1"/>
  <c r="BI1506" i="1" a="1"/>
  <c r="BI1506" i="1" s="1"/>
  <c r="BI1502" i="1" a="1"/>
  <c r="BI1502" i="1" s="1"/>
  <c r="BI1503" i="1" a="1"/>
  <c r="BI1503" i="1" s="1"/>
  <c r="BI1528" i="1" a="1"/>
  <c r="BI1528" i="1" s="1"/>
  <c r="BI1516" i="1" a="1"/>
  <c r="BI1516" i="1" s="1"/>
  <c r="BI1525" i="1" a="1"/>
  <c r="BI1525" i="1" s="1"/>
  <c r="BI1532" i="1" a="1"/>
  <c r="BI1532" i="1" s="1"/>
  <c r="BI1533" i="1" a="1"/>
  <c r="BI1533" i="1" s="1"/>
  <c r="BI1534" i="1" a="1"/>
  <c r="BI1534" i="1" s="1"/>
  <c r="BI1535" i="1" a="1"/>
  <c r="BI1535" i="1" s="1"/>
  <c r="BI1538" i="1" a="1"/>
  <c r="BI1538" i="1" s="1"/>
  <c r="BI1537" i="1" a="1"/>
  <c r="BI1537" i="1" s="1"/>
  <c r="BI1539" i="1" a="1"/>
  <c r="BI1539" i="1" s="1"/>
  <c r="BI1536" i="1" a="1"/>
  <c r="BI1536" i="1" s="1"/>
  <c r="BI1541" i="1" a="1"/>
  <c r="BI1541" i="1" s="1"/>
  <c r="BI1544" i="1" a="1"/>
  <c r="BI1544" i="1" s="1"/>
  <c r="BI1545" i="1" a="1"/>
  <c r="BI1545" i="1" s="1"/>
  <c r="BI1546" i="1" a="1"/>
  <c r="BI1546" i="1" s="1"/>
  <c r="BI1540" i="1" a="1"/>
  <c r="BI1540" i="1" s="1"/>
  <c r="BI1542" i="1" a="1"/>
  <c r="BI1542" i="1" s="1"/>
  <c r="BI1543" i="1" a="1"/>
  <c r="BI1543" i="1" s="1"/>
  <c r="BI1549" i="1" a="1"/>
  <c r="BI1549" i="1" s="1"/>
  <c r="BI1551" i="1" a="1"/>
  <c r="BI1551" i="1" s="1"/>
  <c r="BI1552" i="1" a="1"/>
  <c r="BI1552" i="1" s="1"/>
  <c r="BI1554" i="1" a="1"/>
  <c r="BI1554" i="1" s="1"/>
  <c r="BI1547" i="1" a="1"/>
  <c r="BI1547" i="1" s="1"/>
  <c r="BI1548" i="1" a="1"/>
  <c r="BI1548" i="1" s="1"/>
  <c r="BI1553" i="1" a="1"/>
  <c r="BI1553" i="1" s="1"/>
  <c r="BI1561" i="1" a="1"/>
  <c r="BI1561" i="1" s="1"/>
  <c r="BI1559" i="1" a="1"/>
  <c r="BI1559" i="1" s="1"/>
  <c r="BI1557" i="1" a="1"/>
  <c r="BI1557" i="1" s="1"/>
  <c r="BI1550" i="1" a="1"/>
  <c r="BI1550" i="1" s="1"/>
  <c r="BI1560" i="1" a="1"/>
  <c r="BI1560" i="1" s="1"/>
  <c r="BI1555" i="1" a="1"/>
  <c r="BI1555" i="1" s="1"/>
  <c r="BI1556" i="1" a="1"/>
  <c r="BI1556" i="1" s="1"/>
  <c r="BI1558" i="1" a="1"/>
  <c r="BI1558" i="1" s="1"/>
  <c r="BI1580" i="1" a="1"/>
  <c r="BI1580" i="1" s="1"/>
  <c r="BI1581" i="1" a="1"/>
  <c r="BI1581" i="1" s="1"/>
  <c r="BI1577" i="1" a="1"/>
  <c r="BI1577" i="1" s="1"/>
  <c r="BI1576" i="1" a="1"/>
  <c r="BI1576" i="1" s="1"/>
  <c r="BI1579" i="1" a="1"/>
  <c r="BI1579" i="1" s="1"/>
  <c r="BI1586" i="1" a="1"/>
  <c r="BI1586" i="1" s="1"/>
  <c r="BI1582" i="1" a="1"/>
  <c r="BI1582" i="1" s="1"/>
  <c r="BI1578" i="1" a="1"/>
  <c r="BI1578" i="1" s="1"/>
  <c r="BI1585" i="1" a="1"/>
  <c r="BI1585" i="1" s="1"/>
  <c r="BI1584" i="1" a="1"/>
  <c r="BI1584" i="1" s="1"/>
  <c r="BI1588" i="1" a="1"/>
  <c r="BI1588" i="1" s="1"/>
  <c r="BI1590" i="1" a="1"/>
  <c r="BI1590" i="1" s="1"/>
  <c r="BI1583" i="1" a="1"/>
  <c r="BI1583" i="1" s="1"/>
  <c r="BI1587" i="1" a="1"/>
  <c r="BI1587" i="1" s="1"/>
  <c r="BI1589" i="1" a="1"/>
  <c r="BI1589" i="1" s="1"/>
  <c r="BI1592" i="1" a="1"/>
  <c r="BI1592" i="1" s="1"/>
  <c r="BI1602" i="1" a="1"/>
  <c r="BI1602" i="1" s="1"/>
  <c r="BI1591" i="1" a="1"/>
  <c r="BI1591" i="1" s="1"/>
  <c r="BI1594" i="1" a="1"/>
  <c r="BI1594" i="1" s="1"/>
  <c r="BI1601" i="1" a="1"/>
  <c r="BI1601" i="1" s="1"/>
  <c r="BI1593" i="1" a="1"/>
  <c r="BI1593" i="1" s="1"/>
  <c r="BI1595" i="1" a="1"/>
  <c r="BI1595" i="1" s="1"/>
  <c r="BI1603" i="1" a="1"/>
  <c r="BI1603" i="1" s="1"/>
  <c r="BI1599" i="1" a="1"/>
  <c r="BI1599" i="1" s="1"/>
  <c r="BI1604" i="1" a="1"/>
  <c r="BI1604" i="1" s="1"/>
  <c r="BI1600" i="1" a="1"/>
  <c r="BI1600" i="1" s="1"/>
  <c r="BI1596" i="1" a="1"/>
  <c r="BI1596" i="1" s="1"/>
  <c r="BI1605" i="1" a="1"/>
  <c r="BI1605" i="1" s="1"/>
  <c r="BI1598" i="1" a="1"/>
  <c r="BI1598" i="1" s="1"/>
  <c r="BI1597" i="1" a="1"/>
  <c r="BI1597" i="1" s="1"/>
  <c r="BI1606" i="1" a="1"/>
  <c r="BI1606" i="1" s="1"/>
  <c r="BI1609" i="1" a="1"/>
  <c r="BI1609" i="1" s="1"/>
  <c r="BI1614" i="1" a="1"/>
  <c r="BI1614" i="1" s="1"/>
  <c r="BI1608" i="1" a="1"/>
  <c r="BI1608" i="1" s="1"/>
  <c r="BI1617" i="1" a="1"/>
  <c r="BI1617" i="1" s="1"/>
  <c r="BI1611" i="1" a="1"/>
  <c r="BI1611" i="1" s="1"/>
  <c r="BI1613" i="1" a="1"/>
  <c r="BI1613" i="1" s="1"/>
  <c r="BI1620" i="1" a="1"/>
  <c r="BI1620" i="1" s="1"/>
  <c r="BI1607" i="1" a="1"/>
  <c r="BI1607" i="1" s="1"/>
  <c r="BI1616" i="1" a="1"/>
  <c r="BI1616" i="1" s="1"/>
  <c r="BI1612" i="1" a="1"/>
  <c r="BI1612" i="1" s="1"/>
  <c r="BI1619" i="1" a="1"/>
  <c r="BI1619" i="1" s="1"/>
  <c r="BI1610" i="1" a="1"/>
  <c r="BI1610" i="1" s="1"/>
  <c r="BI1615" i="1" a="1"/>
  <c r="BI1615" i="1" s="1"/>
  <c r="BI1618" i="1" a="1"/>
  <c r="BI1618" i="1" s="1"/>
  <c r="BI1628" i="1" a="1"/>
  <c r="BI1628" i="1" s="1"/>
  <c r="BI1627" i="1" a="1"/>
  <c r="BI1627" i="1" s="1"/>
  <c r="BI1623" i="1" a="1"/>
  <c r="BI1623" i="1" s="1"/>
  <c r="BI1629" i="1" a="1"/>
  <c r="BI1629" i="1" s="1"/>
  <c r="BI1626" i="1" a="1"/>
  <c r="BI1626" i="1" s="1"/>
  <c r="BI1624" i="1" a="1"/>
  <c r="BI1624" i="1" s="1"/>
  <c r="BI1622" i="1" a="1"/>
  <c r="BI1622" i="1" s="1"/>
  <c r="BI1625" i="1" a="1"/>
  <c r="BI1625" i="1" s="1"/>
  <c r="BI1631" i="1" a="1"/>
  <c r="BI1631" i="1" s="1"/>
  <c r="BI1635" i="1" a="1"/>
  <c r="BI1635" i="1" s="1"/>
  <c r="BI1634" i="1" a="1"/>
  <c r="BI1634" i="1" s="1"/>
  <c r="BI1630" i="1" a="1"/>
  <c r="BI1630" i="1" s="1"/>
  <c r="BI1632" i="1" a="1"/>
  <c r="BI1632" i="1" s="1"/>
  <c r="BI1621" i="1" a="1"/>
  <c r="BI1621" i="1" s="1"/>
  <c r="BI1633" i="1" a="1"/>
  <c r="BI1633" i="1" s="1"/>
  <c r="BI1647" i="1" a="1"/>
  <c r="BI1647" i="1" s="1"/>
  <c r="BI1642" i="1" a="1"/>
  <c r="BI1642" i="1" s="1"/>
  <c r="BI1640" i="1" a="1"/>
  <c r="BI1640" i="1" s="1"/>
  <c r="BI1639" i="1" a="1"/>
  <c r="BI1639" i="1" s="1"/>
  <c r="BI1643" i="1" a="1"/>
  <c r="BI1643" i="1" s="1"/>
  <c r="BI1649" i="1" a="1"/>
  <c r="BI1649" i="1" s="1"/>
  <c r="BI1644" i="1" a="1"/>
  <c r="BI1644" i="1" s="1"/>
  <c r="BI1636" i="1" a="1"/>
  <c r="BI1636" i="1" s="1"/>
  <c r="BI1646" i="1" a="1"/>
  <c r="BI1646" i="1" s="1"/>
  <c r="BI1645" i="1" a="1"/>
  <c r="BI1645" i="1" s="1"/>
  <c r="BI1650" i="1" a="1"/>
  <c r="BI1650" i="1" s="1"/>
  <c r="BI1648" i="1" a="1"/>
  <c r="BI1648" i="1" s="1"/>
  <c r="BI1637" i="1" a="1"/>
  <c r="BI1637" i="1" s="1"/>
  <c r="BI1638" i="1" a="1"/>
  <c r="BI1638" i="1" s="1"/>
  <c r="BI1641" i="1" a="1"/>
  <c r="BI1641" i="1" s="1"/>
  <c r="BI714" i="1" a="1"/>
  <c r="BI714" i="1" s="1"/>
  <c r="BI716" i="1" a="1"/>
  <c r="BI716" i="1" s="1"/>
  <c r="BI720" i="1" a="1"/>
  <c r="BI720" i="1" s="1"/>
  <c r="BI713" i="1" a="1"/>
  <c r="BI713" i="1" s="1"/>
  <c r="BI721" i="1" a="1"/>
  <c r="BI721" i="1" s="1"/>
  <c r="BI719" i="1" a="1"/>
  <c r="BI719" i="1" s="1"/>
  <c r="BI707" i="1" a="1"/>
  <c r="BI707" i="1" s="1"/>
  <c r="BI709" i="1" a="1"/>
  <c r="BI709" i="1" s="1"/>
  <c r="BI708" i="1" a="1"/>
  <c r="BI708" i="1" s="1"/>
  <c r="BI712" i="1" a="1"/>
  <c r="BI712" i="1" s="1"/>
  <c r="BI710" i="1" a="1"/>
  <c r="BI710" i="1" s="1"/>
  <c r="BI717" i="1" a="1"/>
  <c r="BI717" i="1" s="1"/>
  <c r="BI711" i="1" a="1"/>
  <c r="BI711" i="1" s="1"/>
  <c r="BI715" i="1" a="1"/>
  <c r="BI715" i="1" s="1"/>
  <c r="BI718" i="1" a="1"/>
  <c r="BI718" i="1" s="1"/>
  <c r="BI1127" i="1" a="1"/>
  <c r="BI1127" i="1" s="1"/>
  <c r="BI1128" i="1" a="1"/>
  <c r="BI1128" i="1" s="1"/>
  <c r="BI1129" i="1" a="1"/>
  <c r="BI1129" i="1" s="1"/>
  <c r="BI1130" i="1" a="1"/>
  <c r="BI1130" i="1" s="1"/>
  <c r="BI1131" i="1" a="1"/>
  <c r="BI1131" i="1" s="1"/>
  <c r="BI1132" i="1" a="1"/>
  <c r="BI1132" i="1" s="1"/>
  <c r="BI1135" i="1" a="1"/>
  <c r="BI1135" i="1" s="1"/>
  <c r="BI1136" i="1" a="1"/>
  <c r="BI1136" i="1" s="1"/>
  <c r="BI1138" i="1" a="1"/>
  <c r="BI1138" i="1" s="1"/>
  <c r="BI1139" i="1" a="1"/>
  <c r="BI1139" i="1" s="1"/>
  <c r="BI1140" i="1" a="1"/>
  <c r="BI1140" i="1" s="1"/>
  <c r="BI1141" i="1" a="1"/>
  <c r="BI1141" i="1" s="1"/>
  <c r="BI1133" i="1" a="1"/>
  <c r="BI1133" i="1" s="1"/>
  <c r="BI1134" i="1" a="1"/>
  <c r="BI1134" i="1" s="1"/>
  <c r="BI1137" i="1" a="1"/>
  <c r="BI1137" i="1" s="1"/>
  <c r="BI1666" i="1" a="1"/>
  <c r="BI1666" i="1" s="1"/>
  <c r="BI1669" i="1" a="1"/>
  <c r="BI1669" i="1" s="1"/>
  <c r="BI1671" i="1" a="1"/>
  <c r="BI1671" i="1" s="1"/>
  <c r="BI1670" i="1" a="1"/>
  <c r="BI1670" i="1" s="1"/>
  <c r="BI1667" i="1" a="1"/>
  <c r="BI1667" i="1" s="1"/>
  <c r="BI1668" i="1" a="1"/>
  <c r="BI1668" i="1" s="1"/>
  <c r="BI1674" i="1" a="1"/>
  <c r="BI1674" i="1" s="1"/>
  <c r="BI1676" i="1" a="1"/>
  <c r="BI1676" i="1" s="1"/>
  <c r="BI1675" i="1" a="1"/>
  <c r="BI1675" i="1" s="1"/>
  <c r="BI1680" i="1" a="1"/>
  <c r="BI1680" i="1" s="1"/>
  <c r="BI1679" i="1" a="1"/>
  <c r="BI1679" i="1" s="1"/>
  <c r="BI1672" i="1" a="1"/>
  <c r="BI1672" i="1" s="1"/>
  <c r="BI1673" i="1" a="1"/>
  <c r="BI1673" i="1" s="1"/>
  <c r="BI1677" i="1" a="1"/>
  <c r="BI1677" i="1" s="1"/>
  <c r="BI1678" i="1" a="1"/>
  <c r="BI1678" i="1" s="1"/>
  <c r="BI1723" i="1" a="1"/>
  <c r="BI1723" i="1" s="1"/>
  <c r="BI1724" i="1" a="1"/>
  <c r="BI1724" i="1" s="1"/>
  <c r="BI1719" i="1" a="1"/>
  <c r="BI1719" i="1" s="1"/>
  <c r="BI1716" i="1" a="1"/>
  <c r="BI1716" i="1" s="1"/>
  <c r="BI1720" i="1" a="1"/>
  <c r="BI1720" i="1" s="1"/>
  <c r="BI1712" i="1" a="1"/>
  <c r="BI1712" i="1" s="1"/>
  <c r="BI1713" i="1" a="1"/>
  <c r="BI1713" i="1" s="1"/>
  <c r="BI1725" i="1" a="1"/>
  <c r="BI1725" i="1" s="1"/>
  <c r="BI1722" i="1" a="1"/>
  <c r="BI1722" i="1" s="1"/>
  <c r="BI1714" i="1" a="1"/>
  <c r="BI1714" i="1" s="1"/>
  <c r="BI1718" i="1" a="1"/>
  <c r="BI1718" i="1" s="1"/>
  <c r="BI1717" i="1" a="1"/>
  <c r="BI1717" i="1" s="1"/>
  <c r="BI1711" i="1" a="1"/>
  <c r="BI1711" i="1" s="1"/>
  <c r="BI1715" i="1" a="1"/>
  <c r="BI1715" i="1" s="1"/>
  <c r="BI1721" i="1" a="1"/>
  <c r="BI1721" i="1" s="1"/>
  <c r="BI1696" i="1" a="1"/>
  <c r="BI1696" i="1" s="1"/>
  <c r="BI1703" i="1" a="1"/>
  <c r="BI1703" i="1" s="1"/>
  <c r="BI1704" i="1" a="1"/>
  <c r="BI1704" i="1" s="1"/>
  <c r="BI1699" i="1" a="1"/>
  <c r="BI1699" i="1" s="1"/>
  <c r="BI1706" i="1" a="1"/>
  <c r="BI1706" i="1" s="1"/>
  <c r="BI1701" i="1" a="1"/>
  <c r="BI1701" i="1" s="1"/>
  <c r="BI1697" i="1" a="1"/>
  <c r="BI1697" i="1" s="1"/>
  <c r="BI1705" i="1" a="1"/>
  <c r="BI1705" i="1" s="1"/>
  <c r="BI1709" i="1" a="1"/>
  <c r="BI1709" i="1" s="1"/>
  <c r="BI1700" i="1" a="1"/>
  <c r="BI1700" i="1" s="1"/>
  <c r="BI1707" i="1" a="1"/>
  <c r="BI1707" i="1" s="1"/>
  <c r="BI1710" i="1" a="1"/>
  <c r="BI1710" i="1" s="1"/>
  <c r="BI1698" i="1" a="1"/>
  <c r="BI1698" i="1" s="1"/>
  <c r="BI1702" i="1" a="1"/>
  <c r="BI1702" i="1" s="1"/>
  <c r="BI1708" i="1" a="1"/>
  <c r="BI1708" i="1" s="1"/>
  <c r="BI1695" i="1" a="1"/>
  <c r="BI1695" i="1" s="1"/>
  <c r="BI1683" i="1" a="1"/>
  <c r="BI1683" i="1" s="1"/>
  <c r="BI1682" i="1" a="1"/>
  <c r="BI1682" i="1" s="1"/>
  <c r="BI1692" i="1" a="1"/>
  <c r="BI1692" i="1" s="1"/>
  <c r="BI1686" i="1" a="1"/>
  <c r="BI1686" i="1" s="1"/>
  <c r="BI1684" i="1" a="1"/>
  <c r="BI1684" i="1" s="1"/>
  <c r="BI1694" i="1" a="1"/>
  <c r="BI1694" i="1" s="1"/>
  <c r="BI1681" i="1" a="1"/>
  <c r="BI1681" i="1" s="1"/>
  <c r="BI1693" i="1" a="1"/>
  <c r="BI1693" i="1" s="1"/>
  <c r="BI1690" i="1" a="1"/>
  <c r="BI1690" i="1" s="1"/>
  <c r="BI1689" i="1" a="1"/>
  <c r="BI1689" i="1" s="1"/>
  <c r="BI1691" i="1" a="1"/>
  <c r="BI1691" i="1" s="1"/>
  <c r="BI1685" i="1" a="1"/>
  <c r="BI1685" i="1" s="1"/>
  <c r="BI1687" i="1" a="1"/>
  <c r="BI1687" i="1" s="1"/>
  <c r="BI1688" i="1" a="1"/>
  <c r="BI1688" i="1" s="1"/>
  <c r="BI2017" i="1" a="1"/>
  <c r="BI2017" i="1" s="1"/>
  <c r="BI2103" i="1" a="1"/>
  <c r="BI2103" i="1" s="1"/>
  <c r="BI2082" i="1" a="1"/>
  <c r="BI2082" i="1" s="1"/>
  <c r="BI2013" i="1" a="1"/>
  <c r="BI2013" i="1" s="1"/>
  <c r="BI2014" i="1" a="1"/>
  <c r="BI2014" i="1" s="1"/>
  <c r="BI2045" i="1" a="1"/>
  <c r="BI2045" i="1" s="1"/>
  <c r="BI2105" i="1" a="1"/>
  <c r="BI2105" i="1" s="1"/>
  <c r="BI2102" i="1" a="1"/>
  <c r="BI2102" i="1" s="1"/>
  <c r="BI2104" i="1" a="1"/>
  <c r="BI2104" i="1" s="1"/>
  <c r="BI2121" i="1" a="1"/>
  <c r="BI2121" i="1" s="1"/>
  <c r="BI2101" i="1" a="1"/>
  <c r="BI2101" i="1" s="1"/>
  <c r="BI2149" i="1" a="1"/>
  <c r="BI2149" i="1" s="1"/>
  <c r="BI2015" i="1" a="1"/>
  <c r="BI2015" i="1" s="1"/>
  <c r="BI2016" i="1" a="1"/>
  <c r="BI2016" i="1" s="1"/>
  <c r="BI2083" i="1" a="1"/>
  <c r="BI2083" i="1" s="1"/>
  <c r="BI1071" i="1" a="1"/>
  <c r="BI1071" i="1" s="1"/>
  <c r="BI1069" i="1" a="1"/>
  <c r="BI1069" i="1" s="1"/>
  <c r="BI1068" i="1" a="1"/>
  <c r="BI1068" i="1" s="1"/>
  <c r="BI1067" i="1" a="1"/>
  <c r="BI1067" i="1" s="1"/>
  <c r="BI1070" i="1" a="1"/>
  <c r="BI1070" i="1" s="1"/>
  <c r="BI1077" i="1" a="1"/>
  <c r="BI1077" i="1" s="1"/>
  <c r="BI1072" i="1" a="1"/>
  <c r="BI1072" i="1" s="1"/>
  <c r="BI1079" i="1" a="1"/>
  <c r="BI1079" i="1" s="1"/>
  <c r="BI1080" i="1" a="1"/>
  <c r="BI1080" i="1" s="1"/>
  <c r="BI1074" i="1" a="1"/>
  <c r="BI1074" i="1" s="1"/>
  <c r="BI1081" i="1" a="1"/>
  <c r="BI1081" i="1" s="1"/>
  <c r="BI1078" i="1" a="1"/>
  <c r="BI1078" i="1" s="1"/>
  <c r="BI1073" i="1" a="1"/>
  <c r="BI1073" i="1" s="1"/>
  <c r="BI1075" i="1" a="1"/>
  <c r="BI1075" i="1" s="1"/>
  <c r="BI1076" i="1" a="1"/>
  <c r="BI1076" i="1" s="1"/>
  <c r="BI1323" i="1" a="1"/>
  <c r="BI1323" i="1" s="1"/>
  <c r="BI1322" i="1" a="1"/>
  <c r="BI1322" i="1" s="1"/>
  <c r="BI1325" i="1" a="1"/>
  <c r="BI1325" i="1" s="1"/>
  <c r="BI1330" i="1" a="1"/>
  <c r="BI1330" i="1" s="1"/>
  <c r="BI1324" i="1" a="1"/>
  <c r="BI1324" i="1" s="1"/>
  <c r="BI1332" i="1" a="1"/>
  <c r="BI1332" i="1" s="1"/>
  <c r="BI1328" i="1" a="1"/>
  <c r="BI1328" i="1" s="1"/>
  <c r="BI1336" i="1" a="1"/>
  <c r="BI1336" i="1" s="1"/>
  <c r="BI1329" i="1" a="1"/>
  <c r="BI1329" i="1" s="1"/>
  <c r="BI1334" i="1" a="1"/>
  <c r="BI1334" i="1" s="1"/>
  <c r="BI1333" i="1" a="1"/>
  <c r="BI1333" i="1" s="1"/>
  <c r="BI1335" i="1" a="1"/>
  <c r="BI1335" i="1" s="1"/>
  <c r="BI1327" i="1" a="1"/>
  <c r="BI1327" i="1" s="1"/>
  <c r="BI1326" i="1" a="1"/>
  <c r="BI1326" i="1" s="1"/>
  <c r="BI1331" i="1" a="1"/>
  <c r="BI1331" i="1" s="1"/>
  <c r="BI2081" i="1" a="1"/>
  <c r="BI2081" i="1" s="1"/>
  <c r="BI2035" i="1" a="1"/>
  <c r="BI2035" i="1" s="1"/>
  <c r="BI2073" i="1" a="1"/>
  <c r="BI2073" i="1" s="1"/>
  <c r="BI2057" i="1" a="1"/>
  <c r="BI2057" i="1" s="1"/>
  <c r="BI2052" i="1" a="1"/>
  <c r="BI2052" i="1" s="1"/>
  <c r="BI2051" i="1" a="1"/>
  <c r="BI2051" i="1" s="1"/>
  <c r="BI2072" i="1" a="1"/>
  <c r="BI2072" i="1" s="1"/>
  <c r="BI2078" i="1" a="1"/>
  <c r="BI2078" i="1" s="1"/>
  <c r="BI2071" i="1" a="1"/>
  <c r="BI2071" i="1" s="1"/>
  <c r="BI2079" i="1" a="1"/>
  <c r="BI2079" i="1" s="1"/>
  <c r="BI2089" i="1" a="1"/>
  <c r="BI2089" i="1" s="1"/>
  <c r="BI2110" i="1" a="1"/>
  <c r="BI2110" i="1" s="1"/>
  <c r="BI2003" i="1" a="1"/>
  <c r="BI2003" i="1" s="1"/>
  <c r="BI2056" i="1" a="1"/>
  <c r="BI2056" i="1" s="1"/>
  <c r="BI2058" i="1" a="1"/>
  <c r="BI2058" i="1" s="1"/>
  <c r="BI1922" i="1" a="1"/>
  <c r="BI1922" i="1" s="1"/>
  <c r="BI1926" i="1" a="1"/>
  <c r="BI1926" i="1" s="1"/>
  <c r="BI1924" i="1" a="1"/>
  <c r="BI1924" i="1" s="1"/>
  <c r="BI1937" i="1" a="1"/>
  <c r="BI1937" i="1" s="1"/>
  <c r="BI1971" i="1" a="1"/>
  <c r="BI1971" i="1" s="1"/>
  <c r="BI1949" i="1" a="1"/>
  <c r="BI1949" i="1" s="1"/>
  <c r="BI1964" i="1" a="1"/>
  <c r="BI1964" i="1" s="1"/>
  <c r="BI1978" i="1" a="1"/>
  <c r="BI1978" i="1" s="1"/>
  <c r="BI1961" i="1" a="1"/>
  <c r="BI1961" i="1" s="1"/>
  <c r="BI1970" i="1" a="1"/>
  <c r="BI1970" i="1" s="1"/>
  <c r="BI2291" i="1" a="1"/>
  <c r="BI2291" i="1" s="1"/>
  <c r="BI1992" i="1" a="1"/>
  <c r="BI1992" i="1" s="1"/>
  <c r="BI1925" i="1" a="1"/>
  <c r="BI1925" i="1" s="1"/>
  <c r="BI1923" i="1" a="1"/>
  <c r="BI1923" i="1" s="1"/>
  <c r="BI1921" i="1" a="1"/>
  <c r="BI1921" i="1" s="1"/>
  <c r="BI2351" i="1" a="1"/>
  <c r="BI2351" i="1" s="1"/>
  <c r="BI2340" i="1" a="1"/>
  <c r="BI2340" i="1" s="1"/>
  <c r="BI2372" i="1" a="1"/>
  <c r="BI2372" i="1" s="1"/>
  <c r="BI2295" i="1" a="1"/>
  <c r="BI2295" i="1" s="1"/>
  <c r="BI2374" i="1" a="1"/>
  <c r="BI2374" i="1" s="1"/>
  <c r="BI2345" i="1" a="1"/>
  <c r="BI2345" i="1" s="1"/>
  <c r="BI2342" i="1" a="1"/>
  <c r="BI2342" i="1" s="1"/>
  <c r="BI2335" i="1" a="1"/>
  <c r="BI2335" i="1" s="1"/>
  <c r="BI2343" i="1" a="1"/>
  <c r="BI2343" i="1" s="1"/>
  <c r="BI2370" i="1" a="1"/>
  <c r="BI2370" i="1" s="1"/>
  <c r="BI2352" i="1" a="1"/>
  <c r="BI2352" i="1" s="1"/>
  <c r="BI2310" i="1" a="1"/>
  <c r="BI2310" i="1" s="1"/>
  <c r="BI2321" i="1" a="1"/>
  <c r="BI2321" i="1" s="1"/>
  <c r="BI2294" i="1" a="1"/>
  <c r="BI2294" i="1" s="1"/>
  <c r="BI2344" i="1" a="1"/>
  <c r="BI2344" i="1" s="1"/>
  <c r="BI2355" i="1" a="1"/>
  <c r="BI2355" i="1" s="1"/>
  <c r="BI2354" i="1" a="1"/>
  <c r="BI2354" i="1" s="1"/>
  <c r="BI1927" i="1" a="1"/>
  <c r="BI1927" i="1" s="1"/>
  <c r="BI1935" i="1" a="1"/>
  <c r="BI1935" i="1" s="1"/>
  <c r="BI1941" i="1" a="1"/>
  <c r="BI1941" i="1" s="1"/>
  <c r="BI1928" i="1" a="1"/>
  <c r="BI1928" i="1" s="1"/>
  <c r="BI1931" i="1" a="1"/>
  <c r="BI1931" i="1" s="1"/>
  <c r="BI1933" i="1" a="1"/>
  <c r="BI1933" i="1" s="1"/>
  <c r="BI1934" i="1" a="1"/>
  <c r="BI1934" i="1" s="1"/>
  <c r="BI1930" i="1" a="1"/>
  <c r="BI1930" i="1" s="1"/>
  <c r="BI1932" i="1" a="1"/>
  <c r="BI1932" i="1" s="1"/>
  <c r="BI1936" i="1" a="1"/>
  <c r="BI1936" i="1" s="1"/>
  <c r="BI2358" i="1" a="1"/>
  <c r="BI2358" i="1" s="1"/>
  <c r="BI2032" i="1" a="1"/>
  <c r="BI2032" i="1" s="1"/>
  <c r="BI2126" i="1" a="1"/>
  <c r="BI2126" i="1" s="1"/>
  <c r="BI2002" i="1" a="1"/>
  <c r="BI2002" i="1" s="1"/>
  <c r="BI2006" i="1" a="1"/>
  <c r="BI2006" i="1" s="1"/>
  <c r="BI2000" i="1" a="1"/>
  <c r="BI2000" i="1" s="1"/>
  <c r="BI2093" i="1" a="1"/>
  <c r="BI2093" i="1" s="1"/>
  <c r="BI2005" i="1" a="1"/>
  <c r="BI2005" i="1" s="1"/>
  <c r="BI2001" i="1" a="1"/>
  <c r="BI2001" i="1" s="1"/>
  <c r="BI2041" i="1" a="1"/>
  <c r="BI2041" i="1" s="1"/>
  <c r="BI2229" i="1" a="1"/>
  <c r="BI2229" i="1" s="1"/>
  <c r="BI2059" i="1" a="1"/>
  <c r="BI2059" i="1" s="1"/>
  <c r="BI2080" i="1" a="1"/>
  <c r="BI2080" i="1" s="1"/>
  <c r="BI1929" i="1" a="1"/>
  <c r="BI1929" i="1" s="1"/>
  <c r="BI2055" i="1" a="1"/>
  <c r="BI2055" i="1" s="1"/>
  <c r="BI2060" i="1" a="1"/>
  <c r="BI2060" i="1" s="1"/>
  <c r="BI2096" i="1" a="1"/>
  <c r="BI2096" i="1" s="1"/>
  <c r="BI2339" i="1" a="1"/>
  <c r="BI2339" i="1" s="1"/>
  <c r="BI2353" i="1" a="1"/>
  <c r="BI2353" i="1" s="1"/>
  <c r="BI2369" i="1" a="1"/>
  <c r="BI2369" i="1" s="1"/>
  <c r="BI2384" i="1" a="1"/>
  <c r="BI2384" i="1" s="1"/>
  <c r="BI2385" i="1" a="1"/>
  <c r="BI2385" i="1" s="1"/>
  <c r="BI2383" i="1" a="1"/>
  <c r="BI2383" i="1" s="1"/>
  <c r="BI2382" i="1" a="1"/>
  <c r="BI2382" i="1" s="1"/>
  <c r="BI2381" i="1" a="1"/>
  <c r="BI2381" i="1" s="1"/>
  <c r="BI2375" i="1" a="1"/>
  <c r="BI2375" i="1" s="1"/>
  <c r="BI2376" i="1" a="1"/>
  <c r="BI2376" i="1" s="1"/>
  <c r="BI2380" i="1" a="1"/>
  <c r="BI2380" i="1" s="1"/>
  <c r="BI2379" i="1" a="1"/>
  <c r="BI2379" i="1" s="1"/>
  <c r="BI2373" i="1" a="1"/>
  <c r="BI2373" i="1" s="1"/>
  <c r="BI2371" i="1" a="1"/>
  <c r="BI2371" i="1" s="1"/>
  <c r="BI2377" i="1" a="1"/>
  <c r="BI2377" i="1" s="1"/>
  <c r="BI2378" i="1" a="1"/>
  <c r="BI2378" i="1" s="1"/>
  <c r="BI2085" i="1" a="1"/>
  <c r="BI2085" i="1" s="1"/>
  <c r="BI2054" i="1" a="1"/>
  <c r="BI2054" i="1" s="1"/>
  <c r="BI2062" i="1" a="1"/>
  <c r="BI2062" i="1" s="1"/>
  <c r="BI2037" i="1" a="1"/>
  <c r="BI2037" i="1" s="1"/>
  <c r="BI2038" i="1" a="1"/>
  <c r="BI2038" i="1" s="1"/>
  <c r="BI2050" i="1" a="1"/>
  <c r="BI2050" i="1" s="1"/>
  <c r="BI2053" i="1" a="1"/>
  <c r="BI2053" i="1" s="1"/>
  <c r="BI2048" i="1" a="1"/>
  <c r="BI2048" i="1" s="1"/>
  <c r="BI2042" i="1" a="1"/>
  <c r="BI2042" i="1" s="1"/>
  <c r="BI2031" i="1" a="1"/>
  <c r="BI2031" i="1" s="1"/>
  <c r="BI2039" i="1" a="1"/>
  <c r="BI2039" i="1" s="1"/>
  <c r="BI2094" i="1" a="1"/>
  <c r="BI2094" i="1" s="1"/>
  <c r="BI2024" i="1" a="1"/>
  <c r="BI2024" i="1" s="1"/>
  <c r="BI2030" i="1" a="1"/>
  <c r="BI2030" i="1" s="1"/>
  <c r="BI2033" i="1" a="1"/>
  <c r="BI2033" i="1" s="1"/>
  <c r="BI1948" i="1" a="1"/>
  <c r="BI1948" i="1" s="1"/>
  <c r="BI1954" i="1" a="1"/>
  <c r="BI1954" i="1" s="1"/>
  <c r="BI1957" i="1" a="1"/>
  <c r="BI1957" i="1" s="1"/>
  <c r="BI1955" i="1" a="1"/>
  <c r="BI1955" i="1" s="1"/>
  <c r="BI1958" i="1" a="1"/>
  <c r="BI1958" i="1" s="1"/>
  <c r="BI1959" i="1" a="1"/>
  <c r="BI1959" i="1" s="1"/>
  <c r="BI1956" i="1" a="1"/>
  <c r="BI1956" i="1" s="1"/>
  <c r="BI1960" i="1" a="1"/>
  <c r="BI1960" i="1" s="1"/>
  <c r="BI2020" i="1" a="1"/>
  <c r="BI2020" i="1" s="1"/>
  <c r="BI2021" i="1" a="1"/>
  <c r="BI2021" i="1" s="1"/>
  <c r="BI2026" i="1" a="1"/>
  <c r="BI2026" i="1" s="1"/>
  <c r="BI2025" i="1" a="1"/>
  <c r="BI2025" i="1" s="1"/>
  <c r="BI2027" i="1" a="1"/>
  <c r="BI2027" i="1" s="1"/>
  <c r="BI1950" i="1" a="1"/>
  <c r="BI1950" i="1" s="1"/>
  <c r="BI2023" i="1" a="1"/>
  <c r="BI2023" i="1" s="1"/>
  <c r="BI422" i="1" a="1"/>
  <c r="BI422" i="1" s="1"/>
  <c r="BI436" i="1" a="1"/>
  <c r="BI436" i="1" s="1"/>
  <c r="BI423" i="1" a="1"/>
  <c r="BI423" i="1" s="1"/>
  <c r="BI435" i="1" a="1"/>
  <c r="BI435" i="1" s="1"/>
  <c r="BI424" i="1" a="1"/>
  <c r="BI424" i="1" s="1"/>
  <c r="BI434" i="1" a="1"/>
  <c r="BI434" i="1" s="1"/>
  <c r="BI425" i="1" a="1"/>
  <c r="BI425" i="1" s="1"/>
  <c r="BI426" i="1" a="1"/>
  <c r="BI426" i="1" s="1"/>
  <c r="BI428" i="1" a="1"/>
  <c r="BI428" i="1" s="1"/>
  <c r="BI433" i="1" a="1"/>
  <c r="BI433" i="1" s="1"/>
  <c r="BI427" i="1" a="1"/>
  <c r="BI427" i="1" s="1"/>
  <c r="BI429" i="1" a="1"/>
  <c r="BI429" i="1" s="1"/>
  <c r="BI430" i="1" a="1"/>
  <c r="BI430" i="1" s="1"/>
  <c r="BI431" i="1" a="1"/>
  <c r="BI431" i="1" s="1"/>
  <c r="BI432" i="1" a="1"/>
  <c r="BI432" i="1" s="1"/>
  <c r="BI1759" i="1" a="1"/>
  <c r="BI1759" i="1" s="1"/>
  <c r="BI1760" i="1" a="1"/>
  <c r="BI1760" i="1" s="1"/>
  <c r="BI1762" i="1" a="1"/>
  <c r="BI1762" i="1" s="1"/>
  <c r="BI1757" i="1" a="1"/>
  <c r="BI1757" i="1" s="1"/>
  <c r="BI1756" i="1" a="1"/>
  <c r="BI1756" i="1" s="1"/>
  <c r="BI1761" i="1" a="1"/>
  <c r="BI1761" i="1" s="1"/>
  <c r="BI1763" i="1" a="1"/>
  <c r="BI1763" i="1" s="1"/>
  <c r="BI1764" i="1" a="1"/>
  <c r="BI1764" i="1" s="1"/>
  <c r="BI1770" i="1" a="1"/>
  <c r="BI1770" i="1" s="1"/>
  <c r="BI1765" i="1" a="1"/>
  <c r="BI1765" i="1" s="1"/>
  <c r="BI1767" i="1" a="1"/>
  <c r="BI1767" i="1" s="1"/>
  <c r="BI1768" i="1" a="1"/>
  <c r="BI1768" i="1" s="1"/>
  <c r="BI1758" i="1" a="1"/>
  <c r="BI1758" i="1" s="1"/>
  <c r="BI1766" i="1" a="1"/>
  <c r="BI1766" i="1" s="1"/>
  <c r="BI1769" i="1" a="1"/>
  <c r="BI1769" i="1" s="1"/>
  <c r="BI1953" i="1" a="1"/>
  <c r="BI1953" i="1" s="1"/>
  <c r="BI1942" i="1" a="1"/>
  <c r="BI1942" i="1" s="1"/>
  <c r="BI1974" i="1" a="1"/>
  <c r="BI1974" i="1" s="1"/>
  <c r="BI1952" i="1" a="1"/>
  <c r="BI1952" i="1" s="1"/>
  <c r="BI1966" i="1" a="1"/>
  <c r="BI1966" i="1" s="1"/>
  <c r="BI1987" i="1" a="1"/>
  <c r="BI1987" i="1" s="1"/>
  <c r="BI2109" i="1" a="1"/>
  <c r="BI2109" i="1" s="1"/>
  <c r="BI2047" i="1" a="1"/>
  <c r="BI2047" i="1" s="1"/>
  <c r="BI1951" i="1" a="1"/>
  <c r="BI1951" i="1" s="1"/>
  <c r="BI2318" i="1" a="1"/>
  <c r="BI2318" i="1" s="1"/>
  <c r="BI2290" i="1" a="1"/>
  <c r="BI2290" i="1" s="1"/>
  <c r="BI2292" i="1" a="1"/>
  <c r="BI2292" i="1" s="1"/>
  <c r="BI2328" i="1" a="1"/>
  <c r="BI2328" i="1" s="1"/>
  <c r="BI1967" i="1" a="1"/>
  <c r="BI1967" i="1" s="1"/>
  <c r="BI2255" i="1" a="1"/>
  <c r="BI2255" i="1" s="1"/>
  <c r="BI1938" i="1" a="1"/>
  <c r="BI1938" i="1" s="1"/>
  <c r="BI1940" i="1" a="1"/>
  <c r="BI1940" i="1" s="1"/>
  <c r="BI1939" i="1" a="1"/>
  <c r="BI1939" i="1" s="1"/>
  <c r="BI1944" i="1" a="1"/>
  <c r="BI1944" i="1" s="1"/>
  <c r="BI1943" i="1" a="1"/>
  <c r="BI1943" i="1" s="1"/>
  <c r="BI1946" i="1" a="1"/>
  <c r="BI1946" i="1" s="1"/>
  <c r="BI1962" i="1" a="1"/>
  <c r="BI1962" i="1" s="1"/>
  <c r="BI1947" i="1" a="1"/>
  <c r="BI1947" i="1" s="1"/>
  <c r="BI2044" i="1" a="1"/>
  <c r="BI2044" i="1" s="1"/>
  <c r="BI2092" i="1" a="1"/>
  <c r="BI2092" i="1" s="1"/>
  <c r="BI2191" i="1" a="1"/>
  <c r="BI2191" i="1" s="1"/>
  <c r="BI2224" i="1" a="1"/>
  <c r="BI2224" i="1" s="1"/>
  <c r="BI1945" i="1" a="1"/>
  <c r="BI1945" i="1" s="1"/>
  <c r="BI2029" i="1" a="1"/>
  <c r="BI2029" i="1" s="1"/>
  <c r="BI2036" i="1" a="1"/>
  <c r="BI2036" i="1" s="1"/>
  <c r="BI1886" i="1" a="1"/>
  <c r="BI1886" i="1" s="1"/>
  <c r="BI1888" i="1" a="1"/>
  <c r="BI1888" i="1" s="1"/>
  <c r="BI1883" i="1" a="1"/>
  <c r="BI1883" i="1" s="1"/>
  <c r="BI1876" i="1" a="1"/>
  <c r="BI1876" i="1" s="1"/>
  <c r="BI1885" i="1" a="1"/>
  <c r="BI1885" i="1" s="1"/>
  <c r="BI1881" i="1" a="1"/>
  <c r="BI1881" i="1" s="1"/>
  <c r="BI1879" i="1" a="1"/>
  <c r="BI1879" i="1" s="1"/>
  <c r="BI1878" i="1" a="1"/>
  <c r="BI1878" i="1" s="1"/>
  <c r="BI1889" i="1" a="1"/>
  <c r="BI1889" i="1" s="1"/>
  <c r="BI1850" i="1" a="1"/>
  <c r="BI1850" i="1" s="1"/>
  <c r="BI1846" i="1" a="1"/>
  <c r="BI1846" i="1" s="1"/>
  <c r="BI1848" i="1" a="1"/>
  <c r="BI1848" i="1" s="1"/>
  <c r="BI1884" i="1" a="1"/>
  <c r="BI1884" i="1" s="1"/>
  <c r="BI1852" i="1" a="1"/>
  <c r="BI1852" i="1" s="1"/>
  <c r="BI1887" i="1" a="1"/>
  <c r="BI1887" i="1" s="1"/>
  <c r="BI1847" i="1" a="1"/>
  <c r="BI1847" i="1" s="1"/>
  <c r="BI1849" i="1" a="1"/>
  <c r="BI1849" i="1" s="1"/>
  <c r="BI1856" i="1" a="1"/>
  <c r="BI1856" i="1" s="1"/>
  <c r="BI1853" i="1" a="1"/>
  <c r="BI1853" i="1" s="1"/>
  <c r="BI1855" i="1" a="1"/>
  <c r="BI1855" i="1" s="1"/>
  <c r="BI1858" i="1" a="1"/>
  <c r="BI1858" i="1" s="1"/>
  <c r="BI1860" i="1" a="1"/>
  <c r="BI1860" i="1" s="1"/>
  <c r="BI1859" i="1" a="1"/>
  <c r="BI1859" i="1" s="1"/>
  <c r="BI1857" i="1" a="1"/>
  <c r="BI1857" i="1" s="1"/>
  <c r="BI1890" i="1" a="1"/>
  <c r="BI1890" i="1" s="1"/>
  <c r="BI1851" i="1" a="1"/>
  <c r="BI1851" i="1" s="1"/>
  <c r="BI1854" i="1" a="1"/>
  <c r="BI1854" i="1" s="1"/>
  <c r="BI1877" i="1" a="1"/>
  <c r="BI1877" i="1" s="1"/>
  <c r="BI1880" i="1" a="1"/>
  <c r="BI1880" i="1" s="1"/>
  <c r="BI1882" i="1" a="1"/>
  <c r="BI1882" i="1" s="1"/>
  <c r="BI2115" i="1" a="1"/>
  <c r="BI2115" i="1" s="1"/>
  <c r="BI2137" i="1" a="1"/>
  <c r="BI2137" i="1" s="1"/>
  <c r="BI2106" i="1" a="1"/>
  <c r="BI2106" i="1" s="1"/>
  <c r="BI2239" i="1" a="1"/>
  <c r="BI2239" i="1" s="1"/>
  <c r="BI2265" i="1" a="1"/>
  <c r="BI2265" i="1" s="1"/>
  <c r="BI2116" i="1" a="1"/>
  <c r="BI2116" i="1" s="1"/>
  <c r="BI2114" i="1" a="1"/>
  <c r="BI2114" i="1" s="1"/>
  <c r="BI2144" i="1" a="1"/>
  <c r="BI2144" i="1" s="1"/>
  <c r="BI2113" i="1" a="1"/>
  <c r="BI2113" i="1" s="1"/>
  <c r="BI2165" i="1" a="1"/>
  <c r="BI2165" i="1" s="1"/>
  <c r="BI2157" i="1" a="1"/>
  <c r="BI2157" i="1" s="1"/>
  <c r="BI2163" i="1" a="1"/>
  <c r="BI2163" i="1" s="1"/>
  <c r="BI1781" i="1" a="1"/>
  <c r="BI1781" i="1" s="1"/>
  <c r="BI1778" i="1" a="1"/>
  <c r="BI1778" i="1" s="1"/>
  <c r="BI1785" i="1" a="1"/>
  <c r="BI1785" i="1" s="1"/>
  <c r="BI1773" i="1" a="1"/>
  <c r="BI1773" i="1" s="1"/>
  <c r="BI1776" i="1" a="1"/>
  <c r="BI1776" i="1" s="1"/>
  <c r="BI1772" i="1" a="1"/>
  <c r="BI1772" i="1" s="1"/>
  <c r="BI1783" i="1" a="1"/>
  <c r="BI1783" i="1" s="1"/>
  <c r="BI1775" i="1" a="1"/>
  <c r="BI1775" i="1" s="1"/>
  <c r="BI1780" i="1" a="1"/>
  <c r="BI1780" i="1" s="1"/>
  <c r="BI1771" i="1" a="1"/>
  <c r="BI1771" i="1" s="1"/>
  <c r="BI1779" i="1" a="1"/>
  <c r="BI1779" i="1" s="1"/>
  <c r="BI1782" i="1" a="1"/>
  <c r="BI1782" i="1" s="1"/>
  <c r="BI1784" i="1" a="1"/>
  <c r="BI1784" i="1" s="1"/>
  <c r="BI1774" i="1" a="1"/>
  <c r="BI1774" i="1" s="1"/>
  <c r="BI1777" i="1" a="1"/>
  <c r="BI1777" i="1" s="1"/>
  <c r="BI2133" i="1" a="1"/>
  <c r="BI2133" i="1" s="1"/>
  <c r="BI2135" i="1" a="1"/>
  <c r="BI2135" i="1" s="1"/>
  <c r="BI2172" i="1" a="1"/>
  <c r="BI2172" i="1" s="1"/>
  <c r="BI1565" i="1" a="1"/>
  <c r="BI1565" i="1" s="1"/>
  <c r="BI1562" i="1" a="1"/>
  <c r="BI1562" i="1" s="1"/>
  <c r="BI1567" i="1" a="1"/>
  <c r="BI1567" i="1" s="1"/>
  <c r="BI1564" i="1" a="1"/>
  <c r="BI1564" i="1" s="1"/>
  <c r="BI1563" i="1" a="1"/>
  <c r="BI1563" i="1" s="1"/>
  <c r="BI1566" i="1" a="1"/>
  <c r="BI1566" i="1" s="1"/>
  <c r="BI1788" i="1" a="1"/>
  <c r="BI1788" i="1" s="1"/>
  <c r="BI1569" i="1" a="1"/>
  <c r="BI1569" i="1" s="1"/>
  <c r="BI1789" i="1" a="1"/>
  <c r="BI1789" i="1" s="1"/>
  <c r="BI1568" i="1" a="1"/>
  <c r="BI1568" i="1" s="1"/>
  <c r="BI1786" i="1" a="1"/>
  <c r="BI1786" i="1" s="1"/>
  <c r="BI1787" i="1" a="1"/>
  <c r="BI1787" i="1" s="1"/>
  <c r="BI1792" i="1" a="1"/>
  <c r="BI1792" i="1" s="1"/>
  <c r="BI258" i="1" a="1"/>
  <c r="BI258" i="1" s="1"/>
  <c r="BI1794" i="1" a="1"/>
  <c r="BI1794" i="1" s="1"/>
  <c r="BI1793" i="1" a="1"/>
  <c r="BI1793" i="1" s="1"/>
  <c r="BI1795" i="1" a="1"/>
  <c r="BI1795" i="1" s="1"/>
  <c r="BI257" i="1" a="1"/>
  <c r="BI257" i="1" s="1"/>
  <c r="BI1790" i="1" a="1"/>
  <c r="BI1790" i="1" s="1"/>
  <c r="BI1798" i="1" a="1"/>
  <c r="BI1798" i="1" s="1"/>
  <c r="BI269" i="1" a="1"/>
  <c r="BI269" i="1" s="1"/>
  <c r="BI265" i="1" a="1"/>
  <c r="BI265" i="1" s="1"/>
  <c r="BI266" i="1" a="1"/>
  <c r="BI266" i="1" s="1"/>
  <c r="BI267" i="1" a="1"/>
  <c r="BI267" i="1" s="1"/>
  <c r="BI1570" i="1" a="1"/>
  <c r="BI1570" i="1" s="1"/>
  <c r="BI261" i="1" a="1"/>
  <c r="BI261" i="1" s="1"/>
  <c r="BI260" i="1" a="1"/>
  <c r="BI260" i="1" s="1"/>
  <c r="BI1574" i="1" a="1"/>
  <c r="BI1574" i="1" s="1"/>
  <c r="BI1573" i="1" a="1"/>
  <c r="BI1573" i="1" s="1"/>
  <c r="BI262" i="1" a="1"/>
  <c r="BI262" i="1" s="1"/>
  <c r="BI270" i="1" a="1"/>
  <c r="BI270" i="1" s="1"/>
  <c r="BI1575" i="1" a="1"/>
  <c r="BI1575" i="1" s="1"/>
  <c r="BI1796" i="1" a="1"/>
  <c r="BI1796" i="1" s="1"/>
  <c r="BI259" i="1" a="1"/>
  <c r="BI259" i="1" s="1"/>
  <c r="BI1726" i="1" a="1"/>
  <c r="BI1726" i="1" s="1"/>
  <c r="BI1800" i="1" a="1"/>
  <c r="BI1800" i="1" s="1"/>
  <c r="BI268" i="1" a="1"/>
  <c r="BI268" i="1" s="1"/>
  <c r="BI1727" i="1" a="1"/>
  <c r="BI1727" i="1" s="1"/>
  <c r="BI271" i="1" a="1"/>
  <c r="BI271" i="1" s="1"/>
  <c r="BI1728" i="1" a="1"/>
  <c r="BI1728" i="1" s="1"/>
  <c r="BI1730" i="1" a="1"/>
  <c r="BI1730" i="1" s="1"/>
  <c r="BI1870" i="1" a="1"/>
  <c r="BI1870" i="1" s="1"/>
  <c r="BI1729" i="1" a="1"/>
  <c r="BI1729" i="1" s="1"/>
  <c r="BI1867" i="1" a="1"/>
  <c r="BI1867" i="1" s="1"/>
  <c r="BI1866" i="1" a="1"/>
  <c r="BI1866" i="1" s="1"/>
  <c r="BI1871" i="1" a="1"/>
  <c r="BI1871" i="1" s="1"/>
  <c r="BI1731" i="1" a="1"/>
  <c r="BI1731" i="1" s="1"/>
  <c r="BI1863" i="1" a="1"/>
  <c r="BI1863" i="1" s="1"/>
  <c r="BI1739" i="1" a="1"/>
  <c r="BI1739" i="1" s="1"/>
  <c r="BI1864" i="1" a="1"/>
  <c r="BI1864" i="1" s="1"/>
  <c r="BI1865" i="1" a="1"/>
  <c r="BI1865" i="1" s="1"/>
  <c r="BI1862" i="1" a="1"/>
  <c r="BI1862" i="1" s="1"/>
  <c r="BI1734" i="1" a="1"/>
  <c r="BI1734" i="1" s="1"/>
  <c r="BI1861" i="1" a="1"/>
  <c r="BI1861" i="1" s="1"/>
  <c r="BI1736" i="1" a="1"/>
  <c r="BI1736" i="1" s="1"/>
  <c r="BI1799" i="1" a="1"/>
  <c r="BI1799" i="1" s="1"/>
  <c r="BI1874" i="1" a="1"/>
  <c r="BI1874" i="1" s="1"/>
  <c r="BI1733" i="1" a="1"/>
  <c r="BI1733" i="1" s="1"/>
  <c r="BI1873" i="1" a="1"/>
  <c r="BI1873" i="1" s="1"/>
  <c r="BI1737" i="1" a="1"/>
  <c r="BI1737" i="1" s="1"/>
  <c r="BI1875" i="1" a="1"/>
  <c r="BI1875" i="1" s="1"/>
  <c r="BI1735" i="1" a="1"/>
  <c r="BI1735" i="1" s="1"/>
  <c r="BI1872" i="1" a="1"/>
  <c r="BI1872" i="1" s="1"/>
  <c r="BI1740" i="1" a="1"/>
  <c r="BI1740" i="1" s="1"/>
  <c r="BI263" i="1" a="1"/>
  <c r="BI263" i="1" s="1"/>
  <c r="BI264" i="1" a="1"/>
  <c r="BI264" i="1" s="1"/>
  <c r="BI1571" i="1" a="1"/>
  <c r="BI1571" i="1" s="1"/>
  <c r="BI1572" i="1" a="1"/>
  <c r="BI1572" i="1" s="1"/>
  <c r="BI1732" i="1" a="1"/>
  <c r="BI1732" i="1" s="1"/>
  <c r="BI1738" i="1" a="1"/>
  <c r="BI1738" i="1" s="1"/>
  <c r="BI1791" i="1" a="1"/>
  <c r="BI1791" i="1" s="1"/>
  <c r="BI1797" i="1" a="1"/>
  <c r="BI1797" i="1" s="1"/>
  <c r="BI1868" i="1" a="1"/>
  <c r="BI1868" i="1" s="1"/>
  <c r="BI1869" i="1" a="1"/>
  <c r="BI1869" i="1" s="1"/>
  <c r="BI995" i="1" a="1"/>
  <c r="BI995" i="1" s="1"/>
  <c r="BI994" i="1" a="1"/>
  <c r="BI994" i="1" s="1"/>
  <c r="BI992" i="1" a="1"/>
  <c r="BI992" i="1" s="1"/>
  <c r="BI996" i="1" a="1"/>
  <c r="BI996" i="1" s="1"/>
  <c r="BI999" i="1" a="1"/>
  <c r="BI999" i="1" s="1"/>
  <c r="BI998" i="1" a="1"/>
  <c r="BI998" i="1" s="1"/>
  <c r="BI1012" i="1" a="1"/>
  <c r="BI1012" i="1" s="1"/>
  <c r="BI1011" i="1" a="1"/>
  <c r="BI1011" i="1" s="1"/>
  <c r="BI1014" i="1" a="1"/>
  <c r="BI1014" i="1" s="1"/>
  <c r="BI1009" i="1" a="1"/>
  <c r="BI1009" i="1" s="1"/>
  <c r="BI1013" i="1" a="1"/>
  <c r="BI1013" i="1" s="1"/>
  <c r="BI993" i="1" a="1"/>
  <c r="BI993" i="1" s="1"/>
  <c r="BI1973" i="1" a="1"/>
  <c r="BI1973" i="1" s="1"/>
  <c r="BI1976" i="1" a="1"/>
  <c r="BI1976" i="1" s="1"/>
  <c r="BI2349" i="1" a="1"/>
  <c r="BI2349" i="1" s="1"/>
  <c r="BI1980" i="1" a="1"/>
  <c r="BI1980" i="1" s="1"/>
  <c r="BI1997" i="1" a="1"/>
  <c r="BI1997" i="1" s="1"/>
  <c r="BI1979" i="1" a="1"/>
  <c r="BI1979" i="1" s="1"/>
  <c r="BI1982" i="1" a="1"/>
  <c r="BI1982" i="1" s="1"/>
  <c r="BI1981" i="1" a="1"/>
  <c r="BI1981" i="1" s="1"/>
  <c r="BI1917" i="1" a="1"/>
  <c r="BI1917" i="1" s="1"/>
  <c r="BI1915" i="1" a="1"/>
  <c r="BI1915" i="1" s="1"/>
  <c r="BI1906" i="1" a="1"/>
  <c r="BI1906" i="1" s="1"/>
  <c r="BI1994" i="1" a="1"/>
  <c r="BI1994" i="1" s="1"/>
  <c r="BI1911" i="1" a="1"/>
  <c r="BI1911" i="1" s="1"/>
  <c r="BI1907" i="1" a="1"/>
  <c r="BI1907" i="1" s="1"/>
  <c r="BI1972" i="1" a="1"/>
  <c r="BI1972" i="1" s="1"/>
  <c r="BI1998" i="1" a="1"/>
  <c r="BI1998" i="1" s="1"/>
  <c r="BI1017" i="1" a="1"/>
  <c r="BI1017" i="1" s="1"/>
  <c r="BI1908" i="1" a="1"/>
  <c r="BI1908" i="1" s="1"/>
  <c r="BI1914" i="1" a="1"/>
  <c r="BI1914" i="1" s="1"/>
  <c r="BI2122" i="1" a="1"/>
  <c r="BI2122" i="1" s="1"/>
  <c r="BI1910" i="1" a="1"/>
  <c r="BI1910" i="1" s="1"/>
  <c r="BI1909" i="1" a="1"/>
  <c r="BI1909" i="1" s="1"/>
  <c r="BI2098" i="1" a="1"/>
  <c r="BI2098" i="1" s="1"/>
  <c r="BI1919" i="1" a="1"/>
  <c r="BI1919" i="1" s="1"/>
  <c r="BI2090" i="1" a="1"/>
  <c r="BI2090" i="1" s="1"/>
  <c r="BI1969" i="1" a="1"/>
  <c r="BI1969" i="1" s="1"/>
  <c r="BI1968" i="1" a="1"/>
  <c r="BI1968" i="1" s="1"/>
  <c r="BI1986" i="1" a="1"/>
  <c r="BI1986" i="1" s="1"/>
  <c r="BI2061" i="1" a="1"/>
  <c r="BI2061" i="1" s="1"/>
  <c r="BI1977" i="1" a="1"/>
  <c r="BI1977" i="1" s="1"/>
  <c r="BI1990" i="1" a="1"/>
  <c r="BI1990" i="1" s="1"/>
  <c r="BI1975" i="1" a="1"/>
  <c r="BI1975" i="1" s="1"/>
  <c r="BI1913" i="1" a="1"/>
  <c r="BI1913" i="1" s="1"/>
  <c r="BI1989" i="1" a="1"/>
  <c r="BI1989" i="1" s="1"/>
  <c r="BI1983" i="1" a="1"/>
  <c r="BI1983" i="1" s="1"/>
  <c r="BI2064" i="1" a="1"/>
  <c r="BI2064" i="1" s="1"/>
  <c r="BI2065" i="1" a="1"/>
  <c r="BI2065" i="1" s="1"/>
  <c r="BI2063" i="1" a="1"/>
  <c r="BI2063" i="1" s="1"/>
  <c r="BI2070" i="1" a="1"/>
  <c r="BI2070" i="1" s="1"/>
  <c r="BI2067" i="1" a="1"/>
  <c r="BI2067" i="1" s="1"/>
  <c r="BI2068" i="1" a="1"/>
  <c r="BI2068" i="1" s="1"/>
  <c r="BI1999" i="1" a="1"/>
  <c r="BI1999" i="1" s="1"/>
  <c r="BI2074" i="1" a="1"/>
  <c r="BI2074" i="1" s="1"/>
  <c r="BI1920" i="1" a="1"/>
  <c r="BI1920" i="1" s="1"/>
  <c r="BI2086" i="1" a="1"/>
  <c r="BI2086" i="1" s="1"/>
  <c r="BI1991" i="1" a="1"/>
  <c r="BI1991" i="1" s="1"/>
  <c r="BI2075" i="1" a="1"/>
  <c r="BI2075" i="1" s="1"/>
  <c r="BI2076" i="1" a="1"/>
  <c r="BI2076" i="1" s="1"/>
  <c r="BI2007" i="1" a="1"/>
  <c r="BI2007" i="1" s="1"/>
  <c r="BI2091" i="1" a="1"/>
  <c r="BI2091" i="1" s="1"/>
  <c r="BI2077" i="1" a="1"/>
  <c r="BI2077" i="1" s="1"/>
  <c r="BI2112" i="1" a="1"/>
  <c r="BI2112" i="1" s="1"/>
  <c r="BI2273" i="1" a="1"/>
  <c r="BI2273" i="1" s="1"/>
  <c r="BI2324" i="1" a="1"/>
  <c r="BI2324" i="1" s="1"/>
  <c r="BI2336" i="1" a="1"/>
  <c r="BI2336" i="1" s="1"/>
  <c r="BI2325" i="1" a="1"/>
  <c r="BI2325" i="1" s="1"/>
  <c r="BI2338" i="1" a="1"/>
  <c r="BI2338" i="1" s="1"/>
  <c r="BI2330" i="1" a="1"/>
  <c r="BI2330" i="1" s="1"/>
  <c r="BI2312" i="1" a="1"/>
  <c r="BI2312" i="1" s="1"/>
  <c r="BI2286" i="1" a="1"/>
  <c r="BI2286" i="1" s="1"/>
  <c r="BI2363" i="1" a="1"/>
  <c r="BI2363" i="1" s="1"/>
  <c r="BI2337" i="1" a="1"/>
  <c r="BI2337" i="1" s="1"/>
  <c r="BI2334" i="1" a="1"/>
  <c r="BI2334" i="1" s="1"/>
  <c r="BI997" i="1" a="1"/>
  <c r="BI997" i="1" s="1"/>
  <c r="BI1010" i="1" a="1"/>
  <c r="BI1010" i="1" s="1"/>
  <c r="BI1912" i="1" a="1"/>
  <c r="BI1912" i="1" s="1"/>
  <c r="BI1916" i="1" a="1"/>
  <c r="BI1916" i="1" s="1"/>
  <c r="BI1918" i="1" a="1"/>
  <c r="BI1918" i="1" s="1"/>
  <c r="BI1984" i="1" a="1"/>
  <c r="BI1984" i="1" s="1"/>
  <c r="BI1988" i="1" a="1"/>
  <c r="BI1988" i="1" s="1"/>
  <c r="BI1993" i="1" a="1"/>
  <c r="BI1993" i="1" s="1"/>
  <c r="BI1996" i="1" a="1"/>
  <c r="BI1996" i="1" s="1"/>
  <c r="BI2043" i="1" a="1"/>
  <c r="BI2043" i="1" s="1"/>
  <c r="BI2066" i="1" a="1"/>
  <c r="BI2066" i="1" s="1"/>
  <c r="BI2069" i="1" a="1"/>
  <c r="BI2069" i="1" s="1"/>
  <c r="BI2170" i="1" a="1"/>
  <c r="BI2170" i="1" s="1"/>
  <c r="BI2270" i="1" a="1"/>
  <c r="BI2270" i="1" s="1"/>
  <c r="BI2329" i="1" a="1"/>
  <c r="BI2329" i="1" s="1"/>
  <c r="BI2087" i="1" a="1"/>
  <c r="BI2087" i="1" s="1"/>
  <c r="BI2046" i="1" a="1"/>
  <c r="BI2046" i="1" s="1"/>
  <c r="BI2012" i="1" a="1"/>
  <c r="BI2012" i="1" s="1"/>
  <c r="BI2010" i="1" a="1"/>
  <c r="BI2010" i="1" s="1"/>
  <c r="BI2008" i="1" a="1"/>
  <c r="BI2008" i="1" s="1"/>
  <c r="BI2040" i="1" a="1"/>
  <c r="BI2040" i="1" s="1"/>
  <c r="BI2018" i="1" a="1"/>
  <c r="BI2018" i="1" s="1"/>
  <c r="BI2004" i="1" a="1"/>
  <c r="BI2004" i="1" s="1"/>
  <c r="BI2107" i="1" a="1"/>
  <c r="BI2107" i="1" s="1"/>
  <c r="BI2009" i="1" a="1"/>
  <c r="BI2009" i="1" s="1"/>
  <c r="BI2019" i="1" a="1"/>
  <c r="BI2019" i="1" s="1"/>
  <c r="BI2049" i="1" a="1"/>
  <c r="BI2049" i="1" s="1"/>
  <c r="BI2111" i="1" a="1"/>
  <c r="BI2111" i="1" s="1"/>
  <c r="BI2174" i="1" a="1"/>
  <c r="BI2174" i="1" s="1"/>
  <c r="BI2028" i="1" a="1"/>
  <c r="BI2028" i="1" s="1"/>
  <c r="BI2118" i="1" a="1"/>
  <c r="BI2118" i="1" s="1"/>
  <c r="BI2197" i="1" a="1"/>
  <c r="BI2197" i="1" s="1"/>
  <c r="BI2256" i="1" a="1"/>
  <c r="BI2256" i="1" s="1"/>
  <c r="BI2119" i="1" a="1"/>
  <c r="BI2119" i="1" s="1"/>
  <c r="BI2245" i="1" a="1"/>
  <c r="BI2245" i="1" s="1"/>
  <c r="BI2360" i="1" a="1"/>
  <c r="BI2360" i="1" s="1"/>
  <c r="BI2022" i="1" a="1"/>
  <c r="BI2022" i="1" s="1"/>
  <c r="BI2241" i="1" a="1"/>
  <c r="BI2241" i="1" s="1"/>
  <c r="BI813" i="1" a="1"/>
  <c r="BI813" i="1" s="1"/>
  <c r="BI812" i="1" a="1"/>
  <c r="BI812" i="1" s="1"/>
  <c r="BI2100" i="1" a="1"/>
  <c r="BI2100" i="1" s="1"/>
  <c r="BI822" i="1" a="1"/>
  <c r="BI822" i="1" s="1"/>
  <c r="BI814" i="1" a="1"/>
  <c r="BI814" i="1" s="1"/>
  <c r="BI2159" i="1" a="1"/>
  <c r="BI2159" i="1" s="1"/>
  <c r="BI815" i="1" a="1"/>
  <c r="BI815" i="1" s="1"/>
  <c r="BI818" i="1" a="1"/>
  <c r="BI818" i="1" s="1"/>
  <c r="BI820" i="1" a="1"/>
  <c r="BI820" i="1" s="1"/>
  <c r="BI825" i="1" a="1"/>
  <c r="BI825" i="1" s="1"/>
  <c r="BI821" i="1" a="1"/>
  <c r="BI821" i="1" s="1"/>
  <c r="BI1801" i="1" a="1"/>
  <c r="BI1801" i="1" s="1"/>
  <c r="BI816" i="1" a="1"/>
  <c r="BI816" i="1" s="1"/>
  <c r="BI2088" i="1" a="1"/>
  <c r="BI2088" i="1" s="1"/>
  <c r="BI823" i="1" a="1"/>
  <c r="BI823" i="1" s="1"/>
  <c r="BI2171" i="1" a="1"/>
  <c r="BI2171" i="1" s="1"/>
  <c r="BI2267" i="1" a="1"/>
  <c r="BI2267" i="1" s="1"/>
  <c r="BI824" i="1" a="1"/>
  <c r="BI824" i="1" s="1"/>
  <c r="BI2129" i="1" a="1"/>
  <c r="BI2129" i="1" s="1"/>
  <c r="BI2177" i="1" a="1"/>
  <c r="BI2177" i="1" s="1"/>
  <c r="BI826" i="1" a="1"/>
  <c r="BI826" i="1" s="1"/>
  <c r="BI2166" i="1" a="1"/>
  <c r="BI2166" i="1" s="1"/>
  <c r="BI1802" i="1" a="1"/>
  <c r="BI1802" i="1" s="1"/>
  <c r="BI2200" i="1" a="1"/>
  <c r="BI2200" i="1" s="1"/>
  <c r="BI2167" i="1" a="1"/>
  <c r="BI2167" i="1" s="1"/>
  <c r="BI2350" i="1" a="1"/>
  <c r="BI2350" i="1" s="1"/>
  <c r="BI2182" i="1" a="1"/>
  <c r="BI2182" i="1" s="1"/>
  <c r="BI2185" i="1" a="1"/>
  <c r="BI2185" i="1" s="1"/>
  <c r="BI2139" i="1" a="1"/>
  <c r="BI2139" i="1" s="1"/>
  <c r="BI2127" i="1" a="1"/>
  <c r="BI2127" i="1" s="1"/>
  <c r="BI2188" i="1" a="1"/>
  <c r="BI2188" i="1" s="1"/>
  <c r="BI2147" i="1" a="1"/>
  <c r="BI2147" i="1" s="1"/>
  <c r="BI2123" i="1" a="1"/>
  <c r="BI2123" i="1" s="1"/>
  <c r="BI2168" i="1" a="1"/>
  <c r="BI2168" i="1" s="1"/>
  <c r="BI2368" i="1" a="1"/>
  <c r="BI2368" i="1" s="1"/>
  <c r="BI2232" i="1" a="1"/>
  <c r="BI2232" i="1" s="1"/>
  <c r="BI2242" i="1" a="1"/>
  <c r="BI2242" i="1" s="1"/>
  <c r="BI2193" i="1" a="1"/>
  <c r="BI2193" i="1" s="1"/>
  <c r="BI2192" i="1" a="1"/>
  <c r="BI2192" i="1" s="1"/>
  <c r="BI2240" i="1" a="1"/>
  <c r="BI2240" i="1" s="1"/>
  <c r="BI2357" i="1" a="1"/>
  <c r="BI2357" i="1" s="1"/>
  <c r="BI2128" i="1" a="1"/>
  <c r="BI2128" i="1" s="1"/>
  <c r="BI2120" i="1" a="1"/>
  <c r="BI2120" i="1" s="1"/>
  <c r="BI2143" i="1" a="1"/>
  <c r="BI2143" i="1" s="1"/>
  <c r="BI2140" i="1" a="1"/>
  <c r="BI2140" i="1" s="1"/>
  <c r="BI1803" i="1" a="1"/>
  <c r="BI1803" i="1" s="1"/>
  <c r="BI2361" i="1" a="1"/>
  <c r="BI2361" i="1" s="1"/>
  <c r="BI2347" i="1" a="1"/>
  <c r="BI2347" i="1" s="1"/>
  <c r="BI2366" i="1" a="1"/>
  <c r="BI2366" i="1" s="1"/>
  <c r="BI2148" i="1" a="1"/>
  <c r="BI2148" i="1" s="1"/>
  <c r="BI2152" i="1" a="1"/>
  <c r="BI2152" i="1" s="1"/>
  <c r="BI2367" i="1" a="1"/>
  <c r="BI2367" i="1" s="1"/>
  <c r="BI2315" i="1" a="1"/>
  <c r="BI2315" i="1" s="1"/>
  <c r="BI2186" i="1" a="1"/>
  <c r="BI2186" i="1" s="1"/>
  <c r="BI2194" i="1" a="1"/>
  <c r="BI2194" i="1" s="1"/>
  <c r="BI2216" i="1" a="1"/>
  <c r="BI2216" i="1" s="1"/>
  <c r="BI2142" i="1" a="1"/>
  <c r="BI2142" i="1" s="1"/>
  <c r="BI2226" i="1" a="1"/>
  <c r="BI2226" i="1" s="1"/>
  <c r="BI2359" i="1" a="1"/>
  <c r="BI2359" i="1" s="1"/>
  <c r="BI1805" i="1" a="1"/>
  <c r="BI1805" i="1" s="1"/>
  <c r="BI2333" i="1" a="1"/>
  <c r="BI2333" i="1" s="1"/>
  <c r="BI2230" i="1" a="1"/>
  <c r="BI2230" i="1" s="1"/>
  <c r="BI2183" i="1" a="1"/>
  <c r="BI2183" i="1" s="1"/>
  <c r="BI2160" i="1" a="1"/>
  <c r="BI2160" i="1" s="1"/>
  <c r="BI2362" i="1" a="1"/>
  <c r="BI2362" i="1" s="1"/>
  <c r="BI2187" i="1" a="1"/>
  <c r="BI2187" i="1" s="1"/>
  <c r="BI2204" i="1" a="1"/>
  <c r="BI2204" i="1" s="1"/>
  <c r="BI2249" i="1" a="1"/>
  <c r="BI2249" i="1" s="1"/>
  <c r="BI1808" i="1" a="1"/>
  <c r="BI1808" i="1" s="1"/>
  <c r="BI2219" i="1" a="1"/>
  <c r="BI2219" i="1" s="1"/>
  <c r="BI2263" i="1" a="1"/>
  <c r="BI2263" i="1" s="1"/>
  <c r="BI2264" i="1" a="1"/>
  <c r="BI2264" i="1" s="1"/>
  <c r="BI2320" i="1" a="1"/>
  <c r="BI2320" i="1" s="1"/>
  <c r="BI2346" i="1" a="1"/>
  <c r="BI2346" i="1" s="1"/>
  <c r="BI2322" i="1" a="1"/>
  <c r="BI2322" i="1" s="1"/>
  <c r="BI2356" i="1" a="1"/>
  <c r="BI2356" i="1" s="1"/>
  <c r="BI2317" i="1" a="1"/>
  <c r="BI2317" i="1" s="1"/>
  <c r="BI1806" i="1" a="1"/>
  <c r="BI1806" i="1" s="1"/>
  <c r="BI2211" i="1" a="1"/>
  <c r="BI2211" i="1" s="1"/>
  <c r="BI1812" i="1" a="1"/>
  <c r="BI1812" i="1" s="1"/>
  <c r="BI2257" i="1" a="1"/>
  <c r="BI2257" i="1" s="1"/>
  <c r="BI1810" i="1" a="1"/>
  <c r="BI1810" i="1" s="1"/>
  <c r="BI2237" i="1" a="1"/>
  <c r="BI2237" i="1" s="1"/>
  <c r="BI1811" i="1" a="1"/>
  <c r="BI1811" i="1" s="1"/>
  <c r="BI2250" i="1" a="1"/>
  <c r="BI2250" i="1" s="1"/>
  <c r="BI1814" i="1" a="1"/>
  <c r="BI1814" i="1" s="1"/>
  <c r="BI1804" i="1" a="1"/>
  <c r="BI1804" i="1" s="1"/>
  <c r="BI1807" i="1" a="1"/>
  <c r="BI1807" i="1" s="1"/>
  <c r="BI2364" i="1" a="1"/>
  <c r="BI2364" i="1" s="1"/>
  <c r="BI1813" i="1" a="1"/>
  <c r="BI1813" i="1" s="1"/>
  <c r="BI819" i="1" a="1"/>
  <c r="BI819" i="1" s="1"/>
  <c r="BI1809" i="1" a="1"/>
  <c r="BI1809" i="1" s="1"/>
  <c r="BI1815" i="1" a="1"/>
  <c r="BI1815" i="1" s="1"/>
  <c r="BI2034" i="1" a="1"/>
  <c r="BI2034" i="1" s="1"/>
  <c r="BI2095" i="1" a="1"/>
  <c r="BI2095" i="1" s="1"/>
  <c r="BI2097" i="1" a="1"/>
  <c r="BI2097" i="1" s="1"/>
  <c r="BI2132" i="1" a="1"/>
  <c r="BI2132" i="1" s="1"/>
  <c r="BI2134" i="1" a="1"/>
  <c r="BI2134" i="1" s="1"/>
  <c r="BI2179" i="1" a="1"/>
  <c r="BI2179" i="1" s="1"/>
  <c r="BI2189" i="1" a="1"/>
  <c r="BI2189" i="1" s="1"/>
  <c r="BI2190" i="1" a="1"/>
  <c r="BI2190" i="1" s="1"/>
  <c r="BI2198" i="1" a="1"/>
  <c r="BI2198" i="1" s="1"/>
  <c r="BI2199" i="1" a="1"/>
  <c r="BI2199" i="1" s="1"/>
  <c r="BI2202" i="1" a="1"/>
  <c r="BI2202" i="1" s="1"/>
  <c r="BI2213" i="1" a="1"/>
  <c r="BI2213" i="1" s="1"/>
  <c r="BI2218" i="1" a="1"/>
  <c r="BI2218" i="1" s="1"/>
  <c r="BI2276" i="1" a="1"/>
  <c r="BI2276" i="1" s="1"/>
  <c r="BI2319" i="1" a="1"/>
  <c r="BI2319" i="1" s="1"/>
  <c r="BI2323" i="1" a="1"/>
  <c r="BI2323" i="1" s="1"/>
  <c r="BI2348" i="1" a="1"/>
  <c r="BI2348" i="1" s="1"/>
  <c r="BI2365" i="1" a="1"/>
  <c r="BI2365" i="1" s="1"/>
  <c r="BI1965" i="1" a="1"/>
  <c r="BI1965" i="1" s="1"/>
  <c r="BI1963" i="1" a="1"/>
  <c r="BI1963" i="1" s="1"/>
  <c r="BI1985" i="1" a="1"/>
  <c r="BI1985" i="1" s="1"/>
  <c r="BI2304" i="1" a="1"/>
  <c r="BI2304" i="1" s="1"/>
  <c r="BI2011" i="1" a="1"/>
  <c r="BI2011" i="1" s="1"/>
  <c r="BI1285" i="1" a="1"/>
  <c r="BI1285" i="1" s="1"/>
  <c r="BI2301" i="1" a="1"/>
  <c r="BI2301" i="1" s="1"/>
  <c r="BI736" i="1" a="1"/>
  <c r="BI736" i="1" s="1"/>
  <c r="BI2299" i="1" a="1"/>
  <c r="BI2299" i="1" s="1"/>
  <c r="BI1995" i="1" a="1"/>
  <c r="BI1995" i="1" s="1"/>
  <c r="BI2131" i="1" a="1"/>
  <c r="BI2131" i="1" s="1"/>
  <c r="BI2108" i="1" a="1"/>
  <c r="BI2108" i="1" s="1"/>
  <c r="BI1281" i="1" a="1"/>
  <c r="BI1281" i="1" s="1"/>
  <c r="BI625" i="1" a="1"/>
  <c r="BI625" i="1" s="1"/>
  <c r="BI735" i="1" a="1"/>
  <c r="BI735" i="1" s="1"/>
  <c r="BI1818" i="1" a="1"/>
  <c r="BI1818" i="1" s="1"/>
  <c r="BI1280" i="1" a="1"/>
  <c r="BI1280" i="1" s="1"/>
  <c r="BI2084" i="1" a="1"/>
  <c r="BI2084" i="1" s="1"/>
  <c r="BI1282" i="1" a="1"/>
  <c r="BI1282" i="1" s="1"/>
  <c r="BI2298" i="1" a="1"/>
  <c r="BI2298" i="1" s="1"/>
  <c r="BI2243" i="1" a="1"/>
  <c r="BI2243" i="1" s="1"/>
  <c r="BI1287" i="1" a="1"/>
  <c r="BI1287" i="1" s="1"/>
  <c r="BI1284" i="1" a="1"/>
  <c r="BI1284" i="1" s="1"/>
  <c r="BI2309" i="1" a="1"/>
  <c r="BI2309" i="1" s="1"/>
  <c r="BI1845" i="1" a="1"/>
  <c r="BI1845" i="1" s="1"/>
  <c r="BI1817" i="1" a="1"/>
  <c r="BI1817" i="1" s="1"/>
  <c r="BI1286" i="1" a="1"/>
  <c r="BI1286" i="1" s="1"/>
  <c r="BI1820" i="1" a="1"/>
  <c r="BI1820" i="1" s="1"/>
  <c r="BI1816" i="1" a="1"/>
  <c r="BI1816" i="1" s="1"/>
  <c r="BI1747" i="1" a="1"/>
  <c r="BI1747" i="1" s="1"/>
  <c r="BI1754" i="1" a="1"/>
  <c r="BI1754" i="1" s="1"/>
  <c r="BI621" i="1" a="1"/>
  <c r="BI621" i="1" s="1"/>
  <c r="BI629" i="1" a="1"/>
  <c r="BI629" i="1" s="1"/>
  <c r="BI1277" i="1" a="1"/>
  <c r="BI1277" i="1" s="1"/>
  <c r="BI1751" i="1" a="1"/>
  <c r="BI1751" i="1" s="1"/>
  <c r="BI1819" i="1" a="1"/>
  <c r="BI1819" i="1" s="1"/>
  <c r="BI2181" i="1" a="1"/>
  <c r="BI2181" i="1" s="1"/>
  <c r="BI627" i="1" a="1"/>
  <c r="BI627" i="1" s="1"/>
  <c r="BI1826" i="1" a="1"/>
  <c r="BI1826" i="1" s="1"/>
  <c r="BI2124" i="1" a="1"/>
  <c r="BI2124" i="1" s="1"/>
  <c r="BI2327" i="1" a="1"/>
  <c r="BI2327" i="1" s="1"/>
  <c r="BI1823" i="1" a="1"/>
  <c r="BI1823" i="1" s="1"/>
  <c r="BI2278" i="1" a="1"/>
  <c r="BI2278" i="1" s="1"/>
  <c r="BI1283" i="1" a="1"/>
  <c r="BI1283" i="1" s="1"/>
  <c r="BI1288" i="1" a="1"/>
  <c r="BI1288" i="1" s="1"/>
  <c r="BI626" i="1" a="1"/>
  <c r="BI626" i="1" s="1"/>
  <c r="BI617" i="1" a="1"/>
  <c r="BI617" i="1" s="1"/>
  <c r="BI2138" i="1" a="1"/>
  <c r="BI2138" i="1" s="1"/>
  <c r="BI2296" i="1" a="1"/>
  <c r="BI2296" i="1" s="1"/>
  <c r="BI2297" i="1" a="1"/>
  <c r="BI2297" i="1" s="1"/>
  <c r="BI2302" i="1" a="1"/>
  <c r="BI2302" i="1" s="1"/>
  <c r="BI1822" i="1" a="1"/>
  <c r="BI1822" i="1" s="1"/>
  <c r="BI462" i="1" a="1"/>
  <c r="BI462" i="1" s="1"/>
  <c r="BI2307" i="1" a="1"/>
  <c r="BI2307" i="1" s="1"/>
  <c r="BI2332" i="1" a="1"/>
  <c r="BI2332" i="1" s="1"/>
  <c r="BI1824" i="1" a="1"/>
  <c r="BI1824" i="1" s="1"/>
  <c r="BI618" i="1" a="1"/>
  <c r="BI618" i="1" s="1"/>
  <c r="BI2161" i="1" a="1"/>
  <c r="BI2161" i="1" s="1"/>
  <c r="BI2316" i="1" a="1"/>
  <c r="BI2316" i="1" s="1"/>
  <c r="BI628" i="1" a="1"/>
  <c r="BI628" i="1" s="1"/>
  <c r="BI2311" i="1" a="1"/>
  <c r="BI2311" i="1" s="1"/>
  <c r="BI2125" i="1" a="1"/>
  <c r="BI2125" i="1" s="1"/>
  <c r="BI1829" i="1" a="1"/>
  <c r="BI1829" i="1" s="1"/>
  <c r="BI1828" i="1" a="1"/>
  <c r="BI1828" i="1" s="1"/>
  <c r="BI1897" i="1" a="1"/>
  <c r="BI1897" i="1" s="1"/>
  <c r="BI623" i="1" a="1"/>
  <c r="BI623" i="1" s="1"/>
  <c r="BI1838" i="1" a="1"/>
  <c r="BI1838" i="1" s="1"/>
  <c r="BI1833" i="1" a="1"/>
  <c r="BI1833" i="1" s="1"/>
  <c r="BI2306" i="1" a="1"/>
  <c r="BI2306" i="1" s="1"/>
  <c r="BI696" i="1" a="1"/>
  <c r="BI696" i="1" s="1"/>
  <c r="BI1841" i="1" a="1"/>
  <c r="BI1841" i="1" s="1"/>
  <c r="BI731" i="1" a="1"/>
  <c r="BI731" i="1" s="1"/>
  <c r="BI732" i="1" a="1"/>
  <c r="BI732" i="1" s="1"/>
  <c r="BI454" i="1" a="1"/>
  <c r="BI454" i="1" s="1"/>
  <c r="BI2248" i="1" a="1"/>
  <c r="BI2248" i="1" s="1"/>
  <c r="BI456" i="1" a="1"/>
  <c r="BI456" i="1" s="1"/>
  <c r="BI2269" i="1" a="1"/>
  <c r="BI2269" i="1" s="1"/>
  <c r="BI730" i="1" a="1"/>
  <c r="BI730" i="1" s="1"/>
  <c r="BI1893" i="1" a="1"/>
  <c r="BI1893" i="1" s="1"/>
  <c r="BI2146" i="1" a="1"/>
  <c r="BI2146" i="1" s="1"/>
  <c r="BI631" i="1" a="1"/>
  <c r="BI631" i="1" s="1"/>
  <c r="BI1834" i="1" a="1"/>
  <c r="BI1834" i="1" s="1"/>
  <c r="BI452" i="1" a="1"/>
  <c r="BI452" i="1" s="1"/>
  <c r="BI1830" i="1" a="1"/>
  <c r="BI1830" i="1" s="1"/>
  <c r="BI1837" i="1" a="1"/>
  <c r="BI1837" i="1" s="1"/>
  <c r="BI1891" i="1" a="1"/>
  <c r="BI1891" i="1" s="1"/>
  <c r="BI455" i="1" a="1"/>
  <c r="BI455" i="1" s="1"/>
  <c r="BI248" i="1" a="1"/>
  <c r="BI248" i="1" s="1"/>
  <c r="BI1894" i="1" a="1"/>
  <c r="BI1894" i="1" s="1"/>
  <c r="BI457" i="1" a="1"/>
  <c r="BI457" i="1" s="1"/>
  <c r="BI453" i="1" a="1"/>
  <c r="BI453" i="1" s="1"/>
  <c r="BI1831" i="1" a="1"/>
  <c r="BI1831" i="1" s="1"/>
  <c r="BI2251" i="1" a="1"/>
  <c r="BI2251" i="1" s="1"/>
  <c r="BI1832" i="1" a="1"/>
  <c r="BI1832" i="1" s="1"/>
  <c r="BI1895" i="1" a="1"/>
  <c r="BI1895" i="1" s="1"/>
  <c r="BI619" i="1" a="1"/>
  <c r="BI619" i="1" s="1"/>
  <c r="BI1749" i="1" a="1"/>
  <c r="BI1749" i="1" s="1"/>
  <c r="BI1892" i="1" a="1"/>
  <c r="BI1892" i="1" s="1"/>
  <c r="BI1840" i="1" a="1"/>
  <c r="BI1840" i="1" s="1"/>
  <c r="BI1827" i="1" a="1"/>
  <c r="BI1827" i="1" s="1"/>
  <c r="BI252" i="1" a="1"/>
  <c r="BI252" i="1" s="1"/>
  <c r="BI2169" i="1" a="1"/>
  <c r="BI2169" i="1" s="1"/>
  <c r="BI249" i="1" a="1"/>
  <c r="BI249" i="1" s="1"/>
  <c r="BI1896" i="1" a="1"/>
  <c r="BI1896" i="1" s="1"/>
  <c r="BI1753" i="1" a="1"/>
  <c r="BI1753" i="1" s="1"/>
  <c r="BI464" i="1" a="1"/>
  <c r="BI464" i="1" s="1"/>
  <c r="BI1290" i="1" a="1"/>
  <c r="BI1290" i="1" s="1"/>
  <c r="BI729" i="1" a="1"/>
  <c r="BI729" i="1" s="1"/>
  <c r="BI463" i="1" a="1"/>
  <c r="BI463" i="1" s="1"/>
  <c r="BI2271" i="1" a="1"/>
  <c r="BI2271" i="1" s="1"/>
  <c r="BI692" i="1" a="1"/>
  <c r="BI692" i="1" s="1"/>
  <c r="BI694" i="1" a="1"/>
  <c r="BI694" i="1" s="1"/>
  <c r="BI244" i="1" a="1"/>
  <c r="BI244" i="1" s="1"/>
  <c r="BI1656" i="1" a="1"/>
  <c r="BI1656" i="1" s="1"/>
  <c r="BI459" i="1" a="1"/>
  <c r="BI459" i="1" s="1"/>
  <c r="BI2178" i="1" a="1"/>
  <c r="BI2178" i="1" s="1"/>
  <c r="BI253" i="1" a="1"/>
  <c r="BI253" i="1" s="1"/>
  <c r="BI466" i="1" a="1"/>
  <c r="BI466" i="1" s="1"/>
  <c r="BI465" i="1" a="1"/>
  <c r="BI465" i="1" s="1"/>
  <c r="BI246" i="1" a="1"/>
  <c r="BI246" i="1" s="1"/>
  <c r="BI2130" i="1" a="1"/>
  <c r="BI2130" i="1" s="1"/>
  <c r="BI461" i="1" a="1"/>
  <c r="BI461" i="1" s="1"/>
  <c r="BI254" i="1" a="1"/>
  <c r="BI254" i="1" s="1"/>
  <c r="BI1900" i="1" a="1"/>
  <c r="BI1900" i="1" s="1"/>
  <c r="BI255" i="1" a="1"/>
  <c r="BI255" i="1" s="1"/>
  <c r="BI1655" i="1" a="1"/>
  <c r="BI1655" i="1" s="1"/>
  <c r="BI245" i="1" a="1"/>
  <c r="BI245" i="1" s="1"/>
  <c r="BI2136" i="1" a="1"/>
  <c r="BI2136" i="1" s="1"/>
  <c r="BI1843" i="1" a="1"/>
  <c r="BI1843" i="1" s="1"/>
  <c r="BI2274" i="1" a="1"/>
  <c r="BI2274" i="1" s="1"/>
  <c r="BI1741" i="1" a="1"/>
  <c r="BI1741" i="1" s="1"/>
  <c r="BI1755" i="1" a="1"/>
  <c r="BI1755" i="1" s="1"/>
  <c r="BI1665" i="1" a="1"/>
  <c r="BI1665" i="1" s="1"/>
  <c r="BI1835" i="1" a="1"/>
  <c r="BI1835" i="1" s="1"/>
  <c r="BI2331" i="1" a="1"/>
  <c r="BI2331" i="1" s="1"/>
  <c r="BI1291" i="1" a="1"/>
  <c r="BI1291" i="1" s="1"/>
  <c r="BI2151" i="1" a="1"/>
  <c r="BI2151" i="1" s="1"/>
  <c r="BI1289" i="1" a="1"/>
  <c r="BI1289" i="1" s="1"/>
  <c r="BI1651" i="1" a="1"/>
  <c r="BI1651" i="1" s="1"/>
  <c r="BI2326" i="1" a="1"/>
  <c r="BI2326" i="1" s="1"/>
  <c r="BI693" i="1" a="1"/>
  <c r="BI693" i="1" s="1"/>
  <c r="BI725" i="1" a="1"/>
  <c r="BI725" i="1" s="1"/>
  <c r="BI1844" i="1" a="1"/>
  <c r="BI1844" i="1" s="1"/>
  <c r="BI1652" i="1" a="1"/>
  <c r="BI1652" i="1" s="1"/>
  <c r="BI2246" i="1" a="1"/>
  <c r="BI2246" i="1" s="1"/>
  <c r="BI1744" i="1" a="1"/>
  <c r="BI1744" i="1" s="1"/>
  <c r="BI2275" i="1" a="1"/>
  <c r="BI2275" i="1" s="1"/>
  <c r="BI2209" i="1" a="1"/>
  <c r="BI2209" i="1" s="1"/>
  <c r="BI247" i="1" a="1"/>
  <c r="BI247" i="1" s="1"/>
  <c r="BI726" i="1" a="1"/>
  <c r="BI726" i="1" s="1"/>
  <c r="BI2277" i="1" a="1"/>
  <c r="BI2277" i="1" s="1"/>
  <c r="BI2154" i="1" a="1"/>
  <c r="BI2154" i="1" s="1"/>
  <c r="BI1654" i="1" a="1"/>
  <c r="BI1654" i="1" s="1"/>
  <c r="BI728" i="1" a="1"/>
  <c r="BI728" i="1" s="1"/>
  <c r="BI722" i="1" a="1"/>
  <c r="BI722" i="1" s="1"/>
  <c r="BI723" i="1" a="1"/>
  <c r="BI723" i="1" s="1"/>
  <c r="BI2141" i="1" a="1"/>
  <c r="BI2141" i="1" s="1"/>
  <c r="BI1902" i="1" a="1"/>
  <c r="BI1902" i="1" s="1"/>
  <c r="BI2210" i="1" a="1"/>
  <c r="BI2210" i="1" s="1"/>
  <c r="BI2153" i="1" a="1"/>
  <c r="BI2153" i="1" s="1"/>
  <c r="BI1653" i="1" a="1"/>
  <c r="BI1653" i="1" s="1"/>
  <c r="BI724" i="1" a="1"/>
  <c r="BI724" i="1" s="1"/>
  <c r="BI2280" i="1" a="1"/>
  <c r="BI2280" i="1" s="1"/>
  <c r="BI630" i="1" a="1"/>
  <c r="BI630" i="1" s="1"/>
  <c r="BI1664" i="1" a="1"/>
  <c r="BI1664" i="1" s="1"/>
  <c r="BI2281" i="1" a="1"/>
  <c r="BI2281" i="1" s="1"/>
  <c r="BI2158" i="1" a="1"/>
  <c r="BI2158" i="1" s="1"/>
  <c r="BI2231" i="1" a="1"/>
  <c r="BI2231" i="1" s="1"/>
  <c r="BI2150" i="1" a="1"/>
  <c r="BI2150" i="1" s="1"/>
  <c r="BI697" i="1" a="1"/>
  <c r="BI697" i="1" s="1"/>
  <c r="BI2117" i="1" a="1"/>
  <c r="BI2117" i="1" s="1"/>
  <c r="BI1661" i="1" a="1"/>
  <c r="BI1661" i="1" s="1"/>
  <c r="BI2284" i="1" a="1"/>
  <c r="BI2284" i="1" s="1"/>
  <c r="BI1746" i="1" a="1"/>
  <c r="BI1746" i="1" s="1"/>
  <c r="BI2268" i="1" a="1"/>
  <c r="BI2268" i="1" s="1"/>
  <c r="BI2162" i="1" a="1"/>
  <c r="BI2162" i="1" s="1"/>
  <c r="BI2285" i="1" a="1"/>
  <c r="BI2285" i="1" s="1"/>
  <c r="BI2287" i="1" a="1"/>
  <c r="BI2287" i="1" s="1"/>
  <c r="BI243" i="1" a="1"/>
  <c r="BI243" i="1" s="1"/>
  <c r="BI2288" i="1" a="1"/>
  <c r="BI2288" i="1" s="1"/>
  <c r="BI2300" i="1" a="1"/>
  <c r="BI2300" i="1" s="1"/>
  <c r="BI734" i="1" a="1"/>
  <c r="BI734" i="1" s="1"/>
  <c r="BI1748" i="1" a="1"/>
  <c r="BI1748" i="1" s="1"/>
  <c r="BI2305" i="1" a="1"/>
  <c r="BI2305" i="1" s="1"/>
  <c r="BI1658" i="1" a="1"/>
  <c r="BI1658" i="1" s="1"/>
  <c r="BI1743" i="1" a="1"/>
  <c r="BI1743" i="1" s="1"/>
  <c r="BI2145" i="1" a="1"/>
  <c r="BI2145" i="1" s="1"/>
  <c r="BI1903" i="1" a="1"/>
  <c r="BI1903" i="1" s="1"/>
  <c r="BI2176" i="1" a="1"/>
  <c r="BI2176" i="1" s="1"/>
  <c r="BI2289" i="1" a="1"/>
  <c r="BI2289" i="1" s="1"/>
  <c r="BI1750" i="1" a="1"/>
  <c r="BI1750" i="1" s="1"/>
  <c r="BI2208" i="1" a="1"/>
  <c r="BI2208" i="1" s="1"/>
  <c r="BI2155" i="1" a="1"/>
  <c r="BI2155" i="1" s="1"/>
  <c r="BI2173" i="1" a="1"/>
  <c r="BI2173" i="1" s="1"/>
  <c r="BI2156" i="1" a="1"/>
  <c r="BI2156" i="1" s="1"/>
  <c r="BI2266" i="1" a="1"/>
  <c r="BI2266" i="1" s="1"/>
  <c r="BI2196" i="1" a="1"/>
  <c r="BI2196" i="1" s="1"/>
  <c r="BI1752" i="1" a="1"/>
  <c r="BI1752" i="1" s="1"/>
  <c r="BI2279" i="1" a="1"/>
  <c r="BI2279" i="1" s="1"/>
  <c r="BI695" i="1" a="1"/>
  <c r="BI695" i="1" s="1"/>
  <c r="BI2184" i="1" a="1"/>
  <c r="BI2184" i="1" s="1"/>
  <c r="BI2201" i="1" a="1"/>
  <c r="BI2201" i="1" s="1"/>
  <c r="BI2205" i="1" a="1"/>
  <c r="BI2205" i="1" s="1"/>
  <c r="BI1904" i="1" a="1"/>
  <c r="BI1904" i="1" s="1"/>
  <c r="BI1905" i="1" a="1"/>
  <c r="BI1905" i="1" s="1"/>
  <c r="BI2252" i="1" a="1"/>
  <c r="BI2252" i="1" s="1"/>
  <c r="BI2238" i="1" a="1"/>
  <c r="BI2238" i="1" s="1"/>
  <c r="BI2272" i="1" a="1"/>
  <c r="BI2272" i="1" s="1"/>
  <c r="BI2254" i="1" a="1"/>
  <c r="BI2254" i="1" s="1"/>
  <c r="BI2214" i="1" a="1"/>
  <c r="BI2214" i="1" s="1"/>
  <c r="BI706" i="1" a="1"/>
  <c r="BI706" i="1" s="1"/>
  <c r="BI2244" i="1" a="1"/>
  <c r="BI2244" i="1" s="1"/>
  <c r="BI2234" i="1" a="1"/>
  <c r="BI2234" i="1" s="1"/>
  <c r="BI2227" i="1" a="1"/>
  <c r="BI2227" i="1" s="1"/>
  <c r="BI2235" i="1" a="1"/>
  <c r="BI2235" i="1" s="1"/>
  <c r="BI700" i="1" a="1"/>
  <c r="BI700" i="1" s="1"/>
  <c r="BI704" i="1" a="1"/>
  <c r="BI704" i="1" s="1"/>
  <c r="BI1660" i="1" a="1"/>
  <c r="BI1660" i="1" s="1"/>
  <c r="BI2262" i="1" a="1"/>
  <c r="BI2262" i="1" s="1"/>
  <c r="BI1662" i="1" a="1"/>
  <c r="BI1662" i="1" s="1"/>
  <c r="BI699" i="1" a="1"/>
  <c r="BI699" i="1" s="1"/>
  <c r="BI2221" i="1" a="1"/>
  <c r="BI2221" i="1" s="1"/>
  <c r="BI2259" i="1" a="1"/>
  <c r="BI2259" i="1" s="1"/>
  <c r="BI1842" i="1" a="1"/>
  <c r="BI1842" i="1" s="1"/>
  <c r="BI2261" i="1" a="1"/>
  <c r="BI2261" i="1" s="1"/>
  <c r="BI2220" i="1" a="1"/>
  <c r="BI2220" i="1" s="1"/>
  <c r="BI2228" i="1" a="1"/>
  <c r="BI2228" i="1" s="1"/>
  <c r="BI701" i="1" a="1"/>
  <c r="BI701" i="1" s="1"/>
  <c r="BI2222" i="1" a="1"/>
  <c r="BI2222" i="1" s="1"/>
  <c r="BI2225" i="1" a="1"/>
  <c r="BI2225" i="1" s="1"/>
  <c r="BI2212" i="1" a="1"/>
  <c r="BI2212" i="1" s="1"/>
  <c r="BI705" i="1" a="1"/>
  <c r="BI705" i="1" s="1"/>
  <c r="BI2180" i="1" a="1"/>
  <c r="BI2180" i="1" s="1"/>
  <c r="BI256" i="1" a="1"/>
  <c r="BI256" i="1" s="1"/>
  <c r="BI2223" i="1" a="1"/>
  <c r="BI2223" i="1" s="1"/>
  <c r="BI2341" i="1" a="1"/>
  <c r="BI2341" i="1" s="1"/>
  <c r="BI242" i="1" a="1"/>
  <c r="BI242" i="1" s="1"/>
  <c r="BI250" i="1" a="1"/>
  <c r="BI250" i="1" s="1"/>
  <c r="BI251" i="1" a="1"/>
  <c r="BI251" i="1" s="1"/>
  <c r="BI458" i="1" a="1"/>
  <c r="BI458" i="1" s="1"/>
  <c r="BI460" i="1" a="1"/>
  <c r="BI460" i="1" s="1"/>
  <c r="BI620" i="1" a="1"/>
  <c r="BI620" i="1" s="1"/>
  <c r="BI622" i="1" a="1"/>
  <c r="BI622" i="1" s="1"/>
  <c r="BI624" i="1" a="1"/>
  <c r="BI624" i="1" s="1"/>
  <c r="BI698" i="1" a="1"/>
  <c r="BI698" i="1" s="1"/>
  <c r="BI703" i="1" a="1"/>
  <c r="BI703" i="1" s="1"/>
  <c r="BI702" i="1" a="1"/>
  <c r="BI702" i="1" s="1"/>
  <c r="BI727" i="1" a="1"/>
  <c r="BI727" i="1" s="1"/>
  <c r="BI733" i="1" a="1"/>
  <c r="BI733" i="1" s="1"/>
  <c r="BI1278" i="1" a="1"/>
  <c r="BI1278" i="1" s="1"/>
  <c r="BI1279" i="1" a="1"/>
  <c r="BI1279" i="1" s="1"/>
  <c r="BI1657" i="1" a="1"/>
  <c r="BI1657" i="1" s="1"/>
  <c r="BI1659" i="1" a="1"/>
  <c r="BI1659" i="1" s="1"/>
  <c r="BI1663" i="1" a="1"/>
  <c r="BI1663" i="1" s="1"/>
  <c r="BI1742" i="1" a="1"/>
  <c r="BI1742" i="1" s="1"/>
  <c r="BI1745" i="1" a="1"/>
  <c r="BI1745" i="1" s="1"/>
  <c r="BI1821" i="1" a="1"/>
  <c r="BI1821" i="1" s="1"/>
  <c r="BI1825" i="1" a="1"/>
  <c r="BI1825" i="1" s="1"/>
  <c r="BI1836" i="1" a="1"/>
  <c r="BI1836" i="1" s="1"/>
  <c r="BI1839" i="1" a="1"/>
  <c r="BI1839" i="1" s="1"/>
  <c r="BI1898" i="1" a="1"/>
  <c r="BI1898" i="1" s="1"/>
  <c r="BI1899" i="1" a="1"/>
  <c r="BI1899" i="1" s="1"/>
  <c r="BI1901" i="1" a="1"/>
  <c r="BI1901" i="1" s="1"/>
  <c r="BI2099" i="1" a="1"/>
  <c r="BI2099" i="1" s="1"/>
  <c r="BI2164" i="1" a="1"/>
  <c r="BI2164" i="1" s="1"/>
  <c r="BI2175" i="1" a="1"/>
  <c r="BI2175" i="1" s="1"/>
  <c r="BI2195" i="1" a="1"/>
  <c r="BI2195" i="1" s="1"/>
  <c r="BI2203" i="1" a="1"/>
  <c r="BI2203" i="1" s="1"/>
  <c r="BI2206" i="1" a="1"/>
  <c r="BI2206" i="1" s="1"/>
  <c r="BI2207" i="1" a="1"/>
  <c r="BI2207" i="1" s="1"/>
  <c r="BI2215" i="1" a="1"/>
  <c r="BI2215" i="1" s="1"/>
  <c r="BI2217" i="1" a="1"/>
  <c r="BI2217" i="1" s="1"/>
  <c r="BI2233" i="1" a="1"/>
  <c r="BI2233" i="1" s="1"/>
  <c r="BI2236" i="1" a="1"/>
  <c r="BI2236" i="1" s="1"/>
  <c r="BI2247" i="1" a="1"/>
  <c r="BI2247" i="1" s="1"/>
  <c r="BI2253" i="1" a="1"/>
  <c r="BI2253" i="1" s="1"/>
  <c r="BI2258" i="1" a="1"/>
  <c r="BI2258" i="1" s="1"/>
  <c r="BI2260" i="1" a="1"/>
  <c r="BI2260" i="1" s="1"/>
  <c r="BI2293" i="1" a="1"/>
  <c r="BI2293" i="1" s="1"/>
  <c r="BI2282" i="1" a="1"/>
  <c r="BI2282" i="1" s="1"/>
  <c r="BI2283" i="1" a="1"/>
  <c r="BI2283" i="1" s="1"/>
  <c r="BI2313" i="1" a="1"/>
  <c r="BI2313" i="1" s="1"/>
  <c r="BI2314" i="1" a="1"/>
  <c r="BI2314" i="1" s="1"/>
  <c r="BI2303" i="1" a="1"/>
  <c r="BI2303" i="1" s="1"/>
  <c r="BI2308" i="1" a="1"/>
  <c r="BI2308" i="1" s="1"/>
  <c r="BH18" i="1" l="1" a="1"/>
  <c r="BH18" i="1" s="1"/>
  <c r="BH17" i="1" a="1"/>
  <c r="BH17" i="1" s="1"/>
  <c r="BH53" i="1" a="1"/>
  <c r="BH53" i="1" s="1"/>
  <c r="BH49" i="1" a="1"/>
  <c r="BH49" i="1" s="1"/>
  <c r="BH364" i="1" a="1"/>
  <c r="BH364" i="1" s="1"/>
  <c r="BH440" i="1" a="1"/>
  <c r="BH440" i="1" s="1"/>
  <c r="BH873" i="1" a="1"/>
  <c r="BH873" i="1" s="1"/>
  <c r="BH907" i="1" a="1"/>
  <c r="BH907" i="1" s="1"/>
  <c r="BH983" i="1" a="1"/>
  <c r="BH983" i="1" s="1"/>
  <c r="BH985" i="1" a="1"/>
  <c r="BH985" i="1" s="1"/>
  <c r="BH1127" i="1" a="1"/>
  <c r="BH1127" i="1" s="1"/>
  <c r="BH1128" i="1" a="1"/>
  <c r="BH1128" i="1" s="1"/>
  <c r="BH1315" i="1" a="1"/>
  <c r="BH1315" i="1" s="1"/>
  <c r="BH1318" i="1" a="1"/>
  <c r="BH1318" i="1" s="1"/>
  <c r="BH1319" i="1" a="1"/>
  <c r="BH1319" i="1" s="1"/>
  <c r="BH1311" i="1" a="1"/>
  <c r="BH1311" i="1" s="1"/>
  <c r="BH1307" i="1" a="1"/>
  <c r="BH1307" i="1" s="1"/>
  <c r="BH1316" i="1" a="1"/>
  <c r="BH1316" i="1" s="1"/>
  <c r="BH1312" i="1" a="1"/>
  <c r="BH1312" i="1" s="1"/>
  <c r="BH1310" i="1" a="1"/>
  <c r="BH1310" i="1" s="1"/>
  <c r="BH1308" i="1" a="1"/>
  <c r="BH1308" i="1" s="1"/>
  <c r="BH1309" i="1" a="1"/>
  <c r="BH1309" i="1" s="1"/>
  <c r="BH1320" i="1" a="1"/>
  <c r="BH1320" i="1" s="1"/>
  <c r="BH1323" i="1" a="1"/>
  <c r="BH1323" i="1" s="1"/>
  <c r="BH1322" i="1" a="1"/>
  <c r="BH1322" i="1" s="1"/>
  <c r="BH1325" i="1" a="1"/>
  <c r="BH1325" i="1" s="1"/>
  <c r="BH1330" i="1" a="1"/>
  <c r="BH1330" i="1" s="1"/>
  <c r="BH1406" i="1" a="1"/>
  <c r="BH1406" i="1" s="1"/>
  <c r="BH1417" i="1" a="1"/>
  <c r="BH1417" i="1" s="1"/>
  <c r="BH1414" i="1" a="1"/>
  <c r="BH1414" i="1" s="1"/>
  <c r="BH1413" i="1" a="1"/>
  <c r="BH1413" i="1" s="1"/>
  <c r="BH1418" i="1" a="1"/>
  <c r="BH1418" i="1" s="1"/>
  <c r="BH1412" i="1" a="1"/>
  <c r="BH1412" i="1" s="1"/>
  <c r="BH1419" i="1" a="1"/>
  <c r="BH1419" i="1" s="1"/>
  <c r="BH1420" i="1" a="1"/>
  <c r="BH1420" i="1" s="1"/>
  <c r="BH1447" i="1" a="1"/>
  <c r="BH1447" i="1" s="1"/>
  <c r="BH1442" i="1" a="1"/>
  <c r="BH1442" i="1" s="1"/>
  <c r="BH1446" i="1" a="1"/>
  <c r="BH1446" i="1" s="1"/>
  <c r="BH1443" i="1" a="1"/>
  <c r="BH1443" i="1" s="1"/>
  <c r="BH1444" i="1" a="1"/>
  <c r="BH1444" i="1" s="1"/>
  <c r="BH1449" i="1" a="1"/>
  <c r="BH1449" i="1" s="1"/>
  <c r="BH1448" i="1" a="1"/>
  <c r="BH1448" i="1" s="1"/>
  <c r="BH1450" i="1" a="1"/>
  <c r="BH1450" i="1" s="1"/>
  <c r="BH1457" i="1" a="1"/>
  <c r="BH1457" i="1" s="1"/>
  <c r="BH1464" i="1" a="1"/>
  <c r="BH1464" i="1" s="1"/>
  <c r="BH1461" i="1" a="1"/>
  <c r="BH1461" i="1" s="1"/>
  <c r="BH1459" i="1" a="1"/>
  <c r="BH1459" i="1" s="1"/>
  <c r="BH1460" i="1" a="1"/>
  <c r="BH1460" i="1" s="1"/>
  <c r="BH1468" i="1" a="1"/>
  <c r="BH1468" i="1" s="1"/>
  <c r="BH1466" i="1" a="1"/>
  <c r="BH1466" i="1" s="1"/>
  <c r="BH1458" i="1" a="1"/>
  <c r="BH1458" i="1" s="1"/>
  <c r="BH1463" i="1" a="1"/>
  <c r="BH1463" i="1" s="1"/>
  <c r="BH1487" i="1" a="1"/>
  <c r="BH1487" i="1" s="1"/>
  <c r="BH1490" i="1" a="1"/>
  <c r="BH1490" i="1" s="1"/>
  <c r="BH1549" i="1" a="1"/>
  <c r="BH1549" i="1" s="1"/>
  <c r="BH1551" i="1" a="1"/>
  <c r="BH1551" i="1" s="1"/>
  <c r="BH1552" i="1" a="1"/>
  <c r="BH1552" i="1" s="1"/>
  <c r="BH1554" i="1" a="1"/>
  <c r="BH1554" i="1" s="1"/>
  <c r="BH1922" i="1" a="1"/>
  <c r="BH1922" i="1" s="1"/>
  <c r="BH1926" i="1" a="1"/>
  <c r="BH1926" i="1" s="1"/>
  <c r="BH1924" i="1" a="1"/>
  <c r="BH1924" i="1" s="1"/>
  <c r="BH1937" i="1" a="1"/>
  <c r="BH1937" i="1" s="1"/>
  <c r="BH1953" i="1" a="1"/>
  <c r="BH1953" i="1" s="1"/>
  <c r="BH2353" i="1" a="1"/>
  <c r="BH2353" i="1" s="1"/>
  <c r="BH2351" i="1" a="1"/>
  <c r="BH2351" i="1" s="1"/>
  <c r="BH2355" i="1" a="1"/>
  <c r="BH2355" i="1" s="1"/>
  <c r="BH2354" i="1" a="1"/>
  <c r="BH2354" i="1" s="1"/>
  <c r="BH2369" i="1" a="1"/>
  <c r="BH2369" i="1" s="1"/>
  <c r="BH2384" i="1" a="1"/>
  <c r="BH2384" i="1" s="1"/>
  <c r="BH2385" i="1" a="1"/>
  <c r="BH2385" i="1" s="1"/>
  <c r="BH2383" i="1" a="1"/>
  <c r="BH2383" i="1" s="1"/>
  <c r="BH23" i="1" a="1"/>
  <c r="BH23" i="1" s="1"/>
  <c r="BH1317" i="1" a="1"/>
  <c r="BH1317" i="1" s="1"/>
  <c r="BH1547" i="1" a="1"/>
  <c r="BH1547" i="1" s="1"/>
  <c r="BH1548" i="1" a="1"/>
  <c r="BH1548" i="1" s="1"/>
  <c r="BH1129" i="1" a="1"/>
  <c r="BH1129" i="1" s="1"/>
  <c r="BH1324" i="1" a="1"/>
  <c r="BH1324" i="1" s="1"/>
  <c r="BH1332" i="1" a="1"/>
  <c r="BH1332" i="1" s="1"/>
  <c r="BH1130" i="1" a="1"/>
  <c r="BH1130" i="1" s="1"/>
  <c r="BH1328" i="1" a="1"/>
  <c r="BH1328" i="1" s="1"/>
  <c r="BH1131" i="1" a="1"/>
  <c r="BH1131" i="1" s="1"/>
  <c r="BH1132" i="1" a="1"/>
  <c r="BH1132" i="1" s="1"/>
  <c r="BH20" i="1" a="1"/>
  <c r="BH20" i="1" s="1"/>
  <c r="BH1135" i="1" a="1"/>
  <c r="BH1135" i="1" s="1"/>
  <c r="BH1553" i="1" a="1"/>
  <c r="BH1553" i="1" s="1"/>
  <c r="BH1136" i="1" a="1"/>
  <c r="BH1136" i="1" s="1"/>
  <c r="BH482" i="1" a="1"/>
  <c r="BH482" i="1" s="1"/>
  <c r="BH21" i="1" a="1"/>
  <c r="BH21" i="1" s="1"/>
  <c r="BH1336" i="1" a="1"/>
  <c r="BH1336" i="1" s="1"/>
  <c r="BH22" i="1" a="1"/>
  <c r="BH22" i="1" s="1"/>
  <c r="BH1498" i="1" a="1"/>
  <c r="BH1498" i="1" s="1"/>
  <c r="BH25" i="1" a="1"/>
  <c r="BH25" i="1" s="1"/>
  <c r="BH1927" i="1" a="1"/>
  <c r="BH1927" i="1" s="1"/>
  <c r="BH1935" i="1" a="1"/>
  <c r="BH1935" i="1" s="1"/>
  <c r="BH1941" i="1" a="1"/>
  <c r="BH1941" i="1" s="1"/>
  <c r="BH995" i="1" a="1"/>
  <c r="BH995" i="1" s="1"/>
  <c r="BH1965" i="1" a="1"/>
  <c r="BH1965" i="1" s="1"/>
  <c r="BH994" i="1" a="1"/>
  <c r="BH994" i="1" s="1"/>
  <c r="BH1561" i="1" a="1"/>
  <c r="BH1561" i="1" s="1"/>
  <c r="BH484" i="1" a="1"/>
  <c r="BH484" i="1" s="1"/>
  <c r="BH992" i="1" a="1"/>
  <c r="BH992" i="1" s="1"/>
  <c r="BH1928" i="1" a="1"/>
  <c r="BH1928" i="1" s="1"/>
  <c r="BH1559" i="1" a="1"/>
  <c r="BH1559" i="1" s="1"/>
  <c r="BH1494" i="1" a="1"/>
  <c r="BH1494" i="1" s="1"/>
  <c r="BH996" i="1" a="1"/>
  <c r="BH996" i="1" s="1"/>
  <c r="BH24" i="1" a="1"/>
  <c r="BH24" i="1" s="1"/>
  <c r="BH1329" i="1" a="1"/>
  <c r="BH1329" i="1" s="1"/>
  <c r="BH30" i="1" a="1"/>
  <c r="BH30" i="1" s="1"/>
  <c r="BH1491" i="1" a="1"/>
  <c r="BH1491" i="1" s="1"/>
  <c r="BH1938" i="1" a="1"/>
  <c r="BH1938" i="1" s="1"/>
  <c r="BH830" i="1" a="1"/>
  <c r="BH830" i="1" s="1"/>
  <c r="BH1493" i="1" a="1"/>
  <c r="BH1493" i="1" s="1"/>
  <c r="BH1963" i="1" a="1"/>
  <c r="BH1963" i="1" s="1"/>
  <c r="BH1565" i="1" a="1"/>
  <c r="BH1565" i="1" s="1"/>
  <c r="BH1562" i="1" a="1"/>
  <c r="BH1562" i="1" s="1"/>
  <c r="BH999" i="1" a="1"/>
  <c r="BH999" i="1" s="1"/>
  <c r="BH998" i="1" a="1"/>
  <c r="BH998" i="1" s="1"/>
  <c r="BH1071" i="1" a="1"/>
  <c r="BH1071" i="1" s="1"/>
  <c r="BH1334" i="1" a="1"/>
  <c r="BH1334" i="1" s="1"/>
  <c r="BH1069" i="1" a="1"/>
  <c r="BH1069" i="1" s="1"/>
  <c r="BH1940" i="1" a="1"/>
  <c r="BH1940" i="1" s="1"/>
  <c r="BH1567" i="1" a="1"/>
  <c r="BH1567" i="1" s="1"/>
  <c r="BH1068" i="1" a="1"/>
  <c r="BH1068" i="1" s="1"/>
  <c r="BH1495" i="1" a="1"/>
  <c r="BH1495" i="1" s="1"/>
  <c r="BH1564" i="1" a="1"/>
  <c r="BH1564" i="1" s="1"/>
  <c r="BH1469" i="1" a="1"/>
  <c r="BH1469" i="1" s="1"/>
  <c r="BH1496" i="1" a="1"/>
  <c r="BH1496" i="1" s="1"/>
  <c r="BH490" i="1" a="1"/>
  <c r="BH490" i="1" s="1"/>
  <c r="BH1985" i="1" a="1"/>
  <c r="BH1985" i="1" s="1"/>
  <c r="BH1492" i="1" a="1"/>
  <c r="BH1492" i="1" s="1"/>
  <c r="BH1012" i="1" a="1"/>
  <c r="BH1012" i="1" s="1"/>
  <c r="BH1333" i="1" a="1"/>
  <c r="BH1333" i="1" s="1"/>
  <c r="BH1067" i="1" a="1"/>
  <c r="BH1067" i="1" s="1"/>
  <c r="BH1939" i="1" a="1"/>
  <c r="BH1939" i="1" s="1"/>
  <c r="BH483" i="1" a="1"/>
  <c r="BH483" i="1" s="1"/>
  <c r="BH289" i="1" a="1"/>
  <c r="BH289" i="1" s="1"/>
  <c r="BH1011" i="1" a="1"/>
  <c r="BH1011" i="1" s="1"/>
  <c r="BH1014" i="1" a="1"/>
  <c r="BH1014" i="1" s="1"/>
  <c r="BH1500" i="1" a="1"/>
  <c r="BH1500" i="1" s="1"/>
  <c r="BH485" i="1" a="1"/>
  <c r="BH485" i="1" s="1"/>
  <c r="BH26" i="1" a="1"/>
  <c r="BH26" i="1" s="1"/>
  <c r="BH1009" i="1" a="1"/>
  <c r="BH1009" i="1" s="1"/>
  <c r="BH1944" i="1" a="1"/>
  <c r="BH1944" i="1" s="1"/>
  <c r="BH740" i="1" a="1"/>
  <c r="BH740" i="1" s="1"/>
  <c r="BH1013" i="1" a="1"/>
  <c r="BH1013" i="1" s="1"/>
  <c r="BH486" i="1" a="1"/>
  <c r="BH486" i="1" s="1"/>
  <c r="BH1943" i="1" a="1"/>
  <c r="BH1943" i="1" s="1"/>
  <c r="BH993" i="1" a="1"/>
  <c r="BH993" i="1" s="1"/>
  <c r="BH1931" i="1" a="1"/>
  <c r="BH1931" i="1" s="1"/>
  <c r="BH1563" i="1" a="1"/>
  <c r="BH1563" i="1" s="1"/>
  <c r="BH739" i="1" a="1"/>
  <c r="BH739" i="1" s="1"/>
  <c r="BH1933" i="1" a="1"/>
  <c r="BH1933" i="1" s="1"/>
  <c r="BH1759" i="1" a="1"/>
  <c r="BH1759" i="1" s="1"/>
  <c r="BH1070" i="1" a="1"/>
  <c r="BH1070" i="1" s="1"/>
  <c r="BH1335" i="1" a="1"/>
  <c r="BH1335" i="1" s="1"/>
  <c r="BH491" i="1" a="1"/>
  <c r="BH491" i="1" s="1"/>
  <c r="BH1321" i="1" a="1"/>
  <c r="BH1321" i="1" s="1"/>
  <c r="BH291" i="1" a="1"/>
  <c r="BH291" i="1" s="1"/>
  <c r="BH1077" i="1" a="1"/>
  <c r="BH1077" i="1" s="1"/>
  <c r="BH737" i="1" a="1"/>
  <c r="BH737" i="1" s="1"/>
  <c r="BH1760" i="1" a="1"/>
  <c r="BH1760" i="1" s="1"/>
  <c r="BH1072" i="1" a="1"/>
  <c r="BH1072" i="1" s="1"/>
  <c r="BH1946" i="1" a="1"/>
  <c r="BH1946" i="1" s="1"/>
  <c r="BH1138" i="1" a="1"/>
  <c r="BH1138" i="1" s="1"/>
  <c r="BH1079" i="1" a="1"/>
  <c r="BH1079" i="1" s="1"/>
  <c r="BH829" i="1" a="1"/>
  <c r="BH829" i="1" s="1"/>
  <c r="BH1934" i="1" a="1"/>
  <c r="BH1934" i="1" s="1"/>
  <c r="BH1762" i="1" a="1"/>
  <c r="BH1762" i="1" s="1"/>
  <c r="BH1886" i="1" a="1"/>
  <c r="BH1886" i="1" s="1"/>
  <c r="BH1557" i="1" a="1"/>
  <c r="BH1557" i="1" s="1"/>
  <c r="BH1566" i="1" a="1"/>
  <c r="BH1566" i="1" s="1"/>
  <c r="BH1757" i="1" a="1"/>
  <c r="BH1757" i="1" s="1"/>
  <c r="BH1973" i="1" a="1"/>
  <c r="BH1973" i="1" s="1"/>
  <c r="BH422" i="1" a="1"/>
  <c r="BH422" i="1" s="1"/>
  <c r="BH744" i="1" a="1"/>
  <c r="BH744" i="1" s="1"/>
  <c r="BH1550" i="1" a="1"/>
  <c r="BH1550" i="1" s="1"/>
  <c r="BH741" i="1" a="1"/>
  <c r="BH741" i="1" s="1"/>
  <c r="BH748" i="1" a="1"/>
  <c r="BH748" i="1" s="1"/>
  <c r="BH743" i="1" a="1"/>
  <c r="BH743" i="1" s="1"/>
  <c r="BH436" i="1" a="1"/>
  <c r="BH436" i="1" s="1"/>
  <c r="BH123" i="1" a="1"/>
  <c r="BH123" i="1" s="1"/>
  <c r="BH1756" i="1" a="1"/>
  <c r="BH1756" i="1" s="1"/>
  <c r="BH489" i="1" a="1"/>
  <c r="BH489" i="1" s="1"/>
  <c r="BH1788" i="1" a="1"/>
  <c r="BH1788" i="1" s="1"/>
  <c r="BH1569" i="1" a="1"/>
  <c r="BH1569" i="1" s="1"/>
  <c r="BH1789" i="1" a="1"/>
  <c r="BH1789" i="1" s="1"/>
  <c r="BH1080" i="1" a="1"/>
  <c r="BH1080" i="1" s="1"/>
  <c r="BH750" i="1" a="1"/>
  <c r="BH750" i="1" s="1"/>
  <c r="BH1888" i="1" a="1"/>
  <c r="BH1888" i="1" s="1"/>
  <c r="BH2304" i="1" a="1"/>
  <c r="BH2304" i="1" s="1"/>
  <c r="BH293" i="1" a="1"/>
  <c r="BH293" i="1" s="1"/>
  <c r="BH1568" i="1" a="1"/>
  <c r="BH1568" i="1" s="1"/>
  <c r="BH749" i="1" a="1"/>
  <c r="BH749" i="1" s="1"/>
  <c r="BH751" i="1" a="1"/>
  <c r="BH751" i="1" s="1"/>
  <c r="BH1761" i="1" a="1"/>
  <c r="BH1761" i="1" s="1"/>
  <c r="BH294" i="1" a="1"/>
  <c r="BH294" i="1" s="1"/>
  <c r="BH1883" i="1" a="1"/>
  <c r="BH1883" i="1" s="1"/>
  <c r="BH1876" i="1" a="1"/>
  <c r="BH1876" i="1" s="1"/>
  <c r="BH828" i="1" a="1"/>
  <c r="BH828" i="1" s="1"/>
  <c r="BH1786" i="1" a="1"/>
  <c r="BH1786" i="1" s="1"/>
  <c r="BH1885" i="1" a="1"/>
  <c r="BH1885" i="1" s="1"/>
  <c r="BH1881" i="1" a="1"/>
  <c r="BH1881" i="1" s="1"/>
  <c r="BH1879" i="1" a="1"/>
  <c r="BH1879" i="1" s="1"/>
  <c r="BH2011" i="1" a="1"/>
  <c r="BH2011" i="1" s="1"/>
  <c r="BH1878" i="1" a="1"/>
  <c r="BH1878" i="1" s="1"/>
  <c r="BH1948" i="1" a="1"/>
  <c r="BH1948" i="1" s="1"/>
  <c r="BH1889" i="1" a="1"/>
  <c r="BH1889" i="1" s="1"/>
  <c r="BH122" i="1" a="1"/>
  <c r="BH122" i="1" s="1"/>
  <c r="BH1285" i="1" a="1"/>
  <c r="BH1285" i="1" s="1"/>
  <c r="BH423" i="1" a="1"/>
  <c r="BH423" i="1" s="1"/>
  <c r="BH1850" i="1" a="1"/>
  <c r="BH1850" i="1" s="1"/>
  <c r="BH1560" i="1" a="1"/>
  <c r="BH1560" i="1" s="1"/>
  <c r="BH1763" i="1" a="1"/>
  <c r="BH1763" i="1" s="1"/>
  <c r="BH1976" i="1" a="1"/>
  <c r="BH1976" i="1" s="1"/>
  <c r="BH127" i="1" a="1"/>
  <c r="BH127" i="1" s="1"/>
  <c r="BH2349" i="1" a="1"/>
  <c r="BH2349" i="1" s="1"/>
  <c r="BH1930" i="1" a="1"/>
  <c r="BH1930" i="1" s="1"/>
  <c r="BH1954" i="1" a="1"/>
  <c r="BH1954" i="1" s="1"/>
  <c r="BH1846" i="1" a="1"/>
  <c r="BH1846" i="1" s="1"/>
  <c r="BH738" i="1" a="1"/>
  <c r="BH738" i="1" s="1"/>
  <c r="BH2087" i="1" a="1"/>
  <c r="BH2087" i="1" s="1"/>
  <c r="BH2301" i="1" a="1"/>
  <c r="BH2301" i="1" s="1"/>
  <c r="BH1957" i="1" a="1"/>
  <c r="BH1957" i="1" s="1"/>
  <c r="BH1848" i="1" a="1"/>
  <c r="BH1848" i="1" s="1"/>
  <c r="BH832" i="1" a="1"/>
  <c r="BH832" i="1" s="1"/>
  <c r="BH1980" i="1" a="1"/>
  <c r="BH1980" i="1" s="1"/>
  <c r="BH1074" i="1" a="1"/>
  <c r="BH1074" i="1" s="1"/>
  <c r="BH1955" i="1" a="1"/>
  <c r="BH1955" i="1" s="1"/>
  <c r="BH1884" i="1" a="1"/>
  <c r="BH1884" i="1" s="1"/>
  <c r="BH736" i="1" a="1"/>
  <c r="BH736" i="1" s="1"/>
  <c r="BH2299" i="1" a="1"/>
  <c r="BH2299" i="1" s="1"/>
  <c r="BH1932" i="1" a="1"/>
  <c r="BH1932" i="1" s="1"/>
  <c r="BH831" i="1" a="1"/>
  <c r="BH831" i="1" s="1"/>
  <c r="BH290" i="1" a="1"/>
  <c r="BH290" i="1" s="1"/>
  <c r="BH2046" i="1" a="1"/>
  <c r="BH2046" i="1" s="1"/>
  <c r="BH1995" i="1" a="1"/>
  <c r="BH1995" i="1" s="1"/>
  <c r="BH130" i="1" a="1"/>
  <c r="BH130" i="1" s="1"/>
  <c r="BH2131" i="1" a="1"/>
  <c r="BH2131" i="1" s="1"/>
  <c r="BH2012" i="1" a="1"/>
  <c r="BH2012" i="1" s="1"/>
  <c r="BH1958" i="1" a="1"/>
  <c r="BH1958" i="1" s="1"/>
  <c r="BH2108" i="1" a="1"/>
  <c r="BH2108" i="1" s="1"/>
  <c r="BH1852" i="1" a="1"/>
  <c r="BH1852" i="1" s="1"/>
  <c r="BH1281" i="1" a="1"/>
  <c r="BH1281" i="1" s="1"/>
  <c r="BH1997" i="1" a="1"/>
  <c r="BH1997" i="1" s="1"/>
  <c r="BH625" i="1" a="1"/>
  <c r="BH625" i="1" s="1"/>
  <c r="BH1764" i="1" a="1"/>
  <c r="BH1764" i="1" s="1"/>
  <c r="BH435" i="1" a="1"/>
  <c r="BH435" i="1" s="1"/>
  <c r="BH735" i="1" a="1"/>
  <c r="BH735" i="1" s="1"/>
  <c r="BH1979" i="1" a="1"/>
  <c r="BH1979" i="1" s="1"/>
  <c r="BH2010" i="1" a="1"/>
  <c r="BH2010" i="1" s="1"/>
  <c r="BH1818" i="1" a="1"/>
  <c r="BH1818" i="1" s="1"/>
  <c r="BH126" i="1" a="1"/>
  <c r="BH126" i="1" s="1"/>
  <c r="BH1982" i="1" a="1"/>
  <c r="BH1982" i="1" s="1"/>
  <c r="BH1280" i="1" a="1"/>
  <c r="BH1280" i="1" s="1"/>
  <c r="BH1340" i="1" a="1"/>
  <c r="BH1340" i="1" s="1"/>
  <c r="BH1343" i="1" a="1"/>
  <c r="BH1343" i="1" s="1"/>
  <c r="BH1959" i="1" a="1"/>
  <c r="BH1959" i="1" s="1"/>
  <c r="BH1787" i="1" a="1"/>
  <c r="BH1787" i="1" s="1"/>
  <c r="BH1887" i="1" a="1"/>
  <c r="BH1887" i="1" s="1"/>
  <c r="BH1066" i="1" a="1"/>
  <c r="BH1066" i="1" s="1"/>
  <c r="BH2084" i="1" a="1"/>
  <c r="BH2084" i="1" s="1"/>
  <c r="BH1282" i="1" a="1"/>
  <c r="BH1282" i="1" s="1"/>
  <c r="BH1981" i="1" a="1"/>
  <c r="BH1981" i="1" s="1"/>
  <c r="BH1847" i="1" a="1"/>
  <c r="BH1847" i="1" s="1"/>
  <c r="BH2298" i="1" a="1"/>
  <c r="BH2298" i="1" s="1"/>
  <c r="BH1956" i="1" a="1"/>
  <c r="BH1956" i="1" s="1"/>
  <c r="BH2008" i="1" a="1"/>
  <c r="BH2008" i="1" s="1"/>
  <c r="BH1081" i="1" a="1"/>
  <c r="BH1081" i="1" s="1"/>
  <c r="BH1849" i="1" a="1"/>
  <c r="BH1849" i="1" s="1"/>
  <c r="BH2243" i="1" a="1"/>
  <c r="BH2243" i="1" s="1"/>
  <c r="BH1287" i="1" a="1"/>
  <c r="BH1287" i="1" s="1"/>
  <c r="BH1960" i="1" a="1"/>
  <c r="BH1960" i="1" s="1"/>
  <c r="BH1284" i="1" a="1"/>
  <c r="BH1284" i="1" s="1"/>
  <c r="BH1532" i="1" a="1"/>
  <c r="BH1532" i="1" s="1"/>
  <c r="BH1936" i="1" a="1"/>
  <c r="BH1936" i="1" s="1"/>
  <c r="BH2309" i="1" a="1"/>
  <c r="BH2309" i="1" s="1"/>
  <c r="BH2020" i="1" a="1"/>
  <c r="BH2020" i="1" s="1"/>
  <c r="BH2040" i="1" a="1"/>
  <c r="BH2040" i="1" s="1"/>
  <c r="BH833" i="1" a="1"/>
  <c r="BH833" i="1" s="1"/>
  <c r="BH424" i="1" a="1"/>
  <c r="BH424" i="1" s="1"/>
  <c r="BH2018" i="1" a="1"/>
  <c r="BH2018" i="1" s="1"/>
  <c r="BH1845" i="1" a="1"/>
  <c r="BH1845" i="1" s="1"/>
  <c r="BH2004" i="1" a="1"/>
  <c r="BH2004" i="1" s="1"/>
  <c r="BH2107" i="1" a="1"/>
  <c r="BH2107" i="1" s="1"/>
  <c r="BH1817" i="1" a="1"/>
  <c r="BH1817" i="1" s="1"/>
  <c r="BH135" i="1" a="1"/>
  <c r="BH135" i="1" s="1"/>
  <c r="BH1286" i="1" a="1"/>
  <c r="BH1286" i="1" s="1"/>
  <c r="BH2021" i="1" a="1"/>
  <c r="BH2021" i="1" s="1"/>
  <c r="BH492" i="1" a="1"/>
  <c r="BH492" i="1" s="1"/>
  <c r="BH304" i="1" a="1"/>
  <c r="BH304" i="1" s="1"/>
  <c r="BH1820" i="1" a="1"/>
  <c r="BH1820" i="1" s="1"/>
  <c r="BH1816" i="1" a="1"/>
  <c r="BH1816" i="1" s="1"/>
  <c r="BH1747" i="1" a="1"/>
  <c r="BH1747" i="1" s="1"/>
  <c r="BH1754" i="1" a="1"/>
  <c r="BH1754" i="1" s="1"/>
  <c r="BH1139" i="1" a="1"/>
  <c r="BH1139" i="1" s="1"/>
  <c r="BH621" i="1" a="1"/>
  <c r="BH621" i="1" s="1"/>
  <c r="BH292" i="1" a="1"/>
  <c r="BH292" i="1" s="1"/>
  <c r="BH434" i="1" a="1"/>
  <c r="BH434" i="1" s="1"/>
  <c r="BH1792" i="1" a="1"/>
  <c r="BH1792" i="1" s="1"/>
  <c r="BH2009" i="1" a="1"/>
  <c r="BH2009" i="1" s="1"/>
  <c r="BH258" i="1" a="1"/>
  <c r="BH258" i="1" s="1"/>
  <c r="BH1856" i="1" a="1"/>
  <c r="BH1856" i="1" s="1"/>
  <c r="BH1917" i="1" a="1"/>
  <c r="BH1917" i="1" s="1"/>
  <c r="BH1853" i="1" a="1"/>
  <c r="BH1853" i="1" s="1"/>
  <c r="BH1533" i="1" a="1"/>
  <c r="BH1533" i="1" s="1"/>
  <c r="BH1855" i="1" a="1"/>
  <c r="BH1855" i="1" s="1"/>
  <c r="BH1339" i="1" a="1"/>
  <c r="BH1339" i="1" s="1"/>
  <c r="BH1337" i="1" a="1"/>
  <c r="BH1337" i="1" s="1"/>
  <c r="BH1345" i="1" a="1"/>
  <c r="BH1345" i="1" s="1"/>
  <c r="BH1962" i="1" a="1"/>
  <c r="BH1962" i="1" s="1"/>
  <c r="BH629" i="1" a="1"/>
  <c r="BH629" i="1" s="1"/>
  <c r="BH1794" i="1" a="1"/>
  <c r="BH1794" i="1" s="1"/>
  <c r="BH401" i="1" a="1"/>
  <c r="BH401" i="1" s="1"/>
  <c r="BH1471" i="1" a="1"/>
  <c r="BH1471" i="1" s="1"/>
  <c r="BH1277" i="1" a="1"/>
  <c r="BH1277" i="1" s="1"/>
  <c r="BH425" i="1" a="1"/>
  <c r="BH425" i="1" s="1"/>
  <c r="BH1346" i="1" a="1"/>
  <c r="BH1346" i="1" s="1"/>
  <c r="BH1751" i="1" a="1"/>
  <c r="BH1751" i="1" s="1"/>
  <c r="BH1915" i="1" a="1"/>
  <c r="BH1915" i="1" s="1"/>
  <c r="BH1819" i="1" a="1"/>
  <c r="BH1819" i="1" s="1"/>
  <c r="BH426" i="1" a="1"/>
  <c r="BH426" i="1" s="1"/>
  <c r="BH1217" i="1" a="1"/>
  <c r="BH1217" i="1" s="1"/>
  <c r="BH2181" i="1" a="1"/>
  <c r="BH2181" i="1" s="1"/>
  <c r="BH1534" i="1" a="1"/>
  <c r="BH1534" i="1" s="1"/>
  <c r="BH2026" i="1" a="1"/>
  <c r="BH2026" i="1" s="1"/>
  <c r="BH2025" i="1" a="1"/>
  <c r="BH2025" i="1" s="1"/>
  <c r="BH627" i="1" a="1"/>
  <c r="BH627" i="1" s="1"/>
  <c r="BH1826" i="1" a="1"/>
  <c r="BH1826" i="1" s="1"/>
  <c r="BH2027" i="1" a="1"/>
  <c r="BH2027" i="1" s="1"/>
  <c r="BH1793" i="1" a="1"/>
  <c r="BH1793" i="1" s="1"/>
  <c r="BH2019" i="1" a="1"/>
  <c r="BH2019" i="1" s="1"/>
  <c r="BH2124" i="1" a="1"/>
  <c r="BH2124" i="1" s="1"/>
  <c r="BH1489" i="1" a="1"/>
  <c r="BH1489" i="1" s="1"/>
  <c r="BH1795" i="1" a="1"/>
  <c r="BH1795" i="1" s="1"/>
  <c r="BH2327" i="1" a="1"/>
  <c r="BH2327" i="1" s="1"/>
  <c r="BH257" i="1" a="1"/>
  <c r="BH257" i="1" s="1"/>
  <c r="BH308" i="1" a="1"/>
  <c r="BH308" i="1" s="1"/>
  <c r="BH1790" i="1" a="1"/>
  <c r="BH1790" i="1" s="1"/>
  <c r="BH1823" i="1" a="1"/>
  <c r="BH1823" i="1" s="1"/>
  <c r="BH1798" i="1" a="1"/>
  <c r="BH1798" i="1" s="1"/>
  <c r="BH2278" i="1" a="1"/>
  <c r="BH2278" i="1" s="1"/>
  <c r="BH1283" i="1" a="1"/>
  <c r="BH1283" i="1" s="1"/>
  <c r="BH269" i="1" a="1"/>
  <c r="BH269" i="1" s="1"/>
  <c r="BH1288" i="1" a="1"/>
  <c r="BH1288" i="1" s="1"/>
  <c r="BH971" i="1" a="1"/>
  <c r="BH971" i="1" s="1"/>
  <c r="BH265" i="1" a="1"/>
  <c r="BH265" i="1" s="1"/>
  <c r="BH296" i="1" a="1"/>
  <c r="BH296" i="1" s="1"/>
  <c r="BH626" i="1" a="1"/>
  <c r="BH626" i="1" s="1"/>
  <c r="BH617" i="1" a="1"/>
  <c r="BH617" i="1" s="1"/>
  <c r="BH266" i="1" a="1"/>
  <c r="BH266" i="1" s="1"/>
  <c r="BH2049" i="1" a="1"/>
  <c r="BH2049" i="1" s="1"/>
  <c r="BH267" i="1" a="1"/>
  <c r="BH267" i="1" s="1"/>
  <c r="BH2138" i="1" a="1"/>
  <c r="BH2138" i="1" s="1"/>
  <c r="BH380" i="1" a="1"/>
  <c r="BH380" i="1" s="1"/>
  <c r="BH1858" i="1" a="1"/>
  <c r="BH1858" i="1" s="1"/>
  <c r="BH306" i="1" a="1"/>
  <c r="BH306" i="1" s="1"/>
  <c r="BH1338" i="1" a="1"/>
  <c r="BH1338" i="1" s="1"/>
  <c r="BH428" i="1" a="1"/>
  <c r="BH428" i="1" s="1"/>
  <c r="BH2296" i="1" a="1"/>
  <c r="BH2296" i="1" s="1"/>
  <c r="BH2297" i="1" a="1"/>
  <c r="BH2297" i="1" s="1"/>
  <c r="BH1906" i="1" a="1"/>
  <c r="BH1906" i="1" s="1"/>
  <c r="BH2302" i="1" a="1"/>
  <c r="BH2302" i="1" s="1"/>
  <c r="BH1822" i="1" a="1"/>
  <c r="BH1822" i="1" s="1"/>
  <c r="BH462" i="1" a="1"/>
  <c r="BH462" i="1" s="1"/>
  <c r="BH1388" i="1" a="1"/>
  <c r="BH1388" i="1" s="1"/>
  <c r="BH1350" i="1" a="1"/>
  <c r="BH1350" i="1" s="1"/>
  <c r="BH2307" i="1" a="1"/>
  <c r="BH2307" i="1" s="1"/>
  <c r="BH2332" i="1" a="1"/>
  <c r="BH2332" i="1" s="1"/>
  <c r="BH1824" i="1" a="1"/>
  <c r="BH1824" i="1" s="1"/>
  <c r="BH618" i="1" a="1"/>
  <c r="BH618" i="1" s="1"/>
  <c r="BH742" i="1" a="1"/>
  <c r="BH742" i="1" s="1"/>
  <c r="BH2161" i="1" a="1"/>
  <c r="BH2161" i="1" s="1"/>
  <c r="BH2316" i="1" a="1"/>
  <c r="BH2316" i="1" s="1"/>
  <c r="BH433" i="1" a="1"/>
  <c r="BH433" i="1" s="1"/>
  <c r="BH427" i="1" a="1"/>
  <c r="BH427" i="1" s="1"/>
  <c r="BH1994" i="1" a="1"/>
  <c r="BH1994" i="1" s="1"/>
  <c r="BH628" i="1" a="1"/>
  <c r="BH628" i="1" s="1"/>
  <c r="BH1387" i="1" a="1"/>
  <c r="BH1387" i="1" s="1"/>
  <c r="BH2311" i="1" a="1"/>
  <c r="BH2311" i="1" s="1"/>
  <c r="BH1000" i="1" a="1"/>
  <c r="BH1000" i="1" s="1"/>
  <c r="BH2125" i="1" a="1"/>
  <c r="BH2125" i="1" s="1"/>
  <c r="BH153" i="1" a="1"/>
  <c r="BH153" i="1" s="1"/>
  <c r="BH134" i="1" a="1"/>
  <c r="BH134" i="1" s="1"/>
  <c r="BH1386" i="1" a="1"/>
  <c r="BH1386" i="1" s="1"/>
  <c r="BH1947" i="1" a="1"/>
  <c r="BH1947" i="1" s="1"/>
  <c r="BH132" i="1" a="1"/>
  <c r="BH132" i="1" s="1"/>
  <c r="BH332" i="1" a="1"/>
  <c r="BH332" i="1" s="1"/>
  <c r="BH429" i="1" a="1"/>
  <c r="BH429" i="1" s="1"/>
  <c r="BH125" i="1" a="1"/>
  <c r="BH125" i="1" s="1"/>
  <c r="BH1860" i="1" a="1"/>
  <c r="BH1860" i="1" s="1"/>
  <c r="BH1222" i="1" a="1"/>
  <c r="BH1222" i="1" s="1"/>
  <c r="BH305" i="1" a="1"/>
  <c r="BH305" i="1" s="1"/>
  <c r="BH1383" i="1" a="1"/>
  <c r="BH1383" i="1" s="1"/>
  <c r="BH972" i="1" a="1"/>
  <c r="BH972" i="1" s="1"/>
  <c r="BH1570" i="1" a="1"/>
  <c r="BH1570" i="1" s="1"/>
  <c r="BH1351" i="1" a="1"/>
  <c r="BH1351" i="1" s="1"/>
  <c r="BH1829" i="1" a="1"/>
  <c r="BH1829" i="1" s="1"/>
  <c r="BH1911" i="1" a="1"/>
  <c r="BH1911" i="1" s="1"/>
  <c r="BH62" i="1" a="1"/>
  <c r="BH62" i="1" s="1"/>
  <c r="BH1140" i="1" a="1"/>
  <c r="BH1140" i="1" s="1"/>
  <c r="BH1395" i="1" a="1"/>
  <c r="BH1395" i="1" s="1"/>
  <c r="BH1907" i="1" a="1"/>
  <c r="BH1907" i="1" s="1"/>
  <c r="BH261" i="1" a="1"/>
  <c r="BH261" i="1" s="1"/>
  <c r="BH309" i="1" a="1"/>
  <c r="BH309" i="1" s="1"/>
  <c r="BH303" i="1" a="1"/>
  <c r="BH303" i="1" s="1"/>
  <c r="BH402" i="1" a="1"/>
  <c r="BH402" i="1" s="1"/>
  <c r="BH1389" i="1" a="1"/>
  <c r="BH1389" i="1" s="1"/>
  <c r="BH129" i="1" a="1"/>
  <c r="BH129" i="1" s="1"/>
  <c r="BH919" i="1" a="1"/>
  <c r="BH919" i="1" s="1"/>
  <c r="BH545" i="1" a="1"/>
  <c r="BH545" i="1" s="1"/>
  <c r="BH1385" i="1" a="1"/>
  <c r="BH1385" i="1" s="1"/>
  <c r="BH311" i="1" a="1"/>
  <c r="BH311" i="1" s="1"/>
  <c r="BH2111" i="1" a="1"/>
  <c r="BH2111" i="1" s="1"/>
  <c r="BH1828" i="1" a="1"/>
  <c r="BH1828" i="1" s="1"/>
  <c r="BH918" i="1" a="1"/>
  <c r="BH918" i="1" s="1"/>
  <c r="BH378" i="1" a="1"/>
  <c r="BH378" i="1" s="1"/>
  <c r="BH1055" i="1" a="1"/>
  <c r="BH1055" i="1" s="1"/>
  <c r="BH2044" i="1" a="1"/>
  <c r="BH2044" i="1" s="1"/>
  <c r="BH827" i="1" a="1"/>
  <c r="BH827" i="1" s="1"/>
  <c r="BH1226" i="1" a="1"/>
  <c r="BH1226" i="1" s="1"/>
  <c r="BH476" i="1" a="1"/>
  <c r="BH476" i="1" s="1"/>
  <c r="BH337" i="1" a="1"/>
  <c r="BH337" i="1" s="1"/>
  <c r="BH260" i="1" a="1"/>
  <c r="BH260" i="1" s="1"/>
  <c r="BH1574" i="1" a="1"/>
  <c r="BH1574" i="1" s="1"/>
  <c r="BH1897" i="1" a="1"/>
  <c r="BH1897" i="1" s="1"/>
  <c r="BH1972" i="1" a="1"/>
  <c r="BH1972" i="1" s="1"/>
  <c r="BH1054" i="1" a="1"/>
  <c r="BH1054" i="1" s="1"/>
  <c r="BH1998" i="1" a="1"/>
  <c r="BH1998" i="1" s="1"/>
  <c r="BH1220" i="1" a="1"/>
  <c r="BH1220" i="1" s="1"/>
  <c r="BH623" i="1" a="1"/>
  <c r="BH623" i="1" s="1"/>
  <c r="BH1838" i="1" a="1"/>
  <c r="BH1838" i="1" s="1"/>
  <c r="BH1833" i="1" a="1"/>
  <c r="BH1833" i="1" s="1"/>
  <c r="BH2306" i="1" a="1"/>
  <c r="BH2306" i="1" s="1"/>
  <c r="BH1005" i="1" a="1"/>
  <c r="BH1005" i="1" s="1"/>
  <c r="BH1573" i="1" a="1"/>
  <c r="BH1573" i="1" s="1"/>
  <c r="BH696" i="1" a="1"/>
  <c r="BH696" i="1" s="1"/>
  <c r="BH1017" i="1" a="1"/>
  <c r="BH1017" i="1" s="1"/>
  <c r="BH2174" i="1" a="1"/>
  <c r="BH2174" i="1" s="1"/>
  <c r="BH970" i="1" a="1"/>
  <c r="BH970" i="1" s="1"/>
  <c r="BH334" i="1" a="1"/>
  <c r="BH334" i="1" s="1"/>
  <c r="BH377" i="1" a="1"/>
  <c r="BH377" i="1" s="1"/>
  <c r="BH315" i="1" a="1"/>
  <c r="BH315" i="1" s="1"/>
  <c r="BH1841" i="1" a="1"/>
  <c r="BH1841" i="1" s="1"/>
  <c r="BH302" i="1" a="1"/>
  <c r="BH302" i="1" s="1"/>
  <c r="BH66" i="1" a="1"/>
  <c r="BH66" i="1" s="1"/>
  <c r="BH962" i="1" a="1"/>
  <c r="BH962" i="1" s="1"/>
  <c r="BH1141" i="1" a="1"/>
  <c r="BH1141" i="1" s="1"/>
  <c r="BH731" i="1" a="1"/>
  <c r="BH731" i="1" s="1"/>
  <c r="BH921" i="1" a="1"/>
  <c r="BH921" i="1" s="1"/>
  <c r="BH398" i="1" a="1"/>
  <c r="BH398" i="1" s="1"/>
  <c r="BH1908" i="1" a="1"/>
  <c r="BH1908" i="1" s="1"/>
  <c r="BH392" i="1" a="1"/>
  <c r="BH392" i="1" s="1"/>
  <c r="BH964" i="1" a="1"/>
  <c r="BH964" i="1" s="1"/>
  <c r="BH917" i="1" a="1"/>
  <c r="BH917" i="1" s="1"/>
  <c r="BH732" i="1" a="1"/>
  <c r="BH732" i="1" s="1"/>
  <c r="BH1423" i="1" a="1"/>
  <c r="BH1423" i="1" s="1"/>
  <c r="BH262" i="1" a="1"/>
  <c r="BH262" i="1" s="1"/>
  <c r="BH454" i="1" a="1"/>
  <c r="BH454" i="1" s="1"/>
  <c r="BH1914" i="1" a="1"/>
  <c r="BH1914" i="1" s="1"/>
  <c r="BH2248" i="1" a="1"/>
  <c r="BH2248" i="1" s="1"/>
  <c r="BH456" i="1" a="1"/>
  <c r="BH456" i="1" s="1"/>
  <c r="BH2028" i="1" a="1"/>
  <c r="BH2028" i="1" s="1"/>
  <c r="BH2314" i="1" a="1"/>
  <c r="BH2314" i="1" s="1"/>
  <c r="BH730" i="1" a="1"/>
  <c r="BH730" i="1" s="1"/>
  <c r="BH1893" i="1" a="1"/>
  <c r="BH1893" i="1" s="1"/>
  <c r="BH2146" i="1" a="1"/>
  <c r="BH2146" i="1" s="1"/>
  <c r="BH631" i="1" a="1"/>
  <c r="BH631" i="1" s="1"/>
  <c r="BH1052" i="1" a="1"/>
  <c r="BH1052" i="1" s="1"/>
  <c r="BH1834" i="1" a="1"/>
  <c r="BH1834" i="1" s="1"/>
  <c r="BH1058" i="1" a="1"/>
  <c r="BH1058" i="1" s="1"/>
  <c r="BH452" i="1" a="1"/>
  <c r="BH452" i="1" s="1"/>
  <c r="BH1830" i="1" a="1"/>
  <c r="BH1830" i="1" s="1"/>
  <c r="BH1859" i="1" a="1"/>
  <c r="BH1859" i="1" s="1"/>
  <c r="BH2118" i="1" a="1"/>
  <c r="BH2118" i="1" s="1"/>
  <c r="BH840" i="1" a="1"/>
  <c r="BH840" i="1" s="1"/>
  <c r="BH1857" i="1" a="1"/>
  <c r="BH1857" i="1" s="1"/>
  <c r="BH1390" i="1" a="1"/>
  <c r="BH1390" i="1" s="1"/>
  <c r="BH1837" i="1" a="1"/>
  <c r="BH1837" i="1" s="1"/>
  <c r="BH1891" i="1" a="1"/>
  <c r="BH1891" i="1" s="1"/>
  <c r="BH270" i="1" a="1"/>
  <c r="BH270" i="1" s="1"/>
  <c r="BH1575" i="1" a="1"/>
  <c r="BH1575" i="1" s="1"/>
  <c r="BH2197" i="1" a="1"/>
  <c r="BH2197" i="1" s="1"/>
  <c r="BH395" i="1" a="1"/>
  <c r="BH395" i="1" s="1"/>
  <c r="BH1890" i="1" a="1"/>
  <c r="BH1890" i="1" s="1"/>
  <c r="BH455" i="1" a="1"/>
  <c r="BH455" i="1" s="1"/>
  <c r="BH248" i="1" a="1"/>
  <c r="BH248" i="1" s="1"/>
  <c r="BH1894" i="1" a="1"/>
  <c r="BH1894" i="1" s="1"/>
  <c r="BH975" i="1" a="1"/>
  <c r="BH975" i="1" s="1"/>
  <c r="BH1391" i="1" a="1"/>
  <c r="BH1391" i="1" s="1"/>
  <c r="BH457" i="1" a="1"/>
  <c r="BH457" i="1" s="1"/>
  <c r="BH453" i="1" a="1"/>
  <c r="BH453" i="1" s="1"/>
  <c r="BH1831" i="1" a="1"/>
  <c r="BH1831" i="1" s="1"/>
  <c r="BH2251" i="1" a="1"/>
  <c r="BH2251" i="1" s="1"/>
  <c r="BH1078" i="1" a="1"/>
  <c r="BH1078" i="1" s="1"/>
  <c r="BH1347" i="1" a="1"/>
  <c r="BH1347" i="1" s="1"/>
  <c r="BH1832" i="1" a="1"/>
  <c r="BH1832" i="1" s="1"/>
  <c r="BH1895" i="1" a="1"/>
  <c r="BH1895" i="1" s="1"/>
  <c r="BH2122" i="1" a="1"/>
  <c r="BH2122" i="1" s="1"/>
  <c r="BH619" i="1" a="1"/>
  <c r="BH619" i="1" s="1"/>
  <c r="BH1218" i="1" a="1"/>
  <c r="BH1218" i="1" s="1"/>
  <c r="BH1392" i="1" a="1"/>
  <c r="BH1392" i="1" s="1"/>
  <c r="BH394" i="1" a="1"/>
  <c r="BH394" i="1" s="1"/>
  <c r="BH1749" i="1" a="1"/>
  <c r="BH1749" i="1" s="1"/>
  <c r="BH1796" i="1" a="1"/>
  <c r="BH1796" i="1" s="1"/>
  <c r="BH1910" i="1" a="1"/>
  <c r="BH1910" i="1" s="1"/>
  <c r="BH1892" i="1" a="1"/>
  <c r="BH1892" i="1" s="1"/>
  <c r="BH792" i="1" a="1"/>
  <c r="BH792" i="1" s="1"/>
  <c r="BH1909" i="1" a="1"/>
  <c r="BH1909" i="1" s="1"/>
  <c r="BH1840" i="1" a="1"/>
  <c r="BH1840" i="1" s="1"/>
  <c r="BH1827" i="1" a="1"/>
  <c r="BH1827" i="1" s="1"/>
  <c r="BH544" i="1" a="1"/>
  <c r="BH544" i="1" s="1"/>
  <c r="BH252" i="1" a="1"/>
  <c r="BH252" i="1" s="1"/>
  <c r="BH2169" i="1" a="1"/>
  <c r="BH2169" i="1" s="1"/>
  <c r="BH249" i="1" a="1"/>
  <c r="BH249" i="1" s="1"/>
  <c r="BH542" i="1" a="1"/>
  <c r="BH542" i="1" s="1"/>
  <c r="BH602" i="1" a="1"/>
  <c r="BH602" i="1" s="1"/>
  <c r="BH1896" i="1" a="1"/>
  <c r="BH1896" i="1" s="1"/>
  <c r="BH1753" i="1" a="1"/>
  <c r="BH1753" i="1" s="1"/>
  <c r="BH464" i="1" a="1"/>
  <c r="BH464" i="1" s="1"/>
  <c r="BH2098" i="1" a="1"/>
  <c r="BH2098" i="1" s="1"/>
  <c r="BH1290" i="1" a="1"/>
  <c r="BH1290" i="1" s="1"/>
  <c r="BH2256" i="1" a="1"/>
  <c r="BH2256" i="1" s="1"/>
  <c r="BH729" i="1" a="1"/>
  <c r="BH729" i="1" s="1"/>
  <c r="BH2119" i="1" a="1"/>
  <c r="BH2119" i="1" s="1"/>
  <c r="BH2092" i="1" a="1"/>
  <c r="BH2092" i="1" s="1"/>
  <c r="BH967" i="1" a="1"/>
  <c r="BH967" i="1" s="1"/>
  <c r="BH1349" i="1" a="1"/>
  <c r="BH1349" i="1" s="1"/>
  <c r="BH2245" i="1" a="1"/>
  <c r="BH2245" i="1" s="1"/>
  <c r="BH396" i="1" a="1"/>
  <c r="BH396" i="1" s="1"/>
  <c r="BH1919" i="1" a="1"/>
  <c r="BH1919" i="1" s="1"/>
  <c r="BH463" i="1" a="1"/>
  <c r="BH463" i="1" s="1"/>
  <c r="BH393" i="1" a="1"/>
  <c r="BH393" i="1" s="1"/>
  <c r="BH335" i="1" a="1"/>
  <c r="BH335" i="1" s="1"/>
  <c r="BH1696" i="1" a="1"/>
  <c r="BH1696" i="1" s="1"/>
  <c r="BH7" i="1" a="1"/>
  <c r="BH7" i="1" s="1"/>
  <c r="BH2360" i="1" a="1"/>
  <c r="BH2360" i="1" s="1"/>
  <c r="BH2022" i="1" a="1"/>
  <c r="BH2022" i="1" s="1"/>
  <c r="BH2293" i="1" a="1"/>
  <c r="BH2293" i="1" s="1"/>
  <c r="BH1057" i="1" a="1"/>
  <c r="BH1057" i="1" s="1"/>
  <c r="BH976" i="1" a="1"/>
  <c r="BH976" i="1" s="1"/>
  <c r="BH2191" i="1" a="1"/>
  <c r="BH2191" i="1" s="1"/>
  <c r="BH405" i="1" a="1"/>
  <c r="BH405" i="1" s="1"/>
  <c r="BH692" i="1" a="1"/>
  <c r="BH692" i="1" s="1"/>
  <c r="BH694" i="1" a="1"/>
  <c r="BH694" i="1" s="1"/>
  <c r="BH244" i="1" a="1"/>
  <c r="BH244" i="1" s="1"/>
  <c r="BH969" i="1" a="1"/>
  <c r="BH969" i="1" s="1"/>
  <c r="BH1656" i="1" a="1"/>
  <c r="BH1656" i="1" s="1"/>
  <c r="BH459" i="1" a="1"/>
  <c r="BH459" i="1" s="1"/>
  <c r="BH2090" i="1" a="1"/>
  <c r="BH2090" i="1" s="1"/>
  <c r="BH2178" i="1" a="1"/>
  <c r="BH2178" i="1" s="1"/>
  <c r="BH1247" i="1" a="1"/>
  <c r="BH1247" i="1" s="1"/>
  <c r="BH400" i="1" a="1"/>
  <c r="BH400" i="1" s="1"/>
  <c r="BH253" i="1" a="1"/>
  <c r="BH253" i="1" s="1"/>
  <c r="BH603" i="1" a="1"/>
  <c r="BH603" i="1" s="1"/>
  <c r="BH1969" i="1" a="1"/>
  <c r="BH1969" i="1" s="1"/>
  <c r="BH1056" i="1" a="1"/>
  <c r="BH1056" i="1" s="1"/>
  <c r="BH324" i="1" a="1"/>
  <c r="BH324" i="1" s="1"/>
  <c r="BH466" i="1" a="1"/>
  <c r="BH466" i="1" s="1"/>
  <c r="BH1221" i="1" a="1"/>
  <c r="BH1221" i="1" s="1"/>
  <c r="BH795" i="1" a="1"/>
  <c r="BH795" i="1" s="1"/>
  <c r="BH606" i="1" a="1"/>
  <c r="BH606" i="1" s="1"/>
  <c r="BH465" i="1" a="1"/>
  <c r="BH465" i="1" s="1"/>
  <c r="BH64" i="1" a="1"/>
  <c r="BH64" i="1" s="1"/>
  <c r="BH1968" i="1" a="1"/>
  <c r="BH1968" i="1" s="1"/>
  <c r="BH246" i="1" a="1"/>
  <c r="BH246" i="1" s="1"/>
  <c r="BH2130" i="1" a="1"/>
  <c r="BH2130" i="1" s="1"/>
  <c r="BH461" i="1" a="1"/>
  <c r="BH461" i="1" s="1"/>
  <c r="BH968" i="1" a="1"/>
  <c r="BH968" i="1" s="1"/>
  <c r="BH1421" i="1" a="1"/>
  <c r="BH1421" i="1" s="1"/>
  <c r="BH1219" i="1" a="1"/>
  <c r="BH1219" i="1" s="1"/>
  <c r="BH254" i="1" a="1"/>
  <c r="BH254" i="1" s="1"/>
  <c r="BH299" i="1" a="1"/>
  <c r="BH299" i="1" s="1"/>
  <c r="BH1900" i="1" a="1"/>
  <c r="BH1900" i="1" s="1"/>
  <c r="BH259" i="1" a="1"/>
  <c r="BH259" i="1" s="1"/>
  <c r="BH1394" i="1" a="1"/>
  <c r="BH1394" i="1" s="1"/>
  <c r="BH1986" i="1" a="1"/>
  <c r="BH1986" i="1" s="1"/>
  <c r="BH255" i="1" a="1"/>
  <c r="BH255" i="1" s="1"/>
  <c r="BH607" i="1" a="1"/>
  <c r="BH607" i="1" s="1"/>
  <c r="BH714" i="1" a="1"/>
  <c r="BH714" i="1" s="1"/>
  <c r="BH1655" i="1" a="1"/>
  <c r="BH1655" i="1" s="1"/>
  <c r="BH922" i="1" a="1"/>
  <c r="BH922" i="1" s="1"/>
  <c r="BH604" i="1" a="1"/>
  <c r="BH604" i="1" s="1"/>
  <c r="BH2241" i="1" a="1"/>
  <c r="BH2241" i="1" s="1"/>
  <c r="BH2358" i="1" a="1"/>
  <c r="BH2358" i="1" s="1"/>
  <c r="BH245" i="1" a="1"/>
  <c r="BH245" i="1" s="1"/>
  <c r="BH609" i="1" a="1"/>
  <c r="BH609" i="1" s="1"/>
  <c r="BH2061" i="1" a="1"/>
  <c r="BH2061" i="1" s="1"/>
  <c r="BH813" i="1" a="1"/>
  <c r="BH813" i="1" s="1"/>
  <c r="BH608" i="1" a="1"/>
  <c r="BH608" i="1" s="1"/>
  <c r="BH543" i="1" a="1"/>
  <c r="BH543" i="1" s="1"/>
  <c r="BH1535" i="1" a="1"/>
  <c r="BH1535" i="1" s="1"/>
  <c r="BH136" i="1" a="1"/>
  <c r="BH136" i="1" s="1"/>
  <c r="BH297" i="1" a="1"/>
  <c r="BH297" i="1" s="1"/>
  <c r="BH2136" i="1" a="1"/>
  <c r="BH2136" i="1" s="1"/>
  <c r="BH716" i="1" a="1"/>
  <c r="BH716" i="1" s="1"/>
  <c r="BH1843" i="1" a="1"/>
  <c r="BH1843" i="1" s="1"/>
  <c r="BH273" i="1" a="1"/>
  <c r="BH273" i="1" s="1"/>
  <c r="BH2284" i="1" a="1"/>
  <c r="BH2284" i="1" s="1"/>
  <c r="BH2224" i="1" a="1"/>
  <c r="BH2224" i="1" s="1"/>
  <c r="BH157" i="1" a="1"/>
  <c r="BH157" i="1" s="1"/>
  <c r="BH1741" i="1" a="1"/>
  <c r="BH1741" i="1" s="1"/>
  <c r="BH1755" i="1" a="1"/>
  <c r="BH1755" i="1" s="1"/>
  <c r="BH1665" i="1" a="1"/>
  <c r="BH1665" i="1" s="1"/>
  <c r="BH546" i="1" a="1"/>
  <c r="BH546" i="1" s="1"/>
  <c r="BH1835" i="1" a="1"/>
  <c r="BH1835" i="1" s="1"/>
  <c r="BH547" i="1" a="1"/>
  <c r="BH547" i="1" s="1"/>
  <c r="BH812" i="1" a="1"/>
  <c r="BH812" i="1" s="1"/>
  <c r="BH1977" i="1" a="1"/>
  <c r="BH1977" i="1" s="1"/>
  <c r="BH610" i="1" a="1"/>
  <c r="BH610" i="1" s="1"/>
  <c r="BH2331" i="1" a="1"/>
  <c r="BH2331" i="1" s="1"/>
  <c r="BH1291" i="1" a="1"/>
  <c r="BH1291" i="1" s="1"/>
  <c r="BH2151" i="1" a="1"/>
  <c r="BH2151" i="1" s="1"/>
  <c r="BH2100" i="1" a="1"/>
  <c r="BH2100" i="1" s="1"/>
  <c r="BH1289" i="1" a="1"/>
  <c r="BH1289" i="1" s="1"/>
  <c r="BH381" i="1" a="1"/>
  <c r="BH381" i="1" s="1"/>
  <c r="BH1229" i="1" a="1"/>
  <c r="BH1229" i="1" s="1"/>
  <c r="BH1651" i="1" a="1"/>
  <c r="BH1651" i="1" s="1"/>
  <c r="BH822" i="1" a="1"/>
  <c r="BH822" i="1" s="1"/>
  <c r="BH2326" i="1" a="1"/>
  <c r="BH2326" i="1" s="1"/>
  <c r="BH693" i="1" a="1"/>
  <c r="BH693" i="1" s="1"/>
  <c r="BH725" i="1" a="1"/>
  <c r="BH725" i="1" s="1"/>
  <c r="BH1844" i="1" a="1"/>
  <c r="BH1844" i="1" s="1"/>
  <c r="BH814" i="1" a="1"/>
  <c r="BH814" i="1" s="1"/>
  <c r="BH1652" i="1" a="1"/>
  <c r="BH1652" i="1" s="1"/>
  <c r="BH974" i="1" a="1"/>
  <c r="BH974" i="1" s="1"/>
  <c r="BH2246" i="1" a="1"/>
  <c r="BH2246" i="1" s="1"/>
  <c r="BH1744" i="1" a="1"/>
  <c r="BH1744" i="1" s="1"/>
  <c r="BH2287" i="1" a="1"/>
  <c r="BH2287" i="1" s="1"/>
  <c r="BH1538" i="1" a="1"/>
  <c r="BH1538" i="1" s="1"/>
  <c r="BH2209" i="1" a="1"/>
  <c r="BH2209" i="1" s="1"/>
  <c r="BH247" i="1" a="1"/>
  <c r="BH247" i="1" s="1"/>
  <c r="BH1061" i="1" a="1"/>
  <c r="BH1061" i="1" s="1"/>
  <c r="BH346" i="1" a="1"/>
  <c r="BH346" i="1" s="1"/>
  <c r="BH726" i="1" a="1"/>
  <c r="BH726" i="1" s="1"/>
  <c r="BH2277" i="1" a="1"/>
  <c r="BH2277" i="1" s="1"/>
  <c r="BH2159" i="1" a="1"/>
  <c r="BH2159" i="1" s="1"/>
  <c r="BH495" i="1" a="1"/>
  <c r="BH495" i="1" s="1"/>
  <c r="BH530" i="1" a="1"/>
  <c r="BH530" i="1" s="1"/>
  <c r="BH2154" i="1" a="1"/>
  <c r="BH2154" i="1" s="1"/>
  <c r="BH1654" i="1" a="1"/>
  <c r="BH1654" i="1" s="1"/>
  <c r="BH1726" i="1" a="1"/>
  <c r="BH1726" i="1" s="1"/>
  <c r="BH1348" i="1" a="1"/>
  <c r="BH1348" i="1" s="1"/>
  <c r="BH720" i="1" a="1"/>
  <c r="BH720" i="1" s="1"/>
  <c r="BH382" i="1" a="1"/>
  <c r="BH382" i="1" s="1"/>
  <c r="BH728" i="1" a="1"/>
  <c r="BH728" i="1" s="1"/>
  <c r="BH722" i="1" a="1"/>
  <c r="BH722" i="1" s="1"/>
  <c r="BH11" i="1" a="1"/>
  <c r="BH11" i="1" s="1"/>
  <c r="BH1800" i="1" a="1"/>
  <c r="BH1800" i="1" s="1"/>
  <c r="BH723" i="1" a="1"/>
  <c r="BH723" i="1" s="1"/>
  <c r="BH2141" i="1" a="1"/>
  <c r="BH2141" i="1" s="1"/>
  <c r="BH390" i="1" a="1"/>
  <c r="BH390" i="1" s="1"/>
  <c r="BH815" i="1" a="1"/>
  <c r="BH815" i="1" s="1"/>
  <c r="BH1902" i="1" a="1"/>
  <c r="BH1902" i="1" s="1"/>
  <c r="BH2210" i="1" a="1"/>
  <c r="BH2210" i="1" s="1"/>
  <c r="BH328" i="1" a="1"/>
  <c r="BH328" i="1" s="1"/>
  <c r="BH2153" i="1" a="1"/>
  <c r="BH2153" i="1" s="1"/>
  <c r="BH818" i="1" a="1"/>
  <c r="BH818" i="1" s="1"/>
  <c r="BH1191" i="1" a="1"/>
  <c r="BH1191" i="1" s="1"/>
  <c r="BH1653" i="1" a="1"/>
  <c r="BH1653" i="1" s="1"/>
  <c r="BH724" i="1" a="1"/>
  <c r="BH724" i="1" s="1"/>
  <c r="BH404" i="1" a="1"/>
  <c r="BH404" i="1" s="1"/>
  <c r="BH1062" i="1" a="1"/>
  <c r="BH1062" i="1" s="1"/>
  <c r="BH713" i="1" a="1"/>
  <c r="BH713" i="1" s="1"/>
  <c r="BH2313" i="1" a="1"/>
  <c r="BH2313" i="1" s="1"/>
  <c r="BH276" i="1" a="1"/>
  <c r="BH276" i="1" s="1"/>
  <c r="BH319" i="1" a="1"/>
  <c r="BH319" i="1" s="1"/>
  <c r="BH1971" i="1" a="1"/>
  <c r="BH1971" i="1" s="1"/>
  <c r="BH630" i="1" a="1"/>
  <c r="BH630" i="1" s="1"/>
  <c r="BH477" i="1" a="1"/>
  <c r="BH477" i="1" s="1"/>
  <c r="BH386" i="1" a="1"/>
  <c r="BH386" i="1" s="1"/>
  <c r="BH333" i="1" a="1"/>
  <c r="BH333" i="1" s="1"/>
  <c r="BH1664" i="1" a="1"/>
  <c r="BH1664" i="1" s="1"/>
  <c r="BH494" i="1" a="1"/>
  <c r="BH494" i="1" s="1"/>
  <c r="BH1990" i="1" a="1"/>
  <c r="BH1990" i="1" s="1"/>
  <c r="BH1178" i="1" a="1"/>
  <c r="BH1178" i="1" s="1"/>
  <c r="BH1975" i="1" a="1"/>
  <c r="BH1975" i="1" s="1"/>
  <c r="BH345" i="1" a="1"/>
  <c r="BH345" i="1" s="1"/>
  <c r="BH1666" i="1" a="1"/>
  <c r="BH1666" i="1" s="1"/>
  <c r="BH1499" i="1" a="1"/>
  <c r="BH1499" i="1" s="1"/>
  <c r="BH1257" i="1" a="1"/>
  <c r="BH1257" i="1" s="1"/>
  <c r="BH2280" i="1" a="1"/>
  <c r="BH2280" i="1" s="1"/>
  <c r="BH2158" i="1" a="1"/>
  <c r="BH2158" i="1" s="1"/>
  <c r="BH2231" i="1" a="1"/>
  <c r="BH2231" i="1" s="1"/>
  <c r="BH6" i="1" a="1"/>
  <c r="BH6" i="1" s="1"/>
  <c r="BH2150" i="1" a="1"/>
  <c r="BH2150" i="1" s="1"/>
  <c r="BH1182" i="1" a="1"/>
  <c r="BH1182" i="1" s="1"/>
  <c r="BH1180" i="1" a="1"/>
  <c r="BH1180" i="1" s="1"/>
  <c r="BH268" i="1" a="1"/>
  <c r="BH268" i="1" s="1"/>
  <c r="BH820" i="1" a="1"/>
  <c r="BH820" i="1" s="1"/>
  <c r="BH1187" i="1" a="1"/>
  <c r="BH1187" i="1" s="1"/>
  <c r="BH1188" i="1" a="1"/>
  <c r="BH1188" i="1" s="1"/>
  <c r="BH1913" i="1" a="1"/>
  <c r="BH1913" i="1" s="1"/>
  <c r="BH697" i="1" a="1"/>
  <c r="BH697" i="1" s="1"/>
  <c r="BH825" i="1" a="1"/>
  <c r="BH825" i="1" s="1"/>
  <c r="BH384" i="1" a="1"/>
  <c r="BH384" i="1" s="1"/>
  <c r="BH285" i="1" a="1"/>
  <c r="BH285" i="1" s="1"/>
  <c r="BH548" i="1" a="1"/>
  <c r="BH548" i="1" s="1"/>
  <c r="BH2117" i="1" a="1"/>
  <c r="BH2117" i="1" s="1"/>
  <c r="BH1661" i="1" a="1"/>
  <c r="BH1661" i="1" s="1"/>
  <c r="BH1989" i="1" a="1"/>
  <c r="BH1989" i="1" s="1"/>
  <c r="BH1727" i="1" a="1"/>
  <c r="BH1727" i="1" s="1"/>
  <c r="BH1228" i="1" a="1"/>
  <c r="BH1228" i="1" s="1"/>
  <c r="BH31" i="1" a="1"/>
  <c r="BH31" i="1" s="1"/>
  <c r="BH821" i="1" a="1"/>
  <c r="BH821" i="1" s="1"/>
  <c r="BH2275" i="1" a="1"/>
  <c r="BH2275" i="1" s="1"/>
  <c r="BH1746" i="1" a="1"/>
  <c r="BH1746" i="1" s="1"/>
  <c r="BH2268" i="1" a="1"/>
  <c r="BH2268" i="1" s="1"/>
  <c r="BH1801" i="1" a="1"/>
  <c r="BH1801" i="1" s="1"/>
  <c r="BH721" i="1" a="1"/>
  <c r="BH721" i="1" s="1"/>
  <c r="BH271" i="1" a="1"/>
  <c r="BH271" i="1" s="1"/>
  <c r="BH1983" i="1" a="1"/>
  <c r="BH1983" i="1" s="1"/>
  <c r="BH1728" i="1" a="1"/>
  <c r="BH1728" i="1" s="1"/>
  <c r="BH1186" i="1" a="1"/>
  <c r="BH1186" i="1" s="1"/>
  <c r="BH2162" i="1" a="1"/>
  <c r="BH2162" i="1" s="1"/>
  <c r="BH816" i="1" a="1"/>
  <c r="BH816" i="1" s="1"/>
  <c r="BH875" i="1" a="1"/>
  <c r="BH875" i="1" s="1"/>
  <c r="BH877" i="1" a="1"/>
  <c r="BH877" i="1" s="1"/>
  <c r="BH2274" i="1" a="1"/>
  <c r="BH2274" i="1" s="1"/>
  <c r="BH783" i="1" a="1"/>
  <c r="BH783" i="1" s="1"/>
  <c r="BH1393" i="1" a="1"/>
  <c r="BH1393" i="1" s="1"/>
  <c r="BH719" i="1" a="1"/>
  <c r="BH719" i="1" s="1"/>
  <c r="BH707" i="1" a="1"/>
  <c r="BH707" i="1" s="1"/>
  <c r="BH2271" i="1" a="1"/>
  <c r="BH2271" i="1" s="1"/>
  <c r="BH65" i="1" a="1"/>
  <c r="BH65" i="1" s="1"/>
  <c r="BH243" i="1" a="1"/>
  <c r="BH243" i="1" s="1"/>
  <c r="BH1198" i="1" a="1"/>
  <c r="BH1198" i="1" s="1"/>
  <c r="BH1175" i="1" a="1"/>
  <c r="BH1175" i="1" s="1"/>
  <c r="BH1176" i="1" a="1"/>
  <c r="BH1176" i="1" s="1"/>
  <c r="BH923" i="1" a="1"/>
  <c r="BH923" i="1" s="1"/>
  <c r="BH287" i="1" a="1"/>
  <c r="BH287" i="1" s="1"/>
  <c r="BH1181" i="1" a="1"/>
  <c r="BH1181" i="1" s="1"/>
  <c r="BH1183" i="1" a="1"/>
  <c r="BH1183" i="1" s="1"/>
  <c r="BH1703" i="1" a="1"/>
  <c r="BH1703" i="1" s="1"/>
  <c r="BH2269" i="1" a="1"/>
  <c r="BH2269" i="1" s="1"/>
  <c r="BH1276" i="1" a="1"/>
  <c r="BH1276" i="1" s="1"/>
  <c r="BH538" i="1" a="1"/>
  <c r="BH538" i="1" s="1"/>
  <c r="BH313" i="1" a="1"/>
  <c r="BH313" i="1" s="1"/>
  <c r="BH529" i="1" a="1"/>
  <c r="BH529" i="1" s="1"/>
  <c r="BH785" i="1" a="1"/>
  <c r="BH785" i="1" s="1"/>
  <c r="BH2064" i="1" a="1"/>
  <c r="BH2064" i="1" s="1"/>
  <c r="BH2300" i="1" a="1"/>
  <c r="BH2300" i="1" s="1"/>
  <c r="BH734" i="1" a="1"/>
  <c r="BH734" i="1" s="1"/>
  <c r="BH2088" i="1" a="1"/>
  <c r="BH2088" i="1" s="1"/>
  <c r="BH2065" i="1" a="1"/>
  <c r="BH2065" i="1" s="1"/>
  <c r="BH1274" i="1" a="1"/>
  <c r="BH1274" i="1" s="1"/>
  <c r="BH1748" i="1" a="1"/>
  <c r="BH1748" i="1" s="1"/>
  <c r="BH2305" i="1" a="1"/>
  <c r="BH2305" i="1" s="1"/>
  <c r="BH2063" i="1" a="1"/>
  <c r="BH2063" i="1" s="1"/>
  <c r="BH528" i="1" a="1"/>
  <c r="BH528" i="1" s="1"/>
  <c r="BH2070" i="1" a="1"/>
  <c r="BH2070" i="1" s="1"/>
  <c r="BH1658" i="1" a="1"/>
  <c r="BH1658" i="1" s="1"/>
  <c r="BH2067" i="1" a="1"/>
  <c r="BH2067" i="1" s="1"/>
  <c r="BH2068" i="1" a="1"/>
  <c r="BH2068" i="1" s="1"/>
  <c r="BH1999" i="1" a="1"/>
  <c r="BH1999" i="1" s="1"/>
  <c r="BH527" i="1" a="1"/>
  <c r="BH527" i="1" s="1"/>
  <c r="BH1064" i="1" a="1"/>
  <c r="BH1064" i="1" s="1"/>
  <c r="BH336" i="1" a="1"/>
  <c r="BH336" i="1" s="1"/>
  <c r="BH1153" i="1" a="1"/>
  <c r="BH1153" i="1" s="1"/>
  <c r="BH275" i="1" a="1"/>
  <c r="BH275" i="1" s="1"/>
  <c r="BH1172" i="1" a="1"/>
  <c r="BH1172" i="1" s="1"/>
  <c r="BH823" i="1" a="1"/>
  <c r="BH823" i="1" s="1"/>
  <c r="BH1537" i="1" a="1"/>
  <c r="BH1537" i="1" s="1"/>
  <c r="BH1743" i="1" a="1"/>
  <c r="BH1743" i="1" s="1"/>
  <c r="BH2074" i="1" a="1"/>
  <c r="BH2074" i="1" s="1"/>
  <c r="BH1695" i="1" a="1"/>
  <c r="BH1695" i="1" s="1"/>
  <c r="BH2145" i="1" a="1"/>
  <c r="BH2145" i="1" s="1"/>
  <c r="BH2171" i="1" a="1"/>
  <c r="BH2171" i="1" s="1"/>
  <c r="BH1920" i="1" a="1"/>
  <c r="BH1920" i="1" s="1"/>
  <c r="BH1262" i="1" a="1"/>
  <c r="BH1262" i="1" s="1"/>
  <c r="BH2267" i="1" a="1"/>
  <c r="BH2267" i="1" s="1"/>
  <c r="BH1903" i="1" a="1"/>
  <c r="BH1903" i="1" s="1"/>
  <c r="BH636" i="1" a="1"/>
  <c r="BH636" i="1" s="1"/>
  <c r="BH284" i="1" a="1"/>
  <c r="BH284" i="1" s="1"/>
  <c r="BH1949" i="1" a="1"/>
  <c r="BH1949" i="1" s="1"/>
  <c r="BH2086" i="1" a="1"/>
  <c r="BH2086" i="1" s="1"/>
  <c r="BH709" i="1" a="1"/>
  <c r="BH709" i="1" s="1"/>
  <c r="BH1991" i="1" a="1"/>
  <c r="BH1991" i="1" s="1"/>
  <c r="BH1539" i="1" a="1"/>
  <c r="BH1539" i="1" s="1"/>
  <c r="BH2176" i="1" a="1"/>
  <c r="BH2176" i="1" s="1"/>
  <c r="BH1194" i="1" a="1"/>
  <c r="BH1194" i="1" s="1"/>
  <c r="BH1195" i="1" a="1"/>
  <c r="BH1195" i="1" s="1"/>
  <c r="BH1730" i="1" a="1"/>
  <c r="BH1730" i="1" s="1"/>
  <c r="BH329" i="1" a="1"/>
  <c r="BH329" i="1" s="1"/>
  <c r="BH824" i="1" a="1"/>
  <c r="BH824" i="1" s="1"/>
  <c r="BH2289" i="1" a="1"/>
  <c r="BH2289" i="1" s="1"/>
  <c r="BH2075" i="1" a="1"/>
  <c r="BH2075" i="1" s="1"/>
  <c r="BH1750" i="1" a="1"/>
  <c r="BH1750" i="1" s="1"/>
  <c r="BH1870" i="1" a="1"/>
  <c r="BH1870" i="1" s="1"/>
  <c r="BH616" i="1" a="1"/>
  <c r="BH616" i="1" s="1"/>
  <c r="BH2208" i="1" a="1"/>
  <c r="BH2208" i="1" s="1"/>
  <c r="BH708" i="1" a="1"/>
  <c r="BH708" i="1" s="1"/>
  <c r="BH272" i="1" a="1"/>
  <c r="BH272" i="1" s="1"/>
  <c r="BH1024" i="1" a="1"/>
  <c r="BH1024" i="1" s="1"/>
  <c r="BH2155" i="1" a="1"/>
  <c r="BH2155" i="1" s="1"/>
  <c r="BH2173" i="1" a="1"/>
  <c r="BH2173" i="1" s="1"/>
  <c r="BH2156" i="1" a="1"/>
  <c r="BH2156" i="1" s="1"/>
  <c r="BH1264" i="1" a="1"/>
  <c r="BH1264" i="1" s="1"/>
  <c r="BH2076" i="1" a="1"/>
  <c r="BH2076" i="1" s="1"/>
  <c r="BH1729" i="1" a="1"/>
  <c r="BH1729" i="1" s="1"/>
  <c r="BH2266" i="1" a="1"/>
  <c r="BH2266" i="1" s="1"/>
  <c r="BH2129" i="1" a="1"/>
  <c r="BH2129" i="1" s="1"/>
  <c r="BH442" i="1" a="1"/>
  <c r="BH442" i="1" s="1"/>
  <c r="BH1063" i="1" a="1"/>
  <c r="BH1063" i="1" s="1"/>
  <c r="BH15" i="1" a="1"/>
  <c r="BH15" i="1" s="1"/>
  <c r="BH2007" i="1" a="1"/>
  <c r="BH2007" i="1" s="1"/>
  <c r="BH2196" i="1" a="1"/>
  <c r="BH2196" i="1" s="1"/>
  <c r="BH1752" i="1" a="1"/>
  <c r="BH1752" i="1" s="1"/>
  <c r="BH584" i="1" a="1"/>
  <c r="BH584" i="1" s="1"/>
  <c r="BH2279" i="1" a="1"/>
  <c r="BH2279" i="1" s="1"/>
  <c r="BH279" i="1" a="1"/>
  <c r="BH279" i="1" s="1"/>
  <c r="BH2177" i="1" a="1"/>
  <c r="BH2177" i="1" s="1"/>
  <c r="BH535" i="1" a="1"/>
  <c r="BH535" i="1" s="1"/>
  <c r="BH695" i="1" a="1"/>
  <c r="BH695" i="1" s="1"/>
  <c r="BH1272" i="1" a="1"/>
  <c r="BH1272" i="1" s="1"/>
  <c r="BH1251" i="1" a="1"/>
  <c r="BH1251" i="1" s="1"/>
  <c r="BH342" i="1" a="1"/>
  <c r="BH342" i="1" s="1"/>
  <c r="BH1536" i="1" a="1"/>
  <c r="BH1536" i="1" s="1"/>
  <c r="BH316" i="1" a="1"/>
  <c r="BH316" i="1" s="1"/>
  <c r="BH1669" i="1" a="1"/>
  <c r="BH1669" i="1" s="1"/>
  <c r="BH283" i="1" a="1"/>
  <c r="BH283" i="1" s="1"/>
  <c r="BH1160" i="1" a="1"/>
  <c r="BH1160" i="1" s="1"/>
  <c r="BH1867" i="1" a="1"/>
  <c r="BH1867" i="1" s="1"/>
  <c r="BH162" i="1" a="1"/>
  <c r="BH162" i="1" s="1"/>
  <c r="BH973" i="1" a="1"/>
  <c r="BH973" i="1" s="1"/>
  <c r="BH533" i="1" a="1"/>
  <c r="BH533" i="1" s="1"/>
  <c r="BH1866" i="1" a="1"/>
  <c r="BH1866" i="1" s="1"/>
  <c r="BH794" i="1" a="1"/>
  <c r="BH794" i="1" s="1"/>
  <c r="BH280" i="1" a="1"/>
  <c r="BH280" i="1" s="1"/>
  <c r="BH2184" i="1" a="1"/>
  <c r="BH2184" i="1" s="1"/>
  <c r="BH1704" i="1" a="1"/>
  <c r="BH1704" i="1" s="1"/>
  <c r="BH389" i="1" a="1"/>
  <c r="BH389" i="1" s="1"/>
  <c r="BH871" i="1" a="1"/>
  <c r="BH871" i="1" s="1"/>
  <c r="BH399" i="1" a="1"/>
  <c r="BH399" i="1" s="1"/>
  <c r="BH615" i="1" a="1"/>
  <c r="BH615" i="1" s="1"/>
  <c r="BH2201" i="1" a="1"/>
  <c r="BH2201" i="1" s="1"/>
  <c r="BH826" i="1" a="1"/>
  <c r="BH826" i="1" s="1"/>
  <c r="BH2091" i="1" a="1"/>
  <c r="BH2091" i="1" s="1"/>
  <c r="BH920" i="1" a="1"/>
  <c r="BH920" i="1" s="1"/>
  <c r="BH317" i="1" a="1"/>
  <c r="BH317" i="1" s="1"/>
  <c r="BH1671" i="1" a="1"/>
  <c r="BH1671" i="1" s="1"/>
  <c r="BH1670" i="1" a="1"/>
  <c r="BH1670" i="1" s="1"/>
  <c r="BH613" i="1" a="1"/>
  <c r="BH613" i="1" s="1"/>
  <c r="BH2077" i="1" a="1"/>
  <c r="BH2077" i="1" s="1"/>
  <c r="BH2166" i="1" a="1"/>
  <c r="BH2166" i="1" s="1"/>
  <c r="BH640" i="1" a="1"/>
  <c r="BH640" i="1" s="1"/>
  <c r="BH493" i="1" a="1"/>
  <c r="BH493" i="1" s="1"/>
  <c r="BH712" i="1" a="1"/>
  <c r="BH712" i="1" s="1"/>
  <c r="BH286" i="1" a="1"/>
  <c r="BH286" i="1" s="1"/>
  <c r="BH554" i="1" a="1"/>
  <c r="BH554" i="1" s="1"/>
  <c r="BH1541" i="1" a="1"/>
  <c r="BH1541" i="1" s="1"/>
  <c r="BH1802" i="1" a="1"/>
  <c r="BH1802" i="1" s="1"/>
  <c r="BH1667" i="1" a="1"/>
  <c r="BH1667" i="1" s="1"/>
  <c r="BH16" i="1" a="1"/>
  <c r="BH16" i="1" s="1"/>
  <c r="BH1699" i="1" a="1"/>
  <c r="BH1699" i="1" s="1"/>
  <c r="BH635" i="1" a="1"/>
  <c r="BH635" i="1" s="1"/>
  <c r="BH325" i="1" a="1"/>
  <c r="BH325" i="1" s="1"/>
  <c r="BH1544" i="1" a="1"/>
  <c r="BH1544" i="1" s="1"/>
  <c r="BH710" i="1" a="1"/>
  <c r="BH710" i="1" s="1"/>
  <c r="BH2205" i="1" a="1"/>
  <c r="BH2205" i="1" s="1"/>
  <c r="BH1770" i="1" a="1"/>
  <c r="BH1770" i="1" s="1"/>
  <c r="BH407" i="1" a="1"/>
  <c r="BH407" i="1" s="1"/>
  <c r="BH167" i="1" a="1"/>
  <c r="BH167" i="1" s="1"/>
  <c r="BH1904" i="1" a="1"/>
  <c r="BH1904" i="1" s="1"/>
  <c r="BH1252" i="1" a="1"/>
  <c r="BH1252" i="1" s="1"/>
  <c r="BH1263" i="1" a="1"/>
  <c r="BH1263" i="1" s="1"/>
  <c r="BH282" i="1" a="1"/>
  <c r="BH282" i="1" s="1"/>
  <c r="BH1668" i="1" a="1"/>
  <c r="BH1668" i="1" s="1"/>
  <c r="BH1706" i="1" a="1"/>
  <c r="BH1706" i="1" s="1"/>
  <c r="BH1701" i="1" a="1"/>
  <c r="BH1701" i="1" s="1"/>
  <c r="BH717" i="1" a="1"/>
  <c r="BH717" i="1" s="1"/>
  <c r="BH1905" i="1" a="1"/>
  <c r="BH1905" i="1" s="1"/>
  <c r="BH551" i="1" a="1"/>
  <c r="BH551" i="1" s="1"/>
  <c r="BH638" i="1" a="1"/>
  <c r="BH638" i="1" s="1"/>
  <c r="BH1225" i="1" a="1"/>
  <c r="BH1225" i="1" s="1"/>
  <c r="BH575" i="1" a="1"/>
  <c r="BH575" i="1" s="1"/>
  <c r="BH1196" i="1" a="1"/>
  <c r="BH1196" i="1" s="1"/>
  <c r="BH1197" i="1" a="1"/>
  <c r="BH1197" i="1" s="1"/>
  <c r="BH1199" i="1" a="1"/>
  <c r="BH1199" i="1" s="1"/>
  <c r="BH2032" i="1" a="1"/>
  <c r="BH2032" i="1" s="1"/>
  <c r="BH649" i="1" a="1"/>
  <c r="BH649" i="1" s="1"/>
  <c r="BH274" i="1" a="1"/>
  <c r="BH274" i="1" s="1"/>
  <c r="BH929" i="1" a="1"/>
  <c r="BH929" i="1" s="1"/>
  <c r="BH1265" i="1" a="1"/>
  <c r="BH1265" i="1" s="1"/>
  <c r="BH1258" i="1" a="1"/>
  <c r="BH1258" i="1" s="1"/>
  <c r="BH1162" i="1" a="1"/>
  <c r="BH1162" i="1" s="1"/>
  <c r="BH931" i="1" a="1"/>
  <c r="BH931" i="1" s="1"/>
  <c r="BH540" i="1" a="1"/>
  <c r="BH540" i="1" s="1"/>
  <c r="BH124" i="1" a="1"/>
  <c r="BH124" i="1" s="1"/>
  <c r="BH388" i="1" a="1"/>
  <c r="BH388" i="1" s="1"/>
  <c r="BH2252" i="1" a="1"/>
  <c r="BH2252" i="1" s="1"/>
  <c r="BH531" i="1" a="1"/>
  <c r="BH531" i="1" s="1"/>
  <c r="BH644" i="1" a="1"/>
  <c r="BH644" i="1" s="1"/>
  <c r="BH480" i="1" a="1"/>
  <c r="BH480" i="1" s="1"/>
  <c r="BH2238" i="1" a="1"/>
  <c r="BH2238" i="1" s="1"/>
  <c r="BH2272" i="1" a="1"/>
  <c r="BH2272" i="1" s="1"/>
  <c r="BH534" i="1" a="1"/>
  <c r="BH534" i="1" s="1"/>
  <c r="BH639" i="1" a="1"/>
  <c r="BH639" i="1" s="1"/>
  <c r="BH1256" i="1" a="1"/>
  <c r="BH1256" i="1" s="1"/>
  <c r="BH156" i="1" a="1"/>
  <c r="BH156" i="1" s="1"/>
  <c r="BH2200" i="1" a="1"/>
  <c r="BH2200" i="1" s="1"/>
  <c r="BH793" i="1" a="1"/>
  <c r="BH793" i="1" s="1"/>
  <c r="BH2167" i="1" a="1"/>
  <c r="BH2167" i="1" s="1"/>
  <c r="BH2254" i="1" a="1"/>
  <c r="BH2254" i="1" s="1"/>
  <c r="BH1038" i="1" a="1"/>
  <c r="BH1038" i="1" s="1"/>
  <c r="BH1871" i="1" a="1"/>
  <c r="BH1871" i="1" s="1"/>
  <c r="BH1165" i="1" a="1"/>
  <c r="BH1165" i="1" s="1"/>
  <c r="BH926" i="1" a="1"/>
  <c r="BH926" i="1" s="1"/>
  <c r="BH862" i="1" a="1"/>
  <c r="BH862" i="1" s="1"/>
  <c r="BH1731" i="1" a="1"/>
  <c r="BH1731" i="1" s="1"/>
  <c r="BH2126" i="1" a="1"/>
  <c r="BH2126" i="1" s="1"/>
  <c r="BH2350" i="1" a="1"/>
  <c r="BH2350" i="1" s="1"/>
  <c r="BH2002" i="1" a="1"/>
  <c r="BH2002" i="1" s="1"/>
  <c r="BH2006" i="1" a="1"/>
  <c r="BH2006" i="1" s="1"/>
  <c r="BH637" i="1" a="1"/>
  <c r="BH637" i="1" s="1"/>
  <c r="BH2000" i="1" a="1"/>
  <c r="BH2000" i="1" s="1"/>
  <c r="BH496" i="1" a="1"/>
  <c r="BH496" i="1" s="1"/>
  <c r="BH648" i="1" a="1"/>
  <c r="BH648" i="1" s="1"/>
  <c r="BH2214" i="1" a="1"/>
  <c r="BH2214" i="1" s="1"/>
  <c r="BH1697" i="1" a="1"/>
  <c r="BH1697" i="1" s="1"/>
  <c r="BH27" i="1" a="1"/>
  <c r="BH27" i="1" s="1"/>
  <c r="BH412" i="1" a="1"/>
  <c r="BH412" i="1" s="1"/>
  <c r="BH1192" i="1" a="1"/>
  <c r="BH1192" i="1" s="1"/>
  <c r="BH1193" i="1" a="1"/>
  <c r="BH1193" i="1" s="1"/>
  <c r="BH706" i="1" a="1"/>
  <c r="BH706" i="1" s="1"/>
  <c r="BH2244" i="1" a="1"/>
  <c r="BH2244" i="1" s="1"/>
  <c r="BH1190" i="1" a="1"/>
  <c r="BH1190" i="1" s="1"/>
  <c r="BH1189" i="1" a="1"/>
  <c r="BH1189" i="1" s="1"/>
  <c r="BH2182" i="1" a="1"/>
  <c r="BH2182" i="1" s="1"/>
  <c r="BH1059" i="1" a="1"/>
  <c r="BH1059" i="1" s="1"/>
  <c r="BH930" i="1" a="1"/>
  <c r="BH930" i="1" s="1"/>
  <c r="BH1231" i="1" a="1"/>
  <c r="BH1231" i="1" s="1"/>
  <c r="BH2234" i="1" a="1"/>
  <c r="BH2234" i="1" s="1"/>
  <c r="BH1250" i="1" a="1"/>
  <c r="BH1250" i="1" s="1"/>
  <c r="BH2185" i="1" a="1"/>
  <c r="BH2185" i="1" s="1"/>
  <c r="BH2139" i="1" a="1"/>
  <c r="BH2139" i="1" s="1"/>
  <c r="BH1705" i="1" a="1"/>
  <c r="BH1705" i="1" s="1"/>
  <c r="BH330" i="1" a="1"/>
  <c r="BH330" i="1" s="1"/>
  <c r="BH4" i="1" a="1"/>
  <c r="BH4" i="1" s="1"/>
  <c r="BH160" i="1" a="1"/>
  <c r="BH160" i="1" s="1"/>
  <c r="BH2127" i="1" a="1"/>
  <c r="BH2127" i="1" s="1"/>
  <c r="BH784" i="1" a="1"/>
  <c r="BH784" i="1" s="1"/>
  <c r="BH1149" i="1" a="1"/>
  <c r="BH1149" i="1" s="1"/>
  <c r="BH2188" i="1" a="1"/>
  <c r="BH2188" i="1" s="1"/>
  <c r="BH1683" i="1" a="1"/>
  <c r="BH1683" i="1" s="1"/>
  <c r="BH1273" i="1" a="1"/>
  <c r="BH1273" i="1" s="1"/>
  <c r="BH2147" i="1" a="1"/>
  <c r="BH2147" i="1" s="1"/>
  <c r="BH191" i="1" a="1"/>
  <c r="BH191" i="1" s="1"/>
  <c r="BH1271" i="1" a="1"/>
  <c r="BH1271" i="1" s="1"/>
  <c r="BH2227" i="1" a="1"/>
  <c r="BH2227" i="1" s="1"/>
  <c r="BH2123" i="1" a="1"/>
  <c r="BH2123" i="1" s="1"/>
  <c r="BH633" i="1" a="1"/>
  <c r="BH633" i="1" s="1"/>
  <c r="BH155" i="1" a="1"/>
  <c r="BH155" i="1" s="1"/>
  <c r="BH1682" i="1" a="1"/>
  <c r="BH1682" i="1" s="1"/>
  <c r="BH1045" i="1" a="1"/>
  <c r="BH1045" i="1" s="1"/>
  <c r="BH2093" i="1" a="1"/>
  <c r="BH2093" i="1" s="1"/>
  <c r="BH2168" i="1" a="1"/>
  <c r="BH2168" i="1" s="1"/>
  <c r="BH2235" i="1" a="1"/>
  <c r="BH2235" i="1" s="1"/>
  <c r="BH1501" i="1" a="1"/>
  <c r="BH1501" i="1" s="1"/>
  <c r="BH2005" i="1" a="1"/>
  <c r="BH2005" i="1" s="1"/>
  <c r="BH700" i="1" a="1"/>
  <c r="BH700" i="1" s="1"/>
  <c r="BH2001" i="1" a="1"/>
  <c r="BH2001" i="1" s="1"/>
  <c r="BH1709" i="1" a="1"/>
  <c r="BH1709" i="1" s="1"/>
  <c r="BH1863" i="1" a="1"/>
  <c r="BH1863" i="1" s="1"/>
  <c r="BH1027" i="1" a="1"/>
  <c r="BH1027" i="1" s="1"/>
  <c r="BH704" i="1" a="1"/>
  <c r="BH704" i="1" s="1"/>
  <c r="BH1035" i="1" a="1"/>
  <c r="BH1035" i="1" s="1"/>
  <c r="BH414" i="1" a="1"/>
  <c r="BH414" i="1" s="1"/>
  <c r="BH2041" i="1" a="1"/>
  <c r="BH2041" i="1" s="1"/>
  <c r="BH1674" i="1" a="1"/>
  <c r="BH1674" i="1" s="1"/>
  <c r="BH1942" i="1" a="1"/>
  <c r="BH1942" i="1" s="1"/>
  <c r="BH1974" i="1" a="1"/>
  <c r="BH1974" i="1" s="1"/>
  <c r="BH2368" i="1" a="1"/>
  <c r="BH2368" i="1" s="1"/>
  <c r="BH661" i="1" a="1"/>
  <c r="BH661" i="1" s="1"/>
  <c r="BH1261" i="1" a="1"/>
  <c r="BH1261" i="1" s="1"/>
  <c r="BH320" i="1" a="1"/>
  <c r="BH320" i="1" s="1"/>
  <c r="BH322" i="1" a="1"/>
  <c r="BH322" i="1" s="1"/>
  <c r="BH5" i="1" a="1"/>
  <c r="BH5" i="1" s="1"/>
  <c r="BH2229" i="1" a="1"/>
  <c r="BH2229" i="1" s="1"/>
  <c r="BH1531" i="1" a="1"/>
  <c r="BH1531" i="1" s="1"/>
  <c r="BH1660" i="1" a="1"/>
  <c r="BH1660" i="1" s="1"/>
  <c r="BH1692" i="1" a="1"/>
  <c r="BH1692" i="1" s="1"/>
  <c r="BH1686" i="1" a="1"/>
  <c r="BH1686" i="1" s="1"/>
  <c r="BH228" i="1" a="1"/>
  <c r="BH228" i="1" s="1"/>
  <c r="BH2232" i="1" a="1"/>
  <c r="BH2232" i="1" s="1"/>
  <c r="BH3" i="1" a="1"/>
  <c r="BH3" i="1" s="1"/>
  <c r="BH2242" i="1" a="1"/>
  <c r="BH2242" i="1" s="1"/>
  <c r="BH2262" i="1" a="1"/>
  <c r="BH2262" i="1" s="1"/>
  <c r="BH1255" i="1" a="1"/>
  <c r="BH1255" i="1" s="1"/>
  <c r="BH572" i="1" a="1"/>
  <c r="BH572" i="1" s="1"/>
  <c r="BH1529" i="1" a="1"/>
  <c r="BH1529" i="1" s="1"/>
  <c r="BH2112" i="1" a="1"/>
  <c r="BH2112" i="1" s="1"/>
  <c r="BH1700" i="1" a="1"/>
  <c r="BH1700" i="1" s="1"/>
  <c r="BH391" i="1" a="1"/>
  <c r="BH391" i="1" s="1"/>
  <c r="BH1684" i="1" a="1"/>
  <c r="BH1684" i="1" s="1"/>
  <c r="BH1662" i="1" a="1"/>
  <c r="BH1662" i="1" s="1"/>
  <c r="BH699" i="1" a="1"/>
  <c r="BH699" i="1" s="1"/>
  <c r="BH2221" i="1" a="1"/>
  <c r="BH2221" i="1" s="1"/>
  <c r="BH239" i="1" a="1"/>
  <c r="BH239" i="1" s="1"/>
  <c r="BH1694" i="1" a="1"/>
  <c r="BH1694" i="1" s="1"/>
  <c r="BH1676" i="1" a="1"/>
  <c r="BH1676" i="1" s="1"/>
  <c r="BH2259" i="1" a="1"/>
  <c r="BH2259" i="1" s="1"/>
  <c r="BH634" i="1" a="1"/>
  <c r="BH634" i="1" s="1"/>
  <c r="BH2193" i="1" a="1"/>
  <c r="BH2193" i="1" s="1"/>
  <c r="BH229" i="1" a="1"/>
  <c r="BH229" i="1" s="1"/>
  <c r="BH652" i="1" a="1"/>
  <c r="BH652" i="1" s="1"/>
  <c r="BH1470" i="1" a="1"/>
  <c r="BH1470" i="1" s="1"/>
  <c r="BH555" i="1" a="1"/>
  <c r="BH555" i="1" s="1"/>
  <c r="BH1964" i="1" a="1"/>
  <c r="BH1964" i="1" s="1"/>
  <c r="BH1739" i="1" a="1"/>
  <c r="BH1739" i="1" s="1"/>
  <c r="BH788" i="1" a="1"/>
  <c r="BH788" i="1" s="1"/>
  <c r="BH641" i="1" a="1"/>
  <c r="BH641" i="1" s="1"/>
  <c r="BH1681" i="1" a="1"/>
  <c r="BH1681" i="1" s="1"/>
  <c r="BH2192" i="1" a="1"/>
  <c r="BH2192" i="1" s="1"/>
  <c r="BH578" i="1" a="1"/>
  <c r="BH578" i="1" s="1"/>
  <c r="BH2059" i="1" a="1"/>
  <c r="BH2059" i="1" s="1"/>
  <c r="BH1842" i="1" a="1"/>
  <c r="BH1842" i="1" s="1"/>
  <c r="BH2240" i="1" a="1"/>
  <c r="BH2240" i="1" s="1"/>
  <c r="BH1707" i="1" a="1"/>
  <c r="BH1707" i="1" s="1"/>
  <c r="BH2261" i="1" a="1"/>
  <c r="BH2261" i="1" s="1"/>
  <c r="BH2357" i="1" a="1"/>
  <c r="BH2357" i="1" s="1"/>
  <c r="BH1396" i="1" a="1"/>
  <c r="BH1396" i="1" s="1"/>
  <c r="BH2115" i="1" a="1"/>
  <c r="BH2115" i="1" s="1"/>
  <c r="BH2220" i="1" a="1"/>
  <c r="BH2220" i="1" s="1"/>
  <c r="BH1275" i="1" a="1"/>
  <c r="BH1275" i="1" s="1"/>
  <c r="BH2228" i="1" a="1"/>
  <c r="BH2228" i="1" s="1"/>
  <c r="BH1429" i="1" a="1"/>
  <c r="BH1429" i="1" s="1"/>
  <c r="BH860" i="1" a="1"/>
  <c r="BH860" i="1" s="1"/>
  <c r="BH701" i="1" a="1"/>
  <c r="BH701" i="1" s="1"/>
  <c r="BH416" i="1" a="1"/>
  <c r="BH416" i="1" s="1"/>
  <c r="BH1864" i="1" a="1"/>
  <c r="BH1864" i="1" s="1"/>
  <c r="BH406" i="1" a="1"/>
  <c r="BH406" i="1" s="1"/>
  <c r="BH1158" i="1" a="1"/>
  <c r="BH1158" i="1" s="1"/>
  <c r="BH2081" i="1" a="1"/>
  <c r="BH2081" i="1" s="1"/>
  <c r="BH227" i="1" a="1"/>
  <c r="BH227" i="1" s="1"/>
  <c r="BH1254" i="1" a="1"/>
  <c r="BH1254" i="1" s="1"/>
  <c r="BH479" i="1" a="1"/>
  <c r="BH479" i="1" s="1"/>
  <c r="BH2128" i="1" a="1"/>
  <c r="BH2128" i="1" s="1"/>
  <c r="BH2222" i="1" a="1"/>
  <c r="BH2222" i="1" s="1"/>
  <c r="BH1693" i="1" a="1"/>
  <c r="BH1693" i="1" s="1"/>
  <c r="BH655" i="1" a="1"/>
  <c r="BH655" i="1" s="1"/>
  <c r="BH79" i="1" a="1"/>
  <c r="BH79" i="1" s="1"/>
  <c r="BH2120" i="1" a="1"/>
  <c r="BH2120" i="1" s="1"/>
  <c r="BH1865" i="1" a="1"/>
  <c r="BH1865" i="1" s="1"/>
  <c r="BH413" i="1" a="1"/>
  <c r="BH413" i="1" s="1"/>
  <c r="BH1690" i="1" a="1"/>
  <c r="BH1690" i="1" s="1"/>
  <c r="BH1689" i="1" a="1"/>
  <c r="BH1689" i="1" s="1"/>
  <c r="BH1691" i="1" a="1"/>
  <c r="BH1691" i="1" s="1"/>
  <c r="BH1441" i="1" a="1"/>
  <c r="BH1441" i="1" s="1"/>
  <c r="BH331" i="1" a="1"/>
  <c r="BH331" i="1" s="1"/>
  <c r="BH1520" i="1" a="1"/>
  <c r="BH1520" i="1" s="1"/>
  <c r="BH1143" i="1" a="1"/>
  <c r="BH1143" i="1" s="1"/>
  <c r="BH1427" i="1" a="1"/>
  <c r="BH1427" i="1" s="1"/>
  <c r="BH343" i="1" a="1"/>
  <c r="BH343" i="1" s="1"/>
  <c r="BH1628" i="1" a="1"/>
  <c r="BH1628" i="1" s="1"/>
  <c r="BH632" i="1" a="1"/>
  <c r="BH632" i="1" s="1"/>
  <c r="BH642" i="1" a="1"/>
  <c r="BH642" i="1" s="1"/>
  <c r="BH1042" i="1" a="1"/>
  <c r="BH1042" i="1" s="1"/>
  <c r="BH2143" i="1" a="1"/>
  <c r="BH2143" i="1" s="1"/>
  <c r="BH1046" i="1" a="1"/>
  <c r="BH1046" i="1" s="1"/>
  <c r="BH1511" i="1" a="1"/>
  <c r="BH1511" i="1" s="1"/>
  <c r="BH1862" i="1" a="1"/>
  <c r="BH1862" i="1" s="1"/>
  <c r="BH2140" i="1" a="1"/>
  <c r="BH2140" i="1" s="1"/>
  <c r="BH653" i="1" a="1"/>
  <c r="BH653" i="1" s="1"/>
  <c r="BH541" i="1" a="1"/>
  <c r="BH541" i="1" s="1"/>
  <c r="BH326" i="1" a="1"/>
  <c r="BH326" i="1" s="1"/>
  <c r="BH168" i="1" a="1"/>
  <c r="BH168" i="1" s="1"/>
  <c r="BH1675" i="1" a="1"/>
  <c r="BH1675" i="1" s="1"/>
  <c r="BH67" i="1" a="1"/>
  <c r="BH67" i="1" s="1"/>
  <c r="BH556" i="1" a="1"/>
  <c r="BH556" i="1" s="1"/>
  <c r="BH184" i="1" a="1"/>
  <c r="BH184" i="1" s="1"/>
  <c r="BH646" i="1" a="1"/>
  <c r="BH646" i="1" s="1"/>
  <c r="BH568" i="1" a="1"/>
  <c r="BH568" i="1" s="1"/>
  <c r="BH321" i="1" a="1"/>
  <c r="BH321" i="1" s="1"/>
  <c r="BH796" i="1" a="1"/>
  <c r="BH796" i="1" s="1"/>
  <c r="BH1803" i="1" a="1"/>
  <c r="BH1803" i="1" s="1"/>
  <c r="BH180" i="1" a="1"/>
  <c r="BH180" i="1" s="1"/>
  <c r="BH611" i="1" a="1"/>
  <c r="BH611" i="1" s="1"/>
  <c r="BH1765" i="1" a="1"/>
  <c r="BH1765" i="1" s="1"/>
  <c r="BH385" i="1" a="1"/>
  <c r="BH385" i="1" s="1"/>
  <c r="BH1253" i="1" a="1"/>
  <c r="BH1253" i="1" s="1"/>
  <c r="BH2225" i="1" a="1"/>
  <c r="BH2225" i="1" s="1"/>
  <c r="BH2361" i="1" a="1"/>
  <c r="BH2361" i="1" s="1"/>
  <c r="BH344" i="1" a="1"/>
  <c r="BH344" i="1" s="1"/>
  <c r="BH1026" i="1" a="1"/>
  <c r="BH1026" i="1" s="1"/>
  <c r="BH651" i="1" a="1"/>
  <c r="BH651" i="1" s="1"/>
  <c r="BH2137" i="1" a="1"/>
  <c r="BH2137" i="1" s="1"/>
  <c r="BH550" i="1" a="1"/>
  <c r="BH550" i="1" s="1"/>
  <c r="BH864" i="1" a="1"/>
  <c r="BH864" i="1" s="1"/>
  <c r="BH791" i="1" a="1"/>
  <c r="BH791" i="1" s="1"/>
  <c r="BH834" i="1" a="1"/>
  <c r="BH834" i="1" s="1"/>
  <c r="BH1030" i="1" a="1"/>
  <c r="BH1030" i="1" s="1"/>
  <c r="BH172" i="1" a="1"/>
  <c r="BH172" i="1" s="1"/>
  <c r="BH656" i="1" a="1"/>
  <c r="BH656" i="1" s="1"/>
  <c r="BH241" i="1" a="1"/>
  <c r="BH241" i="1" s="1"/>
  <c r="BH650" i="1" a="1"/>
  <c r="BH650" i="1" s="1"/>
  <c r="BH1685" i="1" a="1"/>
  <c r="BH1685" i="1" s="1"/>
  <c r="BH2035" i="1" a="1"/>
  <c r="BH2035" i="1" s="1"/>
  <c r="BH2073" i="1" a="1"/>
  <c r="BH2073" i="1" s="1"/>
  <c r="BH1015" i="1" a="1"/>
  <c r="BH1015" i="1" s="1"/>
  <c r="BH368" i="1" a="1"/>
  <c r="BH368" i="1" s="1"/>
  <c r="BH2347" i="1" a="1"/>
  <c r="BH2347" i="1" s="1"/>
  <c r="BH1270" i="1" a="1"/>
  <c r="BH1270" i="1" s="1"/>
  <c r="BH75" i="1" a="1"/>
  <c r="BH75" i="1" s="1"/>
  <c r="BH2366" i="1" a="1"/>
  <c r="BH2366" i="1" s="1"/>
  <c r="BH235" i="1" a="1"/>
  <c r="BH235" i="1" s="1"/>
  <c r="BH1952" i="1" a="1"/>
  <c r="BH1952" i="1" s="1"/>
  <c r="BH1033" i="1" a="1"/>
  <c r="BH1033" i="1" s="1"/>
  <c r="BH1438" i="1" a="1"/>
  <c r="BH1438" i="1" s="1"/>
  <c r="BH1023" i="1" a="1"/>
  <c r="BH1023" i="1" s="1"/>
  <c r="BH582" i="1" a="1"/>
  <c r="BH582" i="1" s="1"/>
  <c r="BH1734" i="1" a="1"/>
  <c r="BH1734" i="1" s="1"/>
  <c r="BH1431" i="1" a="1"/>
  <c r="BH1431" i="1" s="1"/>
  <c r="BH149" i="1" a="1"/>
  <c r="BH149" i="1" s="1"/>
  <c r="BH2212" i="1" a="1"/>
  <c r="BH2212" i="1" s="1"/>
  <c r="BH2148" i="1" a="1"/>
  <c r="BH2148" i="1" s="1"/>
  <c r="BH2106" i="1" a="1"/>
  <c r="BH2106" i="1" s="1"/>
  <c r="BH77" i="1" a="1"/>
  <c r="BH77" i="1" s="1"/>
  <c r="BH866" i="1" a="1"/>
  <c r="BH866" i="1" s="1"/>
  <c r="BH1428" i="1" a="1"/>
  <c r="BH1428" i="1" s="1"/>
  <c r="BH83" i="1" a="1"/>
  <c r="BH83" i="1" s="1"/>
  <c r="BH2152" i="1" a="1"/>
  <c r="BH2152" i="1" s="1"/>
  <c r="BH861" i="1" a="1"/>
  <c r="BH861" i="1" s="1"/>
  <c r="BH2367" i="1" a="1"/>
  <c r="BH2367" i="1" s="1"/>
  <c r="BH2315" i="1" a="1"/>
  <c r="BH2315" i="1" s="1"/>
  <c r="BH705" i="1" a="1"/>
  <c r="BH705" i="1" s="1"/>
  <c r="BH1680" i="1" a="1"/>
  <c r="BH1680" i="1" s="1"/>
  <c r="BH169" i="1" a="1"/>
  <c r="BH169" i="1" s="1"/>
  <c r="BH1861" i="1" a="1"/>
  <c r="BH1861" i="1" s="1"/>
  <c r="BH841" i="1" a="1"/>
  <c r="BH841" i="1" s="1"/>
  <c r="BH2239" i="1" a="1"/>
  <c r="BH2239" i="1" s="1"/>
  <c r="BH2186" i="1" a="1"/>
  <c r="BH2186" i="1" s="1"/>
  <c r="BH869" i="1" a="1"/>
  <c r="BH869" i="1" s="1"/>
  <c r="BH176" i="1" a="1"/>
  <c r="BH176" i="1" s="1"/>
  <c r="BH1248" i="1" a="1"/>
  <c r="BH1248" i="1" s="1"/>
  <c r="BH1512" i="1" a="1"/>
  <c r="BH1512" i="1" s="1"/>
  <c r="BH574" i="1" a="1"/>
  <c r="BH574" i="1" s="1"/>
  <c r="BH2180" i="1" a="1"/>
  <c r="BH2180" i="1" s="1"/>
  <c r="BH2265" i="1" a="1"/>
  <c r="BH2265" i="1" s="1"/>
  <c r="BH312" i="1" a="1"/>
  <c r="BH312" i="1" s="1"/>
  <c r="BH256" i="1" a="1"/>
  <c r="BH256" i="1" s="1"/>
  <c r="BH2194" i="1" a="1"/>
  <c r="BH2194" i="1" s="1"/>
  <c r="BH539" i="1" a="1"/>
  <c r="BH539" i="1" s="1"/>
  <c r="BH1736" i="1" a="1"/>
  <c r="BH1736" i="1" s="1"/>
  <c r="BH2057" i="1" a="1"/>
  <c r="BH2057" i="1" s="1"/>
  <c r="BH181" i="1" a="1"/>
  <c r="BH181" i="1" s="1"/>
  <c r="BH874" i="1" a="1"/>
  <c r="BH874" i="1" s="1"/>
  <c r="BH872" i="1" a="1"/>
  <c r="BH872" i="1" s="1"/>
  <c r="BH859" i="1" a="1"/>
  <c r="BH859" i="1" s="1"/>
  <c r="BH2052" i="1" a="1"/>
  <c r="BH2052" i="1" s="1"/>
  <c r="BH858" i="1" a="1"/>
  <c r="BH858" i="1" s="1"/>
  <c r="BH78" i="1" a="1"/>
  <c r="BH78" i="1" s="1"/>
  <c r="BH2216" i="1" a="1"/>
  <c r="BH2216" i="1" s="1"/>
  <c r="BH2142" i="1" a="1"/>
  <c r="BH2142" i="1" s="1"/>
  <c r="BH92" i="1" a="1"/>
  <c r="BH92" i="1" s="1"/>
  <c r="BH865" i="1" a="1"/>
  <c r="BH865" i="1" s="1"/>
  <c r="BH72" i="1" a="1"/>
  <c r="BH72" i="1" s="1"/>
  <c r="BH170" i="1" a="1"/>
  <c r="BH170" i="1" s="1"/>
  <c r="BH2080" i="1" a="1"/>
  <c r="BH2080" i="1" s="1"/>
  <c r="BH1799" i="1" a="1"/>
  <c r="BH1799" i="1" s="1"/>
  <c r="BH2223" i="1" a="1"/>
  <c r="BH2223" i="1" s="1"/>
  <c r="BH1032" i="1" a="1"/>
  <c r="BH1032" i="1" s="1"/>
  <c r="BH1679" i="1" a="1"/>
  <c r="BH1679" i="1" s="1"/>
  <c r="BH2226" i="1" a="1"/>
  <c r="BH2226" i="1" s="1"/>
  <c r="BH2359" i="1" a="1"/>
  <c r="BH2359" i="1" s="1"/>
  <c r="BH1161" i="1" a="1"/>
  <c r="BH1161" i="1" s="1"/>
  <c r="BH1966" i="1" a="1"/>
  <c r="BH1966" i="1" s="1"/>
  <c r="BH363" i="1" a="1"/>
  <c r="BH363" i="1" s="1"/>
  <c r="BH1805" i="1" a="1"/>
  <c r="BH1805" i="1" s="1"/>
  <c r="BH158" i="1" a="1"/>
  <c r="BH158" i="1" s="1"/>
  <c r="BH2333" i="1" a="1"/>
  <c r="BH2333" i="1" s="1"/>
  <c r="BH179" i="1" a="1"/>
  <c r="BH179" i="1" s="1"/>
  <c r="BH867" i="1" a="1"/>
  <c r="BH867" i="1" s="1"/>
  <c r="BH1874" i="1" a="1"/>
  <c r="BH1874" i="1" s="1"/>
  <c r="BH2230" i="1" a="1"/>
  <c r="BH2230" i="1" s="1"/>
  <c r="BH82" i="1" a="1"/>
  <c r="BH82" i="1" s="1"/>
  <c r="BH786" i="1" a="1"/>
  <c r="BH786" i="1" s="1"/>
  <c r="BH660" i="1" a="1"/>
  <c r="BH660" i="1" s="1"/>
  <c r="BH1439" i="1" a="1"/>
  <c r="BH1439" i="1" s="1"/>
  <c r="BH96" i="1" a="1"/>
  <c r="BH96" i="1" s="1"/>
  <c r="BH97" i="1" a="1"/>
  <c r="BH97" i="1" s="1"/>
  <c r="BH474" i="1" a="1"/>
  <c r="BH474" i="1" s="1"/>
  <c r="BH1016" i="1" a="1"/>
  <c r="BH1016" i="1" s="1"/>
  <c r="BH190" i="1" a="1"/>
  <c r="BH190" i="1" s="1"/>
  <c r="BH154" i="1" a="1"/>
  <c r="BH154" i="1" s="1"/>
  <c r="BH1437" i="1" a="1"/>
  <c r="BH1437" i="1" s="1"/>
  <c r="BH2" i="1" a="1"/>
  <c r="BH2" i="1" s="1"/>
  <c r="BH472" i="1" a="1"/>
  <c r="BH472" i="1" s="1"/>
  <c r="BH2116" i="1" a="1"/>
  <c r="BH2116" i="1" s="1"/>
  <c r="BH659" i="1" a="1"/>
  <c r="BH659" i="1" s="1"/>
  <c r="BH787" i="1" a="1"/>
  <c r="BH787" i="1" s="1"/>
  <c r="BH654" i="1" a="1"/>
  <c r="BH654" i="1" s="1"/>
  <c r="BH1041" i="1" a="1"/>
  <c r="BH1041" i="1" s="1"/>
  <c r="BH1269" i="1" a="1"/>
  <c r="BH1269" i="1" s="1"/>
  <c r="BH84" i="1" a="1"/>
  <c r="BH84" i="1" s="1"/>
  <c r="BH1508" i="1" a="1"/>
  <c r="BH1508" i="1" s="1"/>
  <c r="BH171" i="1" a="1"/>
  <c r="BH171" i="1" s="1"/>
  <c r="BH2273" i="1" a="1"/>
  <c r="BH2273" i="1" s="1"/>
  <c r="BH338" i="1" a="1"/>
  <c r="BH338" i="1" s="1"/>
  <c r="BH1733" i="1" a="1"/>
  <c r="BH1733" i="1" s="1"/>
  <c r="BH475" i="1" a="1"/>
  <c r="BH475" i="1" s="1"/>
  <c r="BH1873" i="1" a="1"/>
  <c r="BH1873" i="1" s="1"/>
  <c r="BH524" i="1" a="1"/>
  <c r="BH524" i="1" s="1"/>
  <c r="BH1737" i="1" a="1"/>
  <c r="BH1737" i="1" s="1"/>
  <c r="BH2114" i="1" a="1"/>
  <c r="BH2114" i="1" s="1"/>
  <c r="BH2183" i="1" a="1"/>
  <c r="BH2183" i="1" s="1"/>
  <c r="BH379" i="1" a="1"/>
  <c r="BH379" i="1" s="1"/>
  <c r="BH1049" i="1" a="1"/>
  <c r="BH1049" i="1" s="1"/>
  <c r="BH93" i="1" a="1"/>
  <c r="BH93" i="1" s="1"/>
  <c r="BH50" i="1" a="1"/>
  <c r="BH50" i="1" s="1"/>
  <c r="BH175" i="1" a="1"/>
  <c r="BH175" i="1" s="1"/>
  <c r="BH1044" i="1" a="1"/>
  <c r="BH1044" i="1" s="1"/>
  <c r="BH2051" i="1" a="1"/>
  <c r="BH2051" i="1" s="1"/>
  <c r="BH514" i="1" a="1"/>
  <c r="BH514" i="1" s="1"/>
  <c r="BH1154" i="1" a="1"/>
  <c r="BH1154" i="1" s="1"/>
  <c r="BH1184" i="1" a="1"/>
  <c r="BH1184" i="1" s="1"/>
  <c r="BH1185" i="1" a="1"/>
  <c r="BH1185" i="1" s="1"/>
  <c r="BH1434" i="1" a="1"/>
  <c r="BH1434" i="1" s="1"/>
  <c r="BH1509" i="1" a="1"/>
  <c r="BH1509" i="1" s="1"/>
  <c r="BH1504" i="1" a="1"/>
  <c r="BH1504" i="1" s="1"/>
  <c r="BH1510" i="1" a="1"/>
  <c r="BH1510" i="1" s="1"/>
  <c r="BH2160" i="1" a="1"/>
  <c r="BH2160" i="1" s="1"/>
  <c r="BH2362" i="1" a="1"/>
  <c r="BH2362" i="1" s="1"/>
  <c r="BH1875" i="1" a="1"/>
  <c r="BH1875" i="1" s="1"/>
  <c r="BH2017" i="1" a="1"/>
  <c r="BH2017" i="1" s="1"/>
  <c r="BH1523" i="1" a="1"/>
  <c r="BH1523" i="1" s="1"/>
  <c r="BH327" i="1" a="1"/>
  <c r="BH327" i="1" s="1"/>
  <c r="BH868" i="1" a="1"/>
  <c r="BH868" i="1" s="1"/>
  <c r="BH2144" i="1" a="1"/>
  <c r="BH2144" i="1" s="1"/>
  <c r="BH186" i="1" a="1"/>
  <c r="BH186" i="1" s="1"/>
  <c r="BH870" i="1" a="1"/>
  <c r="BH870" i="1" s="1"/>
  <c r="BH2187" i="1" a="1"/>
  <c r="BH2187" i="1" s="1"/>
  <c r="BH585" i="1" a="1"/>
  <c r="BH585" i="1" s="1"/>
  <c r="BH2204" i="1" a="1"/>
  <c r="BH2204" i="1" s="1"/>
  <c r="BH935" i="1" a="1"/>
  <c r="BH935" i="1" s="1"/>
  <c r="BH836" i="1" a="1"/>
  <c r="BH836" i="1" s="1"/>
  <c r="BH80" i="1" a="1"/>
  <c r="BH80" i="1" s="1"/>
  <c r="BH924" i="1" a="1"/>
  <c r="BH924" i="1" s="1"/>
  <c r="BH471" i="1" a="1"/>
  <c r="BH471" i="1" s="1"/>
  <c r="BH889" i="1" a="1"/>
  <c r="BH889" i="1" s="1"/>
  <c r="BH2249" i="1" a="1"/>
  <c r="BH2249" i="1" s="1"/>
  <c r="BH576" i="1" a="1"/>
  <c r="BH576" i="1" s="1"/>
  <c r="BH559" i="1" a="1"/>
  <c r="BH559" i="1" s="1"/>
  <c r="BH1978" i="1" a="1"/>
  <c r="BH1978" i="1" s="1"/>
  <c r="BH1735" i="1" a="1"/>
  <c r="BH1735" i="1" s="1"/>
  <c r="BH577" i="1" a="1"/>
  <c r="BH577" i="1" s="1"/>
  <c r="BH1047" i="1" a="1"/>
  <c r="BH1047" i="1" s="1"/>
  <c r="BH894" i="1" a="1"/>
  <c r="BH894" i="1" s="1"/>
  <c r="BH1808" i="1" a="1"/>
  <c r="BH1808" i="1" s="1"/>
  <c r="BH526" i="1" a="1"/>
  <c r="BH526" i="1" s="1"/>
  <c r="BH2085" i="1" a="1"/>
  <c r="BH2085" i="1" s="1"/>
  <c r="BH2054" i="1" a="1"/>
  <c r="BH2054" i="1" s="1"/>
  <c r="BH1025" i="1" a="1"/>
  <c r="BH1025" i="1" s="1"/>
  <c r="BH1507" i="1" a="1"/>
  <c r="BH1507" i="1" s="1"/>
  <c r="BH512" i="1" a="1"/>
  <c r="BH512" i="1" s="1"/>
  <c r="BH1356" i="1" a="1"/>
  <c r="BH1356" i="1" s="1"/>
  <c r="BH1357" i="1" a="1"/>
  <c r="BH1357" i="1" s="1"/>
  <c r="BH2219" i="1" a="1"/>
  <c r="BH2219" i="1" s="1"/>
  <c r="BH183" i="1" a="1"/>
  <c r="BH183" i="1" s="1"/>
  <c r="BH238" i="1" a="1"/>
  <c r="BH238" i="1" s="1"/>
  <c r="BH579" i="1" a="1"/>
  <c r="BH579" i="1" s="1"/>
  <c r="BH1517" i="1" a="1"/>
  <c r="BH1517" i="1" s="1"/>
  <c r="BH421" i="1" a="1"/>
  <c r="BH421" i="1" s="1"/>
  <c r="BH837" i="1" a="1"/>
  <c r="BH837" i="1" s="1"/>
  <c r="BH1872" i="1" a="1"/>
  <c r="BH1872" i="1" s="1"/>
  <c r="BH174" i="1" a="1"/>
  <c r="BH174" i="1" s="1"/>
  <c r="BH1672" i="1" a="1"/>
  <c r="BH1672" i="1" s="1"/>
  <c r="BH1961" i="1" a="1"/>
  <c r="BH1961" i="1" s="1"/>
  <c r="BH2113" i="1" a="1"/>
  <c r="BH2113" i="1" s="1"/>
  <c r="BH1970" i="1" a="1"/>
  <c r="BH1970" i="1" s="1"/>
  <c r="BH2263" i="1" a="1"/>
  <c r="BH2263" i="1" s="1"/>
  <c r="BH1004" i="1" a="1"/>
  <c r="BH1004" i="1" s="1"/>
  <c r="BH2062" i="1" a="1"/>
  <c r="BH2062" i="1" s="1"/>
  <c r="BH943" i="1" a="1"/>
  <c r="BH943" i="1" s="1"/>
  <c r="BH2037" i="1" a="1"/>
  <c r="BH2037" i="1" s="1"/>
  <c r="BH1006" i="1" a="1"/>
  <c r="BH1006" i="1" s="1"/>
  <c r="BH1029" i="1" a="1"/>
  <c r="BH1029" i="1" s="1"/>
  <c r="BH2038" i="1" a="1"/>
  <c r="BH2038" i="1" s="1"/>
  <c r="BH1710" i="1" a="1"/>
  <c r="BH1710" i="1" s="1"/>
  <c r="BH1433" i="1" a="1"/>
  <c r="BH1433" i="1" s="1"/>
  <c r="BH57" i="1" a="1"/>
  <c r="BH57" i="1" s="1"/>
  <c r="BH10" i="1" a="1"/>
  <c r="BH10" i="1" s="1"/>
  <c r="BH557" i="1" a="1"/>
  <c r="BH557" i="1" s="1"/>
  <c r="BH956" i="1" a="1"/>
  <c r="BH956" i="1" s="1"/>
  <c r="BH301" i="1" a="1"/>
  <c r="BH301" i="1" s="1"/>
  <c r="BH230" i="1" a="1"/>
  <c r="BH230" i="1" s="1"/>
  <c r="BH2264" i="1" a="1"/>
  <c r="BH2264" i="1" s="1"/>
  <c r="BH470" i="1" a="1"/>
  <c r="BH470" i="1" s="1"/>
  <c r="BH63" i="1" a="1"/>
  <c r="BH63" i="1" s="1"/>
  <c r="BH1151" i="1" a="1"/>
  <c r="BH1151" i="1" s="1"/>
  <c r="BH2320" i="1" a="1"/>
  <c r="BH2320" i="1" s="1"/>
  <c r="BH1159" i="1" a="1"/>
  <c r="BH1159" i="1" s="1"/>
  <c r="BH2050" i="1" a="1"/>
  <c r="BH2050" i="1" s="1"/>
  <c r="BH1002" i="1" a="1"/>
  <c r="BH1002" i="1" s="1"/>
  <c r="BH2165" i="1" a="1"/>
  <c r="BH2165" i="1" s="1"/>
  <c r="BH937" i="1" a="1"/>
  <c r="BH937" i="1" s="1"/>
  <c r="BH2346" i="1" a="1"/>
  <c r="BH2346" i="1" s="1"/>
  <c r="BH519" i="1" a="1"/>
  <c r="BH519" i="1" s="1"/>
  <c r="BH2053" i="1" a="1"/>
  <c r="BH2053" i="1" s="1"/>
  <c r="BH418" i="1" a="1"/>
  <c r="BH418" i="1" s="1"/>
  <c r="BH1039" i="1" a="1"/>
  <c r="BH1039" i="1" s="1"/>
  <c r="BH1362" i="1" a="1"/>
  <c r="BH1362" i="1" s="1"/>
  <c r="BH1363" i="1" a="1"/>
  <c r="BH1363" i="1" s="1"/>
  <c r="BH1430" i="1" a="1"/>
  <c r="BH1430" i="1" s="1"/>
  <c r="BH1506" i="1" a="1"/>
  <c r="BH1506" i="1" s="1"/>
  <c r="BH2048" i="1" a="1"/>
  <c r="BH2048" i="1" s="1"/>
  <c r="BH2042" i="1" a="1"/>
  <c r="BH2042" i="1" s="1"/>
  <c r="BH2322" i="1" a="1"/>
  <c r="BH2322" i="1" s="1"/>
  <c r="BH2031" i="1" a="1"/>
  <c r="BH2031" i="1" s="1"/>
  <c r="BH1164" i="1" a="1"/>
  <c r="BH1164" i="1" s="1"/>
  <c r="BH1545" i="1" a="1"/>
  <c r="BH1545" i="1" s="1"/>
  <c r="BH1432" i="1" a="1"/>
  <c r="BH1432" i="1" s="1"/>
  <c r="BH468" i="1" a="1"/>
  <c r="BH468" i="1" s="1"/>
  <c r="BH2341" i="1" a="1"/>
  <c r="BH2341" i="1" s="1"/>
  <c r="BH2356" i="1" a="1"/>
  <c r="BH2356" i="1" s="1"/>
  <c r="BH1987" i="1" a="1"/>
  <c r="BH1987" i="1" s="1"/>
  <c r="BH516" i="1" a="1"/>
  <c r="BH516" i="1" s="1"/>
  <c r="BH890" i="1" a="1"/>
  <c r="BH890" i="1" s="1"/>
  <c r="BH411" i="1" a="1"/>
  <c r="BH411" i="1" s="1"/>
  <c r="BH1740" i="1" a="1"/>
  <c r="BH1740" i="1" s="1"/>
  <c r="BH408" i="1" a="1"/>
  <c r="BH408" i="1" s="1"/>
  <c r="BH1379" i="1" a="1"/>
  <c r="BH1379" i="1" s="1"/>
  <c r="BH1378" i="1" a="1"/>
  <c r="BH1378" i="1" s="1"/>
  <c r="BH502" i="1" a="1"/>
  <c r="BH502" i="1" s="1"/>
  <c r="BH1647" i="1" a="1"/>
  <c r="BH1647" i="1" s="1"/>
  <c r="BH647" i="1" a="1"/>
  <c r="BH647" i="1" s="1"/>
  <c r="BH340" i="1" a="1"/>
  <c r="BH340" i="1" s="1"/>
  <c r="BH583" i="1" a="1"/>
  <c r="BH583" i="1" s="1"/>
  <c r="BH1111" i="1" a="1"/>
  <c r="BH1111" i="1" s="1"/>
  <c r="BH2039" i="1" a="1"/>
  <c r="BH2039" i="1" s="1"/>
  <c r="BH2324" i="1" a="1"/>
  <c r="BH2324" i="1" s="1"/>
  <c r="BH469" i="1" a="1"/>
  <c r="BH469" i="1" s="1"/>
  <c r="BH941" i="1" a="1"/>
  <c r="BH941" i="1" s="1"/>
  <c r="BH1522" i="1" a="1"/>
  <c r="BH1522" i="1" s="1"/>
  <c r="BH159" i="1" a="1"/>
  <c r="BH159" i="1" s="1"/>
  <c r="BH1502" i="1" a="1"/>
  <c r="BH1502" i="1" s="1"/>
  <c r="BH178" i="1" a="1"/>
  <c r="BH178" i="1" s="1"/>
  <c r="BH1767" i="1" a="1"/>
  <c r="BH1767" i="1" s="1"/>
  <c r="BH143" i="1" a="1"/>
  <c r="BH143" i="1" s="1"/>
  <c r="BH498" i="1" a="1"/>
  <c r="BH498" i="1" s="1"/>
  <c r="BH1104" i="1" a="1"/>
  <c r="BH1104" i="1" s="1"/>
  <c r="BH2317" i="1" a="1"/>
  <c r="BH2317" i="1" s="1"/>
  <c r="BH838" i="1" a="1"/>
  <c r="BH838" i="1" s="1"/>
  <c r="BH362" i="1" a="1"/>
  <c r="BH362" i="1" s="1"/>
  <c r="BH1425" i="1" a="1"/>
  <c r="BH1425" i="1" s="1"/>
  <c r="BH1034" i="1" a="1"/>
  <c r="BH1034" i="1" s="1"/>
  <c r="BH1505" i="1" a="1"/>
  <c r="BH1505" i="1" s="1"/>
  <c r="BH586" i="1" a="1"/>
  <c r="BH586" i="1" s="1"/>
  <c r="BH521" i="1" a="1"/>
  <c r="BH521" i="1" s="1"/>
  <c r="BH2072" i="1" a="1"/>
  <c r="BH2072" i="1" s="1"/>
  <c r="BH144" i="1" a="1"/>
  <c r="BH144" i="1" s="1"/>
  <c r="BH2336" i="1" a="1"/>
  <c r="BH2336" i="1" s="1"/>
  <c r="BH113" i="1" a="1"/>
  <c r="BH113" i="1" s="1"/>
  <c r="BH76" i="1" a="1"/>
  <c r="BH76" i="1" s="1"/>
  <c r="BH415" i="1" a="1"/>
  <c r="BH415" i="1" s="1"/>
  <c r="BH193" i="1" a="1"/>
  <c r="BH193" i="1" s="1"/>
  <c r="BH2325" i="1" a="1"/>
  <c r="BH2325" i="1" s="1"/>
  <c r="BH1768" i="1" a="1"/>
  <c r="BH1768" i="1" s="1"/>
  <c r="BH517" i="1" a="1"/>
  <c r="BH517" i="1" s="1"/>
  <c r="BH2157" i="1" a="1"/>
  <c r="BH2157" i="1" s="1"/>
  <c r="BH182" i="1" a="1"/>
  <c r="BH182" i="1" s="1"/>
  <c r="BH106" i="1" a="1"/>
  <c r="BH106" i="1" s="1"/>
  <c r="BH1806" i="1" a="1"/>
  <c r="BH1806" i="1" s="1"/>
  <c r="BH938" i="1" a="1"/>
  <c r="BH938" i="1" s="1"/>
  <c r="BH950" i="1" a="1"/>
  <c r="BH950" i="1" s="1"/>
  <c r="BH107" i="1" a="1"/>
  <c r="BH107" i="1" s="1"/>
  <c r="BH505" i="1" a="1"/>
  <c r="BH505" i="1" s="1"/>
  <c r="BH2211" i="1" a="1"/>
  <c r="BH2211" i="1" s="1"/>
  <c r="BH518" i="1" a="1"/>
  <c r="BH518" i="1" s="1"/>
  <c r="BH146" i="1" a="1"/>
  <c r="BH146" i="1" s="1"/>
  <c r="BH580" i="1" a="1"/>
  <c r="BH580" i="1" s="1"/>
  <c r="BH189" i="1" a="1"/>
  <c r="BH189" i="1" s="1"/>
  <c r="BH1524" i="1" a="1"/>
  <c r="BH1524" i="1" s="1"/>
  <c r="BH933" i="1" a="1"/>
  <c r="BH933" i="1" s="1"/>
  <c r="BH110" i="1" a="1"/>
  <c r="BH110" i="1" s="1"/>
  <c r="BH417" i="1" a="1"/>
  <c r="BH417" i="1" s="1"/>
  <c r="BH188" i="1" a="1"/>
  <c r="BH188" i="1" s="1"/>
  <c r="BH1812" i="1" a="1"/>
  <c r="BH1812" i="1" s="1"/>
  <c r="BH2257" i="1" a="1"/>
  <c r="BH2257" i="1" s="1"/>
  <c r="BH1514" i="1" a="1"/>
  <c r="BH1514" i="1" s="1"/>
  <c r="BH932" i="1" a="1"/>
  <c r="BH932" i="1" s="1"/>
  <c r="BH1142" i="1" a="1"/>
  <c r="BH1142" i="1" s="1"/>
  <c r="BH111" i="1" a="1"/>
  <c r="BH111" i="1" s="1"/>
  <c r="BH953" i="1" a="1"/>
  <c r="BH953" i="1" s="1"/>
  <c r="BH1642" i="1" a="1"/>
  <c r="BH1642" i="1" s="1"/>
  <c r="BH888" i="1" a="1"/>
  <c r="BH888" i="1" s="1"/>
  <c r="BH1101" i="1" a="1"/>
  <c r="BH1101" i="1" s="1"/>
  <c r="BH560" i="1" a="1"/>
  <c r="BH560" i="1" s="1"/>
  <c r="BH876" i="1" a="1"/>
  <c r="BH876" i="1" s="1"/>
  <c r="BH467" i="1" a="1"/>
  <c r="BH467" i="1" s="1"/>
  <c r="BH137" i="1" a="1"/>
  <c r="BH137" i="1" s="1"/>
  <c r="BH1810" i="1" a="1"/>
  <c r="BH1810" i="1" s="1"/>
  <c r="BH523" i="1" a="1"/>
  <c r="BH523" i="1" s="1"/>
  <c r="BH371" i="1" a="1"/>
  <c r="BH371" i="1" s="1"/>
  <c r="BH89" i="1" a="1"/>
  <c r="BH89" i="1" s="1"/>
  <c r="BH513" i="1" a="1"/>
  <c r="BH513" i="1" s="1"/>
  <c r="BH1102" i="1" a="1"/>
  <c r="BH1102" i="1" s="1"/>
  <c r="BH203" i="1" a="1"/>
  <c r="BH203" i="1" s="1"/>
  <c r="BH1515" i="1" a="1"/>
  <c r="BH1515" i="1" s="1"/>
  <c r="BH1106" i="1" a="1"/>
  <c r="BH1106" i="1" s="1"/>
  <c r="BH2163" i="1" a="1"/>
  <c r="BH2163" i="1" s="1"/>
  <c r="BH1148" i="1" a="1"/>
  <c r="BH1148" i="1" s="1"/>
  <c r="BH1381" i="1" a="1"/>
  <c r="BH1381" i="1" s="1"/>
  <c r="BH1380" i="1" a="1"/>
  <c r="BH1380" i="1" s="1"/>
  <c r="BH951" i="1" a="1"/>
  <c r="BH951" i="1" s="1"/>
  <c r="BH1627" i="1" a="1"/>
  <c r="BH1627" i="1" s="1"/>
  <c r="BH504" i="1" a="1"/>
  <c r="BH504" i="1" s="1"/>
  <c r="BH1503" i="1" a="1"/>
  <c r="BH1503" i="1" s="1"/>
  <c r="BH1424" i="1" a="1"/>
  <c r="BH1424" i="1" s="1"/>
  <c r="BH300" i="1" a="1"/>
  <c r="BH300" i="1" s="1"/>
  <c r="BH1373" i="1" a="1"/>
  <c r="BH1373" i="1" s="1"/>
  <c r="BH1372" i="1" a="1"/>
  <c r="BH1372" i="1" s="1"/>
  <c r="BH1361" i="1" a="1"/>
  <c r="BH1361" i="1" s="1"/>
  <c r="BH1360" i="1" a="1"/>
  <c r="BH1360" i="1" s="1"/>
  <c r="BH114" i="1" a="1"/>
  <c r="BH114" i="1" s="1"/>
  <c r="BH1107" i="1" a="1"/>
  <c r="BH1107" i="1" s="1"/>
  <c r="BH506" i="1" a="1"/>
  <c r="BH506" i="1" s="1"/>
  <c r="BH507" i="1" a="1"/>
  <c r="BH507" i="1" s="1"/>
  <c r="BH141" i="1" a="1"/>
  <c r="BH141" i="1" s="1"/>
  <c r="BH958" i="1" a="1"/>
  <c r="BH958" i="1" s="1"/>
  <c r="BH497" i="1" a="1"/>
  <c r="BH497" i="1" s="1"/>
  <c r="BH571" i="1" a="1"/>
  <c r="BH571" i="1" s="1"/>
  <c r="BH1781" i="1" a="1"/>
  <c r="BH1781" i="1" s="1"/>
  <c r="BH2338" i="1" a="1"/>
  <c r="BH2338" i="1" s="1"/>
  <c r="BH370" i="1" a="1"/>
  <c r="BH370" i="1" s="1"/>
  <c r="BH959" i="1" a="1"/>
  <c r="BH959" i="1" s="1"/>
  <c r="BH755" i="1" a="1"/>
  <c r="BH755" i="1" s="1"/>
  <c r="BH358" i="1" a="1"/>
  <c r="BH358" i="1" s="1"/>
  <c r="BH2237" i="1" a="1"/>
  <c r="BH2237" i="1" s="1"/>
  <c r="BH759" i="1" a="1"/>
  <c r="BH759" i="1" s="1"/>
  <c r="BH2078" i="1" a="1"/>
  <c r="BH2078" i="1" s="1"/>
  <c r="BH1811" i="1" a="1"/>
  <c r="BH1811" i="1" s="1"/>
  <c r="BH1103" i="1" a="1"/>
  <c r="BH1103" i="1" s="1"/>
  <c r="BH1521" i="1" a="1"/>
  <c r="BH1521" i="1" s="1"/>
  <c r="BH150" i="1" a="1"/>
  <c r="BH150" i="1" s="1"/>
  <c r="BH198" i="1" a="1"/>
  <c r="BH198" i="1" s="1"/>
  <c r="BH2250" i="1" a="1"/>
  <c r="BH2250" i="1" s="1"/>
  <c r="BH1099" i="1" a="1"/>
  <c r="BH1099" i="1" s="1"/>
  <c r="BH374" i="1" a="1"/>
  <c r="BH374" i="1" s="1"/>
  <c r="BH508" i="1" a="1"/>
  <c r="BH508" i="1" s="1"/>
  <c r="BH952" i="1" a="1"/>
  <c r="BH952" i="1" s="1"/>
  <c r="BH142" i="1" a="1"/>
  <c r="BH142" i="1" s="1"/>
  <c r="BH151" i="1" a="1"/>
  <c r="BH151" i="1" s="1"/>
  <c r="BH372" i="1" a="1"/>
  <c r="BH372" i="1" s="1"/>
  <c r="BH1105" i="1" a="1"/>
  <c r="BH1105" i="1" s="1"/>
  <c r="BH1814" i="1" a="1"/>
  <c r="BH1814" i="1" s="1"/>
  <c r="BH1526" i="1" a="1"/>
  <c r="BH1526" i="1" s="1"/>
  <c r="BH355" i="1" a="1"/>
  <c r="BH355" i="1" s="1"/>
  <c r="BH1352" i="1" a="1"/>
  <c r="BH1352" i="1" s="1"/>
  <c r="BH1353" i="1" a="1"/>
  <c r="BH1353" i="1" s="1"/>
  <c r="BH1804" i="1" a="1"/>
  <c r="BH1804" i="1" s="1"/>
  <c r="BH1807" i="1" a="1"/>
  <c r="BH1807" i="1" s="1"/>
  <c r="BH1043" i="1" a="1"/>
  <c r="BH1043" i="1" s="1"/>
  <c r="BH762" i="1" a="1"/>
  <c r="BH762" i="1" s="1"/>
  <c r="BH503" i="1" a="1"/>
  <c r="BH503" i="1" s="1"/>
  <c r="BH140" i="1" a="1"/>
  <c r="BH140" i="1" s="1"/>
  <c r="BH562" i="1" a="1"/>
  <c r="BH562" i="1" s="1"/>
  <c r="BH1163" i="1" a="1"/>
  <c r="BH1163" i="1" s="1"/>
  <c r="BH349" i="1" a="1"/>
  <c r="BH349" i="1" s="1"/>
  <c r="BH148" i="1" a="1"/>
  <c r="BH148" i="1" s="1"/>
  <c r="BH209" i="1" a="1"/>
  <c r="BH209" i="1" s="1"/>
  <c r="BH752" i="1" a="1"/>
  <c r="BH752" i="1" s="1"/>
  <c r="BH99" i="1" a="1"/>
  <c r="BH99" i="1" s="1"/>
  <c r="BH1358" i="1" a="1"/>
  <c r="BH1358" i="1" s="1"/>
  <c r="BH1359" i="1" a="1"/>
  <c r="BH1359" i="1" s="1"/>
  <c r="BH2364" i="1" a="1"/>
  <c r="BH2364" i="1" s="1"/>
  <c r="BH955" i="1" a="1"/>
  <c r="BH955" i="1" s="1"/>
  <c r="BH567" i="1" a="1"/>
  <c r="BH567" i="1" s="1"/>
  <c r="BH98" i="1" a="1"/>
  <c r="BH98" i="1" s="1"/>
  <c r="BH1001" i="1" a="1"/>
  <c r="BH1001" i="1" s="1"/>
  <c r="BH147" i="1" a="1"/>
  <c r="BH147" i="1" s="1"/>
  <c r="BH756" i="1" a="1"/>
  <c r="BH756" i="1" s="1"/>
  <c r="BH1301" i="1" a="1"/>
  <c r="BH1301" i="1" s="1"/>
  <c r="BH196" i="1" a="1"/>
  <c r="BH196" i="1" s="1"/>
  <c r="BH1623" i="1" a="1"/>
  <c r="BH1623" i="1" s="1"/>
  <c r="BH2330" i="1" a="1"/>
  <c r="BH2330" i="1" s="1"/>
  <c r="BH118" i="1" a="1"/>
  <c r="BH118" i="1" s="1"/>
  <c r="BH119" i="1" a="1"/>
  <c r="BH119" i="1" s="1"/>
  <c r="BH558" i="1" a="1"/>
  <c r="BH558" i="1" s="1"/>
  <c r="BH360" i="1" a="1"/>
  <c r="BH360" i="1" s="1"/>
  <c r="BH939" i="1" a="1"/>
  <c r="BH939" i="1" s="1"/>
  <c r="BH356" i="1" a="1"/>
  <c r="BH356" i="1" s="1"/>
  <c r="BH754" i="1" a="1"/>
  <c r="BH754" i="1" s="1"/>
  <c r="BH1051" i="1" a="1"/>
  <c r="BH1051" i="1" s="1"/>
  <c r="BH564" i="1" a="1"/>
  <c r="BH564" i="1" s="1"/>
  <c r="BH1440" i="1" a="1"/>
  <c r="BH1440" i="1" s="1"/>
  <c r="BH1528" i="1" a="1"/>
  <c r="BH1528" i="1" s="1"/>
  <c r="BH1778" i="1" a="1"/>
  <c r="BH1778" i="1" s="1"/>
  <c r="BH501" i="1" a="1"/>
  <c r="BH501" i="1" s="1"/>
  <c r="BH1354" i="1" a="1"/>
  <c r="BH1354" i="1" s="1"/>
  <c r="BH1355" i="1" a="1"/>
  <c r="BH1355" i="1" s="1"/>
  <c r="BH201" i="1" a="1"/>
  <c r="BH201" i="1" s="1"/>
  <c r="BH1580" i="1" a="1"/>
  <c r="BH1580" i="1" s="1"/>
  <c r="BH419" i="1" a="1"/>
  <c r="BH419" i="1" s="1"/>
  <c r="BH1640" i="1" a="1"/>
  <c r="BH1640" i="1" s="1"/>
  <c r="BH947" i="1" a="1"/>
  <c r="BH947" i="1" s="1"/>
  <c r="BH892" i="1" a="1"/>
  <c r="BH892" i="1" s="1"/>
  <c r="BH1098" i="1" a="1"/>
  <c r="BH1098" i="1" s="1"/>
  <c r="BH1050" i="1" a="1"/>
  <c r="BH1050" i="1" s="1"/>
  <c r="BH949" i="1" a="1"/>
  <c r="BH949" i="1" s="1"/>
  <c r="BH763" i="1" a="1"/>
  <c r="BH763" i="1" s="1"/>
  <c r="BH1368" i="1" a="1"/>
  <c r="BH1368" i="1" s="1"/>
  <c r="BH1369" i="1" a="1"/>
  <c r="BH1369" i="1" s="1"/>
  <c r="BH32" i="1" a="1"/>
  <c r="BH32" i="1" s="1"/>
  <c r="BH354" i="1" a="1"/>
  <c r="BH354" i="1" s="1"/>
  <c r="BH73" i="1" a="1"/>
  <c r="BH73" i="1" s="1"/>
  <c r="BH234" i="1" a="1"/>
  <c r="BH234" i="1" s="1"/>
  <c r="BH758" i="1" a="1"/>
  <c r="BH758" i="1" s="1"/>
  <c r="BH104" i="1" a="1"/>
  <c r="BH104" i="1" s="1"/>
  <c r="BH105" i="1" a="1"/>
  <c r="BH105" i="1" s="1"/>
  <c r="BH205" i="1" a="1"/>
  <c r="BH205" i="1" s="1"/>
  <c r="BH1519" i="1" a="1"/>
  <c r="BH1519" i="1" s="1"/>
  <c r="BH1527" i="1" a="1"/>
  <c r="BH1527" i="1" s="1"/>
  <c r="BH1108" i="1" a="1"/>
  <c r="BH1108" i="1" s="1"/>
  <c r="BH565" i="1" a="1"/>
  <c r="BH565" i="1" s="1"/>
  <c r="BH2094" i="1" a="1"/>
  <c r="BH2094" i="1" s="1"/>
  <c r="BH52" i="1" a="1"/>
  <c r="BH52" i="1" s="1"/>
  <c r="BH357" i="1" a="1"/>
  <c r="BH357" i="1" s="1"/>
  <c r="BH351" i="1" a="1"/>
  <c r="BH351" i="1" s="1"/>
  <c r="BH764" i="1" a="1"/>
  <c r="BH764" i="1" s="1"/>
  <c r="BH2103" i="1" a="1"/>
  <c r="BH2103" i="1" s="1"/>
  <c r="BH2082" i="1" a="1"/>
  <c r="BH2082" i="1" s="1"/>
  <c r="BH48" i="1" a="1"/>
  <c r="BH48" i="1" s="1"/>
  <c r="BH1639" i="1" a="1"/>
  <c r="BH1639" i="1" s="1"/>
  <c r="BH1166" i="1" a="1"/>
  <c r="BH1166" i="1" s="1"/>
  <c r="BH225" i="1" a="1"/>
  <c r="BH225" i="1" s="1"/>
  <c r="BH1093" i="1" a="1"/>
  <c r="BH1093" i="1" s="1"/>
  <c r="BH1643" i="1" a="1"/>
  <c r="BH1643" i="1" s="1"/>
  <c r="BH194" i="1" a="1"/>
  <c r="BH194" i="1" s="1"/>
  <c r="BH766" i="1" a="1"/>
  <c r="BH766" i="1" s="1"/>
  <c r="BH1592" i="1" a="1"/>
  <c r="BH1592" i="1" s="1"/>
  <c r="BH1785" i="1" a="1"/>
  <c r="BH1785" i="1" s="1"/>
  <c r="BH1036" i="1" a="1"/>
  <c r="BH1036" i="1" s="1"/>
  <c r="BH509" i="1" a="1"/>
  <c r="BH509" i="1" s="1"/>
  <c r="BH1485" i="1" a="1"/>
  <c r="BH1485" i="1" s="1"/>
  <c r="BH213" i="1" a="1"/>
  <c r="BH213" i="1" s="1"/>
  <c r="BH765" i="1" a="1"/>
  <c r="BH765" i="1" s="1"/>
  <c r="BH219" i="1" a="1"/>
  <c r="BH219" i="1" s="1"/>
  <c r="BH896" i="1" a="1"/>
  <c r="BH896" i="1" s="1"/>
  <c r="BH373" i="1" a="1"/>
  <c r="BH373" i="1" s="1"/>
  <c r="BH212" i="1" a="1"/>
  <c r="BH212" i="1" s="1"/>
  <c r="BH887" i="1" a="1"/>
  <c r="BH887" i="1" s="1"/>
  <c r="BH314" i="1" a="1"/>
  <c r="BH314" i="1" s="1"/>
  <c r="BH957" i="1" a="1"/>
  <c r="BH957" i="1" s="1"/>
  <c r="BH2013" i="1" a="1"/>
  <c r="BH2013" i="1" s="1"/>
  <c r="BH2014" i="1" a="1"/>
  <c r="BH2014" i="1" s="1"/>
  <c r="BH1109" i="1" a="1"/>
  <c r="BH1109" i="1" s="1"/>
  <c r="BH945" i="1" a="1"/>
  <c r="BH945" i="1" s="1"/>
  <c r="BH960" i="1" a="1"/>
  <c r="BH960" i="1" s="1"/>
  <c r="BH34" i="1" a="1"/>
  <c r="BH34" i="1" s="1"/>
  <c r="BH200" i="1" a="1"/>
  <c r="BH200" i="1" s="1"/>
  <c r="BH944" i="1" a="1"/>
  <c r="BH944" i="1" s="1"/>
  <c r="BH2071" i="1" a="1"/>
  <c r="BH2071" i="1" s="1"/>
  <c r="BH1602" i="1" a="1"/>
  <c r="BH1602" i="1" s="1"/>
  <c r="BH420" i="1" a="1"/>
  <c r="BH420" i="1" s="1"/>
  <c r="BH1146" i="1" a="1"/>
  <c r="BH1146" i="1" s="1"/>
  <c r="BH1168" i="1" a="1"/>
  <c r="BH1168" i="1" s="1"/>
  <c r="BH761" i="1" a="1"/>
  <c r="BH761" i="1" s="1"/>
  <c r="BH1546" i="1" a="1"/>
  <c r="BH1546" i="1" s="1"/>
  <c r="BH934" i="1" a="1"/>
  <c r="BH934" i="1" s="1"/>
  <c r="BH849" i="1" a="1"/>
  <c r="BH849" i="1" s="1"/>
  <c r="BH91" i="1" a="1"/>
  <c r="BH91" i="1" s="1"/>
  <c r="BH2382" i="1" a="1"/>
  <c r="BH2382" i="1" s="1"/>
  <c r="BH2381" i="1" a="1"/>
  <c r="BH2381" i="1" s="1"/>
  <c r="BH199" i="1" a="1"/>
  <c r="BH199" i="1" s="1"/>
  <c r="BH1477" i="1" a="1"/>
  <c r="BH1477" i="1" s="1"/>
  <c r="BH197" i="1" a="1"/>
  <c r="BH197" i="1" s="1"/>
  <c r="BH767" i="1" a="1"/>
  <c r="BH767" i="1" s="1"/>
  <c r="BH90" i="1" a="1"/>
  <c r="BH90" i="1" s="1"/>
  <c r="BH566" i="1" a="1"/>
  <c r="BH566" i="1" s="1"/>
  <c r="BH511" i="1" a="1"/>
  <c r="BH511" i="1" s="1"/>
  <c r="BH1048" i="1" a="1"/>
  <c r="BH1048" i="1" s="1"/>
  <c r="BH1813" i="1" a="1"/>
  <c r="BH1813" i="1" s="1"/>
  <c r="BH353" i="1" a="1"/>
  <c r="BH353" i="1" s="1"/>
  <c r="BH220" i="1" a="1"/>
  <c r="BH220" i="1" s="1"/>
  <c r="BH1110" i="1" a="1"/>
  <c r="BH1110" i="1" s="1"/>
  <c r="BH757" i="1" a="1"/>
  <c r="BH757" i="1" s="1"/>
  <c r="BH1591" i="1" a="1"/>
  <c r="BH1591" i="1" s="1"/>
  <c r="BH1581" i="1" a="1"/>
  <c r="BH1581" i="1" s="1"/>
  <c r="BH768" i="1" a="1"/>
  <c r="BH768" i="1" s="1"/>
  <c r="BH2079" i="1" a="1"/>
  <c r="BH2079" i="1" s="1"/>
  <c r="BH882" i="1" a="1"/>
  <c r="BH882" i="1" s="1"/>
  <c r="BH1649" i="1" a="1"/>
  <c r="BH1649" i="1" s="1"/>
  <c r="BH525" i="1" a="1"/>
  <c r="BH525" i="1" s="1"/>
  <c r="BH1577" i="1" a="1"/>
  <c r="BH1577" i="1" s="1"/>
  <c r="BH207" i="1" a="1"/>
  <c r="BH207" i="1" s="1"/>
  <c r="BH36" i="1" a="1"/>
  <c r="BH36" i="1" s="1"/>
  <c r="BH1426" i="1" a="1"/>
  <c r="BH1426" i="1" s="1"/>
  <c r="BH240" i="1" a="1"/>
  <c r="BH240" i="1" s="1"/>
  <c r="BH1094" i="1" a="1"/>
  <c r="BH1094" i="1" s="1"/>
  <c r="BH1644" i="1" a="1"/>
  <c r="BH1644" i="1" s="1"/>
  <c r="BH1113" i="1" a="1"/>
  <c r="BH1113" i="1" s="1"/>
  <c r="BH1576" i="1" a="1"/>
  <c r="BH1576" i="1" s="1"/>
  <c r="BH1629" i="1" a="1"/>
  <c r="BH1629" i="1" s="1"/>
  <c r="BH222" i="1" a="1"/>
  <c r="BH222" i="1" s="1"/>
  <c r="BH1201" i="1" a="1"/>
  <c r="BH1201" i="1" s="1"/>
  <c r="BH1636" i="1" a="1"/>
  <c r="BH1636" i="1" s="1"/>
  <c r="BH1003" i="1" a="1"/>
  <c r="BH1003" i="1" s="1"/>
  <c r="BH1096" i="1" a="1"/>
  <c r="BH1096" i="1" s="1"/>
  <c r="BH1626" i="1" a="1"/>
  <c r="BH1626" i="1" s="1"/>
  <c r="BH1594" i="1" a="1"/>
  <c r="BH1594" i="1" s="1"/>
  <c r="BH1773" i="1" a="1"/>
  <c r="BH1773" i="1" s="1"/>
  <c r="BH1579" i="1" a="1"/>
  <c r="BH1579" i="1" s="1"/>
  <c r="BH1230" i="1" a="1"/>
  <c r="BH1230" i="1" s="1"/>
  <c r="BH1646" i="1" a="1"/>
  <c r="BH1646" i="1" s="1"/>
  <c r="BH1147" i="1" a="1"/>
  <c r="BH1147" i="1" s="1"/>
  <c r="BH769" i="1" a="1"/>
  <c r="BH769" i="1" s="1"/>
  <c r="BH1586" i="1" a="1"/>
  <c r="BH1586" i="1" s="1"/>
  <c r="BH2089" i="1" a="1"/>
  <c r="BH2089" i="1" s="1"/>
  <c r="BH42" i="1" a="1"/>
  <c r="BH42" i="1" s="1"/>
  <c r="BH1456" i="1" a="1"/>
  <c r="BH1456" i="1" s="1"/>
  <c r="BH1200" i="1" a="1"/>
  <c r="BH1200" i="1" s="1"/>
  <c r="BH510" i="1" a="1"/>
  <c r="BH510" i="1" s="1"/>
  <c r="BH1624" i="1" a="1"/>
  <c r="BH1624" i="1" s="1"/>
  <c r="BH100" i="1" a="1"/>
  <c r="BH100" i="1" s="1"/>
  <c r="BH101" i="1" a="1"/>
  <c r="BH101" i="1" s="1"/>
  <c r="BH770" i="1" a="1"/>
  <c r="BH770" i="1" s="1"/>
  <c r="BH2312" i="1" a="1"/>
  <c r="BH2312" i="1" s="1"/>
  <c r="BH204" i="1" a="1"/>
  <c r="BH204" i="1" s="1"/>
  <c r="BH1484" i="1" a="1"/>
  <c r="BH1484" i="1" s="1"/>
  <c r="BH369" i="1" a="1"/>
  <c r="BH369" i="1" s="1"/>
  <c r="BH665" i="1" a="1"/>
  <c r="BH665" i="1" s="1"/>
  <c r="BH185" i="1" a="1"/>
  <c r="BH185" i="1" s="1"/>
  <c r="BH961" i="1" a="1"/>
  <c r="BH961" i="1" s="1"/>
  <c r="BH2109" i="1" a="1"/>
  <c r="BH2109" i="1" s="1"/>
  <c r="BH946" i="1" a="1"/>
  <c r="BH946" i="1" s="1"/>
  <c r="BH33" i="1" a="1"/>
  <c r="BH33" i="1" s="1"/>
  <c r="BH900" i="1" a="1"/>
  <c r="BH900" i="1" s="1"/>
  <c r="BH1145" i="1" a="1"/>
  <c r="BH1145" i="1" s="1"/>
  <c r="BH94" i="1" a="1"/>
  <c r="BH94" i="1" s="1"/>
  <c r="BH95" i="1" a="1"/>
  <c r="BH95" i="1" s="1"/>
  <c r="BH1171" i="1" a="1"/>
  <c r="BH1171" i="1" s="1"/>
  <c r="BH1645" i="1" a="1"/>
  <c r="BH1645" i="1" s="1"/>
  <c r="BH1480" i="1" a="1"/>
  <c r="BH1480" i="1" s="1"/>
  <c r="BH214" i="1" a="1"/>
  <c r="BH214" i="1" s="1"/>
  <c r="BH86" i="1" a="1"/>
  <c r="BH86" i="1" s="1"/>
  <c r="BH1095" i="1" a="1"/>
  <c r="BH1095" i="1" s="1"/>
  <c r="BH1776" i="1" a="1"/>
  <c r="BH1776" i="1" s="1"/>
  <c r="BH881" i="1" a="1"/>
  <c r="BH881" i="1" s="1"/>
  <c r="BH1582" i="1" a="1"/>
  <c r="BH1582" i="1" s="1"/>
  <c r="BH85" i="1" a="1"/>
  <c r="BH85" i="1" s="1"/>
  <c r="BH1622" i="1" a="1"/>
  <c r="BH1622" i="1" s="1"/>
  <c r="BH850" i="1" a="1"/>
  <c r="BH850" i="1" s="1"/>
  <c r="BH1578" i="1" a="1"/>
  <c r="BH1578" i="1" s="1"/>
  <c r="BH1473" i="1" a="1"/>
  <c r="BH1473" i="1" s="1"/>
  <c r="BH1601" i="1" a="1"/>
  <c r="BH1601" i="1" s="1"/>
  <c r="BH1475" i="1" a="1"/>
  <c r="BH1475" i="1" s="1"/>
  <c r="BH772" i="1" a="1"/>
  <c r="BH772" i="1" s="1"/>
  <c r="BH361" i="1" a="1"/>
  <c r="BH361" i="1" s="1"/>
  <c r="BH1476" i="1" a="1"/>
  <c r="BH1476" i="1" s="1"/>
  <c r="BH1371" i="1" a="1"/>
  <c r="BH1371" i="1" s="1"/>
  <c r="BH1370" i="1" a="1"/>
  <c r="BH1370" i="1" s="1"/>
  <c r="BH40" i="1" a="1"/>
  <c r="BH40" i="1" s="1"/>
  <c r="BH1625" i="1" a="1"/>
  <c r="BH1625" i="1" s="1"/>
  <c r="BH1374" i="1" a="1"/>
  <c r="BH1374" i="1" s="1"/>
  <c r="BH1375" i="1" a="1"/>
  <c r="BH1375" i="1" s="1"/>
  <c r="BH1593" i="1" a="1"/>
  <c r="BH1593" i="1" s="1"/>
  <c r="BH1008" i="1" a="1"/>
  <c r="BH1008" i="1" s="1"/>
  <c r="BH1772" i="1" a="1"/>
  <c r="BH1772" i="1" s="1"/>
  <c r="BH1585" i="1" a="1"/>
  <c r="BH1585" i="1" s="1"/>
  <c r="BH2286" i="1" a="1"/>
  <c r="BH2286" i="1" s="1"/>
  <c r="BH481" i="1" a="1"/>
  <c r="BH481" i="1" s="1"/>
  <c r="BH1595" i="1" a="1"/>
  <c r="BH1595" i="1" s="1"/>
  <c r="BH901" i="1" a="1"/>
  <c r="BH901" i="1" s="1"/>
  <c r="BH1482" i="1" a="1"/>
  <c r="BH1482" i="1" s="1"/>
  <c r="BH1631" i="1" a="1"/>
  <c r="BH1631" i="1" s="1"/>
  <c r="BH1474" i="1" a="1"/>
  <c r="BH1474" i="1" s="1"/>
  <c r="BH569" i="1" a="1"/>
  <c r="BH569" i="1" s="1"/>
  <c r="BH1584" i="1" a="1"/>
  <c r="BH1584" i="1" s="1"/>
  <c r="BH1091" i="1" a="1"/>
  <c r="BH1091" i="1" s="1"/>
  <c r="BH856" i="1" a="1"/>
  <c r="BH856" i="1" s="1"/>
  <c r="BH1783" i="1" a="1"/>
  <c r="BH1783" i="1" s="1"/>
  <c r="BH893" i="1" a="1"/>
  <c r="BH893" i="1" s="1"/>
  <c r="BH1588" i="1" a="1"/>
  <c r="BH1588" i="1" s="1"/>
  <c r="BH1452" i="1" a="1"/>
  <c r="BH1452" i="1" s="1"/>
  <c r="BH1453" i="1" a="1"/>
  <c r="BH1453" i="1" s="1"/>
  <c r="BH895" i="1" a="1"/>
  <c r="BH895" i="1" s="1"/>
  <c r="BH781" i="1" a="1"/>
  <c r="BH781" i="1" s="1"/>
  <c r="BH1085" i="1" a="1"/>
  <c r="BH1085" i="1" s="1"/>
  <c r="BH854" i="1" a="1"/>
  <c r="BH854" i="1" s="1"/>
  <c r="BH1089" i="1" a="1"/>
  <c r="BH1089" i="1" s="1"/>
  <c r="BH779" i="1" a="1"/>
  <c r="BH779" i="1" s="1"/>
  <c r="BH1483" i="1" a="1"/>
  <c r="BH1483" i="1" s="1"/>
  <c r="BH1481" i="1" a="1"/>
  <c r="BH1481" i="1" s="1"/>
  <c r="BH668" i="1" a="1"/>
  <c r="BH668" i="1" s="1"/>
  <c r="BH1775" i="1" a="1"/>
  <c r="BH1775" i="1" s="1"/>
  <c r="BH1606" i="1" a="1"/>
  <c r="BH1606" i="1" s="1"/>
  <c r="BH1472" i="1" a="1"/>
  <c r="BH1472" i="1" s="1"/>
  <c r="BH1780" i="1" a="1"/>
  <c r="BH1780" i="1" s="1"/>
  <c r="BH216" i="1" a="1"/>
  <c r="BH216" i="1" s="1"/>
  <c r="BH1650" i="1" a="1"/>
  <c r="BH1650" i="1" s="1"/>
  <c r="BH58" i="1" a="1"/>
  <c r="BH58" i="1" s="1"/>
  <c r="BH886" i="1" a="1"/>
  <c r="BH886" i="1" s="1"/>
  <c r="BH1455" i="1" a="1"/>
  <c r="BH1455" i="1" s="1"/>
  <c r="BH1648" i="1" a="1"/>
  <c r="BH1648" i="1" s="1"/>
  <c r="BH1092" i="1" a="1"/>
  <c r="BH1092" i="1" s="1"/>
  <c r="BH570" i="1" a="1"/>
  <c r="BH570" i="1" s="1"/>
  <c r="BH1603" i="1" a="1"/>
  <c r="BH1603" i="1" s="1"/>
  <c r="BH1599" i="1" a="1"/>
  <c r="BH1599" i="1" s="1"/>
  <c r="BH669" i="1" a="1"/>
  <c r="BH669" i="1" s="1"/>
  <c r="BH1305" i="1" a="1"/>
  <c r="BH1305" i="1" s="1"/>
  <c r="BH1112" i="1" a="1"/>
  <c r="BH1112" i="1" s="1"/>
  <c r="BH145" i="1" a="1"/>
  <c r="BH145" i="1" s="1"/>
  <c r="BH1771" i="1" a="1"/>
  <c r="BH1771" i="1" s="1"/>
  <c r="BH87" i="1" a="1"/>
  <c r="BH87" i="1" s="1"/>
  <c r="BH1604" i="1" a="1"/>
  <c r="BH1604" i="1" s="1"/>
  <c r="BH347" i="1" a="1"/>
  <c r="BH347" i="1" s="1"/>
  <c r="BH878" i="1" a="1"/>
  <c r="BH878" i="1" s="1"/>
  <c r="BH375" i="1" a="1"/>
  <c r="BH375" i="1" s="1"/>
  <c r="BH1635" i="1" a="1"/>
  <c r="BH1635" i="1" s="1"/>
  <c r="BH217" i="1" a="1"/>
  <c r="BH217" i="1" s="1"/>
  <c r="BH2363" i="1" a="1"/>
  <c r="BH2363" i="1" s="1"/>
  <c r="BH1087" i="1" a="1"/>
  <c r="BH1087" i="1" s="1"/>
  <c r="BH1156" i="1" a="1"/>
  <c r="BH1156" i="1" s="1"/>
  <c r="BH1779" i="1" a="1"/>
  <c r="BH1779" i="1" s="1"/>
  <c r="BH672" i="1" a="1"/>
  <c r="BH672" i="1" s="1"/>
  <c r="BH898" i="1" a="1"/>
  <c r="BH898" i="1" s="1"/>
  <c r="BH843" i="1" a="1"/>
  <c r="BH843" i="1" s="1"/>
  <c r="BH376" i="1" a="1"/>
  <c r="BH376" i="1" s="1"/>
  <c r="BH2337" i="1" a="1"/>
  <c r="BH2337" i="1" s="1"/>
  <c r="BH1600" i="1" a="1"/>
  <c r="BH1600" i="1" s="1"/>
  <c r="BH1596" i="1" a="1"/>
  <c r="BH1596" i="1" s="1"/>
  <c r="BH56" i="1" a="1"/>
  <c r="BH56" i="1" s="1"/>
  <c r="BH1782" i="1" a="1"/>
  <c r="BH1782" i="1" s="1"/>
  <c r="BH71" i="1" a="1"/>
  <c r="BH71" i="1" s="1"/>
  <c r="BH664" i="1" a="1"/>
  <c r="BH664" i="1" s="1"/>
  <c r="BH163" i="1" a="1"/>
  <c r="BH163" i="1" s="1"/>
  <c r="BH1590" i="1" a="1"/>
  <c r="BH1590" i="1" s="1"/>
  <c r="BH1530" i="1" a="1"/>
  <c r="BH1530" i="1" s="1"/>
  <c r="BH2045" i="1" a="1"/>
  <c r="BH2045" i="1" s="1"/>
  <c r="BH1086" i="1" a="1"/>
  <c r="BH1086" i="1" s="1"/>
  <c r="BH223" i="1" a="1"/>
  <c r="BH223" i="1" s="1"/>
  <c r="BH897" i="1" a="1"/>
  <c r="BH897" i="1" s="1"/>
  <c r="BH2291" i="1" a="1"/>
  <c r="BH2291" i="1" s="1"/>
  <c r="BH884" i="1" a="1"/>
  <c r="BH884" i="1" s="1"/>
  <c r="BH1152" i="1" a="1"/>
  <c r="BH1152" i="1" s="1"/>
  <c r="BH1605" i="1" a="1"/>
  <c r="BH1605" i="1" s="1"/>
  <c r="BH1634" i="1" a="1"/>
  <c r="BH1634" i="1" s="1"/>
  <c r="BH844" i="1" a="1"/>
  <c r="BH844" i="1" s="1"/>
  <c r="BH1398" i="1" a="1"/>
  <c r="BH1398" i="1" s="1"/>
  <c r="BH237" i="1" a="1"/>
  <c r="BH237" i="1" s="1"/>
  <c r="BH2110" i="1" a="1"/>
  <c r="BH2110" i="1" s="1"/>
  <c r="BH112" i="1" a="1"/>
  <c r="BH112" i="1" s="1"/>
  <c r="BH1082" i="1" a="1"/>
  <c r="BH1082" i="1" s="1"/>
  <c r="BH226" i="1" a="1"/>
  <c r="BH226" i="1" s="1"/>
  <c r="BH2334" i="1" a="1"/>
  <c r="BH2334" i="1" s="1"/>
  <c r="BH115" i="1" a="1"/>
  <c r="BH115" i="1" s="1"/>
  <c r="BH1609" i="1" a="1"/>
  <c r="BH1609" i="1" s="1"/>
  <c r="BH2047" i="1" a="1"/>
  <c r="BH2047" i="1" s="1"/>
  <c r="BH215" i="1" a="1"/>
  <c r="BH215" i="1" s="1"/>
  <c r="BH851" i="1" a="1"/>
  <c r="BH851" i="1" s="1"/>
  <c r="BH61" i="1" a="1"/>
  <c r="BH61" i="1" s="1"/>
  <c r="BH1292" i="1" a="1"/>
  <c r="BH1292" i="1" s="1"/>
  <c r="BH43" i="1" a="1"/>
  <c r="BH43" i="1" s="1"/>
  <c r="BH166" i="1" a="1"/>
  <c r="BH166" i="1" s="1"/>
  <c r="BH778" i="1" a="1"/>
  <c r="BH778" i="1" s="1"/>
  <c r="BH1992" i="1" a="1"/>
  <c r="BH1992" i="1" s="1"/>
  <c r="BH676" i="1" a="1"/>
  <c r="BH676" i="1" s="1"/>
  <c r="BH1155" i="1" a="1"/>
  <c r="BH1155" i="1" s="1"/>
  <c r="BH780" i="1" a="1"/>
  <c r="BH780" i="1" s="1"/>
  <c r="BH846" i="1" a="1"/>
  <c r="BH846" i="1" s="1"/>
  <c r="BH1951" i="1" a="1"/>
  <c r="BH1951" i="1" s="1"/>
  <c r="BH771" i="1" a="1"/>
  <c r="BH771" i="1" s="1"/>
  <c r="BH670" i="1" a="1"/>
  <c r="BH670" i="1" s="1"/>
  <c r="BH1020" i="1" a="1"/>
  <c r="BH1020" i="1" s="1"/>
  <c r="BH691" i="1" a="1"/>
  <c r="BH691" i="1" s="1"/>
  <c r="BH1630" i="1" a="1"/>
  <c r="BH1630" i="1" s="1"/>
  <c r="BH667" i="1" a="1"/>
  <c r="BH667" i="1" s="1"/>
  <c r="BH1614" i="1" a="1"/>
  <c r="BH1614" i="1" s="1"/>
  <c r="BH853" i="1" a="1"/>
  <c r="BH853" i="1" s="1"/>
  <c r="BH855" i="1" a="1"/>
  <c r="BH855" i="1" s="1"/>
  <c r="BH1632" i="1" a="1"/>
  <c r="BH1632" i="1" s="1"/>
  <c r="BH2105" i="1" a="1"/>
  <c r="BH2105" i="1" s="1"/>
  <c r="BH847" i="1" a="1"/>
  <c r="BH847" i="1" s="1"/>
  <c r="BH359" i="1" a="1"/>
  <c r="BH359" i="1" s="1"/>
  <c r="BH776" i="1" a="1"/>
  <c r="BH776" i="1" s="1"/>
  <c r="BH44" i="1" a="1"/>
  <c r="BH44" i="1" s="1"/>
  <c r="BH210" i="1" a="1"/>
  <c r="BH210" i="1" s="1"/>
  <c r="BH195" i="1" a="1"/>
  <c r="BH195" i="1" s="1"/>
  <c r="BH46" i="1" a="1"/>
  <c r="BH46" i="1" s="1"/>
  <c r="BH671" i="1" a="1"/>
  <c r="BH671" i="1" s="1"/>
  <c r="BH1303" i="1" a="1"/>
  <c r="BH1303" i="1" s="1"/>
  <c r="BH1084" i="1" a="1"/>
  <c r="BH1084" i="1" s="1"/>
  <c r="BH666" i="1" a="1"/>
  <c r="BH666" i="1" s="1"/>
  <c r="BH1409" i="1" a="1"/>
  <c r="BH1409" i="1" s="1"/>
  <c r="BH2375" i="1" a="1"/>
  <c r="BH2375" i="1" s="1"/>
  <c r="BH2376" i="1" a="1"/>
  <c r="BH2376" i="1" s="1"/>
  <c r="BH1088" i="1" a="1"/>
  <c r="BH1088" i="1" s="1"/>
  <c r="BH1126" i="1" a="1"/>
  <c r="BH1126" i="1" s="1"/>
  <c r="BH1608" i="1" a="1"/>
  <c r="BH1608" i="1" s="1"/>
  <c r="BH663" i="1" a="1"/>
  <c r="BH663" i="1" s="1"/>
  <c r="BH1021" i="1" a="1"/>
  <c r="BH1021" i="1" s="1"/>
  <c r="BH231" i="1" a="1"/>
  <c r="BH231" i="1" s="1"/>
  <c r="BH1295" i="1" a="1"/>
  <c r="BH1295" i="1" s="1"/>
  <c r="BH1784" i="1" a="1"/>
  <c r="BH1784" i="1" s="1"/>
  <c r="BH845" i="1" a="1"/>
  <c r="BH845" i="1" s="1"/>
  <c r="BH211" i="1" a="1"/>
  <c r="BH211" i="1" s="1"/>
  <c r="BH1617" i="1" a="1"/>
  <c r="BH1617" i="1" s="1"/>
  <c r="BH2380" i="1" a="1"/>
  <c r="BH2380" i="1" s="1"/>
  <c r="BH1611" i="1" a="1"/>
  <c r="BH1611" i="1" s="1"/>
  <c r="BH774" i="1" a="1"/>
  <c r="BH774" i="1" s="1"/>
  <c r="BH1613" i="1" a="1"/>
  <c r="BH1613" i="1" s="1"/>
  <c r="BH1401" i="1" a="1"/>
  <c r="BH1401" i="1" s="1"/>
  <c r="BH1486" i="1" a="1"/>
  <c r="BH1486" i="1" s="1"/>
  <c r="BH2102" i="1" a="1"/>
  <c r="BH2102" i="1" s="1"/>
  <c r="BH777" i="1" a="1"/>
  <c r="BH777" i="1" s="1"/>
  <c r="BH165" i="1" a="1"/>
  <c r="BH165" i="1" s="1"/>
  <c r="BH842" i="1" a="1"/>
  <c r="BH842" i="1" s="1"/>
  <c r="BH2318" i="1" a="1"/>
  <c r="BH2318" i="1" s="1"/>
  <c r="BH1410" i="1" a="1"/>
  <c r="BH1410" i="1" s="1"/>
  <c r="BH1723" i="1" a="1"/>
  <c r="BH1723" i="1" s="1"/>
  <c r="BH1294" i="1" a="1"/>
  <c r="BH1294" i="1" s="1"/>
  <c r="BH13" i="1" a="1"/>
  <c r="BH13" i="1" s="1"/>
  <c r="BH74" i="1" a="1"/>
  <c r="BH74" i="1" s="1"/>
  <c r="BH1293" i="1" a="1"/>
  <c r="BH1293" i="1" s="1"/>
  <c r="BH1236" i="1" a="1"/>
  <c r="BH1236" i="1" s="1"/>
  <c r="BH675" i="1" a="1"/>
  <c r="BH675" i="1" s="1"/>
  <c r="BH1297" i="1" a="1"/>
  <c r="BH1297" i="1" s="1"/>
  <c r="BH1620" i="1" a="1"/>
  <c r="BH1620" i="1" s="1"/>
  <c r="BH1724" i="1" a="1"/>
  <c r="BH1724" i="1" s="1"/>
  <c r="BH1607" i="1" a="1"/>
  <c r="BH1607" i="1" s="1"/>
  <c r="BH2290" i="1" a="1"/>
  <c r="BH2290" i="1" s="1"/>
  <c r="BH2292" i="1" a="1"/>
  <c r="BH2292" i="1" s="1"/>
  <c r="BH910" i="1" a="1"/>
  <c r="BH910" i="1" s="1"/>
  <c r="BH1296" i="1" a="1"/>
  <c r="BH1296" i="1" s="1"/>
  <c r="BH1169" i="1" a="1"/>
  <c r="BH1169" i="1" s="1"/>
  <c r="BH2379" i="1" a="1"/>
  <c r="BH2379" i="1" s="1"/>
  <c r="BH1170" i="1" a="1"/>
  <c r="BH1170" i="1" s="1"/>
  <c r="BH1403" i="1" a="1"/>
  <c r="BH1403" i="1" s="1"/>
  <c r="BH1212" i="1" a="1"/>
  <c r="BH1212" i="1" s="1"/>
  <c r="BH2104" i="1" a="1"/>
  <c r="BH2104" i="1" s="1"/>
  <c r="BH1616" i="1" a="1"/>
  <c r="BH1616" i="1" s="1"/>
  <c r="BH1719" i="1" a="1"/>
  <c r="BH1719" i="1" s="1"/>
  <c r="BH1232" i="1" a="1"/>
  <c r="BH1232" i="1" s="1"/>
  <c r="BH806" i="1" a="1"/>
  <c r="BH806" i="1" s="1"/>
  <c r="BH902" i="1" a="1"/>
  <c r="BH902" i="1" s="1"/>
  <c r="BH1234" i="1" a="1"/>
  <c r="BH1234" i="1" s="1"/>
  <c r="BH38" i="1" a="1"/>
  <c r="BH38" i="1" s="1"/>
  <c r="BH1612" i="1" a="1"/>
  <c r="BH1612" i="1" s="1"/>
  <c r="BH811" i="1" a="1"/>
  <c r="BH811" i="1" s="1"/>
  <c r="BH449" i="1" a="1"/>
  <c r="BH449" i="1" s="1"/>
  <c r="BH686" i="1" a="1"/>
  <c r="BH686" i="1" s="1"/>
  <c r="BH677" i="1" a="1"/>
  <c r="BH677" i="1" s="1"/>
  <c r="BH1215" i="1" a="1"/>
  <c r="BH1215" i="1" s="1"/>
  <c r="BH1299" i="1" a="1"/>
  <c r="BH1299" i="1" s="1"/>
  <c r="BH1211" i="1" a="1"/>
  <c r="BH1211" i="1" s="1"/>
  <c r="BH224" i="1" a="1"/>
  <c r="BH224" i="1" s="1"/>
  <c r="BH1405" i="1" a="1"/>
  <c r="BH1405" i="1" s="1"/>
  <c r="BH1202" i="1" a="1"/>
  <c r="BH1202" i="1" s="1"/>
  <c r="BH1716" i="1" a="1"/>
  <c r="BH1716" i="1" s="1"/>
  <c r="BH688" i="1" a="1"/>
  <c r="BH688" i="1" s="1"/>
  <c r="BH1114" i="1" a="1"/>
  <c r="BH1114" i="1" s="1"/>
  <c r="BH682" i="1" a="1"/>
  <c r="BH682" i="1" s="1"/>
  <c r="BH1204" i="1" a="1"/>
  <c r="BH1204" i="1" s="1"/>
  <c r="BH1619" i="1" a="1"/>
  <c r="BH1619" i="1" s="1"/>
  <c r="BH1206" i="1" a="1"/>
  <c r="BH1206" i="1" s="1"/>
  <c r="BH2340" i="1" a="1"/>
  <c r="BH2340" i="1" s="1"/>
  <c r="BH120" i="1" a="1"/>
  <c r="BH120" i="1" s="1"/>
  <c r="BH121" i="1" a="1"/>
  <c r="BH121" i="1" s="1"/>
  <c r="BH1235" i="1" a="1"/>
  <c r="BH1235" i="1" s="1"/>
  <c r="BH601" i="1" a="1"/>
  <c r="BH601" i="1" s="1"/>
  <c r="BH55" i="1" a="1"/>
  <c r="BH55" i="1" s="1"/>
  <c r="BH1239" i="1" a="1"/>
  <c r="BH1239" i="1" s="1"/>
  <c r="BH1240" i="1" a="1"/>
  <c r="BH1240" i="1" s="1"/>
  <c r="BH906" i="1" a="1"/>
  <c r="BH906" i="1" s="1"/>
  <c r="BH797" i="1" a="1"/>
  <c r="BH797" i="1" s="1"/>
  <c r="BH39" i="1" a="1"/>
  <c r="BH39" i="1" s="1"/>
  <c r="BH1119" i="1" a="1"/>
  <c r="BH1119" i="1" s="1"/>
  <c r="BH1400" i="1" a="1"/>
  <c r="BH1400" i="1" s="1"/>
  <c r="BH1203" i="1" a="1"/>
  <c r="BH1203" i="1" s="1"/>
  <c r="BH1397" i="1" a="1"/>
  <c r="BH1397" i="1" s="1"/>
  <c r="BH1302" i="1" a="1"/>
  <c r="BH1302" i="1" s="1"/>
  <c r="BH1404" i="1" a="1"/>
  <c r="BH1404" i="1" s="1"/>
  <c r="BH807" i="1" a="1"/>
  <c r="BH807" i="1" s="1"/>
  <c r="BH803" i="1" a="1"/>
  <c r="BH803" i="1" s="1"/>
  <c r="BH1245" i="1" a="1"/>
  <c r="BH1245" i="1" s="1"/>
  <c r="BH2372" i="1" a="1"/>
  <c r="BH2372" i="1" s="1"/>
  <c r="BH1209" i="1" a="1"/>
  <c r="BH1209" i="1" s="1"/>
  <c r="BH1243" i="1" a="1"/>
  <c r="BH1243" i="1" s="1"/>
  <c r="BH1116" i="1" a="1"/>
  <c r="BH1116" i="1" s="1"/>
  <c r="BH1208" i="1" a="1"/>
  <c r="BH1208" i="1" s="1"/>
  <c r="BH800" i="1" a="1"/>
  <c r="BH800" i="1" s="1"/>
  <c r="BH680" i="1" a="1"/>
  <c r="BH680" i="1" s="1"/>
  <c r="BH1241" i="1" a="1"/>
  <c r="BH1241" i="1" s="1"/>
  <c r="BH2121" i="1" a="1"/>
  <c r="BH2121" i="1" s="1"/>
  <c r="BH1242" i="1" a="1"/>
  <c r="BH1242" i="1" s="1"/>
  <c r="BH1399" i="1" a="1"/>
  <c r="BH1399" i="1" s="1"/>
  <c r="BH2328" i="1" a="1"/>
  <c r="BH2328" i="1" s="1"/>
  <c r="BH1214" i="1" a="1"/>
  <c r="BH1214" i="1" s="1"/>
  <c r="BH1115" i="1" a="1"/>
  <c r="BH1115" i="1" s="1"/>
  <c r="BH683" i="1" a="1"/>
  <c r="BH683" i="1" s="1"/>
  <c r="BH54" i="1" a="1"/>
  <c r="BH54" i="1" s="1"/>
  <c r="BH445" i="1" a="1"/>
  <c r="BH445" i="1" s="1"/>
  <c r="BH1210" i="1" a="1"/>
  <c r="BH1210" i="1" s="1"/>
  <c r="BH885" i="1" a="1"/>
  <c r="BH885" i="1" s="1"/>
  <c r="BH687" i="1" a="1"/>
  <c r="BH687" i="1" s="1"/>
  <c r="BH2295" i="1" a="1"/>
  <c r="BH2295" i="1" s="1"/>
  <c r="BH1124" i="1" a="1"/>
  <c r="BH1124" i="1" s="1"/>
  <c r="BH45" i="1" a="1"/>
  <c r="BH45" i="1" s="1"/>
  <c r="BH681" i="1" a="1"/>
  <c r="BH681" i="1" s="1"/>
  <c r="BH446" i="1" a="1"/>
  <c r="BH446" i="1" s="1"/>
  <c r="BH116" i="1" a="1"/>
  <c r="BH116" i="1" s="1"/>
  <c r="BH117" i="1" a="1"/>
  <c r="BH117" i="1" s="1"/>
  <c r="BH448" i="1" a="1"/>
  <c r="BH448" i="1" s="1"/>
  <c r="BH1720" i="1" a="1"/>
  <c r="BH1720" i="1" s="1"/>
  <c r="BH685" i="1" a="1"/>
  <c r="BH685" i="1" s="1"/>
  <c r="BH1238" i="1" a="1"/>
  <c r="BH1238" i="1" s="1"/>
  <c r="BH690" i="1" a="1"/>
  <c r="BH690" i="1" s="1"/>
  <c r="BH1306" i="1" a="1"/>
  <c r="BH1306" i="1" s="1"/>
  <c r="BH437" i="1" a="1"/>
  <c r="BH437" i="1" s="1"/>
  <c r="BH1117" i="1" a="1"/>
  <c r="BH1117" i="1" s="1"/>
  <c r="BH908" i="1" a="1"/>
  <c r="BH908" i="1" s="1"/>
  <c r="BH912" i="1" a="1"/>
  <c r="BH912" i="1" s="1"/>
  <c r="BH1216" i="1" a="1"/>
  <c r="BH1216" i="1" s="1"/>
  <c r="BH981" i="1" a="1"/>
  <c r="BH981" i="1" s="1"/>
  <c r="BH808" i="1" a="1"/>
  <c r="BH808" i="1" s="1"/>
  <c r="BH1411" i="1" a="1"/>
  <c r="BH1411" i="1" s="1"/>
  <c r="BH41" i="1" a="1"/>
  <c r="BH41" i="1" s="1"/>
  <c r="BH1712" i="1" a="1"/>
  <c r="BH1712" i="1" s="1"/>
  <c r="BH1304" i="1" a="1"/>
  <c r="BH1304" i="1" s="1"/>
  <c r="BH684" i="1" a="1"/>
  <c r="BH684" i="1" s="1"/>
  <c r="BH451" i="1" a="1"/>
  <c r="BH451" i="1" s="1"/>
  <c r="BH1402" i="1" a="1"/>
  <c r="BH1402" i="1" s="1"/>
  <c r="BH593" i="1" a="1"/>
  <c r="BH593" i="1" s="1"/>
  <c r="BH1122" i="1" a="1"/>
  <c r="BH1122" i="1" s="1"/>
  <c r="BH809" i="1" a="1"/>
  <c r="BH809" i="1" s="1"/>
  <c r="BH443" i="1" a="1"/>
  <c r="BH443" i="1" s="1"/>
  <c r="BH990" i="1" a="1"/>
  <c r="BH990" i="1" s="1"/>
  <c r="BH438" i="1" a="1"/>
  <c r="BH438" i="1" s="1"/>
  <c r="BH1125" i="1" a="1"/>
  <c r="BH1125" i="1" s="1"/>
  <c r="BH588" i="1" a="1"/>
  <c r="BH588" i="1" s="1"/>
  <c r="BH1713" i="1" a="1"/>
  <c r="BH1713" i="1" s="1"/>
  <c r="BH599" i="1" a="1"/>
  <c r="BH599" i="1" s="1"/>
  <c r="BH810" i="1" a="1"/>
  <c r="BH810" i="1" s="1"/>
  <c r="BH915" i="1" a="1"/>
  <c r="BH915" i="1" s="1"/>
  <c r="BH1244" i="1" a="1"/>
  <c r="BH1244" i="1" s="1"/>
  <c r="BH911" i="1" a="1"/>
  <c r="BH911" i="1" s="1"/>
  <c r="BH2374" i="1" a="1"/>
  <c r="BH2374" i="1" s="1"/>
  <c r="BH2345" i="1" a="1"/>
  <c r="BH2345" i="1" s="1"/>
  <c r="BH441" i="1" a="1"/>
  <c r="BH441" i="1" s="1"/>
  <c r="BH1725" i="1" a="1"/>
  <c r="BH1725" i="1" s="1"/>
  <c r="BH916" i="1" a="1"/>
  <c r="BH916" i="1" s="1"/>
  <c r="BH1121" i="1" a="1"/>
  <c r="BH1121" i="1" s="1"/>
  <c r="BH1722" i="1" a="1"/>
  <c r="BH1722" i="1" s="1"/>
  <c r="BH1118" i="1" a="1"/>
  <c r="BH1118" i="1" s="1"/>
  <c r="BH2101" i="1" a="1"/>
  <c r="BH2101" i="1" s="1"/>
  <c r="BH1714" i="1" a="1"/>
  <c r="BH1714" i="1" s="1"/>
  <c r="BH2342" i="1" a="1"/>
  <c r="BH2342" i="1" s="1"/>
  <c r="BH595" i="1" a="1"/>
  <c r="BH595" i="1" s="1"/>
  <c r="BH2373" i="1" a="1"/>
  <c r="BH2373" i="1" s="1"/>
  <c r="BH598" i="1" a="1"/>
  <c r="BH598" i="1" s="1"/>
  <c r="BH2335" i="1" a="1"/>
  <c r="BH2335" i="1" s="1"/>
  <c r="BH1718" i="1" a="1"/>
  <c r="BH1718" i="1" s="1"/>
  <c r="BH991" i="1" a="1"/>
  <c r="BH991" i="1" s="1"/>
  <c r="BH979" i="1" a="1"/>
  <c r="BH979" i="1" s="1"/>
  <c r="BH591" i="1" a="1"/>
  <c r="BH591" i="1" s="1"/>
  <c r="BH590" i="1" a="1"/>
  <c r="BH590" i="1" s="1"/>
  <c r="BH904" i="1" a="1"/>
  <c r="BH904" i="1" s="1"/>
  <c r="BH801" i="1" a="1"/>
  <c r="BH801" i="1" s="1"/>
  <c r="BH913" i="1" a="1"/>
  <c r="BH913" i="1" s="1"/>
  <c r="BH600" i="1" a="1"/>
  <c r="BH600" i="1" s="1"/>
  <c r="BH805" i="1" a="1"/>
  <c r="BH805" i="1" s="1"/>
  <c r="BH587" i="1" a="1"/>
  <c r="BH587" i="1" s="1"/>
  <c r="BH444" i="1" a="1"/>
  <c r="BH444" i="1" s="1"/>
  <c r="BH592" i="1" a="1"/>
  <c r="BH592" i="1" s="1"/>
  <c r="BH60" i="1" a="1"/>
  <c r="BH60" i="1" s="1"/>
  <c r="BH14" i="1" a="1"/>
  <c r="BH14" i="1" s="1"/>
  <c r="BH596" i="1" a="1"/>
  <c r="BH596" i="1" s="1"/>
  <c r="BH978" i="1" a="1"/>
  <c r="BH978" i="1" s="1"/>
  <c r="BH799" i="1" a="1"/>
  <c r="BH799" i="1" s="1"/>
  <c r="BH980" i="1" a="1"/>
  <c r="BH980" i="1" s="1"/>
  <c r="BH589" i="1" a="1"/>
  <c r="BH589" i="1" s="1"/>
  <c r="BH1717" i="1" a="1"/>
  <c r="BH1717" i="1" s="1"/>
  <c r="BH903" i="1" a="1"/>
  <c r="BH903" i="1" s="1"/>
  <c r="BH2149" i="1" a="1"/>
  <c r="BH2149" i="1" s="1"/>
  <c r="BH989" i="1" a="1"/>
  <c r="BH989" i="1" s="1"/>
  <c r="BH2343" i="1" a="1"/>
  <c r="BH2343" i="1" s="1"/>
  <c r="BH986" i="1" a="1"/>
  <c r="BH986" i="1" s="1"/>
  <c r="BH982" i="1" a="1"/>
  <c r="BH982" i="1" s="1"/>
  <c r="BH2370" i="1" a="1"/>
  <c r="BH2370" i="1" s="1"/>
  <c r="BH2352" i="1" a="1"/>
  <c r="BH2352" i="1" s="1"/>
  <c r="BH977" i="1" a="1"/>
  <c r="BH977" i="1" s="1"/>
  <c r="BH2310" i="1" a="1"/>
  <c r="BH2310" i="1" s="1"/>
  <c r="BH2371" i="1" a="1"/>
  <c r="BH2371" i="1" s="1"/>
  <c r="BH2321" i="1" a="1"/>
  <c r="BH2321" i="1" s="1"/>
  <c r="BH8" i="1" a="1"/>
  <c r="BH8" i="1" s="1"/>
  <c r="BH9" i="1" a="1"/>
  <c r="BH9" i="1" s="1"/>
  <c r="BH12" i="1" a="1"/>
  <c r="BH12" i="1" s="1"/>
  <c r="BH19" i="1" a="1"/>
  <c r="BH19" i="1" s="1"/>
  <c r="BH28" i="1" a="1"/>
  <c r="BH28" i="1" s="1"/>
  <c r="BH29" i="1" a="1"/>
  <c r="BH29" i="1" s="1"/>
  <c r="BH37" i="1" a="1"/>
  <c r="BH37" i="1" s="1"/>
  <c r="BH35" i="1" a="1"/>
  <c r="BH35" i="1" s="1"/>
  <c r="BH47" i="1" a="1"/>
  <c r="BH47" i="1" s="1"/>
  <c r="BH51" i="1" a="1"/>
  <c r="BH51" i="1" s="1"/>
  <c r="BH59" i="1" a="1"/>
  <c r="BH59" i="1" s="1"/>
  <c r="BH69" i="1" a="1"/>
  <c r="BH69" i="1" s="1"/>
  <c r="BH68" i="1" a="1"/>
  <c r="BH68" i="1" s="1"/>
  <c r="BH70" i="1" a="1"/>
  <c r="BH70" i="1" s="1"/>
  <c r="BH81" i="1" a="1"/>
  <c r="BH81" i="1" s="1"/>
  <c r="BH88" i="1" a="1"/>
  <c r="BH88" i="1" s="1"/>
  <c r="BH102" i="1" a="1"/>
  <c r="BH102" i="1" s="1"/>
  <c r="BH103" i="1" a="1"/>
  <c r="BH103" i="1" s="1"/>
  <c r="BH108" i="1" a="1"/>
  <c r="BH108" i="1" s="1"/>
  <c r="BH109" i="1" a="1"/>
  <c r="BH109" i="1" s="1"/>
  <c r="BH128" i="1" a="1"/>
  <c r="BH128" i="1" s="1"/>
  <c r="BH131" i="1" a="1"/>
  <c r="BH131" i="1" s="1"/>
  <c r="BH133" i="1" a="1"/>
  <c r="BH133" i="1" s="1"/>
  <c r="BH139" i="1" a="1"/>
  <c r="BH139" i="1" s="1"/>
  <c r="BH138" i="1" a="1"/>
  <c r="BH138" i="1" s="1"/>
  <c r="BH152" i="1" a="1"/>
  <c r="BH152" i="1" s="1"/>
  <c r="BH161" i="1" a="1"/>
  <c r="BH161" i="1" s="1"/>
  <c r="BH164" i="1" a="1"/>
  <c r="BH164" i="1" s="1"/>
  <c r="BH173" i="1" a="1"/>
  <c r="BH173" i="1" s="1"/>
  <c r="BH177" i="1" a="1"/>
  <c r="BH177" i="1" s="1"/>
  <c r="BH187" i="1" a="1"/>
  <c r="BH187" i="1" s="1"/>
  <c r="BH192" i="1" a="1"/>
  <c r="BH192" i="1" s="1"/>
  <c r="BH202" i="1" a="1"/>
  <c r="BH202" i="1" s="1"/>
  <c r="BH206" i="1" a="1"/>
  <c r="BH206" i="1" s="1"/>
  <c r="BH208" i="1" a="1"/>
  <c r="BH208" i="1" s="1"/>
  <c r="BH218" i="1" a="1"/>
  <c r="BH218" i="1" s="1"/>
  <c r="BH221" i="1" a="1"/>
  <c r="BH221" i="1" s="1"/>
  <c r="BH232" i="1" a="1"/>
  <c r="BH232" i="1" s="1"/>
  <c r="BH233" i="1" a="1"/>
  <c r="BH233" i="1" s="1"/>
  <c r="BH236" i="1" a="1"/>
  <c r="BH236" i="1" s="1"/>
  <c r="BH242" i="1" a="1"/>
  <c r="BH242" i="1" s="1"/>
  <c r="BH250" i="1" a="1"/>
  <c r="BH250" i="1" s="1"/>
  <c r="BH251" i="1" a="1"/>
  <c r="BH251" i="1" s="1"/>
  <c r="BH263" i="1" a="1"/>
  <c r="BH263" i="1" s="1"/>
  <c r="BH264" i="1" a="1"/>
  <c r="BH264" i="1" s="1"/>
  <c r="BH277" i="1" a="1"/>
  <c r="BH277" i="1" s="1"/>
  <c r="BH278" i="1" a="1"/>
  <c r="BH278" i="1" s="1"/>
  <c r="BH281" i="1" a="1"/>
  <c r="BH281" i="1" s="1"/>
  <c r="BH288" i="1" a="1"/>
  <c r="BH288" i="1" s="1"/>
  <c r="BH295" i="1" a="1"/>
  <c r="BH295" i="1" s="1"/>
  <c r="BH298" i="1" a="1"/>
  <c r="BH298" i="1" s="1"/>
  <c r="BH307" i="1" a="1"/>
  <c r="BH307" i="1" s="1"/>
  <c r="BH310" i="1" a="1"/>
  <c r="BH310" i="1" s="1"/>
  <c r="BH318" i="1" a="1"/>
  <c r="BH318" i="1" s="1"/>
  <c r="BH323" i="1" a="1"/>
  <c r="BH323" i="1" s="1"/>
  <c r="BH339" i="1" a="1"/>
  <c r="BH339" i="1" s="1"/>
  <c r="BH341" i="1" a="1"/>
  <c r="BH341" i="1" s="1"/>
  <c r="BH348" i="1" a="1"/>
  <c r="BH348" i="1" s="1"/>
  <c r="BH350" i="1" a="1"/>
  <c r="BH350" i="1" s="1"/>
  <c r="BH352" i="1" a="1"/>
  <c r="BH352" i="1" s="1"/>
  <c r="BH367" i="1" a="1"/>
  <c r="BH367" i="1" s="1"/>
  <c r="BH365" i="1" a="1"/>
  <c r="BH365" i="1" s="1"/>
  <c r="BH366" i="1" a="1"/>
  <c r="BH366" i="1" s="1"/>
  <c r="BH383" i="1" a="1"/>
  <c r="BH383" i="1" s="1"/>
  <c r="BH387" i="1" a="1"/>
  <c r="BH387" i="1" s="1"/>
  <c r="BH397" i="1" a="1"/>
  <c r="BH397" i="1" s="1"/>
  <c r="BH403" i="1" a="1"/>
  <c r="BH403" i="1" s="1"/>
  <c r="BH409" i="1" a="1"/>
  <c r="BH409" i="1" s="1"/>
  <c r="BH410" i="1" a="1"/>
  <c r="BH410" i="1" s="1"/>
  <c r="BH430" i="1" a="1"/>
  <c r="BH430" i="1" s="1"/>
  <c r="BH431" i="1" a="1"/>
  <c r="BH431" i="1" s="1"/>
  <c r="BH432" i="1" a="1"/>
  <c r="BH432" i="1" s="1"/>
  <c r="BH439" i="1" a="1"/>
  <c r="BH439" i="1" s="1"/>
  <c r="BH447" i="1" a="1"/>
  <c r="BH447" i="1" s="1"/>
  <c r="BH450" i="1" a="1"/>
  <c r="BH450" i="1" s="1"/>
  <c r="BH458" i="1" a="1"/>
  <c r="BH458" i="1" s="1"/>
  <c r="BH460" i="1" a="1"/>
  <c r="BH460" i="1" s="1"/>
  <c r="BH473" i="1" a="1"/>
  <c r="BH473" i="1" s="1"/>
  <c r="BH478" i="1" a="1"/>
  <c r="BH478" i="1" s="1"/>
  <c r="BH488" i="1" a="1"/>
  <c r="BH488" i="1" s="1"/>
  <c r="BH487" i="1" a="1"/>
  <c r="BH487" i="1" s="1"/>
  <c r="BH499" i="1" a="1"/>
  <c r="BH499" i="1" s="1"/>
  <c r="BH500" i="1" a="1"/>
  <c r="BH500" i="1" s="1"/>
  <c r="BH515" i="1" a="1"/>
  <c r="BH515" i="1" s="1"/>
  <c r="BH520" i="1" a="1"/>
  <c r="BH520" i="1" s="1"/>
  <c r="BH522" i="1" a="1"/>
  <c r="BH522" i="1" s="1"/>
  <c r="BH532" i="1" a="1"/>
  <c r="BH532" i="1" s="1"/>
  <c r="BH536" i="1" a="1"/>
  <c r="BH536" i="1" s="1"/>
  <c r="BH537" i="1" a="1"/>
  <c r="BH537" i="1" s="1"/>
  <c r="BH549" i="1" a="1"/>
  <c r="BH549" i="1" s="1"/>
  <c r="BH552" i="1" a="1"/>
  <c r="BH552" i="1" s="1"/>
  <c r="BH553" i="1" a="1"/>
  <c r="BH553" i="1" s="1"/>
  <c r="BH561" i="1" a="1"/>
  <c r="BH561" i="1" s="1"/>
  <c r="BH563" i="1" a="1"/>
  <c r="BH563" i="1" s="1"/>
  <c r="BH573" i="1" a="1"/>
  <c r="BH573" i="1" s="1"/>
  <c r="BH581" i="1" a="1"/>
  <c r="BH581" i="1" s="1"/>
  <c r="BH594" i="1" a="1"/>
  <c r="BH594" i="1" s="1"/>
  <c r="BH597" i="1" a="1"/>
  <c r="BH597" i="1" s="1"/>
  <c r="BH605" i="1" a="1"/>
  <c r="BH605" i="1" s="1"/>
  <c r="BH612" i="1" a="1"/>
  <c r="BH612" i="1" s="1"/>
  <c r="BH614" i="1" a="1"/>
  <c r="BH614" i="1" s="1"/>
  <c r="BH620" i="1" a="1"/>
  <c r="BH620" i="1" s="1"/>
  <c r="BH622" i="1" a="1"/>
  <c r="BH622" i="1" s="1"/>
  <c r="BH624" i="1" a="1"/>
  <c r="BH624" i="1" s="1"/>
  <c r="BH643" i="1" a="1"/>
  <c r="BH643" i="1" s="1"/>
  <c r="BH645" i="1" a="1"/>
  <c r="BH645" i="1" s="1"/>
  <c r="BH657" i="1" a="1"/>
  <c r="BH657" i="1" s="1"/>
  <c r="BH658" i="1" a="1"/>
  <c r="BH658" i="1" s="1"/>
  <c r="BH662" i="1" a="1"/>
  <c r="BH662" i="1" s="1"/>
  <c r="BH673" i="1" a="1"/>
  <c r="BH673" i="1" s="1"/>
  <c r="BH674" i="1" a="1"/>
  <c r="BH674" i="1" s="1"/>
  <c r="BH678" i="1" a="1"/>
  <c r="BH678" i="1" s="1"/>
  <c r="BH679" i="1" a="1"/>
  <c r="BH679" i="1" s="1"/>
  <c r="BH689" i="1" a="1"/>
  <c r="BH689" i="1" s="1"/>
  <c r="BH698" i="1" a="1"/>
  <c r="BH698" i="1" s="1"/>
  <c r="BH703" i="1" a="1"/>
  <c r="BH703" i="1" s="1"/>
  <c r="BH702" i="1" a="1"/>
  <c r="BH702" i="1" s="1"/>
  <c r="BH711" i="1" a="1"/>
  <c r="BH711" i="1" s="1"/>
  <c r="BH715" i="1" a="1"/>
  <c r="BH715" i="1" s="1"/>
  <c r="BH718" i="1" a="1"/>
  <c r="BH718" i="1" s="1"/>
  <c r="BH727" i="1" a="1"/>
  <c r="BH727" i="1" s="1"/>
  <c r="BH733" i="1" a="1"/>
  <c r="BH733" i="1" s="1"/>
  <c r="BH745" i="1" a="1"/>
  <c r="BH745" i="1" s="1"/>
  <c r="BH746" i="1" a="1"/>
  <c r="BH746" i="1" s="1"/>
  <c r="BH747" i="1" a="1"/>
  <c r="BH747" i="1" s="1"/>
  <c r="BH753" i="1" a="1"/>
  <c r="BH753" i="1" s="1"/>
  <c r="BH760" i="1" a="1"/>
  <c r="BH760" i="1" s="1"/>
  <c r="BH773" i="1" a="1"/>
  <c r="BH773" i="1" s="1"/>
  <c r="BH775" i="1" a="1"/>
  <c r="BH775" i="1" s="1"/>
  <c r="BH782" i="1" a="1"/>
  <c r="BH782" i="1" s="1"/>
  <c r="BH789" i="1" a="1"/>
  <c r="BH789" i="1" s="1"/>
  <c r="BH790" i="1" a="1"/>
  <c r="BH790" i="1" s="1"/>
  <c r="BH798" i="1" a="1"/>
  <c r="BH798" i="1" s="1"/>
  <c r="BH802" i="1" a="1"/>
  <c r="BH802" i="1" s="1"/>
  <c r="BH804" i="1" a="1"/>
  <c r="BH804" i="1" s="1"/>
  <c r="BH817" i="1" a="1"/>
  <c r="BH817" i="1" s="1"/>
  <c r="BH819" i="1" a="1"/>
  <c r="BH819" i="1" s="1"/>
  <c r="BH835" i="1" a="1"/>
  <c r="BH835" i="1" s="1"/>
  <c r="BH839" i="1" a="1"/>
  <c r="BH839" i="1" s="1"/>
  <c r="BH848" i="1" a="1"/>
  <c r="BH848" i="1" s="1"/>
  <c r="BH852" i="1" a="1"/>
  <c r="BH852" i="1" s="1"/>
  <c r="BH857" i="1" a="1"/>
  <c r="BH857" i="1" s="1"/>
  <c r="BH863" i="1" a="1"/>
  <c r="BH863" i="1" s="1"/>
  <c r="BH879" i="1" a="1"/>
  <c r="BH879" i="1" s="1"/>
  <c r="BH880" i="1" a="1"/>
  <c r="BH880" i="1" s="1"/>
  <c r="BH883" i="1" a="1"/>
  <c r="BH883" i="1" s="1"/>
  <c r="BH891" i="1" a="1"/>
  <c r="BH891" i="1" s="1"/>
  <c r="BH899" i="1" a="1"/>
  <c r="BH899" i="1" s="1"/>
  <c r="BH905" i="1" a="1"/>
  <c r="BH905" i="1" s="1"/>
  <c r="BH909" i="1" a="1"/>
  <c r="BH909" i="1" s="1"/>
  <c r="BH914" i="1" a="1"/>
  <c r="BH914" i="1" s="1"/>
  <c r="BH925" i="1" a="1"/>
  <c r="BH925" i="1" s="1"/>
  <c r="BH927" i="1" a="1"/>
  <c r="BH927" i="1" s="1"/>
  <c r="BH928" i="1" a="1"/>
  <c r="BH928" i="1" s="1"/>
  <c r="BH936" i="1" a="1"/>
  <c r="BH936" i="1" s="1"/>
  <c r="BH940" i="1" a="1"/>
  <c r="BH940" i="1" s="1"/>
  <c r="BH942" i="1" a="1"/>
  <c r="BH942" i="1" s="1"/>
  <c r="BH948" i="1" a="1"/>
  <c r="BH948" i="1" s="1"/>
  <c r="BH954" i="1" a="1"/>
  <c r="BH954" i="1" s="1"/>
  <c r="BH963" i="1" a="1"/>
  <c r="BH963" i="1" s="1"/>
  <c r="BH965" i="1" a="1"/>
  <c r="BH965" i="1" s="1"/>
  <c r="BH966" i="1" a="1"/>
  <c r="BH966" i="1" s="1"/>
  <c r="BH984" i="1" a="1"/>
  <c r="BH984" i="1" s="1"/>
  <c r="BH987" i="1" a="1"/>
  <c r="BH987" i="1" s="1"/>
  <c r="BH988" i="1" a="1"/>
  <c r="BH988" i="1" s="1"/>
  <c r="BH1007" i="1" a="1"/>
  <c r="BH1007" i="1" s="1"/>
  <c r="BH1018" i="1" a="1"/>
  <c r="BH1018" i="1" s="1"/>
  <c r="BH1019" i="1" a="1"/>
  <c r="BH1019" i="1" s="1"/>
  <c r="BH997" i="1" a="1"/>
  <c r="BH997" i="1" s="1"/>
  <c r="BH1010" i="1" a="1"/>
  <c r="BH1010" i="1" s="1"/>
  <c r="BH1022" i="1" a="1"/>
  <c r="BH1022" i="1" s="1"/>
  <c r="BH1028" i="1" a="1"/>
  <c r="BH1028" i="1" s="1"/>
  <c r="BH1031" i="1" a="1"/>
  <c r="BH1031" i="1" s="1"/>
  <c r="BH1037" i="1" a="1"/>
  <c r="BH1037" i="1" s="1"/>
  <c r="BH1040" i="1" a="1"/>
  <c r="BH1040" i="1" s="1"/>
  <c r="BH1053" i="1" a="1"/>
  <c r="BH1053" i="1" s="1"/>
  <c r="BH1060" i="1" a="1"/>
  <c r="BH1060" i="1" s="1"/>
  <c r="BH1065" i="1" a="1"/>
  <c r="BH1065" i="1" s="1"/>
  <c r="BH1073" i="1" a="1"/>
  <c r="BH1073" i="1" s="1"/>
  <c r="BH1075" i="1" a="1"/>
  <c r="BH1075" i="1" s="1"/>
  <c r="BH1076" i="1" a="1"/>
  <c r="BH1076" i="1" s="1"/>
  <c r="BH1083" i="1" a="1"/>
  <c r="BH1083" i="1" s="1"/>
  <c r="BH1090" i="1" a="1"/>
  <c r="BH1090" i="1" s="1"/>
  <c r="BH1097" i="1" a="1"/>
  <c r="BH1097" i="1" s="1"/>
  <c r="BH1100" i="1" a="1"/>
  <c r="BH1100" i="1" s="1"/>
  <c r="BH1120" i="1" a="1"/>
  <c r="BH1120" i="1" s="1"/>
  <c r="BH1123" i="1" a="1"/>
  <c r="BH1123" i="1" s="1"/>
  <c r="BH1133" i="1" a="1"/>
  <c r="BH1133" i="1" s="1"/>
  <c r="BH1134" i="1" a="1"/>
  <c r="BH1134" i="1" s="1"/>
  <c r="BH1137" i="1" a="1"/>
  <c r="BH1137" i="1" s="1"/>
  <c r="BH1144" i="1" a="1"/>
  <c r="BH1144" i="1" s="1"/>
  <c r="BH1150" i="1" a="1"/>
  <c r="BH1150" i="1" s="1"/>
  <c r="BH1157" i="1" a="1"/>
  <c r="BH1157" i="1" s="1"/>
  <c r="BH1167" i="1" a="1"/>
  <c r="BH1167" i="1" s="1"/>
  <c r="BH1173" i="1" a="1"/>
  <c r="BH1173" i="1" s="1"/>
  <c r="BH1174" i="1" a="1"/>
  <c r="BH1174" i="1" s="1"/>
  <c r="BH1177" i="1" a="1"/>
  <c r="BH1177" i="1" s="1"/>
  <c r="BH1179" i="1" a="1"/>
  <c r="BH1179" i="1" s="1"/>
  <c r="BH1205" i="1" a="1"/>
  <c r="BH1205" i="1" s="1"/>
  <c r="BH1207" i="1" a="1"/>
  <c r="BH1207" i="1" s="1"/>
  <c r="BH1213" i="1" a="1"/>
  <c r="BH1213" i="1" s="1"/>
  <c r="BH1223" i="1" a="1"/>
  <c r="BH1223" i="1" s="1"/>
  <c r="BH1224" i="1" a="1"/>
  <c r="BH1224" i="1" s="1"/>
  <c r="BH1227" i="1" a="1"/>
  <c r="BH1227" i="1" s="1"/>
  <c r="BH1233" i="1" a="1"/>
  <c r="BH1233" i="1" s="1"/>
  <c r="BH1237" i="1" a="1"/>
  <c r="BH1237" i="1" s="1"/>
  <c r="BH1246" i="1" a="1"/>
  <c r="BH1246" i="1" s="1"/>
  <c r="BH1249" i="1" a="1"/>
  <c r="BH1249" i="1" s="1"/>
  <c r="BH1259" i="1" a="1"/>
  <c r="BH1259" i="1" s="1"/>
  <c r="BH1260" i="1" a="1"/>
  <c r="BH1260" i="1" s="1"/>
  <c r="BH1266" i="1" a="1"/>
  <c r="BH1266" i="1" s="1"/>
  <c r="BH1267" i="1" a="1"/>
  <c r="BH1267" i="1" s="1"/>
  <c r="BH1268" i="1" a="1"/>
  <c r="BH1268" i="1" s="1"/>
  <c r="BH1278" i="1" a="1"/>
  <c r="BH1278" i="1" s="1"/>
  <c r="BH1279" i="1" a="1"/>
  <c r="BH1279" i="1" s="1"/>
  <c r="BH1298" i="1" a="1"/>
  <c r="BH1298" i="1" s="1"/>
  <c r="BH1300" i="1" a="1"/>
  <c r="BH1300" i="1" s="1"/>
  <c r="BH1314" i="1" a="1"/>
  <c r="BH1314" i="1" s="1"/>
  <c r="BH1313" i="1" a="1"/>
  <c r="BH1313" i="1" s="1"/>
  <c r="BH1327" i="1" a="1"/>
  <c r="BH1327" i="1" s="1"/>
  <c r="BH1326" i="1" a="1"/>
  <c r="BH1326" i="1" s="1"/>
  <c r="BH1331" i="1" a="1"/>
  <c r="BH1331" i="1" s="1"/>
  <c r="BH1341" i="1" a="1"/>
  <c r="BH1341" i="1" s="1"/>
  <c r="BH1342" i="1" a="1"/>
  <c r="BH1342" i="1" s="1"/>
  <c r="BH1344" i="1" a="1"/>
  <c r="BH1344" i="1" s="1"/>
  <c r="BH1364" i="1" a="1"/>
  <c r="BH1364" i="1" s="1"/>
  <c r="BH1365" i="1" a="1"/>
  <c r="BH1365" i="1" s="1"/>
  <c r="BH1366" i="1" a="1"/>
  <c r="BH1366" i="1" s="1"/>
  <c r="BH1367" i="1" a="1"/>
  <c r="BH1367" i="1" s="1"/>
  <c r="BH1376" i="1" a="1"/>
  <c r="BH1376" i="1" s="1"/>
  <c r="BH1377" i="1" a="1"/>
  <c r="BH1377" i="1" s="1"/>
  <c r="BH1382" i="1" a="1"/>
  <c r="BH1382" i="1" s="1"/>
  <c r="BH1384" i="1" a="1"/>
  <c r="BH1384" i="1" s="1"/>
  <c r="BH1407" i="1" a="1"/>
  <c r="BH1407" i="1" s="1"/>
  <c r="BH1408" i="1" a="1"/>
  <c r="BH1408" i="1" s="1"/>
  <c r="BH1416" i="1" a="1"/>
  <c r="BH1416" i="1" s="1"/>
  <c r="BH1415" i="1" a="1"/>
  <c r="BH1415" i="1" s="1"/>
  <c r="BH1422" i="1" a="1"/>
  <c r="BH1422" i="1" s="1"/>
  <c r="BH1435" i="1" a="1"/>
  <c r="BH1435" i="1" s="1"/>
  <c r="BH1436" i="1" a="1"/>
  <c r="BH1436" i="1" s="1"/>
  <c r="BH1445" i="1" a="1"/>
  <c r="BH1445" i="1" s="1"/>
  <c r="BH1451" i="1" a="1"/>
  <c r="BH1451" i="1" s="1"/>
  <c r="BH1454" i="1" a="1"/>
  <c r="BH1454" i="1" s="1"/>
  <c r="BH1462" i="1" a="1"/>
  <c r="BH1462" i="1" s="1"/>
  <c r="BH1467" i="1" a="1"/>
  <c r="BH1467" i="1" s="1"/>
  <c r="BH1465" i="1" a="1"/>
  <c r="BH1465" i="1" s="1"/>
  <c r="BH1478" i="1" a="1"/>
  <c r="BH1478" i="1" s="1"/>
  <c r="BH1479" i="1" a="1"/>
  <c r="BH1479" i="1" s="1"/>
  <c r="BH1488" i="1" a="1"/>
  <c r="BH1488" i="1" s="1"/>
  <c r="BH1497" i="1" a="1"/>
  <c r="BH1497" i="1" s="1"/>
  <c r="BH1513" i="1" a="1"/>
  <c r="BH1513" i="1" s="1"/>
  <c r="BH1518" i="1" a="1"/>
  <c r="BH1518" i="1" s="1"/>
  <c r="BH1516" i="1" a="1"/>
  <c r="BH1516" i="1" s="1"/>
  <c r="BH1525" i="1" a="1"/>
  <c r="BH1525" i="1" s="1"/>
  <c r="BH1540" i="1" a="1"/>
  <c r="BH1540" i="1" s="1"/>
  <c r="BH1542" i="1" a="1"/>
  <c r="BH1542" i="1" s="1"/>
  <c r="BH1543" i="1" a="1"/>
  <c r="BH1543" i="1" s="1"/>
  <c r="BH1555" i="1" a="1"/>
  <c r="BH1555" i="1" s="1"/>
  <c r="BH1556" i="1" a="1"/>
  <c r="BH1556" i="1" s="1"/>
  <c r="BH1558" i="1" a="1"/>
  <c r="BH1558" i="1" s="1"/>
  <c r="BH1571" i="1" a="1"/>
  <c r="BH1571" i="1" s="1"/>
  <c r="BH1572" i="1" a="1"/>
  <c r="BH1572" i="1" s="1"/>
  <c r="BH1583" i="1" a="1"/>
  <c r="BH1583" i="1" s="1"/>
  <c r="BH1587" i="1" a="1"/>
  <c r="BH1587" i="1" s="1"/>
  <c r="BH1589" i="1" a="1"/>
  <c r="BH1589" i="1" s="1"/>
  <c r="BH1598" i="1" a="1"/>
  <c r="BH1598" i="1" s="1"/>
  <c r="BH1597" i="1" a="1"/>
  <c r="BH1597" i="1" s="1"/>
  <c r="BH1610" i="1" a="1"/>
  <c r="BH1610" i="1" s="1"/>
  <c r="BH1615" i="1" a="1"/>
  <c r="BH1615" i="1" s="1"/>
  <c r="BH1618" i="1" a="1"/>
  <c r="BH1618" i="1" s="1"/>
  <c r="BH1621" i="1" a="1"/>
  <c r="BH1621" i="1" s="1"/>
  <c r="BH1633" i="1" a="1"/>
  <c r="BH1633" i="1" s="1"/>
  <c r="BH1637" i="1" a="1"/>
  <c r="BH1637" i="1" s="1"/>
  <c r="BH1638" i="1" a="1"/>
  <c r="BH1638" i="1" s="1"/>
  <c r="BH1641" i="1" a="1"/>
  <c r="BH1641" i="1" s="1"/>
  <c r="BH1657" i="1" a="1"/>
  <c r="BH1657" i="1" s="1"/>
  <c r="BH1659" i="1" a="1"/>
  <c r="BH1659" i="1" s="1"/>
  <c r="BH1663" i="1" a="1"/>
  <c r="BH1663" i="1" s="1"/>
  <c r="BH1673" i="1" a="1"/>
  <c r="BH1673" i="1" s="1"/>
  <c r="BH1677" i="1" a="1"/>
  <c r="BH1677" i="1" s="1"/>
  <c r="BH1678" i="1" a="1"/>
  <c r="BH1678" i="1" s="1"/>
  <c r="BH1687" i="1" a="1"/>
  <c r="BH1687" i="1" s="1"/>
  <c r="BH1688" i="1" a="1"/>
  <c r="BH1688" i="1" s="1"/>
  <c r="BH1698" i="1" a="1"/>
  <c r="BH1698" i="1" s="1"/>
  <c r="BH1702" i="1" a="1"/>
  <c r="BH1702" i="1" s="1"/>
  <c r="BH1708" i="1" a="1"/>
  <c r="BH1708" i="1" s="1"/>
  <c r="BH1711" i="1" a="1"/>
  <c r="BH1711" i="1" s="1"/>
  <c r="BH1715" i="1" a="1"/>
  <c r="BH1715" i="1" s="1"/>
  <c r="BH1721" i="1" a="1"/>
  <c r="BH1721" i="1" s="1"/>
  <c r="BH1732" i="1" a="1"/>
  <c r="BH1732" i="1" s="1"/>
  <c r="BH1738" i="1" a="1"/>
  <c r="BH1738" i="1" s="1"/>
  <c r="BH1742" i="1" a="1"/>
  <c r="BH1742" i="1" s="1"/>
  <c r="BH1745" i="1" a="1"/>
  <c r="BH1745" i="1" s="1"/>
  <c r="BH1758" i="1" a="1"/>
  <c r="BH1758" i="1" s="1"/>
  <c r="BH1766" i="1" a="1"/>
  <c r="BH1766" i="1" s="1"/>
  <c r="BH1769" i="1" a="1"/>
  <c r="BH1769" i="1" s="1"/>
  <c r="BH1774" i="1" a="1"/>
  <c r="BH1774" i="1" s="1"/>
  <c r="BH1777" i="1" a="1"/>
  <c r="BH1777" i="1" s="1"/>
  <c r="BH1791" i="1" a="1"/>
  <c r="BH1791" i="1" s="1"/>
  <c r="BH1797" i="1" a="1"/>
  <c r="BH1797" i="1" s="1"/>
  <c r="BH1809" i="1" a="1"/>
  <c r="BH1809" i="1" s="1"/>
  <c r="BH1815" i="1" a="1"/>
  <c r="BH1815" i="1" s="1"/>
  <c r="BH1821" i="1" a="1"/>
  <c r="BH1821" i="1" s="1"/>
  <c r="BH1825" i="1" a="1"/>
  <c r="BH1825" i="1" s="1"/>
  <c r="BH1836" i="1" a="1"/>
  <c r="BH1836" i="1" s="1"/>
  <c r="BH1839" i="1" a="1"/>
  <c r="BH1839" i="1" s="1"/>
  <c r="BH1851" i="1" a="1"/>
  <c r="BH1851" i="1" s="1"/>
  <c r="BH1854" i="1" a="1"/>
  <c r="BH1854" i="1" s="1"/>
  <c r="BH1868" i="1" a="1"/>
  <c r="BH1868" i="1" s="1"/>
  <c r="BH1869" i="1" a="1"/>
  <c r="BH1869" i="1" s="1"/>
  <c r="BH1877" i="1" a="1"/>
  <c r="BH1877" i="1" s="1"/>
  <c r="BH1880" i="1" a="1"/>
  <c r="BH1880" i="1" s="1"/>
  <c r="BH1882" i="1" a="1"/>
  <c r="BH1882" i="1" s="1"/>
  <c r="BH1898" i="1" a="1"/>
  <c r="BH1898" i="1" s="1"/>
  <c r="BH1899" i="1" a="1"/>
  <c r="BH1899" i="1" s="1"/>
  <c r="BH1901" i="1" a="1"/>
  <c r="BH1901" i="1" s="1"/>
  <c r="BH1912" i="1" a="1"/>
  <c r="BH1912" i="1" s="1"/>
  <c r="BH1916" i="1" a="1"/>
  <c r="BH1916" i="1" s="1"/>
  <c r="BH1918" i="1" a="1"/>
  <c r="BH1918" i="1" s="1"/>
  <c r="BH1925" i="1" a="1"/>
  <c r="BH1925" i="1" s="1"/>
  <c r="BH1923" i="1" a="1"/>
  <c r="BH1923" i="1" s="1"/>
  <c r="BH1921" i="1" a="1"/>
  <c r="BH1921" i="1" s="1"/>
  <c r="BH1929" i="1" a="1"/>
  <c r="BH1929" i="1" s="1"/>
  <c r="BH1945" i="1" a="1"/>
  <c r="BH1945" i="1" s="1"/>
  <c r="BH1950" i="1" a="1"/>
  <c r="BH1950" i="1" s="1"/>
  <c r="BH1967" i="1" a="1"/>
  <c r="BH1967" i="1" s="1"/>
  <c r="BH1984" i="1" a="1"/>
  <c r="BH1984" i="1" s="1"/>
  <c r="BH1988" i="1" a="1"/>
  <c r="BH1988" i="1" s="1"/>
  <c r="BH1993" i="1" a="1"/>
  <c r="BH1993" i="1" s="1"/>
  <c r="BH1996" i="1" a="1"/>
  <c r="BH1996" i="1" s="1"/>
  <c r="BH2003" i="1" a="1"/>
  <c r="BH2003" i="1" s="1"/>
  <c r="BH2015" i="1" a="1"/>
  <c r="BH2015" i="1" s="1"/>
  <c r="BH2016" i="1" a="1"/>
  <c r="BH2016" i="1" s="1"/>
  <c r="BH2023" i="1" a="1"/>
  <c r="BH2023" i="1" s="1"/>
  <c r="BH2024" i="1" a="1"/>
  <c r="BH2024" i="1" s="1"/>
  <c r="BH2029" i="1" a="1"/>
  <c r="BH2029" i="1" s="1"/>
  <c r="BH2030" i="1" a="1"/>
  <c r="BH2030" i="1" s="1"/>
  <c r="BH2033" i="1" a="1"/>
  <c r="BH2033" i="1" s="1"/>
  <c r="BH2034" i="1" a="1"/>
  <c r="BH2034" i="1" s="1"/>
  <c r="BH2036" i="1" a="1"/>
  <c r="BH2036" i="1" s="1"/>
  <c r="BH2043" i="1" a="1"/>
  <c r="BH2043" i="1" s="1"/>
  <c r="BH2055" i="1" a="1"/>
  <c r="BH2055" i="1" s="1"/>
  <c r="BH2056" i="1" a="1"/>
  <c r="BH2056" i="1" s="1"/>
  <c r="BH2058" i="1" a="1"/>
  <c r="BH2058" i="1" s="1"/>
  <c r="BH2060" i="1" a="1"/>
  <c r="BH2060" i="1" s="1"/>
  <c r="BH2066" i="1" a="1"/>
  <c r="BH2066" i="1" s="1"/>
  <c r="BH2069" i="1" a="1"/>
  <c r="BH2069" i="1" s="1"/>
  <c r="BH2083" i="1" a="1"/>
  <c r="BH2083" i="1" s="1"/>
  <c r="BH2095" i="1" a="1"/>
  <c r="BH2095" i="1" s="1"/>
  <c r="BH2096" i="1" a="1"/>
  <c r="BH2096" i="1" s="1"/>
  <c r="BH2097" i="1" a="1"/>
  <c r="BH2097" i="1" s="1"/>
  <c r="BH2099" i="1" a="1"/>
  <c r="BH2099" i="1" s="1"/>
  <c r="BH2132" i="1" a="1"/>
  <c r="BH2132" i="1" s="1"/>
  <c r="BH2133" i="1" a="1"/>
  <c r="BH2133" i="1" s="1"/>
  <c r="BH2134" i="1" a="1"/>
  <c r="BH2134" i="1" s="1"/>
  <c r="BH2135" i="1" a="1"/>
  <c r="BH2135" i="1" s="1"/>
  <c r="BH2164" i="1" a="1"/>
  <c r="BH2164" i="1" s="1"/>
  <c r="BH2170" i="1" a="1"/>
  <c r="BH2170" i="1" s="1"/>
  <c r="BH2172" i="1" a="1"/>
  <c r="BH2172" i="1" s="1"/>
  <c r="BH2175" i="1" a="1"/>
  <c r="BH2175" i="1" s="1"/>
  <c r="BH2179" i="1" a="1"/>
  <c r="BH2179" i="1" s="1"/>
  <c r="BH2189" i="1" a="1"/>
  <c r="BH2189" i="1" s="1"/>
  <c r="BH2190" i="1" a="1"/>
  <c r="BH2190" i="1" s="1"/>
  <c r="BH2195" i="1" a="1"/>
  <c r="BH2195" i="1" s="1"/>
  <c r="BH2198" i="1" a="1"/>
  <c r="BH2198" i="1" s="1"/>
  <c r="BH2199" i="1" a="1"/>
  <c r="BH2199" i="1" s="1"/>
  <c r="BH2202" i="1" a="1"/>
  <c r="BH2202" i="1" s="1"/>
  <c r="BH2203" i="1" a="1"/>
  <c r="BH2203" i="1" s="1"/>
  <c r="BH2206" i="1" a="1"/>
  <c r="BH2206" i="1" s="1"/>
  <c r="BH2207" i="1" a="1"/>
  <c r="BH2207" i="1" s="1"/>
  <c r="BH2213" i="1" a="1"/>
  <c r="BH2213" i="1" s="1"/>
  <c r="BH2215" i="1" a="1"/>
  <c r="BH2215" i="1" s="1"/>
  <c r="BH2217" i="1" a="1"/>
  <c r="BH2217" i="1" s="1"/>
  <c r="BH2218" i="1" a="1"/>
  <c r="BH2218" i="1" s="1"/>
  <c r="BH2233" i="1" a="1"/>
  <c r="BH2233" i="1" s="1"/>
  <c r="BH2236" i="1" a="1"/>
  <c r="BH2236" i="1" s="1"/>
  <c r="BH2247" i="1" a="1"/>
  <c r="BH2247" i="1" s="1"/>
  <c r="BH2253" i="1" a="1"/>
  <c r="BH2253" i="1" s="1"/>
  <c r="BH2255" i="1" a="1"/>
  <c r="BH2255" i="1" s="1"/>
  <c r="BH2258" i="1" a="1"/>
  <c r="BH2258" i="1" s="1"/>
  <c r="BH2260" i="1" a="1"/>
  <c r="BH2260" i="1" s="1"/>
  <c r="BH2270" i="1" a="1"/>
  <c r="BH2270" i="1" s="1"/>
  <c r="BH2276" i="1" a="1"/>
  <c r="BH2276" i="1" s="1"/>
  <c r="BH2281" i="1" a="1"/>
  <c r="BH2281" i="1" s="1"/>
  <c r="BH2282" i="1" a="1"/>
  <c r="BH2282" i="1" s="1"/>
  <c r="BH2283" i="1" a="1"/>
  <c r="BH2283" i="1" s="1"/>
  <c r="BH2285" i="1" a="1"/>
  <c r="BH2285" i="1" s="1"/>
  <c r="BH2288" i="1" a="1"/>
  <c r="BH2288" i="1" s="1"/>
  <c r="BH2294" i="1" a="1"/>
  <c r="BH2294" i="1" s="1"/>
  <c r="BH2303" i="1" a="1"/>
  <c r="BH2303" i="1" s="1"/>
  <c r="BH2308" i="1" a="1"/>
  <c r="BH2308" i="1" s="1"/>
  <c r="BH2319" i="1" a="1"/>
  <c r="BH2319" i="1" s="1"/>
  <c r="BH2323" i="1" a="1"/>
  <c r="BH2323" i="1" s="1"/>
  <c r="BH2329" i="1" a="1"/>
  <c r="BH2329" i="1" s="1"/>
  <c r="BH2339" i="1" a="1"/>
  <c r="BH2339" i="1" s="1"/>
  <c r="BH2344" i="1" a="1"/>
  <c r="BH2344" i="1" s="1"/>
  <c r="BH2348" i="1" a="1"/>
  <c r="BH2348" i="1" s="1"/>
  <c r="BH2365" i="1" a="1"/>
  <c r="BH2365" i="1" s="1"/>
  <c r="BH2377" i="1" a="1"/>
  <c r="BH2377" i="1" s="1"/>
  <c r="BH2378" i="1" a="1"/>
  <c r="BH2378" i="1" s="1"/>
  <c r="BG11" i="1"/>
  <c r="BG6" i="1"/>
  <c r="BG7" i="1"/>
  <c r="BG4" i="1"/>
  <c r="BG16" i="1"/>
  <c r="BG15" i="1"/>
  <c r="BG2" i="1"/>
  <c r="BG3" i="1"/>
  <c r="BG5" i="1"/>
  <c r="BG10" i="1"/>
  <c r="BG13" i="1"/>
  <c r="BG14" i="1"/>
  <c r="BG8" i="1"/>
  <c r="BG9" i="1"/>
  <c r="BG12" i="1"/>
  <c r="BG18" i="1"/>
  <c r="BG17" i="1"/>
  <c r="BG23" i="1"/>
  <c r="BG20" i="1"/>
  <c r="BG21" i="1"/>
  <c r="BG22" i="1"/>
  <c r="BG25" i="1"/>
  <c r="BG24" i="1"/>
  <c r="BG30" i="1"/>
  <c r="BG26" i="1"/>
  <c r="BG27" i="1"/>
  <c r="BG31" i="1"/>
  <c r="BG19" i="1"/>
  <c r="BG28" i="1"/>
  <c r="BG29" i="1"/>
  <c r="BG36" i="1"/>
  <c r="BG46" i="1"/>
  <c r="BG45" i="1"/>
  <c r="BG33" i="1"/>
  <c r="BG40" i="1"/>
  <c r="BG34" i="1"/>
  <c r="BG44" i="1"/>
  <c r="BG32" i="1"/>
  <c r="BG42" i="1"/>
  <c r="BG39" i="1"/>
  <c r="BG41" i="1"/>
  <c r="BG38" i="1"/>
  <c r="BG43" i="1"/>
  <c r="BG37" i="1"/>
  <c r="BG35" i="1"/>
  <c r="BG52" i="1"/>
  <c r="BG61" i="1"/>
  <c r="BG57" i="1"/>
  <c r="BG56" i="1"/>
  <c r="BG55" i="1"/>
  <c r="BG58" i="1"/>
  <c r="BG50" i="1"/>
  <c r="BG54" i="1"/>
  <c r="BG60" i="1"/>
  <c r="BG53" i="1"/>
  <c r="BG49" i="1"/>
  <c r="BG48" i="1"/>
  <c r="BG47" i="1"/>
  <c r="BG51" i="1"/>
  <c r="BG59" i="1"/>
  <c r="BG62" i="1"/>
  <c r="BG66" i="1"/>
  <c r="BG65" i="1"/>
  <c r="BG64" i="1"/>
  <c r="BG63" i="1"/>
  <c r="BG67" i="1"/>
  <c r="BG75" i="1"/>
  <c r="BG72" i="1"/>
  <c r="BG73" i="1"/>
  <c r="BG76" i="1"/>
  <c r="BG71" i="1"/>
  <c r="BG74" i="1"/>
  <c r="BG69" i="1"/>
  <c r="BG68" i="1"/>
  <c r="BG70" i="1"/>
  <c r="BG79" i="1"/>
  <c r="BG78" i="1"/>
  <c r="BG77" i="1"/>
  <c r="BG82" i="1"/>
  <c r="BG83" i="1"/>
  <c r="BG80" i="1"/>
  <c r="BG90" i="1"/>
  <c r="BG91" i="1"/>
  <c r="BG85" i="1"/>
  <c r="BG86" i="1"/>
  <c r="BG89" i="1"/>
  <c r="BG84" i="1"/>
  <c r="BG87" i="1"/>
  <c r="BG81" i="1"/>
  <c r="BG88" i="1"/>
  <c r="BG93" i="1"/>
  <c r="BG92" i="1"/>
  <c r="BG110" i="1"/>
  <c r="BG111" i="1"/>
  <c r="BG99" i="1"/>
  <c r="BG98" i="1"/>
  <c r="BG107" i="1"/>
  <c r="BG106" i="1"/>
  <c r="BG96" i="1"/>
  <c r="BG97" i="1"/>
  <c r="BG104" i="1"/>
  <c r="BG105" i="1"/>
  <c r="BG113" i="1"/>
  <c r="BG114" i="1"/>
  <c r="BG100" i="1"/>
  <c r="BG101" i="1"/>
  <c r="BG118" i="1"/>
  <c r="BG119" i="1"/>
  <c r="BG115" i="1"/>
  <c r="BG112" i="1"/>
  <c r="BG120" i="1"/>
  <c r="BG121" i="1"/>
  <c r="BG94" i="1"/>
  <c r="BG95" i="1"/>
  <c r="BG116" i="1"/>
  <c r="BG117" i="1"/>
  <c r="BG102" i="1"/>
  <c r="BG103" i="1"/>
  <c r="BG108" i="1"/>
  <c r="BG109" i="1"/>
  <c r="BG122" i="1"/>
  <c r="BG123" i="1"/>
  <c r="BG127" i="1"/>
  <c r="BG126" i="1"/>
  <c r="BG125" i="1"/>
  <c r="BG130" i="1"/>
  <c r="BG129" i="1"/>
  <c r="BG132" i="1"/>
  <c r="BG134" i="1"/>
  <c r="BG124" i="1"/>
  <c r="BG135" i="1"/>
  <c r="BG136" i="1"/>
  <c r="BG128" i="1"/>
  <c r="BG131" i="1"/>
  <c r="BG133" i="1"/>
  <c r="BG137" i="1"/>
  <c r="BG143" i="1"/>
  <c r="BG142" i="1"/>
  <c r="BG148" i="1"/>
  <c r="BG144" i="1"/>
  <c r="BG150" i="1"/>
  <c r="BG146" i="1"/>
  <c r="BG141" i="1"/>
  <c r="BG140" i="1"/>
  <c r="BG147" i="1"/>
  <c r="BG151" i="1"/>
  <c r="BG145" i="1"/>
  <c r="BG149" i="1"/>
  <c r="BG139" i="1"/>
  <c r="BG138" i="1"/>
  <c r="BG153" i="1"/>
  <c r="BG160" i="1"/>
  <c r="BG154" i="1"/>
  <c r="BG157" i="1"/>
  <c r="BG155" i="1"/>
  <c r="BG158" i="1"/>
  <c r="BG162" i="1"/>
  <c r="BG156" i="1"/>
  <c r="BG159" i="1"/>
  <c r="BG166" i="1"/>
  <c r="BG165" i="1"/>
  <c r="BG163" i="1"/>
  <c r="BG152" i="1"/>
  <c r="BG161" i="1"/>
  <c r="BG164" i="1"/>
  <c r="BG169" i="1"/>
  <c r="BG168" i="1"/>
  <c r="BG167" i="1"/>
  <c r="BG170" i="1"/>
  <c r="BG171" i="1"/>
  <c r="BG178" i="1"/>
  <c r="BG172" i="1"/>
  <c r="BG181" i="1"/>
  <c r="BG180" i="1"/>
  <c r="BG175" i="1"/>
  <c r="BG174" i="1"/>
  <c r="BG176" i="1"/>
  <c r="BG179" i="1"/>
  <c r="BG173" i="1"/>
  <c r="BG177" i="1"/>
  <c r="BG186" i="1"/>
  <c r="BG188" i="1"/>
  <c r="BG190" i="1"/>
  <c r="BG184" i="1"/>
  <c r="BG189" i="1"/>
  <c r="BG183" i="1"/>
  <c r="BG191" i="1"/>
  <c r="BG193" i="1"/>
  <c r="BG182" i="1"/>
  <c r="BG185" i="1"/>
  <c r="BG196" i="1"/>
  <c r="BG195" i="1"/>
  <c r="BG194" i="1"/>
  <c r="BG187" i="1"/>
  <c r="BG192" i="1"/>
  <c r="BG199" i="1"/>
  <c r="BG204" i="1"/>
  <c r="BG197" i="1"/>
  <c r="BG201" i="1"/>
  <c r="BG203" i="1"/>
  <c r="BG198" i="1"/>
  <c r="BG200" i="1"/>
  <c r="BG209" i="1"/>
  <c r="BG207" i="1"/>
  <c r="BG205" i="1"/>
  <c r="BG211" i="1"/>
  <c r="BG210" i="1"/>
  <c r="BG202" i="1"/>
  <c r="BG206" i="1"/>
  <c r="BG208" i="1"/>
  <c r="BG212" i="1"/>
  <c r="BG214" i="1"/>
  <c r="BG213" i="1"/>
  <c r="BG216" i="1"/>
  <c r="BG223" i="1"/>
  <c r="BG215" i="1"/>
  <c r="BG222" i="1"/>
  <c r="BG225" i="1"/>
  <c r="BG220" i="1"/>
  <c r="BG219" i="1"/>
  <c r="BG217" i="1"/>
  <c r="BG226" i="1"/>
  <c r="BG224" i="1"/>
  <c r="BG218" i="1"/>
  <c r="BG221" i="1"/>
  <c r="BG229" i="1"/>
  <c r="BG228" i="1"/>
  <c r="BG227" i="1"/>
  <c r="BG235" i="1"/>
  <c r="BG238" i="1"/>
  <c r="BG241" i="1"/>
  <c r="BG230" i="1"/>
  <c r="BG239" i="1"/>
  <c r="BG234" i="1"/>
  <c r="BG240" i="1"/>
  <c r="BG237" i="1"/>
  <c r="BG231" i="1"/>
  <c r="BG232" i="1"/>
  <c r="BG233" i="1"/>
  <c r="BG236" i="1"/>
  <c r="BG246" i="1"/>
  <c r="BG249" i="1"/>
  <c r="BG244" i="1"/>
  <c r="BG248" i="1"/>
  <c r="BG252" i="1"/>
  <c r="BG253" i="1"/>
  <c r="BG254" i="1"/>
  <c r="BG255" i="1"/>
  <c r="BG245" i="1"/>
  <c r="BG247" i="1"/>
  <c r="BG243" i="1"/>
  <c r="BG256" i="1"/>
  <c r="BG242" i="1"/>
  <c r="BG250" i="1"/>
  <c r="BG251" i="1"/>
  <c r="BG257" i="1"/>
  <c r="BG258" i="1"/>
  <c r="BG260" i="1"/>
  <c r="BG261" i="1"/>
  <c r="BG259" i="1"/>
  <c r="BG262" i="1"/>
  <c r="BG265" i="1"/>
  <c r="BG266" i="1"/>
  <c r="BG267" i="1"/>
  <c r="BG269" i="1"/>
  <c r="BG270" i="1"/>
  <c r="BG268" i="1"/>
  <c r="BG271" i="1"/>
  <c r="BG263" i="1"/>
  <c r="BG264" i="1"/>
  <c r="BG272" i="1"/>
  <c r="BG276" i="1"/>
  <c r="BG275" i="1"/>
  <c r="BG282" i="1"/>
  <c r="BG279" i="1"/>
  <c r="BG273" i="1"/>
  <c r="BG284" i="1"/>
  <c r="BG274" i="1"/>
  <c r="BG285" i="1"/>
  <c r="BG286" i="1"/>
  <c r="BG280" i="1"/>
  <c r="BG283" i="1"/>
  <c r="BG277" i="1"/>
  <c r="BG278" i="1"/>
  <c r="BG281" i="1"/>
  <c r="BG289" i="1"/>
  <c r="BG291" i="1"/>
  <c r="BG293" i="1"/>
  <c r="BG294" i="1"/>
  <c r="BG290" i="1"/>
  <c r="BG292" i="1"/>
  <c r="BG296" i="1"/>
  <c r="BG287" i="1"/>
  <c r="BG297" i="1"/>
  <c r="BG299" i="1"/>
  <c r="BG300" i="1"/>
  <c r="BG301" i="1"/>
  <c r="BG288" i="1"/>
  <c r="BG295" i="1"/>
  <c r="BG298" i="1"/>
  <c r="BG302" i="1"/>
  <c r="BG306" i="1"/>
  <c r="BG305" i="1"/>
  <c r="BG304" i="1"/>
  <c r="BG308" i="1"/>
  <c r="BG309" i="1"/>
  <c r="BG303" i="1"/>
  <c r="BG311" i="1"/>
  <c r="BG313" i="1"/>
  <c r="BG315" i="1"/>
  <c r="BG316" i="1"/>
  <c r="BG312" i="1"/>
  <c r="BG314" i="1"/>
  <c r="BG307" i="1"/>
  <c r="BG310" i="1"/>
  <c r="BG317" i="1"/>
  <c r="BG319" i="1"/>
  <c r="BG320" i="1"/>
  <c r="BG322" i="1"/>
  <c r="BG321" i="1"/>
  <c r="BG325" i="1"/>
  <c r="BG324" i="1"/>
  <c r="BG326" i="1"/>
  <c r="BG328" i="1"/>
  <c r="BG329" i="1"/>
  <c r="BG327" i="1"/>
  <c r="BG331" i="1"/>
  <c r="BG330" i="1"/>
  <c r="BG318" i="1"/>
  <c r="BG323" i="1"/>
  <c r="BG332" i="1"/>
  <c r="BG337" i="1"/>
  <c r="BG334" i="1"/>
  <c r="BG333" i="1"/>
  <c r="BG335" i="1"/>
  <c r="BG336" i="1"/>
  <c r="BG338" i="1"/>
  <c r="BG345" i="1"/>
  <c r="BG343" i="1"/>
  <c r="BG342" i="1"/>
  <c r="BG346" i="1"/>
  <c r="BG340" i="1"/>
  <c r="BG344" i="1"/>
  <c r="BG339" i="1"/>
  <c r="BG341" i="1"/>
  <c r="BG349" i="1"/>
  <c r="BG347" i="1"/>
  <c r="BG353" i="1"/>
  <c r="BG356" i="1"/>
  <c r="BG357" i="1"/>
  <c r="BG354" i="1"/>
  <c r="BG358" i="1"/>
  <c r="BG351" i="1"/>
  <c r="BG360" i="1"/>
  <c r="BG355" i="1"/>
  <c r="BG361" i="1"/>
  <c r="BG359" i="1"/>
  <c r="BG348" i="1"/>
  <c r="BG350" i="1"/>
  <c r="BG352" i="1"/>
  <c r="BG374" i="1"/>
  <c r="BG370" i="1"/>
  <c r="BG368" i="1"/>
  <c r="BG371" i="1"/>
  <c r="BG362" i="1"/>
  <c r="BG369" i="1"/>
  <c r="BG363" i="1"/>
  <c r="BG373" i="1"/>
  <c r="BG372" i="1"/>
  <c r="BG375" i="1"/>
  <c r="BG376" i="1"/>
  <c r="BG364" i="1"/>
  <c r="BG367" i="1"/>
  <c r="BG365" i="1"/>
  <c r="BG366" i="1"/>
  <c r="BG377" i="1"/>
  <c r="BG378" i="1"/>
  <c r="BG380" i="1"/>
  <c r="BG381" i="1"/>
  <c r="BG384" i="1"/>
  <c r="BG382" i="1"/>
  <c r="BG379" i="1"/>
  <c r="BG388" i="1"/>
  <c r="BG385" i="1"/>
  <c r="BG386" i="1"/>
  <c r="BG390" i="1"/>
  <c r="BG389" i="1"/>
  <c r="BG391" i="1"/>
  <c r="BG383" i="1"/>
  <c r="BG387" i="1"/>
  <c r="BG392" i="1"/>
  <c r="BG393" i="1"/>
  <c r="BG395" i="1"/>
  <c r="BG394" i="1"/>
  <c r="BG398" i="1"/>
  <c r="BG396" i="1"/>
  <c r="BG404" i="1"/>
  <c r="BG401" i="1"/>
  <c r="BG402" i="1"/>
  <c r="BG400" i="1"/>
  <c r="BG405" i="1"/>
  <c r="BG399" i="1"/>
  <c r="BG406" i="1"/>
  <c r="BG397" i="1"/>
  <c r="BG403" i="1"/>
  <c r="BG407" i="1"/>
  <c r="BG413" i="1"/>
  <c r="BG412" i="1"/>
  <c r="BG416" i="1"/>
  <c r="BG414" i="1"/>
  <c r="BG408" i="1"/>
  <c r="BG411" i="1"/>
  <c r="BG415" i="1"/>
  <c r="BG417" i="1"/>
  <c r="BG418" i="1"/>
  <c r="BG421" i="1"/>
  <c r="BG419" i="1"/>
  <c r="BG420" i="1"/>
  <c r="BG409" i="1"/>
  <c r="BG410" i="1"/>
  <c r="BG422" i="1"/>
  <c r="BG423" i="1"/>
  <c r="BG425" i="1"/>
  <c r="BG426" i="1"/>
  <c r="BG424" i="1"/>
  <c r="BG427" i="1"/>
  <c r="BG428" i="1"/>
  <c r="BG429" i="1"/>
  <c r="BG435" i="1"/>
  <c r="BG433" i="1"/>
  <c r="BG434" i="1"/>
  <c r="BG436" i="1"/>
  <c r="BG430" i="1"/>
  <c r="BG431" i="1"/>
  <c r="BG432" i="1"/>
  <c r="BG445" i="1"/>
  <c r="BG438" i="1"/>
  <c r="BG448" i="1"/>
  <c r="BG437" i="1"/>
  <c r="BG441" i="1"/>
  <c r="BG444" i="1"/>
  <c r="BG443" i="1"/>
  <c r="BG446" i="1"/>
  <c r="BG451" i="1"/>
  <c r="BG449" i="1"/>
  <c r="BG440" i="1"/>
  <c r="BG442" i="1"/>
  <c r="BG439" i="1"/>
  <c r="BG447" i="1"/>
  <c r="BG450" i="1"/>
  <c r="BG452" i="1"/>
  <c r="BG453" i="1"/>
  <c r="BG455" i="1"/>
  <c r="BG456" i="1"/>
  <c r="BG454" i="1"/>
  <c r="BG459" i="1"/>
  <c r="BG461" i="1"/>
  <c r="BG463" i="1"/>
  <c r="BG457" i="1"/>
  <c r="BG462" i="1"/>
  <c r="BG465" i="1"/>
  <c r="BG466" i="1"/>
  <c r="BG464" i="1"/>
  <c r="BG458" i="1"/>
  <c r="BG460" i="1"/>
  <c r="BG467" i="1"/>
  <c r="BG468" i="1"/>
  <c r="BG470" i="1"/>
  <c r="BG472" i="1"/>
  <c r="BG469" i="1"/>
  <c r="BG474" i="1"/>
  <c r="BG476" i="1"/>
  <c r="BG471" i="1"/>
  <c r="BG477" i="1"/>
  <c r="BG475" i="1"/>
  <c r="BG480" i="1"/>
  <c r="BG479" i="1"/>
  <c r="BG481" i="1"/>
  <c r="BG473" i="1"/>
  <c r="BG478" i="1"/>
  <c r="BG482" i="1"/>
  <c r="BG484" i="1"/>
  <c r="BG483" i="1"/>
  <c r="BG490" i="1"/>
  <c r="BG485" i="1"/>
  <c r="BG486" i="1"/>
  <c r="BG491" i="1"/>
  <c r="BG489" i="1"/>
  <c r="BG492" i="1"/>
  <c r="BG494" i="1"/>
  <c r="BG495" i="1"/>
  <c r="BG493" i="1"/>
  <c r="BG496" i="1"/>
  <c r="BG488" i="1"/>
  <c r="BG487" i="1"/>
  <c r="BG504" i="1"/>
  <c r="BG501" i="1"/>
  <c r="BG502" i="1"/>
  <c r="BG498" i="1"/>
  <c r="BG497" i="1"/>
  <c r="BG505" i="1"/>
  <c r="BG507" i="1"/>
  <c r="BG503" i="1"/>
  <c r="BG506" i="1"/>
  <c r="BG509" i="1"/>
  <c r="BG508" i="1"/>
  <c r="BG511" i="1"/>
  <c r="BG510" i="1"/>
  <c r="BG499" i="1"/>
  <c r="BG500" i="1"/>
  <c r="BG516" i="1"/>
  <c r="BG512" i="1"/>
  <c r="BG519" i="1"/>
  <c r="BG518" i="1"/>
  <c r="BG514" i="1"/>
  <c r="BG513" i="1"/>
  <c r="BG521" i="1"/>
  <c r="BG524" i="1"/>
  <c r="BG517" i="1"/>
  <c r="BG526" i="1"/>
  <c r="BG523" i="1"/>
  <c r="BG525" i="1"/>
  <c r="BG515" i="1"/>
  <c r="BG520" i="1"/>
  <c r="BG522" i="1"/>
  <c r="BG530" i="1"/>
  <c r="BG527" i="1"/>
  <c r="BG529" i="1"/>
  <c r="BG528" i="1"/>
  <c r="BG533" i="1"/>
  <c r="BG531" i="1"/>
  <c r="BG538" i="1"/>
  <c r="BG535" i="1"/>
  <c r="BG534" i="1"/>
  <c r="BG540" i="1"/>
  <c r="BG539" i="1"/>
  <c r="BG541" i="1"/>
  <c r="BG532" i="1"/>
  <c r="BG536" i="1"/>
  <c r="BG537" i="1"/>
  <c r="BG542" i="1"/>
  <c r="BG543" i="1"/>
  <c r="BG544" i="1"/>
  <c r="BG546" i="1"/>
  <c r="BG545" i="1"/>
  <c r="BG547" i="1"/>
  <c r="BG548" i="1"/>
  <c r="BG555" i="1"/>
  <c r="BG551" i="1"/>
  <c r="BG554" i="1"/>
  <c r="BG556" i="1"/>
  <c r="BG550" i="1"/>
  <c r="BG549" i="1"/>
  <c r="BG552" i="1"/>
  <c r="BG553" i="1"/>
  <c r="BG558" i="1"/>
  <c r="BG557" i="1"/>
  <c r="BG560" i="1"/>
  <c r="BG559" i="1"/>
  <c r="BG564" i="1"/>
  <c r="BG562" i="1"/>
  <c r="BG567" i="1"/>
  <c r="BG566" i="1"/>
  <c r="BG565" i="1"/>
  <c r="BG570" i="1"/>
  <c r="BG569" i="1"/>
  <c r="BG568" i="1"/>
  <c r="BG571" i="1"/>
  <c r="BG561" i="1"/>
  <c r="BG563" i="1"/>
  <c r="BG572" i="1"/>
  <c r="BG574" i="1"/>
  <c r="BG578" i="1"/>
  <c r="BG575" i="1"/>
  <c r="BG577" i="1"/>
  <c r="BG576" i="1"/>
  <c r="BG583" i="1"/>
  <c r="BG579" i="1"/>
  <c r="BG586" i="1"/>
  <c r="BG580" i="1"/>
  <c r="BG582" i="1"/>
  <c r="BG584" i="1"/>
  <c r="BG585" i="1"/>
  <c r="BG573" i="1"/>
  <c r="BG581" i="1"/>
  <c r="BG596" i="1"/>
  <c r="BG589" i="1"/>
  <c r="BG587" i="1"/>
  <c r="BG593" i="1"/>
  <c r="BG598" i="1"/>
  <c r="BG592" i="1"/>
  <c r="BG588" i="1"/>
  <c r="BG599" i="1"/>
  <c r="BG600" i="1"/>
  <c r="BG590" i="1"/>
  <c r="BG591" i="1"/>
  <c r="BG595" i="1"/>
  <c r="BG601" i="1"/>
  <c r="BG594" i="1"/>
  <c r="BG597" i="1"/>
  <c r="BG602" i="1"/>
  <c r="BG603" i="1"/>
  <c r="BG604" i="1"/>
  <c r="BG609" i="1"/>
  <c r="BG606" i="1"/>
  <c r="BG608" i="1"/>
  <c r="BG607" i="1"/>
  <c r="BG610" i="1"/>
  <c r="BG615" i="1"/>
  <c r="BG613" i="1"/>
  <c r="BG616" i="1"/>
  <c r="BG611" i="1"/>
  <c r="BG605" i="1"/>
  <c r="BG612" i="1"/>
  <c r="BG614" i="1"/>
  <c r="BG617" i="1"/>
  <c r="BG618" i="1"/>
  <c r="BG625" i="1"/>
  <c r="BG621" i="1"/>
  <c r="BG619" i="1"/>
  <c r="BG626" i="1"/>
  <c r="BG630" i="1"/>
  <c r="BG623" i="1"/>
  <c r="BG629" i="1"/>
  <c r="BG627" i="1"/>
  <c r="BG628" i="1"/>
  <c r="BG631" i="1"/>
  <c r="BG620" i="1"/>
  <c r="BG622" i="1"/>
  <c r="BG624" i="1"/>
  <c r="BG633" i="1"/>
  <c r="BG634" i="1"/>
  <c r="BG636" i="1"/>
  <c r="BG632" i="1"/>
  <c r="BG635" i="1"/>
  <c r="BG638" i="1"/>
  <c r="BG637" i="1"/>
  <c r="BG642" i="1"/>
  <c r="BG639" i="1"/>
  <c r="BG641" i="1"/>
  <c r="BG644" i="1"/>
  <c r="BG640" i="1"/>
  <c r="BG650" i="1"/>
  <c r="BG649" i="1"/>
  <c r="BG646" i="1"/>
  <c r="BG648" i="1"/>
  <c r="BG647" i="1"/>
  <c r="BG651" i="1"/>
  <c r="BG653" i="1"/>
  <c r="BG652" i="1"/>
  <c r="BG659" i="1"/>
  <c r="BG661" i="1"/>
  <c r="BG654" i="1"/>
  <c r="BG655" i="1"/>
  <c r="BG660" i="1"/>
  <c r="BG656" i="1"/>
  <c r="BG643" i="1"/>
  <c r="BG645" i="1"/>
  <c r="BG657" i="1"/>
  <c r="BG658" i="1"/>
  <c r="BG666" i="1"/>
  <c r="BG676" i="1"/>
  <c r="BG667" i="1"/>
  <c r="BG669" i="1"/>
  <c r="BG671" i="1"/>
  <c r="BG664" i="1"/>
  <c r="BG663" i="1"/>
  <c r="BG665" i="1"/>
  <c r="BG668" i="1"/>
  <c r="BG670" i="1"/>
  <c r="BG672" i="1"/>
  <c r="BG675" i="1"/>
  <c r="BG662" i="1"/>
  <c r="BG673" i="1"/>
  <c r="BG674" i="1"/>
  <c r="BG683" i="1"/>
  <c r="BG677" i="1"/>
  <c r="BG685" i="1"/>
  <c r="BG681" i="1"/>
  <c r="BG686" i="1"/>
  <c r="BG688" i="1"/>
  <c r="BG680" i="1"/>
  <c r="BG684" i="1"/>
  <c r="BG682" i="1"/>
  <c r="BG687" i="1"/>
  <c r="BG690" i="1"/>
  <c r="BG691" i="1"/>
  <c r="BG678" i="1"/>
  <c r="BG679" i="1"/>
  <c r="BG689" i="1"/>
  <c r="BG692" i="1"/>
  <c r="BG693" i="1"/>
  <c r="BG694" i="1"/>
  <c r="BG696" i="1"/>
  <c r="BG695" i="1"/>
  <c r="BG697" i="1"/>
  <c r="BG705" i="1"/>
  <c r="BG704" i="1"/>
  <c r="BG706" i="1"/>
  <c r="BG701" i="1"/>
  <c r="BG700" i="1"/>
  <c r="BG699" i="1"/>
  <c r="BG698" i="1"/>
  <c r="BG703" i="1"/>
  <c r="BG702" i="1"/>
  <c r="BG708" i="1"/>
  <c r="BG710" i="1"/>
  <c r="BG709" i="1"/>
  <c r="BG707" i="1"/>
  <c r="BG713" i="1"/>
  <c r="BG712" i="1"/>
  <c r="BG720" i="1"/>
  <c r="BG721" i="1"/>
  <c r="BG717" i="1"/>
  <c r="BG716" i="1"/>
  <c r="BG714" i="1"/>
  <c r="BG719" i="1"/>
  <c r="BG711" i="1"/>
  <c r="BG715" i="1"/>
  <c r="BG718" i="1"/>
  <c r="BG723" i="1"/>
  <c r="BG722" i="1"/>
  <c r="BG725" i="1"/>
  <c r="BG724" i="1"/>
  <c r="BG726" i="1"/>
  <c r="BG728" i="1"/>
  <c r="BG729" i="1"/>
  <c r="BG730" i="1"/>
  <c r="BG732" i="1"/>
  <c r="BG731" i="1"/>
  <c r="BG735" i="1"/>
  <c r="BG734" i="1"/>
  <c r="BG736" i="1"/>
  <c r="BG727" i="1"/>
  <c r="BG733" i="1"/>
  <c r="BG740" i="1"/>
  <c r="BG739" i="1"/>
  <c r="BG737" i="1"/>
  <c r="BG741" i="1"/>
  <c r="BG743" i="1"/>
  <c r="BG744" i="1"/>
  <c r="BG738" i="1"/>
  <c r="BG748" i="1"/>
  <c r="BG749" i="1"/>
  <c r="BG751" i="1"/>
  <c r="BG750" i="1"/>
  <c r="BG742" i="1"/>
  <c r="BG745" i="1"/>
  <c r="BG746" i="1"/>
  <c r="BG747" i="1"/>
  <c r="BG752" i="1"/>
  <c r="BG758" i="1"/>
  <c r="BG761" i="1"/>
  <c r="BG759" i="1"/>
  <c r="BG755" i="1"/>
  <c r="BG757" i="1"/>
  <c r="BG754" i="1"/>
  <c r="BG756" i="1"/>
  <c r="BG763" i="1"/>
  <c r="BG765" i="1"/>
  <c r="BG764" i="1"/>
  <c r="BG762" i="1"/>
  <c r="BG766" i="1"/>
  <c r="BG753" i="1"/>
  <c r="BG760" i="1"/>
  <c r="BG767" i="1"/>
  <c r="BG768" i="1"/>
  <c r="BG770" i="1"/>
  <c r="BG769" i="1"/>
  <c r="BG772" i="1"/>
  <c r="BG771" i="1"/>
  <c r="BG774" i="1"/>
  <c r="BG776" i="1"/>
  <c r="BG778" i="1"/>
  <c r="BG777" i="1"/>
  <c r="BG780" i="1"/>
  <c r="BG781" i="1"/>
  <c r="BG779" i="1"/>
  <c r="BG773" i="1"/>
  <c r="BG775" i="1"/>
  <c r="BG786" i="1"/>
  <c r="BG787" i="1"/>
  <c r="BG788" i="1"/>
  <c r="BG792" i="1"/>
  <c r="BG783" i="1"/>
  <c r="BG785" i="1"/>
  <c r="BG793" i="1"/>
  <c r="BG795" i="1"/>
  <c r="BG791" i="1"/>
  <c r="BG784" i="1"/>
  <c r="BG794" i="1"/>
  <c r="BG796" i="1"/>
  <c r="BG782" i="1"/>
  <c r="BG789" i="1"/>
  <c r="BG790" i="1"/>
  <c r="BG797" i="1"/>
  <c r="BG800" i="1"/>
  <c r="BG805" i="1"/>
  <c r="BG806" i="1"/>
  <c r="BG801" i="1"/>
  <c r="BG803" i="1"/>
  <c r="BG807" i="1"/>
  <c r="BG799" i="1"/>
  <c r="BG808" i="1"/>
  <c r="BG810" i="1"/>
  <c r="BG809" i="1"/>
  <c r="BG811" i="1"/>
  <c r="BG798" i="1"/>
  <c r="BG802" i="1"/>
  <c r="BG804" i="1"/>
  <c r="BG813" i="1"/>
  <c r="BG812" i="1"/>
  <c r="BG814" i="1"/>
  <c r="BG815" i="1"/>
  <c r="BG818" i="1"/>
  <c r="BG820" i="1"/>
  <c r="BG821" i="1"/>
  <c r="BG822" i="1"/>
  <c r="BG816" i="1"/>
  <c r="BG825" i="1"/>
  <c r="BG823" i="1"/>
  <c r="BG824" i="1"/>
  <c r="BG826" i="1"/>
  <c r="BG817" i="1"/>
  <c r="BG819" i="1"/>
  <c r="BG830" i="1"/>
  <c r="BG828" i="1"/>
  <c r="BG829" i="1"/>
  <c r="BG831" i="1"/>
  <c r="BG832" i="1"/>
  <c r="BG827" i="1"/>
  <c r="BG833" i="1"/>
  <c r="BG840" i="1"/>
  <c r="BG834" i="1"/>
  <c r="BG837" i="1"/>
  <c r="BG836" i="1"/>
  <c r="BG838" i="1"/>
  <c r="BG841" i="1"/>
  <c r="BG835" i="1"/>
  <c r="BG839" i="1"/>
  <c r="BG843" i="1"/>
  <c r="BG850" i="1"/>
  <c r="BG849" i="1"/>
  <c r="BG846" i="1"/>
  <c r="BG847" i="1"/>
  <c r="BG844" i="1"/>
  <c r="BG842" i="1"/>
  <c r="BG851" i="1"/>
  <c r="BG845" i="1"/>
  <c r="BG856" i="1"/>
  <c r="BG855" i="1"/>
  <c r="BG853" i="1"/>
  <c r="BG854" i="1"/>
  <c r="BG848" i="1"/>
  <c r="BG852" i="1"/>
  <c r="BG860" i="1"/>
  <c r="BG859" i="1"/>
  <c r="BG858" i="1"/>
  <c r="BG861" i="1"/>
  <c r="BG862" i="1"/>
  <c r="BG864" i="1"/>
  <c r="BG865" i="1"/>
  <c r="BG866" i="1"/>
  <c r="BG869" i="1"/>
  <c r="BG868" i="1"/>
  <c r="BG867" i="1"/>
  <c r="BG870" i="1"/>
  <c r="BG871" i="1"/>
  <c r="BG857" i="1"/>
  <c r="BG863" i="1"/>
  <c r="BG873" i="1"/>
  <c r="BG875" i="1"/>
  <c r="BG877" i="1"/>
  <c r="BG874" i="1"/>
  <c r="BG872" i="1"/>
  <c r="BG876" i="1"/>
  <c r="BG878" i="1"/>
  <c r="BG882" i="1"/>
  <c r="BG881" i="1"/>
  <c r="BG884" i="1"/>
  <c r="BG885" i="1"/>
  <c r="BG886" i="1"/>
  <c r="BG879" i="1"/>
  <c r="BG880" i="1"/>
  <c r="BG883" i="1"/>
  <c r="BG890" i="1"/>
  <c r="BG889" i="1"/>
  <c r="BG888" i="1"/>
  <c r="BG896" i="1"/>
  <c r="BG894" i="1"/>
  <c r="BG892" i="1"/>
  <c r="BG893" i="1"/>
  <c r="BG898" i="1"/>
  <c r="BG897" i="1"/>
  <c r="BG901" i="1"/>
  <c r="BG900" i="1"/>
  <c r="BG887" i="1"/>
  <c r="BG895" i="1"/>
  <c r="BG891" i="1"/>
  <c r="BG899" i="1"/>
  <c r="BG908" i="1"/>
  <c r="BG907" i="1"/>
  <c r="BG915" i="1"/>
  <c r="BG910" i="1"/>
  <c r="BG913" i="1"/>
  <c r="BG912" i="1"/>
  <c r="BG916" i="1"/>
  <c r="BG902" i="1"/>
  <c r="BG904" i="1"/>
  <c r="BG903" i="1"/>
  <c r="BG906" i="1"/>
  <c r="BG911" i="1"/>
  <c r="BG905" i="1"/>
  <c r="BG909" i="1"/>
  <c r="BG914" i="1"/>
  <c r="BG917" i="1"/>
  <c r="BG918" i="1"/>
  <c r="BG919" i="1"/>
  <c r="BG921" i="1"/>
  <c r="BG922" i="1"/>
  <c r="BG923" i="1"/>
  <c r="BG920" i="1"/>
  <c r="BG926" i="1"/>
  <c r="BG924" i="1"/>
  <c r="BG929" i="1"/>
  <c r="BG930" i="1"/>
  <c r="BG931" i="1"/>
  <c r="BG925" i="1"/>
  <c r="BG927" i="1"/>
  <c r="BG928" i="1"/>
  <c r="BG937" i="1"/>
  <c r="BG934" i="1"/>
  <c r="BG935" i="1"/>
  <c r="BG938" i="1"/>
  <c r="BG941" i="1"/>
  <c r="BG943" i="1"/>
  <c r="BG939" i="1"/>
  <c r="BG932" i="1"/>
  <c r="BG933" i="1"/>
  <c r="BG946" i="1"/>
  <c r="BG944" i="1"/>
  <c r="BG945" i="1"/>
  <c r="BG936" i="1"/>
  <c r="BG940" i="1"/>
  <c r="BG942" i="1"/>
  <c r="BG947" i="1"/>
  <c r="BG949" i="1"/>
  <c r="BG950" i="1"/>
  <c r="BG952" i="1"/>
  <c r="BG951" i="1"/>
  <c r="BG955" i="1"/>
  <c r="BG956" i="1"/>
  <c r="BG959" i="1"/>
  <c r="BG958" i="1"/>
  <c r="BG953" i="1"/>
  <c r="BG957" i="1"/>
  <c r="BG960" i="1"/>
  <c r="BG961" i="1"/>
  <c r="BG948" i="1"/>
  <c r="BG954" i="1"/>
  <c r="BG962" i="1"/>
  <c r="BG964" i="1"/>
  <c r="BG967" i="1"/>
  <c r="BG968" i="1"/>
  <c r="BG969" i="1"/>
  <c r="BG972" i="1"/>
  <c r="BG970" i="1"/>
  <c r="BG971" i="1"/>
  <c r="BG975" i="1"/>
  <c r="BG974" i="1"/>
  <c r="BG973" i="1"/>
  <c r="BG976" i="1"/>
  <c r="BG963" i="1"/>
  <c r="BG965" i="1"/>
  <c r="BG966" i="1"/>
  <c r="BG978" i="1"/>
  <c r="BG977" i="1"/>
  <c r="BG981" i="1"/>
  <c r="BG982" i="1"/>
  <c r="BG980" i="1"/>
  <c r="BG990" i="1"/>
  <c r="BG991" i="1"/>
  <c r="BG989" i="1"/>
  <c r="BG986" i="1"/>
  <c r="BG979" i="1"/>
  <c r="BG983" i="1"/>
  <c r="BG985" i="1"/>
  <c r="BG984" i="1"/>
  <c r="BG987" i="1"/>
  <c r="BG988" i="1"/>
  <c r="BG1000" i="1"/>
  <c r="BG1005" i="1"/>
  <c r="BG1015" i="1"/>
  <c r="BG1004" i="1"/>
  <c r="BG1002" i="1"/>
  <c r="BG1001" i="1"/>
  <c r="BG1016" i="1"/>
  <c r="BG1006" i="1"/>
  <c r="BG1008" i="1"/>
  <c r="BG1003" i="1"/>
  <c r="BG1021" i="1"/>
  <c r="BG1020" i="1"/>
  <c r="BG1007" i="1"/>
  <c r="BG1018" i="1"/>
  <c r="BG1019" i="1"/>
  <c r="BG992" i="1"/>
  <c r="BG994" i="1"/>
  <c r="BG993" i="1"/>
  <c r="BG996" i="1"/>
  <c r="BG995" i="1"/>
  <c r="BG998" i="1"/>
  <c r="BG999" i="1"/>
  <c r="BG1009" i="1"/>
  <c r="BG1011" i="1"/>
  <c r="BG1012" i="1"/>
  <c r="BG1014" i="1"/>
  <c r="BG1013" i="1"/>
  <c r="BG1017" i="1"/>
  <c r="BG997" i="1"/>
  <c r="BG1010" i="1"/>
  <c r="BG1023" i="1"/>
  <c r="BG1029" i="1"/>
  <c r="BG1027" i="1"/>
  <c r="BG1032" i="1"/>
  <c r="BG1024" i="1"/>
  <c r="BG1025" i="1"/>
  <c r="BG1026" i="1"/>
  <c r="BG1035" i="1"/>
  <c r="BG1033" i="1"/>
  <c r="BG1030" i="1"/>
  <c r="BG1036" i="1"/>
  <c r="BG1034" i="1"/>
  <c r="BG1022" i="1"/>
  <c r="BG1028" i="1"/>
  <c r="BG1031" i="1"/>
  <c r="BG1039" i="1"/>
  <c r="BG1045" i="1"/>
  <c r="BG1041" i="1"/>
  <c r="BG1044" i="1"/>
  <c r="BG1046" i="1"/>
  <c r="BG1042" i="1"/>
  <c r="BG1038" i="1"/>
  <c r="BG1050" i="1"/>
  <c r="BG1047" i="1"/>
  <c r="BG1043" i="1"/>
  <c r="BG1048" i="1"/>
  <c r="BG1051" i="1"/>
  <c r="BG1049" i="1"/>
  <c r="BG1037" i="1"/>
  <c r="BG1040" i="1"/>
  <c r="BG1052" i="1"/>
  <c r="BG1054" i="1"/>
  <c r="BG1056" i="1"/>
  <c r="BG1055" i="1"/>
  <c r="BG1058" i="1"/>
  <c r="BG1057" i="1"/>
  <c r="BG1059" i="1"/>
  <c r="BG1061" i="1"/>
  <c r="BG1062" i="1"/>
  <c r="BG1063" i="1"/>
  <c r="BG1064" i="1"/>
  <c r="BG1066" i="1"/>
  <c r="BG1053" i="1"/>
  <c r="BG1060" i="1"/>
  <c r="BG1065" i="1"/>
  <c r="BG1069" i="1"/>
  <c r="BG1067" i="1"/>
  <c r="BG1068" i="1"/>
  <c r="BG1071" i="1"/>
  <c r="BG1072" i="1"/>
  <c r="BG1070" i="1"/>
  <c r="BG1077" i="1"/>
  <c r="BG1079" i="1"/>
  <c r="BG1080" i="1"/>
  <c r="BG1074" i="1"/>
  <c r="BG1081" i="1"/>
  <c r="BG1078" i="1"/>
  <c r="BG1073" i="1"/>
  <c r="BG1075" i="1"/>
  <c r="BG1076" i="1"/>
  <c r="BG1084" i="1"/>
  <c r="BG1082" i="1"/>
  <c r="BG1086" i="1"/>
  <c r="BG1085" i="1"/>
  <c r="BG1088" i="1"/>
  <c r="BG1091" i="1"/>
  <c r="BG1089" i="1"/>
  <c r="BG1087" i="1"/>
  <c r="BG1092" i="1"/>
  <c r="BG1093" i="1"/>
  <c r="BG1094" i="1"/>
  <c r="BG1095" i="1"/>
  <c r="BG1096" i="1"/>
  <c r="BG1083" i="1"/>
  <c r="BG1090" i="1"/>
  <c r="BG1099" i="1"/>
  <c r="BG1104" i="1"/>
  <c r="BG1101" i="1"/>
  <c r="BG1102" i="1"/>
  <c r="BG1098" i="1"/>
  <c r="BG1103" i="1"/>
  <c r="BG1106" i="1"/>
  <c r="BG1108" i="1"/>
  <c r="BG1105" i="1"/>
  <c r="BG1107" i="1"/>
  <c r="BG1109" i="1"/>
  <c r="BG1110" i="1"/>
  <c r="BG1111" i="1"/>
  <c r="BG1097" i="1"/>
  <c r="BG1100" i="1"/>
  <c r="BG1112" i="1"/>
  <c r="BG1113" i="1"/>
  <c r="BG1114" i="1"/>
  <c r="BG1115" i="1"/>
  <c r="BG1116" i="1"/>
  <c r="BG1121" i="1"/>
  <c r="BG1119" i="1"/>
  <c r="BG1122" i="1"/>
  <c r="BG1124" i="1"/>
  <c r="BG1117" i="1"/>
  <c r="BG1118" i="1"/>
  <c r="BG1125" i="1"/>
  <c r="BG1126" i="1"/>
  <c r="BG1120" i="1"/>
  <c r="BG1123" i="1"/>
  <c r="BG1127" i="1"/>
  <c r="BG1128" i="1"/>
  <c r="BG1129" i="1"/>
  <c r="BG1130" i="1"/>
  <c r="BG1131" i="1"/>
  <c r="BG1132" i="1"/>
  <c r="BG1135" i="1"/>
  <c r="BG1136" i="1"/>
  <c r="BG1138" i="1"/>
  <c r="BG1139" i="1"/>
  <c r="BG1140" i="1"/>
  <c r="BG1141" i="1"/>
  <c r="BG1133" i="1"/>
  <c r="BG1134" i="1"/>
  <c r="BG1137" i="1"/>
  <c r="BG1143" i="1"/>
  <c r="BG1142" i="1"/>
  <c r="BG1149" i="1"/>
  <c r="BG1146" i="1"/>
  <c r="BG1151" i="1"/>
  <c r="BG1147" i="1"/>
  <c r="BG1153" i="1"/>
  <c r="BG1148" i="1"/>
  <c r="BG1145" i="1"/>
  <c r="BG1154" i="1"/>
  <c r="BG1152" i="1"/>
  <c r="BG1156" i="1"/>
  <c r="BG1155" i="1"/>
  <c r="BG1144" i="1"/>
  <c r="BG1150" i="1"/>
  <c r="BG1160" i="1"/>
  <c r="BG1162" i="1"/>
  <c r="BG1158" i="1"/>
  <c r="BG1164" i="1"/>
  <c r="BG1161" i="1"/>
  <c r="BG1159" i="1"/>
  <c r="BG1163" i="1"/>
  <c r="BG1165" i="1"/>
  <c r="BG1166" i="1"/>
  <c r="BG1171" i="1"/>
  <c r="BG1168" i="1"/>
  <c r="BG1169" i="1"/>
  <c r="BG1170" i="1"/>
  <c r="BG1157" i="1"/>
  <c r="BG1167" i="1"/>
  <c r="BG1172" i="1"/>
  <c r="BG1178" i="1"/>
  <c r="BG1176" i="1"/>
  <c r="BG1175" i="1"/>
  <c r="BG1194" i="1"/>
  <c r="BG1195" i="1"/>
  <c r="BG1187" i="1"/>
  <c r="BG1188" i="1"/>
  <c r="BG1180" i="1"/>
  <c r="BG1182" i="1"/>
  <c r="BG1191" i="1"/>
  <c r="BG1181" i="1"/>
  <c r="BG1183" i="1"/>
  <c r="BG1186" i="1"/>
  <c r="BG1193" i="1"/>
  <c r="BG1192" i="1"/>
  <c r="BG1189" i="1"/>
  <c r="BG1190" i="1"/>
  <c r="BG1197" i="1"/>
  <c r="BG1196" i="1"/>
  <c r="BG1198" i="1"/>
  <c r="BG1199" i="1"/>
  <c r="BG1184" i="1"/>
  <c r="BG1185" i="1"/>
  <c r="BG1200" i="1"/>
  <c r="BG1201" i="1"/>
  <c r="BG1173" i="1"/>
  <c r="BG1174" i="1"/>
  <c r="BG1177" i="1"/>
  <c r="BG1179" i="1"/>
  <c r="BG1206" i="1"/>
  <c r="BG1204" i="1"/>
  <c r="BG1212" i="1"/>
  <c r="BG1202" i="1"/>
  <c r="BG1211" i="1"/>
  <c r="BG1208" i="1"/>
  <c r="BG1210" i="1"/>
  <c r="BG1209" i="1"/>
  <c r="BG1203" i="1"/>
  <c r="BG1215" i="1"/>
  <c r="BG1214" i="1"/>
  <c r="BG1216" i="1"/>
  <c r="BG1205" i="1"/>
  <c r="BG1207" i="1"/>
  <c r="BG1213" i="1"/>
  <c r="BG1218" i="1"/>
  <c r="BG1220" i="1"/>
  <c r="BG1221" i="1"/>
  <c r="BG1217" i="1"/>
  <c r="BG1219" i="1"/>
  <c r="BG1222" i="1"/>
  <c r="BG1226" i="1"/>
  <c r="BG1225" i="1"/>
  <c r="BG1229" i="1"/>
  <c r="BG1231" i="1"/>
  <c r="BG1228" i="1"/>
  <c r="BG1230" i="1"/>
  <c r="BG1223" i="1"/>
  <c r="BG1224" i="1"/>
  <c r="BG1227" i="1"/>
  <c r="BG1234" i="1"/>
  <c r="BG1239" i="1"/>
  <c r="BG1235" i="1"/>
  <c r="BG1243" i="1"/>
  <c r="BG1236" i="1"/>
  <c r="BG1232" i="1"/>
  <c r="BG1242" i="1"/>
  <c r="BG1240" i="1"/>
  <c r="BG1245" i="1"/>
  <c r="BG1238" i="1"/>
  <c r="BG1241" i="1"/>
  <c r="BG1244" i="1"/>
  <c r="BG1233" i="1"/>
  <c r="BG1237" i="1"/>
  <c r="BG1246" i="1"/>
  <c r="BG1270" i="1"/>
  <c r="BG1251" i="1"/>
  <c r="BG1269" i="1"/>
  <c r="BG1255" i="1"/>
  <c r="BG1265" i="1"/>
  <c r="BG1247" i="1"/>
  <c r="BG1250" i="1"/>
  <c r="BG1248" i="1"/>
  <c r="BG1262" i="1"/>
  <c r="BG1257" i="1"/>
  <c r="BG1258" i="1"/>
  <c r="BG1252" i="1"/>
  <c r="BG1256" i="1"/>
  <c r="BG1261" i="1"/>
  <c r="BG1271" i="1"/>
  <c r="BG1272" i="1"/>
  <c r="BG1253" i="1"/>
  <c r="BG1263" i="1"/>
  <c r="BG1264" i="1"/>
  <c r="BG1254" i="1"/>
  <c r="BG1273" i="1"/>
  <c r="BG1274" i="1"/>
  <c r="BG1275" i="1"/>
  <c r="BG1276" i="1"/>
  <c r="BG1249" i="1"/>
  <c r="BG1259" i="1"/>
  <c r="BG1260" i="1"/>
  <c r="BG1266" i="1"/>
  <c r="BG1267" i="1"/>
  <c r="BG1268" i="1"/>
  <c r="BG1277" i="1"/>
  <c r="BG1281" i="1"/>
  <c r="BG1280" i="1"/>
  <c r="BG1283" i="1"/>
  <c r="BG1282" i="1"/>
  <c r="BG1284" i="1"/>
  <c r="BG1287" i="1"/>
  <c r="BG1285" i="1"/>
  <c r="BG1288" i="1"/>
  <c r="BG1286" i="1"/>
  <c r="BG1290" i="1"/>
  <c r="BG1289" i="1"/>
  <c r="BG1291" i="1"/>
  <c r="BG1278" i="1"/>
  <c r="BG1279" i="1"/>
  <c r="BG1297" i="1"/>
  <c r="BG1292" i="1"/>
  <c r="BG1296" i="1"/>
  <c r="BG1293" i="1"/>
  <c r="BG1294" i="1"/>
  <c r="BG1295" i="1"/>
  <c r="BG1299" i="1"/>
  <c r="BG1305" i="1"/>
  <c r="BG1304" i="1"/>
  <c r="BG1302" i="1"/>
  <c r="BG1301" i="1"/>
  <c r="BG1303" i="1"/>
  <c r="BG1306" i="1"/>
  <c r="BG1298" i="1"/>
  <c r="BG1300" i="1"/>
  <c r="BG1315" i="1"/>
  <c r="BG1318" i="1"/>
  <c r="BG1317" i="1"/>
  <c r="BG1319" i="1"/>
  <c r="BG1311" i="1"/>
  <c r="BG1307" i="1"/>
  <c r="BG1316" i="1"/>
  <c r="BG1312" i="1"/>
  <c r="BG1310" i="1"/>
  <c r="BG1308" i="1"/>
  <c r="BG1309" i="1"/>
  <c r="BG1320" i="1"/>
  <c r="BG1321" i="1"/>
  <c r="BG1314" i="1"/>
  <c r="BG1313" i="1"/>
  <c r="BG1323" i="1"/>
  <c r="BG1322" i="1"/>
  <c r="BG1325" i="1"/>
  <c r="BG1330" i="1"/>
  <c r="BG1324" i="1"/>
  <c r="BG1332" i="1"/>
  <c r="BG1328" i="1"/>
  <c r="BG1329" i="1"/>
  <c r="BG1336" i="1"/>
  <c r="BG1334" i="1"/>
  <c r="BG1333" i="1"/>
  <c r="BG1335" i="1"/>
  <c r="BG1327" i="1"/>
  <c r="BG1326" i="1"/>
  <c r="BG1331" i="1"/>
  <c r="BG1337" i="1"/>
  <c r="BG1338" i="1"/>
  <c r="BG1340" i="1"/>
  <c r="BG1339" i="1"/>
  <c r="BG1343" i="1"/>
  <c r="BG1345" i="1"/>
  <c r="BG1346" i="1"/>
  <c r="BG1347" i="1"/>
  <c r="BG1349" i="1"/>
  <c r="BG1350" i="1"/>
  <c r="BG1348" i="1"/>
  <c r="BG1351" i="1"/>
  <c r="BG1341" i="1"/>
  <c r="BG1342" i="1"/>
  <c r="BG1344" i="1"/>
  <c r="BG1352" i="1"/>
  <c r="BG1353" i="1"/>
  <c r="BG1356" i="1"/>
  <c r="BG1357" i="1"/>
  <c r="BG1361" i="1"/>
  <c r="BG1360" i="1"/>
  <c r="BG1354" i="1"/>
  <c r="BG1355" i="1"/>
  <c r="BG1358" i="1"/>
  <c r="BG1359" i="1"/>
  <c r="BG1362" i="1"/>
  <c r="BG1363" i="1"/>
  <c r="BG1373" i="1"/>
  <c r="BG1372" i="1"/>
  <c r="BG1374" i="1"/>
  <c r="BG1375" i="1"/>
  <c r="BG1371" i="1"/>
  <c r="BG1370" i="1"/>
  <c r="BG1368" i="1"/>
  <c r="BG1369" i="1"/>
  <c r="BG1379" i="1"/>
  <c r="BG1378" i="1"/>
  <c r="BG1381" i="1"/>
  <c r="BG1380" i="1"/>
  <c r="BG1364" i="1"/>
  <c r="BG1365" i="1"/>
  <c r="BG1366" i="1"/>
  <c r="BG1367" i="1"/>
  <c r="BG1376" i="1"/>
  <c r="BG1377" i="1"/>
  <c r="BG1383" i="1"/>
  <c r="BG1386" i="1"/>
  <c r="BG1385" i="1"/>
  <c r="BG1387" i="1"/>
  <c r="BG1388" i="1"/>
  <c r="BG1389" i="1"/>
  <c r="BG1392" i="1"/>
  <c r="BG1390" i="1"/>
  <c r="BG1394" i="1"/>
  <c r="BG1395" i="1"/>
  <c r="BG1391" i="1"/>
  <c r="BG1393" i="1"/>
  <c r="BG1396" i="1"/>
  <c r="BG1382" i="1"/>
  <c r="BG1384" i="1"/>
  <c r="BG1409" i="1"/>
  <c r="BG1400" i="1"/>
  <c r="BG1397" i="1"/>
  <c r="BG1401" i="1"/>
  <c r="BG1399" i="1"/>
  <c r="BG1410" i="1"/>
  <c r="BG1403" i="1"/>
  <c r="BG1402" i="1"/>
  <c r="BG1405" i="1"/>
  <c r="BG1398" i="1"/>
  <c r="BG1404" i="1"/>
  <c r="BG1411" i="1"/>
  <c r="BG1406" i="1"/>
  <c r="BG1407" i="1"/>
  <c r="BG1408" i="1"/>
  <c r="BG1417" i="1"/>
  <c r="BG1414" i="1"/>
  <c r="BG1413" i="1"/>
  <c r="BG1418" i="1"/>
  <c r="BG1412" i="1"/>
  <c r="BG1419" i="1"/>
  <c r="BG1420" i="1"/>
  <c r="BG1421" i="1"/>
  <c r="BG1423" i="1"/>
  <c r="BG1424" i="1"/>
  <c r="BG1425" i="1"/>
  <c r="BG1426" i="1"/>
  <c r="BG1416" i="1"/>
  <c r="BG1415" i="1"/>
  <c r="BG1422" i="1"/>
  <c r="BG1428" i="1"/>
  <c r="BG1427" i="1"/>
  <c r="BG1429" i="1"/>
  <c r="BG1430" i="1"/>
  <c r="BG1431" i="1"/>
  <c r="BG1433" i="1"/>
  <c r="BG1434" i="1"/>
  <c r="BG1432" i="1"/>
  <c r="BG1438" i="1"/>
  <c r="BG1437" i="1"/>
  <c r="BG1439" i="1"/>
  <c r="BG1441" i="1"/>
  <c r="BG1440" i="1"/>
  <c r="BG1435" i="1"/>
  <c r="BG1436" i="1"/>
  <c r="BG1447" i="1"/>
  <c r="BG1442" i="1"/>
  <c r="BG1446" i="1"/>
  <c r="BG1443" i="1"/>
  <c r="BG1444" i="1"/>
  <c r="BG1449" i="1"/>
  <c r="BG1448" i="1"/>
  <c r="BG1450" i="1"/>
  <c r="BG1456" i="1"/>
  <c r="BG1453" i="1"/>
  <c r="BG1452" i="1"/>
  <c r="BG1455" i="1"/>
  <c r="BG1445" i="1"/>
  <c r="BG1451" i="1"/>
  <c r="BG1454" i="1"/>
  <c r="BG1457" i="1"/>
  <c r="BG1464" i="1"/>
  <c r="BG1461" i="1"/>
  <c r="BG1459" i="1"/>
  <c r="BG1460" i="1"/>
  <c r="BG1468" i="1"/>
  <c r="BG1466" i="1"/>
  <c r="BG1458" i="1"/>
  <c r="BG1463" i="1"/>
  <c r="BG1469" i="1"/>
  <c r="BG1471" i="1"/>
  <c r="BG1470" i="1"/>
  <c r="BG1462" i="1"/>
  <c r="BG1467" i="1"/>
  <c r="BG1465" i="1"/>
  <c r="BG1473" i="1"/>
  <c r="BG1475" i="1"/>
  <c r="BG1476" i="1"/>
  <c r="BG1477" i="1"/>
  <c r="BG1472" i="1"/>
  <c r="BG1474" i="1"/>
  <c r="BG1481" i="1"/>
  <c r="BG1480" i="1"/>
  <c r="BG1483" i="1"/>
  <c r="BG1482" i="1"/>
  <c r="BG1485" i="1"/>
  <c r="BG1484" i="1"/>
  <c r="BG1486" i="1"/>
  <c r="BG1478" i="1"/>
  <c r="BG1479" i="1"/>
  <c r="BG1487" i="1"/>
  <c r="BG1490" i="1"/>
  <c r="BG1498" i="1"/>
  <c r="BG1491" i="1"/>
  <c r="BG1493" i="1"/>
  <c r="BG1492" i="1"/>
  <c r="BG1494" i="1"/>
  <c r="BG1495" i="1"/>
  <c r="BG1496" i="1"/>
  <c r="BG1500" i="1"/>
  <c r="BG1489" i="1"/>
  <c r="BG1499" i="1"/>
  <c r="BG1501" i="1"/>
  <c r="BG1488" i="1"/>
  <c r="BG1497" i="1"/>
  <c r="BG1514" i="1"/>
  <c r="BG1515" i="1"/>
  <c r="BG1519" i="1"/>
  <c r="BG1512" i="1"/>
  <c r="BG1522" i="1"/>
  <c r="BG1509" i="1"/>
  <c r="BG1504" i="1"/>
  <c r="BG1524" i="1"/>
  <c r="BG1505" i="1"/>
  <c r="BG1521" i="1"/>
  <c r="BG1526" i="1"/>
  <c r="BG1527" i="1"/>
  <c r="BG1530" i="1"/>
  <c r="BG1513" i="1"/>
  <c r="BG1518" i="1"/>
  <c r="BG1507" i="1"/>
  <c r="BG1503" i="1"/>
  <c r="BG1502" i="1"/>
  <c r="BG1506" i="1"/>
  <c r="BG1520" i="1"/>
  <c r="BG1517" i="1"/>
  <c r="BG1508" i="1"/>
  <c r="BG1511" i="1"/>
  <c r="BG1510" i="1"/>
  <c r="BG1529" i="1"/>
  <c r="BG1523" i="1"/>
  <c r="BG1531" i="1"/>
  <c r="BG1528" i="1"/>
  <c r="BG1516" i="1"/>
  <c r="BG1525" i="1"/>
  <c r="BG1532" i="1"/>
  <c r="BG1533" i="1"/>
  <c r="BG1534" i="1"/>
  <c r="BG1535" i="1"/>
  <c r="BG1536" i="1"/>
  <c r="BG1537" i="1"/>
  <c r="BG1538" i="1"/>
  <c r="BG1539" i="1"/>
  <c r="BG1545" i="1"/>
  <c r="BG1541" i="1"/>
  <c r="BG1544" i="1"/>
  <c r="BG1546" i="1"/>
  <c r="BG1540" i="1"/>
  <c r="BG1542" i="1"/>
  <c r="BG1543" i="1"/>
  <c r="BG1549" i="1"/>
  <c r="BG1547" i="1"/>
  <c r="BG1548" i="1"/>
  <c r="BG1551" i="1"/>
  <c r="BG1552" i="1"/>
  <c r="BG1554" i="1"/>
  <c r="BG1553" i="1"/>
  <c r="BG1550" i="1"/>
  <c r="BG1561" i="1"/>
  <c r="BG1557" i="1"/>
  <c r="BG1559" i="1"/>
  <c r="BG1560" i="1"/>
  <c r="BG1555" i="1"/>
  <c r="BG1556" i="1"/>
  <c r="BG1558" i="1"/>
  <c r="BG1562" i="1"/>
  <c r="BG1564" i="1"/>
  <c r="BG1563" i="1"/>
  <c r="BG1565" i="1"/>
  <c r="BG1566" i="1"/>
  <c r="BG1567" i="1"/>
  <c r="BG1568" i="1"/>
  <c r="BG1569" i="1"/>
  <c r="BG1570" i="1"/>
  <c r="BG1573" i="1"/>
  <c r="BG1574" i="1"/>
  <c r="BG1575" i="1"/>
  <c r="BG1571" i="1"/>
  <c r="BG1572" i="1"/>
  <c r="BG1576" i="1"/>
  <c r="BG1578" i="1"/>
  <c r="BG1579" i="1"/>
  <c r="BG1581" i="1"/>
  <c r="BG1580" i="1"/>
  <c r="BG1588" i="1"/>
  <c r="BG1584" i="1"/>
  <c r="BG1585" i="1"/>
  <c r="BG1577" i="1"/>
  <c r="BG1582" i="1"/>
  <c r="BG1586" i="1"/>
  <c r="BG1590" i="1"/>
  <c r="BG1583" i="1"/>
  <c r="BG1587" i="1"/>
  <c r="BG1589" i="1"/>
  <c r="BG1591" i="1"/>
  <c r="BG1593" i="1"/>
  <c r="BG1594" i="1"/>
  <c r="BG1592" i="1"/>
  <c r="BG1599" i="1"/>
  <c r="BG1595" i="1"/>
  <c r="BG1602" i="1"/>
  <c r="BG1596" i="1"/>
  <c r="BG1600" i="1"/>
  <c r="BG1601" i="1"/>
  <c r="BG1603" i="1"/>
  <c r="BG1604" i="1"/>
  <c r="BG1605" i="1"/>
  <c r="BG1598" i="1"/>
  <c r="BG1597" i="1"/>
  <c r="BG1606" i="1"/>
  <c r="BG1608" i="1"/>
  <c r="BG1607" i="1"/>
  <c r="BG1609" i="1"/>
  <c r="BG1613" i="1"/>
  <c r="BG1612" i="1"/>
  <c r="BG1611" i="1"/>
  <c r="BG1616" i="1"/>
  <c r="BG1614" i="1"/>
  <c r="BG1617" i="1"/>
  <c r="BG1619" i="1"/>
  <c r="BG1620" i="1"/>
  <c r="BG1610" i="1"/>
  <c r="BG1615" i="1"/>
  <c r="BG1618" i="1"/>
  <c r="BG1623" i="1"/>
  <c r="BG1622" i="1"/>
  <c r="BG1624" i="1"/>
  <c r="BG1626" i="1"/>
  <c r="BG1629" i="1"/>
  <c r="BG1625" i="1"/>
  <c r="BG1628" i="1"/>
  <c r="BG1627" i="1"/>
  <c r="BG1631" i="1"/>
  <c r="BG1632" i="1"/>
  <c r="BG1630" i="1"/>
  <c r="BG1635" i="1"/>
  <c r="BG1634" i="1"/>
  <c r="BG1621" i="1"/>
  <c r="BG1633" i="1"/>
  <c r="BG1636" i="1"/>
  <c r="BG1639" i="1"/>
  <c r="BG1640" i="1"/>
  <c r="BG1643" i="1"/>
  <c r="BG1642" i="1"/>
  <c r="BG1644" i="1"/>
  <c r="BG1645" i="1"/>
  <c r="BG1646" i="1"/>
  <c r="BG1649" i="1"/>
  <c r="BG1647" i="1"/>
  <c r="BG1648" i="1"/>
  <c r="BG1650" i="1"/>
  <c r="BG1637" i="1"/>
  <c r="BG1638" i="1"/>
  <c r="BG1641" i="1"/>
  <c r="BG1651" i="1"/>
  <c r="BG1652" i="1"/>
  <c r="BG1653" i="1"/>
  <c r="BG1654" i="1"/>
  <c r="BG1655" i="1"/>
  <c r="BG1656" i="1"/>
  <c r="BG1658" i="1"/>
  <c r="BG1661" i="1"/>
  <c r="BG1660" i="1"/>
  <c r="BG1662" i="1"/>
  <c r="BG1664" i="1"/>
  <c r="BG1665" i="1"/>
  <c r="BG1657" i="1"/>
  <c r="BG1659" i="1"/>
  <c r="BG1663" i="1"/>
  <c r="BG1666" i="1"/>
  <c r="BG1667" i="1"/>
  <c r="BG1669" i="1"/>
  <c r="BG1670" i="1"/>
  <c r="BG1668" i="1"/>
  <c r="BG1671" i="1"/>
  <c r="BG1672" i="1"/>
  <c r="BG1676" i="1"/>
  <c r="BG1675" i="1"/>
  <c r="BG1679" i="1"/>
  <c r="BG1680" i="1"/>
  <c r="BG1674" i="1"/>
  <c r="BG1673" i="1"/>
  <c r="BG1677" i="1"/>
  <c r="BG1678" i="1"/>
  <c r="BG1681" i="1"/>
  <c r="BG1682" i="1"/>
  <c r="BG1684" i="1"/>
  <c r="BG1686" i="1"/>
  <c r="BG1683" i="1"/>
  <c r="BG1685" i="1"/>
  <c r="BG1691" i="1"/>
  <c r="BG1689" i="1"/>
  <c r="BG1690" i="1"/>
  <c r="BG1692" i="1"/>
  <c r="BG1694" i="1"/>
  <c r="BG1693" i="1"/>
  <c r="BG1695" i="1"/>
  <c r="BG1687" i="1"/>
  <c r="BG1688" i="1"/>
  <c r="BG1697" i="1"/>
  <c r="BG1699" i="1"/>
  <c r="BG1700" i="1"/>
  <c r="BG1701" i="1"/>
  <c r="BG1696" i="1"/>
  <c r="BG1703" i="1"/>
  <c r="BG1704" i="1"/>
  <c r="BG1706" i="1"/>
  <c r="BG1707" i="1"/>
  <c r="BG1709" i="1"/>
  <c r="BG1705" i="1"/>
  <c r="BG1710" i="1"/>
  <c r="BG1698" i="1"/>
  <c r="BG1702" i="1"/>
  <c r="BG1708" i="1"/>
  <c r="BG1724" i="1"/>
  <c r="BG1713" i="1"/>
  <c r="BG1714" i="1"/>
  <c r="BG1719" i="1"/>
  <c r="BG1725" i="1"/>
  <c r="BG1712" i="1"/>
  <c r="BG1716" i="1"/>
  <c r="BG1722" i="1"/>
  <c r="BG1718" i="1"/>
  <c r="BG1720" i="1"/>
  <c r="BG1717" i="1"/>
  <c r="BG1723" i="1"/>
  <c r="BG1711" i="1"/>
  <c r="BG1715" i="1"/>
  <c r="BG1721" i="1"/>
  <c r="BG1726" i="1"/>
  <c r="BG1727" i="1"/>
  <c r="BG1728" i="1"/>
  <c r="BG1729" i="1"/>
  <c r="BG1730" i="1"/>
  <c r="BG1731" i="1"/>
  <c r="BG1733" i="1"/>
  <c r="BG1734" i="1"/>
  <c r="BG1736" i="1"/>
  <c r="BG1739" i="1"/>
  <c r="BG1737" i="1"/>
  <c r="BG1740" i="1"/>
  <c r="BG1735" i="1"/>
  <c r="BG1732" i="1"/>
  <c r="BG1738" i="1"/>
  <c r="BG1741" i="1"/>
  <c r="BG1743" i="1"/>
  <c r="BG1744" i="1"/>
  <c r="BG1748" i="1"/>
  <c r="BG1746" i="1"/>
  <c r="BG1750" i="1"/>
  <c r="BG1747" i="1"/>
  <c r="BG1749" i="1"/>
  <c r="BG1752" i="1"/>
  <c r="BG1751" i="1"/>
  <c r="BG1754" i="1"/>
  <c r="BG1753" i="1"/>
  <c r="BG1755" i="1"/>
  <c r="BG1742" i="1"/>
  <c r="BG1745" i="1"/>
  <c r="BG1756" i="1"/>
  <c r="BG1757" i="1"/>
  <c r="BG1759" i="1"/>
  <c r="BG1760" i="1"/>
  <c r="BG1762" i="1"/>
  <c r="BG1761" i="1"/>
  <c r="BG1763" i="1"/>
  <c r="BG1764" i="1"/>
  <c r="BG1765" i="1"/>
  <c r="BG1770" i="1"/>
  <c r="BG1767" i="1"/>
  <c r="BG1768" i="1"/>
  <c r="BG1758" i="1"/>
  <c r="BG1766" i="1"/>
  <c r="BG1769" i="1"/>
  <c r="BG1773" i="1"/>
  <c r="BG1771" i="1"/>
  <c r="BG1775" i="1"/>
  <c r="BG1778" i="1"/>
  <c r="BG1772" i="1"/>
  <c r="BG1779" i="1"/>
  <c r="BG1776" i="1"/>
  <c r="BG1782" i="1"/>
  <c r="BG1780" i="1"/>
  <c r="BG1781" i="1"/>
  <c r="BG1783" i="1"/>
  <c r="BG1784" i="1"/>
  <c r="BG1785" i="1"/>
  <c r="BG1774" i="1"/>
  <c r="BG1777" i="1"/>
  <c r="BG1786" i="1"/>
  <c r="BG1787" i="1"/>
  <c r="BG1788" i="1"/>
  <c r="BG1789" i="1"/>
  <c r="BG1790" i="1"/>
  <c r="BG1792" i="1"/>
  <c r="BG1793" i="1"/>
  <c r="BG1795" i="1"/>
  <c r="BG1798" i="1"/>
  <c r="BG1794" i="1"/>
  <c r="BG1796" i="1"/>
  <c r="BG1799" i="1"/>
  <c r="BG1800" i="1"/>
  <c r="BG1791" i="1"/>
  <c r="BG1797" i="1"/>
  <c r="BG1801" i="1"/>
  <c r="BG1802" i="1"/>
  <c r="BG1803" i="1"/>
  <c r="BG1806" i="1"/>
  <c r="BG1805" i="1"/>
  <c r="BG1804" i="1"/>
  <c r="BG1808" i="1"/>
  <c r="BG1810" i="1"/>
  <c r="BG1807" i="1"/>
  <c r="BG1811" i="1"/>
  <c r="BG1813" i="1"/>
  <c r="BG1812" i="1"/>
  <c r="BG1814" i="1"/>
  <c r="BG1809" i="1"/>
  <c r="BG1815" i="1"/>
  <c r="BG1816" i="1"/>
  <c r="BG1817" i="1"/>
  <c r="BG1819" i="1"/>
  <c r="BG1818" i="1"/>
  <c r="BG1820" i="1"/>
  <c r="BG1822" i="1"/>
  <c r="BG1823" i="1"/>
  <c r="BG1824" i="1"/>
  <c r="BG1826" i="1"/>
  <c r="BG1827" i="1"/>
  <c r="BG1828" i="1"/>
  <c r="BG1829" i="1"/>
  <c r="BG1830" i="1"/>
  <c r="BG1821" i="1"/>
  <c r="BG1825" i="1"/>
  <c r="BG1832" i="1"/>
  <c r="BG1831" i="1"/>
  <c r="BG1833" i="1"/>
  <c r="BG1834" i="1"/>
  <c r="BG1835" i="1"/>
  <c r="BG1837" i="1"/>
  <c r="BG1838" i="1"/>
  <c r="BG1841" i="1"/>
  <c r="BG1840" i="1"/>
  <c r="BG1843" i="1"/>
  <c r="BG1844" i="1"/>
  <c r="BG1845" i="1"/>
  <c r="BG1842" i="1"/>
  <c r="BG1836" i="1"/>
  <c r="BG1839" i="1"/>
  <c r="BG1848" i="1"/>
  <c r="BG1850" i="1"/>
  <c r="BG1846" i="1"/>
  <c r="BG1847" i="1"/>
  <c r="BG1849" i="1"/>
  <c r="BG1852" i="1"/>
  <c r="BG1856" i="1"/>
  <c r="BG1855" i="1"/>
  <c r="BG1858" i="1"/>
  <c r="BG1853" i="1"/>
  <c r="BG1859" i="1"/>
  <c r="BG1857" i="1"/>
  <c r="BG1860" i="1"/>
  <c r="BG1851" i="1"/>
  <c r="BG1854" i="1"/>
  <c r="BG1862" i="1"/>
  <c r="BG1863" i="1"/>
  <c r="BG1861" i="1"/>
  <c r="BG1865" i="1"/>
  <c r="BG1864" i="1"/>
  <c r="BG1866" i="1"/>
  <c r="BG1867" i="1"/>
  <c r="BG1870" i="1"/>
  <c r="BG1871" i="1"/>
  <c r="BG1874" i="1"/>
  <c r="BG1873" i="1"/>
  <c r="BG1875" i="1"/>
  <c r="BG1872" i="1"/>
  <c r="BG1868" i="1"/>
  <c r="BG1869" i="1"/>
  <c r="BG1879" i="1"/>
  <c r="BG1883" i="1"/>
  <c r="BG1878" i="1"/>
  <c r="BG1876" i="1"/>
  <c r="BG1881" i="1"/>
  <c r="BG1884" i="1"/>
  <c r="BG1886" i="1"/>
  <c r="BG1885" i="1"/>
  <c r="BG1888" i="1"/>
  <c r="BG1889" i="1"/>
  <c r="BG1887" i="1"/>
  <c r="BG1890" i="1"/>
  <c r="BG1877" i="1"/>
  <c r="BG1880" i="1"/>
  <c r="BG1882" i="1"/>
  <c r="BG1891" i="1"/>
  <c r="BG1892" i="1"/>
  <c r="BG1893" i="1"/>
  <c r="BG1894" i="1"/>
  <c r="BG1895" i="1"/>
  <c r="BG1896" i="1"/>
  <c r="BG1900" i="1"/>
  <c r="BG1897" i="1"/>
  <c r="BG1903" i="1"/>
  <c r="BG1902" i="1"/>
  <c r="BG1904" i="1"/>
  <c r="BG1905" i="1"/>
  <c r="BG1898" i="1"/>
  <c r="BG1899" i="1"/>
  <c r="BG1901" i="1"/>
  <c r="BG1906" i="1"/>
  <c r="BG1907" i="1"/>
  <c r="BG1908" i="1"/>
  <c r="BG1909" i="1"/>
  <c r="BG1910" i="1"/>
  <c r="BG1911" i="1"/>
  <c r="BG1914" i="1"/>
  <c r="BG1913" i="1"/>
  <c r="BG1917" i="1"/>
  <c r="BG1915" i="1"/>
  <c r="BG1919" i="1"/>
  <c r="BG1920" i="1"/>
  <c r="BG1912" i="1"/>
  <c r="BG1916" i="1"/>
  <c r="BG1918" i="1"/>
  <c r="BG1922" i="1"/>
  <c r="BG1926" i="1"/>
  <c r="BG1924" i="1"/>
  <c r="BG1937" i="1"/>
  <c r="BG1953" i="1"/>
  <c r="BG1941" i="1"/>
  <c r="BG1927" i="1"/>
  <c r="BG1935" i="1"/>
  <c r="BG1928" i="1"/>
  <c r="BG1931" i="1"/>
  <c r="BG1933" i="1"/>
  <c r="BG1934" i="1"/>
  <c r="BG1939" i="1"/>
  <c r="BG1938" i="1"/>
  <c r="BG1930" i="1"/>
  <c r="BG1940" i="1"/>
  <c r="BG1943" i="1"/>
  <c r="BG1944" i="1"/>
  <c r="BG1946" i="1"/>
  <c r="BG1932" i="1"/>
  <c r="BG1948" i="1"/>
  <c r="BG1942" i="1"/>
  <c r="BG1974" i="1"/>
  <c r="BG1954" i="1"/>
  <c r="BG1956" i="1"/>
  <c r="BG1955" i="1"/>
  <c r="BG1957" i="1"/>
  <c r="BG1936" i="1"/>
  <c r="BG1958" i="1"/>
  <c r="BG1963" i="1"/>
  <c r="BG1962" i="1"/>
  <c r="BG1949" i="1"/>
  <c r="BG2017" i="1"/>
  <c r="BG1971" i="1"/>
  <c r="BG1965" i="1"/>
  <c r="BG1987" i="1"/>
  <c r="BG1966" i="1"/>
  <c r="BG1952" i="1"/>
  <c r="BG1959" i="1"/>
  <c r="BG1960" i="1"/>
  <c r="BG1964" i="1"/>
  <c r="BG1968" i="1"/>
  <c r="BG1972" i="1"/>
  <c r="BG1973" i="1"/>
  <c r="BG1969" i="1"/>
  <c r="BG2013" i="1"/>
  <c r="BG2014" i="1"/>
  <c r="BG1976" i="1"/>
  <c r="BG1977" i="1"/>
  <c r="BG1980" i="1"/>
  <c r="BG1979" i="1"/>
  <c r="BG1982" i="1"/>
  <c r="BG1981" i="1"/>
  <c r="BG1961" i="1"/>
  <c r="BG1975" i="1"/>
  <c r="BG1985" i="1"/>
  <c r="BG1947" i="1"/>
  <c r="BG2112" i="1"/>
  <c r="BG1983" i="1"/>
  <c r="BG1970" i="1"/>
  <c r="BG1978" i="1"/>
  <c r="BG1951" i="1"/>
  <c r="BG2082" i="1"/>
  <c r="BG2103" i="1"/>
  <c r="BG1989" i="1"/>
  <c r="BG1990" i="1"/>
  <c r="BG1997" i="1"/>
  <c r="BG2004" i="1"/>
  <c r="BG2011" i="1"/>
  <c r="BG2007" i="1"/>
  <c r="BG2008" i="1"/>
  <c r="BG2035" i="1"/>
  <c r="BG1991" i="1"/>
  <c r="BG2009" i="1"/>
  <c r="BG2012" i="1"/>
  <c r="BG2105" i="1"/>
  <c r="BG2021" i="1"/>
  <c r="BG2020" i="1"/>
  <c r="BG2010" i="1"/>
  <c r="BG2026" i="1"/>
  <c r="BG2025" i="1"/>
  <c r="BG2027" i="1"/>
  <c r="BG1998" i="1"/>
  <c r="BG2001" i="1"/>
  <c r="BG2018" i="1"/>
  <c r="BG2019" i="1"/>
  <c r="BG2002" i="1"/>
  <c r="BG2006" i="1"/>
  <c r="BG2000" i="1"/>
  <c r="BG1995" i="1"/>
  <c r="BG2028" i="1"/>
  <c r="BG2005" i="1"/>
  <c r="BG2045" i="1"/>
  <c r="BG2044" i="1"/>
  <c r="BG2109" i="1"/>
  <c r="BG2040" i="1"/>
  <c r="BG2047" i="1"/>
  <c r="BG2122" i="1"/>
  <c r="BG2051" i="1"/>
  <c r="BG2046" i="1"/>
  <c r="BG1986" i="1"/>
  <c r="BG2078" i="1"/>
  <c r="BG2057" i="1"/>
  <c r="BG2191" i="1"/>
  <c r="BG2092" i="1"/>
  <c r="BG1994" i="1"/>
  <c r="BG1999" i="1"/>
  <c r="BG2041" i="1"/>
  <c r="BG2073" i="1"/>
  <c r="BG2031" i="1"/>
  <c r="BG2052" i="1"/>
  <c r="BG2081" i="1"/>
  <c r="BG2038" i="1"/>
  <c r="BG2042" i="1"/>
  <c r="BG2048" i="1"/>
  <c r="BG2062" i="1"/>
  <c r="BG2061" i="1"/>
  <c r="BG2053" i="1"/>
  <c r="BG2079" i="1"/>
  <c r="BG2072" i="1"/>
  <c r="BG2068" i="1"/>
  <c r="BG2067" i="1"/>
  <c r="BG2063" i="1"/>
  <c r="BG2064" i="1"/>
  <c r="BG2070" i="1"/>
  <c r="BG2065" i="1"/>
  <c r="BG2074" i="1"/>
  <c r="BG2075" i="1"/>
  <c r="BG2076" i="1"/>
  <c r="BG2071" i="1"/>
  <c r="BG2049" i="1"/>
  <c r="BG2077" i="1"/>
  <c r="BG2037" i="1"/>
  <c r="BG2054" i="1"/>
  <c r="BG2039" i="1"/>
  <c r="BG2084" i="1"/>
  <c r="BG2050" i="1"/>
  <c r="BG2121" i="1"/>
  <c r="BG2273" i="1"/>
  <c r="BG2085" i="1"/>
  <c r="BG2086" i="1"/>
  <c r="BG2087" i="1"/>
  <c r="BG2089" i="1"/>
  <c r="BG1992" i="1"/>
  <c r="BG2059" i="1"/>
  <c r="BG2104" i="1"/>
  <c r="BG2101" i="1"/>
  <c r="BG2032" i="1"/>
  <c r="BG2123" i="1"/>
  <c r="BG2091" i="1"/>
  <c r="BG2098" i="1"/>
  <c r="BG2108" i="1"/>
  <c r="BG2127" i="1"/>
  <c r="BG2120" i="1"/>
  <c r="BG2093" i="1"/>
  <c r="BG2090" i="1"/>
  <c r="BG2107" i="1"/>
  <c r="BG2128" i="1"/>
  <c r="BG2080" i="1"/>
  <c r="BG2100" i="1"/>
  <c r="BG2124" i="1"/>
  <c r="BG2125" i="1"/>
  <c r="BG2022" i="1"/>
  <c r="BG2224" i="1"/>
  <c r="BG2118" i="1"/>
  <c r="BG2138" i="1"/>
  <c r="BG2117" i="1"/>
  <c r="BG2126" i="1"/>
  <c r="BG2114" i="1"/>
  <c r="BG2148" i="1"/>
  <c r="BG2131" i="1"/>
  <c r="BG2111" i="1"/>
  <c r="BG2129" i="1"/>
  <c r="BG2146" i="1"/>
  <c r="BG2113" i="1"/>
  <c r="BG2161" i="1"/>
  <c r="BG2119" i="1"/>
  <c r="BG2130" i="1"/>
  <c r="BG2143" i="1"/>
  <c r="BG2106" i="1"/>
  <c r="BG2088" i="1"/>
  <c r="BG2136" i="1"/>
  <c r="BG2094" i="1"/>
  <c r="BG2116" i="1"/>
  <c r="BG2139" i="1"/>
  <c r="BG2142" i="1"/>
  <c r="BG2141" i="1"/>
  <c r="BG2171" i="1"/>
  <c r="BG2166" i="1"/>
  <c r="BG2115" i="1"/>
  <c r="BG2147" i="1"/>
  <c r="BG2145" i="1"/>
  <c r="BG2140" i="1"/>
  <c r="BG2151" i="1"/>
  <c r="BG2168" i="1"/>
  <c r="BG2150" i="1"/>
  <c r="BG2154" i="1"/>
  <c r="BG2158" i="1"/>
  <c r="BG2153" i="1"/>
  <c r="BG2156" i="1"/>
  <c r="BG2155" i="1"/>
  <c r="BG2159" i="1"/>
  <c r="BG2174" i="1"/>
  <c r="BG2286" i="1"/>
  <c r="BG2162" i="1"/>
  <c r="BG2144" i="1"/>
  <c r="BG2169" i="1"/>
  <c r="BG2167" i="1"/>
  <c r="BG2160" i="1"/>
  <c r="BG2152" i="1"/>
  <c r="BG2137" i="1"/>
  <c r="BG2183" i="1"/>
  <c r="BG2187" i="1"/>
  <c r="BG2181" i="1"/>
  <c r="BG2185" i="1"/>
  <c r="BG2229" i="1"/>
  <c r="BG2173" i="1"/>
  <c r="BG2178" i="1"/>
  <c r="BG2188" i="1"/>
  <c r="BG2176" i="1"/>
  <c r="BG2180" i="1"/>
  <c r="BG2157" i="1"/>
  <c r="BG2193" i="1"/>
  <c r="BG2177" i="1"/>
  <c r="BG2163" i="1"/>
  <c r="BG2194" i="1"/>
  <c r="BG2110" i="1"/>
  <c r="BG2186" i="1"/>
  <c r="BG2192" i="1"/>
  <c r="BG2182" i="1"/>
  <c r="BG2102" i="1"/>
  <c r="BG2239" i="1"/>
  <c r="BG2197" i="1"/>
  <c r="BG2184" i="1"/>
  <c r="BG2149" i="1"/>
  <c r="BG2265" i="1"/>
  <c r="BG2201" i="1"/>
  <c r="BG2209" i="1"/>
  <c r="BG2196" i="1"/>
  <c r="BG2204" i="1"/>
  <c r="BG2242" i="1"/>
  <c r="BG2210" i="1"/>
  <c r="BG2216" i="1"/>
  <c r="BG2223" i="1"/>
  <c r="BG2208" i="1"/>
  <c r="BG2205" i="1"/>
  <c r="BG2214" i="1"/>
  <c r="BG2165" i="1"/>
  <c r="BG2212" i="1"/>
  <c r="BG2220" i="1"/>
  <c r="BG2231" i="1"/>
  <c r="BG2219" i="1"/>
  <c r="BG2221" i="1"/>
  <c r="BG2222" i="1"/>
  <c r="BG2228" i="1"/>
  <c r="BG2225" i="1"/>
  <c r="BG2226" i="1"/>
  <c r="BG2227" i="1"/>
  <c r="BG2241" i="1"/>
  <c r="BG2249" i="1"/>
  <c r="BG2237" i="1"/>
  <c r="BG2245" i="1"/>
  <c r="BG2240" i="1"/>
  <c r="BG2234" i="1"/>
  <c r="BG2235" i="1"/>
  <c r="BG2238" i="1"/>
  <c r="BG2232" i="1"/>
  <c r="BG2256" i="1"/>
  <c r="BG2244" i="1"/>
  <c r="BG2243" i="1"/>
  <c r="BG2250" i="1"/>
  <c r="BG2300" i="1"/>
  <c r="BG2263" i="1"/>
  <c r="BG2211" i="1"/>
  <c r="BG2251" i="1"/>
  <c r="BG2248" i="1"/>
  <c r="BG2246" i="1"/>
  <c r="BG2259" i="1"/>
  <c r="BG2261" i="1"/>
  <c r="BG2262" i="1"/>
  <c r="BG2264" i="1"/>
  <c r="BG2257" i="1"/>
  <c r="BG2267" i="1"/>
  <c r="BG2200" i="1"/>
  <c r="BG2268" i="1"/>
  <c r="BG2252" i="1"/>
  <c r="BG2266" i="1"/>
  <c r="BG2326" i="1"/>
  <c r="BG2317" i="1"/>
  <c r="BG2254" i="1"/>
  <c r="BG2334" i="1"/>
  <c r="BG2269" i="1"/>
  <c r="BG2271" i="1"/>
  <c r="BG2290" i="1"/>
  <c r="BG2292" i="1"/>
  <c r="BG2274" i="1"/>
  <c r="BG2272" i="1"/>
  <c r="BG2279" i="1"/>
  <c r="BG2341" i="1"/>
  <c r="BG2275" i="1"/>
  <c r="BG2278" i="1"/>
  <c r="BG2277" i="1"/>
  <c r="BG2291" i="1"/>
  <c r="BG2280" i="1"/>
  <c r="BG2230" i="1"/>
  <c r="BG2284" i="1"/>
  <c r="BG2287" i="1"/>
  <c r="BG2289" i="1"/>
  <c r="BG2310" i="1"/>
  <c r="BG2293" i="1"/>
  <c r="BG2297" i="1"/>
  <c r="BG2296" i="1"/>
  <c r="BG2328" i="1"/>
  <c r="BG2314" i="1"/>
  <c r="BG2305" i="1"/>
  <c r="BG2298" i="1"/>
  <c r="BG2301" i="1"/>
  <c r="BG2299" i="1"/>
  <c r="BG2302" i="1"/>
  <c r="BG2304" i="1"/>
  <c r="BG2318" i="1"/>
  <c r="BG2327" i="1"/>
  <c r="BG2307" i="1"/>
  <c r="BG2332" i="1"/>
  <c r="BG2306" i="1"/>
  <c r="BG2311" i="1"/>
  <c r="BG2340" i="1"/>
  <c r="BG2309" i="1"/>
  <c r="BG2316" i="1"/>
  <c r="BG2315" i="1"/>
  <c r="BG2313" i="1"/>
  <c r="BG2312" i="1"/>
  <c r="BG2322" i="1"/>
  <c r="BG2320" i="1"/>
  <c r="BG2324" i="1"/>
  <c r="BG2325" i="1"/>
  <c r="BG2330" i="1"/>
  <c r="BG2337" i="1"/>
  <c r="BG2331" i="1"/>
  <c r="BG2345" i="1"/>
  <c r="BG2333" i="1"/>
  <c r="BG2342" i="1"/>
  <c r="BG2336" i="1"/>
  <c r="BG2335" i="1"/>
  <c r="BG2338" i="1"/>
  <c r="BG2321" i="1"/>
  <c r="BG2363" i="1"/>
  <c r="BG2346" i="1"/>
  <c r="BG2347" i="1"/>
  <c r="BG2349" i="1"/>
  <c r="BG2350" i="1"/>
  <c r="BG2357" i="1"/>
  <c r="BG2353" i="1"/>
  <c r="BG2351" i="1"/>
  <c r="BG2355" i="1"/>
  <c r="BG2354" i="1"/>
  <c r="BG2369" i="1"/>
  <c r="BG2360" i="1"/>
  <c r="BG2361" i="1"/>
  <c r="BG2359" i="1"/>
  <c r="BG2356" i="1"/>
  <c r="BG2362" i="1"/>
  <c r="BG2367" i="1"/>
  <c r="BG2358" i="1"/>
  <c r="BG2364" i="1"/>
  <c r="BG2366" i="1"/>
  <c r="BG2368" i="1"/>
  <c r="BG2352" i="1"/>
  <c r="BG2295" i="1"/>
  <c r="BG2343" i="1"/>
  <c r="BG2370" i="1"/>
  <c r="BG2372" i="1"/>
  <c r="BG2371" i="1"/>
  <c r="BG2374" i="1"/>
  <c r="BG2373" i="1"/>
  <c r="BG2379" i="1"/>
  <c r="BG2380" i="1"/>
  <c r="BG2375" i="1"/>
  <c r="BG2376" i="1"/>
  <c r="BG2381" i="1"/>
  <c r="BG2382" i="1"/>
  <c r="BG2384" i="1"/>
  <c r="BG2385" i="1"/>
  <c r="BG2383" i="1"/>
  <c r="BG1925" i="1"/>
  <c r="BG1923" i="1"/>
  <c r="BG1921" i="1"/>
  <c r="BG1929" i="1"/>
  <c r="BG1945" i="1"/>
  <c r="BG1950" i="1"/>
  <c r="BG1967" i="1"/>
  <c r="BG1984" i="1"/>
  <c r="BG1988" i="1"/>
  <c r="BG1993" i="1"/>
  <c r="BG1996" i="1"/>
  <c r="BG2003" i="1"/>
  <c r="BG2015" i="1"/>
  <c r="BG2016" i="1"/>
  <c r="BG2023" i="1"/>
  <c r="BG2024" i="1"/>
  <c r="BG2029" i="1"/>
  <c r="BG2030" i="1"/>
  <c r="BG2033" i="1"/>
  <c r="BG2034" i="1"/>
  <c r="BG2036" i="1"/>
  <c r="BG2043" i="1"/>
  <c r="BG2055" i="1"/>
  <c r="BG2056" i="1"/>
  <c r="BG2058" i="1"/>
  <c r="BG2060" i="1"/>
  <c r="BG2066" i="1"/>
  <c r="BG2069" i="1"/>
  <c r="BG2083" i="1"/>
  <c r="BG2095" i="1"/>
  <c r="BG2096" i="1"/>
  <c r="BG2097" i="1"/>
  <c r="BG2099" i="1"/>
  <c r="BG2132" i="1"/>
  <c r="BG2133" i="1"/>
  <c r="BG2134" i="1"/>
  <c r="BG2135" i="1"/>
  <c r="BG2164" i="1"/>
  <c r="BG2170" i="1"/>
  <c r="BG2172" i="1"/>
  <c r="BG2175" i="1"/>
  <c r="BG2179" i="1"/>
  <c r="BG2189" i="1"/>
  <c r="BG2190" i="1"/>
  <c r="BG2195" i="1"/>
  <c r="BG2198" i="1"/>
  <c r="BG2199" i="1"/>
  <c r="BG2202" i="1"/>
  <c r="BG2203" i="1"/>
  <c r="BG2206" i="1"/>
  <c r="BG2207" i="1"/>
  <c r="BG2213" i="1"/>
  <c r="BG2215" i="1"/>
  <c r="BG2217" i="1"/>
  <c r="BG2218" i="1"/>
  <c r="BG2233" i="1"/>
  <c r="BG2236" i="1"/>
  <c r="BG2247" i="1"/>
  <c r="BG2253" i="1"/>
  <c r="BG2255" i="1"/>
  <c r="BG2258" i="1"/>
  <c r="BG2260" i="1"/>
  <c r="BG2270" i="1"/>
  <c r="BG2276" i="1"/>
  <c r="BG2281" i="1"/>
  <c r="BG2282" i="1"/>
  <c r="BG2283" i="1"/>
  <c r="BG2285" i="1"/>
  <c r="BG2288" i="1"/>
  <c r="BG2294" i="1"/>
  <c r="BG2303" i="1"/>
  <c r="BG2308" i="1"/>
  <c r="BG2319" i="1"/>
  <c r="BG2323" i="1"/>
  <c r="BG2329" i="1"/>
  <c r="BG2339" i="1"/>
  <c r="BG2344" i="1"/>
  <c r="BG2348" i="1"/>
  <c r="BG2365" i="1"/>
  <c r="BG2377" i="1"/>
  <c r="BG2378" i="1"/>
  <c r="BF2" i="1" l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8" i="1"/>
  <c r="BF17" i="1"/>
  <c r="BF19" i="1"/>
  <c r="BF21" i="1"/>
  <c r="BF20" i="1"/>
  <c r="BF24" i="1"/>
  <c r="BF23" i="1"/>
  <c r="BF22" i="1"/>
  <c r="BF25" i="1"/>
  <c r="BF26" i="1"/>
  <c r="BF27" i="1"/>
  <c r="BF28" i="1"/>
  <c r="BF29" i="1"/>
  <c r="BF30" i="1"/>
  <c r="BF31" i="1"/>
  <c r="BF32" i="1"/>
  <c r="BF33" i="1"/>
  <c r="BF34" i="1"/>
  <c r="BF39" i="1"/>
  <c r="BF37" i="1"/>
  <c r="BF38" i="1"/>
  <c r="BF35" i="1"/>
  <c r="BF36" i="1"/>
  <c r="BF40" i="1"/>
  <c r="BF41" i="1"/>
  <c r="BF42" i="1"/>
  <c r="BF43" i="1"/>
  <c r="BF44" i="1"/>
  <c r="BF45" i="1"/>
  <c r="BF46" i="1"/>
  <c r="BF50" i="1"/>
  <c r="BF54" i="1"/>
  <c r="BF55" i="1"/>
  <c r="BF53" i="1"/>
  <c r="BF48" i="1"/>
  <c r="BF47" i="1"/>
  <c r="BF51" i="1"/>
  <c r="BF49" i="1"/>
  <c r="BF52" i="1"/>
  <c r="BF56" i="1"/>
  <c r="BF57" i="1"/>
  <c r="BF58" i="1"/>
  <c r="BF59" i="1"/>
  <c r="BF60" i="1"/>
  <c r="BF61" i="1"/>
  <c r="BF62" i="1"/>
  <c r="BF63" i="1"/>
  <c r="BF64" i="1"/>
  <c r="BF65" i="1"/>
  <c r="BF66" i="1"/>
  <c r="BF69" i="1"/>
  <c r="BF68" i="1"/>
  <c r="BF67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40" i="1"/>
  <c r="BF141" i="1"/>
  <c r="BF139" i="1"/>
  <c r="BF138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5" i="1"/>
  <c r="BF173" i="1"/>
  <c r="BF176" i="1"/>
  <c r="BF177" i="1"/>
  <c r="BF174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7" i="1"/>
  <c r="BF206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8" i="1"/>
  <c r="BF247" i="1"/>
  <c r="BF242" i="1"/>
  <c r="BF246" i="1"/>
  <c r="BF250" i="1"/>
  <c r="BF249" i="1"/>
  <c r="BF251" i="1"/>
  <c r="BF245" i="1"/>
  <c r="BF243" i="1"/>
  <c r="BF244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2" i="1"/>
  <c r="BF291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8" i="1"/>
  <c r="BF364" i="1"/>
  <c r="BF367" i="1"/>
  <c r="BF365" i="1"/>
  <c r="BF366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6" i="1"/>
  <c r="BF444" i="1"/>
  <c r="BF443" i="1"/>
  <c r="BF445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1" i="1"/>
  <c r="BF480" i="1"/>
  <c r="BF482" i="1"/>
  <c r="BF483" i="1"/>
  <c r="BF484" i="1"/>
  <c r="BF486" i="1"/>
  <c r="BF485" i="1"/>
  <c r="BF488" i="1"/>
  <c r="BF487" i="1"/>
  <c r="BF489" i="1"/>
  <c r="BF491" i="1"/>
  <c r="BF490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7" i="1"/>
  <c r="BF545" i="1"/>
  <c r="BF546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9" i="1"/>
  <c r="BF588" i="1"/>
  <c r="BF591" i="1"/>
  <c r="BF590" i="1"/>
  <c r="BF592" i="1"/>
  <c r="BF593" i="1"/>
  <c r="BF595" i="1"/>
  <c r="BF596" i="1"/>
  <c r="BF594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3" i="1"/>
  <c r="BF622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1" i="1"/>
  <c r="BF680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3" i="1"/>
  <c r="BF702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7" i="1"/>
  <c r="BF782" i="1"/>
  <c r="BF784" i="1"/>
  <c r="BF785" i="1"/>
  <c r="BF783" i="1"/>
  <c r="BF788" i="1"/>
  <c r="BF789" i="1"/>
  <c r="BF786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4" i="1"/>
  <c r="BF803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1" i="1"/>
  <c r="BF850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3" i="1"/>
  <c r="BF874" i="1"/>
  <c r="BF875" i="1"/>
  <c r="BF872" i="1"/>
  <c r="BF876" i="1"/>
  <c r="BF877" i="1"/>
  <c r="BF878" i="1"/>
  <c r="BF879" i="1"/>
  <c r="BF880" i="1"/>
  <c r="BF881" i="1"/>
  <c r="BF882" i="1"/>
  <c r="BF883" i="1"/>
  <c r="BF885" i="1"/>
  <c r="BF884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4" i="1"/>
  <c r="BF906" i="1"/>
  <c r="BF903" i="1"/>
  <c r="BF902" i="1"/>
  <c r="BF908" i="1"/>
  <c r="BF905" i="1"/>
  <c r="BF907" i="1"/>
  <c r="BF909" i="1"/>
  <c r="BF911" i="1"/>
  <c r="BF910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7" i="1"/>
  <c r="BF936" i="1"/>
  <c r="BF938" i="1"/>
  <c r="BF940" i="1"/>
  <c r="BF939" i="1"/>
  <c r="BF941" i="1"/>
  <c r="BF942" i="1"/>
  <c r="BF944" i="1"/>
  <c r="BF943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3" i="1"/>
  <c r="BF1002" i="1"/>
  <c r="BF1007" i="1"/>
  <c r="BF1005" i="1"/>
  <c r="BF1004" i="1"/>
  <c r="BF1008" i="1"/>
  <c r="BF1006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3" i="1"/>
  <c r="BF1042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6" i="1"/>
  <c r="BF1085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9" i="1"/>
  <c r="BF1118" i="1"/>
  <c r="BF1121" i="1"/>
  <c r="BF1120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7" i="1"/>
  <c r="BF1146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9" i="1"/>
  <c r="BF1198" i="1"/>
  <c r="BF1200" i="1"/>
  <c r="BF1201" i="1"/>
  <c r="BF1202" i="1"/>
  <c r="BF1203" i="1"/>
  <c r="BF1206" i="1"/>
  <c r="BF1205" i="1"/>
  <c r="BF1204" i="1"/>
  <c r="BF1207" i="1"/>
  <c r="BF1208" i="1"/>
  <c r="BF1210" i="1"/>
  <c r="BF1209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5" i="1"/>
  <c r="BF1234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15" i="1"/>
  <c r="BF1318" i="1"/>
  <c r="BF1317" i="1"/>
  <c r="BF1319" i="1"/>
  <c r="BF1311" i="1"/>
  <c r="BF1307" i="1"/>
  <c r="BF1316" i="1"/>
  <c r="BF1314" i="1"/>
  <c r="BF1312" i="1"/>
  <c r="BF1313" i="1"/>
  <c r="BF1310" i="1"/>
  <c r="BF1308" i="1"/>
  <c r="BF1309" i="1"/>
  <c r="BF1320" i="1"/>
  <c r="BF1321" i="1"/>
  <c r="BF1323" i="1"/>
  <c r="BF1322" i="1"/>
  <c r="BF1324" i="1"/>
  <c r="BF1327" i="1"/>
  <c r="BF1325" i="1"/>
  <c r="BF1326" i="1"/>
  <c r="BF1329" i="1"/>
  <c r="BF1328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1" i="1"/>
  <c r="BF1360" i="1"/>
  <c r="BF1362" i="1"/>
  <c r="BF1363" i="1"/>
  <c r="BF1364" i="1"/>
  <c r="BF1365" i="1"/>
  <c r="BF1366" i="1"/>
  <c r="BF1367" i="1"/>
  <c r="BF1368" i="1"/>
  <c r="BF1369" i="1"/>
  <c r="BF1371" i="1"/>
  <c r="BF1370" i="1"/>
  <c r="BF1373" i="1"/>
  <c r="BF1372" i="1"/>
  <c r="BF1374" i="1"/>
  <c r="BF1375" i="1"/>
  <c r="BF1376" i="1"/>
  <c r="BF1377" i="1"/>
  <c r="BF1379" i="1"/>
  <c r="BF1378" i="1"/>
  <c r="BF1380" i="1"/>
  <c r="BF1381" i="1"/>
  <c r="BF1382" i="1"/>
  <c r="BF1383" i="1"/>
  <c r="BF1385" i="1"/>
  <c r="BF1384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5" i="1"/>
  <c r="BF1404" i="1"/>
  <c r="BF1406" i="1"/>
  <c r="BF1407" i="1"/>
  <c r="BF1408" i="1"/>
  <c r="BF1409" i="1"/>
  <c r="BF1410" i="1"/>
  <c r="BF1411" i="1"/>
  <c r="BF1417" i="1"/>
  <c r="BF1414" i="1"/>
  <c r="BF1416" i="1"/>
  <c r="BF1415" i="1"/>
  <c r="BF1413" i="1"/>
  <c r="BF1418" i="1"/>
  <c r="BF1412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7" i="1"/>
  <c r="BF1442" i="1"/>
  <c r="BF1446" i="1"/>
  <c r="BF1445" i="1"/>
  <c r="BF1443" i="1"/>
  <c r="BF1444" i="1"/>
  <c r="BF1449" i="1"/>
  <c r="BF1448" i="1"/>
  <c r="BF1450" i="1"/>
  <c r="BF1453" i="1"/>
  <c r="BF1451" i="1"/>
  <c r="BF1452" i="1"/>
  <c r="BF1454" i="1"/>
  <c r="BF1455" i="1"/>
  <c r="BF1456" i="1"/>
  <c r="BF1457" i="1"/>
  <c r="BF1464" i="1"/>
  <c r="BF1461" i="1"/>
  <c r="BF1459" i="1"/>
  <c r="BF1460" i="1"/>
  <c r="BF1462" i="1"/>
  <c r="BF1467" i="1"/>
  <c r="BF1468" i="1"/>
  <c r="BF1465" i="1"/>
  <c r="BF1466" i="1"/>
  <c r="BF1458" i="1"/>
  <c r="BF1463" i="1"/>
  <c r="BF1469" i="1"/>
  <c r="BF1470" i="1"/>
  <c r="BF1471" i="1"/>
  <c r="BF1473" i="1"/>
  <c r="BF1472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90" i="1"/>
  <c r="BF1489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5" i="1"/>
  <c r="BF1504" i="1"/>
  <c r="BF1506" i="1"/>
  <c r="BF1507" i="1"/>
  <c r="BF1508" i="1"/>
  <c r="BF1509" i="1"/>
  <c r="BF1511" i="1"/>
  <c r="BF1510" i="1"/>
  <c r="BF1512" i="1"/>
  <c r="BF1515" i="1"/>
  <c r="BF1514" i="1"/>
  <c r="BF1513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9" i="1"/>
  <c r="BF1547" i="1"/>
  <c r="BF1548" i="1"/>
  <c r="BF1551" i="1"/>
  <c r="BF1552" i="1"/>
  <c r="BF1550" i="1"/>
  <c r="BF1555" i="1"/>
  <c r="BF1554" i="1"/>
  <c r="BF1553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8" i="1"/>
  <c r="BF1597" i="1"/>
  <c r="BF1599" i="1"/>
  <c r="BF1600" i="1"/>
  <c r="BF1601" i="1"/>
  <c r="BF1602" i="1"/>
  <c r="BF1603" i="1"/>
  <c r="BF1604" i="1"/>
  <c r="BF1605" i="1"/>
  <c r="BF1606" i="1"/>
  <c r="BF1608" i="1"/>
  <c r="BF1607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3" i="1"/>
  <c r="BF1682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6" i="1"/>
  <c r="BF1705" i="1"/>
  <c r="BF1707" i="1"/>
  <c r="BF1708" i="1"/>
  <c r="BF1709" i="1"/>
  <c r="BF1710" i="1"/>
  <c r="BF1711" i="1"/>
  <c r="BF1713" i="1"/>
  <c r="BF1712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52" i="1"/>
  <c r="BF1853" i="1"/>
  <c r="BF1854" i="1"/>
  <c r="BF1855" i="1"/>
  <c r="BF1856" i="1"/>
  <c r="BF1857" i="1"/>
  <c r="BF1858" i="1"/>
  <c r="BF1859" i="1"/>
  <c r="BF1860" i="1"/>
  <c r="BF1861" i="1"/>
  <c r="BF1862" i="1"/>
  <c r="BF1863" i="1"/>
  <c r="BF1864" i="1"/>
  <c r="BF1865" i="1"/>
  <c r="BF1866" i="1"/>
  <c r="BF1867" i="1"/>
  <c r="BF1868" i="1"/>
  <c r="BF1869" i="1"/>
  <c r="BF1870" i="1"/>
  <c r="BF1871" i="1"/>
  <c r="BF1872" i="1"/>
  <c r="BF1873" i="1"/>
  <c r="BF1874" i="1"/>
  <c r="BF1875" i="1"/>
  <c r="BF1876" i="1"/>
  <c r="BF1877" i="1"/>
  <c r="BF1878" i="1"/>
  <c r="BF1880" i="1"/>
  <c r="BF1879" i="1"/>
  <c r="BF1881" i="1"/>
  <c r="BF1882" i="1"/>
  <c r="BF1883" i="1"/>
  <c r="BF1884" i="1"/>
  <c r="BF1885" i="1"/>
  <c r="BF1886" i="1"/>
  <c r="BF1888" i="1"/>
  <c r="BF1887" i="1"/>
  <c r="BF1889" i="1"/>
  <c r="BF1890" i="1"/>
  <c r="BF1891" i="1"/>
  <c r="BF1892" i="1"/>
  <c r="BF1893" i="1"/>
  <c r="BF1894" i="1"/>
  <c r="BF1895" i="1"/>
  <c r="BF1896" i="1"/>
  <c r="BF1897" i="1"/>
  <c r="BF1898" i="1"/>
  <c r="BF1899" i="1"/>
  <c r="BF1900" i="1"/>
  <c r="BF1901" i="1"/>
  <c r="BF1902" i="1"/>
  <c r="BF1903" i="1"/>
  <c r="BF1904" i="1"/>
  <c r="BF1905" i="1"/>
  <c r="BF1906" i="1"/>
  <c r="BF1907" i="1"/>
  <c r="BF1908" i="1"/>
  <c r="BF1909" i="1"/>
  <c r="BF1910" i="1"/>
  <c r="BF1911" i="1"/>
  <c r="BF1912" i="1"/>
  <c r="BF1913" i="1"/>
  <c r="BF1914" i="1"/>
  <c r="BF1916" i="1"/>
  <c r="BF1915" i="1"/>
  <c r="BF1917" i="1"/>
  <c r="BF1918" i="1"/>
  <c r="BF1919" i="1"/>
  <c r="BF1920" i="1"/>
  <c r="BF1922" i="1"/>
  <c r="BF1925" i="1"/>
  <c r="BF1923" i="1"/>
  <c r="BF1926" i="1"/>
  <c r="BF1921" i="1"/>
  <c r="BF1924" i="1"/>
  <c r="BF1927" i="1"/>
  <c r="BF1928" i="1"/>
  <c r="BF1929" i="1"/>
  <c r="BF1930" i="1"/>
  <c r="BF1931" i="1"/>
  <c r="BF1932" i="1"/>
  <c r="BF1933" i="1"/>
  <c r="BF1934" i="1"/>
  <c r="BF1935" i="1"/>
  <c r="BF1936" i="1"/>
  <c r="BF1937" i="1"/>
  <c r="BF1938" i="1"/>
  <c r="BF1939" i="1"/>
  <c r="BF1940" i="1"/>
  <c r="BF1941" i="1"/>
  <c r="BF1942" i="1"/>
  <c r="BF1943" i="1"/>
  <c r="BF1944" i="1"/>
  <c r="BF1945" i="1"/>
  <c r="BF1946" i="1"/>
  <c r="BF1947" i="1"/>
  <c r="BF1948" i="1"/>
  <c r="BF1949" i="1"/>
  <c r="BF1950" i="1"/>
  <c r="BF1951" i="1"/>
  <c r="BF1952" i="1"/>
  <c r="BF1953" i="1"/>
  <c r="BF1954" i="1"/>
  <c r="BF1955" i="1"/>
  <c r="BF1956" i="1"/>
  <c r="BF1957" i="1"/>
  <c r="BF1958" i="1"/>
  <c r="BF1959" i="1"/>
  <c r="BF1960" i="1"/>
  <c r="BF1961" i="1"/>
  <c r="BF1962" i="1"/>
  <c r="BF1963" i="1"/>
  <c r="BF1964" i="1"/>
  <c r="BF1965" i="1"/>
  <c r="BF1966" i="1"/>
  <c r="BF1967" i="1"/>
  <c r="BF1968" i="1"/>
  <c r="BF1969" i="1"/>
  <c r="BF1970" i="1"/>
  <c r="BF1971" i="1"/>
  <c r="BF1972" i="1"/>
  <c r="BF1973" i="1"/>
  <c r="BF1974" i="1"/>
  <c r="BF1975" i="1"/>
  <c r="BF1976" i="1"/>
  <c r="BF1977" i="1"/>
  <c r="BF1978" i="1"/>
  <c r="BF1979" i="1"/>
  <c r="BF1980" i="1"/>
  <c r="BF1981" i="1"/>
  <c r="BF1982" i="1"/>
  <c r="BF1983" i="1"/>
  <c r="BF1984" i="1"/>
  <c r="BF1985" i="1"/>
  <c r="BF1986" i="1"/>
  <c r="BF1987" i="1"/>
  <c r="BF1988" i="1"/>
  <c r="BF1989" i="1"/>
  <c r="BF1990" i="1"/>
  <c r="BF1991" i="1"/>
  <c r="BF1992" i="1"/>
  <c r="BF1993" i="1"/>
  <c r="BF1994" i="1"/>
  <c r="BF1995" i="1"/>
  <c r="BF1996" i="1"/>
  <c r="BF1997" i="1"/>
  <c r="BF1998" i="1"/>
  <c r="BF1999" i="1"/>
  <c r="BF2000" i="1"/>
  <c r="BF2001" i="1"/>
  <c r="BF2002" i="1"/>
  <c r="BF2003" i="1"/>
  <c r="BF2004" i="1"/>
  <c r="BF2005" i="1"/>
  <c r="BF2006" i="1"/>
  <c r="BF2007" i="1"/>
  <c r="BF2008" i="1"/>
  <c r="BF2009" i="1"/>
  <c r="BF2010" i="1"/>
  <c r="BF2011" i="1"/>
  <c r="BF2012" i="1"/>
  <c r="BF2013" i="1"/>
  <c r="BF2015" i="1"/>
  <c r="BF2014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1" i="1"/>
  <c r="BF2030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8" i="1"/>
  <c r="BF2057" i="1"/>
  <c r="BF2059" i="1"/>
  <c r="BF2060" i="1"/>
  <c r="BF2061" i="1"/>
  <c r="BF2062" i="1"/>
  <c r="BF2063" i="1"/>
  <c r="BF2064" i="1"/>
  <c r="BF2065" i="1"/>
  <c r="BF2066" i="1"/>
  <c r="BF2067" i="1"/>
  <c r="BF2068" i="1"/>
  <c r="BF2069" i="1"/>
  <c r="BF2070" i="1"/>
  <c r="BF2073" i="1"/>
  <c r="BF2071" i="1"/>
  <c r="BF2072" i="1"/>
  <c r="BF2074" i="1"/>
  <c r="BF2075" i="1"/>
  <c r="BF2076" i="1"/>
  <c r="BF2077" i="1"/>
  <c r="BF2078" i="1"/>
  <c r="BF2079" i="1"/>
  <c r="BF2080" i="1"/>
  <c r="BF2082" i="1"/>
  <c r="BF2083" i="1"/>
  <c r="BF2081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3" i="1"/>
  <c r="BF2101" i="1"/>
  <c r="BF2102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BF2329" i="1"/>
  <c r="BF2330" i="1"/>
  <c r="BF2331" i="1"/>
  <c r="BF2332" i="1"/>
  <c r="BF2333" i="1"/>
  <c r="BF2334" i="1"/>
  <c r="BF2335" i="1"/>
  <c r="BF2336" i="1"/>
  <c r="BF2337" i="1"/>
  <c r="BF2338" i="1"/>
  <c r="BF2339" i="1"/>
  <c r="BF2340" i="1"/>
  <c r="BF2341" i="1"/>
  <c r="BF2345" i="1"/>
  <c r="BF2342" i="1"/>
  <c r="BF2344" i="1"/>
  <c r="BF2343" i="1"/>
  <c r="BF2346" i="1"/>
  <c r="BF2347" i="1"/>
  <c r="BF2348" i="1"/>
  <c r="BF2349" i="1"/>
  <c r="BF2350" i="1"/>
  <c r="BF2353" i="1"/>
  <c r="BF2351" i="1"/>
  <c r="BF2352" i="1"/>
  <c r="BF2355" i="1"/>
  <c r="BF2354" i="1"/>
  <c r="BF2356" i="1"/>
  <c r="BF2357" i="1"/>
  <c r="BF2358" i="1"/>
  <c r="BF2359" i="1"/>
  <c r="BF2360" i="1"/>
  <c r="BF2361" i="1"/>
  <c r="BF2362" i="1"/>
  <c r="BF2363" i="1"/>
  <c r="BF2364" i="1"/>
  <c r="BF2365" i="1"/>
  <c r="BF2366" i="1"/>
  <c r="BF2367" i="1"/>
  <c r="BF2368" i="1"/>
  <c r="BF2369" i="1"/>
  <c r="BF2370" i="1"/>
  <c r="BF2371" i="1"/>
  <c r="BF2372" i="1"/>
  <c r="BF2373" i="1"/>
  <c r="BF2374" i="1"/>
  <c r="BF2375" i="1"/>
  <c r="BF2376" i="1"/>
  <c r="BF2377" i="1"/>
  <c r="BF2379" i="1"/>
  <c r="BF2378" i="1"/>
  <c r="BF2380" i="1"/>
  <c r="BF2381" i="1"/>
  <c r="BF2382" i="1"/>
  <c r="BF2384" i="1"/>
  <c r="BF2385" i="1"/>
  <c r="BF2383" i="1"/>
  <c r="BD2" i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8" i="1"/>
  <c r="BE17" i="1"/>
  <c r="BE19" i="1"/>
  <c r="BE21" i="1"/>
  <c r="BE20" i="1"/>
  <c r="BE24" i="1"/>
  <c r="BE23" i="1"/>
  <c r="BE22" i="1"/>
  <c r="BE25" i="1"/>
  <c r="BE26" i="1"/>
  <c r="BE27" i="1"/>
  <c r="BE28" i="1"/>
  <c r="BE29" i="1"/>
  <c r="BE30" i="1"/>
  <c r="BE31" i="1"/>
  <c r="BE32" i="1"/>
  <c r="BE33" i="1"/>
  <c r="BE34" i="1"/>
  <c r="BE39" i="1"/>
  <c r="BE37" i="1"/>
  <c r="BE38" i="1"/>
  <c r="BE35" i="1"/>
  <c r="BE36" i="1"/>
  <c r="BE40" i="1"/>
  <c r="BE41" i="1"/>
  <c r="BE42" i="1"/>
  <c r="BE43" i="1"/>
  <c r="BE44" i="1"/>
  <c r="BE45" i="1"/>
  <c r="BE46" i="1"/>
  <c r="BE50" i="1"/>
  <c r="BE54" i="1"/>
  <c r="BE55" i="1"/>
  <c r="BE53" i="1"/>
  <c r="BE48" i="1"/>
  <c r="BE47" i="1"/>
  <c r="BE51" i="1"/>
  <c r="BE49" i="1"/>
  <c r="BE52" i="1"/>
  <c r="BE56" i="1"/>
  <c r="BE57" i="1"/>
  <c r="BE58" i="1"/>
  <c r="BE59" i="1"/>
  <c r="BE60" i="1"/>
  <c r="BE61" i="1"/>
  <c r="BE62" i="1"/>
  <c r="BE63" i="1"/>
  <c r="BE64" i="1"/>
  <c r="BE65" i="1"/>
  <c r="BE66" i="1"/>
  <c r="BE69" i="1"/>
  <c r="BE68" i="1"/>
  <c r="BE67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40" i="1"/>
  <c r="BE141" i="1"/>
  <c r="BE139" i="1"/>
  <c r="BE138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5" i="1"/>
  <c r="BE173" i="1"/>
  <c r="BE176" i="1"/>
  <c r="BE177" i="1"/>
  <c r="BE174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7" i="1"/>
  <c r="BE206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8" i="1"/>
  <c r="BE247" i="1"/>
  <c r="BE242" i="1"/>
  <c r="BE246" i="1"/>
  <c r="BE250" i="1"/>
  <c r="BE249" i="1"/>
  <c r="BE251" i="1"/>
  <c r="BE245" i="1"/>
  <c r="BE243" i="1"/>
  <c r="BE244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2" i="1"/>
  <c r="BE291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8" i="1"/>
  <c r="BE364" i="1"/>
  <c r="BE367" i="1"/>
  <c r="BE365" i="1"/>
  <c r="BE366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6" i="1"/>
  <c r="BE444" i="1"/>
  <c r="BE443" i="1"/>
  <c r="BE445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1" i="1"/>
  <c r="BE480" i="1"/>
  <c r="BE482" i="1"/>
  <c r="BE483" i="1"/>
  <c r="BE484" i="1"/>
  <c r="BE486" i="1"/>
  <c r="BE485" i="1"/>
  <c r="BE488" i="1"/>
  <c r="BE487" i="1"/>
  <c r="BE489" i="1"/>
  <c r="BE491" i="1"/>
  <c r="BE490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7" i="1"/>
  <c r="BE545" i="1"/>
  <c r="BE546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9" i="1"/>
  <c r="BE588" i="1"/>
  <c r="BE591" i="1"/>
  <c r="BE590" i="1"/>
  <c r="BE592" i="1"/>
  <c r="BE593" i="1"/>
  <c r="BE595" i="1"/>
  <c r="BE596" i="1"/>
  <c r="BE594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3" i="1"/>
  <c r="BE622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1" i="1"/>
  <c r="BE680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3" i="1"/>
  <c r="BE702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7" i="1"/>
  <c r="BE782" i="1"/>
  <c r="BE784" i="1"/>
  <c r="BE785" i="1"/>
  <c r="BE783" i="1"/>
  <c r="BE788" i="1"/>
  <c r="BE789" i="1"/>
  <c r="BE786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4" i="1"/>
  <c r="BE803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1" i="1"/>
  <c r="BE850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3" i="1"/>
  <c r="BE874" i="1"/>
  <c r="BE875" i="1"/>
  <c r="BE872" i="1"/>
  <c r="BE876" i="1"/>
  <c r="BE877" i="1"/>
  <c r="BE878" i="1"/>
  <c r="BE879" i="1"/>
  <c r="BE880" i="1"/>
  <c r="BE881" i="1"/>
  <c r="BE882" i="1"/>
  <c r="BE883" i="1"/>
  <c r="BE885" i="1"/>
  <c r="BE884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4" i="1"/>
  <c r="BE906" i="1"/>
  <c r="BE903" i="1"/>
  <c r="BE902" i="1"/>
  <c r="BE908" i="1"/>
  <c r="BE905" i="1"/>
  <c r="BE907" i="1"/>
  <c r="BE909" i="1"/>
  <c r="BE911" i="1"/>
  <c r="BE910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7" i="1"/>
  <c r="BE936" i="1"/>
  <c r="BE938" i="1"/>
  <c r="BE940" i="1"/>
  <c r="BE939" i="1"/>
  <c r="BE941" i="1"/>
  <c r="BE942" i="1"/>
  <c r="BE944" i="1"/>
  <c r="BE943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3" i="1"/>
  <c r="BE1002" i="1"/>
  <c r="BE1007" i="1"/>
  <c r="BE1005" i="1"/>
  <c r="BE1004" i="1"/>
  <c r="BE1008" i="1"/>
  <c r="BE1006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3" i="1"/>
  <c r="BE1042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6" i="1"/>
  <c r="BE1085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9" i="1"/>
  <c r="BE1118" i="1"/>
  <c r="BE1121" i="1"/>
  <c r="BE1120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7" i="1"/>
  <c r="BE1146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9" i="1"/>
  <c r="BE1198" i="1"/>
  <c r="BE1200" i="1"/>
  <c r="BE1201" i="1"/>
  <c r="BE1202" i="1"/>
  <c r="BE1203" i="1"/>
  <c r="BE1206" i="1"/>
  <c r="BE1205" i="1"/>
  <c r="BE1204" i="1"/>
  <c r="BE1207" i="1"/>
  <c r="BE1208" i="1"/>
  <c r="BE1210" i="1"/>
  <c r="BE1209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5" i="1"/>
  <c r="BE1234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15" i="1"/>
  <c r="BE1318" i="1"/>
  <c r="BE1317" i="1"/>
  <c r="BE1319" i="1"/>
  <c r="BE1311" i="1"/>
  <c r="BE1307" i="1"/>
  <c r="BE1316" i="1"/>
  <c r="BE1314" i="1"/>
  <c r="BE1312" i="1"/>
  <c r="BE1313" i="1"/>
  <c r="BE1310" i="1"/>
  <c r="BE1308" i="1"/>
  <c r="BE1309" i="1"/>
  <c r="BE1320" i="1"/>
  <c r="BE1321" i="1"/>
  <c r="BE1323" i="1"/>
  <c r="BE1322" i="1"/>
  <c r="BE1324" i="1"/>
  <c r="BE1327" i="1"/>
  <c r="BE1325" i="1"/>
  <c r="BE1326" i="1"/>
  <c r="BE1329" i="1"/>
  <c r="BE1328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1" i="1"/>
  <c r="BE1360" i="1"/>
  <c r="BE1362" i="1"/>
  <c r="BE1363" i="1"/>
  <c r="BE1364" i="1"/>
  <c r="BE1365" i="1"/>
  <c r="BE1366" i="1"/>
  <c r="BE1367" i="1"/>
  <c r="BE1368" i="1"/>
  <c r="BE1369" i="1"/>
  <c r="BE1371" i="1"/>
  <c r="BE1370" i="1"/>
  <c r="BE1373" i="1"/>
  <c r="BE1372" i="1"/>
  <c r="BE1374" i="1"/>
  <c r="BE1375" i="1"/>
  <c r="BE1376" i="1"/>
  <c r="BE1377" i="1"/>
  <c r="BE1379" i="1"/>
  <c r="BE1378" i="1"/>
  <c r="BE1380" i="1"/>
  <c r="BE1381" i="1"/>
  <c r="BE1382" i="1"/>
  <c r="BE1383" i="1"/>
  <c r="BE1385" i="1"/>
  <c r="BE1384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5" i="1"/>
  <c r="BE1404" i="1"/>
  <c r="BE1406" i="1"/>
  <c r="BE1407" i="1"/>
  <c r="BE1408" i="1"/>
  <c r="BE1409" i="1"/>
  <c r="BE1410" i="1"/>
  <c r="BE1411" i="1"/>
  <c r="BE1417" i="1"/>
  <c r="BE1414" i="1"/>
  <c r="BE1416" i="1"/>
  <c r="BE1415" i="1"/>
  <c r="BE1413" i="1"/>
  <c r="BE1418" i="1"/>
  <c r="BE1412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7" i="1"/>
  <c r="BE1442" i="1"/>
  <c r="BE1446" i="1"/>
  <c r="BE1445" i="1"/>
  <c r="BE1443" i="1"/>
  <c r="BE1444" i="1"/>
  <c r="BE1449" i="1"/>
  <c r="BE1448" i="1"/>
  <c r="BE1450" i="1"/>
  <c r="BE1453" i="1"/>
  <c r="BE1451" i="1"/>
  <c r="BE1452" i="1"/>
  <c r="BE1454" i="1"/>
  <c r="BE1455" i="1"/>
  <c r="BE1456" i="1"/>
  <c r="BE1457" i="1"/>
  <c r="BE1464" i="1"/>
  <c r="BE1461" i="1"/>
  <c r="BE1459" i="1"/>
  <c r="BE1460" i="1"/>
  <c r="BE1462" i="1"/>
  <c r="BE1467" i="1"/>
  <c r="BE1468" i="1"/>
  <c r="BE1465" i="1"/>
  <c r="BE1466" i="1"/>
  <c r="BE1458" i="1"/>
  <c r="BE1463" i="1"/>
  <c r="BE1469" i="1"/>
  <c r="BE1470" i="1"/>
  <c r="BE1471" i="1"/>
  <c r="BE1473" i="1"/>
  <c r="BE1472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90" i="1"/>
  <c r="BE1489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5" i="1"/>
  <c r="BE1504" i="1"/>
  <c r="BE1506" i="1"/>
  <c r="BE1507" i="1"/>
  <c r="BE1508" i="1"/>
  <c r="BE1509" i="1"/>
  <c r="BE1511" i="1"/>
  <c r="BE1510" i="1"/>
  <c r="BE1512" i="1"/>
  <c r="BE1515" i="1"/>
  <c r="BE1514" i="1"/>
  <c r="BE1513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1540" i="1"/>
  <c r="BE1541" i="1"/>
  <c r="BE1542" i="1"/>
  <c r="BE1543" i="1"/>
  <c r="BE1544" i="1"/>
  <c r="BE1545" i="1"/>
  <c r="BE1546" i="1"/>
  <c r="BE1549" i="1"/>
  <c r="BE1547" i="1"/>
  <c r="BE1548" i="1"/>
  <c r="BE1551" i="1"/>
  <c r="BE1552" i="1"/>
  <c r="BE1550" i="1"/>
  <c r="BE1555" i="1"/>
  <c r="BE1554" i="1"/>
  <c r="BE1553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91" i="1"/>
  <c r="BE1592" i="1"/>
  <c r="BE1593" i="1"/>
  <c r="BE1594" i="1"/>
  <c r="BE1595" i="1"/>
  <c r="BE1596" i="1"/>
  <c r="BE1598" i="1"/>
  <c r="BE1597" i="1"/>
  <c r="BE1599" i="1"/>
  <c r="BE1600" i="1"/>
  <c r="BE1601" i="1"/>
  <c r="BE1602" i="1"/>
  <c r="BE1603" i="1"/>
  <c r="BE1604" i="1"/>
  <c r="BE1605" i="1"/>
  <c r="BE1606" i="1"/>
  <c r="BE1608" i="1"/>
  <c r="BE1607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1651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666" i="1"/>
  <c r="BE1667" i="1"/>
  <c r="BE1668" i="1"/>
  <c r="BE1669" i="1"/>
  <c r="BE1670" i="1"/>
  <c r="BE1671" i="1"/>
  <c r="BE1672" i="1"/>
  <c r="BE1673" i="1"/>
  <c r="BE1674" i="1"/>
  <c r="BE1675" i="1"/>
  <c r="BE1676" i="1"/>
  <c r="BE1677" i="1"/>
  <c r="BE1678" i="1"/>
  <c r="BE1679" i="1"/>
  <c r="BE1680" i="1"/>
  <c r="BE1681" i="1"/>
  <c r="BE1683" i="1"/>
  <c r="BE1682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6" i="1"/>
  <c r="BE1705" i="1"/>
  <c r="BE1707" i="1"/>
  <c r="BE1708" i="1"/>
  <c r="BE1709" i="1"/>
  <c r="BE1710" i="1"/>
  <c r="BE1711" i="1"/>
  <c r="BE1713" i="1"/>
  <c r="BE1712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1794" i="1"/>
  <c r="BE1795" i="1"/>
  <c r="BE1796" i="1"/>
  <c r="BE1797" i="1"/>
  <c r="BE1798" i="1"/>
  <c r="BE1799" i="1"/>
  <c r="BE1800" i="1"/>
  <c r="BE1801" i="1"/>
  <c r="BE1802" i="1"/>
  <c r="BE1803" i="1"/>
  <c r="BE1804" i="1"/>
  <c r="BE1805" i="1"/>
  <c r="BE1806" i="1"/>
  <c r="BE1807" i="1"/>
  <c r="BE1808" i="1"/>
  <c r="BE1809" i="1"/>
  <c r="BE1810" i="1"/>
  <c r="BE1811" i="1"/>
  <c r="BE1812" i="1"/>
  <c r="BE1813" i="1"/>
  <c r="BE1814" i="1"/>
  <c r="BE1815" i="1"/>
  <c r="BE1816" i="1"/>
  <c r="BE1817" i="1"/>
  <c r="BE1818" i="1"/>
  <c r="BE1819" i="1"/>
  <c r="BE1820" i="1"/>
  <c r="BE1821" i="1"/>
  <c r="BE1822" i="1"/>
  <c r="BE1823" i="1"/>
  <c r="BE1824" i="1"/>
  <c r="BE1825" i="1"/>
  <c r="BE1826" i="1"/>
  <c r="BE1827" i="1"/>
  <c r="BE1828" i="1"/>
  <c r="BE1829" i="1"/>
  <c r="BE1830" i="1"/>
  <c r="BE1831" i="1"/>
  <c r="BE1832" i="1"/>
  <c r="BE1833" i="1"/>
  <c r="BE1834" i="1"/>
  <c r="BE1835" i="1"/>
  <c r="BE1836" i="1"/>
  <c r="BE1837" i="1"/>
  <c r="BE1838" i="1"/>
  <c r="BE1839" i="1"/>
  <c r="BE1840" i="1"/>
  <c r="BE1841" i="1"/>
  <c r="BE1842" i="1"/>
  <c r="BE1843" i="1"/>
  <c r="BE1844" i="1"/>
  <c r="BE1845" i="1"/>
  <c r="BE1846" i="1"/>
  <c r="BE1847" i="1"/>
  <c r="BE1848" i="1"/>
  <c r="BE1849" i="1"/>
  <c r="BE1850" i="1"/>
  <c r="BE1851" i="1"/>
  <c r="BE1852" i="1"/>
  <c r="BE1853" i="1"/>
  <c r="BE1854" i="1"/>
  <c r="BE1855" i="1"/>
  <c r="BE1856" i="1"/>
  <c r="BE1857" i="1"/>
  <c r="BE1858" i="1"/>
  <c r="BE1859" i="1"/>
  <c r="BE1860" i="1"/>
  <c r="BE1861" i="1"/>
  <c r="BE1862" i="1"/>
  <c r="BE1863" i="1"/>
  <c r="BE1864" i="1"/>
  <c r="BE1865" i="1"/>
  <c r="BE1866" i="1"/>
  <c r="BE1867" i="1"/>
  <c r="BE1868" i="1"/>
  <c r="BE1869" i="1"/>
  <c r="BE1870" i="1"/>
  <c r="BE1871" i="1"/>
  <c r="BE1872" i="1"/>
  <c r="BE1873" i="1"/>
  <c r="BE1874" i="1"/>
  <c r="BE1875" i="1"/>
  <c r="BE1876" i="1"/>
  <c r="BE1877" i="1"/>
  <c r="BE1878" i="1"/>
  <c r="BE1880" i="1"/>
  <c r="BE1879" i="1"/>
  <c r="BE1881" i="1"/>
  <c r="BE1882" i="1"/>
  <c r="BE1883" i="1"/>
  <c r="BE1884" i="1"/>
  <c r="BE1885" i="1"/>
  <c r="BE1886" i="1"/>
  <c r="BE1888" i="1"/>
  <c r="BE1887" i="1"/>
  <c r="BE1889" i="1"/>
  <c r="BE1890" i="1"/>
  <c r="BE1891" i="1"/>
  <c r="BE1892" i="1"/>
  <c r="BE1893" i="1"/>
  <c r="BE1894" i="1"/>
  <c r="BE1895" i="1"/>
  <c r="BE1896" i="1"/>
  <c r="BE1897" i="1"/>
  <c r="BE1898" i="1"/>
  <c r="BE1899" i="1"/>
  <c r="BE1900" i="1"/>
  <c r="BE1901" i="1"/>
  <c r="BE1902" i="1"/>
  <c r="BE1903" i="1"/>
  <c r="BE1904" i="1"/>
  <c r="BE1905" i="1"/>
  <c r="BE1906" i="1"/>
  <c r="BE1907" i="1"/>
  <c r="BE1908" i="1"/>
  <c r="BE1909" i="1"/>
  <c r="BE1910" i="1"/>
  <c r="BE1911" i="1"/>
  <c r="BE1912" i="1"/>
  <c r="BE1913" i="1"/>
  <c r="BE1914" i="1"/>
  <c r="BE1916" i="1"/>
  <c r="BE1915" i="1"/>
  <c r="BE1917" i="1"/>
  <c r="BE1918" i="1"/>
  <c r="BE1919" i="1"/>
  <c r="BE1920" i="1"/>
  <c r="BE1922" i="1"/>
  <c r="BE1925" i="1"/>
  <c r="BE1923" i="1"/>
  <c r="BE1926" i="1"/>
  <c r="BE1921" i="1"/>
  <c r="BE1924" i="1"/>
  <c r="BE1927" i="1"/>
  <c r="BE1928" i="1"/>
  <c r="BE1929" i="1"/>
  <c r="BE1930" i="1"/>
  <c r="BE1931" i="1"/>
  <c r="BE1932" i="1"/>
  <c r="BE1933" i="1"/>
  <c r="BE1934" i="1"/>
  <c r="BE1935" i="1"/>
  <c r="BE1936" i="1"/>
  <c r="BE1937" i="1"/>
  <c r="BE1938" i="1"/>
  <c r="BE1939" i="1"/>
  <c r="BE1940" i="1"/>
  <c r="BE1941" i="1"/>
  <c r="BE1942" i="1"/>
  <c r="BE1943" i="1"/>
  <c r="BE1944" i="1"/>
  <c r="BE1945" i="1"/>
  <c r="BE1946" i="1"/>
  <c r="BE1947" i="1"/>
  <c r="BE1948" i="1"/>
  <c r="BE1949" i="1"/>
  <c r="BE1950" i="1"/>
  <c r="BE1951" i="1"/>
  <c r="BE1952" i="1"/>
  <c r="BE1953" i="1"/>
  <c r="BE1954" i="1"/>
  <c r="BE1955" i="1"/>
  <c r="BE1956" i="1"/>
  <c r="BE1957" i="1"/>
  <c r="BE1958" i="1"/>
  <c r="BE1959" i="1"/>
  <c r="BE1960" i="1"/>
  <c r="BE1961" i="1"/>
  <c r="BE1962" i="1"/>
  <c r="BE1963" i="1"/>
  <c r="BE1964" i="1"/>
  <c r="BE1965" i="1"/>
  <c r="BE1966" i="1"/>
  <c r="BE1967" i="1"/>
  <c r="BE1968" i="1"/>
  <c r="BE1969" i="1"/>
  <c r="BE1970" i="1"/>
  <c r="BE1971" i="1"/>
  <c r="BE1972" i="1"/>
  <c r="BE1973" i="1"/>
  <c r="BE1974" i="1"/>
  <c r="BE1975" i="1"/>
  <c r="BE1976" i="1"/>
  <c r="BE1977" i="1"/>
  <c r="BE1978" i="1"/>
  <c r="BE1979" i="1"/>
  <c r="BE1980" i="1"/>
  <c r="BE1981" i="1"/>
  <c r="BE1982" i="1"/>
  <c r="BE1983" i="1"/>
  <c r="BE1984" i="1"/>
  <c r="BE1985" i="1"/>
  <c r="BE1986" i="1"/>
  <c r="BE1987" i="1"/>
  <c r="BE1988" i="1"/>
  <c r="BE1989" i="1"/>
  <c r="BE1990" i="1"/>
  <c r="BE1991" i="1"/>
  <c r="BE1992" i="1"/>
  <c r="BE1993" i="1"/>
  <c r="BE1994" i="1"/>
  <c r="BE1995" i="1"/>
  <c r="BE1996" i="1"/>
  <c r="BE1997" i="1"/>
  <c r="BE1998" i="1"/>
  <c r="BE1999" i="1"/>
  <c r="BE2000" i="1"/>
  <c r="BE2001" i="1"/>
  <c r="BE2002" i="1"/>
  <c r="BE2003" i="1"/>
  <c r="BE2004" i="1"/>
  <c r="BE2005" i="1"/>
  <c r="BE2006" i="1"/>
  <c r="BE2007" i="1"/>
  <c r="BE2008" i="1"/>
  <c r="BE2009" i="1"/>
  <c r="BE2010" i="1"/>
  <c r="BE2011" i="1"/>
  <c r="BE2012" i="1"/>
  <c r="BE2013" i="1"/>
  <c r="BE2015" i="1"/>
  <c r="BE2014" i="1"/>
  <c r="BE2016" i="1"/>
  <c r="BE2017" i="1"/>
  <c r="BE2018" i="1"/>
  <c r="BE2019" i="1"/>
  <c r="BE2020" i="1"/>
  <c r="BE2021" i="1"/>
  <c r="BE2022" i="1"/>
  <c r="BE2023" i="1"/>
  <c r="BE2024" i="1"/>
  <c r="BE2025" i="1"/>
  <c r="BE2026" i="1"/>
  <c r="BE2027" i="1"/>
  <c r="BE2028" i="1"/>
  <c r="BE2029" i="1"/>
  <c r="BE2031" i="1"/>
  <c r="BE2030" i="1"/>
  <c r="BE2032" i="1"/>
  <c r="BE2033" i="1"/>
  <c r="BE2034" i="1"/>
  <c r="BE2035" i="1"/>
  <c r="BE2036" i="1"/>
  <c r="BE2037" i="1"/>
  <c r="BE2038" i="1"/>
  <c r="BE2039" i="1"/>
  <c r="BE2040" i="1"/>
  <c r="BE2041" i="1"/>
  <c r="BE2042" i="1"/>
  <c r="BE2043" i="1"/>
  <c r="BE2044" i="1"/>
  <c r="BE2045" i="1"/>
  <c r="BE2046" i="1"/>
  <c r="BE2047" i="1"/>
  <c r="BE2048" i="1"/>
  <c r="BE2049" i="1"/>
  <c r="BE2050" i="1"/>
  <c r="BE2051" i="1"/>
  <c r="BE2052" i="1"/>
  <c r="BE2053" i="1"/>
  <c r="BE2054" i="1"/>
  <c r="BE2055" i="1"/>
  <c r="BE2056" i="1"/>
  <c r="BE2058" i="1"/>
  <c r="BE2057" i="1"/>
  <c r="BE2059" i="1"/>
  <c r="BE2060" i="1"/>
  <c r="BE2061" i="1"/>
  <c r="BE2062" i="1"/>
  <c r="BE2063" i="1"/>
  <c r="BE2064" i="1"/>
  <c r="BE2065" i="1"/>
  <c r="BE2066" i="1"/>
  <c r="BE2067" i="1"/>
  <c r="BE2068" i="1"/>
  <c r="BE2069" i="1"/>
  <c r="BE2070" i="1"/>
  <c r="BE2073" i="1"/>
  <c r="BE2071" i="1"/>
  <c r="BE2072" i="1"/>
  <c r="BE2074" i="1"/>
  <c r="BE2075" i="1"/>
  <c r="BE2076" i="1"/>
  <c r="BE2077" i="1"/>
  <c r="BE2078" i="1"/>
  <c r="BE2079" i="1"/>
  <c r="BE2080" i="1"/>
  <c r="BE2082" i="1"/>
  <c r="BE2083" i="1"/>
  <c r="BE2081" i="1"/>
  <c r="BE2084" i="1"/>
  <c r="BE2085" i="1"/>
  <c r="BE2086" i="1"/>
  <c r="BE2087" i="1"/>
  <c r="BE2088" i="1"/>
  <c r="BE2089" i="1"/>
  <c r="BE2090" i="1"/>
  <c r="BE2091" i="1"/>
  <c r="BE2092" i="1"/>
  <c r="BE2093" i="1"/>
  <c r="BE2094" i="1"/>
  <c r="BE2095" i="1"/>
  <c r="BE2096" i="1"/>
  <c r="BE2097" i="1"/>
  <c r="BE2098" i="1"/>
  <c r="BE2099" i="1"/>
  <c r="BE2100" i="1"/>
  <c r="BE2103" i="1"/>
  <c r="BE2101" i="1"/>
  <c r="BE2102" i="1"/>
  <c r="BE2104" i="1"/>
  <c r="BE2105" i="1"/>
  <c r="BE2106" i="1"/>
  <c r="BE2107" i="1"/>
  <c r="BE2108" i="1"/>
  <c r="BE2109" i="1"/>
  <c r="BE2110" i="1"/>
  <c r="BE2111" i="1"/>
  <c r="BE2112" i="1"/>
  <c r="BE2113" i="1"/>
  <c r="BE2114" i="1"/>
  <c r="BE2115" i="1"/>
  <c r="BE2116" i="1"/>
  <c r="BE2117" i="1"/>
  <c r="BE2118" i="1"/>
  <c r="BE2119" i="1"/>
  <c r="BE2120" i="1"/>
  <c r="BE2121" i="1"/>
  <c r="BE2122" i="1"/>
  <c r="BE2123" i="1"/>
  <c r="BE2124" i="1"/>
  <c r="BE2125" i="1"/>
  <c r="BE2126" i="1"/>
  <c r="BE2127" i="1"/>
  <c r="BE2128" i="1"/>
  <c r="BE2129" i="1"/>
  <c r="BE2130" i="1"/>
  <c r="BE2131" i="1"/>
  <c r="BE2132" i="1"/>
  <c r="BE2133" i="1"/>
  <c r="BE2134" i="1"/>
  <c r="BE2135" i="1"/>
  <c r="BE2136" i="1"/>
  <c r="BE2137" i="1"/>
  <c r="BE2138" i="1"/>
  <c r="BE2139" i="1"/>
  <c r="BE2140" i="1"/>
  <c r="BE2141" i="1"/>
  <c r="BE2142" i="1"/>
  <c r="BE2143" i="1"/>
  <c r="BE2144" i="1"/>
  <c r="BE2145" i="1"/>
  <c r="BE2146" i="1"/>
  <c r="BE2147" i="1"/>
  <c r="BE2148" i="1"/>
  <c r="BE2149" i="1"/>
  <c r="BE2150" i="1"/>
  <c r="BE2151" i="1"/>
  <c r="BE2152" i="1"/>
  <c r="BE2153" i="1"/>
  <c r="BE2154" i="1"/>
  <c r="BE2155" i="1"/>
  <c r="BE2156" i="1"/>
  <c r="BE2157" i="1"/>
  <c r="BE2158" i="1"/>
  <c r="BE2159" i="1"/>
  <c r="BE2160" i="1"/>
  <c r="BE2161" i="1"/>
  <c r="BE2162" i="1"/>
  <c r="BE2163" i="1"/>
  <c r="BE2164" i="1"/>
  <c r="BE2165" i="1"/>
  <c r="BE2166" i="1"/>
  <c r="BE2167" i="1"/>
  <c r="BE2168" i="1"/>
  <c r="BE2169" i="1"/>
  <c r="BE2170" i="1"/>
  <c r="BE2171" i="1"/>
  <c r="BE2172" i="1"/>
  <c r="BE2173" i="1"/>
  <c r="BE2174" i="1"/>
  <c r="BE2175" i="1"/>
  <c r="BE2176" i="1"/>
  <c r="BE2177" i="1"/>
  <c r="BE2178" i="1"/>
  <c r="BE2179" i="1"/>
  <c r="BE2180" i="1"/>
  <c r="BE2181" i="1"/>
  <c r="BE2182" i="1"/>
  <c r="BE2183" i="1"/>
  <c r="BE2184" i="1"/>
  <c r="BE2185" i="1"/>
  <c r="BE2186" i="1"/>
  <c r="BE2187" i="1"/>
  <c r="BE2188" i="1"/>
  <c r="BE2189" i="1"/>
  <c r="BE2190" i="1"/>
  <c r="BE2191" i="1"/>
  <c r="BE2192" i="1"/>
  <c r="BE2193" i="1"/>
  <c r="BE2194" i="1"/>
  <c r="BE2195" i="1"/>
  <c r="BE2196" i="1"/>
  <c r="BE2197" i="1"/>
  <c r="BE2198" i="1"/>
  <c r="BE2199" i="1"/>
  <c r="BE2200" i="1"/>
  <c r="BE2201" i="1"/>
  <c r="BE2202" i="1"/>
  <c r="BE2203" i="1"/>
  <c r="BE2204" i="1"/>
  <c r="BE2205" i="1"/>
  <c r="BE2206" i="1"/>
  <c r="BE2207" i="1"/>
  <c r="BE2208" i="1"/>
  <c r="BE2209" i="1"/>
  <c r="BE2210" i="1"/>
  <c r="BE2211" i="1"/>
  <c r="BE2212" i="1"/>
  <c r="BE2213" i="1"/>
  <c r="BE2214" i="1"/>
  <c r="BE2215" i="1"/>
  <c r="BE2216" i="1"/>
  <c r="BE2217" i="1"/>
  <c r="BE2218" i="1"/>
  <c r="BE2219" i="1"/>
  <c r="BE2220" i="1"/>
  <c r="BE2221" i="1"/>
  <c r="BE2222" i="1"/>
  <c r="BE2223" i="1"/>
  <c r="BE2224" i="1"/>
  <c r="BE2225" i="1"/>
  <c r="BE2226" i="1"/>
  <c r="BE2227" i="1"/>
  <c r="BE2228" i="1"/>
  <c r="BE2229" i="1"/>
  <c r="BE2230" i="1"/>
  <c r="BE2231" i="1"/>
  <c r="BE2232" i="1"/>
  <c r="BE2233" i="1"/>
  <c r="BE2234" i="1"/>
  <c r="BE2235" i="1"/>
  <c r="BE2236" i="1"/>
  <c r="BE2237" i="1"/>
  <c r="BE2238" i="1"/>
  <c r="BE2239" i="1"/>
  <c r="BE2240" i="1"/>
  <c r="BE2241" i="1"/>
  <c r="BE2242" i="1"/>
  <c r="BE2243" i="1"/>
  <c r="BE2244" i="1"/>
  <c r="BE2245" i="1"/>
  <c r="BE2246" i="1"/>
  <c r="BE2247" i="1"/>
  <c r="BE2248" i="1"/>
  <c r="BE2249" i="1"/>
  <c r="BE2250" i="1"/>
  <c r="BE2251" i="1"/>
  <c r="BE2252" i="1"/>
  <c r="BE2253" i="1"/>
  <c r="BE2254" i="1"/>
  <c r="BE2255" i="1"/>
  <c r="BE2256" i="1"/>
  <c r="BE2257" i="1"/>
  <c r="BE2258" i="1"/>
  <c r="BE2259" i="1"/>
  <c r="BE2260" i="1"/>
  <c r="BE2261" i="1"/>
  <c r="BE2262" i="1"/>
  <c r="BE2263" i="1"/>
  <c r="BE2264" i="1"/>
  <c r="BE2265" i="1"/>
  <c r="BE2266" i="1"/>
  <c r="BE2267" i="1"/>
  <c r="BE2268" i="1"/>
  <c r="BE2269" i="1"/>
  <c r="BE2270" i="1"/>
  <c r="BE2271" i="1"/>
  <c r="BE2272" i="1"/>
  <c r="BE2273" i="1"/>
  <c r="BE2274" i="1"/>
  <c r="BE2275" i="1"/>
  <c r="BE2276" i="1"/>
  <c r="BE2277" i="1"/>
  <c r="BE2278" i="1"/>
  <c r="BE2279" i="1"/>
  <c r="BE2280" i="1"/>
  <c r="BE2281" i="1"/>
  <c r="BE2282" i="1"/>
  <c r="BE2283" i="1"/>
  <c r="BE2284" i="1"/>
  <c r="BE2285" i="1"/>
  <c r="BE2286" i="1"/>
  <c r="BE2287" i="1"/>
  <c r="BE2288" i="1"/>
  <c r="BE2289" i="1"/>
  <c r="BE2290" i="1"/>
  <c r="BE2291" i="1"/>
  <c r="BE2292" i="1"/>
  <c r="BE2293" i="1"/>
  <c r="BE2294" i="1"/>
  <c r="BE2295" i="1"/>
  <c r="BE2296" i="1"/>
  <c r="BE2297" i="1"/>
  <c r="BE2298" i="1"/>
  <c r="BE2299" i="1"/>
  <c r="BE2300" i="1"/>
  <c r="BE2301" i="1"/>
  <c r="BE2302" i="1"/>
  <c r="BE2303" i="1"/>
  <c r="BE2304" i="1"/>
  <c r="BE2305" i="1"/>
  <c r="BE2306" i="1"/>
  <c r="BE2307" i="1"/>
  <c r="BE2308" i="1"/>
  <c r="BE2309" i="1"/>
  <c r="BE2310" i="1"/>
  <c r="BE2311" i="1"/>
  <c r="BE2312" i="1"/>
  <c r="BE2313" i="1"/>
  <c r="BE2314" i="1"/>
  <c r="BE2315" i="1"/>
  <c r="BE2316" i="1"/>
  <c r="BE2317" i="1"/>
  <c r="BE2318" i="1"/>
  <c r="BE2319" i="1"/>
  <c r="BE2320" i="1"/>
  <c r="BE2321" i="1"/>
  <c r="BE2322" i="1"/>
  <c r="BE2323" i="1"/>
  <c r="BE2324" i="1"/>
  <c r="BE2325" i="1"/>
  <c r="BE2326" i="1"/>
  <c r="BE2327" i="1"/>
  <c r="BE2328" i="1"/>
  <c r="BE2329" i="1"/>
  <c r="BE2330" i="1"/>
  <c r="BE2331" i="1"/>
  <c r="BE2332" i="1"/>
  <c r="BE2333" i="1"/>
  <c r="BE2334" i="1"/>
  <c r="BE2335" i="1"/>
  <c r="BE2336" i="1"/>
  <c r="BE2337" i="1"/>
  <c r="BE2338" i="1"/>
  <c r="BE2339" i="1"/>
  <c r="BE2340" i="1"/>
  <c r="BE2341" i="1"/>
  <c r="BE2345" i="1"/>
  <c r="BE2342" i="1"/>
  <c r="BE2344" i="1"/>
  <c r="BE2343" i="1"/>
  <c r="BE2346" i="1"/>
  <c r="BE2347" i="1"/>
  <c r="BE2348" i="1"/>
  <c r="BE2349" i="1"/>
  <c r="BE2350" i="1"/>
  <c r="BE2353" i="1"/>
  <c r="BE2351" i="1"/>
  <c r="BE2352" i="1"/>
  <c r="BE2355" i="1"/>
  <c r="BE2354" i="1"/>
  <c r="BE2356" i="1"/>
  <c r="BE2357" i="1"/>
  <c r="BE2358" i="1"/>
  <c r="BE2359" i="1"/>
  <c r="BE2360" i="1"/>
  <c r="BE2361" i="1"/>
  <c r="BE2362" i="1"/>
  <c r="BE2363" i="1"/>
  <c r="BE2364" i="1"/>
  <c r="BE2365" i="1"/>
  <c r="BE2366" i="1"/>
  <c r="BE2367" i="1"/>
  <c r="BE2368" i="1"/>
  <c r="BE2369" i="1"/>
  <c r="BE2370" i="1"/>
  <c r="BE2371" i="1"/>
  <c r="BE2372" i="1"/>
  <c r="BE2373" i="1"/>
  <c r="BE2374" i="1"/>
  <c r="BE2375" i="1"/>
  <c r="BE2376" i="1"/>
  <c r="BE2377" i="1"/>
  <c r="BE2379" i="1"/>
  <c r="BE2378" i="1"/>
  <c r="BE2380" i="1"/>
  <c r="BE2381" i="1"/>
  <c r="BE2382" i="1"/>
  <c r="BE2384" i="1"/>
  <c r="BE2385" i="1"/>
  <c r="BE2383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8" i="1"/>
  <c r="BD17" i="1"/>
  <c r="BD19" i="1"/>
  <c r="BD21" i="1"/>
  <c r="BD20" i="1"/>
  <c r="BD24" i="1"/>
  <c r="BD23" i="1"/>
  <c r="BD22" i="1"/>
  <c r="BD25" i="1"/>
  <c r="BD26" i="1"/>
  <c r="BD27" i="1"/>
  <c r="BD28" i="1"/>
  <c r="BD29" i="1"/>
  <c r="BD30" i="1"/>
  <c r="BD31" i="1"/>
  <c r="BD32" i="1"/>
  <c r="BD33" i="1"/>
  <c r="BD34" i="1"/>
  <c r="BD39" i="1"/>
  <c r="BD37" i="1"/>
  <c r="BD38" i="1"/>
  <c r="BD35" i="1"/>
  <c r="BD36" i="1"/>
  <c r="BD40" i="1"/>
  <c r="BD41" i="1"/>
  <c r="BD42" i="1"/>
  <c r="BD43" i="1"/>
  <c r="BD44" i="1"/>
  <c r="BD45" i="1"/>
  <c r="BD46" i="1"/>
  <c r="BD50" i="1"/>
  <c r="BD54" i="1"/>
  <c r="BD55" i="1"/>
  <c r="BD53" i="1"/>
  <c r="BD48" i="1"/>
  <c r="BD47" i="1"/>
  <c r="BD51" i="1"/>
  <c r="BD49" i="1"/>
  <c r="BD52" i="1"/>
  <c r="BD56" i="1"/>
  <c r="BD57" i="1"/>
  <c r="BD58" i="1"/>
  <c r="BD59" i="1"/>
  <c r="BD60" i="1"/>
  <c r="BD61" i="1"/>
  <c r="BD62" i="1"/>
  <c r="BD63" i="1"/>
  <c r="BD64" i="1"/>
  <c r="BD65" i="1"/>
  <c r="BD66" i="1"/>
  <c r="BD69" i="1"/>
  <c r="BD68" i="1"/>
  <c r="BD67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40" i="1"/>
  <c r="BD141" i="1"/>
  <c r="BD139" i="1"/>
  <c r="BD138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5" i="1"/>
  <c r="BD173" i="1"/>
  <c r="BD176" i="1"/>
  <c r="BD177" i="1"/>
  <c r="BD174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7" i="1"/>
  <c r="BD206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8" i="1"/>
  <c r="BD247" i="1"/>
  <c r="BD242" i="1"/>
  <c r="BD246" i="1"/>
  <c r="BD250" i="1"/>
  <c r="BD249" i="1"/>
  <c r="BD251" i="1"/>
  <c r="BD245" i="1"/>
  <c r="BD243" i="1"/>
  <c r="BD244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2" i="1"/>
  <c r="BD291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8" i="1"/>
  <c r="BD364" i="1"/>
  <c r="BD367" i="1"/>
  <c r="BD365" i="1"/>
  <c r="BD366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6" i="1"/>
  <c r="BD444" i="1"/>
  <c r="BD443" i="1"/>
  <c r="BD445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1" i="1"/>
  <c r="BD480" i="1"/>
  <c r="BD482" i="1"/>
  <c r="BD483" i="1"/>
  <c r="BD484" i="1"/>
  <c r="BD486" i="1"/>
  <c r="BD485" i="1"/>
  <c r="BD488" i="1"/>
  <c r="BD487" i="1"/>
  <c r="BD489" i="1"/>
  <c r="BD491" i="1"/>
  <c r="BD490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7" i="1"/>
  <c r="BD545" i="1"/>
  <c r="BD546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9" i="1"/>
  <c r="BD588" i="1"/>
  <c r="BD591" i="1"/>
  <c r="BD590" i="1"/>
  <c r="BD592" i="1"/>
  <c r="BD593" i="1"/>
  <c r="BD595" i="1"/>
  <c r="BD596" i="1"/>
  <c r="BD594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3" i="1"/>
  <c r="BD622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1" i="1"/>
  <c r="BD680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3" i="1"/>
  <c r="BD702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7" i="1"/>
  <c r="BD782" i="1"/>
  <c r="BD784" i="1"/>
  <c r="BD785" i="1"/>
  <c r="BD783" i="1"/>
  <c r="BD788" i="1"/>
  <c r="BD789" i="1"/>
  <c r="BD786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4" i="1"/>
  <c r="BD803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1" i="1"/>
  <c r="BD850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3" i="1"/>
  <c r="BD874" i="1"/>
  <c r="BD875" i="1"/>
  <c r="BD872" i="1"/>
  <c r="BD876" i="1"/>
  <c r="BD877" i="1"/>
  <c r="BD878" i="1"/>
  <c r="BD879" i="1"/>
  <c r="BD880" i="1"/>
  <c r="BD881" i="1"/>
  <c r="BD882" i="1"/>
  <c r="BD883" i="1"/>
  <c r="BD885" i="1"/>
  <c r="BD884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4" i="1"/>
  <c r="BD906" i="1"/>
  <c r="BD903" i="1"/>
  <c r="BD902" i="1"/>
  <c r="BD908" i="1"/>
  <c r="BD905" i="1"/>
  <c r="BD907" i="1"/>
  <c r="BD909" i="1"/>
  <c r="BD911" i="1"/>
  <c r="BD910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7" i="1"/>
  <c r="BD936" i="1"/>
  <c r="BD938" i="1"/>
  <c r="BD940" i="1"/>
  <c r="BD939" i="1"/>
  <c r="BD941" i="1"/>
  <c r="BD942" i="1"/>
  <c r="BD944" i="1"/>
  <c r="BD943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3" i="1"/>
  <c r="BD1002" i="1"/>
  <c r="BD1007" i="1"/>
  <c r="BD1005" i="1"/>
  <c r="BD1004" i="1"/>
  <c r="BD1008" i="1"/>
  <c r="BD1006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3" i="1"/>
  <c r="BD1042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6" i="1"/>
  <c r="BD1085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9" i="1"/>
  <c r="BD1118" i="1"/>
  <c r="BD1121" i="1"/>
  <c r="BD1120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7" i="1"/>
  <c r="BD1146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9" i="1"/>
  <c r="BD1198" i="1"/>
  <c r="BD1200" i="1"/>
  <c r="BD1201" i="1"/>
  <c r="BD1202" i="1"/>
  <c r="BD1203" i="1"/>
  <c r="BD1206" i="1"/>
  <c r="BD1205" i="1"/>
  <c r="BD1204" i="1"/>
  <c r="BD1207" i="1"/>
  <c r="BD1208" i="1"/>
  <c r="BD1210" i="1"/>
  <c r="BD1209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5" i="1"/>
  <c r="BD1234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15" i="1"/>
  <c r="BD1318" i="1"/>
  <c r="BD1317" i="1"/>
  <c r="BD1319" i="1"/>
  <c r="BD1311" i="1"/>
  <c r="BD1307" i="1"/>
  <c r="BD1316" i="1"/>
  <c r="BD1314" i="1"/>
  <c r="BD1312" i="1"/>
  <c r="BD1313" i="1"/>
  <c r="BD1310" i="1"/>
  <c r="BD1308" i="1"/>
  <c r="BD1309" i="1"/>
  <c r="BD1320" i="1"/>
  <c r="BD1321" i="1"/>
  <c r="BD1323" i="1"/>
  <c r="BD1322" i="1"/>
  <c r="BD1324" i="1"/>
  <c r="BD1327" i="1"/>
  <c r="BD1325" i="1"/>
  <c r="BD1326" i="1"/>
  <c r="BD1329" i="1"/>
  <c r="BD1328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1" i="1"/>
  <c r="BD1360" i="1"/>
  <c r="BD1362" i="1"/>
  <c r="BD1363" i="1"/>
  <c r="BD1364" i="1"/>
  <c r="BD1365" i="1"/>
  <c r="BD1366" i="1"/>
  <c r="BD1367" i="1"/>
  <c r="BD1368" i="1"/>
  <c r="BD1369" i="1"/>
  <c r="BD1371" i="1"/>
  <c r="BD1370" i="1"/>
  <c r="BD1373" i="1"/>
  <c r="BD1372" i="1"/>
  <c r="BD1374" i="1"/>
  <c r="BD1375" i="1"/>
  <c r="BD1376" i="1"/>
  <c r="BD1377" i="1"/>
  <c r="BD1379" i="1"/>
  <c r="BD1378" i="1"/>
  <c r="BD1380" i="1"/>
  <c r="BD1381" i="1"/>
  <c r="BD1382" i="1"/>
  <c r="BD1383" i="1"/>
  <c r="BD1385" i="1"/>
  <c r="BD1384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5" i="1"/>
  <c r="BD1404" i="1"/>
  <c r="BD1406" i="1"/>
  <c r="BD1407" i="1"/>
  <c r="BD1408" i="1"/>
  <c r="BD1409" i="1"/>
  <c r="BD1410" i="1"/>
  <c r="BD1411" i="1"/>
  <c r="BD1417" i="1"/>
  <c r="BD1414" i="1"/>
  <c r="BD1416" i="1"/>
  <c r="BD1415" i="1"/>
  <c r="BD1413" i="1"/>
  <c r="BD1418" i="1"/>
  <c r="BD1412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7" i="1"/>
  <c r="BD1442" i="1"/>
  <c r="BD1446" i="1"/>
  <c r="BD1445" i="1"/>
  <c r="BD1443" i="1"/>
  <c r="BD1444" i="1"/>
  <c r="BD1449" i="1"/>
  <c r="BD1448" i="1"/>
  <c r="BD1450" i="1"/>
  <c r="BD1453" i="1"/>
  <c r="BD1451" i="1"/>
  <c r="BD1452" i="1"/>
  <c r="BD1454" i="1"/>
  <c r="BD1455" i="1"/>
  <c r="BD1456" i="1"/>
  <c r="BD1457" i="1"/>
  <c r="BD1464" i="1"/>
  <c r="BD1461" i="1"/>
  <c r="BD1459" i="1"/>
  <c r="BD1460" i="1"/>
  <c r="BD1462" i="1"/>
  <c r="BD1467" i="1"/>
  <c r="BD1468" i="1"/>
  <c r="BD1465" i="1"/>
  <c r="BD1466" i="1"/>
  <c r="BD1458" i="1"/>
  <c r="BD1463" i="1"/>
  <c r="BD1469" i="1"/>
  <c r="BD1470" i="1"/>
  <c r="BD1471" i="1"/>
  <c r="BD1473" i="1"/>
  <c r="BD1472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90" i="1"/>
  <c r="BD1489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5" i="1"/>
  <c r="BD1504" i="1"/>
  <c r="BD1506" i="1"/>
  <c r="BD1507" i="1"/>
  <c r="BD1508" i="1"/>
  <c r="BD1509" i="1"/>
  <c r="BD1511" i="1"/>
  <c r="BD1510" i="1"/>
  <c r="BD1512" i="1"/>
  <c r="BD1515" i="1"/>
  <c r="BD1514" i="1"/>
  <c r="BD1513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9" i="1"/>
  <c r="BD1547" i="1"/>
  <c r="BD1548" i="1"/>
  <c r="BD1551" i="1"/>
  <c r="BD1552" i="1"/>
  <c r="BD1550" i="1"/>
  <c r="BD1555" i="1"/>
  <c r="BD1554" i="1"/>
  <c r="BD1553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8" i="1"/>
  <c r="BD1597" i="1"/>
  <c r="BD1599" i="1"/>
  <c r="BD1600" i="1"/>
  <c r="BD1601" i="1"/>
  <c r="BD1602" i="1"/>
  <c r="BD1603" i="1"/>
  <c r="BD1604" i="1"/>
  <c r="BD1605" i="1"/>
  <c r="BD1606" i="1"/>
  <c r="BD1608" i="1"/>
  <c r="BD1607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3" i="1"/>
  <c r="BD1682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6" i="1"/>
  <c r="BD1705" i="1"/>
  <c r="BD1707" i="1"/>
  <c r="BD1708" i="1"/>
  <c r="BD1709" i="1"/>
  <c r="BD1710" i="1"/>
  <c r="BD1711" i="1"/>
  <c r="BD1713" i="1"/>
  <c r="BD1712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80" i="1"/>
  <c r="BD1879" i="1"/>
  <c r="BD1881" i="1"/>
  <c r="BD1882" i="1"/>
  <c r="BD1883" i="1"/>
  <c r="BD1884" i="1"/>
  <c r="BD1885" i="1"/>
  <c r="BD1886" i="1"/>
  <c r="BD1888" i="1"/>
  <c r="BD1887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6" i="1"/>
  <c r="BD1915" i="1"/>
  <c r="BD1917" i="1"/>
  <c r="BD1918" i="1"/>
  <c r="BD1919" i="1"/>
  <c r="BD1920" i="1"/>
  <c r="BD1922" i="1"/>
  <c r="BD1925" i="1"/>
  <c r="BD1923" i="1"/>
  <c r="BD1926" i="1"/>
  <c r="BD1921" i="1"/>
  <c r="BD1924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5" i="1"/>
  <c r="BD2014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1" i="1"/>
  <c r="BD2030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BD2052" i="1"/>
  <c r="BD2053" i="1"/>
  <c r="BD2054" i="1"/>
  <c r="BD2055" i="1"/>
  <c r="BD2056" i="1"/>
  <c r="BD2058" i="1"/>
  <c r="BD2057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BD2070" i="1"/>
  <c r="BD2073" i="1"/>
  <c r="BD2071" i="1"/>
  <c r="BD2072" i="1"/>
  <c r="BD2074" i="1"/>
  <c r="BD2075" i="1"/>
  <c r="BD2076" i="1"/>
  <c r="BD2077" i="1"/>
  <c r="BD2078" i="1"/>
  <c r="BD2079" i="1"/>
  <c r="BD2080" i="1"/>
  <c r="BD2082" i="1"/>
  <c r="BD2083" i="1"/>
  <c r="BD2081" i="1"/>
  <c r="BD2084" i="1"/>
  <c r="BD2085" i="1"/>
  <c r="BD2086" i="1"/>
  <c r="BD2087" i="1"/>
  <c r="BD2088" i="1"/>
  <c r="BD2089" i="1"/>
  <c r="BD2090" i="1"/>
  <c r="BD2091" i="1"/>
  <c r="BD2092" i="1"/>
  <c r="BD2093" i="1"/>
  <c r="BD2094" i="1"/>
  <c r="BD2095" i="1"/>
  <c r="BD2096" i="1"/>
  <c r="BD2097" i="1"/>
  <c r="BD2098" i="1"/>
  <c r="BD2099" i="1"/>
  <c r="BD2100" i="1"/>
  <c r="BD2103" i="1"/>
  <c r="BD2101" i="1"/>
  <c r="BD2102" i="1"/>
  <c r="BD2104" i="1"/>
  <c r="BD2105" i="1"/>
  <c r="BD2106" i="1"/>
  <c r="BD2107" i="1"/>
  <c r="BD2108" i="1"/>
  <c r="BD2109" i="1"/>
  <c r="BD2110" i="1"/>
  <c r="BD2111" i="1"/>
  <c r="BD2112" i="1"/>
  <c r="BD2113" i="1"/>
  <c r="BD2114" i="1"/>
  <c r="BD2115" i="1"/>
  <c r="BD2116" i="1"/>
  <c r="BD2117" i="1"/>
  <c r="BD2118" i="1"/>
  <c r="BD2119" i="1"/>
  <c r="BD2120" i="1"/>
  <c r="BD2121" i="1"/>
  <c r="BD2122" i="1"/>
  <c r="BD2123" i="1"/>
  <c r="BD2124" i="1"/>
  <c r="BD2125" i="1"/>
  <c r="BD2126" i="1"/>
  <c r="BD2127" i="1"/>
  <c r="BD2128" i="1"/>
  <c r="BD2129" i="1"/>
  <c r="BD2130" i="1"/>
  <c r="BD2131" i="1"/>
  <c r="BD2132" i="1"/>
  <c r="BD2133" i="1"/>
  <c r="BD2134" i="1"/>
  <c r="BD2135" i="1"/>
  <c r="BD2136" i="1"/>
  <c r="BD2137" i="1"/>
  <c r="BD2138" i="1"/>
  <c r="BD2139" i="1"/>
  <c r="BD2140" i="1"/>
  <c r="BD2141" i="1"/>
  <c r="BD2142" i="1"/>
  <c r="BD2143" i="1"/>
  <c r="BD2144" i="1"/>
  <c r="BD2145" i="1"/>
  <c r="BD2146" i="1"/>
  <c r="BD2147" i="1"/>
  <c r="BD2148" i="1"/>
  <c r="BD2149" i="1"/>
  <c r="BD2150" i="1"/>
  <c r="BD2151" i="1"/>
  <c r="BD2152" i="1"/>
  <c r="BD2153" i="1"/>
  <c r="BD2154" i="1"/>
  <c r="BD2155" i="1"/>
  <c r="BD2156" i="1"/>
  <c r="BD2157" i="1"/>
  <c r="BD2158" i="1"/>
  <c r="BD2159" i="1"/>
  <c r="BD2160" i="1"/>
  <c r="BD2161" i="1"/>
  <c r="BD2162" i="1"/>
  <c r="BD2163" i="1"/>
  <c r="BD2164" i="1"/>
  <c r="BD2165" i="1"/>
  <c r="BD2166" i="1"/>
  <c r="BD2167" i="1"/>
  <c r="BD2168" i="1"/>
  <c r="BD2169" i="1"/>
  <c r="BD2170" i="1"/>
  <c r="BD2171" i="1"/>
  <c r="BD2172" i="1"/>
  <c r="BD2173" i="1"/>
  <c r="BD2174" i="1"/>
  <c r="BD2175" i="1"/>
  <c r="BD2176" i="1"/>
  <c r="BD2177" i="1"/>
  <c r="BD2178" i="1"/>
  <c r="BD2179" i="1"/>
  <c r="BD2180" i="1"/>
  <c r="BD2181" i="1"/>
  <c r="BD2182" i="1"/>
  <c r="BD2183" i="1"/>
  <c r="BD2184" i="1"/>
  <c r="BD2185" i="1"/>
  <c r="BD2186" i="1"/>
  <c r="BD2187" i="1"/>
  <c r="BD2188" i="1"/>
  <c r="BD2189" i="1"/>
  <c r="BD2190" i="1"/>
  <c r="BD2191" i="1"/>
  <c r="BD2192" i="1"/>
  <c r="BD2193" i="1"/>
  <c r="BD2194" i="1"/>
  <c r="BD2195" i="1"/>
  <c r="BD2196" i="1"/>
  <c r="BD2197" i="1"/>
  <c r="BD2198" i="1"/>
  <c r="BD2199" i="1"/>
  <c r="BD2200" i="1"/>
  <c r="BD2201" i="1"/>
  <c r="BD2202" i="1"/>
  <c r="BD2203" i="1"/>
  <c r="BD2204" i="1"/>
  <c r="BD2205" i="1"/>
  <c r="BD2206" i="1"/>
  <c r="BD2207" i="1"/>
  <c r="BD2208" i="1"/>
  <c r="BD2209" i="1"/>
  <c r="BD2210" i="1"/>
  <c r="BD2211" i="1"/>
  <c r="BD2212" i="1"/>
  <c r="BD2213" i="1"/>
  <c r="BD2214" i="1"/>
  <c r="BD2215" i="1"/>
  <c r="BD2216" i="1"/>
  <c r="BD2217" i="1"/>
  <c r="BD2218" i="1"/>
  <c r="BD2219" i="1"/>
  <c r="BD2220" i="1"/>
  <c r="BD2221" i="1"/>
  <c r="BD2222" i="1"/>
  <c r="BD2223" i="1"/>
  <c r="BD2224" i="1"/>
  <c r="BD2225" i="1"/>
  <c r="BD2226" i="1"/>
  <c r="BD2227" i="1"/>
  <c r="BD2228" i="1"/>
  <c r="BD2229" i="1"/>
  <c r="BD2230" i="1"/>
  <c r="BD2231" i="1"/>
  <c r="BD2232" i="1"/>
  <c r="BD2233" i="1"/>
  <c r="BD2234" i="1"/>
  <c r="BD2235" i="1"/>
  <c r="BD2236" i="1"/>
  <c r="BD2237" i="1"/>
  <c r="BD2238" i="1"/>
  <c r="BD2239" i="1"/>
  <c r="BD2240" i="1"/>
  <c r="BD2241" i="1"/>
  <c r="BD2242" i="1"/>
  <c r="BD2243" i="1"/>
  <c r="BD2244" i="1"/>
  <c r="BD2245" i="1"/>
  <c r="BD2246" i="1"/>
  <c r="BD2247" i="1"/>
  <c r="BD2248" i="1"/>
  <c r="BD2249" i="1"/>
  <c r="BD2250" i="1"/>
  <c r="BD2251" i="1"/>
  <c r="BD2252" i="1"/>
  <c r="BD2253" i="1"/>
  <c r="BD2254" i="1"/>
  <c r="BD2255" i="1"/>
  <c r="BD2256" i="1"/>
  <c r="BD2257" i="1"/>
  <c r="BD2258" i="1"/>
  <c r="BD2259" i="1"/>
  <c r="BD2260" i="1"/>
  <c r="BD2261" i="1"/>
  <c r="BD2262" i="1"/>
  <c r="BD2263" i="1"/>
  <c r="BD2264" i="1"/>
  <c r="BD2265" i="1"/>
  <c r="BD2266" i="1"/>
  <c r="BD2267" i="1"/>
  <c r="BD2268" i="1"/>
  <c r="BD2269" i="1"/>
  <c r="BD2270" i="1"/>
  <c r="BD2271" i="1"/>
  <c r="BD2272" i="1"/>
  <c r="BD2273" i="1"/>
  <c r="BD2274" i="1"/>
  <c r="BD2275" i="1"/>
  <c r="BD2276" i="1"/>
  <c r="BD2277" i="1"/>
  <c r="BD2278" i="1"/>
  <c r="BD2279" i="1"/>
  <c r="BD2280" i="1"/>
  <c r="BD2281" i="1"/>
  <c r="BD2282" i="1"/>
  <c r="BD2283" i="1"/>
  <c r="BD2284" i="1"/>
  <c r="BD2285" i="1"/>
  <c r="BD2286" i="1"/>
  <c r="BD2287" i="1"/>
  <c r="BD2288" i="1"/>
  <c r="BD2289" i="1"/>
  <c r="BD2290" i="1"/>
  <c r="BD2291" i="1"/>
  <c r="BD2292" i="1"/>
  <c r="BD2293" i="1"/>
  <c r="BD2294" i="1"/>
  <c r="BD2295" i="1"/>
  <c r="BD2296" i="1"/>
  <c r="BD2297" i="1"/>
  <c r="BD2298" i="1"/>
  <c r="BD2299" i="1"/>
  <c r="BD2300" i="1"/>
  <c r="BD2301" i="1"/>
  <c r="BD2302" i="1"/>
  <c r="BD2303" i="1"/>
  <c r="BD2304" i="1"/>
  <c r="BD2305" i="1"/>
  <c r="BD2306" i="1"/>
  <c r="BD2307" i="1"/>
  <c r="BD2308" i="1"/>
  <c r="BD2309" i="1"/>
  <c r="BD2310" i="1"/>
  <c r="BD2311" i="1"/>
  <c r="BD2312" i="1"/>
  <c r="BD2313" i="1"/>
  <c r="BD2314" i="1"/>
  <c r="BD2315" i="1"/>
  <c r="BD2316" i="1"/>
  <c r="BD2317" i="1"/>
  <c r="BD2318" i="1"/>
  <c r="BD2319" i="1"/>
  <c r="BD2320" i="1"/>
  <c r="BD2321" i="1"/>
  <c r="BD2322" i="1"/>
  <c r="BD2323" i="1"/>
  <c r="BD2324" i="1"/>
  <c r="BD2325" i="1"/>
  <c r="BD2326" i="1"/>
  <c r="BD2327" i="1"/>
  <c r="BD2328" i="1"/>
  <c r="BD2329" i="1"/>
  <c r="BD2330" i="1"/>
  <c r="BD2331" i="1"/>
  <c r="BD2332" i="1"/>
  <c r="BD2333" i="1"/>
  <c r="BD2334" i="1"/>
  <c r="BD2335" i="1"/>
  <c r="BD2336" i="1"/>
  <c r="BD2337" i="1"/>
  <c r="BD2338" i="1"/>
  <c r="BD2339" i="1"/>
  <c r="BD2340" i="1"/>
  <c r="BD2341" i="1"/>
  <c r="BD2345" i="1"/>
  <c r="BD2342" i="1"/>
  <c r="BD2344" i="1"/>
  <c r="BD2343" i="1"/>
  <c r="BD2346" i="1"/>
  <c r="BD2347" i="1"/>
  <c r="BD2348" i="1"/>
  <c r="BD2349" i="1"/>
  <c r="BD2350" i="1"/>
  <c r="BD2353" i="1"/>
  <c r="BD2351" i="1"/>
  <c r="BD2352" i="1"/>
  <c r="BD2355" i="1"/>
  <c r="BD2354" i="1"/>
  <c r="BD2356" i="1"/>
  <c r="BD2357" i="1"/>
  <c r="BD2358" i="1"/>
  <c r="BD2359" i="1"/>
  <c r="BD2360" i="1"/>
  <c r="BD2361" i="1"/>
  <c r="BD2362" i="1"/>
  <c r="BD2363" i="1"/>
  <c r="BD2364" i="1"/>
  <c r="BD2365" i="1"/>
  <c r="BD2366" i="1"/>
  <c r="BD2367" i="1"/>
  <c r="BD2368" i="1"/>
  <c r="BD2369" i="1"/>
  <c r="BD2370" i="1"/>
  <c r="BD2371" i="1"/>
  <c r="BD2372" i="1"/>
  <c r="BD2373" i="1"/>
  <c r="BD2374" i="1"/>
  <c r="BD2375" i="1"/>
  <c r="BD2376" i="1"/>
  <c r="BD2377" i="1"/>
  <c r="BD2379" i="1"/>
  <c r="BD2378" i="1"/>
  <c r="BD2380" i="1"/>
  <c r="BD2381" i="1"/>
  <c r="BD2382" i="1"/>
  <c r="BD2384" i="1"/>
  <c r="BD2385" i="1"/>
  <c r="BD2383" i="1"/>
  <c r="BC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8" i="1"/>
  <c r="BC17" i="1"/>
  <c r="BC19" i="1"/>
  <c r="BC21" i="1"/>
  <c r="BC20" i="1"/>
  <c r="BC24" i="1"/>
  <c r="BC23" i="1"/>
  <c r="BC22" i="1"/>
  <c r="BC25" i="1"/>
  <c r="BC26" i="1"/>
  <c r="BC27" i="1"/>
  <c r="BC28" i="1"/>
  <c r="BC29" i="1"/>
  <c r="BC30" i="1"/>
  <c r="BC31" i="1"/>
  <c r="BC32" i="1"/>
  <c r="BC33" i="1"/>
  <c r="BC34" i="1"/>
  <c r="BC39" i="1"/>
  <c r="BC37" i="1"/>
  <c r="BC38" i="1"/>
  <c r="BC35" i="1"/>
  <c r="BC36" i="1"/>
  <c r="BC40" i="1"/>
  <c r="BC41" i="1"/>
  <c r="BC42" i="1"/>
  <c r="BC43" i="1"/>
  <c r="BC44" i="1"/>
  <c r="BC45" i="1"/>
  <c r="BC46" i="1"/>
  <c r="BC50" i="1"/>
  <c r="BC54" i="1"/>
  <c r="BC55" i="1"/>
  <c r="BC53" i="1"/>
  <c r="BC48" i="1"/>
  <c r="BC47" i="1"/>
  <c r="BC51" i="1"/>
  <c r="BC49" i="1"/>
  <c r="BC52" i="1"/>
  <c r="BC56" i="1"/>
  <c r="BC57" i="1"/>
  <c r="BC58" i="1"/>
  <c r="BC59" i="1"/>
  <c r="BC60" i="1"/>
  <c r="BC61" i="1"/>
  <c r="BC62" i="1"/>
  <c r="BC63" i="1"/>
  <c r="BC64" i="1"/>
  <c r="BC65" i="1"/>
  <c r="BC66" i="1"/>
  <c r="BC69" i="1"/>
  <c r="BC68" i="1"/>
  <c r="BC67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40" i="1"/>
  <c r="BC141" i="1"/>
  <c r="BC139" i="1"/>
  <c r="BC138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5" i="1"/>
  <c r="BC173" i="1"/>
  <c r="BC176" i="1"/>
  <c r="BC177" i="1"/>
  <c r="BC174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7" i="1"/>
  <c r="BC206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8" i="1"/>
  <c r="BC247" i="1"/>
  <c r="BC242" i="1"/>
  <c r="BC246" i="1"/>
  <c r="BC250" i="1"/>
  <c r="BC249" i="1"/>
  <c r="BC251" i="1"/>
  <c r="BC245" i="1"/>
  <c r="BC243" i="1"/>
  <c r="BC244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2" i="1"/>
  <c r="BC291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8" i="1"/>
  <c r="BC364" i="1"/>
  <c r="BC367" i="1"/>
  <c r="BC365" i="1"/>
  <c r="BC366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6" i="1"/>
  <c r="BC444" i="1"/>
  <c r="BC443" i="1"/>
  <c r="BC445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1" i="1"/>
  <c r="BC480" i="1"/>
  <c r="BC482" i="1"/>
  <c r="BC483" i="1"/>
  <c r="BC484" i="1"/>
  <c r="BC486" i="1"/>
  <c r="BC485" i="1"/>
  <c r="BC488" i="1"/>
  <c r="BC487" i="1"/>
  <c r="BC489" i="1"/>
  <c r="BC491" i="1"/>
  <c r="BC490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7" i="1"/>
  <c r="BC545" i="1"/>
  <c r="BC546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9" i="1"/>
  <c r="BC588" i="1"/>
  <c r="BC591" i="1"/>
  <c r="BC590" i="1"/>
  <c r="BC592" i="1"/>
  <c r="BC593" i="1"/>
  <c r="BC595" i="1"/>
  <c r="BC596" i="1"/>
  <c r="BC594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3" i="1"/>
  <c r="BC622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1" i="1"/>
  <c r="BC680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3" i="1"/>
  <c r="BC702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7" i="1"/>
  <c r="BC782" i="1"/>
  <c r="BC784" i="1"/>
  <c r="BC785" i="1"/>
  <c r="BC783" i="1"/>
  <c r="BC788" i="1"/>
  <c r="BC789" i="1"/>
  <c r="BC786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4" i="1"/>
  <c r="BC803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1" i="1"/>
  <c r="BC850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3" i="1"/>
  <c r="BC874" i="1"/>
  <c r="BC875" i="1"/>
  <c r="BC872" i="1"/>
  <c r="BC876" i="1"/>
  <c r="BC877" i="1"/>
  <c r="BC878" i="1"/>
  <c r="BC879" i="1"/>
  <c r="BC880" i="1"/>
  <c r="BC881" i="1"/>
  <c r="BC882" i="1"/>
  <c r="BC883" i="1"/>
  <c r="BC885" i="1"/>
  <c r="BC884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4" i="1"/>
  <c r="BC906" i="1"/>
  <c r="BC903" i="1"/>
  <c r="BC902" i="1"/>
  <c r="BC908" i="1"/>
  <c r="BC905" i="1"/>
  <c r="BC907" i="1"/>
  <c r="BC909" i="1"/>
  <c r="BC911" i="1"/>
  <c r="BC910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7" i="1"/>
  <c r="BC936" i="1"/>
  <c r="BC938" i="1"/>
  <c r="BC940" i="1"/>
  <c r="BC939" i="1"/>
  <c r="BC941" i="1"/>
  <c r="BC942" i="1"/>
  <c r="BC944" i="1"/>
  <c r="BC943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3" i="1"/>
  <c r="BC1002" i="1"/>
  <c r="BC1007" i="1"/>
  <c r="BC1005" i="1"/>
  <c r="BC1004" i="1"/>
  <c r="BC1008" i="1"/>
  <c r="BC1006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3" i="1"/>
  <c r="BC1042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6" i="1"/>
  <c r="BC1085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9" i="1"/>
  <c r="BC1118" i="1"/>
  <c r="BC1121" i="1"/>
  <c r="BC1120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7" i="1"/>
  <c r="BC1146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9" i="1"/>
  <c r="BC1198" i="1"/>
  <c r="BC1200" i="1"/>
  <c r="BC1201" i="1"/>
  <c r="BC1202" i="1"/>
  <c r="BC1203" i="1"/>
  <c r="BC1206" i="1"/>
  <c r="BC1205" i="1"/>
  <c r="BC1204" i="1"/>
  <c r="BC1207" i="1"/>
  <c r="BC1208" i="1"/>
  <c r="BC1210" i="1"/>
  <c r="BC1209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5" i="1"/>
  <c r="BC1234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15" i="1"/>
  <c r="BC1318" i="1"/>
  <c r="BC1317" i="1"/>
  <c r="BC1319" i="1"/>
  <c r="BC1311" i="1"/>
  <c r="BC1307" i="1"/>
  <c r="BC1316" i="1"/>
  <c r="BC1314" i="1"/>
  <c r="BC1312" i="1"/>
  <c r="BC1313" i="1"/>
  <c r="BC1310" i="1"/>
  <c r="BC1308" i="1"/>
  <c r="BC1309" i="1"/>
  <c r="BC1320" i="1"/>
  <c r="BC1321" i="1"/>
  <c r="BC1323" i="1"/>
  <c r="BC1322" i="1"/>
  <c r="BC1324" i="1"/>
  <c r="BC1327" i="1"/>
  <c r="BC1325" i="1"/>
  <c r="BC1326" i="1"/>
  <c r="BC1329" i="1"/>
  <c r="BC1328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1" i="1"/>
  <c r="BC1360" i="1"/>
  <c r="BC1362" i="1"/>
  <c r="BC1363" i="1"/>
  <c r="BC1364" i="1"/>
  <c r="BC1365" i="1"/>
  <c r="BC1366" i="1"/>
  <c r="BC1367" i="1"/>
  <c r="BC1368" i="1"/>
  <c r="BC1369" i="1"/>
  <c r="BC1371" i="1"/>
  <c r="BC1370" i="1"/>
  <c r="BC1373" i="1"/>
  <c r="BC1372" i="1"/>
  <c r="BC1374" i="1"/>
  <c r="BC1375" i="1"/>
  <c r="BC1376" i="1"/>
  <c r="BC1377" i="1"/>
  <c r="BC1379" i="1"/>
  <c r="BC1378" i="1"/>
  <c r="BC1380" i="1"/>
  <c r="BC1381" i="1"/>
  <c r="BC1382" i="1"/>
  <c r="BC1383" i="1"/>
  <c r="BC1385" i="1"/>
  <c r="BC1384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5" i="1"/>
  <c r="BC1404" i="1"/>
  <c r="BC1406" i="1"/>
  <c r="BC1407" i="1"/>
  <c r="BC1408" i="1"/>
  <c r="BC1409" i="1"/>
  <c r="BC1410" i="1"/>
  <c r="BC1411" i="1"/>
  <c r="BC1417" i="1"/>
  <c r="BC1414" i="1"/>
  <c r="BC1416" i="1"/>
  <c r="BC1415" i="1"/>
  <c r="BC1413" i="1"/>
  <c r="BC1418" i="1"/>
  <c r="BC1412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7" i="1"/>
  <c r="BC1442" i="1"/>
  <c r="BC1446" i="1"/>
  <c r="BC1445" i="1"/>
  <c r="BC1443" i="1"/>
  <c r="BC1444" i="1"/>
  <c r="BC1449" i="1"/>
  <c r="BC1448" i="1"/>
  <c r="BC1450" i="1"/>
  <c r="BC1453" i="1"/>
  <c r="BC1451" i="1"/>
  <c r="BC1452" i="1"/>
  <c r="BC1454" i="1"/>
  <c r="BC1455" i="1"/>
  <c r="BC1456" i="1"/>
  <c r="BC1457" i="1"/>
  <c r="BC1464" i="1"/>
  <c r="BC1461" i="1"/>
  <c r="BC1459" i="1"/>
  <c r="BC1460" i="1"/>
  <c r="BC1462" i="1"/>
  <c r="BC1467" i="1"/>
  <c r="BC1468" i="1"/>
  <c r="BC1465" i="1"/>
  <c r="BC1466" i="1"/>
  <c r="BC1458" i="1"/>
  <c r="BC1463" i="1"/>
  <c r="BC1469" i="1"/>
  <c r="BC1470" i="1"/>
  <c r="BC1471" i="1"/>
  <c r="BC1473" i="1"/>
  <c r="BC1472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90" i="1"/>
  <c r="BC1489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5" i="1"/>
  <c r="BC1504" i="1"/>
  <c r="BC1506" i="1"/>
  <c r="BC1507" i="1"/>
  <c r="BC1508" i="1"/>
  <c r="BC1509" i="1"/>
  <c r="BC1511" i="1"/>
  <c r="BC1510" i="1"/>
  <c r="BC1512" i="1"/>
  <c r="BC1515" i="1"/>
  <c r="BC1514" i="1"/>
  <c r="BC1513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9" i="1"/>
  <c r="BC1547" i="1"/>
  <c r="BC1548" i="1"/>
  <c r="BC1551" i="1"/>
  <c r="BC1552" i="1"/>
  <c r="BC1550" i="1"/>
  <c r="BC1555" i="1"/>
  <c r="BC1554" i="1"/>
  <c r="BC1553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8" i="1"/>
  <c r="BC1597" i="1"/>
  <c r="BC1599" i="1"/>
  <c r="BC1600" i="1"/>
  <c r="BC1601" i="1"/>
  <c r="BC1602" i="1"/>
  <c r="BC1603" i="1"/>
  <c r="BC1604" i="1"/>
  <c r="BC1605" i="1"/>
  <c r="BC1606" i="1"/>
  <c r="BC1608" i="1"/>
  <c r="BC1607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3" i="1"/>
  <c r="BC1682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6" i="1"/>
  <c r="BC1705" i="1"/>
  <c r="BC1707" i="1"/>
  <c r="BC1708" i="1"/>
  <c r="BC1709" i="1"/>
  <c r="BC1710" i="1"/>
  <c r="BC1711" i="1"/>
  <c r="BC1713" i="1"/>
  <c r="BC1712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80" i="1"/>
  <c r="BC1879" i="1"/>
  <c r="BC1881" i="1"/>
  <c r="BC1882" i="1"/>
  <c r="BC1883" i="1"/>
  <c r="BC1884" i="1"/>
  <c r="BC1885" i="1"/>
  <c r="BC1886" i="1"/>
  <c r="BC1888" i="1"/>
  <c r="BC1887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6" i="1"/>
  <c r="BC1915" i="1"/>
  <c r="BC1917" i="1"/>
  <c r="BC1918" i="1"/>
  <c r="BC1919" i="1"/>
  <c r="BC1920" i="1"/>
  <c r="BC1922" i="1"/>
  <c r="BC1925" i="1"/>
  <c r="BC1923" i="1"/>
  <c r="BC1926" i="1"/>
  <c r="BC1921" i="1"/>
  <c r="BC1924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2001" i="1"/>
  <c r="BC2002" i="1"/>
  <c r="BC2003" i="1"/>
  <c r="BC2004" i="1"/>
  <c r="BC2005" i="1"/>
  <c r="BC2006" i="1"/>
  <c r="BC2007" i="1"/>
  <c r="BC2008" i="1"/>
  <c r="BC2009" i="1"/>
  <c r="BC2010" i="1"/>
  <c r="BC2011" i="1"/>
  <c r="BC2012" i="1"/>
  <c r="BC2013" i="1"/>
  <c r="BC2015" i="1"/>
  <c r="BC2014" i="1"/>
  <c r="BC2016" i="1"/>
  <c r="BC2017" i="1"/>
  <c r="BC2018" i="1"/>
  <c r="BC2019" i="1"/>
  <c r="BC2020" i="1"/>
  <c r="BC2021" i="1"/>
  <c r="BC2022" i="1"/>
  <c r="BC2023" i="1"/>
  <c r="BC2024" i="1"/>
  <c r="BC2025" i="1"/>
  <c r="BC2026" i="1"/>
  <c r="BC2027" i="1"/>
  <c r="BC2028" i="1"/>
  <c r="BC2029" i="1"/>
  <c r="BC2031" i="1"/>
  <c r="BC2030" i="1"/>
  <c r="BC2032" i="1"/>
  <c r="BC2033" i="1"/>
  <c r="BC2034" i="1"/>
  <c r="BC2035" i="1"/>
  <c r="BC2036" i="1"/>
  <c r="BC2037" i="1"/>
  <c r="BC2038" i="1"/>
  <c r="BC2039" i="1"/>
  <c r="BC2040" i="1"/>
  <c r="BC2041" i="1"/>
  <c r="BC2042" i="1"/>
  <c r="BC2043" i="1"/>
  <c r="BC2044" i="1"/>
  <c r="BC2045" i="1"/>
  <c r="BC2046" i="1"/>
  <c r="BC2047" i="1"/>
  <c r="BC2048" i="1"/>
  <c r="BC2049" i="1"/>
  <c r="BC2050" i="1"/>
  <c r="BC2051" i="1"/>
  <c r="BC2052" i="1"/>
  <c r="BC2053" i="1"/>
  <c r="BC2054" i="1"/>
  <c r="BC2055" i="1"/>
  <c r="BC2056" i="1"/>
  <c r="BC2058" i="1"/>
  <c r="BC2057" i="1"/>
  <c r="BC2059" i="1"/>
  <c r="BC2060" i="1"/>
  <c r="BC2061" i="1"/>
  <c r="BC2062" i="1"/>
  <c r="BC2063" i="1"/>
  <c r="BC2064" i="1"/>
  <c r="BC2065" i="1"/>
  <c r="BC2066" i="1"/>
  <c r="BC2067" i="1"/>
  <c r="BC2068" i="1"/>
  <c r="BC2069" i="1"/>
  <c r="BC2070" i="1"/>
  <c r="BC2073" i="1"/>
  <c r="BC2071" i="1"/>
  <c r="BC2072" i="1"/>
  <c r="BC2074" i="1"/>
  <c r="BC2075" i="1"/>
  <c r="BC2076" i="1"/>
  <c r="BC2077" i="1"/>
  <c r="BC2078" i="1"/>
  <c r="BC2079" i="1"/>
  <c r="BC2080" i="1"/>
  <c r="BC2082" i="1"/>
  <c r="BC2083" i="1"/>
  <c r="BC2081" i="1"/>
  <c r="BC2084" i="1"/>
  <c r="BC2085" i="1"/>
  <c r="BC2086" i="1"/>
  <c r="BC2087" i="1"/>
  <c r="BC2088" i="1"/>
  <c r="BC2089" i="1"/>
  <c r="BC2090" i="1"/>
  <c r="BC2091" i="1"/>
  <c r="BC2092" i="1"/>
  <c r="BC2093" i="1"/>
  <c r="BC2094" i="1"/>
  <c r="BC2095" i="1"/>
  <c r="BC2096" i="1"/>
  <c r="BC2097" i="1"/>
  <c r="BC2098" i="1"/>
  <c r="BC2099" i="1"/>
  <c r="BC2100" i="1"/>
  <c r="BC2103" i="1"/>
  <c r="BC2101" i="1"/>
  <c r="BC2102" i="1"/>
  <c r="BC2104" i="1"/>
  <c r="BC2105" i="1"/>
  <c r="BC2106" i="1"/>
  <c r="BC2107" i="1"/>
  <c r="BC2108" i="1"/>
  <c r="BC2109" i="1"/>
  <c r="BC2110" i="1"/>
  <c r="BC2111" i="1"/>
  <c r="BC2112" i="1"/>
  <c r="BC2113" i="1"/>
  <c r="BC2114" i="1"/>
  <c r="BC2115" i="1"/>
  <c r="BC2116" i="1"/>
  <c r="BC2117" i="1"/>
  <c r="BC2118" i="1"/>
  <c r="BC2119" i="1"/>
  <c r="BC2120" i="1"/>
  <c r="BC2121" i="1"/>
  <c r="BC2122" i="1"/>
  <c r="BC2123" i="1"/>
  <c r="BC2124" i="1"/>
  <c r="BC2125" i="1"/>
  <c r="BC2126" i="1"/>
  <c r="BC2127" i="1"/>
  <c r="BC2128" i="1"/>
  <c r="BC2129" i="1"/>
  <c r="BC2130" i="1"/>
  <c r="BC2131" i="1"/>
  <c r="BC2132" i="1"/>
  <c r="BC2133" i="1"/>
  <c r="BC2134" i="1"/>
  <c r="BC2135" i="1"/>
  <c r="BC2136" i="1"/>
  <c r="BC2137" i="1"/>
  <c r="BC2138" i="1"/>
  <c r="BC2139" i="1"/>
  <c r="BC2140" i="1"/>
  <c r="BC2141" i="1"/>
  <c r="BC2142" i="1"/>
  <c r="BC2143" i="1"/>
  <c r="BC2144" i="1"/>
  <c r="BC2145" i="1"/>
  <c r="BC2146" i="1"/>
  <c r="BC2147" i="1"/>
  <c r="BC2148" i="1"/>
  <c r="BC2149" i="1"/>
  <c r="BC2150" i="1"/>
  <c r="BC2151" i="1"/>
  <c r="BC2152" i="1"/>
  <c r="BC2153" i="1"/>
  <c r="BC2154" i="1"/>
  <c r="BC2155" i="1"/>
  <c r="BC2156" i="1"/>
  <c r="BC2157" i="1"/>
  <c r="BC2158" i="1"/>
  <c r="BC2159" i="1"/>
  <c r="BC2160" i="1"/>
  <c r="BC2161" i="1"/>
  <c r="BC2162" i="1"/>
  <c r="BC2163" i="1"/>
  <c r="BC2164" i="1"/>
  <c r="BC2165" i="1"/>
  <c r="BC2166" i="1"/>
  <c r="BC2167" i="1"/>
  <c r="BC2168" i="1"/>
  <c r="BC2169" i="1"/>
  <c r="BC2170" i="1"/>
  <c r="BC2171" i="1"/>
  <c r="BC2172" i="1"/>
  <c r="BC2173" i="1"/>
  <c r="BC2174" i="1"/>
  <c r="BC2175" i="1"/>
  <c r="BC2176" i="1"/>
  <c r="BC2177" i="1"/>
  <c r="BC2178" i="1"/>
  <c r="BC2179" i="1"/>
  <c r="BC2180" i="1"/>
  <c r="BC2181" i="1"/>
  <c r="BC2182" i="1"/>
  <c r="BC2183" i="1"/>
  <c r="BC2184" i="1"/>
  <c r="BC2185" i="1"/>
  <c r="BC2186" i="1"/>
  <c r="BC2187" i="1"/>
  <c r="BC2188" i="1"/>
  <c r="BC2189" i="1"/>
  <c r="BC2190" i="1"/>
  <c r="BC2191" i="1"/>
  <c r="BC2192" i="1"/>
  <c r="BC2193" i="1"/>
  <c r="BC2194" i="1"/>
  <c r="BC2195" i="1"/>
  <c r="BC2196" i="1"/>
  <c r="BC2197" i="1"/>
  <c r="BC2198" i="1"/>
  <c r="BC2199" i="1"/>
  <c r="BC2200" i="1"/>
  <c r="BC2201" i="1"/>
  <c r="BC2202" i="1"/>
  <c r="BC2203" i="1"/>
  <c r="BC2204" i="1"/>
  <c r="BC2205" i="1"/>
  <c r="BC2206" i="1"/>
  <c r="BC2207" i="1"/>
  <c r="BC2208" i="1"/>
  <c r="BC2209" i="1"/>
  <c r="BC2210" i="1"/>
  <c r="BC2211" i="1"/>
  <c r="BC2212" i="1"/>
  <c r="BC2213" i="1"/>
  <c r="BC2214" i="1"/>
  <c r="BC2215" i="1"/>
  <c r="BC2216" i="1"/>
  <c r="BC2217" i="1"/>
  <c r="BC2218" i="1"/>
  <c r="BC2219" i="1"/>
  <c r="BC2220" i="1"/>
  <c r="BC2221" i="1"/>
  <c r="BC2222" i="1"/>
  <c r="BC2223" i="1"/>
  <c r="BC2224" i="1"/>
  <c r="BC2225" i="1"/>
  <c r="BC2226" i="1"/>
  <c r="BC2227" i="1"/>
  <c r="BC2228" i="1"/>
  <c r="BC2229" i="1"/>
  <c r="BC2230" i="1"/>
  <c r="BC2231" i="1"/>
  <c r="BC2232" i="1"/>
  <c r="BC2233" i="1"/>
  <c r="BC2234" i="1"/>
  <c r="BC2235" i="1"/>
  <c r="BC2236" i="1"/>
  <c r="BC2237" i="1"/>
  <c r="BC2238" i="1"/>
  <c r="BC2239" i="1"/>
  <c r="BC2240" i="1"/>
  <c r="BC2241" i="1"/>
  <c r="BC2242" i="1"/>
  <c r="BC2243" i="1"/>
  <c r="BC2244" i="1"/>
  <c r="BC2245" i="1"/>
  <c r="BC2246" i="1"/>
  <c r="BC2247" i="1"/>
  <c r="BC2248" i="1"/>
  <c r="BC2249" i="1"/>
  <c r="BC2250" i="1"/>
  <c r="BC2251" i="1"/>
  <c r="BC2252" i="1"/>
  <c r="BC2253" i="1"/>
  <c r="BC2254" i="1"/>
  <c r="BC2255" i="1"/>
  <c r="BC2256" i="1"/>
  <c r="BC2257" i="1"/>
  <c r="BC2258" i="1"/>
  <c r="BC2259" i="1"/>
  <c r="BC2260" i="1"/>
  <c r="BC2261" i="1"/>
  <c r="BC2262" i="1"/>
  <c r="BC2263" i="1"/>
  <c r="BC2264" i="1"/>
  <c r="BC2265" i="1"/>
  <c r="BC2266" i="1"/>
  <c r="BC2267" i="1"/>
  <c r="BC2268" i="1"/>
  <c r="BC2269" i="1"/>
  <c r="BC2270" i="1"/>
  <c r="BC2271" i="1"/>
  <c r="BC2272" i="1"/>
  <c r="BC2273" i="1"/>
  <c r="BC2274" i="1"/>
  <c r="BC2275" i="1"/>
  <c r="BC2276" i="1"/>
  <c r="BC2277" i="1"/>
  <c r="BC2278" i="1"/>
  <c r="BC2279" i="1"/>
  <c r="BC2280" i="1"/>
  <c r="BC2281" i="1"/>
  <c r="BC2282" i="1"/>
  <c r="BC2283" i="1"/>
  <c r="BC2284" i="1"/>
  <c r="BC2285" i="1"/>
  <c r="BC2286" i="1"/>
  <c r="BC2287" i="1"/>
  <c r="BC2288" i="1"/>
  <c r="BC2289" i="1"/>
  <c r="BC2290" i="1"/>
  <c r="BC2291" i="1"/>
  <c r="BC2292" i="1"/>
  <c r="BC2293" i="1"/>
  <c r="BC2294" i="1"/>
  <c r="BC2295" i="1"/>
  <c r="BC2296" i="1"/>
  <c r="BC2297" i="1"/>
  <c r="BC2298" i="1"/>
  <c r="BC2299" i="1"/>
  <c r="BC2300" i="1"/>
  <c r="BC2301" i="1"/>
  <c r="BC2302" i="1"/>
  <c r="BC2303" i="1"/>
  <c r="BC2304" i="1"/>
  <c r="BC2305" i="1"/>
  <c r="BC2306" i="1"/>
  <c r="BC2307" i="1"/>
  <c r="BC2308" i="1"/>
  <c r="BC2309" i="1"/>
  <c r="BC2310" i="1"/>
  <c r="BC2311" i="1"/>
  <c r="BC2312" i="1"/>
  <c r="BC2313" i="1"/>
  <c r="BC2314" i="1"/>
  <c r="BC2315" i="1"/>
  <c r="BC2316" i="1"/>
  <c r="BC2317" i="1"/>
  <c r="BC2318" i="1"/>
  <c r="BC2319" i="1"/>
  <c r="BC2320" i="1"/>
  <c r="BC2321" i="1"/>
  <c r="BC2322" i="1"/>
  <c r="BC2323" i="1"/>
  <c r="BC2324" i="1"/>
  <c r="BC2325" i="1"/>
  <c r="BC2326" i="1"/>
  <c r="BC2327" i="1"/>
  <c r="BC2328" i="1"/>
  <c r="BC2329" i="1"/>
  <c r="BC2330" i="1"/>
  <c r="BC2331" i="1"/>
  <c r="BC2332" i="1"/>
  <c r="BC2333" i="1"/>
  <c r="BC2334" i="1"/>
  <c r="BC2335" i="1"/>
  <c r="BC2336" i="1"/>
  <c r="BC2337" i="1"/>
  <c r="BC2338" i="1"/>
  <c r="BC2339" i="1"/>
  <c r="BC2340" i="1"/>
  <c r="BC2341" i="1"/>
  <c r="BC2345" i="1"/>
  <c r="BC2342" i="1"/>
  <c r="BC2344" i="1"/>
  <c r="BC2343" i="1"/>
  <c r="BC2346" i="1"/>
  <c r="BC2347" i="1"/>
  <c r="BC2348" i="1"/>
  <c r="BC2349" i="1"/>
  <c r="BC2350" i="1"/>
  <c r="BC2353" i="1"/>
  <c r="BC2351" i="1"/>
  <c r="BC2352" i="1"/>
  <c r="BC2355" i="1"/>
  <c r="BC2354" i="1"/>
  <c r="BC2356" i="1"/>
  <c r="BC2357" i="1"/>
  <c r="BC2358" i="1"/>
  <c r="BC2359" i="1"/>
  <c r="BC2360" i="1"/>
  <c r="BC2361" i="1"/>
  <c r="BC2362" i="1"/>
  <c r="BC2363" i="1"/>
  <c r="BC2364" i="1"/>
  <c r="BC2365" i="1"/>
  <c r="BC2366" i="1"/>
  <c r="BC2367" i="1"/>
  <c r="BC2368" i="1"/>
  <c r="BC2369" i="1"/>
  <c r="BC2370" i="1"/>
  <c r="BC2371" i="1"/>
  <c r="BC2372" i="1"/>
  <c r="BC2373" i="1"/>
  <c r="BC2374" i="1"/>
  <c r="BC2375" i="1"/>
  <c r="BC2376" i="1"/>
  <c r="BC2377" i="1"/>
  <c r="BC2379" i="1"/>
  <c r="BC2378" i="1"/>
  <c r="BC2380" i="1"/>
  <c r="BC2381" i="1"/>
  <c r="BC2382" i="1"/>
  <c r="BC2384" i="1"/>
  <c r="BC2385" i="1"/>
  <c r="BC2383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8" i="1"/>
  <c r="BB17" i="1"/>
  <c r="BB19" i="1"/>
  <c r="BB21" i="1"/>
  <c r="BB20" i="1"/>
  <c r="BB24" i="1"/>
  <c r="BB23" i="1"/>
  <c r="BB22" i="1"/>
  <c r="BB25" i="1"/>
  <c r="BB26" i="1"/>
  <c r="BB27" i="1"/>
  <c r="BB28" i="1"/>
  <c r="BB29" i="1"/>
  <c r="BB30" i="1"/>
  <c r="BB31" i="1"/>
  <c r="BB32" i="1"/>
  <c r="BB33" i="1"/>
  <c r="BB34" i="1"/>
  <c r="BB39" i="1"/>
  <c r="BB37" i="1"/>
  <c r="BB38" i="1"/>
  <c r="BB35" i="1"/>
  <c r="BB36" i="1"/>
  <c r="BB40" i="1"/>
  <c r="BB41" i="1"/>
  <c r="BB42" i="1"/>
  <c r="BB43" i="1"/>
  <c r="BB44" i="1"/>
  <c r="BB45" i="1"/>
  <c r="BB46" i="1"/>
  <c r="BB50" i="1"/>
  <c r="BB54" i="1"/>
  <c r="BB55" i="1"/>
  <c r="BB53" i="1"/>
  <c r="BB48" i="1"/>
  <c r="BB47" i="1"/>
  <c r="BB51" i="1"/>
  <c r="BB49" i="1"/>
  <c r="BB52" i="1"/>
  <c r="BB56" i="1"/>
  <c r="BB57" i="1"/>
  <c r="BB58" i="1"/>
  <c r="BB59" i="1"/>
  <c r="BB60" i="1"/>
  <c r="BB61" i="1"/>
  <c r="BB62" i="1"/>
  <c r="BB63" i="1"/>
  <c r="BB64" i="1"/>
  <c r="BB65" i="1"/>
  <c r="BB66" i="1"/>
  <c r="BB69" i="1"/>
  <c r="BB68" i="1"/>
  <c r="BB67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40" i="1"/>
  <c r="BB141" i="1"/>
  <c r="BB139" i="1"/>
  <c r="BB138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5" i="1"/>
  <c r="BB173" i="1"/>
  <c r="BB176" i="1"/>
  <c r="BB177" i="1"/>
  <c r="BB174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7" i="1"/>
  <c r="BB206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8" i="1"/>
  <c r="BB247" i="1"/>
  <c r="BB242" i="1"/>
  <c r="BB246" i="1"/>
  <c r="BB250" i="1"/>
  <c r="BB249" i="1"/>
  <c r="BB251" i="1"/>
  <c r="BB245" i="1"/>
  <c r="BB243" i="1"/>
  <c r="BB244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2" i="1"/>
  <c r="BB291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8" i="1"/>
  <c r="BB364" i="1"/>
  <c r="BB367" i="1"/>
  <c r="BB365" i="1"/>
  <c r="BB366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6" i="1"/>
  <c r="BB444" i="1"/>
  <c r="BB443" i="1"/>
  <c r="BB445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1" i="1"/>
  <c r="BB480" i="1"/>
  <c r="BB482" i="1"/>
  <c r="BB483" i="1"/>
  <c r="BB484" i="1"/>
  <c r="BB486" i="1"/>
  <c r="BB485" i="1"/>
  <c r="BB488" i="1"/>
  <c r="BB487" i="1"/>
  <c r="BB489" i="1"/>
  <c r="BB491" i="1"/>
  <c r="BB490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7" i="1"/>
  <c r="BB545" i="1"/>
  <c r="BB546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9" i="1"/>
  <c r="BB588" i="1"/>
  <c r="BB591" i="1"/>
  <c r="BB590" i="1"/>
  <c r="BB592" i="1"/>
  <c r="BB593" i="1"/>
  <c r="BB595" i="1"/>
  <c r="BB596" i="1"/>
  <c r="BB594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3" i="1"/>
  <c r="BB622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1" i="1"/>
  <c r="BB680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3" i="1"/>
  <c r="BB702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7" i="1"/>
  <c r="BB782" i="1"/>
  <c r="BB784" i="1"/>
  <c r="BB785" i="1"/>
  <c r="BB783" i="1"/>
  <c r="BB788" i="1"/>
  <c r="BB789" i="1"/>
  <c r="BB786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4" i="1"/>
  <c r="BB803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1" i="1"/>
  <c r="BB850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3" i="1"/>
  <c r="BB874" i="1"/>
  <c r="BB875" i="1"/>
  <c r="BB872" i="1"/>
  <c r="BB876" i="1"/>
  <c r="BB877" i="1"/>
  <c r="BB878" i="1"/>
  <c r="BB879" i="1"/>
  <c r="BB880" i="1"/>
  <c r="BB881" i="1"/>
  <c r="BB882" i="1"/>
  <c r="BB883" i="1"/>
  <c r="BB885" i="1"/>
  <c r="BB884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4" i="1"/>
  <c r="BB906" i="1"/>
  <c r="BB903" i="1"/>
  <c r="BB902" i="1"/>
  <c r="BB908" i="1"/>
  <c r="BB905" i="1"/>
  <c r="BB907" i="1"/>
  <c r="BB909" i="1"/>
  <c r="BB911" i="1"/>
  <c r="BB910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7" i="1"/>
  <c r="BB936" i="1"/>
  <c r="BB938" i="1"/>
  <c r="BB940" i="1"/>
  <c r="BB939" i="1"/>
  <c r="BB941" i="1"/>
  <c r="BB942" i="1"/>
  <c r="BB944" i="1"/>
  <c r="BB943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3" i="1"/>
  <c r="BB1002" i="1"/>
  <c r="BB1007" i="1"/>
  <c r="BB1005" i="1"/>
  <c r="BB1004" i="1"/>
  <c r="BB1008" i="1"/>
  <c r="BB1006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3" i="1"/>
  <c r="BB1042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6" i="1"/>
  <c r="BB1085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9" i="1"/>
  <c r="BB1118" i="1"/>
  <c r="BB1121" i="1"/>
  <c r="BB1120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7" i="1"/>
  <c r="BB1146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9" i="1"/>
  <c r="BB1198" i="1"/>
  <c r="BB1200" i="1"/>
  <c r="BB1201" i="1"/>
  <c r="BB1202" i="1"/>
  <c r="BB1203" i="1"/>
  <c r="BB1206" i="1"/>
  <c r="BB1205" i="1"/>
  <c r="BB1204" i="1"/>
  <c r="BB1207" i="1"/>
  <c r="BB1208" i="1"/>
  <c r="BB1210" i="1"/>
  <c r="BB1209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5" i="1"/>
  <c r="BB1234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15" i="1"/>
  <c r="BB1318" i="1"/>
  <c r="BB1317" i="1"/>
  <c r="BB1319" i="1"/>
  <c r="BB1311" i="1"/>
  <c r="BB1307" i="1"/>
  <c r="BB1316" i="1"/>
  <c r="BB1314" i="1"/>
  <c r="BB1312" i="1"/>
  <c r="BB1313" i="1"/>
  <c r="BB1310" i="1"/>
  <c r="BB1308" i="1"/>
  <c r="BB1309" i="1"/>
  <c r="BB1320" i="1"/>
  <c r="BB1321" i="1"/>
  <c r="BB1323" i="1"/>
  <c r="BB1322" i="1"/>
  <c r="BB1324" i="1"/>
  <c r="BB1327" i="1"/>
  <c r="BB1325" i="1"/>
  <c r="BB1326" i="1"/>
  <c r="BB1329" i="1"/>
  <c r="BB1328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1" i="1"/>
  <c r="BB1360" i="1"/>
  <c r="BB1362" i="1"/>
  <c r="BB1363" i="1"/>
  <c r="BB1364" i="1"/>
  <c r="BB1365" i="1"/>
  <c r="BB1366" i="1"/>
  <c r="BB1367" i="1"/>
  <c r="BB1368" i="1"/>
  <c r="BB1369" i="1"/>
  <c r="BB1371" i="1"/>
  <c r="BB1370" i="1"/>
  <c r="BB1373" i="1"/>
  <c r="BB1372" i="1"/>
  <c r="BB1374" i="1"/>
  <c r="BB1375" i="1"/>
  <c r="BB1376" i="1"/>
  <c r="BB1377" i="1"/>
  <c r="BB1379" i="1"/>
  <c r="BB1378" i="1"/>
  <c r="BB1380" i="1"/>
  <c r="BB1381" i="1"/>
  <c r="BB1382" i="1"/>
  <c r="BB1383" i="1"/>
  <c r="BB1385" i="1"/>
  <c r="BB1384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5" i="1"/>
  <c r="BB1404" i="1"/>
  <c r="BB1406" i="1"/>
  <c r="BB1407" i="1"/>
  <c r="BB1408" i="1"/>
  <c r="BB1409" i="1"/>
  <c r="BB1410" i="1"/>
  <c r="BB1411" i="1"/>
  <c r="BB1417" i="1"/>
  <c r="BB1414" i="1"/>
  <c r="BB1416" i="1"/>
  <c r="BB1415" i="1"/>
  <c r="BB1413" i="1"/>
  <c r="BB1418" i="1"/>
  <c r="BB1412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7" i="1"/>
  <c r="BB1442" i="1"/>
  <c r="BB1446" i="1"/>
  <c r="BB1445" i="1"/>
  <c r="BB1443" i="1"/>
  <c r="BB1444" i="1"/>
  <c r="BB1449" i="1"/>
  <c r="BB1448" i="1"/>
  <c r="BB1450" i="1"/>
  <c r="BB1453" i="1"/>
  <c r="BB1451" i="1"/>
  <c r="BB1452" i="1"/>
  <c r="BB1454" i="1"/>
  <c r="BB1455" i="1"/>
  <c r="BB1456" i="1"/>
  <c r="BB1457" i="1"/>
  <c r="BB1464" i="1"/>
  <c r="BB1461" i="1"/>
  <c r="BB1459" i="1"/>
  <c r="BB1460" i="1"/>
  <c r="BB1462" i="1"/>
  <c r="BB1467" i="1"/>
  <c r="BB1468" i="1"/>
  <c r="BB1465" i="1"/>
  <c r="BB1466" i="1"/>
  <c r="BB1458" i="1"/>
  <c r="BB1463" i="1"/>
  <c r="BB1469" i="1"/>
  <c r="BB1470" i="1"/>
  <c r="BB1471" i="1"/>
  <c r="BB1473" i="1"/>
  <c r="BB1472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90" i="1"/>
  <c r="BB1489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5" i="1"/>
  <c r="BB1504" i="1"/>
  <c r="BB1506" i="1"/>
  <c r="BB1507" i="1"/>
  <c r="BB1508" i="1"/>
  <c r="BB1509" i="1"/>
  <c r="BB1511" i="1"/>
  <c r="BB1510" i="1"/>
  <c r="BB1512" i="1"/>
  <c r="BB1515" i="1"/>
  <c r="BB1514" i="1"/>
  <c r="BB1513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9" i="1"/>
  <c r="BB1547" i="1"/>
  <c r="BB1548" i="1"/>
  <c r="BB1551" i="1"/>
  <c r="BB1552" i="1"/>
  <c r="BB1550" i="1"/>
  <c r="BB1555" i="1"/>
  <c r="BB1554" i="1"/>
  <c r="BB1553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8" i="1"/>
  <c r="BB1597" i="1"/>
  <c r="BB1599" i="1"/>
  <c r="BB1600" i="1"/>
  <c r="BB1601" i="1"/>
  <c r="BB1602" i="1"/>
  <c r="BB1603" i="1"/>
  <c r="BB1604" i="1"/>
  <c r="BB1605" i="1"/>
  <c r="BB1606" i="1"/>
  <c r="BB1608" i="1"/>
  <c r="BB1607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3" i="1"/>
  <c r="BB1682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6" i="1"/>
  <c r="BB1705" i="1"/>
  <c r="BB1707" i="1"/>
  <c r="BB1708" i="1"/>
  <c r="BB1709" i="1"/>
  <c r="BB1710" i="1"/>
  <c r="BB1711" i="1"/>
  <c r="BB1713" i="1"/>
  <c r="BB1712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80" i="1"/>
  <c r="BB1879" i="1"/>
  <c r="BB1881" i="1"/>
  <c r="BB1882" i="1"/>
  <c r="BB1883" i="1"/>
  <c r="BB1884" i="1"/>
  <c r="BB1885" i="1"/>
  <c r="BB1886" i="1"/>
  <c r="BB1888" i="1"/>
  <c r="BB1887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6" i="1"/>
  <c r="BB1915" i="1"/>
  <c r="BB1917" i="1"/>
  <c r="BB1918" i="1"/>
  <c r="BB1919" i="1"/>
  <c r="BB1920" i="1"/>
  <c r="BB1922" i="1"/>
  <c r="BB1925" i="1"/>
  <c r="BB1923" i="1"/>
  <c r="BB1926" i="1"/>
  <c r="BB1921" i="1"/>
  <c r="BB1924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013" i="1"/>
  <c r="BB2015" i="1"/>
  <c r="BB2014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1" i="1"/>
  <c r="BB2030" i="1"/>
  <c r="BB2032" i="1"/>
  <c r="BB2033" i="1"/>
  <c r="BB2034" i="1"/>
  <c r="BB2035" i="1"/>
  <c r="BB2036" i="1"/>
  <c r="BB2037" i="1"/>
  <c r="BB2038" i="1"/>
  <c r="BB2039" i="1"/>
  <c r="BB2040" i="1"/>
  <c r="BB2041" i="1"/>
  <c r="BB2042" i="1"/>
  <c r="BB2043" i="1"/>
  <c r="BB2044" i="1"/>
  <c r="BB2045" i="1"/>
  <c r="BB2046" i="1"/>
  <c r="BB2047" i="1"/>
  <c r="BB2048" i="1"/>
  <c r="BB2049" i="1"/>
  <c r="BB2050" i="1"/>
  <c r="BB2051" i="1"/>
  <c r="BB2052" i="1"/>
  <c r="BB2053" i="1"/>
  <c r="BB2054" i="1"/>
  <c r="BB2055" i="1"/>
  <c r="BB2056" i="1"/>
  <c r="BB2058" i="1"/>
  <c r="BB2057" i="1"/>
  <c r="BB2059" i="1"/>
  <c r="BB2060" i="1"/>
  <c r="BB2061" i="1"/>
  <c r="BB2062" i="1"/>
  <c r="BB2063" i="1"/>
  <c r="BB2064" i="1"/>
  <c r="BB2065" i="1"/>
  <c r="BB2066" i="1"/>
  <c r="BB2067" i="1"/>
  <c r="BB2068" i="1"/>
  <c r="BB2069" i="1"/>
  <c r="BB2070" i="1"/>
  <c r="BB2073" i="1"/>
  <c r="BB2071" i="1"/>
  <c r="BB2072" i="1"/>
  <c r="BB2074" i="1"/>
  <c r="BB2075" i="1"/>
  <c r="BB2076" i="1"/>
  <c r="BB2077" i="1"/>
  <c r="BB2078" i="1"/>
  <c r="BB2079" i="1"/>
  <c r="BB2080" i="1"/>
  <c r="BB2082" i="1"/>
  <c r="BB2083" i="1"/>
  <c r="BB2081" i="1"/>
  <c r="BB2084" i="1"/>
  <c r="BB2085" i="1"/>
  <c r="BB2086" i="1"/>
  <c r="BB2087" i="1"/>
  <c r="BB2088" i="1"/>
  <c r="BB2089" i="1"/>
  <c r="BB2090" i="1"/>
  <c r="BB2091" i="1"/>
  <c r="BB2092" i="1"/>
  <c r="BB2093" i="1"/>
  <c r="BB2094" i="1"/>
  <c r="BB2095" i="1"/>
  <c r="BB2096" i="1"/>
  <c r="BB2097" i="1"/>
  <c r="BB2098" i="1"/>
  <c r="BB2099" i="1"/>
  <c r="BB2100" i="1"/>
  <c r="BB2103" i="1"/>
  <c r="BB2101" i="1"/>
  <c r="BB2102" i="1"/>
  <c r="BB2104" i="1"/>
  <c r="BB2105" i="1"/>
  <c r="BB2106" i="1"/>
  <c r="BB2107" i="1"/>
  <c r="BB2108" i="1"/>
  <c r="BB2109" i="1"/>
  <c r="BB2110" i="1"/>
  <c r="BB2111" i="1"/>
  <c r="BB2112" i="1"/>
  <c r="BB2113" i="1"/>
  <c r="BB2114" i="1"/>
  <c r="BB2115" i="1"/>
  <c r="BB2116" i="1"/>
  <c r="BB2117" i="1"/>
  <c r="BB2118" i="1"/>
  <c r="BB2119" i="1"/>
  <c r="BB2120" i="1"/>
  <c r="BB2121" i="1"/>
  <c r="BB2122" i="1"/>
  <c r="BB2123" i="1"/>
  <c r="BB2124" i="1"/>
  <c r="BB2125" i="1"/>
  <c r="BB2126" i="1"/>
  <c r="BB2127" i="1"/>
  <c r="BB2128" i="1"/>
  <c r="BB2129" i="1"/>
  <c r="BB2130" i="1"/>
  <c r="BB2131" i="1"/>
  <c r="BB2132" i="1"/>
  <c r="BB2133" i="1"/>
  <c r="BB2134" i="1"/>
  <c r="BB2135" i="1"/>
  <c r="BB2136" i="1"/>
  <c r="BB2137" i="1"/>
  <c r="BB2138" i="1"/>
  <c r="BB2139" i="1"/>
  <c r="BB2140" i="1"/>
  <c r="BB2141" i="1"/>
  <c r="BB2142" i="1"/>
  <c r="BB2143" i="1"/>
  <c r="BB2144" i="1"/>
  <c r="BB2145" i="1"/>
  <c r="BB2146" i="1"/>
  <c r="BB2147" i="1"/>
  <c r="BB2148" i="1"/>
  <c r="BB2149" i="1"/>
  <c r="BB2150" i="1"/>
  <c r="BB2151" i="1"/>
  <c r="BB2152" i="1"/>
  <c r="BB2153" i="1"/>
  <c r="BB2154" i="1"/>
  <c r="BB2155" i="1"/>
  <c r="BB2156" i="1"/>
  <c r="BB2157" i="1"/>
  <c r="BB2158" i="1"/>
  <c r="BB2159" i="1"/>
  <c r="BB2160" i="1"/>
  <c r="BB2161" i="1"/>
  <c r="BB2162" i="1"/>
  <c r="BB2163" i="1"/>
  <c r="BB2164" i="1"/>
  <c r="BB2165" i="1"/>
  <c r="BB2166" i="1"/>
  <c r="BB2167" i="1"/>
  <c r="BB2168" i="1"/>
  <c r="BB2169" i="1"/>
  <c r="BB2170" i="1"/>
  <c r="BB2171" i="1"/>
  <c r="BB2172" i="1"/>
  <c r="BB2173" i="1"/>
  <c r="BB2174" i="1"/>
  <c r="BB2175" i="1"/>
  <c r="BB2176" i="1"/>
  <c r="BB2177" i="1"/>
  <c r="BB2178" i="1"/>
  <c r="BB2179" i="1"/>
  <c r="BB2180" i="1"/>
  <c r="BB2181" i="1"/>
  <c r="BB2182" i="1"/>
  <c r="BB2183" i="1"/>
  <c r="BB2184" i="1"/>
  <c r="BB2185" i="1"/>
  <c r="BB2186" i="1"/>
  <c r="BB2187" i="1"/>
  <c r="BB2188" i="1"/>
  <c r="BB2189" i="1"/>
  <c r="BB2190" i="1"/>
  <c r="BB2191" i="1"/>
  <c r="BB2192" i="1"/>
  <c r="BB2193" i="1"/>
  <c r="BB2194" i="1"/>
  <c r="BB2195" i="1"/>
  <c r="BB2196" i="1"/>
  <c r="BB2197" i="1"/>
  <c r="BB2198" i="1"/>
  <c r="BB2199" i="1"/>
  <c r="BB2200" i="1"/>
  <c r="BB2201" i="1"/>
  <c r="BB2202" i="1"/>
  <c r="BB2203" i="1"/>
  <c r="BB2204" i="1"/>
  <c r="BB2205" i="1"/>
  <c r="BB2206" i="1"/>
  <c r="BB2207" i="1"/>
  <c r="BB2208" i="1"/>
  <c r="BB2209" i="1"/>
  <c r="BB2210" i="1"/>
  <c r="BB2211" i="1"/>
  <c r="BB2212" i="1"/>
  <c r="BB2213" i="1"/>
  <c r="BB2214" i="1"/>
  <c r="BB2215" i="1"/>
  <c r="BB2216" i="1"/>
  <c r="BB2217" i="1"/>
  <c r="BB2218" i="1"/>
  <c r="BB2219" i="1"/>
  <c r="BB2220" i="1"/>
  <c r="BB2221" i="1"/>
  <c r="BB2222" i="1"/>
  <c r="BB2223" i="1"/>
  <c r="BB2224" i="1"/>
  <c r="BB2225" i="1"/>
  <c r="BB2226" i="1"/>
  <c r="BB2227" i="1"/>
  <c r="BB2228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5" i="1"/>
  <c r="BB2342" i="1"/>
  <c r="BB2344" i="1"/>
  <c r="BB2343" i="1"/>
  <c r="BB2346" i="1"/>
  <c r="BB2347" i="1"/>
  <c r="BB2348" i="1"/>
  <c r="BB2349" i="1"/>
  <c r="BB2350" i="1"/>
  <c r="BB2353" i="1"/>
  <c r="BB2351" i="1"/>
  <c r="BB2352" i="1"/>
  <c r="BB2355" i="1"/>
  <c r="BB2354" i="1"/>
  <c r="BB2356" i="1"/>
  <c r="BB2357" i="1"/>
  <c r="BB2358" i="1"/>
  <c r="BB2359" i="1"/>
  <c r="BB2360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9" i="1"/>
  <c r="BB2378" i="1"/>
  <c r="BB2380" i="1"/>
  <c r="BB2381" i="1"/>
  <c r="BB2382" i="1"/>
  <c r="BB2384" i="1"/>
  <c r="BB2385" i="1"/>
  <c r="BB2383" i="1"/>
  <c r="BA2381" i="1" l="1"/>
  <c r="BA25" i="1" l="1"/>
  <c r="BA21" i="1"/>
  <c r="BA28" i="1"/>
  <c r="BA18" i="1"/>
  <c r="BA17" i="1"/>
  <c r="BA20" i="1"/>
  <c r="BA19" i="1"/>
  <c r="BA26" i="1"/>
  <c r="BA24" i="1"/>
  <c r="BA29" i="1"/>
  <c r="BA23" i="1"/>
  <c r="BA22" i="1"/>
  <c r="BA30" i="1"/>
  <c r="BA31" i="1"/>
  <c r="BA27" i="1"/>
  <c r="BA1318" i="1"/>
  <c r="BA1317" i="1"/>
  <c r="BA1319" i="1"/>
  <c r="BA1311" i="1"/>
  <c r="BA1307" i="1"/>
  <c r="BA1309" i="1"/>
  <c r="BA1316" i="1"/>
  <c r="BA1321" i="1"/>
  <c r="BA1320" i="1"/>
  <c r="BA1314" i="1"/>
  <c r="BA1312" i="1"/>
  <c r="BA1313" i="1"/>
  <c r="BA1310" i="1"/>
  <c r="BA1308" i="1"/>
  <c r="BA1315" i="1"/>
  <c r="BA1135" i="1"/>
  <c r="BA1129" i="1"/>
  <c r="BA1136" i="1"/>
  <c r="BA1127" i="1"/>
  <c r="BA1139" i="1"/>
  <c r="BA1134" i="1"/>
  <c r="BA1132" i="1"/>
  <c r="BA1131" i="1"/>
  <c r="BA1130" i="1"/>
  <c r="BA1137" i="1"/>
  <c r="BA1133" i="1"/>
  <c r="BA1140" i="1"/>
  <c r="BA1141" i="1"/>
  <c r="BA1138" i="1"/>
  <c r="BA1128" i="1"/>
  <c r="BA1197" i="1"/>
  <c r="BA1182" i="1"/>
  <c r="BA1178" i="1"/>
  <c r="BA1183" i="1"/>
  <c r="BA1188" i="1"/>
  <c r="BA1186" i="1"/>
  <c r="BA1185" i="1"/>
  <c r="BA1176" i="1"/>
  <c r="BA1190" i="1"/>
  <c r="BA1179" i="1"/>
  <c r="BA1174" i="1"/>
  <c r="BA1193" i="1"/>
  <c r="BA1199" i="1"/>
  <c r="BA1195" i="1"/>
  <c r="BA1200" i="1"/>
  <c r="BA1196" i="1"/>
  <c r="BA1180" i="1"/>
  <c r="BA1187" i="1"/>
  <c r="BA1172" i="1"/>
  <c r="BA1181" i="1"/>
  <c r="BA1191" i="1"/>
  <c r="BA1175" i="1"/>
  <c r="BA1184" i="1"/>
  <c r="BA1189" i="1"/>
  <c r="BA1177" i="1"/>
  <c r="BA1173" i="1"/>
  <c r="BA1192" i="1"/>
  <c r="BA1194" i="1"/>
  <c r="BA1198" i="1"/>
  <c r="BA1201" i="1"/>
  <c r="BA1330" i="1"/>
  <c r="BA1333" i="1"/>
  <c r="BA1327" i="1"/>
  <c r="BA1332" i="1"/>
  <c r="BA1325" i="1"/>
  <c r="BA1324" i="1"/>
  <c r="BA1334" i="1"/>
  <c r="BA1329" i="1"/>
  <c r="BA1331" i="1"/>
  <c r="BA1328" i="1"/>
  <c r="BA1336" i="1"/>
  <c r="BA1323" i="1"/>
  <c r="BA1335" i="1"/>
  <c r="BA1326" i="1"/>
  <c r="BA1322" i="1"/>
  <c r="BA1549" i="1"/>
  <c r="BA1551" i="1"/>
  <c r="BA1547" i="1"/>
  <c r="BA1548" i="1"/>
  <c r="BA1553" i="1"/>
  <c r="BA1552" i="1"/>
  <c r="BA1555" i="1"/>
  <c r="BA1554" i="1"/>
  <c r="BA1557" i="1"/>
  <c r="BA1558" i="1"/>
  <c r="BA1556" i="1"/>
  <c r="BA1559" i="1"/>
  <c r="BA1561" i="1"/>
  <c r="BA1560" i="1"/>
  <c r="BA1550" i="1"/>
  <c r="BA1487" i="1"/>
  <c r="BA1490" i="1"/>
  <c r="BA1494" i="1"/>
  <c r="BA1492" i="1"/>
  <c r="BA1491" i="1"/>
  <c r="BA1493" i="1"/>
  <c r="BA1489" i="1"/>
  <c r="BA1488" i="1"/>
  <c r="BA1495" i="1"/>
  <c r="BA1496" i="1"/>
  <c r="BA1497" i="1"/>
  <c r="BA1501" i="1"/>
  <c r="BA1500" i="1"/>
  <c r="BA1498" i="1"/>
  <c r="BA1499" i="1"/>
  <c r="BA743" i="1"/>
  <c r="BA740" i="1"/>
  <c r="BA737" i="1"/>
  <c r="BA744" i="1"/>
  <c r="BA745" i="1"/>
  <c r="BA739" i="1"/>
  <c r="BA741" i="1"/>
  <c r="BA738" i="1"/>
  <c r="BA748" i="1"/>
  <c r="BA747" i="1"/>
  <c r="BA746" i="1"/>
  <c r="BA749" i="1"/>
  <c r="BA751" i="1"/>
  <c r="BA750" i="1"/>
  <c r="BA742" i="1"/>
  <c r="BA1396" i="1"/>
  <c r="BA1391" i="1"/>
  <c r="BA1388" i="1"/>
  <c r="BA1385" i="1"/>
  <c r="BA1389" i="1"/>
  <c r="BA1394" i="1"/>
  <c r="BA1392" i="1"/>
  <c r="BA1384" i="1"/>
  <c r="BA1393" i="1"/>
  <c r="BA1383" i="1"/>
  <c r="BA1387" i="1"/>
  <c r="BA1382" i="1"/>
  <c r="BA1390" i="1"/>
  <c r="BA1386" i="1"/>
  <c r="BA1395" i="1"/>
  <c r="BA483" i="1"/>
  <c r="BA491" i="1"/>
  <c r="BA482" i="1"/>
  <c r="BA484" i="1"/>
  <c r="BA492" i="1"/>
  <c r="BA486" i="1"/>
  <c r="BA485" i="1"/>
  <c r="BA489" i="1"/>
  <c r="BA488" i="1"/>
  <c r="BA490" i="1"/>
  <c r="BA487" i="1"/>
  <c r="BA494" i="1"/>
  <c r="BA495" i="1"/>
  <c r="BA496" i="1"/>
  <c r="BA493" i="1"/>
  <c r="BA1421" i="1"/>
  <c r="BA1420" i="1"/>
  <c r="BA1423" i="1"/>
  <c r="BA1419" i="1"/>
  <c r="BA1417" i="1"/>
  <c r="BA1414" i="1"/>
  <c r="BA1425" i="1"/>
  <c r="BA1424" i="1"/>
  <c r="BA1416" i="1"/>
  <c r="BA1422" i="1"/>
  <c r="BA1415" i="1"/>
  <c r="BA1413" i="1"/>
  <c r="BA1418" i="1"/>
  <c r="BA1426" i="1"/>
  <c r="BA1412" i="1"/>
  <c r="BA274" i="1"/>
  <c r="BA276" i="1"/>
  <c r="BA273" i="1"/>
  <c r="BA282" i="1"/>
  <c r="BA277" i="1"/>
  <c r="BA272" i="1"/>
  <c r="BA275" i="1"/>
  <c r="BA280" i="1"/>
  <c r="BA278" i="1"/>
  <c r="BA279" i="1"/>
  <c r="BA281" i="1"/>
  <c r="BA285" i="1"/>
  <c r="BA286" i="1"/>
  <c r="BA284" i="1"/>
  <c r="BA283" i="1"/>
  <c r="BA1713" i="1"/>
  <c r="BA1712" i="1"/>
  <c r="BA1716" i="1"/>
  <c r="BA1718" i="1"/>
  <c r="BA1717" i="1"/>
  <c r="BA1714" i="1"/>
  <c r="BA1720" i="1"/>
  <c r="BA1721" i="1"/>
  <c r="BA1711" i="1"/>
  <c r="BA1719" i="1"/>
  <c r="BA1722" i="1"/>
  <c r="BA1715" i="1"/>
  <c r="BA1725" i="1"/>
  <c r="BA1724" i="1"/>
  <c r="BA1723" i="1"/>
  <c r="BA1790" i="1"/>
  <c r="BA1793" i="1"/>
  <c r="BA1786" i="1"/>
  <c r="BA1788" i="1"/>
  <c r="BA1794" i="1"/>
  <c r="BA1791" i="1"/>
  <c r="BA1797" i="1"/>
  <c r="BA1799" i="1"/>
  <c r="BA1798" i="1"/>
  <c r="BA1787" i="1"/>
  <c r="BA1795" i="1"/>
  <c r="BA1792" i="1"/>
  <c r="BA1800" i="1"/>
  <c r="BA1789" i="1"/>
  <c r="BA1796" i="1"/>
  <c r="BA1851" i="1"/>
  <c r="BA1849" i="1"/>
  <c r="BA1846" i="1"/>
  <c r="BA1857" i="1"/>
  <c r="BA1847" i="1"/>
  <c r="BA1856" i="1"/>
  <c r="BA1854" i="1"/>
  <c r="BA1848" i="1"/>
  <c r="BA1850" i="1"/>
  <c r="BA1855" i="1"/>
  <c r="BA1852" i="1"/>
  <c r="BA1859" i="1"/>
  <c r="BA1858" i="1"/>
  <c r="BA1860" i="1"/>
  <c r="BA1853" i="1"/>
  <c r="BA3" i="1"/>
  <c r="BA9" i="1"/>
  <c r="BA2" i="1"/>
  <c r="BA5" i="1"/>
  <c r="BA13" i="1"/>
  <c r="BA6" i="1"/>
  <c r="BA11" i="1"/>
  <c r="BA14" i="1"/>
  <c r="BA4" i="1"/>
  <c r="BA8" i="1"/>
  <c r="BA12" i="1"/>
  <c r="BA16" i="1"/>
  <c r="BA15" i="1"/>
  <c r="BA7" i="1"/>
  <c r="BA10" i="1"/>
  <c r="BA1007" i="1"/>
  <c r="BA1005" i="1"/>
  <c r="BA1004" i="1"/>
  <c r="BA1000" i="1"/>
  <c r="BA1008" i="1"/>
  <c r="BA1002" i="1"/>
  <c r="BA1001" i="1"/>
  <c r="BA1006" i="1"/>
  <c r="BA1018" i="1"/>
  <c r="BA1021" i="1"/>
  <c r="BA1019" i="1"/>
  <c r="BA1020" i="1"/>
  <c r="BA1015" i="1"/>
  <c r="BA1016" i="1"/>
  <c r="BA1003" i="1"/>
  <c r="BA239" i="1"/>
  <c r="BA229" i="1"/>
  <c r="BA227" i="1"/>
  <c r="BA241" i="1"/>
  <c r="BA230" i="1"/>
  <c r="BA228" i="1"/>
  <c r="BA237" i="1"/>
  <c r="BA232" i="1"/>
  <c r="BA235" i="1"/>
  <c r="BA236" i="1"/>
  <c r="BA233" i="1"/>
  <c r="BA234" i="1"/>
  <c r="BA240" i="1"/>
  <c r="BA238" i="1"/>
  <c r="BA231" i="1"/>
  <c r="BA2045" i="1"/>
  <c r="BA2082" i="1"/>
  <c r="BA2013" i="1"/>
  <c r="BA2149" i="1"/>
  <c r="BA2105" i="1"/>
  <c r="BA2103" i="1"/>
  <c r="BA2101" i="1"/>
  <c r="BA2015" i="1"/>
  <c r="BA2083" i="1"/>
  <c r="BA2014" i="1"/>
  <c r="BA2104" i="1"/>
  <c r="BA2016" i="1"/>
  <c r="BA2121" i="1"/>
  <c r="BA2017" i="1"/>
  <c r="BA2102" i="1"/>
  <c r="BA62" i="1"/>
  <c r="BA63" i="1"/>
  <c r="BA66" i="1"/>
  <c r="BA64" i="1"/>
  <c r="BA67" i="1"/>
  <c r="BA73" i="1"/>
  <c r="BA71" i="1"/>
  <c r="BA65" i="1"/>
  <c r="BA69" i="1"/>
  <c r="BA70" i="1"/>
  <c r="BA68" i="1"/>
  <c r="BA75" i="1"/>
  <c r="BA72" i="1"/>
  <c r="BA76" i="1"/>
  <c r="BA74" i="1"/>
  <c r="BA1961" i="1"/>
  <c r="BA1970" i="1"/>
  <c r="BA1949" i="1"/>
  <c r="BA1971" i="1"/>
  <c r="BA1922" i="1"/>
  <c r="BA1978" i="1"/>
  <c r="BA1964" i="1"/>
  <c r="BA1925" i="1"/>
  <c r="BA1923" i="1"/>
  <c r="BA1926" i="1"/>
  <c r="BA1921" i="1"/>
  <c r="BA1924" i="1"/>
  <c r="BA2291" i="1"/>
  <c r="BA1937" i="1"/>
  <c r="BA1992" i="1"/>
  <c r="BA1948" i="1"/>
  <c r="BA1958" i="1"/>
  <c r="BA1950" i="1"/>
  <c r="BA1957" i="1"/>
  <c r="BA1954" i="1"/>
  <c r="BA1955" i="1"/>
  <c r="BA1956" i="1"/>
  <c r="BA1959" i="1"/>
  <c r="BA2020" i="1"/>
  <c r="BA2021" i="1"/>
  <c r="BA2023" i="1"/>
  <c r="BA2025" i="1"/>
  <c r="BA2027" i="1"/>
  <c r="BA2026" i="1"/>
  <c r="BA1960" i="1"/>
  <c r="BA2094" i="1"/>
  <c r="BA2062" i="1"/>
  <c r="BA2031" i="1"/>
  <c r="BA2038" i="1"/>
  <c r="BA2042" i="1"/>
  <c r="BA2048" i="1"/>
  <c r="BA2053" i="1"/>
  <c r="BA2054" i="1"/>
  <c r="BA2033" i="1"/>
  <c r="BA2024" i="1"/>
  <c r="BA2039" i="1"/>
  <c r="BA2030" i="1"/>
  <c r="BA2050" i="1"/>
  <c r="BA2085" i="1"/>
  <c r="BA2037" i="1"/>
  <c r="BA2059" i="1"/>
  <c r="BA2002" i="1"/>
  <c r="BA2000" i="1"/>
  <c r="BA2005" i="1"/>
  <c r="BA2060" i="1"/>
  <c r="BA2041" i="1"/>
  <c r="BA2001" i="1"/>
  <c r="BA2006" i="1"/>
  <c r="BA2080" i="1"/>
  <c r="BA2096" i="1"/>
  <c r="BA2055" i="1"/>
  <c r="BA2126" i="1"/>
  <c r="BA2229" i="1"/>
  <c r="BA2093" i="1"/>
  <c r="BA2032" i="1"/>
  <c r="BA1997" i="1"/>
  <c r="BA1981" i="1"/>
  <c r="BA1993" i="1"/>
  <c r="BA1979" i="1"/>
  <c r="BA1973" i="1"/>
  <c r="BA1982" i="1"/>
  <c r="BA1998" i="1"/>
  <c r="BA1980" i="1"/>
  <c r="BA1996" i="1"/>
  <c r="BA1976" i="1"/>
  <c r="BA2043" i="1"/>
  <c r="BA2122" i="1"/>
  <c r="BA2349" i="1"/>
  <c r="BA2098" i="1"/>
  <c r="BA1994" i="1"/>
  <c r="BA308" i="1"/>
  <c r="BA303" i="1"/>
  <c r="BA305" i="1"/>
  <c r="BA306" i="1"/>
  <c r="BA302" i="1"/>
  <c r="BA304" i="1"/>
  <c r="BA312" i="1"/>
  <c r="BA307" i="1"/>
  <c r="BA311" i="1"/>
  <c r="BA309" i="1"/>
  <c r="BA310" i="1"/>
  <c r="BA316" i="1"/>
  <c r="BA315" i="1"/>
  <c r="BA313" i="1"/>
  <c r="BA314" i="1"/>
  <c r="BA1071" i="1"/>
  <c r="BA1070" i="1"/>
  <c r="BA1072" i="1"/>
  <c r="BA1073" i="1"/>
  <c r="BA1068" i="1"/>
  <c r="BA1069" i="1"/>
  <c r="BA1074" i="1"/>
  <c r="BA1067" i="1"/>
  <c r="BA1077" i="1"/>
  <c r="BA1075" i="1"/>
  <c r="BA1076" i="1"/>
  <c r="BA1080" i="1"/>
  <c r="BA1081" i="1"/>
  <c r="BA1079" i="1"/>
  <c r="BA1078" i="1"/>
  <c r="BA267" i="1"/>
  <c r="BA263" i="1"/>
  <c r="BA262" i="1"/>
  <c r="BA268" i="1"/>
  <c r="BA259" i="1"/>
  <c r="BA266" i="1"/>
  <c r="BA257" i="1"/>
  <c r="BA258" i="1"/>
  <c r="BA260" i="1"/>
  <c r="BA265" i="1"/>
  <c r="BA270" i="1"/>
  <c r="BA264" i="1"/>
  <c r="BA271" i="1"/>
  <c r="BA269" i="1"/>
  <c r="BA261" i="1"/>
  <c r="BA1228" i="1"/>
  <c r="BA1222" i="1"/>
  <c r="BA1220" i="1"/>
  <c r="BA1219" i="1"/>
  <c r="BA1217" i="1"/>
  <c r="BA1218" i="1"/>
  <c r="BA1223" i="1"/>
  <c r="BA1226" i="1"/>
  <c r="BA1221" i="1"/>
  <c r="BA1225" i="1"/>
  <c r="BA1224" i="1"/>
  <c r="BA1227" i="1"/>
  <c r="BA1230" i="1"/>
  <c r="BA1229" i="1"/>
  <c r="BA1231" i="1"/>
  <c r="BA1710" i="1"/>
  <c r="BA1697" i="1"/>
  <c r="BA1696" i="1"/>
  <c r="BA1699" i="1"/>
  <c r="BA1706" i="1"/>
  <c r="BA1700" i="1"/>
  <c r="BA1701" i="1"/>
  <c r="BA1703" i="1"/>
  <c r="BA1698" i="1"/>
  <c r="BA1705" i="1"/>
  <c r="BA1708" i="1"/>
  <c r="BA1702" i="1"/>
  <c r="BA1709" i="1"/>
  <c r="BA1704" i="1"/>
  <c r="BA1707" i="1"/>
  <c r="BA336" i="1"/>
  <c r="BA333" i="1"/>
  <c r="BA332" i="1"/>
  <c r="BA337" i="1"/>
  <c r="BA334" i="1"/>
  <c r="BA335" i="1"/>
  <c r="BA339" i="1"/>
  <c r="BA338" i="1"/>
  <c r="BA343" i="1"/>
  <c r="BA342" i="1"/>
  <c r="BA341" i="1"/>
  <c r="BA345" i="1"/>
  <c r="BA346" i="1"/>
  <c r="BA344" i="1"/>
  <c r="BA340" i="1"/>
  <c r="BA882" i="1"/>
  <c r="BA873" i="1"/>
  <c r="BA874" i="1"/>
  <c r="BA881" i="1"/>
  <c r="BA876" i="1"/>
  <c r="BA875" i="1"/>
  <c r="BA877" i="1"/>
  <c r="BA883" i="1"/>
  <c r="BA885" i="1"/>
  <c r="BA880" i="1"/>
  <c r="BA879" i="1"/>
  <c r="BA884" i="1"/>
  <c r="BA878" i="1"/>
  <c r="BA886" i="1"/>
  <c r="BA872" i="1"/>
  <c r="BA1938" i="1"/>
  <c r="BA1945" i="1"/>
  <c r="BA1944" i="1"/>
  <c r="BA1943" i="1"/>
  <c r="BA1939" i="1"/>
  <c r="BA2044" i="1"/>
  <c r="BA1940" i="1"/>
  <c r="BA1962" i="1"/>
  <c r="BA1946" i="1"/>
  <c r="BA2029" i="1"/>
  <c r="BA2036" i="1"/>
  <c r="BA2191" i="1"/>
  <c r="BA2092" i="1"/>
  <c r="BA2224" i="1"/>
  <c r="BA1947" i="1"/>
  <c r="BA1159" i="1"/>
  <c r="BA1164" i="1"/>
  <c r="BA1160" i="1"/>
  <c r="BA1161" i="1"/>
  <c r="BA1163" i="1"/>
  <c r="BA1158" i="1"/>
  <c r="BA1157" i="1"/>
  <c r="BA1166" i="1"/>
  <c r="BA1169" i="1"/>
  <c r="BA1170" i="1"/>
  <c r="BA1167" i="1"/>
  <c r="BA1171" i="1"/>
  <c r="BA1162" i="1"/>
  <c r="BA1165" i="1"/>
  <c r="BA1168" i="1"/>
  <c r="BA159" i="1"/>
  <c r="BA153" i="1"/>
  <c r="BA157" i="1"/>
  <c r="BA158" i="1"/>
  <c r="BA160" i="1"/>
  <c r="BA155" i="1"/>
  <c r="BA156" i="1"/>
  <c r="BA163" i="1"/>
  <c r="BA152" i="1"/>
  <c r="BA164" i="1"/>
  <c r="BA162" i="1"/>
  <c r="BA161" i="1"/>
  <c r="BA154" i="1"/>
  <c r="BA165" i="1"/>
  <c r="BA166" i="1"/>
  <c r="BA222" i="1"/>
  <c r="BA212" i="1"/>
  <c r="BA214" i="1"/>
  <c r="BA215" i="1"/>
  <c r="BA213" i="1"/>
  <c r="BA221" i="1"/>
  <c r="BA216" i="1"/>
  <c r="BA219" i="1"/>
  <c r="BA217" i="1"/>
  <c r="BA218" i="1"/>
  <c r="BA223" i="1"/>
  <c r="BA225" i="1"/>
  <c r="BA220" i="1"/>
  <c r="BA226" i="1"/>
  <c r="BA224" i="1"/>
  <c r="BA835" i="1"/>
  <c r="BA829" i="1"/>
  <c r="BA831" i="1"/>
  <c r="BA830" i="1"/>
  <c r="BA827" i="1"/>
  <c r="BA828" i="1"/>
  <c r="BA832" i="1"/>
  <c r="BA833" i="1"/>
  <c r="BA838" i="1"/>
  <c r="BA836" i="1"/>
  <c r="BA839" i="1"/>
  <c r="BA841" i="1"/>
  <c r="BA840" i="1"/>
  <c r="BA837" i="1"/>
  <c r="BA834" i="1"/>
  <c r="BA428" i="1"/>
  <c r="BA430" i="1"/>
  <c r="BA429" i="1"/>
  <c r="BA423" i="1"/>
  <c r="BA422" i="1"/>
  <c r="BA424" i="1"/>
  <c r="BA427" i="1"/>
  <c r="BA426" i="1"/>
  <c r="BA425" i="1"/>
  <c r="BA431" i="1"/>
  <c r="BA432" i="1"/>
  <c r="BA433" i="1"/>
  <c r="BA435" i="1"/>
  <c r="BA436" i="1"/>
  <c r="BA434" i="1"/>
  <c r="BA292" i="1"/>
  <c r="BA289" i="1"/>
  <c r="BA291" i="1"/>
  <c r="BA290" i="1"/>
  <c r="BA294" i="1"/>
  <c r="BA287" i="1"/>
  <c r="BA293" i="1"/>
  <c r="BA296" i="1"/>
  <c r="BA298" i="1"/>
  <c r="BA288" i="1"/>
  <c r="BA295" i="1"/>
  <c r="BA299" i="1"/>
  <c r="BA301" i="1"/>
  <c r="BA297" i="1"/>
  <c r="BA300" i="1"/>
  <c r="BA1339" i="1"/>
  <c r="BA1341" i="1"/>
  <c r="BA1346" i="1"/>
  <c r="BA1347" i="1"/>
  <c r="BA1343" i="1"/>
  <c r="BA1338" i="1"/>
  <c r="BA1349" i="1"/>
  <c r="BA1337" i="1"/>
  <c r="BA1342" i="1"/>
  <c r="BA1340" i="1"/>
  <c r="BA1344" i="1"/>
  <c r="BA1350" i="1"/>
  <c r="BA1345" i="1"/>
  <c r="BA1351" i="1"/>
  <c r="BA1348" i="1"/>
  <c r="BA2110" i="1"/>
  <c r="BA2035" i="1"/>
  <c r="BA2078" i="1"/>
  <c r="BA2079" i="1"/>
  <c r="BA2073" i="1"/>
  <c r="BA2089" i="1"/>
  <c r="BA2071" i="1"/>
  <c r="BA2072" i="1"/>
  <c r="BA2056" i="1"/>
  <c r="BA2003" i="1"/>
  <c r="BA2051" i="1"/>
  <c r="BA2058" i="1"/>
  <c r="BA2081" i="1"/>
  <c r="BA2052" i="1"/>
  <c r="BA2057" i="1"/>
  <c r="BA1147" i="1"/>
  <c r="BA1143" i="1"/>
  <c r="BA1142" i="1"/>
  <c r="BA1145" i="1"/>
  <c r="BA1156" i="1"/>
  <c r="BA1146" i="1"/>
  <c r="BA1152" i="1"/>
  <c r="BA1154" i="1"/>
  <c r="BA1144" i="1"/>
  <c r="BA1149" i="1"/>
  <c r="BA1150" i="1"/>
  <c r="BA1148" i="1"/>
  <c r="BA1151" i="1"/>
  <c r="BA1153" i="1"/>
  <c r="BA1155" i="1"/>
  <c r="BA593" i="1"/>
  <c r="BA592" i="1"/>
  <c r="BA587" i="1"/>
  <c r="BA600" i="1"/>
  <c r="BA590" i="1"/>
  <c r="BA595" i="1"/>
  <c r="BA596" i="1"/>
  <c r="BA591" i="1"/>
  <c r="BA589" i="1"/>
  <c r="BA594" i="1"/>
  <c r="BA597" i="1"/>
  <c r="BA588" i="1"/>
  <c r="BA599" i="1"/>
  <c r="BA598" i="1"/>
  <c r="BA601" i="1"/>
  <c r="BA43" i="1"/>
  <c r="BA34" i="1"/>
  <c r="BA32" i="1"/>
  <c r="BA39" i="1"/>
  <c r="BA37" i="1"/>
  <c r="BA40" i="1"/>
  <c r="BA36" i="1"/>
  <c r="BA38" i="1"/>
  <c r="BA42" i="1"/>
  <c r="BA41" i="1"/>
  <c r="BA35" i="1"/>
  <c r="BA33" i="1"/>
  <c r="BA45" i="1"/>
  <c r="BA46" i="1"/>
  <c r="BA44" i="1"/>
  <c r="BA542" i="1"/>
  <c r="BA544" i="1"/>
  <c r="BA547" i="1"/>
  <c r="BA543" i="1"/>
  <c r="BA546" i="1"/>
  <c r="BA545" i="1"/>
  <c r="BA549" i="1"/>
  <c r="BA548" i="1"/>
  <c r="BA551" i="1"/>
  <c r="BA552" i="1"/>
  <c r="BA553" i="1"/>
  <c r="BA555" i="1"/>
  <c r="BA554" i="1"/>
  <c r="BA556" i="1"/>
  <c r="BA550" i="1"/>
  <c r="BA420" i="1"/>
  <c r="BA408" i="1"/>
  <c r="BA414" i="1"/>
  <c r="BA416" i="1"/>
  <c r="BA413" i="1"/>
  <c r="BA412" i="1"/>
  <c r="BA411" i="1"/>
  <c r="BA407" i="1"/>
  <c r="BA419" i="1"/>
  <c r="BA409" i="1"/>
  <c r="BA415" i="1"/>
  <c r="BA410" i="1"/>
  <c r="BA418" i="1"/>
  <c r="BA417" i="1"/>
  <c r="BA421" i="1"/>
  <c r="BA355" i="1"/>
  <c r="BA354" i="1"/>
  <c r="BA347" i="1"/>
  <c r="BA349" i="1"/>
  <c r="BA357" i="1"/>
  <c r="BA356" i="1"/>
  <c r="BA350" i="1"/>
  <c r="BA353" i="1"/>
  <c r="BA351" i="1"/>
  <c r="BA352" i="1"/>
  <c r="BA348" i="1"/>
  <c r="BA360" i="1"/>
  <c r="BA358" i="1"/>
  <c r="BA361" i="1"/>
  <c r="BA359" i="1"/>
  <c r="BA681" i="1"/>
  <c r="BA680" i="1"/>
  <c r="BA677" i="1"/>
  <c r="BA688" i="1"/>
  <c r="BA682" i="1"/>
  <c r="BA686" i="1"/>
  <c r="BA684" i="1"/>
  <c r="BA689" i="1"/>
  <c r="BA679" i="1"/>
  <c r="BA685" i="1"/>
  <c r="BA690" i="1"/>
  <c r="BA683" i="1"/>
  <c r="BA678" i="1"/>
  <c r="BA691" i="1"/>
  <c r="BA687" i="1"/>
  <c r="BA2152" i="1"/>
  <c r="BA2134" i="1"/>
  <c r="BA2182" i="1"/>
  <c r="BA2179" i="1"/>
  <c r="BA2142" i="1"/>
  <c r="BA2140" i="1"/>
  <c r="BA2139" i="1"/>
  <c r="BA2147" i="1"/>
  <c r="BA2177" i="1"/>
  <c r="BA2232" i="1"/>
  <c r="BA2159" i="1"/>
  <c r="BA2242" i="1"/>
  <c r="BA2192" i="1"/>
  <c r="BA2317" i="1"/>
  <c r="BA2211" i="1"/>
  <c r="BA799" i="1"/>
  <c r="BA801" i="1"/>
  <c r="BA797" i="1"/>
  <c r="BA808" i="1"/>
  <c r="BA803" i="1"/>
  <c r="BA807" i="1"/>
  <c r="BA805" i="1"/>
  <c r="BA802" i="1"/>
  <c r="BA804" i="1"/>
  <c r="BA800" i="1"/>
  <c r="BA806" i="1"/>
  <c r="BA809" i="1"/>
  <c r="BA798" i="1"/>
  <c r="BA811" i="1"/>
  <c r="BA810" i="1"/>
  <c r="BA996" i="1"/>
  <c r="BA992" i="1"/>
  <c r="BA994" i="1"/>
  <c r="BA997" i="1"/>
  <c r="BA998" i="1"/>
  <c r="BA993" i="1"/>
  <c r="BA995" i="1"/>
  <c r="BA999" i="1"/>
  <c r="BA1011" i="1"/>
  <c r="BA1010" i="1"/>
  <c r="BA1012" i="1"/>
  <c r="BA1014" i="1"/>
  <c r="BA1013" i="1"/>
  <c r="BA1017" i="1"/>
  <c r="BA1009" i="1"/>
  <c r="BA525" i="1"/>
  <c r="BA517" i="1"/>
  <c r="BA512" i="1"/>
  <c r="BA516" i="1"/>
  <c r="BA513" i="1"/>
  <c r="BA518" i="1"/>
  <c r="BA514" i="1"/>
  <c r="BA515" i="1"/>
  <c r="BA519" i="1"/>
  <c r="BA523" i="1"/>
  <c r="BA522" i="1"/>
  <c r="BA520" i="1"/>
  <c r="BA524" i="1"/>
  <c r="BA521" i="1"/>
  <c r="BA526" i="1"/>
  <c r="BA1034" i="1"/>
  <c r="BA1026" i="1"/>
  <c r="BA1029" i="1"/>
  <c r="BA1023" i="1"/>
  <c r="BA1025" i="1"/>
  <c r="BA1032" i="1"/>
  <c r="BA1027" i="1"/>
  <c r="BA1030" i="1"/>
  <c r="BA1022" i="1"/>
  <c r="BA1024" i="1"/>
  <c r="BA1028" i="1"/>
  <c r="BA1031" i="1"/>
  <c r="BA1036" i="1"/>
  <c r="BA1035" i="1"/>
  <c r="BA1033" i="1"/>
  <c r="BA1049" i="1"/>
  <c r="BA1038" i="1"/>
  <c r="BA1039" i="1"/>
  <c r="BA1046" i="1"/>
  <c r="BA1041" i="1"/>
  <c r="BA1042" i="1"/>
  <c r="BA1045" i="1"/>
  <c r="BA1037" i="1"/>
  <c r="BA1043" i="1"/>
  <c r="BA1048" i="1"/>
  <c r="BA1044" i="1"/>
  <c r="BA1040" i="1"/>
  <c r="BA1050" i="1"/>
  <c r="BA1047" i="1"/>
  <c r="BA1051" i="1"/>
  <c r="BA210" i="1"/>
  <c r="BA204" i="1"/>
  <c r="BA203" i="1"/>
  <c r="BA199" i="1"/>
  <c r="BA201" i="1"/>
  <c r="BA197" i="1"/>
  <c r="BA198" i="1"/>
  <c r="BA202" i="1"/>
  <c r="BA205" i="1"/>
  <c r="BA207" i="1"/>
  <c r="BA208" i="1"/>
  <c r="BA206" i="1"/>
  <c r="BA200" i="1"/>
  <c r="BA209" i="1"/>
  <c r="BA211" i="1"/>
  <c r="BA2090" i="1"/>
  <c r="BA2069" i="1"/>
  <c r="BA2086" i="1"/>
  <c r="BA2074" i="1"/>
  <c r="BA2065" i="1"/>
  <c r="BA2076" i="1"/>
  <c r="BA2077" i="1"/>
  <c r="BA2075" i="1"/>
  <c r="BA2091" i="1"/>
  <c r="BA2070" i="1"/>
  <c r="BA2063" i="1"/>
  <c r="BA2066" i="1"/>
  <c r="BA2067" i="1"/>
  <c r="BA2064" i="1"/>
  <c r="BA2068" i="1"/>
  <c r="BA1634" i="1"/>
  <c r="BA1622" i="1"/>
  <c r="BA1623" i="1"/>
  <c r="BA1629" i="1"/>
  <c r="BA1625" i="1"/>
  <c r="BA1626" i="1"/>
  <c r="BA1627" i="1"/>
  <c r="BA1624" i="1"/>
  <c r="BA1630" i="1"/>
  <c r="BA1632" i="1"/>
  <c r="BA1621" i="1"/>
  <c r="BA1633" i="1"/>
  <c r="BA1628" i="1"/>
  <c r="BA1631" i="1"/>
  <c r="BA1635" i="1"/>
  <c r="BA1911" i="1"/>
  <c r="BA1912" i="1"/>
  <c r="BA1909" i="1"/>
  <c r="BA1908" i="1"/>
  <c r="BA1906" i="1"/>
  <c r="BA1910" i="1"/>
  <c r="BA1914" i="1"/>
  <c r="BA1907" i="1"/>
  <c r="BA1916" i="1"/>
  <c r="BA1917" i="1"/>
  <c r="BA1918" i="1"/>
  <c r="BA1919" i="1"/>
  <c r="BA1920" i="1"/>
  <c r="BA1915" i="1"/>
  <c r="BA1913" i="1"/>
  <c r="BA96" i="1"/>
  <c r="BA100" i="1"/>
  <c r="BA102" i="1"/>
  <c r="BA98" i="1"/>
  <c r="BA92" i="1"/>
  <c r="BA106" i="1"/>
  <c r="BA108" i="1"/>
  <c r="BA104" i="1"/>
  <c r="BA110" i="1"/>
  <c r="BA112" i="1"/>
  <c r="BA94" i="1"/>
  <c r="BA118" i="1"/>
  <c r="BA113" i="1"/>
  <c r="BA120" i="1"/>
  <c r="BA116" i="1"/>
  <c r="BA117" i="1"/>
  <c r="BA97" i="1"/>
  <c r="BA101" i="1"/>
  <c r="BA99" i="1"/>
  <c r="BA103" i="1"/>
  <c r="BA107" i="1"/>
  <c r="BA109" i="1"/>
  <c r="BA105" i="1"/>
  <c r="BA111" i="1"/>
  <c r="BA115" i="1"/>
  <c r="BA95" i="1"/>
  <c r="BA93" i="1"/>
  <c r="BA119" i="1"/>
  <c r="BA114" i="1"/>
  <c r="BA121" i="1"/>
  <c r="BA79" i="1"/>
  <c r="BA78" i="1"/>
  <c r="BA82" i="1"/>
  <c r="BA77" i="1"/>
  <c r="BA80" i="1"/>
  <c r="BA81" i="1"/>
  <c r="BA83" i="1"/>
  <c r="BA84" i="1"/>
  <c r="BA86" i="1"/>
  <c r="BA85" i="1"/>
  <c r="BA88" i="1"/>
  <c r="BA90" i="1"/>
  <c r="BA91" i="1"/>
  <c r="BA89" i="1"/>
  <c r="BA87" i="1"/>
  <c r="BA895" i="1"/>
  <c r="BA893" i="1"/>
  <c r="BA890" i="1"/>
  <c r="BA894" i="1"/>
  <c r="BA889" i="1"/>
  <c r="BA892" i="1"/>
  <c r="BA896" i="1"/>
  <c r="BA888" i="1"/>
  <c r="BA897" i="1"/>
  <c r="BA891" i="1"/>
  <c r="BA898" i="1"/>
  <c r="BA899" i="1"/>
  <c r="BA887" i="1"/>
  <c r="BA900" i="1"/>
  <c r="BA901" i="1"/>
  <c r="BA2338" i="1"/>
  <c r="BA2324" i="1"/>
  <c r="BA2112" i="1"/>
  <c r="BA2330" i="1"/>
  <c r="BA2286" i="1"/>
  <c r="BA2312" i="1"/>
  <c r="BA2325" i="1"/>
  <c r="BA2336" i="1"/>
  <c r="BA2270" i="1"/>
  <c r="BA2337" i="1"/>
  <c r="BA2329" i="1"/>
  <c r="BA2334" i="1"/>
  <c r="BA2170" i="1"/>
  <c r="BA2363" i="1"/>
  <c r="BA2273" i="1"/>
  <c r="BA127" i="1"/>
  <c r="BA128" i="1"/>
  <c r="BA129" i="1"/>
  <c r="BA125" i="1"/>
  <c r="BA134" i="1"/>
  <c r="BA126" i="1"/>
  <c r="BA122" i="1"/>
  <c r="BA132" i="1"/>
  <c r="BA135" i="1"/>
  <c r="BA136" i="1"/>
  <c r="BA133" i="1"/>
  <c r="BA130" i="1"/>
  <c r="BA123" i="1"/>
  <c r="BA131" i="1"/>
  <c r="BA124" i="1"/>
  <c r="BA1536" i="1"/>
  <c r="BA1540" i="1"/>
  <c r="BA1534" i="1"/>
  <c r="BA1541" i="1"/>
  <c r="BA1532" i="1"/>
  <c r="BA1533" i="1"/>
  <c r="BA1538" i="1"/>
  <c r="BA1537" i="1"/>
  <c r="BA1535" i="1"/>
  <c r="BA1542" i="1"/>
  <c r="BA1543" i="1"/>
  <c r="BA1545" i="1"/>
  <c r="BA1544" i="1"/>
  <c r="BA1546" i="1"/>
  <c r="BA1539" i="1"/>
  <c r="BA1672" i="1"/>
  <c r="BA1670" i="1"/>
  <c r="BA1666" i="1"/>
  <c r="BA1667" i="1"/>
  <c r="BA1668" i="1"/>
  <c r="BA1669" i="1"/>
  <c r="BA1673" i="1"/>
  <c r="BA1671" i="1"/>
  <c r="BA1677" i="1"/>
  <c r="BA1680" i="1"/>
  <c r="BA1678" i="1"/>
  <c r="BA1679" i="1"/>
  <c r="BA1675" i="1"/>
  <c r="BA1676" i="1"/>
  <c r="BA1674" i="1"/>
  <c r="BA182" i="1"/>
  <c r="BA189" i="1"/>
  <c r="BA186" i="1"/>
  <c r="BA188" i="1"/>
  <c r="BA190" i="1"/>
  <c r="BA183" i="1"/>
  <c r="BA184" i="1"/>
  <c r="BA187" i="1"/>
  <c r="BA185" i="1"/>
  <c r="BA193" i="1"/>
  <c r="BA192" i="1"/>
  <c r="BA195" i="1"/>
  <c r="BA191" i="1"/>
  <c r="BA196" i="1"/>
  <c r="BA194" i="1"/>
  <c r="BA534" i="1"/>
  <c r="BA531" i="1"/>
  <c r="BA532" i="1"/>
  <c r="BA528" i="1"/>
  <c r="BA533" i="1"/>
  <c r="BA530" i="1"/>
  <c r="BA527" i="1"/>
  <c r="BA539" i="1"/>
  <c r="BA535" i="1"/>
  <c r="BA529" i="1"/>
  <c r="BA536" i="1"/>
  <c r="BA537" i="1"/>
  <c r="BA540" i="1"/>
  <c r="BA541" i="1"/>
  <c r="BA538" i="1"/>
  <c r="BA962" i="1"/>
  <c r="BA963" i="1"/>
  <c r="BA971" i="1"/>
  <c r="BA970" i="1"/>
  <c r="BA967" i="1"/>
  <c r="BA974" i="1"/>
  <c r="BA968" i="1"/>
  <c r="BA964" i="1"/>
  <c r="BA969" i="1"/>
  <c r="BA965" i="1"/>
  <c r="BA966" i="1"/>
  <c r="BA975" i="1"/>
  <c r="BA972" i="1"/>
  <c r="BA976" i="1"/>
  <c r="BA973" i="1"/>
  <c r="BA582" i="1"/>
  <c r="BA576" i="1"/>
  <c r="BA573" i="1"/>
  <c r="BA584" i="1"/>
  <c r="BA575" i="1"/>
  <c r="BA572" i="1"/>
  <c r="BA574" i="1"/>
  <c r="BA583" i="1"/>
  <c r="BA580" i="1"/>
  <c r="BA586" i="1"/>
  <c r="BA579" i="1"/>
  <c r="BA581" i="1"/>
  <c r="BA585" i="1"/>
  <c r="BA578" i="1"/>
  <c r="BA577" i="1"/>
  <c r="BA2028" i="1"/>
  <c r="BA2019" i="1"/>
  <c r="BA2034" i="1"/>
  <c r="BA2018" i="1"/>
  <c r="BA2009" i="1"/>
  <c r="BA2010" i="1"/>
  <c r="BA2049" i="1"/>
  <c r="BA2012" i="1"/>
  <c r="BA2100" i="1"/>
  <c r="BA2095" i="1"/>
  <c r="BA2097" i="1"/>
  <c r="BA2111" i="1"/>
  <c r="BA2174" i="1"/>
  <c r="BA2119" i="1"/>
  <c r="BA2088" i="1"/>
  <c r="BA1511" i="1"/>
  <c r="BA1508" i="1"/>
  <c r="BA1506" i="1"/>
  <c r="BA1502" i="1"/>
  <c r="BA1523" i="1"/>
  <c r="BA1503" i="1"/>
  <c r="BA1507" i="1"/>
  <c r="BA1525" i="1"/>
  <c r="BA1517" i="1"/>
  <c r="BA1520" i="1"/>
  <c r="BA1516" i="1"/>
  <c r="BA1529" i="1"/>
  <c r="BA1510" i="1"/>
  <c r="BA1531" i="1"/>
  <c r="BA1528" i="1"/>
  <c r="BA1842" i="1"/>
  <c r="BA1836" i="1"/>
  <c r="BA1840" i="1"/>
  <c r="BA1835" i="1"/>
  <c r="BA1831" i="1"/>
  <c r="BA1834" i="1"/>
  <c r="BA1845" i="1"/>
  <c r="BA1833" i="1"/>
  <c r="BA1838" i="1"/>
  <c r="BA1839" i="1"/>
  <c r="BA1837" i="1"/>
  <c r="BA1832" i="1"/>
  <c r="BA1843" i="1"/>
  <c r="BA1841" i="1"/>
  <c r="BA1844" i="1"/>
  <c r="BA1244" i="1"/>
  <c r="BA1232" i="1"/>
  <c r="BA1238" i="1"/>
  <c r="BA1236" i="1"/>
  <c r="BA1242" i="1"/>
  <c r="BA1240" i="1"/>
  <c r="BA1245" i="1"/>
  <c r="BA1241" i="1"/>
  <c r="BA1246" i="1"/>
  <c r="BA1233" i="1"/>
  <c r="BA1235" i="1"/>
  <c r="BA1237" i="1"/>
  <c r="BA1243" i="1"/>
  <c r="BA1239" i="1"/>
  <c r="BA1234" i="1"/>
  <c r="BA149" i="1"/>
  <c r="BA142" i="1"/>
  <c r="BA140" i="1"/>
  <c r="BA141" i="1"/>
  <c r="BA144" i="1"/>
  <c r="BA146" i="1"/>
  <c r="BA145" i="1"/>
  <c r="BA139" i="1"/>
  <c r="BA147" i="1"/>
  <c r="BA137" i="1"/>
  <c r="BA143" i="1"/>
  <c r="BA138" i="1"/>
  <c r="BA150" i="1"/>
  <c r="BA151" i="1"/>
  <c r="BA148" i="1"/>
  <c r="BA1986" i="1"/>
  <c r="BA1983" i="1"/>
  <c r="BA1977" i="1"/>
  <c r="BA1972" i="1"/>
  <c r="BA1968" i="1"/>
  <c r="BA1984" i="1"/>
  <c r="BA1969" i="1"/>
  <c r="BA1975" i="1"/>
  <c r="BA2061" i="1"/>
  <c r="BA1990" i="1"/>
  <c r="BA1989" i="1"/>
  <c r="BA1988" i="1"/>
  <c r="BA1991" i="1"/>
  <c r="BA1999" i="1"/>
  <c r="BA2007" i="1"/>
  <c r="BA1890" i="1"/>
  <c r="BA1885" i="1"/>
  <c r="BA1881" i="1"/>
  <c r="BA1886" i="1"/>
  <c r="BA1884" i="1"/>
  <c r="BA1888" i="1"/>
  <c r="BA1889" i="1"/>
  <c r="BA1877" i="1"/>
  <c r="BA1887" i="1"/>
  <c r="BA1880" i="1"/>
  <c r="BA1883" i="1"/>
  <c r="BA1882" i="1"/>
  <c r="BA1876" i="1"/>
  <c r="BA1878" i="1"/>
  <c r="BA1879" i="1"/>
  <c r="BA1449" i="1"/>
  <c r="BA1448" i="1"/>
  <c r="BA1447" i="1"/>
  <c r="BA1442" i="1"/>
  <c r="BA1444" i="1"/>
  <c r="BA1446" i="1"/>
  <c r="BA1454" i="1"/>
  <c r="BA1456" i="1"/>
  <c r="BA1445" i="1"/>
  <c r="BA1453" i="1"/>
  <c r="BA1451" i="1"/>
  <c r="BA1455" i="1"/>
  <c r="BA1450" i="1"/>
  <c r="BA1452" i="1"/>
  <c r="BA1443" i="1"/>
  <c r="BA1512" i="1"/>
  <c r="BA1522" i="1"/>
  <c r="BA1524" i="1"/>
  <c r="BA1515" i="1"/>
  <c r="BA1519" i="1"/>
  <c r="BA1514" i="1"/>
  <c r="BA1527" i="1"/>
  <c r="BA1518" i="1"/>
  <c r="BA1505" i="1"/>
  <c r="BA1504" i="1"/>
  <c r="BA1513" i="1"/>
  <c r="BA1521" i="1"/>
  <c r="BA1526" i="1"/>
  <c r="BA1509" i="1"/>
  <c r="BA1530" i="1"/>
  <c r="BA1727" i="1"/>
  <c r="BA1731" i="1"/>
  <c r="BA1732" i="1"/>
  <c r="BA1734" i="1"/>
  <c r="BA1738" i="1"/>
  <c r="BA1730" i="1"/>
  <c r="BA1726" i="1"/>
  <c r="BA1728" i="1"/>
  <c r="BA1733" i="1"/>
  <c r="BA1737" i="1"/>
  <c r="BA1739" i="1"/>
  <c r="BA1729" i="1"/>
  <c r="BA1736" i="1"/>
  <c r="BA1740" i="1"/>
  <c r="BA1735" i="1"/>
  <c r="BA1872" i="1"/>
  <c r="BA1866" i="1"/>
  <c r="BA1864" i="1"/>
  <c r="BA1868" i="1"/>
  <c r="BA1865" i="1"/>
  <c r="BA1861" i="1"/>
  <c r="BA1862" i="1"/>
  <c r="BA1873" i="1"/>
  <c r="BA1863" i="1"/>
  <c r="BA1870" i="1"/>
  <c r="BA1867" i="1"/>
  <c r="BA1869" i="1"/>
  <c r="BA1874" i="1"/>
  <c r="BA1871" i="1"/>
  <c r="BA1875" i="1"/>
  <c r="BA781" i="1"/>
  <c r="BA771" i="1"/>
  <c r="BA767" i="1"/>
  <c r="BA769" i="1"/>
  <c r="BA772" i="1"/>
  <c r="BA768" i="1"/>
  <c r="BA770" i="1"/>
  <c r="BA773" i="1"/>
  <c r="BA776" i="1"/>
  <c r="BA779" i="1"/>
  <c r="BA777" i="1"/>
  <c r="BA775" i="1"/>
  <c r="BA778" i="1"/>
  <c r="BA774" i="1"/>
  <c r="BA780" i="1"/>
  <c r="BA960" i="1"/>
  <c r="BA950" i="1"/>
  <c r="BA958" i="1"/>
  <c r="BA951" i="1"/>
  <c r="BA959" i="1"/>
  <c r="BA949" i="1"/>
  <c r="BA948" i="1"/>
  <c r="BA956" i="1"/>
  <c r="BA957" i="1"/>
  <c r="BA952" i="1"/>
  <c r="BA947" i="1"/>
  <c r="BA953" i="1"/>
  <c r="BA954" i="1"/>
  <c r="BA955" i="1"/>
  <c r="BA961" i="1"/>
  <c r="BA1566" i="1"/>
  <c r="BA1563" i="1"/>
  <c r="BA1564" i="1"/>
  <c r="BA1568" i="1"/>
  <c r="BA1562" i="1"/>
  <c r="BA1570" i="1"/>
  <c r="BA1565" i="1"/>
  <c r="BA1567" i="1"/>
  <c r="BA1574" i="1"/>
  <c r="BA1573" i="1"/>
  <c r="BA1571" i="1"/>
  <c r="BA1572" i="1"/>
  <c r="BA1575" i="1"/>
  <c r="BA1569" i="1"/>
  <c r="BA818" i="1"/>
  <c r="BA817" i="1"/>
  <c r="BA822" i="1"/>
  <c r="BA824" i="1"/>
  <c r="BA815" i="1"/>
  <c r="BA813" i="1"/>
  <c r="BA820" i="1"/>
  <c r="BA812" i="1"/>
  <c r="BA814" i="1"/>
  <c r="BA821" i="1"/>
  <c r="BA825" i="1"/>
  <c r="BA819" i="1"/>
  <c r="BA826" i="1"/>
  <c r="BA823" i="1"/>
  <c r="BA816" i="1"/>
  <c r="BA2374" i="1"/>
  <c r="BA2321" i="1"/>
  <c r="BA2310" i="1"/>
  <c r="BA2351" i="1"/>
  <c r="BA2345" i="1"/>
  <c r="BA2372" i="1"/>
  <c r="BA2352" i="1"/>
  <c r="BA2340" i="1"/>
  <c r="BA2342" i="1"/>
  <c r="BA2294" i="1"/>
  <c r="BA2344" i="1"/>
  <c r="BA2370" i="1"/>
  <c r="BA2295" i="1"/>
  <c r="BA2343" i="1"/>
  <c r="BA2335" i="1"/>
  <c r="BA1783" i="1"/>
  <c r="BA1771" i="1"/>
  <c r="BA1776" i="1"/>
  <c r="BA1780" i="1"/>
  <c r="BA1779" i="1"/>
  <c r="BA1772" i="1"/>
  <c r="BA1784" i="1"/>
  <c r="BA1778" i="1"/>
  <c r="BA1777" i="1"/>
  <c r="BA1775" i="1"/>
  <c r="BA1773" i="1"/>
  <c r="BA1774" i="1"/>
  <c r="BA1781" i="1"/>
  <c r="BA1785" i="1"/>
  <c r="BA1782" i="1"/>
  <c r="BA1927" i="1"/>
  <c r="BA1930" i="1"/>
  <c r="BA1929" i="1"/>
  <c r="BA1928" i="1"/>
  <c r="BA1931" i="1"/>
  <c r="BA1933" i="1"/>
  <c r="BA1934" i="1"/>
  <c r="BA1932" i="1"/>
  <c r="BA2355" i="1"/>
  <c r="BA2354" i="1"/>
  <c r="BA2339" i="1"/>
  <c r="BA1935" i="1"/>
  <c r="BA1941" i="1"/>
  <c r="BA2358" i="1"/>
  <c r="BA1936" i="1"/>
  <c r="BA2118" i="1"/>
  <c r="BA2132" i="1"/>
  <c r="BA2008" i="1"/>
  <c r="BA2040" i="1"/>
  <c r="BA2004" i="1"/>
  <c r="BA2087" i="1"/>
  <c r="BA2046" i="1"/>
  <c r="BA2107" i="1"/>
  <c r="BA2199" i="1"/>
  <c r="BA2198" i="1"/>
  <c r="BA2197" i="1"/>
  <c r="BA2256" i="1"/>
  <c r="BA2241" i="1"/>
  <c r="BA2245" i="1"/>
  <c r="BA2022" i="1"/>
  <c r="BA1477" i="1"/>
  <c r="BA1485" i="1"/>
  <c r="BA1480" i="1"/>
  <c r="BA1473" i="1"/>
  <c r="BA1484" i="1"/>
  <c r="BA1483" i="1"/>
  <c r="BA1482" i="1"/>
  <c r="BA1479" i="1"/>
  <c r="BA1481" i="1"/>
  <c r="BA1475" i="1"/>
  <c r="BA1478" i="1"/>
  <c r="BA1472" i="1"/>
  <c r="BA1474" i="1"/>
  <c r="BA1476" i="1"/>
  <c r="BA1486" i="1"/>
  <c r="BA923" i="1"/>
  <c r="BA918" i="1"/>
  <c r="BA917" i="1"/>
  <c r="BA925" i="1"/>
  <c r="BA921" i="1"/>
  <c r="BA919" i="1"/>
  <c r="BA922" i="1"/>
  <c r="BA920" i="1"/>
  <c r="BA928" i="1"/>
  <c r="BA927" i="1"/>
  <c r="BA931" i="1"/>
  <c r="BA929" i="1"/>
  <c r="BA930" i="1"/>
  <c r="BA926" i="1"/>
  <c r="BA924" i="1"/>
  <c r="BA1650" i="1"/>
  <c r="BA1639" i="1"/>
  <c r="BA1645" i="1"/>
  <c r="BA1643" i="1"/>
  <c r="BA1640" i="1"/>
  <c r="BA1642" i="1"/>
  <c r="BA1644" i="1"/>
  <c r="BA1636" i="1"/>
  <c r="BA1637" i="1"/>
  <c r="BA1647" i="1"/>
  <c r="BA1641" i="1"/>
  <c r="BA1638" i="1"/>
  <c r="BA1649" i="1"/>
  <c r="BA1646" i="1"/>
  <c r="BA1648" i="1"/>
  <c r="BA2184" i="1"/>
  <c r="BA2195" i="1"/>
  <c r="BA2180" i="1"/>
  <c r="BA2156" i="1"/>
  <c r="BA2155" i="1"/>
  <c r="BA2272" i="1"/>
  <c r="BA2158" i="1"/>
  <c r="BA2154" i="1"/>
  <c r="BA2150" i="1"/>
  <c r="BA2236" i="1"/>
  <c r="BA2217" i="1"/>
  <c r="BA2212" i="1"/>
  <c r="BA2223" i="1"/>
  <c r="BA2341" i="1"/>
  <c r="BA2305" i="1"/>
  <c r="BA397" i="1"/>
  <c r="BA396" i="1"/>
  <c r="BA398" i="1"/>
  <c r="BA395" i="1"/>
  <c r="BA400" i="1"/>
  <c r="BA392" i="1"/>
  <c r="BA393" i="1"/>
  <c r="BA394" i="1"/>
  <c r="BA401" i="1"/>
  <c r="BA403" i="1"/>
  <c r="BA402" i="1"/>
  <c r="BA405" i="1"/>
  <c r="BA406" i="1"/>
  <c r="BA404" i="1"/>
  <c r="BA399" i="1"/>
  <c r="BA60" i="1"/>
  <c r="BA50" i="1"/>
  <c r="BA54" i="1"/>
  <c r="BA52" i="1"/>
  <c r="BA55" i="1"/>
  <c r="BA56" i="1"/>
  <c r="BA57" i="1"/>
  <c r="BA53" i="1"/>
  <c r="BA48" i="1"/>
  <c r="BA59" i="1"/>
  <c r="BA47" i="1"/>
  <c r="BA51" i="1"/>
  <c r="BA49" i="1"/>
  <c r="BA58" i="1"/>
  <c r="BA61" i="1"/>
  <c r="BA1289" i="1"/>
  <c r="BA1279" i="1"/>
  <c r="BA1280" i="1"/>
  <c r="BA1286" i="1"/>
  <c r="BA1290" i="1"/>
  <c r="BA1285" i="1"/>
  <c r="BA1277" i="1"/>
  <c r="BA1281" i="1"/>
  <c r="BA1287" i="1"/>
  <c r="BA1282" i="1"/>
  <c r="BA1283" i="1"/>
  <c r="BA1284" i="1"/>
  <c r="BA1278" i="1"/>
  <c r="BA1288" i="1"/>
  <c r="BA1291" i="1"/>
  <c r="BA2165" i="1"/>
  <c r="BA2157" i="1"/>
  <c r="BA2133" i="1"/>
  <c r="BA2113" i="1"/>
  <c r="BA2114" i="1"/>
  <c r="BA2106" i="1"/>
  <c r="BA2115" i="1"/>
  <c r="BA2137" i="1"/>
  <c r="BA2135" i="1"/>
  <c r="BA2163" i="1"/>
  <c r="BA2172" i="1"/>
  <c r="BA2116" i="1"/>
  <c r="BA2239" i="1"/>
  <c r="BA2144" i="1"/>
  <c r="BA2265" i="1"/>
  <c r="BA1066" i="1"/>
  <c r="BA1052" i="1"/>
  <c r="BA1056" i="1"/>
  <c r="BA1058" i="1"/>
  <c r="BA1054" i="1"/>
  <c r="BA1053" i="1"/>
  <c r="BA1057" i="1"/>
  <c r="BA1055" i="1"/>
  <c r="BA1064" i="1"/>
  <c r="BA1065" i="1"/>
  <c r="BA1060" i="1"/>
  <c r="BA1061" i="1"/>
  <c r="BA1063" i="1"/>
  <c r="BA1062" i="1"/>
  <c r="BA1059" i="1"/>
  <c r="BA571" i="1"/>
  <c r="BA558" i="1"/>
  <c r="BA560" i="1"/>
  <c r="BA559" i="1"/>
  <c r="BA562" i="1"/>
  <c r="BA557" i="1"/>
  <c r="BA566" i="1"/>
  <c r="BA561" i="1"/>
  <c r="BA568" i="1"/>
  <c r="BA565" i="1"/>
  <c r="BA567" i="1"/>
  <c r="BA563" i="1"/>
  <c r="BA564" i="1"/>
  <c r="BA570" i="1"/>
  <c r="BA569" i="1"/>
  <c r="BA1254" i="1"/>
  <c r="BA1265" i="1"/>
  <c r="BA1266" i="1"/>
  <c r="BA1272" i="1"/>
  <c r="BA1262" i="1"/>
  <c r="BA1251" i="1"/>
  <c r="BA1252" i="1"/>
  <c r="BA1276" i="1"/>
  <c r="BA1257" i="1"/>
  <c r="BA1275" i="1"/>
  <c r="BA1268" i="1"/>
  <c r="BA1267" i="1"/>
  <c r="BA1264" i="1"/>
  <c r="BA1274" i="1"/>
  <c r="BA1273" i="1"/>
  <c r="BA2160" i="1"/>
  <c r="BA2171" i="1"/>
  <c r="BA2189" i="1"/>
  <c r="BA2128" i="1"/>
  <c r="BA2148" i="1"/>
  <c r="BA2123" i="1"/>
  <c r="BA2127" i="1"/>
  <c r="BA2120" i="1"/>
  <c r="BA2190" i="1"/>
  <c r="BA2240" i="1"/>
  <c r="BA2188" i="1"/>
  <c r="BA2202" i="1"/>
  <c r="BA2249" i="1"/>
  <c r="BA2193" i="1"/>
  <c r="BA2263" i="1"/>
  <c r="BA675" i="1"/>
  <c r="BA667" i="1"/>
  <c r="BA666" i="1"/>
  <c r="BA664" i="1"/>
  <c r="BA668" i="1"/>
  <c r="BA663" i="1"/>
  <c r="BA672" i="1"/>
  <c r="BA665" i="1"/>
  <c r="BA673" i="1"/>
  <c r="BA670" i="1"/>
  <c r="BA662" i="1"/>
  <c r="BA674" i="1"/>
  <c r="BA671" i="1"/>
  <c r="BA669" i="1"/>
  <c r="BA676" i="1"/>
  <c r="BA2230" i="1"/>
  <c r="BA2218" i="1"/>
  <c r="BA2226" i="1"/>
  <c r="BA2166" i="1"/>
  <c r="BA2183" i="1"/>
  <c r="BA2216" i="1"/>
  <c r="BA2213" i="1"/>
  <c r="BA2187" i="1"/>
  <c r="BA2185" i="1"/>
  <c r="BA2168" i="1"/>
  <c r="BA2237" i="1"/>
  <c r="BA2204" i="1"/>
  <c r="BA2250" i="1"/>
  <c r="BA2219" i="1"/>
  <c r="BA2257" i="1"/>
  <c r="BA1605" i="1"/>
  <c r="BA1596" i="1"/>
  <c r="BA1602" i="1"/>
  <c r="BA1594" i="1"/>
  <c r="BA1591" i="1"/>
  <c r="BA1592" i="1"/>
  <c r="BA1604" i="1"/>
  <c r="BA1593" i="1"/>
  <c r="BA1598" i="1"/>
  <c r="BA1600" i="1"/>
  <c r="BA1599" i="1"/>
  <c r="BA1597" i="1"/>
  <c r="BA1601" i="1"/>
  <c r="BA1603" i="1"/>
  <c r="BA1595" i="1"/>
  <c r="BA1827" i="1"/>
  <c r="BA1821" i="1"/>
  <c r="BA1819" i="1"/>
  <c r="BA1820" i="1"/>
  <c r="BA1829" i="1"/>
  <c r="BA1822" i="1"/>
  <c r="BA1816" i="1"/>
  <c r="BA1817" i="1"/>
  <c r="BA1825" i="1"/>
  <c r="BA1818" i="1"/>
  <c r="BA1823" i="1"/>
  <c r="BA1824" i="1"/>
  <c r="BA1828" i="1"/>
  <c r="BA1830" i="1"/>
  <c r="BA1826" i="1"/>
  <c r="BA1253" i="1"/>
  <c r="BA1255" i="1"/>
  <c r="BA1249" i="1"/>
  <c r="BA1258" i="1"/>
  <c r="BA1256" i="1"/>
  <c r="BA1247" i="1"/>
  <c r="BA1271" i="1"/>
  <c r="BA1263" i="1"/>
  <c r="BA1261" i="1"/>
  <c r="BA1269" i="1"/>
  <c r="BA1259" i="1"/>
  <c r="BA1260" i="1"/>
  <c r="BA1248" i="1"/>
  <c r="BA1250" i="1"/>
  <c r="BA1270" i="1"/>
  <c r="BA1585" i="1"/>
  <c r="BA1576" i="1"/>
  <c r="BA1580" i="1"/>
  <c r="BA1578" i="1"/>
  <c r="BA1579" i="1"/>
  <c r="BA1581" i="1"/>
  <c r="BA1577" i="1"/>
  <c r="BA1589" i="1"/>
  <c r="BA1583" i="1"/>
  <c r="BA1588" i="1"/>
  <c r="BA1587" i="1"/>
  <c r="BA1586" i="1"/>
  <c r="BA1582" i="1"/>
  <c r="BA1584" i="1"/>
  <c r="BA1590" i="1"/>
  <c r="BA497" i="1"/>
  <c r="BA507" i="1"/>
  <c r="BA506" i="1"/>
  <c r="BA504" i="1"/>
  <c r="BA501" i="1"/>
  <c r="BA500" i="1"/>
  <c r="BA502" i="1"/>
  <c r="BA508" i="1"/>
  <c r="BA498" i="1"/>
  <c r="BA505" i="1"/>
  <c r="BA499" i="1"/>
  <c r="BA509" i="1"/>
  <c r="BA503" i="1"/>
  <c r="BA511" i="1"/>
  <c r="BA510" i="1"/>
  <c r="BA717" i="1"/>
  <c r="BA711" i="1"/>
  <c r="BA712" i="1"/>
  <c r="BA709" i="1"/>
  <c r="BA713" i="1"/>
  <c r="BA719" i="1"/>
  <c r="BA707" i="1"/>
  <c r="BA718" i="1"/>
  <c r="BA710" i="1"/>
  <c r="BA716" i="1"/>
  <c r="BA708" i="1"/>
  <c r="BA715" i="1"/>
  <c r="BA720" i="1"/>
  <c r="BA714" i="1"/>
  <c r="BA721" i="1"/>
  <c r="BA766" i="1"/>
  <c r="BA756" i="1"/>
  <c r="BA754" i="1"/>
  <c r="BA752" i="1"/>
  <c r="BA763" i="1"/>
  <c r="BA755" i="1"/>
  <c r="BA762" i="1"/>
  <c r="BA753" i="1"/>
  <c r="BA764" i="1"/>
  <c r="BA758" i="1"/>
  <c r="BA759" i="1"/>
  <c r="BA760" i="1"/>
  <c r="BA761" i="1"/>
  <c r="BA757" i="1"/>
  <c r="BA765" i="1"/>
  <c r="BA2254" i="1"/>
  <c r="BA2227" i="1"/>
  <c r="BA2215" i="1"/>
  <c r="BA2222" i="1"/>
  <c r="BA2221" i="1"/>
  <c r="BA2228" i="1"/>
  <c r="BA2225" i="1"/>
  <c r="BA2252" i="1"/>
  <c r="BA2220" i="1"/>
  <c r="BA2234" i="1"/>
  <c r="BA2233" i="1"/>
  <c r="BA2238" i="1"/>
  <c r="BA2235" i="1"/>
  <c r="BA2244" i="1"/>
  <c r="BA2262" i="1"/>
  <c r="BA437" i="1"/>
  <c r="BA441" i="1"/>
  <c r="BA446" i="1"/>
  <c r="BA439" i="1"/>
  <c r="BA444" i="1"/>
  <c r="BA438" i="1"/>
  <c r="BA443" i="1"/>
  <c r="BA445" i="1"/>
  <c r="BA450" i="1"/>
  <c r="BA440" i="1"/>
  <c r="BA447" i="1"/>
  <c r="BA442" i="1"/>
  <c r="BA451" i="1"/>
  <c r="BA448" i="1"/>
  <c r="BA449" i="1"/>
  <c r="BA1695" i="1"/>
  <c r="BA1685" i="1"/>
  <c r="BA1687" i="1"/>
  <c r="BA1683" i="1"/>
  <c r="BA1686" i="1"/>
  <c r="BA1681" i="1"/>
  <c r="BA1693" i="1"/>
  <c r="BA1684" i="1"/>
  <c r="BA1682" i="1"/>
  <c r="BA1688" i="1"/>
  <c r="BA1689" i="1"/>
  <c r="BA1690" i="1"/>
  <c r="BA1692" i="1"/>
  <c r="BA1694" i="1"/>
  <c r="BA1691" i="1"/>
  <c r="BA1111" i="1"/>
  <c r="BA1104" i="1"/>
  <c r="BA1099" i="1"/>
  <c r="BA1101" i="1"/>
  <c r="BA1109" i="1"/>
  <c r="BA1098" i="1"/>
  <c r="BA1105" i="1"/>
  <c r="BA1100" i="1"/>
  <c r="BA1110" i="1"/>
  <c r="BA1108" i="1"/>
  <c r="BA1103" i="1"/>
  <c r="BA1097" i="1"/>
  <c r="BA1102" i="1"/>
  <c r="BA1106" i="1"/>
  <c r="BA1107" i="1"/>
  <c r="BA2205" i="1"/>
  <c r="BA2206" i="1"/>
  <c r="BA2145" i="1"/>
  <c r="BA2117" i="1"/>
  <c r="BA2176" i="1"/>
  <c r="BA2173" i="1"/>
  <c r="BA2201" i="1"/>
  <c r="BA2214" i="1"/>
  <c r="BA2258" i="1"/>
  <c r="BA2260" i="1"/>
  <c r="BA2259" i="1"/>
  <c r="BA2266" i="1"/>
  <c r="BA2279" i="1"/>
  <c r="BA2261" i="1"/>
  <c r="BA2246" i="1"/>
  <c r="BA1765" i="1"/>
  <c r="BA1761" i="1"/>
  <c r="BA1764" i="1"/>
  <c r="BA1758" i="1"/>
  <c r="BA1759" i="1"/>
  <c r="BA1760" i="1"/>
  <c r="BA1763" i="1"/>
  <c r="BA1762" i="1"/>
  <c r="BA1770" i="1"/>
  <c r="BA1766" i="1"/>
  <c r="BA1769" i="1"/>
  <c r="BA1768" i="1"/>
  <c r="BA1757" i="1"/>
  <c r="BA1767" i="1"/>
  <c r="BA1756" i="1"/>
  <c r="BA867" i="1"/>
  <c r="BA858" i="1"/>
  <c r="BA863" i="1"/>
  <c r="BA868" i="1"/>
  <c r="BA870" i="1"/>
  <c r="BA869" i="1"/>
  <c r="BA860" i="1"/>
  <c r="BA866" i="1"/>
  <c r="BA865" i="1"/>
  <c r="BA861" i="1"/>
  <c r="BA871" i="1"/>
  <c r="BA859" i="1"/>
  <c r="BA857" i="1"/>
  <c r="BA862" i="1"/>
  <c r="BA864" i="1"/>
  <c r="BA2178" i="1"/>
  <c r="BA2175" i="1"/>
  <c r="BA2161" i="1"/>
  <c r="BA2251" i="1"/>
  <c r="BA2125" i="1"/>
  <c r="BA2138" i="1"/>
  <c r="BA2181" i="1"/>
  <c r="BA2247" i="1"/>
  <c r="BA2124" i="1"/>
  <c r="BA2169" i="1"/>
  <c r="BA2146" i="1"/>
  <c r="BA2253" i="1"/>
  <c r="BA2300" i="1"/>
  <c r="BA2248" i="1"/>
  <c r="BA2326" i="1"/>
  <c r="BA978" i="1"/>
  <c r="BA986" i="1"/>
  <c r="BA990" i="1"/>
  <c r="BA982" i="1"/>
  <c r="BA983" i="1"/>
  <c r="BA977" i="1"/>
  <c r="BA991" i="1"/>
  <c r="BA981" i="1"/>
  <c r="BA987" i="1"/>
  <c r="BA984" i="1"/>
  <c r="BA985" i="1"/>
  <c r="BA988" i="1"/>
  <c r="BA979" i="1"/>
  <c r="BA980" i="1"/>
  <c r="BA989" i="1"/>
  <c r="BA611" i="1"/>
  <c r="BA602" i="1"/>
  <c r="BA605" i="1"/>
  <c r="BA606" i="1"/>
  <c r="BA609" i="1"/>
  <c r="BA603" i="1"/>
  <c r="BA615" i="1"/>
  <c r="BA607" i="1"/>
  <c r="BA610" i="1"/>
  <c r="BA604" i="1"/>
  <c r="BA612" i="1"/>
  <c r="BA614" i="1"/>
  <c r="BA608" i="1"/>
  <c r="BA613" i="1"/>
  <c r="BA616" i="1"/>
  <c r="BA1301" i="1"/>
  <c r="BA1292" i="1"/>
  <c r="BA1295" i="1"/>
  <c r="BA1293" i="1"/>
  <c r="BA1296" i="1"/>
  <c r="BA1297" i="1"/>
  <c r="BA1294" i="1"/>
  <c r="BA1305" i="1"/>
  <c r="BA1303" i="1"/>
  <c r="BA1298" i="1"/>
  <c r="BA1299" i="1"/>
  <c r="BA1300" i="1"/>
  <c r="BA1304" i="1"/>
  <c r="BA1306" i="1"/>
  <c r="BA1302" i="1"/>
  <c r="BA1457" i="1"/>
  <c r="BA1464" i="1"/>
  <c r="BA1461" i="1"/>
  <c r="BA1459" i="1"/>
  <c r="BA1471" i="1"/>
  <c r="BA1470" i="1"/>
  <c r="BA1460" i="1"/>
  <c r="BA1469" i="1"/>
  <c r="BA1462" i="1"/>
  <c r="BA1467" i="1"/>
  <c r="BA1468" i="1"/>
  <c r="BA1465" i="1"/>
  <c r="BA1466" i="1"/>
  <c r="BA1458" i="1"/>
  <c r="BA1463" i="1"/>
  <c r="BA2196" i="1"/>
  <c r="BA2164" i="1"/>
  <c r="BA2162" i="1"/>
  <c r="BA2141" i="1"/>
  <c r="BA2153" i="1"/>
  <c r="BA2130" i="1"/>
  <c r="BA2208" i="1"/>
  <c r="BA2209" i="1"/>
  <c r="BA2151" i="1"/>
  <c r="BA2203" i="1"/>
  <c r="BA2136" i="1"/>
  <c r="BA2207" i="1"/>
  <c r="BA2231" i="1"/>
  <c r="BA2210" i="1"/>
  <c r="BA2268" i="1"/>
  <c r="BA2084" i="1"/>
  <c r="BA2099" i="1"/>
  <c r="BA1963" i="1"/>
  <c r="BA1965" i="1"/>
  <c r="BA2011" i="1"/>
  <c r="BA1985" i="1"/>
  <c r="BA2131" i="1"/>
  <c r="BA2108" i="1"/>
  <c r="BA2296" i="1"/>
  <c r="BA2282" i="1"/>
  <c r="BA2283" i="1"/>
  <c r="BA2278" i="1"/>
  <c r="BA2243" i="1"/>
  <c r="BA2297" i="1"/>
  <c r="BA1995" i="1"/>
  <c r="BA474" i="1"/>
  <c r="BA469" i="1"/>
  <c r="BA473" i="1"/>
  <c r="BA468" i="1"/>
  <c r="BA472" i="1"/>
  <c r="BA479" i="1"/>
  <c r="BA467" i="1"/>
  <c r="BA470" i="1"/>
  <c r="BA475" i="1"/>
  <c r="BA481" i="1"/>
  <c r="BA478" i="1"/>
  <c r="BA476" i="1"/>
  <c r="BA477" i="1"/>
  <c r="BA480" i="1"/>
  <c r="BA471" i="1"/>
  <c r="BA626" i="1"/>
  <c r="BA620" i="1"/>
  <c r="BA625" i="1"/>
  <c r="BA623" i="1"/>
  <c r="BA617" i="1"/>
  <c r="BA630" i="1"/>
  <c r="BA627" i="1"/>
  <c r="BA621" i="1"/>
  <c r="BA622" i="1"/>
  <c r="BA629" i="1"/>
  <c r="BA624" i="1"/>
  <c r="BA628" i="1"/>
  <c r="BA618" i="1"/>
  <c r="BA619" i="1"/>
  <c r="BA631" i="1"/>
  <c r="BA1096" i="1"/>
  <c r="BA1086" i="1"/>
  <c r="BA1091" i="1"/>
  <c r="BA1092" i="1"/>
  <c r="BA1094" i="1"/>
  <c r="BA1087" i="1"/>
  <c r="BA1093" i="1"/>
  <c r="BA1090" i="1"/>
  <c r="BA1095" i="1"/>
  <c r="BA1088" i="1"/>
  <c r="BA1084" i="1"/>
  <c r="BA1085" i="1"/>
  <c r="BA1083" i="1"/>
  <c r="BA1089" i="1"/>
  <c r="BA1082" i="1"/>
  <c r="BA1432" i="1"/>
  <c r="BA1434" i="1"/>
  <c r="BA1427" i="1"/>
  <c r="BA1435" i="1"/>
  <c r="BA1428" i="1"/>
  <c r="BA1438" i="1"/>
  <c r="BA1430" i="1"/>
  <c r="BA1431" i="1"/>
  <c r="BA1433" i="1"/>
  <c r="BA1429" i="1"/>
  <c r="BA1440" i="1"/>
  <c r="BA1436" i="1"/>
  <c r="BA1437" i="1"/>
  <c r="BA1441" i="1"/>
  <c r="BA1439" i="1"/>
  <c r="BA1113" i="1"/>
  <c r="BA1119" i="1"/>
  <c r="BA1115" i="1"/>
  <c r="BA1112" i="1"/>
  <c r="BA1116" i="1"/>
  <c r="BA1118" i="1"/>
  <c r="BA1114" i="1"/>
  <c r="BA1121" i="1"/>
  <c r="BA1125" i="1"/>
  <c r="BA1120" i="1"/>
  <c r="BA1117" i="1"/>
  <c r="BA1123" i="1"/>
  <c r="BA1124" i="1"/>
  <c r="BA1122" i="1"/>
  <c r="BA1126" i="1"/>
  <c r="BA1951" i="1"/>
  <c r="BA1952" i="1"/>
  <c r="BA1974" i="1"/>
  <c r="BA1953" i="1"/>
  <c r="BA2047" i="1"/>
  <c r="BA1987" i="1"/>
  <c r="BA1942" i="1"/>
  <c r="BA1966" i="1"/>
  <c r="BA2328" i="1"/>
  <c r="BA1967" i="1"/>
  <c r="BA2318" i="1"/>
  <c r="BA2255" i="1"/>
  <c r="BA2109" i="1"/>
  <c r="BA2290" i="1"/>
  <c r="BA2292" i="1"/>
  <c r="BA1210" i="1"/>
  <c r="BA1209" i="1"/>
  <c r="BA1206" i="1"/>
  <c r="BA1208" i="1"/>
  <c r="BA1214" i="1"/>
  <c r="BA1215" i="1"/>
  <c r="BA1203" i="1"/>
  <c r="BA1207" i="1"/>
  <c r="BA1213" i="1"/>
  <c r="BA1202" i="1"/>
  <c r="BA1205" i="1"/>
  <c r="BA1212" i="1"/>
  <c r="BA1204" i="1"/>
  <c r="BA1211" i="1"/>
  <c r="BA1216" i="1"/>
  <c r="BA724" i="1"/>
  <c r="BA727" i="1"/>
  <c r="BA728" i="1"/>
  <c r="BA726" i="1"/>
  <c r="BA734" i="1"/>
  <c r="BA722" i="1"/>
  <c r="BA725" i="1"/>
  <c r="BA723" i="1"/>
  <c r="BA731" i="1"/>
  <c r="BA733" i="1"/>
  <c r="BA730" i="1"/>
  <c r="BA735" i="1"/>
  <c r="BA736" i="1"/>
  <c r="BA732" i="1"/>
  <c r="BA729" i="1"/>
  <c r="BA462" i="1"/>
  <c r="BA458" i="1"/>
  <c r="BA456" i="1"/>
  <c r="BA464" i="1"/>
  <c r="BA457" i="1"/>
  <c r="BA454" i="1"/>
  <c r="BA466" i="1"/>
  <c r="BA455" i="1"/>
  <c r="BA463" i="1"/>
  <c r="BA453" i="1"/>
  <c r="BA452" i="1"/>
  <c r="BA460" i="1"/>
  <c r="BA459" i="1"/>
  <c r="BA461" i="1"/>
  <c r="BA465" i="1"/>
  <c r="BA647" i="1"/>
  <c r="BA641" i="1"/>
  <c r="BA637" i="1"/>
  <c r="BA643" i="1"/>
  <c r="BA642" i="1"/>
  <c r="BA633" i="1"/>
  <c r="BA634" i="1"/>
  <c r="BA648" i="1"/>
  <c r="BA632" i="1"/>
  <c r="BA655" i="1"/>
  <c r="BA656" i="1"/>
  <c r="BA658" i="1"/>
  <c r="BA650" i="1"/>
  <c r="BA652" i="1"/>
  <c r="BA661" i="1"/>
  <c r="BA362" i="1"/>
  <c r="BA363" i="1"/>
  <c r="BA368" i="1"/>
  <c r="BA373" i="1"/>
  <c r="BA370" i="1"/>
  <c r="BA372" i="1"/>
  <c r="BA371" i="1"/>
  <c r="BA364" i="1"/>
  <c r="BA367" i="1"/>
  <c r="BA365" i="1"/>
  <c r="BA366" i="1"/>
  <c r="BA369" i="1"/>
  <c r="BA374" i="1"/>
  <c r="BA376" i="1"/>
  <c r="BA375" i="1"/>
  <c r="BA2200" i="1"/>
  <c r="BA2267" i="1"/>
  <c r="BA2167" i="1"/>
  <c r="BA2186" i="1"/>
  <c r="BA2143" i="1"/>
  <c r="BA2276" i="1"/>
  <c r="BA2129" i="1"/>
  <c r="BA2194" i="1"/>
  <c r="BA2264" i="1"/>
  <c r="BA2323" i="1"/>
  <c r="BA2319" i="1"/>
  <c r="BA2322" i="1"/>
  <c r="BA2315" i="1"/>
  <c r="BA2333" i="1"/>
  <c r="BA2320" i="1"/>
  <c r="BA175" i="1"/>
  <c r="BA169" i="1"/>
  <c r="BA173" i="1"/>
  <c r="BA168" i="1"/>
  <c r="BA167" i="1"/>
  <c r="BA179" i="1"/>
  <c r="BA176" i="1"/>
  <c r="BA170" i="1"/>
  <c r="BA172" i="1"/>
  <c r="BA171" i="1"/>
  <c r="BA177" i="1"/>
  <c r="BA181" i="1"/>
  <c r="BA174" i="1"/>
  <c r="BA180" i="1"/>
  <c r="BA178" i="1"/>
  <c r="BA1369" i="1"/>
  <c r="BA1360" i="1"/>
  <c r="BA1363" i="1"/>
  <c r="BA1357" i="1"/>
  <c r="BA1355" i="1"/>
  <c r="BA1353" i="1"/>
  <c r="BA1365" i="1"/>
  <c r="BA1359" i="1"/>
  <c r="BA1378" i="1"/>
  <c r="BA1377" i="1"/>
  <c r="BA1375" i="1"/>
  <c r="BA1367" i="1"/>
  <c r="BA1380" i="1"/>
  <c r="BA1372" i="1"/>
  <c r="BA1370" i="1"/>
  <c r="BA1607" i="1"/>
  <c r="BA1617" i="1"/>
  <c r="BA1609" i="1"/>
  <c r="BA1612" i="1"/>
  <c r="BA1606" i="1"/>
  <c r="BA1608" i="1"/>
  <c r="BA1614" i="1"/>
  <c r="BA1616" i="1"/>
  <c r="BA1618" i="1"/>
  <c r="BA1610" i="1"/>
  <c r="BA1611" i="1"/>
  <c r="BA1615" i="1"/>
  <c r="BA1613" i="1"/>
  <c r="BA1620" i="1"/>
  <c r="BA1619" i="1"/>
  <c r="BA379" i="1"/>
  <c r="BA382" i="1"/>
  <c r="BA381" i="1"/>
  <c r="BA384" i="1"/>
  <c r="BA383" i="1"/>
  <c r="BA378" i="1"/>
  <c r="BA380" i="1"/>
  <c r="BA377" i="1"/>
  <c r="BA385" i="1"/>
  <c r="BA389" i="1"/>
  <c r="BA387" i="1"/>
  <c r="BA386" i="1"/>
  <c r="BA388" i="1"/>
  <c r="BA390" i="1"/>
  <c r="BA391" i="1"/>
  <c r="BA1368" i="1"/>
  <c r="BA1361" i="1"/>
  <c r="BA1354" i="1"/>
  <c r="BA1362" i="1"/>
  <c r="BA1356" i="1"/>
  <c r="BA1352" i="1"/>
  <c r="BA1364" i="1"/>
  <c r="BA1358" i="1"/>
  <c r="BA1379" i="1"/>
  <c r="BA1376" i="1"/>
  <c r="BA1374" i="1"/>
  <c r="BA1366" i="1"/>
  <c r="BA1371" i="1"/>
  <c r="BA1381" i="1"/>
  <c r="BA1373" i="1"/>
  <c r="BA639" i="1"/>
  <c r="BA640" i="1"/>
  <c r="BA645" i="1"/>
  <c r="BA644" i="1"/>
  <c r="BA635" i="1"/>
  <c r="BA651" i="1"/>
  <c r="BA636" i="1"/>
  <c r="BA638" i="1"/>
  <c r="BA654" i="1"/>
  <c r="BA660" i="1"/>
  <c r="BA657" i="1"/>
  <c r="BA649" i="1"/>
  <c r="BA653" i="1"/>
  <c r="BA659" i="1"/>
  <c r="BA646" i="1"/>
  <c r="BA255" i="1"/>
  <c r="BA254" i="1"/>
  <c r="BA253" i="1"/>
  <c r="BA247" i="1"/>
  <c r="BA252" i="1"/>
  <c r="BA242" i="1"/>
  <c r="BA246" i="1"/>
  <c r="BA248" i="1"/>
  <c r="BA256" i="1"/>
  <c r="BA250" i="1"/>
  <c r="BA249" i="1"/>
  <c r="BA251" i="1"/>
  <c r="BA245" i="1"/>
  <c r="BA243" i="1"/>
  <c r="BA244" i="1"/>
  <c r="BA2309" i="1"/>
  <c r="BA2303" i="1"/>
  <c r="BA2304" i="1"/>
  <c r="BA2302" i="1"/>
  <c r="BA2316" i="1"/>
  <c r="BA2331" i="1"/>
  <c r="BA2298" i="1"/>
  <c r="BA2301" i="1"/>
  <c r="BA2299" i="1"/>
  <c r="BA2308" i="1"/>
  <c r="BA2306" i="1"/>
  <c r="BA2307" i="1"/>
  <c r="BA2332" i="1"/>
  <c r="BA2327" i="1"/>
  <c r="BA2311" i="1"/>
  <c r="BA854" i="1"/>
  <c r="BA850" i="1"/>
  <c r="BA849" i="1"/>
  <c r="BA856" i="1"/>
  <c r="BA844" i="1"/>
  <c r="BA851" i="1"/>
  <c r="BA855" i="1"/>
  <c r="BA853" i="1"/>
  <c r="BA843" i="1"/>
  <c r="BA852" i="1"/>
  <c r="BA847" i="1"/>
  <c r="BA848" i="1"/>
  <c r="BA842" i="1"/>
  <c r="BA845" i="1"/>
  <c r="BA846" i="1"/>
  <c r="BA331" i="1"/>
  <c r="BA318" i="1"/>
  <c r="BA328" i="1"/>
  <c r="BA326" i="1"/>
  <c r="BA319" i="1"/>
  <c r="BA329" i="1"/>
  <c r="BA330" i="1"/>
  <c r="BA324" i="1"/>
  <c r="BA323" i="1"/>
  <c r="BA321" i="1"/>
  <c r="BA322" i="1"/>
  <c r="BA325" i="1"/>
  <c r="BA327" i="1"/>
  <c r="BA320" i="1"/>
  <c r="BA317" i="1"/>
  <c r="BA1804" i="1"/>
  <c r="BA1809" i="1"/>
  <c r="BA1810" i="1"/>
  <c r="BA1801" i="1"/>
  <c r="BA1803" i="1"/>
  <c r="BA1806" i="1"/>
  <c r="BA1802" i="1"/>
  <c r="BA1807" i="1"/>
  <c r="BA1815" i="1"/>
  <c r="BA1814" i="1"/>
  <c r="BA1805" i="1"/>
  <c r="BA1808" i="1"/>
  <c r="BA1813" i="1"/>
  <c r="BA1812" i="1"/>
  <c r="BA1811" i="1"/>
  <c r="BA1897" i="1"/>
  <c r="BA1898" i="1"/>
  <c r="BA1895" i="1"/>
  <c r="BA1900" i="1"/>
  <c r="BA1894" i="1"/>
  <c r="BA1902" i="1"/>
  <c r="BA1896" i="1"/>
  <c r="BA1892" i="1"/>
  <c r="BA1893" i="1"/>
  <c r="BA1891" i="1"/>
  <c r="BA1899" i="1"/>
  <c r="BA1901" i="1"/>
  <c r="BA1904" i="1"/>
  <c r="BA1905" i="1"/>
  <c r="BA1903" i="1"/>
  <c r="BA1658" i="1"/>
  <c r="BA1657" i="1"/>
  <c r="BA1656" i="1"/>
  <c r="BA1653" i="1"/>
  <c r="BA1655" i="1"/>
  <c r="BA1651" i="1"/>
  <c r="BA1664" i="1"/>
  <c r="BA1654" i="1"/>
  <c r="BA1652" i="1"/>
  <c r="BA1659" i="1"/>
  <c r="BA1660" i="1"/>
  <c r="BA1663" i="1"/>
  <c r="BA1661" i="1"/>
  <c r="BA1662" i="1"/>
  <c r="BA1665" i="1"/>
  <c r="BA2281" i="1"/>
  <c r="BA2280" i="1"/>
  <c r="BA2275" i="1"/>
  <c r="BA2277" i="1"/>
  <c r="BA2313" i="1"/>
  <c r="BA2269" i="1"/>
  <c r="BA2285" i="1"/>
  <c r="BA2274" i="1"/>
  <c r="BA2271" i="1"/>
  <c r="BA2284" i="1"/>
  <c r="BA2288" i="1"/>
  <c r="BA2293" i="1"/>
  <c r="BA2287" i="1"/>
  <c r="BA2314" i="1"/>
  <c r="BA2289" i="1"/>
  <c r="BA945" i="1"/>
  <c r="BA935" i="1"/>
  <c r="BA933" i="1"/>
  <c r="BA938" i="1"/>
  <c r="BA932" i="1"/>
  <c r="BA937" i="1"/>
  <c r="BA944" i="1"/>
  <c r="BA936" i="1"/>
  <c r="BA934" i="1"/>
  <c r="BA941" i="1"/>
  <c r="BA940" i="1"/>
  <c r="BA939" i="1"/>
  <c r="BA942" i="1"/>
  <c r="BA943" i="1"/>
  <c r="BA946" i="1"/>
  <c r="BA915" i="1"/>
  <c r="BA906" i="1"/>
  <c r="BA903" i="1"/>
  <c r="BA904" i="1"/>
  <c r="BA902" i="1"/>
  <c r="BA908" i="1"/>
  <c r="BA916" i="1"/>
  <c r="BA911" i="1"/>
  <c r="BA914" i="1"/>
  <c r="BA905" i="1"/>
  <c r="BA907" i="1"/>
  <c r="BA909" i="1"/>
  <c r="BA913" i="1"/>
  <c r="BA912" i="1"/>
  <c r="BA910" i="1"/>
  <c r="BA2362" i="1"/>
  <c r="BA2364" i="1"/>
  <c r="BA2347" i="1"/>
  <c r="BA2367" i="1"/>
  <c r="BA2346" i="1"/>
  <c r="BA2348" i="1"/>
  <c r="BA2368" i="1"/>
  <c r="BA2350" i="1"/>
  <c r="BA2359" i="1"/>
  <c r="BA2360" i="1"/>
  <c r="BA2357" i="1"/>
  <c r="BA2365" i="1"/>
  <c r="BA2361" i="1"/>
  <c r="BA2366" i="1"/>
  <c r="BA2356" i="1"/>
  <c r="BA697" i="1"/>
  <c r="BA698" i="1"/>
  <c r="BA699" i="1"/>
  <c r="BA704" i="1"/>
  <c r="BA693" i="1"/>
  <c r="BA695" i="1"/>
  <c r="BA694" i="1"/>
  <c r="BA692" i="1"/>
  <c r="BA701" i="1"/>
  <c r="BA696" i="1"/>
  <c r="BA703" i="1"/>
  <c r="BA702" i="1"/>
  <c r="BA705" i="1"/>
  <c r="BA706" i="1"/>
  <c r="BA700" i="1"/>
  <c r="BA1398" i="1"/>
  <c r="BA1402" i="1"/>
  <c r="BA1403" i="1"/>
  <c r="BA1399" i="1"/>
  <c r="BA1400" i="1"/>
  <c r="BA1405" i="1"/>
  <c r="BA1404" i="1"/>
  <c r="BA1397" i="1"/>
  <c r="BA1409" i="1"/>
  <c r="BA1411" i="1"/>
  <c r="BA1407" i="1"/>
  <c r="BA1406" i="1"/>
  <c r="BA1410" i="1"/>
  <c r="BA1408" i="1"/>
  <c r="BA1401" i="1"/>
  <c r="BA794" i="1"/>
  <c r="BA782" i="1"/>
  <c r="BA784" i="1"/>
  <c r="BA785" i="1"/>
  <c r="BA783" i="1"/>
  <c r="BA795" i="1"/>
  <c r="BA787" i="1"/>
  <c r="BA792" i="1"/>
  <c r="BA788" i="1"/>
  <c r="BA789" i="1"/>
  <c r="BA793" i="1"/>
  <c r="BA786" i="1"/>
  <c r="BA790" i="1"/>
  <c r="BA796" i="1"/>
  <c r="BA791" i="1"/>
  <c r="BA1753" i="1"/>
  <c r="BA1745" i="1"/>
  <c r="BA1754" i="1"/>
  <c r="BA1747" i="1"/>
  <c r="BA1743" i="1"/>
  <c r="BA1755" i="1"/>
  <c r="BA1746" i="1"/>
  <c r="BA1751" i="1"/>
  <c r="BA1749" i="1"/>
  <c r="BA1742" i="1"/>
  <c r="BA1744" i="1"/>
  <c r="BA1752" i="1"/>
  <c r="BA1748" i="1"/>
  <c r="BA1750" i="1"/>
  <c r="BA1741" i="1"/>
  <c r="BA2382" i="1"/>
  <c r="BA2384" i="1"/>
  <c r="BA2379" i="1"/>
  <c r="BA2371" i="1"/>
  <c r="BA2385" i="1"/>
  <c r="BA2369" i="1"/>
  <c r="BA2373" i="1"/>
  <c r="BA2380" i="1"/>
  <c r="BA2377" i="1"/>
  <c r="BA2353" i="1"/>
  <c r="BA2378" i="1"/>
  <c r="BA2383" i="1"/>
  <c r="BA2375" i="1"/>
  <c r="BA2376" i="1"/>
  <c r="AZ25" i="1"/>
  <c r="AZ21" i="1"/>
  <c r="AZ28" i="1"/>
  <c r="AZ18" i="1"/>
  <c r="AZ17" i="1"/>
  <c r="AZ20" i="1"/>
  <c r="AZ19" i="1"/>
  <c r="AZ26" i="1"/>
  <c r="AZ24" i="1"/>
  <c r="AZ29" i="1"/>
  <c r="AZ23" i="1"/>
  <c r="AZ22" i="1"/>
  <c r="AZ30" i="1"/>
  <c r="AZ31" i="1"/>
  <c r="AZ27" i="1"/>
  <c r="AZ1318" i="1"/>
  <c r="AZ1317" i="1"/>
  <c r="AZ1319" i="1"/>
  <c r="AZ1311" i="1"/>
  <c r="AZ1307" i="1"/>
  <c r="AZ1309" i="1"/>
  <c r="AZ1316" i="1"/>
  <c r="AZ1321" i="1"/>
  <c r="AZ1320" i="1"/>
  <c r="AZ1314" i="1"/>
  <c r="AZ1312" i="1"/>
  <c r="AZ1313" i="1"/>
  <c r="AZ1310" i="1"/>
  <c r="AZ1308" i="1"/>
  <c r="AZ1315" i="1"/>
  <c r="AZ1135" i="1"/>
  <c r="AZ1129" i="1"/>
  <c r="AZ1136" i="1"/>
  <c r="AZ1127" i="1"/>
  <c r="AZ1139" i="1"/>
  <c r="AZ1134" i="1"/>
  <c r="AZ1132" i="1"/>
  <c r="AZ1131" i="1"/>
  <c r="AZ1130" i="1"/>
  <c r="AZ1137" i="1"/>
  <c r="AZ1133" i="1"/>
  <c r="AZ1140" i="1"/>
  <c r="AZ1141" i="1"/>
  <c r="AZ1138" i="1"/>
  <c r="AZ1128" i="1"/>
  <c r="AZ1197" i="1"/>
  <c r="AZ1182" i="1"/>
  <c r="AZ1178" i="1"/>
  <c r="AZ1183" i="1"/>
  <c r="AZ1188" i="1"/>
  <c r="AZ1186" i="1"/>
  <c r="AZ1185" i="1"/>
  <c r="AZ1176" i="1"/>
  <c r="AZ1190" i="1"/>
  <c r="AZ1179" i="1"/>
  <c r="AZ1174" i="1"/>
  <c r="AZ1193" i="1"/>
  <c r="AZ1199" i="1"/>
  <c r="AZ1195" i="1"/>
  <c r="AZ1200" i="1"/>
  <c r="AZ1196" i="1"/>
  <c r="AZ1180" i="1"/>
  <c r="AZ1187" i="1"/>
  <c r="AZ1172" i="1"/>
  <c r="AZ1181" i="1"/>
  <c r="AZ1191" i="1"/>
  <c r="AZ1175" i="1"/>
  <c r="AZ1184" i="1"/>
  <c r="AZ1189" i="1"/>
  <c r="AZ1177" i="1"/>
  <c r="AZ1173" i="1"/>
  <c r="AZ1192" i="1"/>
  <c r="AZ1194" i="1"/>
  <c r="AZ1198" i="1"/>
  <c r="AZ1201" i="1"/>
  <c r="AZ1330" i="1"/>
  <c r="AZ1333" i="1"/>
  <c r="AZ1327" i="1"/>
  <c r="AZ1332" i="1"/>
  <c r="AZ1325" i="1"/>
  <c r="AZ1324" i="1"/>
  <c r="AZ1334" i="1"/>
  <c r="AZ1329" i="1"/>
  <c r="AZ1331" i="1"/>
  <c r="AZ1328" i="1"/>
  <c r="AZ1336" i="1"/>
  <c r="AZ1323" i="1"/>
  <c r="AZ1335" i="1"/>
  <c r="AZ1326" i="1"/>
  <c r="AZ1322" i="1"/>
  <c r="AZ1549" i="1"/>
  <c r="AZ1551" i="1"/>
  <c r="AZ1547" i="1"/>
  <c r="AZ1548" i="1"/>
  <c r="AZ1553" i="1"/>
  <c r="AZ1552" i="1"/>
  <c r="AZ1555" i="1"/>
  <c r="AZ1554" i="1"/>
  <c r="AZ1557" i="1"/>
  <c r="AZ1558" i="1"/>
  <c r="AZ1556" i="1"/>
  <c r="AZ1559" i="1"/>
  <c r="AZ1561" i="1"/>
  <c r="AZ1560" i="1"/>
  <c r="AZ1550" i="1"/>
  <c r="AZ1487" i="1"/>
  <c r="AZ1490" i="1"/>
  <c r="AZ1494" i="1"/>
  <c r="AZ1492" i="1"/>
  <c r="AZ1491" i="1"/>
  <c r="AZ1493" i="1"/>
  <c r="AZ1489" i="1"/>
  <c r="AZ1488" i="1"/>
  <c r="AZ1495" i="1"/>
  <c r="AZ1496" i="1"/>
  <c r="AZ1497" i="1"/>
  <c r="AZ1501" i="1"/>
  <c r="AZ1500" i="1"/>
  <c r="AZ1498" i="1"/>
  <c r="AZ1499" i="1"/>
  <c r="AZ743" i="1"/>
  <c r="AZ740" i="1"/>
  <c r="AZ737" i="1"/>
  <c r="AZ744" i="1"/>
  <c r="AZ745" i="1"/>
  <c r="AZ739" i="1"/>
  <c r="AZ741" i="1"/>
  <c r="AZ738" i="1"/>
  <c r="AZ748" i="1"/>
  <c r="AZ747" i="1"/>
  <c r="AZ746" i="1"/>
  <c r="AZ749" i="1"/>
  <c r="AZ751" i="1"/>
  <c r="AZ750" i="1"/>
  <c r="AZ742" i="1"/>
  <c r="AZ1396" i="1"/>
  <c r="AZ1391" i="1"/>
  <c r="AZ1388" i="1"/>
  <c r="AZ1385" i="1"/>
  <c r="AZ1389" i="1"/>
  <c r="AZ1394" i="1"/>
  <c r="AZ1392" i="1"/>
  <c r="AZ1384" i="1"/>
  <c r="AZ1393" i="1"/>
  <c r="AZ1383" i="1"/>
  <c r="AZ1387" i="1"/>
  <c r="AZ1382" i="1"/>
  <c r="AZ1390" i="1"/>
  <c r="AZ1386" i="1"/>
  <c r="AZ1395" i="1"/>
  <c r="AZ483" i="1"/>
  <c r="AZ491" i="1"/>
  <c r="AZ482" i="1"/>
  <c r="AZ484" i="1"/>
  <c r="AZ492" i="1"/>
  <c r="AZ486" i="1"/>
  <c r="AZ485" i="1"/>
  <c r="AZ489" i="1"/>
  <c r="AZ488" i="1"/>
  <c r="AZ490" i="1"/>
  <c r="AZ487" i="1"/>
  <c r="AZ494" i="1"/>
  <c r="AZ495" i="1"/>
  <c r="AZ496" i="1"/>
  <c r="AZ493" i="1"/>
  <c r="AZ1421" i="1"/>
  <c r="AZ1420" i="1"/>
  <c r="AZ1423" i="1"/>
  <c r="AZ1419" i="1"/>
  <c r="AZ1417" i="1"/>
  <c r="AZ1414" i="1"/>
  <c r="AZ1425" i="1"/>
  <c r="AZ1424" i="1"/>
  <c r="AZ1416" i="1"/>
  <c r="AZ1422" i="1"/>
  <c r="AZ1415" i="1"/>
  <c r="AZ1413" i="1"/>
  <c r="AZ1418" i="1"/>
  <c r="AZ1426" i="1"/>
  <c r="AZ1412" i="1"/>
  <c r="AZ274" i="1"/>
  <c r="AZ276" i="1"/>
  <c r="AZ273" i="1"/>
  <c r="AZ282" i="1"/>
  <c r="AZ277" i="1"/>
  <c r="AZ272" i="1"/>
  <c r="AZ275" i="1"/>
  <c r="AZ280" i="1"/>
  <c r="AZ278" i="1"/>
  <c r="AZ279" i="1"/>
  <c r="AZ281" i="1"/>
  <c r="AZ285" i="1"/>
  <c r="AZ286" i="1"/>
  <c r="AZ284" i="1"/>
  <c r="AZ283" i="1"/>
  <c r="AZ1713" i="1"/>
  <c r="AZ1712" i="1"/>
  <c r="AZ1716" i="1"/>
  <c r="AZ1718" i="1"/>
  <c r="AZ1717" i="1"/>
  <c r="AZ1714" i="1"/>
  <c r="AZ1720" i="1"/>
  <c r="AZ1721" i="1"/>
  <c r="AZ1711" i="1"/>
  <c r="AZ1719" i="1"/>
  <c r="AZ1722" i="1"/>
  <c r="AZ1715" i="1"/>
  <c r="AZ1725" i="1"/>
  <c r="AZ1724" i="1"/>
  <c r="AZ1723" i="1"/>
  <c r="AZ1790" i="1"/>
  <c r="AZ1793" i="1"/>
  <c r="AZ1786" i="1"/>
  <c r="AZ1788" i="1"/>
  <c r="AZ1794" i="1"/>
  <c r="AZ1791" i="1"/>
  <c r="AZ1797" i="1"/>
  <c r="AZ1799" i="1"/>
  <c r="AZ1798" i="1"/>
  <c r="AZ1787" i="1"/>
  <c r="AZ1795" i="1"/>
  <c r="AZ1792" i="1"/>
  <c r="AZ1800" i="1"/>
  <c r="AZ1789" i="1"/>
  <c r="AZ1796" i="1"/>
  <c r="AZ1851" i="1"/>
  <c r="AZ1849" i="1"/>
  <c r="AZ1846" i="1"/>
  <c r="AZ1857" i="1"/>
  <c r="AZ1847" i="1"/>
  <c r="AZ1856" i="1"/>
  <c r="AZ1854" i="1"/>
  <c r="AZ1848" i="1"/>
  <c r="AZ1850" i="1"/>
  <c r="AZ1855" i="1"/>
  <c r="AZ1852" i="1"/>
  <c r="AZ1859" i="1"/>
  <c r="AZ1858" i="1"/>
  <c r="AZ1860" i="1"/>
  <c r="AZ1853" i="1"/>
  <c r="AZ3" i="1"/>
  <c r="AZ9" i="1"/>
  <c r="AZ2" i="1"/>
  <c r="AZ5" i="1"/>
  <c r="AZ13" i="1"/>
  <c r="AZ6" i="1"/>
  <c r="AZ11" i="1"/>
  <c r="AZ14" i="1"/>
  <c r="AZ4" i="1"/>
  <c r="AZ8" i="1"/>
  <c r="AZ12" i="1"/>
  <c r="AZ16" i="1"/>
  <c r="AZ15" i="1"/>
  <c r="AZ7" i="1"/>
  <c r="AZ10" i="1"/>
  <c r="AZ1007" i="1"/>
  <c r="AZ1005" i="1"/>
  <c r="AZ1004" i="1"/>
  <c r="AZ1000" i="1"/>
  <c r="AZ1008" i="1"/>
  <c r="AZ1002" i="1"/>
  <c r="AZ1001" i="1"/>
  <c r="AZ1006" i="1"/>
  <c r="AZ1018" i="1"/>
  <c r="AZ1021" i="1"/>
  <c r="AZ1019" i="1"/>
  <c r="AZ1020" i="1"/>
  <c r="AZ1015" i="1"/>
  <c r="AZ1016" i="1"/>
  <c r="AZ1003" i="1"/>
  <c r="AZ239" i="1"/>
  <c r="AZ229" i="1"/>
  <c r="AZ227" i="1"/>
  <c r="AZ241" i="1"/>
  <c r="AZ230" i="1"/>
  <c r="AZ228" i="1"/>
  <c r="AZ237" i="1"/>
  <c r="AZ232" i="1"/>
  <c r="AZ235" i="1"/>
  <c r="AZ236" i="1"/>
  <c r="AZ233" i="1"/>
  <c r="AZ234" i="1"/>
  <c r="AZ240" i="1"/>
  <c r="AZ238" i="1"/>
  <c r="AZ231" i="1"/>
  <c r="AZ2045" i="1"/>
  <c r="AZ2082" i="1"/>
  <c r="AZ2013" i="1"/>
  <c r="AZ2149" i="1"/>
  <c r="AZ2105" i="1"/>
  <c r="AZ2103" i="1"/>
  <c r="AZ2101" i="1"/>
  <c r="AZ2015" i="1"/>
  <c r="AZ2083" i="1"/>
  <c r="AZ2014" i="1"/>
  <c r="AZ2104" i="1"/>
  <c r="AZ2016" i="1"/>
  <c r="AZ2121" i="1"/>
  <c r="AZ2017" i="1"/>
  <c r="AZ2102" i="1"/>
  <c r="AZ62" i="1"/>
  <c r="AZ63" i="1"/>
  <c r="AZ66" i="1"/>
  <c r="AZ64" i="1"/>
  <c r="AZ67" i="1"/>
  <c r="AZ73" i="1"/>
  <c r="AZ71" i="1"/>
  <c r="AZ65" i="1"/>
  <c r="AZ69" i="1"/>
  <c r="AZ70" i="1"/>
  <c r="AZ68" i="1"/>
  <c r="AZ75" i="1"/>
  <c r="AZ72" i="1"/>
  <c r="AZ76" i="1"/>
  <c r="AZ74" i="1"/>
  <c r="AZ1961" i="1"/>
  <c r="AZ1970" i="1"/>
  <c r="AZ1949" i="1"/>
  <c r="AZ1971" i="1"/>
  <c r="AZ1922" i="1"/>
  <c r="AZ1978" i="1"/>
  <c r="AZ1964" i="1"/>
  <c r="AZ1925" i="1"/>
  <c r="AZ1923" i="1"/>
  <c r="AZ1926" i="1"/>
  <c r="AZ1921" i="1"/>
  <c r="AZ1924" i="1"/>
  <c r="AZ2291" i="1"/>
  <c r="AZ1937" i="1"/>
  <c r="AZ1992" i="1"/>
  <c r="AZ1948" i="1"/>
  <c r="AZ1958" i="1"/>
  <c r="AZ1950" i="1"/>
  <c r="AZ1957" i="1"/>
  <c r="AZ1954" i="1"/>
  <c r="AZ1955" i="1"/>
  <c r="AZ1956" i="1"/>
  <c r="AZ1959" i="1"/>
  <c r="AZ2020" i="1"/>
  <c r="AZ2021" i="1"/>
  <c r="AZ2023" i="1"/>
  <c r="AZ2025" i="1"/>
  <c r="AZ2027" i="1"/>
  <c r="AZ2026" i="1"/>
  <c r="AZ1960" i="1"/>
  <c r="AZ2094" i="1"/>
  <c r="AZ2062" i="1"/>
  <c r="AZ2031" i="1"/>
  <c r="AZ2038" i="1"/>
  <c r="AZ2042" i="1"/>
  <c r="AZ2048" i="1"/>
  <c r="AZ2053" i="1"/>
  <c r="AZ2054" i="1"/>
  <c r="AZ2033" i="1"/>
  <c r="AZ2024" i="1"/>
  <c r="AZ2039" i="1"/>
  <c r="AZ2030" i="1"/>
  <c r="AZ2050" i="1"/>
  <c r="AZ2085" i="1"/>
  <c r="AZ2037" i="1"/>
  <c r="AZ2059" i="1"/>
  <c r="AZ2002" i="1"/>
  <c r="AZ2000" i="1"/>
  <c r="AZ2005" i="1"/>
  <c r="AZ2060" i="1"/>
  <c r="AZ2041" i="1"/>
  <c r="AZ2001" i="1"/>
  <c r="AZ2006" i="1"/>
  <c r="AZ2080" i="1"/>
  <c r="AZ2096" i="1"/>
  <c r="AZ2055" i="1"/>
  <c r="AZ2126" i="1"/>
  <c r="AZ2229" i="1"/>
  <c r="AZ2093" i="1"/>
  <c r="AZ2032" i="1"/>
  <c r="AZ1997" i="1"/>
  <c r="AZ1981" i="1"/>
  <c r="AZ1993" i="1"/>
  <c r="AZ1979" i="1"/>
  <c r="AZ1973" i="1"/>
  <c r="AZ1982" i="1"/>
  <c r="AZ1998" i="1"/>
  <c r="AZ1980" i="1"/>
  <c r="AZ1996" i="1"/>
  <c r="AZ1976" i="1"/>
  <c r="AZ2043" i="1"/>
  <c r="AZ2122" i="1"/>
  <c r="AZ2349" i="1"/>
  <c r="AZ2098" i="1"/>
  <c r="AZ1994" i="1"/>
  <c r="AZ308" i="1"/>
  <c r="AZ303" i="1"/>
  <c r="AZ305" i="1"/>
  <c r="AZ306" i="1"/>
  <c r="AZ302" i="1"/>
  <c r="AZ304" i="1"/>
  <c r="AZ312" i="1"/>
  <c r="AZ307" i="1"/>
  <c r="AZ311" i="1"/>
  <c r="AZ309" i="1"/>
  <c r="AZ310" i="1"/>
  <c r="AZ316" i="1"/>
  <c r="AZ315" i="1"/>
  <c r="AZ313" i="1"/>
  <c r="AZ314" i="1"/>
  <c r="AZ1071" i="1"/>
  <c r="AZ1070" i="1"/>
  <c r="AZ1072" i="1"/>
  <c r="AZ1073" i="1"/>
  <c r="AZ1068" i="1"/>
  <c r="AZ1069" i="1"/>
  <c r="AZ1074" i="1"/>
  <c r="AZ1067" i="1"/>
  <c r="AZ1077" i="1"/>
  <c r="AZ1075" i="1"/>
  <c r="AZ1076" i="1"/>
  <c r="AZ1080" i="1"/>
  <c r="AZ1081" i="1"/>
  <c r="AZ1079" i="1"/>
  <c r="AZ1078" i="1"/>
  <c r="AZ267" i="1"/>
  <c r="AZ263" i="1"/>
  <c r="AZ262" i="1"/>
  <c r="AZ268" i="1"/>
  <c r="AZ259" i="1"/>
  <c r="AZ266" i="1"/>
  <c r="AZ257" i="1"/>
  <c r="AZ258" i="1"/>
  <c r="AZ260" i="1"/>
  <c r="AZ265" i="1"/>
  <c r="AZ270" i="1"/>
  <c r="AZ264" i="1"/>
  <c r="AZ271" i="1"/>
  <c r="AZ269" i="1"/>
  <c r="AZ261" i="1"/>
  <c r="AZ1228" i="1"/>
  <c r="AZ1222" i="1"/>
  <c r="AZ1220" i="1"/>
  <c r="AZ1219" i="1"/>
  <c r="AZ1217" i="1"/>
  <c r="AZ1218" i="1"/>
  <c r="AZ1223" i="1"/>
  <c r="AZ1226" i="1"/>
  <c r="AZ1221" i="1"/>
  <c r="AZ1225" i="1"/>
  <c r="AZ1224" i="1"/>
  <c r="AZ1227" i="1"/>
  <c r="AZ1230" i="1"/>
  <c r="AZ1229" i="1"/>
  <c r="AZ1231" i="1"/>
  <c r="AZ1710" i="1"/>
  <c r="AZ1697" i="1"/>
  <c r="AZ1696" i="1"/>
  <c r="AZ1699" i="1"/>
  <c r="AZ1706" i="1"/>
  <c r="AZ1700" i="1"/>
  <c r="AZ1701" i="1"/>
  <c r="AZ1703" i="1"/>
  <c r="AZ1698" i="1"/>
  <c r="AZ1705" i="1"/>
  <c r="AZ1708" i="1"/>
  <c r="AZ1702" i="1"/>
  <c r="AZ1709" i="1"/>
  <c r="AZ1704" i="1"/>
  <c r="AZ1707" i="1"/>
  <c r="AZ336" i="1"/>
  <c r="AZ333" i="1"/>
  <c r="AZ332" i="1"/>
  <c r="AZ337" i="1"/>
  <c r="AZ334" i="1"/>
  <c r="AZ335" i="1"/>
  <c r="AZ339" i="1"/>
  <c r="AZ338" i="1"/>
  <c r="AZ343" i="1"/>
  <c r="AZ342" i="1"/>
  <c r="AZ341" i="1"/>
  <c r="AZ345" i="1"/>
  <c r="AZ346" i="1"/>
  <c r="AZ344" i="1"/>
  <c r="AZ340" i="1"/>
  <c r="AZ882" i="1"/>
  <c r="AZ873" i="1"/>
  <c r="AZ874" i="1"/>
  <c r="AZ881" i="1"/>
  <c r="AZ876" i="1"/>
  <c r="AZ875" i="1"/>
  <c r="AZ877" i="1"/>
  <c r="AZ883" i="1"/>
  <c r="AZ885" i="1"/>
  <c r="AZ880" i="1"/>
  <c r="AZ879" i="1"/>
  <c r="AZ884" i="1"/>
  <c r="AZ878" i="1"/>
  <c r="AZ886" i="1"/>
  <c r="AZ872" i="1"/>
  <c r="AZ1938" i="1"/>
  <c r="AZ1945" i="1"/>
  <c r="AZ1944" i="1"/>
  <c r="AZ1943" i="1"/>
  <c r="AZ1939" i="1"/>
  <c r="AZ2044" i="1"/>
  <c r="AZ1940" i="1"/>
  <c r="AZ1962" i="1"/>
  <c r="AZ1946" i="1"/>
  <c r="AZ2029" i="1"/>
  <c r="AZ2036" i="1"/>
  <c r="AZ2191" i="1"/>
  <c r="AZ2092" i="1"/>
  <c r="AZ2224" i="1"/>
  <c r="AZ1947" i="1"/>
  <c r="AZ1159" i="1"/>
  <c r="AZ1164" i="1"/>
  <c r="AZ1160" i="1"/>
  <c r="AZ1161" i="1"/>
  <c r="AZ1163" i="1"/>
  <c r="AZ1158" i="1"/>
  <c r="AZ1157" i="1"/>
  <c r="AZ1166" i="1"/>
  <c r="AZ1169" i="1"/>
  <c r="AZ1170" i="1"/>
  <c r="AZ1167" i="1"/>
  <c r="AZ1171" i="1"/>
  <c r="AZ1162" i="1"/>
  <c r="AZ1165" i="1"/>
  <c r="AZ1168" i="1"/>
  <c r="AZ159" i="1"/>
  <c r="AZ153" i="1"/>
  <c r="AZ157" i="1"/>
  <c r="AZ158" i="1"/>
  <c r="AZ160" i="1"/>
  <c r="AZ155" i="1"/>
  <c r="AZ156" i="1"/>
  <c r="AZ163" i="1"/>
  <c r="AZ152" i="1"/>
  <c r="AZ164" i="1"/>
  <c r="AZ162" i="1"/>
  <c r="AZ161" i="1"/>
  <c r="AZ154" i="1"/>
  <c r="AZ165" i="1"/>
  <c r="AZ166" i="1"/>
  <c r="AZ222" i="1"/>
  <c r="AZ212" i="1"/>
  <c r="AZ214" i="1"/>
  <c r="AZ215" i="1"/>
  <c r="AZ213" i="1"/>
  <c r="AZ221" i="1"/>
  <c r="AZ216" i="1"/>
  <c r="AZ219" i="1"/>
  <c r="AZ217" i="1"/>
  <c r="AZ218" i="1"/>
  <c r="AZ223" i="1"/>
  <c r="AZ225" i="1"/>
  <c r="AZ220" i="1"/>
  <c r="AZ226" i="1"/>
  <c r="AZ224" i="1"/>
  <c r="AZ835" i="1"/>
  <c r="AZ829" i="1"/>
  <c r="AZ831" i="1"/>
  <c r="AZ830" i="1"/>
  <c r="AZ827" i="1"/>
  <c r="AZ828" i="1"/>
  <c r="AZ832" i="1"/>
  <c r="AZ833" i="1"/>
  <c r="AZ838" i="1"/>
  <c r="AZ836" i="1"/>
  <c r="AZ839" i="1"/>
  <c r="AZ841" i="1"/>
  <c r="AZ840" i="1"/>
  <c r="AZ837" i="1"/>
  <c r="AZ834" i="1"/>
  <c r="AZ428" i="1"/>
  <c r="AZ430" i="1"/>
  <c r="AZ429" i="1"/>
  <c r="AZ423" i="1"/>
  <c r="AZ422" i="1"/>
  <c r="AZ424" i="1"/>
  <c r="AZ427" i="1"/>
  <c r="AZ426" i="1"/>
  <c r="AZ425" i="1"/>
  <c r="AZ431" i="1"/>
  <c r="AZ432" i="1"/>
  <c r="AZ433" i="1"/>
  <c r="AZ435" i="1"/>
  <c r="AZ436" i="1"/>
  <c r="AZ434" i="1"/>
  <c r="AZ292" i="1"/>
  <c r="AZ289" i="1"/>
  <c r="AZ291" i="1"/>
  <c r="AZ290" i="1"/>
  <c r="AZ294" i="1"/>
  <c r="AZ287" i="1"/>
  <c r="AZ293" i="1"/>
  <c r="AZ296" i="1"/>
  <c r="AZ298" i="1"/>
  <c r="AZ288" i="1"/>
  <c r="AZ295" i="1"/>
  <c r="AZ299" i="1"/>
  <c r="AZ301" i="1"/>
  <c r="AZ297" i="1"/>
  <c r="AZ300" i="1"/>
  <c r="AZ1339" i="1"/>
  <c r="AZ1341" i="1"/>
  <c r="AZ1346" i="1"/>
  <c r="AZ1347" i="1"/>
  <c r="AZ1343" i="1"/>
  <c r="AZ1338" i="1"/>
  <c r="AZ1349" i="1"/>
  <c r="AZ1337" i="1"/>
  <c r="AZ1342" i="1"/>
  <c r="AZ1340" i="1"/>
  <c r="AZ1344" i="1"/>
  <c r="AZ1350" i="1"/>
  <c r="AZ1345" i="1"/>
  <c r="AZ1351" i="1"/>
  <c r="AZ1348" i="1"/>
  <c r="AZ2110" i="1"/>
  <c r="AZ2035" i="1"/>
  <c r="AZ2078" i="1"/>
  <c r="AZ2079" i="1"/>
  <c r="AZ2073" i="1"/>
  <c r="AZ2089" i="1"/>
  <c r="AZ2071" i="1"/>
  <c r="AZ2072" i="1"/>
  <c r="AZ2056" i="1"/>
  <c r="AZ2003" i="1"/>
  <c r="AZ2051" i="1"/>
  <c r="AZ2058" i="1"/>
  <c r="AZ2081" i="1"/>
  <c r="AZ2052" i="1"/>
  <c r="AZ2057" i="1"/>
  <c r="AZ1147" i="1"/>
  <c r="AZ1143" i="1"/>
  <c r="AZ1142" i="1"/>
  <c r="AZ1145" i="1"/>
  <c r="AZ1156" i="1"/>
  <c r="AZ1146" i="1"/>
  <c r="AZ1152" i="1"/>
  <c r="AZ1154" i="1"/>
  <c r="AZ1144" i="1"/>
  <c r="AZ1149" i="1"/>
  <c r="AZ1150" i="1"/>
  <c r="AZ1148" i="1"/>
  <c r="AZ1151" i="1"/>
  <c r="AZ1153" i="1"/>
  <c r="AZ1155" i="1"/>
  <c r="AZ593" i="1"/>
  <c r="AZ592" i="1"/>
  <c r="AZ587" i="1"/>
  <c r="AZ600" i="1"/>
  <c r="AZ590" i="1"/>
  <c r="AZ595" i="1"/>
  <c r="AZ596" i="1"/>
  <c r="AZ591" i="1"/>
  <c r="AZ589" i="1"/>
  <c r="AZ594" i="1"/>
  <c r="AZ597" i="1"/>
  <c r="AZ588" i="1"/>
  <c r="AZ599" i="1"/>
  <c r="AZ598" i="1"/>
  <c r="AZ601" i="1"/>
  <c r="AZ43" i="1"/>
  <c r="AZ34" i="1"/>
  <c r="AZ32" i="1"/>
  <c r="AZ39" i="1"/>
  <c r="AZ37" i="1"/>
  <c r="AZ40" i="1"/>
  <c r="AZ36" i="1"/>
  <c r="AZ38" i="1"/>
  <c r="AZ42" i="1"/>
  <c r="AZ41" i="1"/>
  <c r="AZ35" i="1"/>
  <c r="AZ33" i="1"/>
  <c r="AZ45" i="1"/>
  <c r="AZ46" i="1"/>
  <c r="AZ44" i="1"/>
  <c r="AZ542" i="1"/>
  <c r="AZ544" i="1"/>
  <c r="AZ547" i="1"/>
  <c r="AZ543" i="1"/>
  <c r="AZ546" i="1"/>
  <c r="AZ545" i="1"/>
  <c r="AZ549" i="1"/>
  <c r="AZ548" i="1"/>
  <c r="AZ551" i="1"/>
  <c r="AZ552" i="1"/>
  <c r="AZ553" i="1"/>
  <c r="AZ555" i="1"/>
  <c r="AZ554" i="1"/>
  <c r="AZ556" i="1"/>
  <c r="AZ550" i="1"/>
  <c r="AZ420" i="1"/>
  <c r="AZ408" i="1"/>
  <c r="AZ414" i="1"/>
  <c r="AZ416" i="1"/>
  <c r="AZ413" i="1"/>
  <c r="AZ412" i="1"/>
  <c r="AZ411" i="1"/>
  <c r="AZ407" i="1"/>
  <c r="AZ419" i="1"/>
  <c r="AZ409" i="1"/>
  <c r="AZ415" i="1"/>
  <c r="AZ410" i="1"/>
  <c r="AZ418" i="1"/>
  <c r="AZ417" i="1"/>
  <c r="AZ421" i="1"/>
  <c r="AZ355" i="1"/>
  <c r="AZ354" i="1"/>
  <c r="AZ347" i="1"/>
  <c r="AZ349" i="1"/>
  <c r="AZ357" i="1"/>
  <c r="AZ356" i="1"/>
  <c r="AZ350" i="1"/>
  <c r="AZ353" i="1"/>
  <c r="AZ351" i="1"/>
  <c r="AZ352" i="1"/>
  <c r="AZ348" i="1"/>
  <c r="AZ360" i="1"/>
  <c r="AZ358" i="1"/>
  <c r="AZ361" i="1"/>
  <c r="AZ359" i="1"/>
  <c r="AZ681" i="1"/>
  <c r="AZ680" i="1"/>
  <c r="AZ677" i="1"/>
  <c r="AZ688" i="1"/>
  <c r="AZ682" i="1"/>
  <c r="AZ686" i="1"/>
  <c r="AZ684" i="1"/>
  <c r="AZ689" i="1"/>
  <c r="AZ679" i="1"/>
  <c r="AZ685" i="1"/>
  <c r="AZ690" i="1"/>
  <c r="AZ683" i="1"/>
  <c r="AZ678" i="1"/>
  <c r="AZ691" i="1"/>
  <c r="AZ687" i="1"/>
  <c r="AZ2152" i="1"/>
  <c r="AZ2134" i="1"/>
  <c r="AZ2182" i="1"/>
  <c r="AZ2179" i="1"/>
  <c r="AZ2142" i="1"/>
  <c r="AZ2140" i="1"/>
  <c r="AZ2139" i="1"/>
  <c r="AZ2147" i="1"/>
  <c r="AZ2177" i="1"/>
  <c r="AZ2232" i="1"/>
  <c r="AZ2159" i="1"/>
  <c r="AZ2242" i="1"/>
  <c r="AZ2192" i="1"/>
  <c r="AZ2317" i="1"/>
  <c r="AZ2211" i="1"/>
  <c r="AZ799" i="1"/>
  <c r="AZ801" i="1"/>
  <c r="AZ797" i="1"/>
  <c r="AZ808" i="1"/>
  <c r="AZ803" i="1"/>
  <c r="AZ807" i="1"/>
  <c r="AZ805" i="1"/>
  <c r="AZ802" i="1"/>
  <c r="AZ804" i="1"/>
  <c r="AZ800" i="1"/>
  <c r="AZ806" i="1"/>
  <c r="AZ809" i="1"/>
  <c r="AZ798" i="1"/>
  <c r="AZ811" i="1"/>
  <c r="AZ810" i="1"/>
  <c r="AZ996" i="1"/>
  <c r="AZ992" i="1"/>
  <c r="AZ994" i="1"/>
  <c r="AZ997" i="1"/>
  <c r="AZ998" i="1"/>
  <c r="AZ993" i="1"/>
  <c r="AZ995" i="1"/>
  <c r="AZ999" i="1"/>
  <c r="AZ1011" i="1"/>
  <c r="AZ1010" i="1"/>
  <c r="AZ1012" i="1"/>
  <c r="AZ1014" i="1"/>
  <c r="AZ1013" i="1"/>
  <c r="AZ1017" i="1"/>
  <c r="AZ1009" i="1"/>
  <c r="AZ525" i="1"/>
  <c r="AZ517" i="1"/>
  <c r="AZ512" i="1"/>
  <c r="AZ516" i="1"/>
  <c r="AZ513" i="1"/>
  <c r="AZ518" i="1"/>
  <c r="AZ514" i="1"/>
  <c r="AZ515" i="1"/>
  <c r="AZ519" i="1"/>
  <c r="AZ523" i="1"/>
  <c r="AZ522" i="1"/>
  <c r="AZ520" i="1"/>
  <c r="AZ524" i="1"/>
  <c r="AZ521" i="1"/>
  <c r="AZ526" i="1"/>
  <c r="AZ1034" i="1"/>
  <c r="AZ1026" i="1"/>
  <c r="AZ1029" i="1"/>
  <c r="AZ1023" i="1"/>
  <c r="AZ1025" i="1"/>
  <c r="AZ1032" i="1"/>
  <c r="AZ1027" i="1"/>
  <c r="AZ1030" i="1"/>
  <c r="AZ1022" i="1"/>
  <c r="AZ1024" i="1"/>
  <c r="AZ1028" i="1"/>
  <c r="AZ1031" i="1"/>
  <c r="AZ1036" i="1"/>
  <c r="AZ1035" i="1"/>
  <c r="AZ1033" i="1"/>
  <c r="AZ1049" i="1"/>
  <c r="AZ1038" i="1"/>
  <c r="AZ1039" i="1"/>
  <c r="AZ1046" i="1"/>
  <c r="AZ1041" i="1"/>
  <c r="AZ1042" i="1"/>
  <c r="AZ1045" i="1"/>
  <c r="AZ1037" i="1"/>
  <c r="AZ1043" i="1"/>
  <c r="AZ1048" i="1"/>
  <c r="AZ1044" i="1"/>
  <c r="AZ1040" i="1"/>
  <c r="AZ1050" i="1"/>
  <c r="AZ1047" i="1"/>
  <c r="AZ1051" i="1"/>
  <c r="AZ210" i="1"/>
  <c r="AZ204" i="1"/>
  <c r="AZ203" i="1"/>
  <c r="AZ199" i="1"/>
  <c r="AZ201" i="1"/>
  <c r="AZ197" i="1"/>
  <c r="AZ198" i="1"/>
  <c r="AZ202" i="1"/>
  <c r="AZ205" i="1"/>
  <c r="AZ207" i="1"/>
  <c r="AZ208" i="1"/>
  <c r="AZ206" i="1"/>
  <c r="AZ200" i="1"/>
  <c r="AZ209" i="1"/>
  <c r="AZ211" i="1"/>
  <c r="AZ2090" i="1"/>
  <c r="AZ2069" i="1"/>
  <c r="AZ2086" i="1"/>
  <c r="AZ2074" i="1"/>
  <c r="AZ2065" i="1"/>
  <c r="AZ2076" i="1"/>
  <c r="AZ2077" i="1"/>
  <c r="AZ2075" i="1"/>
  <c r="AZ2091" i="1"/>
  <c r="AZ2070" i="1"/>
  <c r="AZ2063" i="1"/>
  <c r="AZ2066" i="1"/>
  <c r="AZ2067" i="1"/>
  <c r="AZ2064" i="1"/>
  <c r="AZ2068" i="1"/>
  <c r="AZ1634" i="1"/>
  <c r="AZ1622" i="1"/>
  <c r="AZ1623" i="1"/>
  <c r="AZ1629" i="1"/>
  <c r="AZ1625" i="1"/>
  <c r="AZ1626" i="1"/>
  <c r="AZ1627" i="1"/>
  <c r="AZ1624" i="1"/>
  <c r="AZ1630" i="1"/>
  <c r="AZ1632" i="1"/>
  <c r="AZ1621" i="1"/>
  <c r="AZ1633" i="1"/>
  <c r="AZ1628" i="1"/>
  <c r="AZ1631" i="1"/>
  <c r="AZ1635" i="1"/>
  <c r="AZ1911" i="1"/>
  <c r="AZ1912" i="1"/>
  <c r="AZ1909" i="1"/>
  <c r="AZ1908" i="1"/>
  <c r="AZ1906" i="1"/>
  <c r="AZ1910" i="1"/>
  <c r="AZ1914" i="1"/>
  <c r="AZ1907" i="1"/>
  <c r="AZ1916" i="1"/>
  <c r="AZ1917" i="1"/>
  <c r="AZ1918" i="1"/>
  <c r="AZ1919" i="1"/>
  <c r="AZ1920" i="1"/>
  <c r="AZ1915" i="1"/>
  <c r="AZ1913" i="1"/>
  <c r="AZ96" i="1"/>
  <c r="AZ100" i="1"/>
  <c r="AZ102" i="1"/>
  <c r="AZ98" i="1"/>
  <c r="AZ92" i="1"/>
  <c r="AZ106" i="1"/>
  <c r="AZ108" i="1"/>
  <c r="AZ104" i="1"/>
  <c r="AZ110" i="1"/>
  <c r="AZ112" i="1"/>
  <c r="AZ94" i="1"/>
  <c r="AZ118" i="1"/>
  <c r="AZ113" i="1"/>
  <c r="AZ120" i="1"/>
  <c r="AZ116" i="1"/>
  <c r="AZ117" i="1"/>
  <c r="AZ97" i="1"/>
  <c r="AZ101" i="1"/>
  <c r="AZ99" i="1"/>
  <c r="AZ103" i="1"/>
  <c r="AZ107" i="1"/>
  <c r="AZ109" i="1"/>
  <c r="AZ105" i="1"/>
  <c r="AZ111" i="1"/>
  <c r="AZ115" i="1"/>
  <c r="AZ95" i="1"/>
  <c r="AZ93" i="1"/>
  <c r="AZ119" i="1"/>
  <c r="AZ114" i="1"/>
  <c r="AZ121" i="1"/>
  <c r="AZ79" i="1"/>
  <c r="AZ78" i="1"/>
  <c r="AZ82" i="1"/>
  <c r="AZ77" i="1"/>
  <c r="AZ80" i="1"/>
  <c r="AZ81" i="1"/>
  <c r="AZ83" i="1"/>
  <c r="AZ84" i="1"/>
  <c r="AZ86" i="1"/>
  <c r="AZ85" i="1"/>
  <c r="AZ88" i="1"/>
  <c r="AZ90" i="1"/>
  <c r="AZ91" i="1"/>
  <c r="AZ89" i="1"/>
  <c r="AZ87" i="1"/>
  <c r="AZ895" i="1"/>
  <c r="AZ893" i="1"/>
  <c r="AZ890" i="1"/>
  <c r="AZ894" i="1"/>
  <c r="AZ889" i="1"/>
  <c r="AZ892" i="1"/>
  <c r="AZ896" i="1"/>
  <c r="AZ888" i="1"/>
  <c r="AZ897" i="1"/>
  <c r="AZ891" i="1"/>
  <c r="AZ898" i="1"/>
  <c r="AZ899" i="1"/>
  <c r="AZ887" i="1"/>
  <c r="AZ900" i="1"/>
  <c r="AZ901" i="1"/>
  <c r="AZ2338" i="1"/>
  <c r="AZ2324" i="1"/>
  <c r="AZ2112" i="1"/>
  <c r="AZ2330" i="1"/>
  <c r="AZ2286" i="1"/>
  <c r="AZ2312" i="1"/>
  <c r="AZ2325" i="1"/>
  <c r="AZ2336" i="1"/>
  <c r="AZ2270" i="1"/>
  <c r="AZ2337" i="1"/>
  <c r="AZ2329" i="1"/>
  <c r="AZ2334" i="1"/>
  <c r="AZ2170" i="1"/>
  <c r="AZ2363" i="1"/>
  <c r="AZ2273" i="1"/>
  <c r="AZ127" i="1"/>
  <c r="AZ128" i="1"/>
  <c r="AZ129" i="1"/>
  <c r="AZ125" i="1"/>
  <c r="AZ134" i="1"/>
  <c r="AZ126" i="1"/>
  <c r="AZ122" i="1"/>
  <c r="AZ132" i="1"/>
  <c r="AZ135" i="1"/>
  <c r="AZ136" i="1"/>
  <c r="AZ133" i="1"/>
  <c r="AZ130" i="1"/>
  <c r="AZ123" i="1"/>
  <c r="AZ131" i="1"/>
  <c r="AZ124" i="1"/>
  <c r="AZ1536" i="1"/>
  <c r="AZ1540" i="1"/>
  <c r="AZ1534" i="1"/>
  <c r="AZ1541" i="1"/>
  <c r="AZ1532" i="1"/>
  <c r="AZ1533" i="1"/>
  <c r="AZ1538" i="1"/>
  <c r="AZ1537" i="1"/>
  <c r="AZ1535" i="1"/>
  <c r="AZ1542" i="1"/>
  <c r="AZ1543" i="1"/>
  <c r="AZ1545" i="1"/>
  <c r="AZ1544" i="1"/>
  <c r="AZ1546" i="1"/>
  <c r="AZ1539" i="1"/>
  <c r="AZ1672" i="1"/>
  <c r="AZ1670" i="1"/>
  <c r="AZ1666" i="1"/>
  <c r="AZ1667" i="1"/>
  <c r="AZ1668" i="1"/>
  <c r="AZ1669" i="1"/>
  <c r="AZ1673" i="1"/>
  <c r="AZ1671" i="1"/>
  <c r="AZ1677" i="1"/>
  <c r="AZ1680" i="1"/>
  <c r="AZ1678" i="1"/>
  <c r="AZ1679" i="1"/>
  <c r="AZ1675" i="1"/>
  <c r="AZ1676" i="1"/>
  <c r="AZ1674" i="1"/>
  <c r="AZ182" i="1"/>
  <c r="AZ189" i="1"/>
  <c r="AZ186" i="1"/>
  <c r="AZ188" i="1"/>
  <c r="AZ190" i="1"/>
  <c r="AZ183" i="1"/>
  <c r="AZ184" i="1"/>
  <c r="AZ187" i="1"/>
  <c r="AZ185" i="1"/>
  <c r="AZ193" i="1"/>
  <c r="AZ192" i="1"/>
  <c r="AZ195" i="1"/>
  <c r="AZ191" i="1"/>
  <c r="AZ196" i="1"/>
  <c r="AZ194" i="1"/>
  <c r="AZ534" i="1"/>
  <c r="AZ531" i="1"/>
  <c r="AZ532" i="1"/>
  <c r="AZ528" i="1"/>
  <c r="AZ533" i="1"/>
  <c r="AZ530" i="1"/>
  <c r="AZ527" i="1"/>
  <c r="AZ539" i="1"/>
  <c r="AZ535" i="1"/>
  <c r="AZ529" i="1"/>
  <c r="AZ536" i="1"/>
  <c r="AZ537" i="1"/>
  <c r="AZ540" i="1"/>
  <c r="AZ541" i="1"/>
  <c r="AZ538" i="1"/>
  <c r="AZ962" i="1"/>
  <c r="AZ963" i="1"/>
  <c r="AZ971" i="1"/>
  <c r="AZ970" i="1"/>
  <c r="AZ967" i="1"/>
  <c r="AZ974" i="1"/>
  <c r="AZ968" i="1"/>
  <c r="AZ964" i="1"/>
  <c r="AZ969" i="1"/>
  <c r="AZ965" i="1"/>
  <c r="AZ966" i="1"/>
  <c r="AZ975" i="1"/>
  <c r="AZ972" i="1"/>
  <c r="AZ976" i="1"/>
  <c r="AZ973" i="1"/>
  <c r="AZ582" i="1"/>
  <c r="AZ576" i="1"/>
  <c r="AZ573" i="1"/>
  <c r="AZ584" i="1"/>
  <c r="AZ575" i="1"/>
  <c r="AZ572" i="1"/>
  <c r="AZ574" i="1"/>
  <c r="AZ583" i="1"/>
  <c r="AZ580" i="1"/>
  <c r="AZ586" i="1"/>
  <c r="AZ579" i="1"/>
  <c r="AZ581" i="1"/>
  <c r="AZ585" i="1"/>
  <c r="AZ578" i="1"/>
  <c r="AZ577" i="1"/>
  <c r="AZ2028" i="1"/>
  <c r="AZ2019" i="1"/>
  <c r="AZ2034" i="1"/>
  <c r="AZ2018" i="1"/>
  <c r="AZ2009" i="1"/>
  <c r="AZ2010" i="1"/>
  <c r="AZ2049" i="1"/>
  <c r="AZ2012" i="1"/>
  <c r="AZ2100" i="1"/>
  <c r="AZ2095" i="1"/>
  <c r="AZ2097" i="1"/>
  <c r="AZ2111" i="1"/>
  <c r="AZ2174" i="1"/>
  <c r="AZ2119" i="1"/>
  <c r="AZ2088" i="1"/>
  <c r="AZ1511" i="1"/>
  <c r="AZ1508" i="1"/>
  <c r="AZ1506" i="1"/>
  <c r="AZ1502" i="1"/>
  <c r="AZ1523" i="1"/>
  <c r="AZ1503" i="1"/>
  <c r="AZ1507" i="1"/>
  <c r="AZ1525" i="1"/>
  <c r="AZ1517" i="1"/>
  <c r="AZ1520" i="1"/>
  <c r="AZ1516" i="1"/>
  <c r="AZ1529" i="1"/>
  <c r="AZ1510" i="1"/>
  <c r="AZ1531" i="1"/>
  <c r="AZ1528" i="1"/>
  <c r="AZ1842" i="1"/>
  <c r="AZ1836" i="1"/>
  <c r="AZ1840" i="1"/>
  <c r="AZ1835" i="1"/>
  <c r="AZ1831" i="1"/>
  <c r="AZ1834" i="1"/>
  <c r="AZ1845" i="1"/>
  <c r="AZ1833" i="1"/>
  <c r="AZ1838" i="1"/>
  <c r="AZ1839" i="1"/>
  <c r="AZ1837" i="1"/>
  <c r="AZ1832" i="1"/>
  <c r="AZ1843" i="1"/>
  <c r="AZ1841" i="1"/>
  <c r="AZ1844" i="1"/>
  <c r="AZ1244" i="1"/>
  <c r="AZ1232" i="1"/>
  <c r="AZ1238" i="1"/>
  <c r="AZ1236" i="1"/>
  <c r="AZ1242" i="1"/>
  <c r="AZ1240" i="1"/>
  <c r="AZ1245" i="1"/>
  <c r="AZ1241" i="1"/>
  <c r="AZ1246" i="1"/>
  <c r="AZ1233" i="1"/>
  <c r="AZ1235" i="1"/>
  <c r="AZ1237" i="1"/>
  <c r="AZ1243" i="1"/>
  <c r="AZ1239" i="1"/>
  <c r="AZ1234" i="1"/>
  <c r="AZ149" i="1"/>
  <c r="AZ142" i="1"/>
  <c r="AZ140" i="1"/>
  <c r="AZ141" i="1"/>
  <c r="AZ144" i="1"/>
  <c r="AZ146" i="1"/>
  <c r="AZ145" i="1"/>
  <c r="AZ139" i="1"/>
  <c r="AZ147" i="1"/>
  <c r="AZ137" i="1"/>
  <c r="AZ143" i="1"/>
  <c r="AZ138" i="1"/>
  <c r="AZ150" i="1"/>
  <c r="AZ151" i="1"/>
  <c r="AZ148" i="1"/>
  <c r="AZ1986" i="1"/>
  <c r="AZ1983" i="1"/>
  <c r="AZ1977" i="1"/>
  <c r="AZ1972" i="1"/>
  <c r="AZ1968" i="1"/>
  <c r="AZ1984" i="1"/>
  <c r="AZ1969" i="1"/>
  <c r="AZ1975" i="1"/>
  <c r="AZ2061" i="1"/>
  <c r="AZ1990" i="1"/>
  <c r="AZ1989" i="1"/>
  <c r="AZ1988" i="1"/>
  <c r="AZ1991" i="1"/>
  <c r="AZ1999" i="1"/>
  <c r="AZ2007" i="1"/>
  <c r="AZ1890" i="1"/>
  <c r="AZ1885" i="1"/>
  <c r="AZ1881" i="1"/>
  <c r="AZ1886" i="1"/>
  <c r="AZ1884" i="1"/>
  <c r="AZ1888" i="1"/>
  <c r="AZ1889" i="1"/>
  <c r="AZ1877" i="1"/>
  <c r="AZ1887" i="1"/>
  <c r="AZ1880" i="1"/>
  <c r="AZ1883" i="1"/>
  <c r="AZ1882" i="1"/>
  <c r="AZ1876" i="1"/>
  <c r="AZ1878" i="1"/>
  <c r="AZ1879" i="1"/>
  <c r="AZ1449" i="1"/>
  <c r="AZ1448" i="1"/>
  <c r="AZ1447" i="1"/>
  <c r="AZ1442" i="1"/>
  <c r="AZ1444" i="1"/>
  <c r="AZ1446" i="1"/>
  <c r="AZ1454" i="1"/>
  <c r="AZ1456" i="1"/>
  <c r="AZ1445" i="1"/>
  <c r="AZ1453" i="1"/>
  <c r="AZ1451" i="1"/>
  <c r="AZ1455" i="1"/>
  <c r="AZ1450" i="1"/>
  <c r="AZ1452" i="1"/>
  <c r="AZ1443" i="1"/>
  <c r="AZ1512" i="1"/>
  <c r="AZ1522" i="1"/>
  <c r="AZ1524" i="1"/>
  <c r="AZ1515" i="1"/>
  <c r="AZ1519" i="1"/>
  <c r="AZ1514" i="1"/>
  <c r="AZ1527" i="1"/>
  <c r="AZ1518" i="1"/>
  <c r="AZ1505" i="1"/>
  <c r="AZ1504" i="1"/>
  <c r="AZ1513" i="1"/>
  <c r="AZ1521" i="1"/>
  <c r="AZ1526" i="1"/>
  <c r="AZ1509" i="1"/>
  <c r="AZ1530" i="1"/>
  <c r="AZ1727" i="1"/>
  <c r="AZ1731" i="1"/>
  <c r="AZ1732" i="1"/>
  <c r="AZ1734" i="1"/>
  <c r="AZ1738" i="1"/>
  <c r="AZ1730" i="1"/>
  <c r="AZ1726" i="1"/>
  <c r="AZ1728" i="1"/>
  <c r="AZ1733" i="1"/>
  <c r="AZ1737" i="1"/>
  <c r="AZ1739" i="1"/>
  <c r="AZ1729" i="1"/>
  <c r="AZ1736" i="1"/>
  <c r="AZ1740" i="1"/>
  <c r="AZ1735" i="1"/>
  <c r="AZ1872" i="1"/>
  <c r="AZ1866" i="1"/>
  <c r="AZ1864" i="1"/>
  <c r="AZ1868" i="1"/>
  <c r="AZ1865" i="1"/>
  <c r="AZ1861" i="1"/>
  <c r="AZ1862" i="1"/>
  <c r="AZ1873" i="1"/>
  <c r="AZ1863" i="1"/>
  <c r="AZ1870" i="1"/>
  <c r="AZ1867" i="1"/>
  <c r="AZ1869" i="1"/>
  <c r="AZ1874" i="1"/>
  <c r="AZ1871" i="1"/>
  <c r="AZ1875" i="1"/>
  <c r="AZ781" i="1"/>
  <c r="AZ771" i="1"/>
  <c r="AZ767" i="1"/>
  <c r="AZ769" i="1"/>
  <c r="AZ772" i="1"/>
  <c r="AZ768" i="1"/>
  <c r="AZ770" i="1"/>
  <c r="AZ773" i="1"/>
  <c r="AZ776" i="1"/>
  <c r="AZ779" i="1"/>
  <c r="AZ777" i="1"/>
  <c r="AZ775" i="1"/>
  <c r="AZ778" i="1"/>
  <c r="AZ774" i="1"/>
  <c r="AZ780" i="1"/>
  <c r="AZ960" i="1"/>
  <c r="AZ950" i="1"/>
  <c r="AZ958" i="1"/>
  <c r="AZ951" i="1"/>
  <c r="AZ959" i="1"/>
  <c r="AZ949" i="1"/>
  <c r="AZ948" i="1"/>
  <c r="AZ956" i="1"/>
  <c r="AZ957" i="1"/>
  <c r="AZ952" i="1"/>
  <c r="AZ947" i="1"/>
  <c r="AZ953" i="1"/>
  <c r="AZ954" i="1"/>
  <c r="AZ955" i="1"/>
  <c r="AZ961" i="1"/>
  <c r="AZ1566" i="1"/>
  <c r="AZ1563" i="1"/>
  <c r="AZ1564" i="1"/>
  <c r="AZ1568" i="1"/>
  <c r="AZ1562" i="1"/>
  <c r="AZ1570" i="1"/>
  <c r="AZ1565" i="1"/>
  <c r="AZ1567" i="1"/>
  <c r="AZ1574" i="1"/>
  <c r="AZ1573" i="1"/>
  <c r="AZ1571" i="1"/>
  <c r="AZ1572" i="1"/>
  <c r="AZ1575" i="1"/>
  <c r="AZ1569" i="1"/>
  <c r="AZ818" i="1"/>
  <c r="AZ817" i="1"/>
  <c r="AZ822" i="1"/>
  <c r="AZ824" i="1"/>
  <c r="AZ815" i="1"/>
  <c r="AZ813" i="1"/>
  <c r="AZ820" i="1"/>
  <c r="AZ812" i="1"/>
  <c r="AZ814" i="1"/>
  <c r="AZ821" i="1"/>
  <c r="AZ825" i="1"/>
  <c r="AZ819" i="1"/>
  <c r="AZ826" i="1"/>
  <c r="AZ823" i="1"/>
  <c r="AZ816" i="1"/>
  <c r="AZ2374" i="1"/>
  <c r="AZ2321" i="1"/>
  <c r="AZ2310" i="1"/>
  <c r="AZ2351" i="1"/>
  <c r="AZ2345" i="1"/>
  <c r="AZ2372" i="1"/>
  <c r="AZ2352" i="1"/>
  <c r="AZ2340" i="1"/>
  <c r="AZ2342" i="1"/>
  <c r="AZ2294" i="1"/>
  <c r="AZ2344" i="1"/>
  <c r="AZ2370" i="1"/>
  <c r="AZ2295" i="1"/>
  <c r="AZ2343" i="1"/>
  <c r="AZ2335" i="1"/>
  <c r="AZ1783" i="1"/>
  <c r="AZ1771" i="1"/>
  <c r="AZ1776" i="1"/>
  <c r="AZ1780" i="1"/>
  <c r="AZ1779" i="1"/>
  <c r="AZ1772" i="1"/>
  <c r="AZ1784" i="1"/>
  <c r="AZ1778" i="1"/>
  <c r="AZ1777" i="1"/>
  <c r="AZ1775" i="1"/>
  <c r="AZ1773" i="1"/>
  <c r="AZ1774" i="1"/>
  <c r="AZ1781" i="1"/>
  <c r="AZ1785" i="1"/>
  <c r="AZ1782" i="1"/>
  <c r="AZ1927" i="1"/>
  <c r="AZ1930" i="1"/>
  <c r="AZ1929" i="1"/>
  <c r="AZ1928" i="1"/>
  <c r="AZ1931" i="1"/>
  <c r="AZ1933" i="1"/>
  <c r="AZ1934" i="1"/>
  <c r="AZ1932" i="1"/>
  <c r="AZ2355" i="1"/>
  <c r="AZ2354" i="1"/>
  <c r="AZ2339" i="1"/>
  <c r="AZ1935" i="1"/>
  <c r="AZ1941" i="1"/>
  <c r="AZ2358" i="1"/>
  <c r="AZ1936" i="1"/>
  <c r="AZ2118" i="1"/>
  <c r="AZ2132" i="1"/>
  <c r="AZ2008" i="1"/>
  <c r="AZ2040" i="1"/>
  <c r="AZ2004" i="1"/>
  <c r="AZ2087" i="1"/>
  <c r="AZ2046" i="1"/>
  <c r="AZ2107" i="1"/>
  <c r="AZ2199" i="1"/>
  <c r="AZ2198" i="1"/>
  <c r="AZ2197" i="1"/>
  <c r="AZ2256" i="1"/>
  <c r="AZ2241" i="1"/>
  <c r="AZ2245" i="1"/>
  <c r="AZ2022" i="1"/>
  <c r="AZ1477" i="1"/>
  <c r="AZ1485" i="1"/>
  <c r="AZ1480" i="1"/>
  <c r="AZ1473" i="1"/>
  <c r="AZ1484" i="1"/>
  <c r="AZ1483" i="1"/>
  <c r="AZ1482" i="1"/>
  <c r="AZ1479" i="1"/>
  <c r="AZ1481" i="1"/>
  <c r="AZ1475" i="1"/>
  <c r="AZ1478" i="1"/>
  <c r="AZ1472" i="1"/>
  <c r="AZ1474" i="1"/>
  <c r="AZ1476" i="1"/>
  <c r="AZ1486" i="1"/>
  <c r="AZ923" i="1"/>
  <c r="AZ918" i="1"/>
  <c r="AZ917" i="1"/>
  <c r="AZ925" i="1"/>
  <c r="AZ921" i="1"/>
  <c r="AZ919" i="1"/>
  <c r="AZ922" i="1"/>
  <c r="AZ920" i="1"/>
  <c r="AZ928" i="1"/>
  <c r="AZ927" i="1"/>
  <c r="AZ931" i="1"/>
  <c r="AZ929" i="1"/>
  <c r="AZ930" i="1"/>
  <c r="AZ926" i="1"/>
  <c r="AZ924" i="1"/>
  <c r="AZ1650" i="1"/>
  <c r="AZ1639" i="1"/>
  <c r="AZ1645" i="1"/>
  <c r="AZ1643" i="1"/>
  <c r="AZ1640" i="1"/>
  <c r="AZ1642" i="1"/>
  <c r="AZ1644" i="1"/>
  <c r="AZ1636" i="1"/>
  <c r="AZ1637" i="1"/>
  <c r="AZ1647" i="1"/>
  <c r="AZ1641" i="1"/>
  <c r="AZ1638" i="1"/>
  <c r="AZ1649" i="1"/>
  <c r="AZ1646" i="1"/>
  <c r="AZ1648" i="1"/>
  <c r="AZ2184" i="1"/>
  <c r="AZ2195" i="1"/>
  <c r="AZ2180" i="1"/>
  <c r="AZ2156" i="1"/>
  <c r="AZ2155" i="1"/>
  <c r="AZ2272" i="1"/>
  <c r="AZ2158" i="1"/>
  <c r="AZ2154" i="1"/>
  <c r="AZ2150" i="1"/>
  <c r="AZ2236" i="1"/>
  <c r="AZ2217" i="1"/>
  <c r="AZ2212" i="1"/>
  <c r="AZ2223" i="1"/>
  <c r="AZ2341" i="1"/>
  <c r="AZ2305" i="1"/>
  <c r="AZ397" i="1"/>
  <c r="AZ396" i="1"/>
  <c r="AZ398" i="1"/>
  <c r="AZ395" i="1"/>
  <c r="AZ400" i="1"/>
  <c r="AZ392" i="1"/>
  <c r="AZ393" i="1"/>
  <c r="AZ394" i="1"/>
  <c r="AZ401" i="1"/>
  <c r="AZ403" i="1"/>
  <c r="AZ402" i="1"/>
  <c r="AZ405" i="1"/>
  <c r="AZ406" i="1"/>
  <c r="AZ404" i="1"/>
  <c r="AZ399" i="1"/>
  <c r="AZ60" i="1"/>
  <c r="AZ50" i="1"/>
  <c r="AZ54" i="1"/>
  <c r="AZ52" i="1"/>
  <c r="AZ55" i="1"/>
  <c r="AZ56" i="1"/>
  <c r="AZ57" i="1"/>
  <c r="AZ53" i="1"/>
  <c r="AZ48" i="1"/>
  <c r="AZ59" i="1"/>
  <c r="AZ47" i="1"/>
  <c r="AZ51" i="1"/>
  <c r="AZ49" i="1"/>
  <c r="AZ58" i="1"/>
  <c r="AZ61" i="1"/>
  <c r="AZ1289" i="1"/>
  <c r="AZ1279" i="1"/>
  <c r="AZ1280" i="1"/>
  <c r="AZ1286" i="1"/>
  <c r="AZ1290" i="1"/>
  <c r="AZ1285" i="1"/>
  <c r="AZ1277" i="1"/>
  <c r="AZ1281" i="1"/>
  <c r="AZ1287" i="1"/>
  <c r="AZ1282" i="1"/>
  <c r="AZ1283" i="1"/>
  <c r="AZ1284" i="1"/>
  <c r="AZ1278" i="1"/>
  <c r="AZ1288" i="1"/>
  <c r="AZ1291" i="1"/>
  <c r="AZ2165" i="1"/>
  <c r="AZ2157" i="1"/>
  <c r="AZ2133" i="1"/>
  <c r="AZ2113" i="1"/>
  <c r="AZ2114" i="1"/>
  <c r="AZ2106" i="1"/>
  <c r="AZ2115" i="1"/>
  <c r="AZ2137" i="1"/>
  <c r="AZ2135" i="1"/>
  <c r="AZ2163" i="1"/>
  <c r="AZ2172" i="1"/>
  <c r="AZ2116" i="1"/>
  <c r="AZ2239" i="1"/>
  <c r="AZ2144" i="1"/>
  <c r="AZ2265" i="1"/>
  <c r="AZ1066" i="1"/>
  <c r="AZ1052" i="1"/>
  <c r="AZ1056" i="1"/>
  <c r="AZ1058" i="1"/>
  <c r="AZ1054" i="1"/>
  <c r="AZ1053" i="1"/>
  <c r="AZ1057" i="1"/>
  <c r="AZ1055" i="1"/>
  <c r="AZ1064" i="1"/>
  <c r="AZ1065" i="1"/>
  <c r="AZ1060" i="1"/>
  <c r="AZ1061" i="1"/>
  <c r="AZ1063" i="1"/>
  <c r="AZ1062" i="1"/>
  <c r="AZ1059" i="1"/>
  <c r="AZ571" i="1"/>
  <c r="AZ558" i="1"/>
  <c r="AZ560" i="1"/>
  <c r="AZ559" i="1"/>
  <c r="AZ562" i="1"/>
  <c r="AZ557" i="1"/>
  <c r="AZ566" i="1"/>
  <c r="AZ561" i="1"/>
  <c r="AZ568" i="1"/>
  <c r="AZ565" i="1"/>
  <c r="AZ567" i="1"/>
  <c r="AZ563" i="1"/>
  <c r="AZ564" i="1"/>
  <c r="AZ570" i="1"/>
  <c r="AZ569" i="1"/>
  <c r="AZ1254" i="1"/>
  <c r="AZ1265" i="1"/>
  <c r="AZ1266" i="1"/>
  <c r="AZ1272" i="1"/>
  <c r="AZ1262" i="1"/>
  <c r="AZ1251" i="1"/>
  <c r="AZ1252" i="1"/>
  <c r="AZ1276" i="1"/>
  <c r="AZ1257" i="1"/>
  <c r="AZ1275" i="1"/>
  <c r="AZ1268" i="1"/>
  <c r="AZ1267" i="1"/>
  <c r="AZ1264" i="1"/>
  <c r="AZ1274" i="1"/>
  <c r="AZ1273" i="1"/>
  <c r="AZ2160" i="1"/>
  <c r="AZ2171" i="1"/>
  <c r="AZ2189" i="1"/>
  <c r="AZ2128" i="1"/>
  <c r="AZ2148" i="1"/>
  <c r="AZ2123" i="1"/>
  <c r="AZ2127" i="1"/>
  <c r="AZ2120" i="1"/>
  <c r="AZ2190" i="1"/>
  <c r="AZ2240" i="1"/>
  <c r="AZ2188" i="1"/>
  <c r="AZ2202" i="1"/>
  <c r="AZ2249" i="1"/>
  <c r="AZ2193" i="1"/>
  <c r="AZ2263" i="1"/>
  <c r="AZ675" i="1"/>
  <c r="AZ667" i="1"/>
  <c r="AZ666" i="1"/>
  <c r="AZ664" i="1"/>
  <c r="AZ668" i="1"/>
  <c r="AZ663" i="1"/>
  <c r="AZ672" i="1"/>
  <c r="AZ665" i="1"/>
  <c r="AZ673" i="1"/>
  <c r="AZ670" i="1"/>
  <c r="AZ662" i="1"/>
  <c r="AZ674" i="1"/>
  <c r="AZ671" i="1"/>
  <c r="AZ669" i="1"/>
  <c r="AZ676" i="1"/>
  <c r="AZ2230" i="1"/>
  <c r="AZ2218" i="1"/>
  <c r="AZ2226" i="1"/>
  <c r="AZ2166" i="1"/>
  <c r="AZ2183" i="1"/>
  <c r="AZ2216" i="1"/>
  <c r="AZ2213" i="1"/>
  <c r="AZ2187" i="1"/>
  <c r="AZ2185" i="1"/>
  <c r="AZ2168" i="1"/>
  <c r="AZ2237" i="1"/>
  <c r="AZ2204" i="1"/>
  <c r="AZ2250" i="1"/>
  <c r="AZ2219" i="1"/>
  <c r="AZ2257" i="1"/>
  <c r="AZ1605" i="1"/>
  <c r="AZ1596" i="1"/>
  <c r="AZ1602" i="1"/>
  <c r="AZ1594" i="1"/>
  <c r="AZ1591" i="1"/>
  <c r="AZ1592" i="1"/>
  <c r="AZ1604" i="1"/>
  <c r="AZ1593" i="1"/>
  <c r="AZ1598" i="1"/>
  <c r="AZ1600" i="1"/>
  <c r="AZ1599" i="1"/>
  <c r="AZ1597" i="1"/>
  <c r="AZ1601" i="1"/>
  <c r="AZ1603" i="1"/>
  <c r="AZ1595" i="1"/>
  <c r="AZ1827" i="1"/>
  <c r="AZ1821" i="1"/>
  <c r="AZ1819" i="1"/>
  <c r="AZ1820" i="1"/>
  <c r="AZ1829" i="1"/>
  <c r="AZ1822" i="1"/>
  <c r="AZ1816" i="1"/>
  <c r="AZ1817" i="1"/>
  <c r="AZ1825" i="1"/>
  <c r="AZ1818" i="1"/>
  <c r="AZ1823" i="1"/>
  <c r="AZ1824" i="1"/>
  <c r="AZ1828" i="1"/>
  <c r="AZ1830" i="1"/>
  <c r="AZ1826" i="1"/>
  <c r="AZ1253" i="1"/>
  <c r="AZ1255" i="1"/>
  <c r="AZ1249" i="1"/>
  <c r="AZ1258" i="1"/>
  <c r="AZ1256" i="1"/>
  <c r="AZ1247" i="1"/>
  <c r="AZ1271" i="1"/>
  <c r="AZ1263" i="1"/>
  <c r="AZ1261" i="1"/>
  <c r="AZ1269" i="1"/>
  <c r="AZ1259" i="1"/>
  <c r="AZ1260" i="1"/>
  <c r="AZ1248" i="1"/>
  <c r="AZ1250" i="1"/>
  <c r="AZ1270" i="1"/>
  <c r="AZ1585" i="1"/>
  <c r="AZ1576" i="1"/>
  <c r="AZ1580" i="1"/>
  <c r="AZ1578" i="1"/>
  <c r="AZ1579" i="1"/>
  <c r="AZ1581" i="1"/>
  <c r="AZ1577" i="1"/>
  <c r="AZ1589" i="1"/>
  <c r="AZ1583" i="1"/>
  <c r="AZ1588" i="1"/>
  <c r="AZ1587" i="1"/>
  <c r="AZ1586" i="1"/>
  <c r="AZ1582" i="1"/>
  <c r="AZ1584" i="1"/>
  <c r="AZ1590" i="1"/>
  <c r="AZ497" i="1"/>
  <c r="AZ507" i="1"/>
  <c r="AZ506" i="1"/>
  <c r="AZ504" i="1"/>
  <c r="AZ501" i="1"/>
  <c r="AZ500" i="1"/>
  <c r="AZ502" i="1"/>
  <c r="AZ508" i="1"/>
  <c r="AZ498" i="1"/>
  <c r="AZ505" i="1"/>
  <c r="AZ499" i="1"/>
  <c r="AZ509" i="1"/>
  <c r="AZ503" i="1"/>
  <c r="AZ511" i="1"/>
  <c r="AZ510" i="1"/>
  <c r="AZ717" i="1"/>
  <c r="AZ711" i="1"/>
  <c r="AZ712" i="1"/>
  <c r="AZ709" i="1"/>
  <c r="AZ713" i="1"/>
  <c r="AZ719" i="1"/>
  <c r="AZ707" i="1"/>
  <c r="AZ718" i="1"/>
  <c r="AZ710" i="1"/>
  <c r="AZ716" i="1"/>
  <c r="AZ708" i="1"/>
  <c r="AZ715" i="1"/>
  <c r="AZ720" i="1"/>
  <c r="AZ714" i="1"/>
  <c r="AZ721" i="1"/>
  <c r="AZ766" i="1"/>
  <c r="AZ756" i="1"/>
  <c r="AZ754" i="1"/>
  <c r="AZ752" i="1"/>
  <c r="AZ763" i="1"/>
  <c r="AZ755" i="1"/>
  <c r="AZ762" i="1"/>
  <c r="AZ753" i="1"/>
  <c r="AZ764" i="1"/>
  <c r="AZ758" i="1"/>
  <c r="AZ759" i="1"/>
  <c r="AZ760" i="1"/>
  <c r="AZ761" i="1"/>
  <c r="AZ757" i="1"/>
  <c r="AZ765" i="1"/>
  <c r="AZ2254" i="1"/>
  <c r="AZ2227" i="1"/>
  <c r="AZ2215" i="1"/>
  <c r="AZ2222" i="1"/>
  <c r="AZ2221" i="1"/>
  <c r="AZ2228" i="1"/>
  <c r="AZ2225" i="1"/>
  <c r="AZ2252" i="1"/>
  <c r="AZ2220" i="1"/>
  <c r="AZ2234" i="1"/>
  <c r="AZ2233" i="1"/>
  <c r="AZ2238" i="1"/>
  <c r="AZ2235" i="1"/>
  <c r="AZ2244" i="1"/>
  <c r="AZ2262" i="1"/>
  <c r="AZ437" i="1"/>
  <c r="AZ441" i="1"/>
  <c r="AZ446" i="1"/>
  <c r="AZ439" i="1"/>
  <c r="AZ444" i="1"/>
  <c r="AZ438" i="1"/>
  <c r="AZ443" i="1"/>
  <c r="AZ445" i="1"/>
  <c r="AZ450" i="1"/>
  <c r="AZ440" i="1"/>
  <c r="AZ447" i="1"/>
  <c r="AZ442" i="1"/>
  <c r="AZ451" i="1"/>
  <c r="AZ448" i="1"/>
  <c r="AZ449" i="1"/>
  <c r="AZ1695" i="1"/>
  <c r="AZ1685" i="1"/>
  <c r="AZ1687" i="1"/>
  <c r="AZ1683" i="1"/>
  <c r="AZ1686" i="1"/>
  <c r="AZ1681" i="1"/>
  <c r="AZ1693" i="1"/>
  <c r="AZ1684" i="1"/>
  <c r="AZ1682" i="1"/>
  <c r="AZ1688" i="1"/>
  <c r="AZ1689" i="1"/>
  <c r="AZ1690" i="1"/>
  <c r="AZ1692" i="1"/>
  <c r="AZ1694" i="1"/>
  <c r="AZ1691" i="1"/>
  <c r="AZ1111" i="1"/>
  <c r="AZ1104" i="1"/>
  <c r="AZ1099" i="1"/>
  <c r="AZ1101" i="1"/>
  <c r="AZ1109" i="1"/>
  <c r="AZ1098" i="1"/>
  <c r="AZ1105" i="1"/>
  <c r="AZ1100" i="1"/>
  <c r="AZ1110" i="1"/>
  <c r="AZ1108" i="1"/>
  <c r="AZ1103" i="1"/>
  <c r="AZ1097" i="1"/>
  <c r="AZ1102" i="1"/>
  <c r="AZ1106" i="1"/>
  <c r="AZ1107" i="1"/>
  <c r="AZ2205" i="1"/>
  <c r="AZ2206" i="1"/>
  <c r="AZ2145" i="1"/>
  <c r="AZ2117" i="1"/>
  <c r="AZ2176" i="1"/>
  <c r="AZ2173" i="1"/>
  <c r="AZ2201" i="1"/>
  <c r="AZ2214" i="1"/>
  <c r="AZ2258" i="1"/>
  <c r="AZ2260" i="1"/>
  <c r="AZ2259" i="1"/>
  <c r="AZ2266" i="1"/>
  <c r="AZ2279" i="1"/>
  <c r="AZ2261" i="1"/>
  <c r="AZ2246" i="1"/>
  <c r="AZ1765" i="1"/>
  <c r="AZ1761" i="1"/>
  <c r="AZ1764" i="1"/>
  <c r="AZ1758" i="1"/>
  <c r="AZ1759" i="1"/>
  <c r="AZ1760" i="1"/>
  <c r="AZ1763" i="1"/>
  <c r="AZ1762" i="1"/>
  <c r="AZ1770" i="1"/>
  <c r="AZ1766" i="1"/>
  <c r="AZ1769" i="1"/>
  <c r="AZ1768" i="1"/>
  <c r="AZ1757" i="1"/>
  <c r="AZ1767" i="1"/>
  <c r="AZ1756" i="1"/>
  <c r="AZ867" i="1"/>
  <c r="AZ858" i="1"/>
  <c r="AZ863" i="1"/>
  <c r="AZ868" i="1"/>
  <c r="AZ870" i="1"/>
  <c r="AZ869" i="1"/>
  <c r="AZ860" i="1"/>
  <c r="AZ866" i="1"/>
  <c r="AZ865" i="1"/>
  <c r="AZ861" i="1"/>
  <c r="AZ871" i="1"/>
  <c r="AZ859" i="1"/>
  <c r="AZ857" i="1"/>
  <c r="AZ862" i="1"/>
  <c r="AZ864" i="1"/>
  <c r="AZ2178" i="1"/>
  <c r="AZ2175" i="1"/>
  <c r="AZ2161" i="1"/>
  <c r="AZ2251" i="1"/>
  <c r="AZ2125" i="1"/>
  <c r="AZ2138" i="1"/>
  <c r="AZ2181" i="1"/>
  <c r="AZ2247" i="1"/>
  <c r="AZ2124" i="1"/>
  <c r="AZ2169" i="1"/>
  <c r="AZ2146" i="1"/>
  <c r="AZ2253" i="1"/>
  <c r="AZ2300" i="1"/>
  <c r="AZ2248" i="1"/>
  <c r="AZ2326" i="1"/>
  <c r="AZ978" i="1"/>
  <c r="AZ986" i="1"/>
  <c r="AZ990" i="1"/>
  <c r="AZ982" i="1"/>
  <c r="AZ983" i="1"/>
  <c r="AZ977" i="1"/>
  <c r="AZ991" i="1"/>
  <c r="AZ981" i="1"/>
  <c r="AZ987" i="1"/>
  <c r="AZ984" i="1"/>
  <c r="AZ985" i="1"/>
  <c r="AZ988" i="1"/>
  <c r="AZ979" i="1"/>
  <c r="AZ980" i="1"/>
  <c r="AZ989" i="1"/>
  <c r="AZ611" i="1"/>
  <c r="AZ602" i="1"/>
  <c r="AZ605" i="1"/>
  <c r="AZ606" i="1"/>
  <c r="AZ609" i="1"/>
  <c r="AZ603" i="1"/>
  <c r="AZ615" i="1"/>
  <c r="AZ607" i="1"/>
  <c r="AZ610" i="1"/>
  <c r="AZ604" i="1"/>
  <c r="AZ612" i="1"/>
  <c r="AZ614" i="1"/>
  <c r="AZ608" i="1"/>
  <c r="AZ613" i="1"/>
  <c r="AZ616" i="1"/>
  <c r="AZ1301" i="1"/>
  <c r="AZ1292" i="1"/>
  <c r="AZ1295" i="1"/>
  <c r="AZ1293" i="1"/>
  <c r="AZ1296" i="1"/>
  <c r="AZ1297" i="1"/>
  <c r="AZ1294" i="1"/>
  <c r="AZ1305" i="1"/>
  <c r="AZ1303" i="1"/>
  <c r="AZ1298" i="1"/>
  <c r="AZ1299" i="1"/>
  <c r="AZ1300" i="1"/>
  <c r="AZ1304" i="1"/>
  <c r="AZ1306" i="1"/>
  <c r="AZ1302" i="1"/>
  <c r="AZ1457" i="1"/>
  <c r="AZ1464" i="1"/>
  <c r="AZ1461" i="1"/>
  <c r="AZ1459" i="1"/>
  <c r="AZ1471" i="1"/>
  <c r="AZ1470" i="1"/>
  <c r="AZ1460" i="1"/>
  <c r="AZ1469" i="1"/>
  <c r="AZ1462" i="1"/>
  <c r="AZ1467" i="1"/>
  <c r="AZ1468" i="1"/>
  <c r="AZ1465" i="1"/>
  <c r="AZ1466" i="1"/>
  <c r="AZ1458" i="1"/>
  <c r="AZ1463" i="1"/>
  <c r="AZ2196" i="1"/>
  <c r="AZ2164" i="1"/>
  <c r="AZ2162" i="1"/>
  <c r="AZ2141" i="1"/>
  <c r="AZ2153" i="1"/>
  <c r="AZ2130" i="1"/>
  <c r="AZ2208" i="1"/>
  <c r="AZ2209" i="1"/>
  <c r="AZ2151" i="1"/>
  <c r="AZ2203" i="1"/>
  <c r="AZ2136" i="1"/>
  <c r="AZ2207" i="1"/>
  <c r="AZ2231" i="1"/>
  <c r="AZ2210" i="1"/>
  <c r="AZ2268" i="1"/>
  <c r="AZ2084" i="1"/>
  <c r="AZ2099" i="1"/>
  <c r="AZ1963" i="1"/>
  <c r="AZ1965" i="1"/>
  <c r="AZ2011" i="1"/>
  <c r="AZ1985" i="1"/>
  <c r="AZ2131" i="1"/>
  <c r="AZ2108" i="1"/>
  <c r="AZ2296" i="1"/>
  <c r="AZ2282" i="1"/>
  <c r="AZ2283" i="1"/>
  <c r="AZ2278" i="1"/>
  <c r="AZ2243" i="1"/>
  <c r="AZ2297" i="1"/>
  <c r="AZ1995" i="1"/>
  <c r="AZ474" i="1"/>
  <c r="AZ469" i="1"/>
  <c r="AZ473" i="1"/>
  <c r="AZ468" i="1"/>
  <c r="AZ472" i="1"/>
  <c r="AZ479" i="1"/>
  <c r="AZ467" i="1"/>
  <c r="AZ470" i="1"/>
  <c r="AZ475" i="1"/>
  <c r="AZ481" i="1"/>
  <c r="AZ478" i="1"/>
  <c r="AZ476" i="1"/>
  <c r="AZ477" i="1"/>
  <c r="AZ480" i="1"/>
  <c r="AZ471" i="1"/>
  <c r="AZ626" i="1"/>
  <c r="AZ620" i="1"/>
  <c r="AZ625" i="1"/>
  <c r="AZ623" i="1"/>
  <c r="AZ617" i="1"/>
  <c r="AZ630" i="1"/>
  <c r="AZ627" i="1"/>
  <c r="AZ621" i="1"/>
  <c r="AZ622" i="1"/>
  <c r="AZ629" i="1"/>
  <c r="AZ624" i="1"/>
  <c r="AZ628" i="1"/>
  <c r="AZ618" i="1"/>
  <c r="AZ619" i="1"/>
  <c r="AZ631" i="1"/>
  <c r="AZ1096" i="1"/>
  <c r="AZ1086" i="1"/>
  <c r="AZ1091" i="1"/>
  <c r="AZ1092" i="1"/>
  <c r="AZ1094" i="1"/>
  <c r="AZ1087" i="1"/>
  <c r="AZ1093" i="1"/>
  <c r="AZ1090" i="1"/>
  <c r="AZ1095" i="1"/>
  <c r="AZ1088" i="1"/>
  <c r="AZ1084" i="1"/>
  <c r="AZ1085" i="1"/>
  <c r="AZ1083" i="1"/>
  <c r="AZ1089" i="1"/>
  <c r="AZ1082" i="1"/>
  <c r="AZ1432" i="1"/>
  <c r="AZ1434" i="1"/>
  <c r="AZ1427" i="1"/>
  <c r="AZ1435" i="1"/>
  <c r="AZ1428" i="1"/>
  <c r="AZ1438" i="1"/>
  <c r="AZ1430" i="1"/>
  <c r="AZ1431" i="1"/>
  <c r="AZ1433" i="1"/>
  <c r="AZ1429" i="1"/>
  <c r="AZ1440" i="1"/>
  <c r="AZ1436" i="1"/>
  <c r="AZ1437" i="1"/>
  <c r="AZ1441" i="1"/>
  <c r="AZ1439" i="1"/>
  <c r="AZ1113" i="1"/>
  <c r="AZ1119" i="1"/>
  <c r="AZ1115" i="1"/>
  <c r="AZ1112" i="1"/>
  <c r="AZ1116" i="1"/>
  <c r="AZ1118" i="1"/>
  <c r="AZ1114" i="1"/>
  <c r="AZ1121" i="1"/>
  <c r="AZ1125" i="1"/>
  <c r="AZ1120" i="1"/>
  <c r="AZ1117" i="1"/>
  <c r="AZ1123" i="1"/>
  <c r="AZ1124" i="1"/>
  <c r="AZ1122" i="1"/>
  <c r="AZ1126" i="1"/>
  <c r="AZ1951" i="1"/>
  <c r="AZ1952" i="1"/>
  <c r="AZ1974" i="1"/>
  <c r="AZ1953" i="1"/>
  <c r="AZ2047" i="1"/>
  <c r="AZ1987" i="1"/>
  <c r="AZ1942" i="1"/>
  <c r="AZ1966" i="1"/>
  <c r="AZ2328" i="1"/>
  <c r="AZ1967" i="1"/>
  <c r="AZ2318" i="1"/>
  <c r="AZ2255" i="1"/>
  <c r="AZ2109" i="1"/>
  <c r="AZ2290" i="1"/>
  <c r="AZ2292" i="1"/>
  <c r="AZ1210" i="1"/>
  <c r="AZ1209" i="1"/>
  <c r="AZ1206" i="1"/>
  <c r="AZ1208" i="1"/>
  <c r="AZ1214" i="1"/>
  <c r="AZ1215" i="1"/>
  <c r="AZ1203" i="1"/>
  <c r="AZ1207" i="1"/>
  <c r="AZ1213" i="1"/>
  <c r="AZ1202" i="1"/>
  <c r="AZ1205" i="1"/>
  <c r="AZ1212" i="1"/>
  <c r="AZ1204" i="1"/>
  <c r="AZ1211" i="1"/>
  <c r="AZ1216" i="1"/>
  <c r="AZ724" i="1"/>
  <c r="AZ727" i="1"/>
  <c r="AZ728" i="1"/>
  <c r="AZ726" i="1"/>
  <c r="AZ734" i="1"/>
  <c r="AZ722" i="1"/>
  <c r="AZ725" i="1"/>
  <c r="AZ723" i="1"/>
  <c r="AZ731" i="1"/>
  <c r="AZ733" i="1"/>
  <c r="AZ730" i="1"/>
  <c r="AZ735" i="1"/>
  <c r="AZ736" i="1"/>
  <c r="AZ732" i="1"/>
  <c r="AZ729" i="1"/>
  <c r="AZ462" i="1"/>
  <c r="AZ458" i="1"/>
  <c r="AZ456" i="1"/>
  <c r="AZ464" i="1"/>
  <c r="AZ457" i="1"/>
  <c r="AZ454" i="1"/>
  <c r="AZ466" i="1"/>
  <c r="AZ455" i="1"/>
  <c r="AZ463" i="1"/>
  <c r="AZ453" i="1"/>
  <c r="AZ452" i="1"/>
  <c r="AZ460" i="1"/>
  <c r="AZ459" i="1"/>
  <c r="AZ461" i="1"/>
  <c r="AZ465" i="1"/>
  <c r="AZ647" i="1"/>
  <c r="AZ641" i="1"/>
  <c r="AZ637" i="1"/>
  <c r="AZ643" i="1"/>
  <c r="AZ642" i="1"/>
  <c r="AZ633" i="1"/>
  <c r="AZ634" i="1"/>
  <c r="AZ648" i="1"/>
  <c r="AZ632" i="1"/>
  <c r="AZ655" i="1"/>
  <c r="AZ656" i="1"/>
  <c r="AZ658" i="1"/>
  <c r="AZ650" i="1"/>
  <c r="AZ652" i="1"/>
  <c r="AZ661" i="1"/>
  <c r="AZ362" i="1"/>
  <c r="AZ363" i="1"/>
  <c r="AZ368" i="1"/>
  <c r="AZ373" i="1"/>
  <c r="AZ370" i="1"/>
  <c r="AZ372" i="1"/>
  <c r="AZ371" i="1"/>
  <c r="AZ364" i="1"/>
  <c r="AZ367" i="1"/>
  <c r="AZ365" i="1"/>
  <c r="AZ366" i="1"/>
  <c r="AZ369" i="1"/>
  <c r="AZ374" i="1"/>
  <c r="AZ376" i="1"/>
  <c r="AZ375" i="1"/>
  <c r="AZ2200" i="1"/>
  <c r="AZ2267" i="1"/>
  <c r="AZ2167" i="1"/>
  <c r="AZ2186" i="1"/>
  <c r="AZ2143" i="1"/>
  <c r="AZ2276" i="1"/>
  <c r="AZ2129" i="1"/>
  <c r="AZ2194" i="1"/>
  <c r="AZ2264" i="1"/>
  <c r="AZ2323" i="1"/>
  <c r="AZ2319" i="1"/>
  <c r="AZ2322" i="1"/>
  <c r="AZ2315" i="1"/>
  <c r="AZ2333" i="1"/>
  <c r="AZ2320" i="1"/>
  <c r="AZ175" i="1"/>
  <c r="AZ169" i="1"/>
  <c r="AZ173" i="1"/>
  <c r="AZ168" i="1"/>
  <c r="AZ167" i="1"/>
  <c r="AZ179" i="1"/>
  <c r="AZ176" i="1"/>
  <c r="AZ170" i="1"/>
  <c r="AZ172" i="1"/>
  <c r="AZ171" i="1"/>
  <c r="AZ177" i="1"/>
  <c r="AZ181" i="1"/>
  <c r="AZ174" i="1"/>
  <c r="AZ180" i="1"/>
  <c r="AZ178" i="1"/>
  <c r="AZ1369" i="1"/>
  <c r="AZ1360" i="1"/>
  <c r="AZ1363" i="1"/>
  <c r="AZ1357" i="1"/>
  <c r="AZ1355" i="1"/>
  <c r="AZ1353" i="1"/>
  <c r="AZ1365" i="1"/>
  <c r="AZ1359" i="1"/>
  <c r="AZ1378" i="1"/>
  <c r="AZ1377" i="1"/>
  <c r="AZ1375" i="1"/>
  <c r="AZ1367" i="1"/>
  <c r="AZ1380" i="1"/>
  <c r="AZ1372" i="1"/>
  <c r="AZ1370" i="1"/>
  <c r="AZ1607" i="1"/>
  <c r="AZ1617" i="1"/>
  <c r="AZ1609" i="1"/>
  <c r="AZ1612" i="1"/>
  <c r="AZ1606" i="1"/>
  <c r="AZ1608" i="1"/>
  <c r="AZ1614" i="1"/>
  <c r="AZ1616" i="1"/>
  <c r="AZ1618" i="1"/>
  <c r="AZ1610" i="1"/>
  <c r="AZ1611" i="1"/>
  <c r="AZ1615" i="1"/>
  <c r="AZ1613" i="1"/>
  <c r="AZ1620" i="1"/>
  <c r="AZ1619" i="1"/>
  <c r="AZ379" i="1"/>
  <c r="AZ382" i="1"/>
  <c r="AZ381" i="1"/>
  <c r="AZ384" i="1"/>
  <c r="AZ383" i="1"/>
  <c r="AZ378" i="1"/>
  <c r="AZ380" i="1"/>
  <c r="AZ377" i="1"/>
  <c r="AZ385" i="1"/>
  <c r="AZ389" i="1"/>
  <c r="AZ387" i="1"/>
  <c r="AZ386" i="1"/>
  <c r="AZ388" i="1"/>
  <c r="AZ390" i="1"/>
  <c r="AZ391" i="1"/>
  <c r="AZ1368" i="1"/>
  <c r="AZ1361" i="1"/>
  <c r="AZ1354" i="1"/>
  <c r="AZ1362" i="1"/>
  <c r="AZ1356" i="1"/>
  <c r="AZ1352" i="1"/>
  <c r="AZ1364" i="1"/>
  <c r="AZ1358" i="1"/>
  <c r="AZ1379" i="1"/>
  <c r="AZ1376" i="1"/>
  <c r="AZ1374" i="1"/>
  <c r="AZ1366" i="1"/>
  <c r="AZ1371" i="1"/>
  <c r="AZ1381" i="1"/>
  <c r="AZ1373" i="1"/>
  <c r="AZ639" i="1"/>
  <c r="AZ640" i="1"/>
  <c r="AZ645" i="1"/>
  <c r="AZ644" i="1"/>
  <c r="AZ635" i="1"/>
  <c r="AZ651" i="1"/>
  <c r="AZ636" i="1"/>
  <c r="AZ638" i="1"/>
  <c r="AZ654" i="1"/>
  <c r="AZ660" i="1"/>
  <c r="AZ657" i="1"/>
  <c r="AZ649" i="1"/>
  <c r="AZ653" i="1"/>
  <c r="AZ659" i="1"/>
  <c r="AZ646" i="1"/>
  <c r="AZ255" i="1"/>
  <c r="AZ254" i="1"/>
  <c r="AZ253" i="1"/>
  <c r="AZ247" i="1"/>
  <c r="AZ252" i="1"/>
  <c r="AZ242" i="1"/>
  <c r="AZ246" i="1"/>
  <c r="AZ248" i="1"/>
  <c r="AZ256" i="1"/>
  <c r="AZ250" i="1"/>
  <c r="AZ249" i="1"/>
  <c r="AZ251" i="1"/>
  <c r="AZ245" i="1"/>
  <c r="AZ243" i="1"/>
  <c r="AZ244" i="1"/>
  <c r="AZ2309" i="1"/>
  <c r="AZ2303" i="1"/>
  <c r="AZ2304" i="1"/>
  <c r="AZ2302" i="1"/>
  <c r="AZ2316" i="1"/>
  <c r="AZ2331" i="1"/>
  <c r="AZ2298" i="1"/>
  <c r="AZ2301" i="1"/>
  <c r="AZ2299" i="1"/>
  <c r="AZ2308" i="1"/>
  <c r="AZ2306" i="1"/>
  <c r="AZ2307" i="1"/>
  <c r="AZ2332" i="1"/>
  <c r="AZ2327" i="1"/>
  <c r="AZ2311" i="1"/>
  <c r="AZ854" i="1"/>
  <c r="AZ850" i="1"/>
  <c r="AZ849" i="1"/>
  <c r="AZ856" i="1"/>
  <c r="AZ844" i="1"/>
  <c r="AZ851" i="1"/>
  <c r="AZ855" i="1"/>
  <c r="AZ853" i="1"/>
  <c r="AZ843" i="1"/>
  <c r="AZ852" i="1"/>
  <c r="AZ847" i="1"/>
  <c r="AZ848" i="1"/>
  <c r="AZ842" i="1"/>
  <c r="AZ845" i="1"/>
  <c r="AZ846" i="1"/>
  <c r="AZ331" i="1"/>
  <c r="AZ318" i="1"/>
  <c r="AZ328" i="1"/>
  <c r="AZ326" i="1"/>
  <c r="AZ319" i="1"/>
  <c r="AZ329" i="1"/>
  <c r="AZ330" i="1"/>
  <c r="AZ324" i="1"/>
  <c r="AZ323" i="1"/>
  <c r="AZ321" i="1"/>
  <c r="AZ322" i="1"/>
  <c r="AZ325" i="1"/>
  <c r="AZ327" i="1"/>
  <c r="AZ320" i="1"/>
  <c r="AZ317" i="1"/>
  <c r="AZ1804" i="1"/>
  <c r="AZ1809" i="1"/>
  <c r="AZ1810" i="1"/>
  <c r="AZ1801" i="1"/>
  <c r="AZ1803" i="1"/>
  <c r="AZ1806" i="1"/>
  <c r="AZ1802" i="1"/>
  <c r="AZ1807" i="1"/>
  <c r="AZ1815" i="1"/>
  <c r="AZ1814" i="1"/>
  <c r="AZ1805" i="1"/>
  <c r="AZ1808" i="1"/>
  <c r="AZ1813" i="1"/>
  <c r="AZ1812" i="1"/>
  <c r="AZ1811" i="1"/>
  <c r="AZ1897" i="1"/>
  <c r="AZ1898" i="1"/>
  <c r="AZ1895" i="1"/>
  <c r="AZ1900" i="1"/>
  <c r="AZ1894" i="1"/>
  <c r="AZ1902" i="1"/>
  <c r="AZ1896" i="1"/>
  <c r="AZ1892" i="1"/>
  <c r="AZ1893" i="1"/>
  <c r="AZ1891" i="1"/>
  <c r="AZ1899" i="1"/>
  <c r="AZ1901" i="1"/>
  <c r="AZ1904" i="1"/>
  <c r="AZ1905" i="1"/>
  <c r="AZ1903" i="1"/>
  <c r="AZ1658" i="1"/>
  <c r="AZ1657" i="1"/>
  <c r="AZ1656" i="1"/>
  <c r="AZ1653" i="1"/>
  <c r="AZ1655" i="1"/>
  <c r="AZ1651" i="1"/>
  <c r="AZ1664" i="1"/>
  <c r="AZ1654" i="1"/>
  <c r="AZ1652" i="1"/>
  <c r="AZ1659" i="1"/>
  <c r="AZ1660" i="1"/>
  <c r="AZ1663" i="1"/>
  <c r="AZ1661" i="1"/>
  <c r="AZ1662" i="1"/>
  <c r="AZ1665" i="1"/>
  <c r="AZ2281" i="1"/>
  <c r="AZ2280" i="1"/>
  <c r="AZ2275" i="1"/>
  <c r="AZ2277" i="1"/>
  <c r="AZ2313" i="1"/>
  <c r="AZ2269" i="1"/>
  <c r="AZ2285" i="1"/>
  <c r="AZ2274" i="1"/>
  <c r="AZ2271" i="1"/>
  <c r="AZ2284" i="1"/>
  <c r="AZ2288" i="1"/>
  <c r="AZ2293" i="1"/>
  <c r="AZ2287" i="1"/>
  <c r="AZ2314" i="1"/>
  <c r="AZ2289" i="1"/>
  <c r="AZ945" i="1"/>
  <c r="AZ935" i="1"/>
  <c r="AZ933" i="1"/>
  <c r="AZ938" i="1"/>
  <c r="AZ932" i="1"/>
  <c r="AZ937" i="1"/>
  <c r="AZ944" i="1"/>
  <c r="AZ936" i="1"/>
  <c r="AZ934" i="1"/>
  <c r="AZ941" i="1"/>
  <c r="AZ940" i="1"/>
  <c r="AZ939" i="1"/>
  <c r="AZ942" i="1"/>
  <c r="AZ943" i="1"/>
  <c r="AZ946" i="1"/>
  <c r="AZ915" i="1"/>
  <c r="AZ906" i="1"/>
  <c r="AZ903" i="1"/>
  <c r="AZ904" i="1"/>
  <c r="AZ902" i="1"/>
  <c r="AZ908" i="1"/>
  <c r="AZ916" i="1"/>
  <c r="AZ911" i="1"/>
  <c r="AZ914" i="1"/>
  <c r="AZ905" i="1"/>
  <c r="AZ907" i="1"/>
  <c r="AZ909" i="1"/>
  <c r="AZ913" i="1"/>
  <c r="AZ912" i="1"/>
  <c r="AZ910" i="1"/>
  <c r="AZ2362" i="1"/>
  <c r="AZ2364" i="1"/>
  <c r="AZ2347" i="1"/>
  <c r="AZ2367" i="1"/>
  <c r="AZ2346" i="1"/>
  <c r="AZ2348" i="1"/>
  <c r="AZ2368" i="1"/>
  <c r="AZ2350" i="1"/>
  <c r="AZ2359" i="1"/>
  <c r="AZ2360" i="1"/>
  <c r="AZ2357" i="1"/>
  <c r="AZ2365" i="1"/>
  <c r="AZ2361" i="1"/>
  <c r="AZ2366" i="1"/>
  <c r="AZ2356" i="1"/>
  <c r="AZ697" i="1"/>
  <c r="AZ698" i="1"/>
  <c r="AZ699" i="1"/>
  <c r="AZ704" i="1"/>
  <c r="AZ693" i="1"/>
  <c r="AZ695" i="1"/>
  <c r="AZ694" i="1"/>
  <c r="AZ692" i="1"/>
  <c r="AZ701" i="1"/>
  <c r="AZ696" i="1"/>
  <c r="AZ703" i="1"/>
  <c r="AZ702" i="1"/>
  <c r="AZ705" i="1"/>
  <c r="AZ706" i="1"/>
  <c r="AZ700" i="1"/>
  <c r="AZ1398" i="1"/>
  <c r="AZ1402" i="1"/>
  <c r="AZ1403" i="1"/>
  <c r="AZ1399" i="1"/>
  <c r="AZ1400" i="1"/>
  <c r="AZ1405" i="1"/>
  <c r="AZ1404" i="1"/>
  <c r="AZ1397" i="1"/>
  <c r="AZ1409" i="1"/>
  <c r="AZ1411" i="1"/>
  <c r="AZ1407" i="1"/>
  <c r="AZ1406" i="1"/>
  <c r="AZ1410" i="1"/>
  <c r="AZ1408" i="1"/>
  <c r="AZ1401" i="1"/>
  <c r="AZ794" i="1"/>
  <c r="AZ782" i="1"/>
  <c r="AZ784" i="1"/>
  <c r="AZ785" i="1"/>
  <c r="AZ783" i="1"/>
  <c r="AZ795" i="1"/>
  <c r="AZ787" i="1"/>
  <c r="AZ792" i="1"/>
  <c r="AZ788" i="1"/>
  <c r="AZ789" i="1"/>
  <c r="AZ793" i="1"/>
  <c r="AZ786" i="1"/>
  <c r="AZ790" i="1"/>
  <c r="AZ796" i="1"/>
  <c r="AZ791" i="1"/>
  <c r="AZ1753" i="1"/>
  <c r="AZ1745" i="1"/>
  <c r="AZ1754" i="1"/>
  <c r="AZ1747" i="1"/>
  <c r="AZ1743" i="1"/>
  <c r="AZ1755" i="1"/>
  <c r="AZ1746" i="1"/>
  <c r="AZ1751" i="1"/>
  <c r="AZ1749" i="1"/>
  <c r="AZ1742" i="1"/>
  <c r="AZ1744" i="1"/>
  <c r="AZ1752" i="1"/>
  <c r="AZ1748" i="1"/>
  <c r="AZ1750" i="1"/>
  <c r="AZ1741" i="1"/>
  <c r="AZ2382" i="1"/>
  <c r="AZ2384" i="1"/>
  <c r="AZ2379" i="1"/>
  <c r="AZ2371" i="1"/>
  <c r="AZ2381" i="1"/>
  <c r="AZ2385" i="1"/>
  <c r="AZ2369" i="1"/>
  <c r="AZ2373" i="1"/>
  <c r="AZ2380" i="1"/>
  <c r="AZ2377" i="1"/>
  <c r="AZ2353" i="1"/>
  <c r="AZ2378" i="1"/>
  <c r="AZ2383" i="1"/>
  <c r="AZ2375" i="1"/>
  <c r="AZ23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 Kaempf</author>
  </authors>
  <commentList>
    <comment ref="A1" authorId="0" shapeId="0" xr:uid="{B5FC5FCD-F0F8-4B35-A3BB-1F443E90A5DF}">
      <text>
        <r>
          <rPr>
            <sz val="9"/>
            <color indexed="81"/>
            <rFont val="Tahoma"/>
            <family val="2"/>
          </rPr>
          <t xml:space="preserve">The dataset's name includes steps that may have been taken to process file:
1. A </t>
        </r>
        <r>
          <rPr>
            <b/>
            <sz val="9"/>
            <color indexed="81"/>
            <rFont val="Tahoma"/>
            <family val="2"/>
          </rPr>
          <t>random sample</t>
        </r>
        <r>
          <rPr>
            <sz val="9"/>
            <color indexed="81"/>
            <rFont val="Tahoma"/>
            <family val="2"/>
          </rPr>
          <t xml:space="preserve"> was taken from selected datasets because the dataset was so large and processing it exceeded certain compute limits.
2. </t>
        </r>
        <r>
          <rPr>
            <b/>
            <sz val="9"/>
            <color indexed="81"/>
            <rFont val="Tahoma"/>
            <family val="2"/>
          </rPr>
          <t>Binarization</t>
        </r>
        <r>
          <rPr>
            <sz val="9"/>
            <color indexed="81"/>
            <rFont val="Tahoma"/>
            <family val="2"/>
          </rPr>
          <t xml:space="preserve"> steps were required if the  target column did not originally have only a 0 or a 1.  E.g., this project converted the irish dataset target value "TAKEN" to "1". 
</t>
        </r>
        <r>
          <rPr>
            <b/>
            <sz val="9"/>
            <color indexed="81"/>
            <rFont val="Tahoma"/>
            <family val="2"/>
          </rPr>
          <t>The original dataset name is listed in column BI.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<sst xmlns="http://schemas.openxmlformats.org/spreadsheetml/2006/main" count="7278" uniqueCount="269">
  <si>
    <t>n_samples</t>
  </si>
  <si>
    <t>n_features</t>
  </si>
  <si>
    <t>n_numeric_features</t>
  </si>
  <si>
    <t>n_categorical_features</t>
  </si>
  <si>
    <t>class_imbalance</t>
  </si>
  <si>
    <t>sparsity_percent</t>
  </si>
  <si>
    <t>adjusted_sparsity_percent</t>
  </si>
  <si>
    <t>correlation_redundancy_inv</t>
  </si>
  <si>
    <t>mean_kurtosis</t>
  </si>
  <si>
    <t>mean_absolute_skewness</t>
  </si>
  <si>
    <t>mean_classwise_mutual_information_inv</t>
  </si>
  <si>
    <t>top5_mean_classwise_mutual_information_inv</t>
  </si>
  <si>
    <t>score</t>
  </si>
  <si>
    <t>f1</t>
  </si>
  <si>
    <t>f1v</t>
  </si>
  <si>
    <t>f2</t>
  </si>
  <si>
    <t>f3</t>
  </si>
  <si>
    <t>f4</t>
  </si>
  <si>
    <t>l1</t>
  </si>
  <si>
    <t>l2</t>
  </si>
  <si>
    <t>l3</t>
  </si>
  <si>
    <t>n1</t>
  </si>
  <si>
    <t>n2</t>
  </si>
  <si>
    <t>n3</t>
  </si>
  <si>
    <t>n4</t>
  </si>
  <si>
    <t>t1</t>
  </si>
  <si>
    <t>lsc</t>
  </si>
  <si>
    <t>density</t>
  </si>
  <si>
    <t>clsCoef</t>
  </si>
  <si>
    <t>hubs</t>
  </si>
  <si>
    <t>t2</t>
  </si>
  <si>
    <t>t3</t>
  </si>
  <si>
    <t>t4</t>
  </si>
  <si>
    <t>c1</t>
  </si>
  <si>
    <t>c2</t>
  </si>
  <si>
    <t>file_size_bytes</t>
  </si>
  <si>
    <t>accuracy_mean</t>
  </si>
  <si>
    <t>accuracy_std</t>
  </si>
  <si>
    <t>f1_weighted_mean</t>
  </si>
  <si>
    <t>f1_weighted_std</t>
  </si>
  <si>
    <t>auc_mean</t>
  </si>
  <si>
    <t>auc_std</t>
  </si>
  <si>
    <t>runtime_total</t>
  </si>
  <si>
    <t>peak_ram_mb</t>
  </si>
  <si>
    <t>throughput</t>
  </si>
  <si>
    <t>grid_runtime</t>
  </si>
  <si>
    <t>param_combinations</t>
  </si>
  <si>
    <t>merge_status</t>
  </si>
  <si>
    <t>adult_income_clean_train_test_binarized</t>
  </si>
  <si>
    <t>MLPClassifier</t>
  </si>
  <si>
    <t>both</t>
  </si>
  <si>
    <t>SVC</t>
  </si>
  <si>
    <t>ExtraTreesClassifier</t>
  </si>
  <si>
    <t>KNeighborsClassifier</t>
  </si>
  <si>
    <t>RandomForestClassifier</t>
  </si>
  <si>
    <t>XGBClassifier</t>
  </si>
  <si>
    <t>LogisticRegression</t>
  </si>
  <si>
    <t>DecisionTreeClassifier</t>
  </si>
  <si>
    <t>LGBMClassifier</t>
  </si>
  <si>
    <t>GradientBoostingClassifier</t>
  </si>
  <si>
    <t>SGDClassifier</t>
  </si>
  <si>
    <t>QuadraticDiscriminantAnalysis</t>
  </si>
  <si>
    <t>LinearSVC</t>
  </si>
  <si>
    <t>GaussianNB</t>
  </si>
  <si>
    <t>LinearDiscriminantAnalysis</t>
  </si>
  <si>
    <t>ailerons_binarized_P</t>
  </si>
  <si>
    <t>air_quality_and_pollution_assessment_binarized_HAZARDOUS</t>
  </si>
  <si>
    <t>albert</t>
  </si>
  <si>
    <t>Amazon_access_converted</t>
  </si>
  <si>
    <t>analcatdata_aids_converted_binarized_MALE</t>
  </si>
  <si>
    <t>analcatdata_asbestos_converted_binarized_(3)_ABOVE_LEGAL_LIMIT</t>
  </si>
  <si>
    <t>analcatdata_bankruptcy_converted</t>
  </si>
  <si>
    <t>analcatdata_boxing1_converted_binarized_LEWIS</t>
  </si>
  <si>
    <t>analcatdata_boxing2_converted_binarized_TRINIDAD</t>
  </si>
  <si>
    <t>analcatdata_creditscore_converted</t>
  </si>
  <si>
    <t>analcatdata_cyyoung8092_converted</t>
  </si>
  <si>
    <t>analcatdata_cyyoung9302_converted</t>
  </si>
  <si>
    <t>analcatdata_fraud_converted</t>
  </si>
  <si>
    <t>analcatdata_japansolvent_converted</t>
  </si>
  <si>
    <t>analcatdata_lawsuit_converted</t>
  </si>
  <si>
    <t>appendicitis_converted_binarized_2</t>
  </si>
  <si>
    <t>australian_converted</t>
  </si>
  <si>
    <t>backache_converted</t>
  </si>
  <si>
    <t>Bank Customer Churn Prediction</t>
  </si>
  <si>
    <t>bank_marketing_data_cleaned_binarized_yes</t>
  </si>
  <si>
    <t>banknote_authentication</t>
  </si>
  <si>
    <t>BEED_binarized_1</t>
  </si>
  <si>
    <t>biomed_converted_binarized_CARRIER</t>
  </si>
  <si>
    <t>bioresponse</t>
  </si>
  <si>
    <t>blood_transfusion_classification_binarized_DONATED</t>
  </si>
  <si>
    <t>BNG_breast-w_converted_binarized_malignant</t>
  </si>
  <si>
    <t>BNG_cmc_converted_binarized_2</t>
  </si>
  <si>
    <t>breast_cancer_dataset</t>
  </si>
  <si>
    <t>breast_cancer_prediction_binarized_M</t>
  </si>
  <si>
    <t>california_environment_conditions_cleaned</t>
  </si>
  <si>
    <t>california_housing_classification</t>
  </si>
  <si>
    <t>cardiovascular_disease_classification</t>
  </si>
  <si>
    <t>churn</t>
  </si>
  <si>
    <t>clean1_converted</t>
  </si>
  <si>
    <t>cleve_converted</t>
  </si>
  <si>
    <t>cmc_binarized_1</t>
  </si>
  <si>
    <t>codrna_cleaned_binarized_bracket_0 1</t>
  </si>
  <si>
    <t>company_bankruptcy_prediction</t>
  </si>
  <si>
    <t>compass_binarized_0</t>
  </si>
  <si>
    <t>comprehensive _diabetes_clinical_binarized_1</t>
  </si>
  <si>
    <t>contraceptive_method_choice_binarized_1</t>
  </si>
  <si>
    <t>corral_converted</t>
  </si>
  <si>
    <t>covertype</t>
  </si>
  <si>
    <t>credit</t>
  </si>
  <si>
    <t>credit_approval_binarized_plus_sign</t>
  </si>
  <si>
    <t>credit_g_binarized_BAD</t>
  </si>
  <si>
    <t>creditcard_binarized_'1'</t>
  </si>
  <si>
    <t>default_of_credit_card_clients</t>
  </si>
  <si>
    <t>diabetes_health_indicators</t>
  </si>
  <si>
    <t>diabetes130US</t>
  </si>
  <si>
    <t>diabetic_retinopathy_debrecen</t>
  </si>
  <si>
    <t>digits_binarized_7</t>
  </si>
  <si>
    <t>e_commerce_shipping_data</t>
  </si>
  <si>
    <t>egg_eye_state_converted_binarized_1</t>
  </si>
  <si>
    <t>electricity_binarized_UP</t>
  </si>
  <si>
    <t>elevators_binarized_P</t>
  </si>
  <si>
    <t>ember2024_50000</t>
  </si>
  <si>
    <t>fico_heloc_cleaned_binarized_Good</t>
  </si>
  <si>
    <t>fitness_class_2212</t>
  </si>
  <si>
    <t>gallstone</t>
  </si>
  <si>
    <t>gina_agnostic_binarized_1</t>
  </si>
  <si>
    <t>haberman_converted_binarized_2</t>
  </si>
  <si>
    <t>heart_disease_dataset_comprehensive</t>
  </si>
  <si>
    <t>heart-statlog_converted_binarized_PRESENT</t>
  </si>
  <si>
    <t>heloc</t>
  </si>
  <si>
    <t>higgs_sample20000_cleaned</t>
  </si>
  <si>
    <t>hill_valley</t>
  </si>
  <si>
    <t>house_16h_binarized_P</t>
  </si>
  <si>
    <t>HTRU2</t>
  </si>
  <si>
    <t>in_vehicle_coupon_recommendation</t>
  </si>
  <si>
    <t>insurance</t>
  </si>
  <si>
    <t>Invistico_Airline_binarized_satisfied</t>
  </si>
  <si>
    <t>ionosphere_converted_binarized_B</t>
  </si>
  <si>
    <t>iranian_churn</t>
  </si>
  <si>
    <t>iris_binarized</t>
  </si>
  <si>
    <t>irish_converted_binarized_TAKEN</t>
  </si>
  <si>
    <t>is_this_a_good_customer</t>
  </si>
  <si>
    <t>jannis</t>
  </si>
  <si>
    <t>jasmine_converted</t>
  </si>
  <si>
    <t>jm1_binarized_TRUE</t>
  </si>
  <si>
    <t>kc1_converted_binarized_TRUE</t>
  </si>
  <si>
    <t>KDD_binarized_1</t>
  </si>
  <si>
    <t>kdd_ipums_la_97_small_binarized_P</t>
  </si>
  <si>
    <t>kddcup99_binarized_sample25000</t>
  </si>
  <si>
    <t>liver-disorders_converted_binarized_1</t>
  </si>
  <si>
    <t>lupus_converted_binarized_DEAD</t>
  </si>
  <si>
    <t>madeline_converted</t>
  </si>
  <si>
    <t>MagicTelescope_converted_binarized_g</t>
  </si>
  <si>
    <t>make_blobs_dataset</t>
  </si>
  <si>
    <t>make_circles_dataset</t>
  </si>
  <si>
    <t>make_classification_binarized_4</t>
  </si>
  <si>
    <t>make_moons_dataset</t>
  </si>
  <si>
    <t>mammography_converted_binarized_1</t>
  </si>
  <si>
    <t>marketing_campaign_cleaned_dates_numeric</t>
  </si>
  <si>
    <t>medical_appointment_no_shows_convert_dates_binarized_YES</t>
  </si>
  <si>
    <t>Medical-Appointment</t>
  </si>
  <si>
    <t>miniboone_binarized_TRUE</t>
  </si>
  <si>
    <t>multiple_sclerosis_disease_cols_removed_binarized_1</t>
  </si>
  <si>
    <t>mux6_converted</t>
  </si>
  <si>
    <t>nasa_nearest_object_valued_binarized_TRUE</t>
  </si>
  <si>
    <t>naticusdroid_android_permissions</t>
  </si>
  <si>
    <t>nhanes_age_predictions_subset_binarized_Senior</t>
  </si>
  <si>
    <t>numerai28.6_converted</t>
  </si>
  <si>
    <t>occupancy_detection_combined_date_converted</t>
  </si>
  <si>
    <t>online_shoppers_binarized_TRUE</t>
  </si>
  <si>
    <t>ozone-level-8hr_binarized_2</t>
  </si>
  <si>
    <t>page-blocks_binarized_P</t>
  </si>
  <si>
    <t>parity5_converted</t>
  </si>
  <si>
    <t>pc1_binarized_TRUE</t>
  </si>
  <si>
    <t>pc3_binarized_TRUE</t>
  </si>
  <si>
    <t>pc4_binarized_TRUE</t>
  </si>
  <si>
    <t>philippine_converted</t>
  </si>
  <si>
    <t>PhiUSIIL Phishing URL - Website_sample_25000</t>
  </si>
  <si>
    <t>phoneme_binarized_1</t>
  </si>
  <si>
    <t>pima_indians_diabetes</t>
  </si>
  <si>
    <t>pol_binarized_P</t>
  </si>
  <si>
    <t>pollen_binarized_P</t>
  </si>
  <si>
    <t>postoperative-patient-data_converted_binarized_2</t>
  </si>
  <si>
    <t>predict_students_dropout_and_academic_success_binarized_GRADUATE</t>
  </si>
  <si>
    <t>prnn_crabs_converted_binarized_BLUE_FORM</t>
  </si>
  <si>
    <t>prnn_synth_converted</t>
  </si>
  <si>
    <t>pumpkin_seeds_binarized_URGUP_SIVRISI</t>
  </si>
  <si>
    <t>qsar_binarized_RB</t>
  </si>
  <si>
    <t>qsar-biodeg_binarized_YES</t>
  </si>
  <si>
    <t>Raisin_binarized_BESNI</t>
  </si>
  <si>
    <t>rice_cammeo_and_osmancik_binarized</t>
  </si>
  <si>
    <t>ringnorm_binarized_1</t>
  </si>
  <si>
    <t>rl_binarized_1</t>
  </si>
  <si>
    <t>road_safety</t>
  </si>
  <si>
    <t>sa-heart_converted_binarized_2</t>
  </si>
  <si>
    <t>sandtander_customer_satisfaction_binarized_TRUE_sample25000</t>
  </si>
  <si>
    <t>satellite_converted_binarized_Anomaly</t>
  </si>
  <si>
    <t>segment_binarized_P</t>
  </si>
  <si>
    <t>sepsis_survival_minimal_clinical _records</t>
  </si>
  <si>
    <t>shipping</t>
  </si>
  <si>
    <t>shrutime_binarized_1</t>
  </si>
  <si>
    <t>sick_binarized_SICK</t>
  </si>
  <si>
    <t>smoking_drinking_dataset_Ver01_binarized_Y_sample100000</t>
  </si>
  <si>
    <t>sonar_converted_binarized_ROCK</t>
  </si>
  <si>
    <t>spambase_binarized_1</t>
  </si>
  <si>
    <t>spect_converted</t>
  </si>
  <si>
    <t>spectf_converted</t>
  </si>
  <si>
    <t>stroke_prediction_dataset</t>
  </si>
  <si>
    <t>student_depression_dataset</t>
  </si>
  <si>
    <t>svmguide3_binarized_1</t>
  </si>
  <si>
    <t>sylvine_converted</t>
  </si>
  <si>
    <t>taiwanese_bankruptcy_prediction</t>
  </si>
  <si>
    <t>TCGA_GBM_LGG_Mutations_all_binarized_LGG_fix_cat_features</t>
  </si>
  <si>
    <t>telecom_customer_churn_binarized_YES</t>
  </si>
  <si>
    <t>twonorm_converted_binarized_1</t>
  </si>
  <si>
    <t>vehicleNorm_cleaned_binarized_100 -1_bracket_sample25000</t>
  </si>
  <si>
    <t>visualizing_soil_binarized_P</t>
  </si>
  <si>
    <t>vulnonevul</t>
  </si>
  <si>
    <t>waterQuality1</t>
  </si>
  <si>
    <t>waveform-5000_converted_binarized_P</t>
  </si>
  <si>
    <t>wilt_seed_binarized_2</t>
  </si>
  <si>
    <t>wine_quality_binarized_6</t>
  </si>
  <si>
    <t>yeast_ml8_converted</t>
  </si>
  <si>
    <t>model</t>
  </si>
  <si>
    <t>Can</t>
  </si>
  <si>
    <t>Feature-based Average</t>
  </si>
  <si>
    <t>Linearity Average</t>
  </si>
  <si>
    <t>Neighborhood Average</t>
  </si>
  <si>
    <t>Model</t>
  </si>
  <si>
    <t>Model (Short Name)</t>
  </si>
  <si>
    <t>Friendly Name</t>
  </si>
  <si>
    <t>Decision Tree</t>
  </si>
  <si>
    <t>Random Forest</t>
  </si>
  <si>
    <t>Extra Trees</t>
  </si>
  <si>
    <t>Gradient Boosting</t>
  </si>
  <si>
    <t>GBM</t>
  </si>
  <si>
    <t>LightGBM</t>
  </si>
  <si>
    <t>XGBoost</t>
  </si>
  <si>
    <t>Logistic Regression</t>
  </si>
  <si>
    <t>LogReg</t>
  </si>
  <si>
    <t>SGD Classifier</t>
  </si>
  <si>
    <t>SGD</t>
  </si>
  <si>
    <t>Linear SVC</t>
  </si>
  <si>
    <t>K-Nearest Neighbors</t>
  </si>
  <si>
    <t>KNN</t>
  </si>
  <si>
    <t>Gaussian NB</t>
  </si>
  <si>
    <t>Naive Bayes</t>
  </si>
  <si>
    <t>Linear Discriminant Analysis</t>
  </si>
  <si>
    <t>LDA</t>
  </si>
  <si>
    <t>Quadratic Discriminant Analysis</t>
  </si>
  <si>
    <t>QDA</t>
  </si>
  <si>
    <t>MLP</t>
  </si>
  <si>
    <t>Network Average</t>
  </si>
  <si>
    <t>Dimensionality Average</t>
  </si>
  <si>
    <t>Class Imbalance Average</t>
  </si>
  <si>
    <t>N3 N1 and N4 Average</t>
  </si>
  <si>
    <t>Family</t>
  </si>
  <si>
    <t>Tree-based</t>
  </si>
  <si>
    <t>Linear</t>
  </si>
  <si>
    <t>Kernel/SVM</t>
  </si>
  <si>
    <t>Instance-based</t>
  </si>
  <si>
    <t>Probabilistic</t>
  </si>
  <si>
    <t>Discriminant</t>
  </si>
  <si>
    <t>Neural</t>
  </si>
  <si>
    <t>Tree Ensemble</t>
  </si>
  <si>
    <t>accuracy_median</t>
  </si>
  <si>
    <t>dataset_orig_name</t>
  </si>
  <si>
    <t>Used in VLOOKUP to identify family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</si>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</sst>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7" formatCode="_(* #,##0.0_);_(* \(#,##0.0\);_(* &quot;-&quot;??_);_(@_)"/>
    <numFmt numFmtId="168" formatCode="_(* #,##0_);_(* \(#,##0\);_(* &quot;-&quot;??_);_(@_)"/>
    <numFmt numFmtId="169" formatCode="_(* #,##0.00000_);_(* \(#,##0.00000\);_(* &quot;-&quot;??_);_(@_)"/>
    <numFmt numFmtId="170" formatCode="_(* #,##0.0000000_);_(* \(#,##0.00000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7" fontId="0" fillId="0" borderId="0" xfId="1" applyNumberFormat="1" applyFont="1"/>
    <xf numFmtId="168" fontId="0" fillId="0" borderId="0" xfId="1" applyNumberFormat="1" applyFont="1"/>
    <xf numFmtId="0" fontId="1" fillId="2" borderId="1" xfId="0" applyFont="1" applyFill="1" applyBorder="1" applyAlignment="1">
      <alignment horizontal="center" vertical="top" wrapText="1"/>
    </xf>
    <xf numFmtId="164" fontId="1" fillId="2" borderId="1" xfId="1" applyNumberFormat="1" applyFont="1" applyFill="1" applyBorder="1" applyAlignment="1">
      <alignment horizontal="center" vertical="top" wrapText="1"/>
    </xf>
    <xf numFmtId="169" fontId="0" fillId="0" borderId="0" xfId="1" applyNumberFormat="1" applyFont="1"/>
    <xf numFmtId="170" fontId="0" fillId="0" borderId="0" xfId="1" applyNumberFormat="1" applyFont="1"/>
    <xf numFmtId="0" fontId="1" fillId="3" borderId="1" xfId="0" applyFont="1" applyFill="1" applyBorder="1" applyAlignment="1">
      <alignment horizontal="center" vertical="top" wrapText="1"/>
    </xf>
    <xf numFmtId="43" fontId="1" fillId="3" borderId="1" xfId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165" fontId="1" fillId="4" borderId="1" xfId="1" applyNumberFormat="1" applyFont="1" applyFill="1" applyBorder="1" applyAlignment="1">
      <alignment horizontal="center" vertical="top" wrapText="1"/>
    </xf>
    <xf numFmtId="170" fontId="1" fillId="4" borderId="1" xfId="1" applyNumberFormat="1" applyFont="1" applyFill="1" applyBorder="1" applyAlignment="1">
      <alignment horizontal="center" vertical="top" wrapText="1"/>
    </xf>
    <xf numFmtId="43" fontId="1" fillId="4" borderId="1" xfId="1" applyFont="1" applyFill="1" applyBorder="1" applyAlignment="1">
      <alignment horizontal="center" vertical="top" wrapText="1"/>
    </xf>
    <xf numFmtId="167" fontId="1" fillId="4" borderId="1" xfId="1" applyNumberFormat="1" applyFont="1" applyFill="1" applyBorder="1" applyAlignment="1">
      <alignment horizontal="center" vertical="top" wrapText="1"/>
    </xf>
    <xf numFmtId="169" fontId="1" fillId="4" borderId="1" xfId="1" applyNumberFormat="1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165" fontId="0" fillId="6" borderId="0" xfId="1" applyNumberFormat="1" applyFont="1" applyFill="1"/>
    <xf numFmtId="0" fontId="0" fillId="0" borderId="0" xfId="0" applyAlignment="1">
      <alignment vertical="top"/>
    </xf>
    <xf numFmtId="0" fontId="0" fillId="6" borderId="0" xfId="0" applyFill="1" applyAlignment="1">
      <alignment vertical="top"/>
    </xf>
    <xf numFmtId="0" fontId="1" fillId="7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/>
    </xf>
    <xf numFmtId="0" fontId="4" fillId="0" borderId="0" xfId="0" applyFont="1"/>
  </cellXfs>
  <cellStyles count="2">
    <cellStyle name="Comma" xfId="1" builtinId="3"/>
    <cellStyle name="Normal" xfId="0" builtinId="0"/>
  </cellStyles>
  <dxfs count="46"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9" formatCode="_(* #,##0.00000_);_(* \(#,##0.00000\);_(* &quot;-&quot;??_);_(@_)"/>
    </dxf>
    <dxf>
      <numFmt numFmtId="167" formatCode="_(* #,##0.0_);_(* \(#,##0.0\);_(* &quot;-&quot;??_);_(@_)"/>
    </dxf>
    <dxf>
      <numFmt numFmtId="170" formatCode="_(* #,##0.0000000_);_(* \(#,##0.000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8" formatCode="_(* #,##0_);_(* \(#,##0\);_(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E5733-C0AD-4041-BEDB-46DF06F28113}" name="MainTable" displayName="MainTable" ref="A1:BI2385" totalsRowShown="0" headerRowDxfId="45" headerRowBorderDxfId="44" tableBorderDxfId="43">
  <autoFilter ref="A1:BI2385" xr:uid="{0CBE5733-C0AD-4041-BEDB-46DF06F28113}"/>
  <sortState xmlns:xlrd2="http://schemas.microsoft.com/office/spreadsheetml/2017/richdata2" ref="A2:BI2385">
    <sortCondition descending="1" ref="F1:F2385"/>
  </sortState>
  <tableColumns count="61">
    <tableColumn id="1" xr3:uid="{04BA04DB-7E2D-46F5-BC31-FBE8FE845D14}" name="dataset"/>
    <tableColumn id="2" xr3:uid="{744AAD36-BCBB-4C95-92DC-DA0AD29CC1F1}" name="n_samples" dataDxfId="42" dataCellStyle="Comma"/>
    <tableColumn id="3" xr3:uid="{DD9BF726-17A3-4FD7-9611-87EAB58F52F4}" name="n_features"/>
    <tableColumn id="4" xr3:uid="{25A895EE-6A3A-40F1-B4C9-953DDFD1475F}" name="n_numeric_features"/>
    <tableColumn id="5" xr3:uid="{EE921BC0-320C-4DB0-B1E9-4D6C337D6791}" name="n_categorical_features"/>
    <tableColumn id="6" xr3:uid="{BE56D3C4-C187-476E-81E9-50C138461578}" name="class_imbalance" dataCellStyle="Comma"/>
    <tableColumn id="7" xr3:uid="{4377C8F3-81CA-4EF4-BF52-E7AC7E79A950}" name="sparsity_percent"/>
    <tableColumn id="8" xr3:uid="{8BF6EC3D-B124-49F7-851F-4141871405E3}" name="adjusted_sparsity_percent"/>
    <tableColumn id="9" xr3:uid="{7F96BF3D-907A-4CE8-B7A0-897C8CB1919C}" name="correlation_redundancy_inv" dataCellStyle="Comma"/>
    <tableColumn id="10" xr3:uid="{026A2E5A-A4D8-44F0-AB5C-B2BD6EFE8A2E}" name="mean_kurtosis" dataCellStyle="Comma"/>
    <tableColumn id="11" xr3:uid="{257712E4-EF3C-4065-9A28-D667F34E7090}" name="mean_absolute_skewness" dataCellStyle="Comma"/>
    <tableColumn id="12" xr3:uid="{FE0399DA-1435-4A72-958B-6C1C2C49CEA9}" name="mean_classwise_mutual_information_inv" dataCellStyle="Comma"/>
    <tableColumn id="13" xr3:uid="{78D578D6-B53B-4F20-934B-B608BB7421D3}" name="top5_mean_classwise_mutual_information_inv" dataCellStyle="Comma"/>
    <tableColumn id="14" xr3:uid="{601F7A1E-9D8C-487A-B120-4130AE3DAE0A}" name="score" dataDxfId="41" dataCellStyle="Comma"/>
    <tableColumn id="15" xr3:uid="{49E8231B-B1DE-4FF1-B927-C82533B85360}" name="f1" dataDxfId="40" dataCellStyle="Comma"/>
    <tableColumn id="16" xr3:uid="{FFF0383A-B86C-4970-A8CD-29D72D662A8D}" name="f1v" dataDxfId="39" dataCellStyle="Comma"/>
    <tableColumn id="17" xr3:uid="{F149FB6E-E296-48BE-92F4-1455D635B809}" name="f2" dataDxfId="38" dataCellStyle="Comma"/>
    <tableColumn id="18" xr3:uid="{A406B07B-28C5-44CA-96FC-08FB1AC60F19}" name="f3" dataDxfId="37" dataCellStyle="Comma"/>
    <tableColumn id="19" xr3:uid="{F5874881-11F0-47A9-ABF4-858B482792C3}" name="f4" dataDxfId="36" dataCellStyle="Comma"/>
    <tableColumn id="20" xr3:uid="{99E94367-F489-4DD9-A1AC-1B99E06CE40B}" name="l1" dataDxfId="35" dataCellStyle="Comma"/>
    <tableColumn id="21" xr3:uid="{F4E1FFAA-C8EC-49B5-8279-C443D8EE98AC}" name="l2" dataDxfId="34" dataCellStyle="Comma"/>
    <tableColumn id="22" xr3:uid="{7AD728F0-D0F4-4AC8-8D8C-70081BB240F4}" name="l3" dataDxfId="33" dataCellStyle="Comma"/>
    <tableColumn id="23" xr3:uid="{1A1B71E7-9538-4AEE-953D-F06AE8B93916}" name="n1" dataDxfId="32" dataCellStyle="Comma"/>
    <tableColumn id="24" xr3:uid="{8DE92A9F-94BE-48FD-AF35-F3B784860817}" name="n2" dataDxfId="31" dataCellStyle="Comma"/>
    <tableColumn id="25" xr3:uid="{3B80C8C6-3F66-442A-BB47-58F1B26EAB01}" name="n3" dataDxfId="30" dataCellStyle="Comma"/>
    <tableColumn id="26" xr3:uid="{0460E6D7-699F-4839-8777-1E84C5E641DC}" name="n4" dataDxfId="29" dataCellStyle="Comma"/>
    <tableColumn id="27" xr3:uid="{262B0FF4-0414-4040-8560-8A30B4900E0E}" name="t1" dataDxfId="28" dataCellStyle="Comma"/>
    <tableColumn id="28" xr3:uid="{120B6912-82CD-4AA5-B401-C5F25FD17E8E}" name="lsc" dataDxfId="27" dataCellStyle="Comma"/>
    <tableColumn id="29" xr3:uid="{6D603F2B-4FC0-40FA-9D86-B8D9B04FDBE9}" name="density" dataDxfId="26" dataCellStyle="Comma"/>
    <tableColumn id="30" xr3:uid="{3AC5AA14-1D24-4F10-B145-DFBE25D337EC}" name="clsCoef" dataDxfId="25" dataCellStyle="Comma"/>
    <tableColumn id="31" xr3:uid="{2827F967-E6D0-461C-912D-065B2BC1D780}" name="hubs" dataDxfId="24" dataCellStyle="Comma"/>
    <tableColumn id="32" xr3:uid="{5C274C2B-1E46-4134-A5AA-76AE10BC4867}" name="t2" dataDxfId="23" dataCellStyle="Comma"/>
    <tableColumn id="33" xr3:uid="{A8CC49F0-312B-4FB8-AD4D-4DFDD33CA0D1}" name="t3" dataDxfId="22" dataCellStyle="Comma"/>
    <tableColumn id="34" xr3:uid="{BF26EF07-7248-4154-8CB3-0BA16ABACD38}" name="t4" dataDxfId="21" dataCellStyle="Comma"/>
    <tableColumn id="35" xr3:uid="{4E3071C7-009F-404E-8015-2D0BAC3BA568}" name="c1" dataDxfId="20" dataCellStyle="Comma"/>
    <tableColumn id="36" xr3:uid="{D1AF8613-6550-41B9-9F21-2DAEAEEEE93E}" name="c2" dataDxfId="19" dataCellStyle="Comma"/>
    <tableColumn id="37" xr3:uid="{ACEDC268-84E1-4635-B136-1A074EEF80F8}" name="file_size_bytes"/>
    <tableColumn id="38" xr3:uid="{E9E63224-4C3A-4356-8A1F-F187B7CAC51E}" name="Can"/>
    <tableColumn id="39" xr3:uid="{29BAEC12-E6E2-4518-9241-CFBBE629EFC8}" name="model"/>
    <tableColumn id="40" xr3:uid="{8C5316BF-79BD-4422-B30B-44A652D1D2EA}" name="accuracy_mean" dataDxfId="18" dataCellStyle="Comma"/>
    <tableColumn id="41" xr3:uid="{A8BED22D-2663-4908-825D-D0C1B4A7808B}" name="accuracy_std" dataDxfId="17" dataCellStyle="Comma"/>
    <tableColumn id="42" xr3:uid="{24F4A2E6-3A11-40B2-B3CB-124B2553C090}" name="f1_weighted_mean" dataDxfId="16" dataCellStyle="Comma"/>
    <tableColumn id="43" xr3:uid="{51DD70BB-B344-45AB-9C77-065BB2A3650C}" name="f1_weighted_std" dataDxfId="15" dataCellStyle="Comma"/>
    <tableColumn id="44" xr3:uid="{684C2AFE-4BE9-407B-BCCF-436EB2DBECD0}" name="auc_mean" dataDxfId="14" dataCellStyle="Comma"/>
    <tableColumn id="45" xr3:uid="{5A2A0931-8A67-4A76-AB73-A0598066C22E}" name="auc_std" dataDxfId="13" dataCellStyle="Comma"/>
    <tableColumn id="46" xr3:uid="{DE875D3C-DB79-4427-9F4B-252552D338C5}" name="runtime_total" dataDxfId="12" dataCellStyle="Comma"/>
    <tableColumn id="47" xr3:uid="{F2082C3A-9A34-4D35-A160-3BEA0907FC5C}" name="peak_ram_mb" dataCellStyle="Comma"/>
    <tableColumn id="48" xr3:uid="{BF1C37D3-2B6F-46A7-9A4E-3FCE9BC76C1F}" name="throughput" dataDxfId="11" dataCellStyle="Comma"/>
    <tableColumn id="49" xr3:uid="{E639BA79-5EAD-4FBF-9390-2E0E60C72957}" name="grid_runtime" dataDxfId="10" dataCellStyle="Comma"/>
    <tableColumn id="50" xr3:uid="{BD28FF1D-F7D5-4B8F-8B3D-FD63BB9557EE}" name="param_combinations"/>
    <tableColumn id="51" xr3:uid="{8E0104A2-05F4-44C1-B453-7E57046B4198}" name="merge_status"/>
    <tableColumn id="52" xr3:uid="{C3C0895C-65DE-445B-9F1B-6649F37231BB}" name="Feature-based Average" dataDxfId="9" dataCellStyle="Comma">
      <calculatedColumnFormula>AVERAGE(MainTable[[#This Row],[f1]:[f4]])</calculatedColumnFormula>
    </tableColumn>
    <tableColumn id="53" xr3:uid="{9F7489D9-E7EB-4F94-AC4B-E9BCD38A7854}" name="Linearity Average" dataDxfId="8" dataCellStyle="Comma">
      <calculatedColumnFormula>AVERAGE(MainTable[[#This Row],[l1]:[l3]])</calculatedColumnFormula>
    </tableColumn>
    <tableColumn id="54" xr3:uid="{54AB6773-74E6-40D5-A5DE-42281EAF00A0}" name="Neighborhood Average" dataDxfId="7" dataCellStyle="Comma">
      <calculatedColumnFormula>AVERAGE(MainTable[[#This Row],[n1]:[lsc]])</calculatedColumnFormula>
    </tableColumn>
    <tableColumn id="55" xr3:uid="{0FEAF0F7-6C6D-4B59-8C34-1B502BDA1462}" name="Network Average" dataDxfId="6" dataCellStyle="Comma">
      <calculatedColumnFormula>AVERAGE(MainTable[[#This Row],[density]:[clsCoef]])</calculatedColumnFormula>
    </tableColumn>
    <tableColumn id="56" xr3:uid="{BAB639B5-D45C-438B-995B-743BCAF009B6}" name="Dimensionality Average" dataDxfId="5" dataCellStyle="Comma">
      <calculatedColumnFormula>AVERAGE(MainTable[[#This Row],[t2]:[t4]])</calculatedColumnFormula>
    </tableColumn>
    <tableColumn id="57" xr3:uid="{64A42CCE-A015-4EE7-88AB-1250675388A8}" name="Class Imbalance Average" dataDxfId="4" dataCellStyle="Comma">
      <calculatedColumnFormula>AVERAGE(MainTable[[#This Row],[c1]:[c2]])</calculatedColumnFormula>
    </tableColumn>
    <tableColumn id="58" xr3:uid="{D9624766-0AE8-4CC6-B03A-D4BACB41FA0B}" name="N3 N1 and N4 Average" dataDxfId="3" dataCellStyle="Comma">
      <calculatedColumnFormula>AVERAGE(MainTable[[#This Row],[n3]], MainTable[[#This Row],[n1]], MainTable[[#This Row],[n4]])</calculatedColumnFormula>
    </tableColumn>
    <tableColumn id="59" xr3:uid="{425F0D45-FC37-45D8-B1D2-79CD4E264B10}" name="Family" dataDxfId="2" dataCellStyle="Comma">
      <calculatedColumnFormula>VLOOKUP(MainTable[[#This Row],[model]],ModelNames,4,FALSE)</calculatedColumnFormula>
    </tableColumn>
    <tableColumn id="60" xr3:uid="{72AF5D16-0003-4D52-8173-954557C408D4}" name="accuracy_median" dataDxfId="1" dataCellStyle="Comma">
      <calculatedColumnFormula array="1">MEDIAN(IF($AM$2:$AM$2385=AM2,$AN$2:$AN$2385))</calculatedColumnFormula>
    </tableColumn>
    <tableColumn id="61" xr3:uid="{3BE80668-0ED4-4886-AD2C-11144A5CDE63}" name="dataset_orig_name" dataDxfId="0" dataCellStyle="Comma">
      <calculatedColumnFormula array="1">LEFT(A2, MIN(IFERROR(FIND({"_binarized","_clean","_converted"}, A2), LEN(A2)+1))-1)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385"/>
  <sheetViews>
    <sheetView showGridLines="0" tabSelected="1" workbookViewId="0">
      <selection activeCell="A14" sqref="A14"/>
    </sheetView>
  </sheetViews>
  <sheetFormatPr defaultRowHeight="15" x14ac:dyDescent="0.25"/>
  <cols>
    <col min="1" max="1" width="75.42578125" customWidth="1"/>
    <col min="2" max="2" width="10.85546875" customWidth="1"/>
    <col min="3" max="5" width="8" customWidth="1"/>
    <col min="6" max="6" width="10.140625" style="1" customWidth="1"/>
    <col min="7" max="8" width="8" customWidth="1"/>
    <col min="9" max="9" width="13.140625" style="1" customWidth="1"/>
    <col min="10" max="11" width="9.85546875" style="1" customWidth="1"/>
    <col min="12" max="12" width="17.85546875" style="1" customWidth="1"/>
    <col min="13" max="13" width="18" style="1" customWidth="1"/>
    <col min="14" max="36" width="7.7109375" style="2" customWidth="1"/>
    <col min="37" max="37" width="10.7109375" customWidth="1"/>
    <col min="38" max="38" width="12.5703125" customWidth="1"/>
    <col min="39" max="39" width="32" customWidth="1"/>
    <col min="40" max="45" width="9.7109375" style="3" customWidth="1"/>
    <col min="46" max="46" width="15.140625" style="10" customWidth="1"/>
    <col min="47" max="47" width="12.5703125" style="1" customWidth="1"/>
    <col min="48" max="48" width="13.140625" style="5" customWidth="1"/>
    <col min="49" max="49" width="14.85546875" style="9" customWidth="1"/>
    <col min="50" max="50" width="10.140625" customWidth="1"/>
    <col min="51" max="51" width="7.7109375" customWidth="1"/>
    <col min="52" max="57" width="15.42578125" customWidth="1"/>
    <col min="58" max="58" width="22.42578125" customWidth="1"/>
    <col min="59" max="59" width="16.7109375" customWidth="1"/>
    <col min="60" max="60" width="17" customWidth="1"/>
    <col min="61" max="61" width="38.85546875" customWidth="1"/>
  </cols>
  <sheetData>
    <row r="1" spans="1:61" s="4" customFormat="1" ht="60" x14ac:dyDescent="0.25">
      <c r="A1" s="11" t="s">
        <v>268</v>
      </c>
      <c r="B1" s="11" t="s">
        <v>0</v>
      </c>
      <c r="C1" s="11" t="s">
        <v>1</v>
      </c>
      <c r="D1" s="11" t="s">
        <v>2</v>
      </c>
      <c r="E1" s="11" t="s">
        <v>3</v>
      </c>
      <c r="F1" s="12" t="s">
        <v>4</v>
      </c>
      <c r="G1" s="11" t="s">
        <v>5</v>
      </c>
      <c r="H1" s="11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7" t="s">
        <v>35</v>
      </c>
      <c r="AL1" s="7" t="s">
        <v>224</v>
      </c>
      <c r="AM1" s="13" t="s">
        <v>223</v>
      </c>
      <c r="AN1" s="14" t="s">
        <v>36</v>
      </c>
      <c r="AO1" s="14" t="s">
        <v>37</v>
      </c>
      <c r="AP1" s="14" t="s">
        <v>38</v>
      </c>
      <c r="AQ1" s="14" t="s">
        <v>39</v>
      </c>
      <c r="AR1" s="14" t="s">
        <v>40</v>
      </c>
      <c r="AS1" s="14" t="s">
        <v>41</v>
      </c>
      <c r="AT1" s="15" t="s">
        <v>42</v>
      </c>
      <c r="AU1" s="16" t="s">
        <v>43</v>
      </c>
      <c r="AV1" s="17" t="s">
        <v>44</v>
      </c>
      <c r="AW1" s="18" t="s">
        <v>45</v>
      </c>
      <c r="AX1" s="13" t="s">
        <v>46</v>
      </c>
      <c r="AY1" s="13" t="s">
        <v>47</v>
      </c>
      <c r="AZ1" s="19" t="s">
        <v>225</v>
      </c>
      <c r="BA1" s="19" t="s">
        <v>226</v>
      </c>
      <c r="BB1" s="19" t="s">
        <v>227</v>
      </c>
      <c r="BC1" s="19" t="s">
        <v>252</v>
      </c>
      <c r="BD1" s="19" t="s">
        <v>253</v>
      </c>
      <c r="BE1" s="19" t="s">
        <v>254</v>
      </c>
      <c r="BF1" s="19" t="s">
        <v>255</v>
      </c>
      <c r="BG1" s="23" t="s">
        <v>256</v>
      </c>
      <c r="BH1" s="23" t="s">
        <v>265</v>
      </c>
      <c r="BI1" s="23" t="s">
        <v>266</v>
      </c>
    </row>
    <row r="2" spans="1:61" x14ac:dyDescent="0.25">
      <c r="A2" t="s">
        <v>111</v>
      </c>
      <c r="B2" s="6">
        <v>284807</v>
      </c>
      <c r="C2">
        <v>30</v>
      </c>
      <c r="D2">
        <v>29</v>
      </c>
      <c r="E2">
        <v>0</v>
      </c>
      <c r="F2" s="1">
        <v>577.8760162601626</v>
      </c>
      <c r="G2">
        <v>0</v>
      </c>
      <c r="H2">
        <v>0</v>
      </c>
      <c r="I2" s="1">
        <v>1000000</v>
      </c>
      <c r="J2" s="1">
        <v>143.9721314619571</v>
      </c>
      <c r="K2" s="1">
        <v>2.786688079889978</v>
      </c>
      <c r="L2" s="1">
        <v>309.91750000000002</v>
      </c>
      <c r="M2" s="1">
        <v>130.3373</v>
      </c>
      <c r="N2" s="2">
        <v>0.27500000000000002</v>
      </c>
      <c r="O2" s="2">
        <v>0.25600000000000001</v>
      </c>
      <c r="P2" s="2">
        <v>2.5999999999999999E-2</v>
      </c>
      <c r="Q2" s="2">
        <v>0</v>
      </c>
      <c r="R2" s="2">
        <v>0.84899999999999998</v>
      </c>
      <c r="S2" s="2">
        <v>0.61099999999999999</v>
      </c>
      <c r="T2" s="2">
        <v>2.4E-2</v>
      </c>
      <c r="U2" s="2">
        <v>1.0999999999999999E-2</v>
      </c>
      <c r="V2" s="2">
        <v>6.0000000000000001E-3</v>
      </c>
      <c r="W2" s="2">
        <v>8.0000000000000002E-3</v>
      </c>
      <c r="X2" s="2">
        <v>0.26800000000000002</v>
      </c>
      <c r="Y2" s="2">
        <v>1.4999999999999999E-2</v>
      </c>
      <c r="Z2" s="2">
        <v>7.0000000000000001E-3</v>
      </c>
      <c r="AA2" s="2">
        <v>0.106</v>
      </c>
      <c r="AB2" s="2">
        <v>0.95399999999999996</v>
      </c>
      <c r="AC2" s="2">
        <v>0.254</v>
      </c>
      <c r="AD2" s="2">
        <v>8.8999999999999996E-2</v>
      </c>
      <c r="AE2" s="2">
        <v>0.16600000000000001</v>
      </c>
      <c r="AF2" s="2">
        <v>4.0000000000000001E-3</v>
      </c>
      <c r="AG2" s="2">
        <v>3.0000000000000001E-3</v>
      </c>
      <c r="AH2" s="2">
        <v>0.86199999999999999</v>
      </c>
      <c r="AI2" s="2">
        <v>0.66600000000000004</v>
      </c>
      <c r="AJ2" s="2">
        <v>0.86899999999999999</v>
      </c>
      <c r="AK2">
        <v>101237951</v>
      </c>
      <c r="AL2">
        <v>2314.2800000000002</v>
      </c>
      <c r="AM2" t="s">
        <v>52</v>
      </c>
      <c r="AN2" s="3">
        <v>0.9995681285183442</v>
      </c>
      <c r="AO2" s="3">
        <v>5.3939619205008427E-5</v>
      </c>
      <c r="AP2" s="3">
        <v>0.99954831702197211</v>
      </c>
      <c r="AQ2" s="3">
        <v>5.600821197866987E-5</v>
      </c>
      <c r="AR2" s="3">
        <v>0.95529175457147697</v>
      </c>
      <c r="AS2" s="3">
        <v>1.4458981262841321E-2</v>
      </c>
      <c r="AT2" s="10">
        <v>0.72983121871948242</v>
      </c>
      <c r="AU2" s="1">
        <v>841.9296875</v>
      </c>
      <c r="AV2" s="5">
        <v>390240.91145307588</v>
      </c>
      <c r="AW2" s="9">
        <v>14.74078154563904</v>
      </c>
      <c r="AX2">
        <v>24</v>
      </c>
      <c r="AY2" t="s">
        <v>50</v>
      </c>
      <c r="AZ2" s="9">
        <f>AVERAGE(MainTable[[#This Row],[f1]:[f4]])</f>
        <v>0.34839999999999999</v>
      </c>
      <c r="BA2" s="9">
        <f>AVERAGE(MainTable[[#This Row],[l1]:[l3]])</f>
        <v>1.3666666666666667E-2</v>
      </c>
      <c r="BB2" s="9">
        <f>AVERAGE(MainTable[[#This Row],[n1]:[lsc]])</f>
        <v>0.22633333333333336</v>
      </c>
      <c r="BC2" s="9">
        <f>AVERAGE(MainTable[[#This Row],[density]:[clsCoef]])</f>
        <v>0.17149999999999999</v>
      </c>
      <c r="BD2" s="9">
        <f>AVERAGE(MainTable[[#This Row],[t2]:[t4]])</f>
        <v>0.28966666666666668</v>
      </c>
      <c r="BE2" s="9">
        <f>AVERAGE(MainTable[[#This Row],[c1]:[c2]])</f>
        <v>0.76750000000000007</v>
      </c>
      <c r="BF2" s="9">
        <f>AVERAGE(MainTable[[#This Row],[n3]], MainTable[[#This Row],[n1]], MainTable[[#This Row],[n4]])</f>
        <v>0.01</v>
      </c>
      <c r="BG2" s="9" t="str">
        <f>VLOOKUP(MainTable[[#This Row],[model]],ModelNames,4,FALSE)</f>
        <v>Tree Ensemble</v>
      </c>
      <c r="BH2" s="9" cm="1">
        <f t="array" ref="BH2">MEDIAN(IF($AM$2:$AM$2385=AM2,$AN$2:$AN$2385))</f>
        <v>0.87140340575455077</v>
      </c>
      <c r="BI2" s="9" t="str" cm="1">
        <f t="array" ref="BI2">LEFT(A2, MIN(IFERROR(FIND({"_binarized","_clean","_converted"}, A2), LEN(A2)+1))-1)</f>
        <v>creditcard</v>
      </c>
    </row>
    <row r="3" spans="1:61" x14ac:dyDescent="0.25">
      <c r="A3" t="s">
        <v>111</v>
      </c>
      <c r="B3" s="6">
        <v>284807</v>
      </c>
      <c r="C3">
        <v>30</v>
      </c>
      <c r="D3">
        <v>29</v>
      </c>
      <c r="E3">
        <v>0</v>
      </c>
      <c r="F3" s="1">
        <v>577.8760162601626</v>
      </c>
      <c r="G3">
        <v>0</v>
      </c>
      <c r="H3">
        <v>0</v>
      </c>
      <c r="I3" s="1">
        <v>1000000</v>
      </c>
      <c r="J3" s="1">
        <v>143.9721314619571</v>
      </c>
      <c r="K3" s="1">
        <v>2.786688079889978</v>
      </c>
      <c r="L3" s="1">
        <v>309.91750000000002</v>
      </c>
      <c r="M3" s="1">
        <v>130.3373</v>
      </c>
      <c r="N3" s="2">
        <v>0.27500000000000002</v>
      </c>
      <c r="O3" s="2">
        <v>0.25600000000000001</v>
      </c>
      <c r="P3" s="2">
        <v>2.5999999999999999E-2</v>
      </c>
      <c r="Q3" s="2">
        <v>0</v>
      </c>
      <c r="R3" s="2">
        <v>0.84899999999999998</v>
      </c>
      <c r="S3" s="2">
        <v>0.61099999999999999</v>
      </c>
      <c r="T3" s="2">
        <v>2.4E-2</v>
      </c>
      <c r="U3" s="2">
        <v>1.0999999999999999E-2</v>
      </c>
      <c r="V3" s="2">
        <v>6.0000000000000001E-3</v>
      </c>
      <c r="W3" s="2">
        <v>8.0000000000000002E-3</v>
      </c>
      <c r="X3" s="2">
        <v>0.26800000000000002</v>
      </c>
      <c r="Y3" s="2">
        <v>1.4999999999999999E-2</v>
      </c>
      <c r="Z3" s="2">
        <v>7.0000000000000001E-3</v>
      </c>
      <c r="AA3" s="2">
        <v>0.106</v>
      </c>
      <c r="AB3" s="2">
        <v>0.95399999999999996</v>
      </c>
      <c r="AC3" s="2">
        <v>0.254</v>
      </c>
      <c r="AD3" s="2">
        <v>8.8999999999999996E-2</v>
      </c>
      <c r="AE3" s="2">
        <v>0.16600000000000001</v>
      </c>
      <c r="AF3" s="2">
        <v>4.0000000000000001E-3</v>
      </c>
      <c r="AG3" s="2">
        <v>3.0000000000000001E-3</v>
      </c>
      <c r="AH3" s="2">
        <v>0.86199999999999999</v>
      </c>
      <c r="AI3" s="2">
        <v>0.66600000000000004</v>
      </c>
      <c r="AJ3" s="2">
        <v>0.86899999999999999</v>
      </c>
      <c r="AK3">
        <v>101237951</v>
      </c>
      <c r="AL3">
        <v>2314.2800000000002</v>
      </c>
      <c r="AM3" t="s">
        <v>54</v>
      </c>
      <c r="AN3" s="3">
        <v>0.99955408400601731</v>
      </c>
      <c r="AO3" s="3">
        <v>5.5069721313830413E-5</v>
      </c>
      <c r="AP3" s="3">
        <v>0.99953319492930892</v>
      </c>
      <c r="AQ3" s="3">
        <v>5.6335395330940539E-5</v>
      </c>
      <c r="AR3" s="3">
        <v>0.94973377408063797</v>
      </c>
      <c r="AS3" s="3">
        <v>9.6919940322893541E-3</v>
      </c>
      <c r="AT3" s="10">
        <v>0.21593666076660159</v>
      </c>
      <c r="AU3" s="1">
        <v>671.8984375</v>
      </c>
      <c r="AV3" s="5">
        <v>1318951.5804722069</v>
      </c>
      <c r="AW3" s="9">
        <v>42.186977863311768</v>
      </c>
      <c r="AX3">
        <v>16</v>
      </c>
      <c r="AY3" t="s">
        <v>50</v>
      </c>
      <c r="AZ3" s="9">
        <f>AVERAGE(MainTable[[#This Row],[f1]:[f4]])</f>
        <v>0.34839999999999999</v>
      </c>
      <c r="BA3" s="9">
        <f>AVERAGE(MainTable[[#This Row],[l1]:[l3]])</f>
        <v>1.3666666666666667E-2</v>
      </c>
      <c r="BB3" s="9">
        <f>AVERAGE(MainTable[[#This Row],[n1]:[lsc]])</f>
        <v>0.22633333333333336</v>
      </c>
      <c r="BC3" s="9">
        <f>AVERAGE(MainTable[[#This Row],[density]:[clsCoef]])</f>
        <v>0.17149999999999999</v>
      </c>
      <c r="BD3" s="9">
        <f>AVERAGE(MainTable[[#This Row],[t2]:[t4]])</f>
        <v>0.28966666666666668</v>
      </c>
      <c r="BE3" s="9">
        <f>AVERAGE(MainTable[[#This Row],[c1]:[c2]])</f>
        <v>0.76750000000000007</v>
      </c>
      <c r="BF3" s="9">
        <f>AVERAGE(MainTable[[#This Row],[n3]], MainTable[[#This Row],[n1]], MainTable[[#This Row],[n4]])</f>
        <v>0.01</v>
      </c>
      <c r="BG3" s="9" t="str">
        <f>VLOOKUP(MainTable[[#This Row],[model]],ModelNames,4,FALSE)</f>
        <v>Tree Ensemble</v>
      </c>
      <c r="BH3" s="9" cm="1">
        <f t="array" ref="BH3">MEDIAN(IF($AM$2:$AM$2385=AM3,$AN$2:$AN$2385))</f>
        <v>0.87316363636363636</v>
      </c>
      <c r="BI3" s="9" t="str" cm="1">
        <f t="array" ref="BI3">LEFT(A3, MIN(IFERROR(FIND({"_binarized","_clean","_converted"}, A3), LEN(A3)+1))-1)</f>
        <v>creditcard</v>
      </c>
    </row>
    <row r="4" spans="1:61" x14ac:dyDescent="0.25">
      <c r="A4" t="s">
        <v>111</v>
      </c>
      <c r="B4" s="6">
        <v>284807</v>
      </c>
      <c r="C4">
        <v>30</v>
      </c>
      <c r="D4">
        <v>29</v>
      </c>
      <c r="E4">
        <v>0</v>
      </c>
      <c r="F4" s="1">
        <v>577.8760162601626</v>
      </c>
      <c r="G4">
        <v>0</v>
      </c>
      <c r="H4">
        <v>0</v>
      </c>
      <c r="I4" s="1">
        <v>1000000</v>
      </c>
      <c r="J4" s="1">
        <v>143.9721314619571</v>
      </c>
      <c r="K4" s="1">
        <v>2.786688079889978</v>
      </c>
      <c r="L4" s="1">
        <v>309.91750000000002</v>
      </c>
      <c r="M4" s="1">
        <v>130.3373</v>
      </c>
      <c r="N4" s="2">
        <v>0.27500000000000002</v>
      </c>
      <c r="O4" s="2">
        <v>0.25600000000000001</v>
      </c>
      <c r="P4" s="2">
        <v>2.5999999999999999E-2</v>
      </c>
      <c r="Q4" s="2">
        <v>0</v>
      </c>
      <c r="R4" s="2">
        <v>0.84899999999999998</v>
      </c>
      <c r="S4" s="2">
        <v>0.61099999999999999</v>
      </c>
      <c r="T4" s="2">
        <v>2.4E-2</v>
      </c>
      <c r="U4" s="2">
        <v>1.0999999999999999E-2</v>
      </c>
      <c r="V4" s="2">
        <v>6.0000000000000001E-3</v>
      </c>
      <c r="W4" s="2">
        <v>8.0000000000000002E-3</v>
      </c>
      <c r="X4" s="2">
        <v>0.26800000000000002</v>
      </c>
      <c r="Y4" s="2">
        <v>1.4999999999999999E-2</v>
      </c>
      <c r="Z4" s="2">
        <v>7.0000000000000001E-3</v>
      </c>
      <c r="AA4" s="2">
        <v>0.106</v>
      </c>
      <c r="AB4" s="2">
        <v>0.95399999999999996</v>
      </c>
      <c r="AC4" s="2">
        <v>0.254</v>
      </c>
      <c r="AD4" s="2">
        <v>8.8999999999999996E-2</v>
      </c>
      <c r="AE4" s="2">
        <v>0.16600000000000001</v>
      </c>
      <c r="AF4" s="2">
        <v>4.0000000000000001E-3</v>
      </c>
      <c r="AG4" s="2">
        <v>3.0000000000000001E-3</v>
      </c>
      <c r="AH4" s="2">
        <v>0.86199999999999999</v>
      </c>
      <c r="AI4" s="2">
        <v>0.66600000000000004</v>
      </c>
      <c r="AJ4" s="2">
        <v>0.86899999999999999</v>
      </c>
      <c r="AK4">
        <v>101237951</v>
      </c>
      <c r="AL4">
        <v>2314.2800000000002</v>
      </c>
      <c r="AM4" t="s">
        <v>55</v>
      </c>
      <c r="AN4" s="3">
        <v>0.99953652801117465</v>
      </c>
      <c r="AO4" s="3">
        <v>5.9380595908340682E-5</v>
      </c>
      <c r="AP4" s="3">
        <v>0.99951769019097658</v>
      </c>
      <c r="AQ4" s="3">
        <v>6.114158683635672E-5</v>
      </c>
      <c r="AR4" s="3">
        <v>0.97493844628599591</v>
      </c>
      <c r="AS4" s="3">
        <v>8.8318199372576026E-3</v>
      </c>
      <c r="AT4" s="10">
        <v>4.9692630767822273E-2</v>
      </c>
      <c r="AU4" s="1">
        <v>1286.5703125</v>
      </c>
      <c r="AV4" s="5">
        <v>5731433.3252089471</v>
      </c>
      <c r="AW4" s="9">
        <v>5.4384365081787109</v>
      </c>
      <c r="AX4">
        <v>16</v>
      </c>
      <c r="AY4" t="s">
        <v>50</v>
      </c>
      <c r="AZ4" s="9">
        <f>AVERAGE(MainTable[[#This Row],[f1]:[f4]])</f>
        <v>0.34839999999999999</v>
      </c>
      <c r="BA4" s="9">
        <f>AVERAGE(MainTable[[#This Row],[l1]:[l3]])</f>
        <v>1.3666666666666667E-2</v>
      </c>
      <c r="BB4" s="9">
        <f>AVERAGE(MainTable[[#This Row],[n1]:[lsc]])</f>
        <v>0.22633333333333336</v>
      </c>
      <c r="BC4" s="9">
        <f>AVERAGE(MainTable[[#This Row],[density]:[clsCoef]])</f>
        <v>0.17149999999999999</v>
      </c>
      <c r="BD4" s="9">
        <f>AVERAGE(MainTable[[#This Row],[t2]:[t4]])</f>
        <v>0.28966666666666668</v>
      </c>
      <c r="BE4" s="9">
        <f>AVERAGE(MainTable[[#This Row],[c1]:[c2]])</f>
        <v>0.76750000000000007</v>
      </c>
      <c r="BF4" s="9">
        <f>AVERAGE(MainTable[[#This Row],[n3]], MainTable[[#This Row],[n1]], MainTable[[#This Row],[n4]])</f>
        <v>0.01</v>
      </c>
      <c r="BG4" s="9" t="str">
        <f>VLOOKUP(MainTable[[#This Row],[model]],ModelNames,4,FALSE)</f>
        <v>Tree Ensemble</v>
      </c>
      <c r="BH4" s="9" cm="1">
        <f t="array" ref="BH4">MEDIAN(IF($AM$2:$AM$2385=AM4,$AN$2:$AN$2385))</f>
        <v>0.88267425723439863</v>
      </c>
      <c r="BI4" s="9" t="str" cm="1">
        <f t="array" ref="BI4">LEFT(A4, MIN(IFERROR(FIND({"_binarized","_clean","_converted"}, A4), LEN(A4)+1))-1)</f>
        <v>creditcard</v>
      </c>
    </row>
    <row r="5" spans="1:61" x14ac:dyDescent="0.25">
      <c r="A5" t="s">
        <v>111</v>
      </c>
      <c r="B5" s="6">
        <v>284807</v>
      </c>
      <c r="C5">
        <v>30</v>
      </c>
      <c r="D5">
        <v>29</v>
      </c>
      <c r="E5">
        <v>0</v>
      </c>
      <c r="F5" s="1">
        <v>577.8760162601626</v>
      </c>
      <c r="G5">
        <v>0</v>
      </c>
      <c r="H5">
        <v>0</v>
      </c>
      <c r="I5" s="1">
        <v>1000000</v>
      </c>
      <c r="J5" s="1">
        <v>143.9721314619571</v>
      </c>
      <c r="K5" s="1">
        <v>2.786688079889978</v>
      </c>
      <c r="L5" s="1">
        <v>309.91750000000002</v>
      </c>
      <c r="M5" s="1">
        <v>130.3373</v>
      </c>
      <c r="N5" s="2">
        <v>0.27500000000000002</v>
      </c>
      <c r="O5" s="2">
        <v>0.25600000000000001</v>
      </c>
      <c r="P5" s="2">
        <v>2.5999999999999999E-2</v>
      </c>
      <c r="Q5" s="2">
        <v>0</v>
      </c>
      <c r="R5" s="2">
        <v>0.84899999999999998</v>
      </c>
      <c r="S5" s="2">
        <v>0.61099999999999999</v>
      </c>
      <c r="T5" s="2">
        <v>2.4E-2</v>
      </c>
      <c r="U5" s="2">
        <v>1.0999999999999999E-2</v>
      </c>
      <c r="V5" s="2">
        <v>6.0000000000000001E-3</v>
      </c>
      <c r="W5" s="2">
        <v>8.0000000000000002E-3</v>
      </c>
      <c r="X5" s="2">
        <v>0.26800000000000002</v>
      </c>
      <c r="Y5" s="2">
        <v>1.4999999999999999E-2</v>
      </c>
      <c r="Z5" s="2">
        <v>7.0000000000000001E-3</v>
      </c>
      <c r="AA5" s="2">
        <v>0.106</v>
      </c>
      <c r="AB5" s="2">
        <v>0.95399999999999996</v>
      </c>
      <c r="AC5" s="2">
        <v>0.254</v>
      </c>
      <c r="AD5" s="2">
        <v>8.8999999999999996E-2</v>
      </c>
      <c r="AE5" s="2">
        <v>0.16600000000000001</v>
      </c>
      <c r="AF5" s="2">
        <v>4.0000000000000001E-3</v>
      </c>
      <c r="AG5" s="2">
        <v>3.0000000000000001E-3</v>
      </c>
      <c r="AH5" s="2">
        <v>0.86199999999999999</v>
      </c>
      <c r="AI5" s="2">
        <v>0.66600000000000004</v>
      </c>
      <c r="AJ5" s="2">
        <v>0.86899999999999999</v>
      </c>
      <c r="AK5">
        <v>101237951</v>
      </c>
      <c r="AL5">
        <v>2314.2800000000002</v>
      </c>
      <c r="AM5" t="s">
        <v>53</v>
      </c>
      <c r="AN5" s="3">
        <v>0.99951546139678571</v>
      </c>
      <c r="AO5" s="3">
        <v>9.9061102847439799E-5</v>
      </c>
      <c r="AP5" s="3">
        <v>0.99949331279402931</v>
      </c>
      <c r="AQ5" s="3">
        <v>1.0140928330669971E-4</v>
      </c>
      <c r="AR5" s="3">
        <v>0.92366482271165462</v>
      </c>
      <c r="AS5" s="3">
        <v>9.5490636898791521E-3</v>
      </c>
      <c r="AT5" s="10">
        <v>30.237735033035278</v>
      </c>
      <c r="AU5" s="1">
        <v>866.3984375</v>
      </c>
      <c r="AV5" s="5">
        <v>9419.0255880223795</v>
      </c>
      <c r="AW5" s="9">
        <v>12.03755831718445</v>
      </c>
      <c r="AX5">
        <v>24</v>
      </c>
      <c r="AY5" t="s">
        <v>50</v>
      </c>
      <c r="AZ5" s="9">
        <f>AVERAGE(MainTable[[#This Row],[f1]:[f4]])</f>
        <v>0.34839999999999999</v>
      </c>
      <c r="BA5" s="9">
        <f>AVERAGE(MainTable[[#This Row],[l1]:[l3]])</f>
        <v>1.3666666666666667E-2</v>
      </c>
      <c r="BB5" s="9">
        <f>AVERAGE(MainTable[[#This Row],[n1]:[lsc]])</f>
        <v>0.22633333333333336</v>
      </c>
      <c r="BC5" s="9">
        <f>AVERAGE(MainTable[[#This Row],[density]:[clsCoef]])</f>
        <v>0.17149999999999999</v>
      </c>
      <c r="BD5" s="9">
        <f>AVERAGE(MainTable[[#This Row],[t2]:[t4]])</f>
        <v>0.28966666666666668</v>
      </c>
      <c r="BE5" s="9">
        <f>AVERAGE(MainTable[[#This Row],[c1]:[c2]])</f>
        <v>0.76750000000000007</v>
      </c>
      <c r="BF5" s="9">
        <f>AVERAGE(MainTable[[#This Row],[n3]], MainTable[[#This Row],[n1]], MainTable[[#This Row],[n4]])</f>
        <v>0.01</v>
      </c>
      <c r="BG5" s="9" t="str">
        <f>VLOOKUP(MainTable[[#This Row],[model]],ModelNames,4,FALSE)</f>
        <v>Instance-based</v>
      </c>
      <c r="BH5" s="9" cm="1">
        <f t="array" ref="BH5">MEDIAN(IF($AM$2:$AM$2385=AM5,$AN$2:$AN$2385))</f>
        <v>0.85</v>
      </c>
      <c r="BI5" s="9" t="str" cm="1">
        <f t="array" ref="BI5">LEFT(A5, MIN(IFERROR(FIND({"_binarized","_clean","_converted"}, A5), LEN(A5)+1))-1)</f>
        <v>creditcard</v>
      </c>
    </row>
    <row r="6" spans="1:61" x14ac:dyDescent="0.25">
      <c r="A6" t="s">
        <v>111</v>
      </c>
      <c r="B6" s="6">
        <v>284807</v>
      </c>
      <c r="C6">
        <v>30</v>
      </c>
      <c r="D6">
        <v>29</v>
      </c>
      <c r="E6">
        <v>0</v>
      </c>
      <c r="F6" s="1">
        <v>577.8760162601626</v>
      </c>
      <c r="G6">
        <v>0</v>
      </c>
      <c r="H6">
        <v>0</v>
      </c>
      <c r="I6" s="1">
        <v>1000000</v>
      </c>
      <c r="J6" s="1">
        <v>143.9721314619571</v>
      </c>
      <c r="K6" s="1">
        <v>2.786688079889978</v>
      </c>
      <c r="L6" s="1">
        <v>309.91750000000002</v>
      </c>
      <c r="M6" s="1">
        <v>130.3373</v>
      </c>
      <c r="N6" s="2">
        <v>0.27500000000000002</v>
      </c>
      <c r="O6" s="2">
        <v>0.25600000000000001</v>
      </c>
      <c r="P6" s="2">
        <v>2.5999999999999999E-2</v>
      </c>
      <c r="Q6" s="2">
        <v>0</v>
      </c>
      <c r="R6" s="2">
        <v>0.84899999999999998</v>
      </c>
      <c r="S6" s="2">
        <v>0.61099999999999999</v>
      </c>
      <c r="T6" s="2">
        <v>2.4E-2</v>
      </c>
      <c r="U6" s="2">
        <v>1.0999999999999999E-2</v>
      </c>
      <c r="V6" s="2">
        <v>6.0000000000000001E-3</v>
      </c>
      <c r="W6" s="2">
        <v>8.0000000000000002E-3</v>
      </c>
      <c r="X6" s="2">
        <v>0.26800000000000002</v>
      </c>
      <c r="Y6" s="2">
        <v>1.4999999999999999E-2</v>
      </c>
      <c r="Z6" s="2">
        <v>7.0000000000000001E-3</v>
      </c>
      <c r="AA6" s="2">
        <v>0.106</v>
      </c>
      <c r="AB6" s="2">
        <v>0.95399999999999996</v>
      </c>
      <c r="AC6" s="2">
        <v>0.254</v>
      </c>
      <c r="AD6" s="2">
        <v>8.8999999999999996E-2</v>
      </c>
      <c r="AE6" s="2">
        <v>0.16600000000000001</v>
      </c>
      <c r="AF6" s="2">
        <v>4.0000000000000001E-3</v>
      </c>
      <c r="AG6" s="2">
        <v>3.0000000000000001E-3</v>
      </c>
      <c r="AH6" s="2">
        <v>0.86199999999999999</v>
      </c>
      <c r="AI6" s="2">
        <v>0.66600000000000004</v>
      </c>
      <c r="AJ6" s="2">
        <v>0.86899999999999999</v>
      </c>
      <c r="AK6">
        <v>101237951</v>
      </c>
      <c r="AL6">
        <v>2314.2800000000002</v>
      </c>
      <c r="AM6" t="s">
        <v>49</v>
      </c>
      <c r="AN6" s="3">
        <v>0.99939608239477895</v>
      </c>
      <c r="AO6" s="3">
        <v>6.2413943781798982E-5</v>
      </c>
      <c r="AP6" s="3">
        <v>0.99938350392528508</v>
      </c>
      <c r="AQ6" s="3">
        <v>6.1552210138907316E-5</v>
      </c>
      <c r="AR6" s="3">
        <v>0.98037065496523179</v>
      </c>
      <c r="AS6" s="3">
        <v>4.9282946086546438E-3</v>
      </c>
      <c r="AT6" s="10">
        <v>0.13482451438903811</v>
      </c>
      <c r="AU6" s="1">
        <v>1405.390625</v>
      </c>
      <c r="AV6" s="5">
        <v>2112449.6631093109</v>
      </c>
      <c r="AW6" s="9">
        <v>9.5962400436401367</v>
      </c>
      <c r="AX6">
        <v>16</v>
      </c>
      <c r="AY6" t="s">
        <v>50</v>
      </c>
      <c r="AZ6" s="9">
        <f>AVERAGE(MainTable[[#This Row],[f1]:[f4]])</f>
        <v>0.34839999999999999</v>
      </c>
      <c r="BA6" s="9">
        <f>AVERAGE(MainTable[[#This Row],[l1]:[l3]])</f>
        <v>1.3666666666666667E-2</v>
      </c>
      <c r="BB6" s="9">
        <f>AVERAGE(MainTable[[#This Row],[n1]:[lsc]])</f>
        <v>0.22633333333333336</v>
      </c>
      <c r="BC6" s="9">
        <f>AVERAGE(MainTable[[#This Row],[density]:[clsCoef]])</f>
        <v>0.17149999999999999</v>
      </c>
      <c r="BD6" s="9">
        <f>AVERAGE(MainTable[[#This Row],[t2]:[t4]])</f>
        <v>0.28966666666666668</v>
      </c>
      <c r="BE6" s="9">
        <f>AVERAGE(MainTable[[#This Row],[c1]:[c2]])</f>
        <v>0.76750000000000007</v>
      </c>
      <c r="BF6" s="9">
        <f>AVERAGE(MainTable[[#This Row],[n3]], MainTable[[#This Row],[n1]], MainTable[[#This Row],[n4]])</f>
        <v>0.01</v>
      </c>
      <c r="BG6" s="9" t="str">
        <f>VLOOKUP(MainTable[[#This Row],[model]],ModelNames,4,FALSE)</f>
        <v>Neural</v>
      </c>
      <c r="BH6" s="9" cm="1">
        <f t="array" ref="BH6">MEDIAN(IF($AM$2:$AM$2385=AM6,$AN$2:$AN$2385))</f>
        <v>0.87620447459485384</v>
      </c>
      <c r="BI6" s="9" t="str" cm="1">
        <f t="array" ref="BI6">LEFT(A6, MIN(IFERROR(FIND({"_binarized","_clean","_converted"}, A6), LEN(A6)+1))-1)</f>
        <v>creditcard</v>
      </c>
    </row>
    <row r="7" spans="1:61" x14ac:dyDescent="0.25">
      <c r="A7" t="s">
        <v>111</v>
      </c>
      <c r="B7" s="6">
        <v>284807</v>
      </c>
      <c r="C7">
        <v>30</v>
      </c>
      <c r="D7">
        <v>29</v>
      </c>
      <c r="E7">
        <v>0</v>
      </c>
      <c r="F7" s="1">
        <v>577.8760162601626</v>
      </c>
      <c r="G7">
        <v>0</v>
      </c>
      <c r="H7">
        <v>0</v>
      </c>
      <c r="I7" s="1">
        <v>1000000</v>
      </c>
      <c r="J7" s="1">
        <v>143.9721314619571</v>
      </c>
      <c r="K7" s="1">
        <v>2.786688079889978</v>
      </c>
      <c r="L7" s="1">
        <v>309.91750000000002</v>
      </c>
      <c r="M7" s="1">
        <v>130.3373</v>
      </c>
      <c r="N7" s="2">
        <v>0.27500000000000002</v>
      </c>
      <c r="O7" s="2">
        <v>0.25600000000000001</v>
      </c>
      <c r="P7" s="2">
        <v>2.5999999999999999E-2</v>
      </c>
      <c r="Q7" s="2">
        <v>0</v>
      </c>
      <c r="R7" s="2">
        <v>0.84899999999999998</v>
      </c>
      <c r="S7" s="2">
        <v>0.61099999999999999</v>
      </c>
      <c r="T7" s="2">
        <v>2.4E-2</v>
      </c>
      <c r="U7" s="2">
        <v>1.0999999999999999E-2</v>
      </c>
      <c r="V7" s="2">
        <v>6.0000000000000001E-3</v>
      </c>
      <c r="W7" s="2">
        <v>8.0000000000000002E-3</v>
      </c>
      <c r="X7" s="2">
        <v>0.26800000000000002</v>
      </c>
      <c r="Y7" s="2">
        <v>1.4999999999999999E-2</v>
      </c>
      <c r="Z7" s="2">
        <v>7.0000000000000001E-3</v>
      </c>
      <c r="AA7" s="2">
        <v>0.106</v>
      </c>
      <c r="AB7" s="2">
        <v>0.95399999999999996</v>
      </c>
      <c r="AC7" s="2">
        <v>0.254</v>
      </c>
      <c r="AD7" s="2">
        <v>8.8999999999999996E-2</v>
      </c>
      <c r="AE7" s="2">
        <v>0.16600000000000001</v>
      </c>
      <c r="AF7" s="2">
        <v>4.0000000000000001E-3</v>
      </c>
      <c r="AG7" s="2">
        <v>3.0000000000000001E-3</v>
      </c>
      <c r="AH7" s="2">
        <v>0.86199999999999999</v>
      </c>
      <c r="AI7" s="2">
        <v>0.66600000000000004</v>
      </c>
      <c r="AJ7" s="2">
        <v>0.86899999999999999</v>
      </c>
      <c r="AK7">
        <v>101237951</v>
      </c>
      <c r="AL7">
        <v>2314.2800000000002</v>
      </c>
      <c r="AM7" t="s">
        <v>64</v>
      </c>
      <c r="AN7" s="3">
        <v>0.99938906023107621</v>
      </c>
      <c r="AO7" s="3">
        <v>5.595514334805792E-5</v>
      </c>
      <c r="AP7" s="3">
        <v>0.99937071947709022</v>
      </c>
      <c r="AQ7" s="3">
        <v>5.6060286289352849E-5</v>
      </c>
      <c r="AR7" s="3">
        <v>0.97985523023973842</v>
      </c>
      <c r="AS7" s="3">
        <v>3.3127678096751632E-3</v>
      </c>
      <c r="AT7" s="10">
        <v>8.5608959197998047E-3</v>
      </c>
      <c r="AU7" s="1">
        <v>1195.58984375</v>
      </c>
      <c r="AV7" s="5">
        <v>33268714.240677301</v>
      </c>
      <c r="AW7" s="9">
        <v>0.20132565498352051</v>
      </c>
      <c r="AX7">
        <v>2</v>
      </c>
      <c r="AY7" t="s">
        <v>50</v>
      </c>
      <c r="AZ7" s="9">
        <f>AVERAGE(MainTable[[#This Row],[f1]:[f4]])</f>
        <v>0.34839999999999999</v>
      </c>
      <c r="BA7" s="9">
        <f>AVERAGE(MainTable[[#This Row],[l1]:[l3]])</f>
        <v>1.3666666666666667E-2</v>
      </c>
      <c r="BB7" s="9">
        <f>AVERAGE(MainTable[[#This Row],[n1]:[lsc]])</f>
        <v>0.22633333333333336</v>
      </c>
      <c r="BC7" s="9">
        <f>AVERAGE(MainTable[[#This Row],[density]:[clsCoef]])</f>
        <v>0.17149999999999999</v>
      </c>
      <c r="BD7" s="9">
        <f>AVERAGE(MainTable[[#This Row],[t2]:[t4]])</f>
        <v>0.28966666666666668</v>
      </c>
      <c r="BE7" s="9">
        <f>AVERAGE(MainTable[[#This Row],[c1]:[c2]])</f>
        <v>0.76750000000000007</v>
      </c>
      <c r="BF7" s="9">
        <f>AVERAGE(MainTable[[#This Row],[n3]], MainTable[[#This Row],[n1]], MainTable[[#This Row],[n4]])</f>
        <v>0.01</v>
      </c>
      <c r="BG7" s="9" t="str">
        <f>VLOOKUP(MainTable[[#This Row],[model]],ModelNames,4,FALSE)</f>
        <v>Discriminant</v>
      </c>
      <c r="BH7" s="9" cm="1">
        <f t="array" ref="BH7">MEDIAN(IF($AM$2:$AM$2385=AM7,$AN$2:$AN$2385))</f>
        <v>0.83860904466088915</v>
      </c>
      <c r="BI7" s="9" t="str" cm="1">
        <f t="array" ref="BI7">LEFT(A7, MIN(IFERROR(FIND({"_binarized","_clean","_converted"}, A7), LEN(A7)+1))-1)</f>
        <v>creditcard</v>
      </c>
    </row>
    <row r="8" spans="1:61" x14ac:dyDescent="0.25">
      <c r="A8" t="s">
        <v>111</v>
      </c>
      <c r="B8" s="6">
        <v>284807</v>
      </c>
      <c r="C8">
        <v>30</v>
      </c>
      <c r="D8">
        <v>29</v>
      </c>
      <c r="E8">
        <v>0</v>
      </c>
      <c r="F8" s="1">
        <v>577.8760162601626</v>
      </c>
      <c r="G8">
        <v>0</v>
      </c>
      <c r="H8">
        <v>0</v>
      </c>
      <c r="I8" s="1">
        <v>1000000</v>
      </c>
      <c r="J8" s="1">
        <v>143.9721314619571</v>
      </c>
      <c r="K8" s="1">
        <v>2.786688079889978</v>
      </c>
      <c r="L8" s="1">
        <v>309.91750000000002</v>
      </c>
      <c r="M8" s="1">
        <v>130.3373</v>
      </c>
      <c r="N8" s="2">
        <v>0.27500000000000002</v>
      </c>
      <c r="O8" s="2">
        <v>0.25600000000000001</v>
      </c>
      <c r="P8" s="2">
        <v>2.5999999999999999E-2</v>
      </c>
      <c r="Q8" s="2">
        <v>0</v>
      </c>
      <c r="R8" s="2">
        <v>0.84899999999999998</v>
      </c>
      <c r="S8" s="2">
        <v>0.61099999999999999</v>
      </c>
      <c r="T8" s="2">
        <v>2.4E-2</v>
      </c>
      <c r="U8" s="2">
        <v>1.0999999999999999E-2</v>
      </c>
      <c r="V8" s="2">
        <v>6.0000000000000001E-3</v>
      </c>
      <c r="W8" s="2">
        <v>8.0000000000000002E-3</v>
      </c>
      <c r="X8" s="2">
        <v>0.26800000000000002</v>
      </c>
      <c r="Y8" s="2">
        <v>1.4999999999999999E-2</v>
      </c>
      <c r="Z8" s="2">
        <v>7.0000000000000001E-3</v>
      </c>
      <c r="AA8" s="2">
        <v>0.106</v>
      </c>
      <c r="AB8" s="2">
        <v>0.95399999999999996</v>
      </c>
      <c r="AC8" s="2">
        <v>0.254</v>
      </c>
      <c r="AD8" s="2">
        <v>8.8999999999999996E-2</v>
      </c>
      <c r="AE8" s="2">
        <v>0.16600000000000001</v>
      </c>
      <c r="AF8" s="2">
        <v>4.0000000000000001E-3</v>
      </c>
      <c r="AG8" s="2">
        <v>3.0000000000000001E-3</v>
      </c>
      <c r="AH8" s="2">
        <v>0.86199999999999999</v>
      </c>
      <c r="AI8" s="2">
        <v>0.66600000000000004</v>
      </c>
      <c r="AJ8" s="2">
        <v>0.86899999999999999</v>
      </c>
      <c r="AK8">
        <v>101237951</v>
      </c>
      <c r="AL8">
        <v>2314.2800000000002</v>
      </c>
      <c r="AM8" t="s">
        <v>62</v>
      </c>
      <c r="AN8" s="3">
        <v>0.99936448194924987</v>
      </c>
      <c r="AO8" s="3">
        <v>5.1363074749745547E-5</v>
      </c>
      <c r="AP8" s="3">
        <v>0.99935580833008331</v>
      </c>
      <c r="AQ8" s="3">
        <v>4.7824551947797642E-5</v>
      </c>
      <c r="AT8" s="10">
        <v>9.1483592987060547E-3</v>
      </c>
      <c r="AU8" s="1">
        <v>1269.66015625</v>
      </c>
      <c r="AV8" s="5">
        <v>31132358.34979542</v>
      </c>
      <c r="AW8" s="9">
        <v>2.8214361667633061</v>
      </c>
      <c r="AX8">
        <v>6</v>
      </c>
      <c r="AY8" t="s">
        <v>50</v>
      </c>
      <c r="AZ8" s="9">
        <f>AVERAGE(MainTable[[#This Row],[f1]:[f4]])</f>
        <v>0.34839999999999999</v>
      </c>
      <c r="BA8" s="9">
        <f>AVERAGE(MainTable[[#This Row],[l1]:[l3]])</f>
        <v>1.3666666666666667E-2</v>
      </c>
      <c r="BB8" s="9">
        <f>AVERAGE(MainTable[[#This Row],[n1]:[lsc]])</f>
        <v>0.22633333333333336</v>
      </c>
      <c r="BC8" s="9">
        <f>AVERAGE(MainTable[[#This Row],[density]:[clsCoef]])</f>
        <v>0.17149999999999999</v>
      </c>
      <c r="BD8" s="9">
        <f>AVERAGE(MainTable[[#This Row],[t2]:[t4]])</f>
        <v>0.28966666666666668</v>
      </c>
      <c r="BE8" s="9">
        <f>AVERAGE(MainTable[[#This Row],[c1]:[c2]])</f>
        <v>0.76750000000000007</v>
      </c>
      <c r="BF8" s="9">
        <f>AVERAGE(MainTable[[#This Row],[n3]], MainTable[[#This Row],[n1]], MainTable[[#This Row],[n4]])</f>
        <v>0.01</v>
      </c>
      <c r="BG8" s="9" t="str">
        <f>VLOOKUP(MainTable[[#This Row],[model]],ModelNames,4,FALSE)</f>
        <v>Linear</v>
      </c>
      <c r="BH8" s="9" cm="1">
        <f t="array" ref="BH8">MEDIAN(IF($AM$2:$AM$2385=AM8,$AN$2:$AN$2385))</f>
        <v>0.84909999999999997</v>
      </c>
      <c r="BI8" s="9" t="str" cm="1">
        <f t="array" ref="BI8">LEFT(A8, MIN(IFERROR(FIND({"_binarized","_clean","_converted"}, A8), LEN(A8)+1))-1)</f>
        <v>creditcard</v>
      </c>
    </row>
    <row r="9" spans="1:61" x14ac:dyDescent="0.25">
      <c r="A9" t="s">
        <v>111</v>
      </c>
      <c r="B9" s="6">
        <v>284807</v>
      </c>
      <c r="C9">
        <v>30</v>
      </c>
      <c r="D9">
        <v>29</v>
      </c>
      <c r="E9">
        <v>0</v>
      </c>
      <c r="F9" s="1">
        <v>577.8760162601626</v>
      </c>
      <c r="G9">
        <v>0</v>
      </c>
      <c r="H9">
        <v>0</v>
      </c>
      <c r="I9" s="1">
        <v>1000000</v>
      </c>
      <c r="J9" s="1">
        <v>143.9721314619571</v>
      </c>
      <c r="K9" s="1">
        <v>2.786688079889978</v>
      </c>
      <c r="L9" s="1">
        <v>309.91750000000002</v>
      </c>
      <c r="M9" s="1">
        <v>130.3373</v>
      </c>
      <c r="N9" s="2">
        <v>0.27500000000000002</v>
      </c>
      <c r="O9" s="2">
        <v>0.25600000000000001</v>
      </c>
      <c r="P9" s="2">
        <v>2.5999999999999999E-2</v>
      </c>
      <c r="Q9" s="2">
        <v>0</v>
      </c>
      <c r="R9" s="2">
        <v>0.84899999999999998</v>
      </c>
      <c r="S9" s="2">
        <v>0.61099999999999999</v>
      </c>
      <c r="T9" s="2">
        <v>2.4E-2</v>
      </c>
      <c r="U9" s="2">
        <v>1.0999999999999999E-2</v>
      </c>
      <c r="V9" s="2">
        <v>6.0000000000000001E-3</v>
      </c>
      <c r="W9" s="2">
        <v>8.0000000000000002E-3</v>
      </c>
      <c r="X9" s="2">
        <v>0.26800000000000002</v>
      </c>
      <c r="Y9" s="2">
        <v>1.4999999999999999E-2</v>
      </c>
      <c r="Z9" s="2">
        <v>7.0000000000000001E-3</v>
      </c>
      <c r="AA9" s="2">
        <v>0.106</v>
      </c>
      <c r="AB9" s="2">
        <v>0.95399999999999996</v>
      </c>
      <c r="AC9" s="2">
        <v>0.254</v>
      </c>
      <c r="AD9" s="2">
        <v>8.8999999999999996E-2</v>
      </c>
      <c r="AE9" s="2">
        <v>0.16600000000000001</v>
      </c>
      <c r="AF9" s="2">
        <v>4.0000000000000001E-3</v>
      </c>
      <c r="AG9" s="2">
        <v>3.0000000000000001E-3</v>
      </c>
      <c r="AH9" s="2">
        <v>0.86199999999999999</v>
      </c>
      <c r="AI9" s="2">
        <v>0.66600000000000004</v>
      </c>
      <c r="AJ9" s="2">
        <v>0.86899999999999999</v>
      </c>
      <c r="AK9">
        <v>101237951</v>
      </c>
      <c r="AL9">
        <v>2314.2800000000002</v>
      </c>
      <c r="AM9" t="s">
        <v>51</v>
      </c>
      <c r="AN9" s="3">
        <v>0.99935043737528217</v>
      </c>
      <c r="AO9" s="3">
        <v>5.3248579121929572E-5</v>
      </c>
      <c r="AP9" s="3">
        <v>0.99934014369480928</v>
      </c>
      <c r="AQ9" s="3">
        <v>5.0244096938843368E-5</v>
      </c>
      <c r="AT9" s="10">
        <v>1.467341423034668</v>
      </c>
      <c r="AU9" s="1">
        <v>1426.34765625</v>
      </c>
      <c r="AV9" s="5">
        <v>194099.33879667419</v>
      </c>
      <c r="AW9" s="9">
        <v>20.729187488555912</v>
      </c>
      <c r="AX9">
        <v>12</v>
      </c>
      <c r="AY9" t="s">
        <v>50</v>
      </c>
      <c r="AZ9" s="9">
        <f>AVERAGE(MainTable[[#This Row],[f1]:[f4]])</f>
        <v>0.34839999999999999</v>
      </c>
      <c r="BA9" s="9">
        <f>AVERAGE(MainTable[[#This Row],[l1]:[l3]])</f>
        <v>1.3666666666666667E-2</v>
      </c>
      <c r="BB9" s="9">
        <f>AVERAGE(MainTable[[#This Row],[n1]:[lsc]])</f>
        <v>0.22633333333333336</v>
      </c>
      <c r="BC9" s="9">
        <f>AVERAGE(MainTable[[#This Row],[density]:[clsCoef]])</f>
        <v>0.17149999999999999</v>
      </c>
      <c r="BD9" s="9">
        <f>AVERAGE(MainTable[[#This Row],[t2]:[t4]])</f>
        <v>0.28966666666666668</v>
      </c>
      <c r="BE9" s="9">
        <f>AVERAGE(MainTable[[#This Row],[c1]:[c2]])</f>
        <v>0.76750000000000007</v>
      </c>
      <c r="BF9" s="9">
        <f>AVERAGE(MainTable[[#This Row],[n3]], MainTable[[#This Row],[n1]], MainTable[[#This Row],[n4]])</f>
        <v>0.01</v>
      </c>
      <c r="BG9" s="9" t="str">
        <f>VLOOKUP(MainTable[[#This Row],[model]],ModelNames,4,FALSE)</f>
        <v>Kernel/SVM</v>
      </c>
      <c r="BH9" s="9" cm="1">
        <f t="array" ref="BH9">MEDIAN(IF($AM$2:$AM$2385=AM9,$AN$2:$AN$2385))</f>
        <v>0.87225452196382425</v>
      </c>
      <c r="BI9" s="9" t="str" cm="1">
        <f t="array" ref="BI9">LEFT(A9, MIN(IFERROR(FIND({"_binarized","_clean","_converted"}, A9), LEN(A9)+1))-1)</f>
        <v>creditcard</v>
      </c>
    </row>
    <row r="10" spans="1:61" x14ac:dyDescent="0.25">
      <c r="A10" t="s">
        <v>111</v>
      </c>
      <c r="B10" s="6">
        <v>284807</v>
      </c>
      <c r="C10">
        <v>30</v>
      </c>
      <c r="D10">
        <v>29</v>
      </c>
      <c r="E10">
        <v>0</v>
      </c>
      <c r="F10" s="1">
        <v>577.8760162601626</v>
      </c>
      <c r="G10">
        <v>0</v>
      </c>
      <c r="H10">
        <v>0</v>
      </c>
      <c r="I10" s="1">
        <v>1000000</v>
      </c>
      <c r="J10" s="1">
        <v>143.9721314619571</v>
      </c>
      <c r="K10" s="1">
        <v>2.786688079889978</v>
      </c>
      <c r="L10" s="1">
        <v>309.91750000000002</v>
      </c>
      <c r="M10" s="1">
        <v>130.3373</v>
      </c>
      <c r="N10" s="2">
        <v>0.27500000000000002</v>
      </c>
      <c r="O10" s="2">
        <v>0.25600000000000001</v>
      </c>
      <c r="P10" s="2">
        <v>2.5999999999999999E-2</v>
      </c>
      <c r="Q10" s="2">
        <v>0</v>
      </c>
      <c r="R10" s="2">
        <v>0.84899999999999998</v>
      </c>
      <c r="S10" s="2">
        <v>0.61099999999999999</v>
      </c>
      <c r="T10" s="2">
        <v>2.4E-2</v>
      </c>
      <c r="U10" s="2">
        <v>1.0999999999999999E-2</v>
      </c>
      <c r="V10" s="2">
        <v>6.0000000000000001E-3</v>
      </c>
      <c r="W10" s="2">
        <v>8.0000000000000002E-3</v>
      </c>
      <c r="X10" s="2">
        <v>0.26800000000000002</v>
      </c>
      <c r="Y10" s="2">
        <v>1.4999999999999999E-2</v>
      </c>
      <c r="Z10" s="2">
        <v>7.0000000000000001E-3</v>
      </c>
      <c r="AA10" s="2">
        <v>0.106</v>
      </c>
      <c r="AB10" s="2">
        <v>0.95399999999999996</v>
      </c>
      <c r="AC10" s="2">
        <v>0.254</v>
      </c>
      <c r="AD10" s="2">
        <v>8.8999999999999996E-2</v>
      </c>
      <c r="AE10" s="2">
        <v>0.16600000000000001</v>
      </c>
      <c r="AF10" s="2">
        <v>4.0000000000000001E-3</v>
      </c>
      <c r="AG10" s="2">
        <v>3.0000000000000001E-3</v>
      </c>
      <c r="AH10" s="2">
        <v>0.86199999999999999</v>
      </c>
      <c r="AI10" s="2">
        <v>0.66600000000000004</v>
      </c>
      <c r="AJ10" s="2">
        <v>0.86899999999999999</v>
      </c>
      <c r="AK10">
        <v>101237951</v>
      </c>
      <c r="AL10">
        <v>2314.2800000000002</v>
      </c>
      <c r="AM10" t="s">
        <v>57</v>
      </c>
      <c r="AN10" s="3">
        <v>0.9992415913414463</v>
      </c>
      <c r="AO10" s="3">
        <v>1.4322956607244281E-4</v>
      </c>
      <c r="AP10" s="3">
        <v>0.9992382432507434</v>
      </c>
      <c r="AQ10" s="3">
        <v>1.3889211230871471E-4</v>
      </c>
      <c r="AR10" s="3">
        <v>0.88901078584314741</v>
      </c>
      <c r="AS10" s="3">
        <v>1.7931886162532908E-2</v>
      </c>
      <c r="AT10" s="10">
        <v>2.312874794006348E-2</v>
      </c>
      <c r="AU10" s="1">
        <v>652.29296875</v>
      </c>
      <c r="AV10" s="5">
        <v>12314112.32194951</v>
      </c>
      <c r="AW10" s="9">
        <v>9.4731347560882568</v>
      </c>
      <c r="AX10">
        <v>24</v>
      </c>
      <c r="AY10" t="s">
        <v>50</v>
      </c>
      <c r="AZ10" s="9">
        <f>AVERAGE(MainTable[[#This Row],[f1]:[f4]])</f>
        <v>0.34839999999999999</v>
      </c>
      <c r="BA10" s="9">
        <f>AVERAGE(MainTable[[#This Row],[l1]:[l3]])</f>
        <v>1.3666666666666667E-2</v>
      </c>
      <c r="BB10" s="9">
        <f>AVERAGE(MainTable[[#This Row],[n1]:[lsc]])</f>
        <v>0.22633333333333336</v>
      </c>
      <c r="BC10" s="9">
        <f>AVERAGE(MainTable[[#This Row],[density]:[clsCoef]])</f>
        <v>0.17149999999999999</v>
      </c>
      <c r="BD10" s="9">
        <f>AVERAGE(MainTable[[#This Row],[t2]:[t4]])</f>
        <v>0.28966666666666668</v>
      </c>
      <c r="BE10" s="9">
        <f>AVERAGE(MainTable[[#This Row],[c1]:[c2]])</f>
        <v>0.76750000000000007</v>
      </c>
      <c r="BF10" s="9">
        <f>AVERAGE(MainTable[[#This Row],[n3]], MainTable[[#This Row],[n1]], MainTable[[#This Row],[n4]])</f>
        <v>0.01</v>
      </c>
      <c r="BG10" s="9" t="str">
        <f>VLOOKUP(MainTable[[#This Row],[model]],ModelNames,4,FALSE)</f>
        <v>Tree-based</v>
      </c>
      <c r="BH10" s="9" cm="1">
        <f t="array" ref="BH10">MEDIAN(IF($AM$2:$AM$2385=AM10,$AN$2:$AN$2385))</f>
        <v>0.84387062005572167</v>
      </c>
      <c r="BI10" s="9" t="str" cm="1">
        <f t="array" ref="BI10">LEFT(A10, MIN(IFERROR(FIND({"_binarized","_clean","_converted"}, A10), LEN(A10)+1))-1)</f>
        <v>creditcard</v>
      </c>
    </row>
    <row r="11" spans="1:61" x14ac:dyDescent="0.25">
      <c r="A11" t="s">
        <v>111</v>
      </c>
      <c r="B11" s="6">
        <v>284807</v>
      </c>
      <c r="C11">
        <v>30</v>
      </c>
      <c r="D11">
        <v>29</v>
      </c>
      <c r="E11">
        <v>0</v>
      </c>
      <c r="F11" s="1">
        <v>577.8760162601626</v>
      </c>
      <c r="G11">
        <v>0</v>
      </c>
      <c r="H11">
        <v>0</v>
      </c>
      <c r="I11" s="1">
        <v>1000000</v>
      </c>
      <c r="J11" s="1">
        <v>143.9721314619571</v>
      </c>
      <c r="K11" s="1">
        <v>2.786688079889978</v>
      </c>
      <c r="L11" s="1">
        <v>309.91750000000002</v>
      </c>
      <c r="M11" s="1">
        <v>130.3373</v>
      </c>
      <c r="N11" s="2">
        <v>0.27500000000000002</v>
      </c>
      <c r="O11" s="2">
        <v>0.25600000000000001</v>
      </c>
      <c r="P11" s="2">
        <v>2.5999999999999999E-2</v>
      </c>
      <c r="Q11" s="2">
        <v>0</v>
      </c>
      <c r="R11" s="2">
        <v>0.84899999999999998</v>
      </c>
      <c r="S11" s="2">
        <v>0.61099999999999999</v>
      </c>
      <c r="T11" s="2">
        <v>2.4E-2</v>
      </c>
      <c r="U11" s="2">
        <v>1.0999999999999999E-2</v>
      </c>
      <c r="V11" s="2">
        <v>6.0000000000000001E-3</v>
      </c>
      <c r="W11" s="2">
        <v>8.0000000000000002E-3</v>
      </c>
      <c r="X11" s="2">
        <v>0.26800000000000002</v>
      </c>
      <c r="Y11" s="2">
        <v>1.4999999999999999E-2</v>
      </c>
      <c r="Z11" s="2">
        <v>7.0000000000000001E-3</v>
      </c>
      <c r="AA11" s="2">
        <v>0.106</v>
      </c>
      <c r="AB11" s="2">
        <v>0.95399999999999996</v>
      </c>
      <c r="AC11" s="2">
        <v>0.254</v>
      </c>
      <c r="AD11" s="2">
        <v>8.8999999999999996E-2</v>
      </c>
      <c r="AE11" s="2">
        <v>0.16600000000000001</v>
      </c>
      <c r="AF11" s="2">
        <v>4.0000000000000001E-3</v>
      </c>
      <c r="AG11" s="2">
        <v>3.0000000000000001E-3</v>
      </c>
      <c r="AH11" s="2">
        <v>0.86199999999999999</v>
      </c>
      <c r="AI11" s="2">
        <v>0.66600000000000004</v>
      </c>
      <c r="AJ11" s="2">
        <v>0.86899999999999999</v>
      </c>
      <c r="AK11">
        <v>101237951</v>
      </c>
      <c r="AL11">
        <v>2314.2800000000002</v>
      </c>
      <c r="AM11" t="s">
        <v>56</v>
      </c>
      <c r="AN11" s="3">
        <v>0.9991538133397343</v>
      </c>
      <c r="AO11" s="3">
        <v>8.1889456201322095E-5</v>
      </c>
      <c r="AP11" s="3">
        <v>0.99906765054969715</v>
      </c>
      <c r="AQ11" s="3">
        <v>9.8075093209784955E-5</v>
      </c>
      <c r="AR11" s="3">
        <v>0.98070565203473625</v>
      </c>
      <c r="AS11" s="3">
        <v>4.5457552623745616E-3</v>
      </c>
      <c r="AT11" s="10">
        <v>1.1217117309570311E-2</v>
      </c>
      <c r="AU11" s="1">
        <v>1361.5234375</v>
      </c>
      <c r="AV11" s="5">
        <v>25390658.949158311</v>
      </c>
      <c r="AW11" s="9">
        <v>6.4955213069915771</v>
      </c>
      <c r="AX11">
        <v>10</v>
      </c>
      <c r="AY11" t="s">
        <v>50</v>
      </c>
      <c r="AZ11" s="9">
        <f>AVERAGE(MainTable[[#This Row],[f1]:[f4]])</f>
        <v>0.34839999999999999</v>
      </c>
      <c r="BA11" s="9">
        <f>AVERAGE(MainTable[[#This Row],[l1]:[l3]])</f>
        <v>1.3666666666666667E-2</v>
      </c>
      <c r="BB11" s="9">
        <f>AVERAGE(MainTable[[#This Row],[n1]:[lsc]])</f>
        <v>0.22633333333333336</v>
      </c>
      <c r="BC11" s="9">
        <f>AVERAGE(MainTable[[#This Row],[density]:[clsCoef]])</f>
        <v>0.17149999999999999</v>
      </c>
      <c r="BD11" s="9">
        <f>AVERAGE(MainTable[[#This Row],[t2]:[t4]])</f>
        <v>0.28966666666666668</v>
      </c>
      <c r="BE11" s="9">
        <f>AVERAGE(MainTable[[#This Row],[c1]:[c2]])</f>
        <v>0.76750000000000007</v>
      </c>
      <c r="BF11" s="9">
        <f>AVERAGE(MainTable[[#This Row],[n3]], MainTable[[#This Row],[n1]], MainTable[[#This Row],[n4]])</f>
        <v>0.01</v>
      </c>
      <c r="BG11" s="9" t="str">
        <f>VLOOKUP(MainTable[[#This Row],[model]],ModelNames,4,FALSE)</f>
        <v>Linear</v>
      </c>
      <c r="BH11" s="9" cm="1">
        <f t="array" ref="BH11">MEDIAN(IF($AM$2:$AM$2385=AM11,$AN$2:$AN$2385))</f>
        <v>0.85279999999999989</v>
      </c>
      <c r="BI11" s="9" t="str" cm="1">
        <f t="array" ref="BI11">LEFT(A11, MIN(IFERROR(FIND({"_binarized","_clean","_converted"}, A11), LEN(A11)+1))-1)</f>
        <v>creditcard</v>
      </c>
    </row>
    <row r="12" spans="1:61" x14ac:dyDescent="0.25">
      <c r="A12" t="s">
        <v>111</v>
      </c>
      <c r="B12" s="6">
        <v>284807</v>
      </c>
      <c r="C12">
        <v>30</v>
      </c>
      <c r="D12">
        <v>29</v>
      </c>
      <c r="E12">
        <v>0</v>
      </c>
      <c r="F12" s="1">
        <v>577.8760162601626</v>
      </c>
      <c r="G12">
        <v>0</v>
      </c>
      <c r="H12">
        <v>0</v>
      </c>
      <c r="I12" s="1">
        <v>1000000</v>
      </c>
      <c r="J12" s="1">
        <v>143.9721314619571</v>
      </c>
      <c r="K12" s="1">
        <v>2.786688079889978</v>
      </c>
      <c r="L12" s="1">
        <v>309.91750000000002</v>
      </c>
      <c r="M12" s="1">
        <v>130.3373</v>
      </c>
      <c r="N12" s="2">
        <v>0.27500000000000002</v>
      </c>
      <c r="O12" s="2">
        <v>0.25600000000000001</v>
      </c>
      <c r="P12" s="2">
        <v>2.5999999999999999E-2</v>
      </c>
      <c r="Q12" s="2">
        <v>0</v>
      </c>
      <c r="R12" s="2">
        <v>0.84899999999999998</v>
      </c>
      <c r="S12" s="2">
        <v>0.61099999999999999</v>
      </c>
      <c r="T12" s="2">
        <v>2.4E-2</v>
      </c>
      <c r="U12" s="2">
        <v>1.0999999999999999E-2</v>
      </c>
      <c r="V12" s="2">
        <v>6.0000000000000001E-3</v>
      </c>
      <c r="W12" s="2">
        <v>8.0000000000000002E-3</v>
      </c>
      <c r="X12" s="2">
        <v>0.26800000000000002</v>
      </c>
      <c r="Y12" s="2">
        <v>1.4999999999999999E-2</v>
      </c>
      <c r="Z12" s="2">
        <v>7.0000000000000001E-3</v>
      </c>
      <c r="AA12" s="2">
        <v>0.106</v>
      </c>
      <c r="AB12" s="2">
        <v>0.95399999999999996</v>
      </c>
      <c r="AC12" s="2">
        <v>0.254</v>
      </c>
      <c r="AD12" s="2">
        <v>8.8999999999999996E-2</v>
      </c>
      <c r="AE12" s="2">
        <v>0.16600000000000001</v>
      </c>
      <c r="AF12" s="2">
        <v>4.0000000000000001E-3</v>
      </c>
      <c r="AG12" s="2">
        <v>3.0000000000000001E-3</v>
      </c>
      <c r="AH12" s="2">
        <v>0.86199999999999999</v>
      </c>
      <c r="AI12" s="2">
        <v>0.66600000000000004</v>
      </c>
      <c r="AJ12" s="2">
        <v>0.86899999999999999</v>
      </c>
      <c r="AK12">
        <v>101237951</v>
      </c>
      <c r="AL12">
        <v>2314.2800000000002</v>
      </c>
      <c r="AM12" t="s">
        <v>60</v>
      </c>
      <c r="AN12" s="3">
        <v>0.99908359022333326</v>
      </c>
      <c r="AO12" s="3">
        <v>1.084467499355926E-4</v>
      </c>
      <c r="AP12" s="3">
        <v>0.99898058223402941</v>
      </c>
      <c r="AQ12" s="3">
        <v>1.3828341484860629E-4</v>
      </c>
      <c r="AT12" s="10">
        <v>8.8229179382324219E-3</v>
      </c>
      <c r="AU12" s="1">
        <v>1493.90625</v>
      </c>
      <c r="AV12" s="5">
        <v>32280703.730205908</v>
      </c>
      <c r="AW12" s="9">
        <v>0.46861100196838379</v>
      </c>
      <c r="AX12">
        <v>16</v>
      </c>
      <c r="AY12" t="s">
        <v>50</v>
      </c>
      <c r="AZ12" s="9">
        <f>AVERAGE(MainTable[[#This Row],[f1]:[f4]])</f>
        <v>0.34839999999999999</v>
      </c>
      <c r="BA12" s="9">
        <f>AVERAGE(MainTable[[#This Row],[l1]:[l3]])</f>
        <v>1.3666666666666667E-2</v>
      </c>
      <c r="BB12" s="9">
        <f>AVERAGE(MainTable[[#This Row],[n1]:[lsc]])</f>
        <v>0.22633333333333336</v>
      </c>
      <c r="BC12" s="9">
        <f>AVERAGE(MainTable[[#This Row],[density]:[clsCoef]])</f>
        <v>0.17149999999999999</v>
      </c>
      <c r="BD12" s="9">
        <f>AVERAGE(MainTable[[#This Row],[t2]:[t4]])</f>
        <v>0.28966666666666668</v>
      </c>
      <c r="BE12" s="9">
        <f>AVERAGE(MainTable[[#This Row],[c1]:[c2]])</f>
        <v>0.76750000000000007</v>
      </c>
      <c r="BF12" s="9">
        <f>AVERAGE(MainTable[[#This Row],[n3]], MainTable[[#This Row],[n1]], MainTable[[#This Row],[n4]])</f>
        <v>0.01</v>
      </c>
      <c r="BG12" s="9" t="str">
        <f>VLOOKUP(MainTable[[#This Row],[model]],ModelNames,4,FALSE)</f>
        <v>Linear</v>
      </c>
      <c r="BH12" s="9" cm="1">
        <f t="array" ref="BH12">MEDIAN(IF($AM$2:$AM$2385=AM12,$AN$2:$AN$2385))</f>
        <v>0.84154689776823377</v>
      </c>
      <c r="BI12" s="9" t="str" cm="1">
        <f t="array" ref="BI12">LEFT(A12, MIN(IFERROR(FIND({"_binarized","_clean","_converted"}, A12), LEN(A12)+1))-1)</f>
        <v>creditcard</v>
      </c>
    </row>
    <row r="13" spans="1:61" x14ac:dyDescent="0.25">
      <c r="A13" t="s">
        <v>111</v>
      </c>
      <c r="B13" s="6">
        <v>284807</v>
      </c>
      <c r="C13">
        <v>30</v>
      </c>
      <c r="D13">
        <v>29</v>
      </c>
      <c r="E13">
        <v>0</v>
      </c>
      <c r="F13" s="1">
        <v>577.8760162601626</v>
      </c>
      <c r="G13">
        <v>0</v>
      </c>
      <c r="H13">
        <v>0</v>
      </c>
      <c r="I13" s="1">
        <v>1000000</v>
      </c>
      <c r="J13" s="1">
        <v>143.9721314619571</v>
      </c>
      <c r="K13" s="1">
        <v>2.786688079889978</v>
      </c>
      <c r="L13" s="1">
        <v>309.91750000000002</v>
      </c>
      <c r="M13" s="1">
        <v>130.3373</v>
      </c>
      <c r="N13" s="2">
        <v>0.27500000000000002</v>
      </c>
      <c r="O13" s="2">
        <v>0.25600000000000001</v>
      </c>
      <c r="P13" s="2">
        <v>2.5999999999999999E-2</v>
      </c>
      <c r="Q13" s="2">
        <v>0</v>
      </c>
      <c r="R13" s="2">
        <v>0.84899999999999998</v>
      </c>
      <c r="S13" s="2">
        <v>0.61099999999999999</v>
      </c>
      <c r="T13" s="2">
        <v>2.4E-2</v>
      </c>
      <c r="U13" s="2">
        <v>1.0999999999999999E-2</v>
      </c>
      <c r="V13" s="2">
        <v>6.0000000000000001E-3</v>
      </c>
      <c r="W13" s="2">
        <v>8.0000000000000002E-3</v>
      </c>
      <c r="X13" s="2">
        <v>0.26800000000000002</v>
      </c>
      <c r="Y13" s="2">
        <v>1.4999999999999999E-2</v>
      </c>
      <c r="Z13" s="2">
        <v>7.0000000000000001E-3</v>
      </c>
      <c r="AA13" s="2">
        <v>0.106</v>
      </c>
      <c r="AB13" s="2">
        <v>0.95399999999999996</v>
      </c>
      <c r="AC13" s="2">
        <v>0.254</v>
      </c>
      <c r="AD13" s="2">
        <v>8.8999999999999996E-2</v>
      </c>
      <c r="AE13" s="2">
        <v>0.16600000000000001</v>
      </c>
      <c r="AF13" s="2">
        <v>4.0000000000000001E-3</v>
      </c>
      <c r="AG13" s="2">
        <v>3.0000000000000001E-3</v>
      </c>
      <c r="AH13" s="2">
        <v>0.86199999999999999</v>
      </c>
      <c r="AI13" s="2">
        <v>0.66600000000000004</v>
      </c>
      <c r="AJ13" s="2">
        <v>0.86899999999999999</v>
      </c>
      <c r="AK13">
        <v>101237951</v>
      </c>
      <c r="AL13">
        <v>2314.2800000000002</v>
      </c>
      <c r="AM13" t="s">
        <v>59</v>
      </c>
      <c r="AN13" s="3">
        <v>0.99902390056822821</v>
      </c>
      <c r="AO13" s="3">
        <v>1.407072988289258E-4</v>
      </c>
      <c r="AP13" s="3">
        <v>0.99898805091316789</v>
      </c>
      <c r="AQ13" s="3">
        <v>1.53986742785549E-4</v>
      </c>
      <c r="AR13" s="3">
        <v>0.80996283718704265</v>
      </c>
      <c r="AS13" s="3">
        <v>7.764879450249991E-2</v>
      </c>
      <c r="AT13" s="10">
        <v>0.1597020626068115</v>
      </c>
      <c r="AU13" s="1">
        <v>974.63671875</v>
      </c>
      <c r="AV13" s="5">
        <v>1783383.353671554</v>
      </c>
      <c r="AW13" s="9">
        <v>11.36619663238525</v>
      </c>
      <c r="AX13">
        <v>1</v>
      </c>
      <c r="AY13" t="s">
        <v>50</v>
      </c>
      <c r="AZ13" s="9">
        <f>AVERAGE(MainTable[[#This Row],[f1]:[f4]])</f>
        <v>0.34839999999999999</v>
      </c>
      <c r="BA13" s="9">
        <f>AVERAGE(MainTable[[#This Row],[l1]:[l3]])</f>
        <v>1.3666666666666667E-2</v>
      </c>
      <c r="BB13" s="9">
        <f>AVERAGE(MainTable[[#This Row],[n1]:[lsc]])</f>
        <v>0.22633333333333336</v>
      </c>
      <c r="BC13" s="9">
        <f>AVERAGE(MainTable[[#This Row],[density]:[clsCoef]])</f>
        <v>0.17149999999999999</v>
      </c>
      <c r="BD13" s="9">
        <f>AVERAGE(MainTable[[#This Row],[t2]:[t4]])</f>
        <v>0.28966666666666668</v>
      </c>
      <c r="BE13" s="9">
        <f>AVERAGE(MainTable[[#This Row],[c1]:[c2]])</f>
        <v>0.76750000000000007</v>
      </c>
      <c r="BF13" s="9">
        <f>AVERAGE(MainTable[[#This Row],[n3]], MainTable[[#This Row],[n1]], MainTable[[#This Row],[n4]])</f>
        <v>0.01</v>
      </c>
      <c r="BG13" s="9" t="str">
        <f>VLOOKUP(MainTable[[#This Row],[model]],ModelNames,4,FALSE)</f>
        <v>Tree Ensemble</v>
      </c>
      <c r="BH13" s="9" cm="1">
        <f t="array" ref="BH13">MEDIAN(IF($AM$2:$AM$2385=AM13,$AN$2:$AN$2385))</f>
        <v>0.86949265687583444</v>
      </c>
      <c r="BI13" s="9" t="str" cm="1">
        <f t="array" ref="BI13">LEFT(A13, MIN(IFERROR(FIND({"_binarized","_clean","_converted"}, A13), LEN(A13)+1))-1)</f>
        <v>creditcard</v>
      </c>
    </row>
    <row r="14" spans="1:61" x14ac:dyDescent="0.25">
      <c r="A14" t="s">
        <v>111</v>
      </c>
      <c r="B14" s="6">
        <v>284807</v>
      </c>
      <c r="C14">
        <v>30</v>
      </c>
      <c r="D14">
        <v>29</v>
      </c>
      <c r="E14">
        <v>0</v>
      </c>
      <c r="F14" s="1">
        <v>577.8760162601626</v>
      </c>
      <c r="G14">
        <v>0</v>
      </c>
      <c r="H14">
        <v>0</v>
      </c>
      <c r="I14" s="1">
        <v>1000000</v>
      </c>
      <c r="J14" s="1">
        <v>143.9721314619571</v>
      </c>
      <c r="K14" s="1">
        <v>2.786688079889978</v>
      </c>
      <c r="L14" s="1">
        <v>309.91750000000002</v>
      </c>
      <c r="M14" s="1">
        <v>130.3373</v>
      </c>
      <c r="N14" s="2">
        <v>0.27500000000000002</v>
      </c>
      <c r="O14" s="2">
        <v>0.25600000000000001</v>
      </c>
      <c r="P14" s="2">
        <v>2.5999999999999999E-2</v>
      </c>
      <c r="Q14" s="2">
        <v>0</v>
      </c>
      <c r="R14" s="2">
        <v>0.84899999999999998</v>
      </c>
      <c r="S14" s="2">
        <v>0.61099999999999999</v>
      </c>
      <c r="T14" s="2">
        <v>2.4E-2</v>
      </c>
      <c r="U14" s="2">
        <v>1.0999999999999999E-2</v>
      </c>
      <c r="V14" s="2">
        <v>6.0000000000000001E-3</v>
      </c>
      <c r="W14" s="2">
        <v>8.0000000000000002E-3</v>
      </c>
      <c r="X14" s="2">
        <v>0.26800000000000002</v>
      </c>
      <c r="Y14" s="2">
        <v>1.4999999999999999E-2</v>
      </c>
      <c r="Z14" s="2">
        <v>7.0000000000000001E-3</v>
      </c>
      <c r="AA14" s="2">
        <v>0.106</v>
      </c>
      <c r="AB14" s="2">
        <v>0.95399999999999996</v>
      </c>
      <c r="AC14" s="2">
        <v>0.254</v>
      </c>
      <c r="AD14" s="2">
        <v>8.8999999999999996E-2</v>
      </c>
      <c r="AE14" s="2">
        <v>0.16600000000000001</v>
      </c>
      <c r="AF14" s="2">
        <v>4.0000000000000001E-3</v>
      </c>
      <c r="AG14" s="2">
        <v>3.0000000000000001E-3</v>
      </c>
      <c r="AH14" s="2">
        <v>0.86199999999999999</v>
      </c>
      <c r="AI14" s="2">
        <v>0.66600000000000004</v>
      </c>
      <c r="AJ14" s="2">
        <v>0.86899999999999999</v>
      </c>
      <c r="AK14">
        <v>101237951</v>
      </c>
      <c r="AL14">
        <v>2314.2800000000002</v>
      </c>
      <c r="AM14" t="s">
        <v>58</v>
      </c>
      <c r="AN14" s="3">
        <v>0.99550574089174082</v>
      </c>
      <c r="AO14" s="3">
        <v>2.701033810955814E-3</v>
      </c>
      <c r="AP14" s="3">
        <v>0.99649437340112557</v>
      </c>
      <c r="AQ14" s="3">
        <v>1.5542208834480979E-3</v>
      </c>
      <c r="AR14" s="3">
        <v>0.65431567189778028</v>
      </c>
      <c r="AS14" s="3">
        <v>0.16013753970263181</v>
      </c>
      <c r="AT14" s="10">
        <v>5.3977489471435547E-2</v>
      </c>
      <c r="AU14" s="1">
        <v>1128.34375</v>
      </c>
      <c r="AV14" s="5">
        <v>5276458.8125336794</v>
      </c>
      <c r="AW14" s="9">
        <v>6.0309317111968994</v>
      </c>
      <c r="AX14">
        <v>2</v>
      </c>
      <c r="AY14" t="s">
        <v>50</v>
      </c>
      <c r="AZ14" s="9">
        <f>AVERAGE(MainTable[[#This Row],[f1]:[f4]])</f>
        <v>0.34839999999999999</v>
      </c>
      <c r="BA14" s="9">
        <f>AVERAGE(MainTable[[#This Row],[l1]:[l3]])</f>
        <v>1.3666666666666667E-2</v>
      </c>
      <c r="BB14" s="9">
        <f>AVERAGE(MainTable[[#This Row],[n1]:[lsc]])</f>
        <v>0.22633333333333336</v>
      </c>
      <c r="BC14" s="9">
        <f>AVERAGE(MainTable[[#This Row],[density]:[clsCoef]])</f>
        <v>0.17149999999999999</v>
      </c>
      <c r="BD14" s="9">
        <f>AVERAGE(MainTable[[#This Row],[t2]:[t4]])</f>
        <v>0.28966666666666668</v>
      </c>
      <c r="BE14" s="9">
        <f>AVERAGE(MainTable[[#This Row],[c1]:[c2]])</f>
        <v>0.76750000000000007</v>
      </c>
      <c r="BF14" s="9">
        <f>AVERAGE(MainTable[[#This Row],[n3]], MainTable[[#This Row],[n1]], MainTable[[#This Row],[n4]])</f>
        <v>0.01</v>
      </c>
      <c r="BG14" s="9" t="str">
        <f>VLOOKUP(MainTable[[#This Row],[model]],ModelNames,4,FALSE)</f>
        <v>Tree Ensemble</v>
      </c>
      <c r="BH14" s="9" cm="1">
        <f t="array" ref="BH14">MEDIAN(IF($AM$2:$AM$2385=AM14,$AN$2:$AN$2385))</f>
        <v>0.86973139609339412</v>
      </c>
      <c r="BI14" s="9" t="str" cm="1">
        <f t="array" ref="BI14">LEFT(A14, MIN(IFERROR(FIND({"_binarized","_clean","_converted"}, A14), LEN(A14)+1))-1)</f>
        <v>creditcard</v>
      </c>
    </row>
    <row r="15" spans="1:61" x14ac:dyDescent="0.25">
      <c r="A15" t="s">
        <v>111</v>
      </c>
      <c r="B15" s="6">
        <v>284807</v>
      </c>
      <c r="C15">
        <v>30</v>
      </c>
      <c r="D15">
        <v>29</v>
      </c>
      <c r="E15">
        <v>0</v>
      </c>
      <c r="F15" s="1">
        <v>577.8760162601626</v>
      </c>
      <c r="G15">
        <v>0</v>
      </c>
      <c r="H15">
        <v>0</v>
      </c>
      <c r="I15" s="1">
        <v>1000000</v>
      </c>
      <c r="J15" s="1">
        <v>143.9721314619571</v>
      </c>
      <c r="K15" s="1">
        <v>2.786688079889978</v>
      </c>
      <c r="L15" s="1">
        <v>309.91750000000002</v>
      </c>
      <c r="M15" s="1">
        <v>130.3373</v>
      </c>
      <c r="N15" s="2">
        <v>0.27500000000000002</v>
      </c>
      <c r="O15" s="2">
        <v>0.25600000000000001</v>
      </c>
      <c r="P15" s="2">
        <v>2.5999999999999999E-2</v>
      </c>
      <c r="Q15" s="2">
        <v>0</v>
      </c>
      <c r="R15" s="2">
        <v>0.84899999999999998</v>
      </c>
      <c r="S15" s="2">
        <v>0.61099999999999999</v>
      </c>
      <c r="T15" s="2">
        <v>2.4E-2</v>
      </c>
      <c r="U15" s="2">
        <v>1.0999999999999999E-2</v>
      </c>
      <c r="V15" s="2">
        <v>6.0000000000000001E-3</v>
      </c>
      <c r="W15" s="2">
        <v>8.0000000000000002E-3</v>
      </c>
      <c r="X15" s="2">
        <v>0.26800000000000002</v>
      </c>
      <c r="Y15" s="2">
        <v>1.4999999999999999E-2</v>
      </c>
      <c r="Z15" s="2">
        <v>7.0000000000000001E-3</v>
      </c>
      <c r="AA15" s="2">
        <v>0.106</v>
      </c>
      <c r="AB15" s="2">
        <v>0.95399999999999996</v>
      </c>
      <c r="AC15" s="2">
        <v>0.254</v>
      </c>
      <c r="AD15" s="2">
        <v>8.8999999999999996E-2</v>
      </c>
      <c r="AE15" s="2">
        <v>0.16600000000000001</v>
      </c>
      <c r="AF15" s="2">
        <v>4.0000000000000001E-3</v>
      </c>
      <c r="AG15" s="2">
        <v>3.0000000000000001E-3</v>
      </c>
      <c r="AH15" s="2">
        <v>0.86199999999999999</v>
      </c>
      <c r="AI15" s="2">
        <v>0.66600000000000004</v>
      </c>
      <c r="AJ15" s="2">
        <v>0.86899999999999999</v>
      </c>
      <c r="AK15">
        <v>101237951</v>
      </c>
      <c r="AL15">
        <v>2314.2800000000002</v>
      </c>
      <c r="AM15" t="s">
        <v>63</v>
      </c>
      <c r="AN15" s="3">
        <v>0.97790082076125096</v>
      </c>
      <c r="AO15" s="3">
        <v>9.2160765633612636E-4</v>
      </c>
      <c r="AP15" s="3">
        <v>0.98730101054145791</v>
      </c>
      <c r="AQ15" s="3">
        <v>4.7785955617922807E-4</v>
      </c>
      <c r="AR15" s="3">
        <v>0.96051039384577896</v>
      </c>
      <c r="AS15" s="3">
        <v>6.4680834344319864E-3</v>
      </c>
      <c r="AT15" s="10">
        <v>9.5918893814086914E-2</v>
      </c>
      <c r="AU15" s="1">
        <v>952.61328125</v>
      </c>
      <c r="AV15" s="5">
        <v>2969279.4471965861</v>
      </c>
      <c r="AW15" s="9">
        <v>0.20960211753845209</v>
      </c>
      <c r="AX15">
        <v>4</v>
      </c>
      <c r="AY15" t="s">
        <v>50</v>
      </c>
      <c r="AZ15" s="9">
        <f>AVERAGE(MainTable[[#This Row],[f1]:[f4]])</f>
        <v>0.34839999999999999</v>
      </c>
      <c r="BA15" s="9">
        <f>AVERAGE(MainTable[[#This Row],[l1]:[l3]])</f>
        <v>1.3666666666666667E-2</v>
      </c>
      <c r="BB15" s="9">
        <f>AVERAGE(MainTable[[#This Row],[n1]:[lsc]])</f>
        <v>0.22633333333333336</v>
      </c>
      <c r="BC15" s="9">
        <f>AVERAGE(MainTable[[#This Row],[density]:[clsCoef]])</f>
        <v>0.17149999999999999</v>
      </c>
      <c r="BD15" s="9">
        <f>AVERAGE(MainTable[[#This Row],[t2]:[t4]])</f>
        <v>0.28966666666666668</v>
      </c>
      <c r="BE15" s="9">
        <f>AVERAGE(MainTable[[#This Row],[c1]:[c2]])</f>
        <v>0.76750000000000007</v>
      </c>
      <c r="BF15" s="9">
        <f>AVERAGE(MainTable[[#This Row],[n3]], MainTable[[#This Row],[n1]], MainTable[[#This Row],[n4]])</f>
        <v>0.01</v>
      </c>
      <c r="BG15" s="9" t="str">
        <f>VLOOKUP(MainTable[[#This Row],[model]],ModelNames,4,FALSE)</f>
        <v>Probabilistic</v>
      </c>
      <c r="BH15" s="9" cm="1">
        <f t="array" ref="BH15">MEDIAN(IF($AM$2:$AM$2385=AM15,$AN$2:$AN$2385))</f>
        <v>0.73750000000000004</v>
      </c>
      <c r="BI15" s="9" t="str" cm="1">
        <f t="array" ref="BI15">LEFT(A15, MIN(IFERROR(FIND({"_binarized","_clean","_converted"}, A15), LEN(A15)+1))-1)</f>
        <v>creditcard</v>
      </c>
    </row>
    <row r="16" spans="1:61" x14ac:dyDescent="0.25">
      <c r="A16" t="s">
        <v>111</v>
      </c>
      <c r="B16" s="6">
        <v>284807</v>
      </c>
      <c r="C16">
        <v>30</v>
      </c>
      <c r="D16">
        <v>29</v>
      </c>
      <c r="E16">
        <v>0</v>
      </c>
      <c r="F16" s="1">
        <v>577.8760162601626</v>
      </c>
      <c r="G16">
        <v>0</v>
      </c>
      <c r="H16">
        <v>0</v>
      </c>
      <c r="I16" s="1">
        <v>1000000</v>
      </c>
      <c r="J16" s="1">
        <v>143.9721314619571</v>
      </c>
      <c r="K16" s="1">
        <v>2.786688079889978</v>
      </c>
      <c r="L16" s="1">
        <v>309.91750000000002</v>
      </c>
      <c r="M16" s="1">
        <v>130.3373</v>
      </c>
      <c r="N16" s="2">
        <v>0.27500000000000002</v>
      </c>
      <c r="O16" s="2">
        <v>0.25600000000000001</v>
      </c>
      <c r="P16" s="2">
        <v>2.5999999999999999E-2</v>
      </c>
      <c r="Q16" s="2">
        <v>0</v>
      </c>
      <c r="R16" s="2">
        <v>0.84899999999999998</v>
      </c>
      <c r="S16" s="2">
        <v>0.61099999999999999</v>
      </c>
      <c r="T16" s="2">
        <v>2.4E-2</v>
      </c>
      <c r="U16" s="2">
        <v>1.0999999999999999E-2</v>
      </c>
      <c r="V16" s="2">
        <v>6.0000000000000001E-3</v>
      </c>
      <c r="W16" s="2">
        <v>8.0000000000000002E-3</v>
      </c>
      <c r="X16" s="2">
        <v>0.26800000000000002</v>
      </c>
      <c r="Y16" s="2">
        <v>1.4999999999999999E-2</v>
      </c>
      <c r="Z16" s="2">
        <v>7.0000000000000001E-3</v>
      </c>
      <c r="AA16" s="2">
        <v>0.106</v>
      </c>
      <c r="AB16" s="2">
        <v>0.95399999999999996</v>
      </c>
      <c r="AC16" s="2">
        <v>0.254</v>
      </c>
      <c r="AD16" s="2">
        <v>8.8999999999999996E-2</v>
      </c>
      <c r="AE16" s="2">
        <v>0.16600000000000001</v>
      </c>
      <c r="AF16" s="2">
        <v>4.0000000000000001E-3</v>
      </c>
      <c r="AG16" s="2">
        <v>3.0000000000000001E-3</v>
      </c>
      <c r="AH16" s="2">
        <v>0.86199999999999999</v>
      </c>
      <c r="AI16" s="2">
        <v>0.66600000000000004</v>
      </c>
      <c r="AJ16" s="2">
        <v>0.86899999999999999</v>
      </c>
      <c r="AK16">
        <v>101237951</v>
      </c>
      <c r="AL16">
        <v>2314.2800000000002</v>
      </c>
      <c r="AM16" t="s">
        <v>61</v>
      </c>
      <c r="AN16" s="3">
        <v>0.97540439234493448</v>
      </c>
      <c r="AO16" s="3">
        <v>1.3789255714901571E-3</v>
      </c>
      <c r="AP16" s="3">
        <v>0.98601173327068814</v>
      </c>
      <c r="AQ16" s="3">
        <v>7.100149339478852E-4</v>
      </c>
      <c r="AR16" s="3">
        <v>0.96992263568257009</v>
      </c>
      <c r="AS16" s="3">
        <v>7.1727469548384798E-3</v>
      </c>
      <c r="AT16" s="10">
        <v>0.1214926242828369</v>
      </c>
      <c r="AU16" s="1">
        <v>1349.3671875</v>
      </c>
      <c r="AV16" s="5">
        <v>2344257.5356423068</v>
      </c>
      <c r="AW16" s="9">
        <v>0.23445034027099609</v>
      </c>
      <c r="AX16">
        <v>4</v>
      </c>
      <c r="AY16" t="s">
        <v>50</v>
      </c>
      <c r="AZ16" s="9">
        <f>AVERAGE(MainTable[[#This Row],[f1]:[f4]])</f>
        <v>0.34839999999999999</v>
      </c>
      <c r="BA16" s="9">
        <f>AVERAGE(MainTable[[#This Row],[l1]:[l3]])</f>
        <v>1.3666666666666667E-2</v>
      </c>
      <c r="BB16" s="9">
        <f>AVERAGE(MainTable[[#This Row],[n1]:[lsc]])</f>
        <v>0.22633333333333336</v>
      </c>
      <c r="BC16" s="9">
        <f>AVERAGE(MainTable[[#This Row],[density]:[clsCoef]])</f>
        <v>0.17149999999999999</v>
      </c>
      <c r="BD16" s="9">
        <f>AVERAGE(MainTable[[#This Row],[t2]:[t4]])</f>
        <v>0.28966666666666668</v>
      </c>
      <c r="BE16" s="9">
        <f>AVERAGE(MainTable[[#This Row],[c1]:[c2]])</f>
        <v>0.76750000000000007</v>
      </c>
      <c r="BF16" s="9">
        <f>AVERAGE(MainTable[[#This Row],[n3]], MainTable[[#This Row],[n1]], MainTable[[#This Row],[n4]])</f>
        <v>0.01</v>
      </c>
      <c r="BG16" s="9" t="str">
        <f>VLOOKUP(MainTable[[#This Row],[model]],ModelNames,4,FALSE)</f>
        <v>Discriminant</v>
      </c>
      <c r="BH16" s="9" cm="1">
        <f t="array" ref="BH16">MEDIAN(IF($AM$2:$AM$2385=AM16,$AN$2:$AN$2385))</f>
        <v>0.82848361206198695</v>
      </c>
      <c r="BI16" s="9" t="str" cm="1">
        <f t="array" ref="BI16">LEFT(A16, MIN(IFERROR(FIND({"_binarized","_clean","_converted"}, A16), LEN(A16)+1))-1)</f>
        <v>creditcard</v>
      </c>
    </row>
    <row r="17" spans="1:61" x14ac:dyDescent="0.25">
      <c r="A17" t="s">
        <v>148</v>
      </c>
      <c r="B17" s="6">
        <v>25000</v>
      </c>
      <c r="C17">
        <v>42</v>
      </c>
      <c r="D17">
        <v>38</v>
      </c>
      <c r="E17">
        <v>3</v>
      </c>
      <c r="F17" s="1">
        <v>224.22522522522519</v>
      </c>
      <c r="G17">
        <v>10.52631578947368</v>
      </c>
      <c r="H17">
        <v>10.526300000000001</v>
      </c>
      <c r="I17" s="1">
        <v>43.151983979768247</v>
      </c>
      <c r="J17" s="1">
        <v>3165.6606034443548</v>
      </c>
      <c r="K17" s="1">
        <v>29.736103336962721</v>
      </c>
      <c r="L17" s="1">
        <v>159.22829999999999</v>
      </c>
      <c r="M17" s="1">
        <v>37.731400000000001</v>
      </c>
      <c r="N17" s="2">
        <v>0.18099999999999999</v>
      </c>
      <c r="O17" s="2">
        <v>3.6999999999999998E-2</v>
      </c>
      <c r="P17" s="2">
        <v>1E-3</v>
      </c>
      <c r="Q17" s="2">
        <v>0</v>
      </c>
      <c r="R17" s="2">
        <v>1.4999999999999999E-2</v>
      </c>
      <c r="S17" s="2">
        <v>1.4999999999999999E-2</v>
      </c>
      <c r="T17" s="2">
        <v>0</v>
      </c>
      <c r="U17" s="2">
        <v>0</v>
      </c>
      <c r="V17" s="2">
        <v>0</v>
      </c>
      <c r="W17" s="2">
        <v>0</v>
      </c>
      <c r="X17" s="2">
        <v>2.9000000000000001E-2</v>
      </c>
      <c r="Y17" s="2">
        <v>0</v>
      </c>
      <c r="Z17" s="2">
        <v>2E-3</v>
      </c>
      <c r="AA17" s="2">
        <v>4.0000000000000001E-3</v>
      </c>
      <c r="AB17" s="2">
        <v>0.46400000000000002</v>
      </c>
      <c r="AC17" s="2">
        <v>0.63</v>
      </c>
      <c r="AD17" s="2">
        <v>3.1E-2</v>
      </c>
      <c r="AE17" s="2">
        <v>0.435</v>
      </c>
      <c r="AF17" s="2">
        <v>5.0000000000000001E-3</v>
      </c>
      <c r="AG17" s="2">
        <v>2E-3</v>
      </c>
      <c r="AH17" s="2">
        <v>0.44700000000000001</v>
      </c>
      <c r="AI17" s="2">
        <v>0.89</v>
      </c>
      <c r="AJ17" s="2">
        <v>0.97</v>
      </c>
      <c r="AK17">
        <v>3556358</v>
      </c>
      <c r="AL17">
        <v>1461.49</v>
      </c>
      <c r="AM17" t="s">
        <v>54</v>
      </c>
      <c r="AN17" s="3">
        <v>1</v>
      </c>
      <c r="AO17" s="3">
        <v>0</v>
      </c>
      <c r="AP17" s="3">
        <v>1</v>
      </c>
      <c r="AQ17" s="3">
        <v>0</v>
      </c>
      <c r="AR17" s="3">
        <v>1</v>
      </c>
      <c r="AS17" s="3">
        <v>0</v>
      </c>
      <c r="AT17" s="10">
        <v>9.3317508697509766E-2</v>
      </c>
      <c r="AU17" s="1">
        <v>327.0859375</v>
      </c>
      <c r="AV17" s="5">
        <v>267902.56564861699</v>
      </c>
      <c r="AW17" s="9">
        <v>5.1469588279724121</v>
      </c>
      <c r="AX17">
        <v>16</v>
      </c>
      <c r="AY17" t="s">
        <v>50</v>
      </c>
      <c r="AZ17" s="9">
        <f>AVERAGE(MainTable[[#This Row],[f1]:[f4]])</f>
        <v>1.3600000000000001E-2</v>
      </c>
      <c r="BA17" s="9">
        <f>AVERAGE(MainTable[[#This Row],[l1]:[l3]])</f>
        <v>0</v>
      </c>
      <c r="BB17" s="9">
        <f>AVERAGE(MainTable[[#This Row],[n1]:[lsc]])</f>
        <v>8.3166666666666667E-2</v>
      </c>
      <c r="BC17" s="9">
        <f>AVERAGE(MainTable[[#This Row],[density]:[clsCoef]])</f>
        <v>0.33050000000000002</v>
      </c>
      <c r="BD17" s="9">
        <f>AVERAGE(MainTable[[#This Row],[t2]:[t4]])</f>
        <v>0.15133333333333335</v>
      </c>
      <c r="BE17" s="9">
        <f>AVERAGE(MainTable[[#This Row],[c1]:[c2]])</f>
        <v>0.92999999999999994</v>
      </c>
      <c r="BF17" s="9">
        <f>AVERAGE(MainTable[[#This Row],[n3]], MainTable[[#This Row],[n1]], MainTable[[#This Row],[n4]])</f>
        <v>6.6666666666666664E-4</v>
      </c>
      <c r="BG17" s="9" t="str">
        <f>VLOOKUP(MainTable[[#This Row],[model]],ModelNames,4,FALSE)</f>
        <v>Tree Ensemble</v>
      </c>
      <c r="BH17" s="9" cm="1">
        <f t="array" ref="BH17">MEDIAN(IF($AM$2:$AM$2385=AM17,$AN$2:$AN$2385))</f>
        <v>0.87316363636363636</v>
      </c>
      <c r="BI17" s="9" t="str" cm="1">
        <f t="array" ref="BI17">LEFT(A17, MIN(IFERROR(FIND({"_binarized","_clean","_converted"}, A17), LEN(A17)+1))-1)</f>
        <v>kddcup99</v>
      </c>
    </row>
    <row r="18" spans="1:61" x14ac:dyDescent="0.25">
      <c r="A18" t="s">
        <v>148</v>
      </c>
      <c r="B18" s="6">
        <v>25000</v>
      </c>
      <c r="C18">
        <v>42</v>
      </c>
      <c r="D18">
        <v>38</v>
      </c>
      <c r="E18">
        <v>3</v>
      </c>
      <c r="F18" s="1">
        <v>224.22522522522519</v>
      </c>
      <c r="G18">
        <v>10.52631578947368</v>
      </c>
      <c r="H18">
        <v>10.526300000000001</v>
      </c>
      <c r="I18" s="1">
        <v>43.151983979768247</v>
      </c>
      <c r="J18" s="1">
        <v>3165.6606034443548</v>
      </c>
      <c r="K18" s="1">
        <v>29.736103336962721</v>
      </c>
      <c r="L18" s="1">
        <v>159.22829999999999</v>
      </c>
      <c r="M18" s="1">
        <v>37.731400000000001</v>
      </c>
      <c r="N18" s="2">
        <v>0.18099999999999999</v>
      </c>
      <c r="O18" s="2">
        <v>3.6999999999999998E-2</v>
      </c>
      <c r="P18" s="2">
        <v>1E-3</v>
      </c>
      <c r="Q18" s="2">
        <v>0</v>
      </c>
      <c r="R18" s="2">
        <v>1.4999999999999999E-2</v>
      </c>
      <c r="S18" s="2">
        <v>1.4999999999999999E-2</v>
      </c>
      <c r="T18" s="2">
        <v>0</v>
      </c>
      <c r="U18" s="2">
        <v>0</v>
      </c>
      <c r="V18" s="2">
        <v>0</v>
      </c>
      <c r="W18" s="2">
        <v>0</v>
      </c>
      <c r="X18" s="2">
        <v>2.9000000000000001E-2</v>
      </c>
      <c r="Y18" s="2">
        <v>0</v>
      </c>
      <c r="Z18" s="2">
        <v>2E-3</v>
      </c>
      <c r="AA18" s="2">
        <v>4.0000000000000001E-3</v>
      </c>
      <c r="AB18" s="2">
        <v>0.46400000000000002</v>
      </c>
      <c r="AC18" s="2">
        <v>0.63</v>
      </c>
      <c r="AD18" s="2">
        <v>3.1E-2</v>
      </c>
      <c r="AE18" s="2">
        <v>0.435</v>
      </c>
      <c r="AF18" s="2">
        <v>5.0000000000000001E-3</v>
      </c>
      <c r="AG18" s="2">
        <v>2E-3</v>
      </c>
      <c r="AH18" s="2">
        <v>0.44700000000000001</v>
      </c>
      <c r="AI18" s="2">
        <v>0.89</v>
      </c>
      <c r="AJ18" s="2">
        <v>0.97</v>
      </c>
      <c r="AK18">
        <v>3556358</v>
      </c>
      <c r="AL18">
        <v>1461.49</v>
      </c>
      <c r="AM18" t="s">
        <v>52</v>
      </c>
      <c r="AN18" s="3">
        <v>1</v>
      </c>
      <c r="AO18" s="3">
        <v>0</v>
      </c>
      <c r="AP18" s="3">
        <v>1</v>
      </c>
      <c r="AQ18" s="3">
        <v>0</v>
      </c>
      <c r="AR18" s="3">
        <v>1</v>
      </c>
      <c r="AS18" s="3">
        <v>0</v>
      </c>
      <c r="AT18" s="10">
        <v>9.2020034790039063E-2</v>
      </c>
      <c r="AU18" s="1">
        <v>366.0703125</v>
      </c>
      <c r="AV18" s="5">
        <v>271679.96683594148</v>
      </c>
      <c r="AW18" s="9">
        <v>6.5679645538330078</v>
      </c>
      <c r="AX18">
        <v>24</v>
      </c>
      <c r="AY18" t="s">
        <v>50</v>
      </c>
      <c r="AZ18" s="9">
        <f>AVERAGE(MainTable[[#This Row],[f1]:[f4]])</f>
        <v>1.3600000000000001E-2</v>
      </c>
      <c r="BA18" s="9">
        <f>AVERAGE(MainTable[[#This Row],[l1]:[l3]])</f>
        <v>0</v>
      </c>
      <c r="BB18" s="9">
        <f>AVERAGE(MainTable[[#This Row],[n1]:[lsc]])</f>
        <v>8.3166666666666667E-2</v>
      </c>
      <c r="BC18" s="9">
        <f>AVERAGE(MainTable[[#This Row],[density]:[clsCoef]])</f>
        <v>0.33050000000000002</v>
      </c>
      <c r="BD18" s="9">
        <f>AVERAGE(MainTable[[#This Row],[t2]:[t4]])</f>
        <v>0.15133333333333335</v>
      </c>
      <c r="BE18" s="9">
        <f>AVERAGE(MainTable[[#This Row],[c1]:[c2]])</f>
        <v>0.92999999999999994</v>
      </c>
      <c r="BF18" s="9">
        <f>AVERAGE(MainTable[[#This Row],[n3]], MainTable[[#This Row],[n1]], MainTable[[#This Row],[n4]])</f>
        <v>6.6666666666666664E-4</v>
      </c>
      <c r="BG18" s="9" t="str">
        <f>VLOOKUP(MainTable[[#This Row],[model]],ModelNames,4,FALSE)</f>
        <v>Tree Ensemble</v>
      </c>
      <c r="BH18" s="9" cm="1">
        <f t="array" ref="BH18">MEDIAN(IF($AM$2:$AM$2385=AM18,$AN$2:$AN$2385))</f>
        <v>0.87140340575455077</v>
      </c>
      <c r="BI18" s="9" t="str" cm="1">
        <f t="array" ref="BI18">LEFT(A18, MIN(IFERROR(FIND({"_binarized","_clean","_converted"}, A18), LEN(A18)+1))-1)</f>
        <v>kddcup99</v>
      </c>
    </row>
    <row r="19" spans="1:61" x14ac:dyDescent="0.25">
      <c r="A19" t="s">
        <v>148</v>
      </c>
      <c r="B19" s="6">
        <v>25000</v>
      </c>
      <c r="C19">
        <v>42</v>
      </c>
      <c r="D19">
        <v>38</v>
      </c>
      <c r="E19">
        <v>3</v>
      </c>
      <c r="F19" s="1">
        <v>224.22522522522519</v>
      </c>
      <c r="G19">
        <v>10.52631578947368</v>
      </c>
      <c r="H19">
        <v>10.526300000000001</v>
      </c>
      <c r="I19" s="1">
        <v>43.151983979768247</v>
      </c>
      <c r="J19" s="1">
        <v>3165.6606034443548</v>
      </c>
      <c r="K19" s="1">
        <v>29.736103336962721</v>
      </c>
      <c r="L19" s="1">
        <v>159.22829999999999</v>
      </c>
      <c r="M19" s="1">
        <v>37.731400000000001</v>
      </c>
      <c r="N19" s="2">
        <v>0.18099999999999999</v>
      </c>
      <c r="O19" s="2">
        <v>3.6999999999999998E-2</v>
      </c>
      <c r="P19" s="2">
        <v>1E-3</v>
      </c>
      <c r="Q19" s="2">
        <v>0</v>
      </c>
      <c r="R19" s="2">
        <v>1.4999999999999999E-2</v>
      </c>
      <c r="S19" s="2">
        <v>1.4999999999999999E-2</v>
      </c>
      <c r="T19" s="2">
        <v>0</v>
      </c>
      <c r="U19" s="2">
        <v>0</v>
      </c>
      <c r="V19" s="2">
        <v>0</v>
      </c>
      <c r="W19" s="2">
        <v>0</v>
      </c>
      <c r="X19" s="2">
        <v>2.9000000000000001E-2</v>
      </c>
      <c r="Y19" s="2">
        <v>0</v>
      </c>
      <c r="Z19" s="2">
        <v>2E-3</v>
      </c>
      <c r="AA19" s="2">
        <v>4.0000000000000001E-3</v>
      </c>
      <c r="AB19" s="2">
        <v>0.46400000000000002</v>
      </c>
      <c r="AC19" s="2">
        <v>0.63</v>
      </c>
      <c r="AD19" s="2">
        <v>3.1E-2</v>
      </c>
      <c r="AE19" s="2">
        <v>0.435</v>
      </c>
      <c r="AF19" s="2">
        <v>5.0000000000000001E-3</v>
      </c>
      <c r="AG19" s="2">
        <v>2E-3</v>
      </c>
      <c r="AH19" s="2">
        <v>0.44700000000000001</v>
      </c>
      <c r="AI19" s="2">
        <v>0.89</v>
      </c>
      <c r="AJ19" s="2">
        <v>0.97</v>
      </c>
      <c r="AK19">
        <v>3556358</v>
      </c>
      <c r="AL19">
        <v>1461.49</v>
      </c>
      <c r="AM19" t="s">
        <v>51</v>
      </c>
      <c r="AN19" s="3">
        <v>1</v>
      </c>
      <c r="AO19" s="3">
        <v>0</v>
      </c>
      <c r="AP19" s="3">
        <v>1</v>
      </c>
      <c r="AQ19" s="3">
        <v>0</v>
      </c>
      <c r="AT19" s="10">
        <v>0.19175553321838379</v>
      </c>
      <c r="AU19" s="1">
        <v>436.65234375</v>
      </c>
      <c r="AV19" s="5">
        <v>130374.3343433452</v>
      </c>
      <c r="AW19" s="9">
        <v>2.5099260807037349</v>
      </c>
      <c r="AX19">
        <v>12</v>
      </c>
      <c r="AY19" t="s">
        <v>50</v>
      </c>
      <c r="AZ19" s="9">
        <f>AVERAGE(MainTable[[#This Row],[f1]:[f4]])</f>
        <v>1.3600000000000001E-2</v>
      </c>
      <c r="BA19" s="9">
        <f>AVERAGE(MainTable[[#This Row],[l1]:[l3]])</f>
        <v>0</v>
      </c>
      <c r="BB19" s="9">
        <f>AVERAGE(MainTable[[#This Row],[n1]:[lsc]])</f>
        <v>8.3166666666666667E-2</v>
      </c>
      <c r="BC19" s="9">
        <f>AVERAGE(MainTable[[#This Row],[density]:[clsCoef]])</f>
        <v>0.33050000000000002</v>
      </c>
      <c r="BD19" s="9">
        <f>AVERAGE(MainTable[[#This Row],[t2]:[t4]])</f>
        <v>0.15133333333333335</v>
      </c>
      <c r="BE19" s="9">
        <f>AVERAGE(MainTable[[#This Row],[c1]:[c2]])</f>
        <v>0.92999999999999994</v>
      </c>
      <c r="BF19" s="9">
        <f>AVERAGE(MainTable[[#This Row],[n3]], MainTable[[#This Row],[n1]], MainTable[[#This Row],[n4]])</f>
        <v>6.6666666666666664E-4</v>
      </c>
      <c r="BG19" s="9" t="str">
        <f>VLOOKUP(MainTable[[#This Row],[model]],ModelNames,4,FALSE)</f>
        <v>Kernel/SVM</v>
      </c>
      <c r="BH19" s="9" cm="1">
        <f t="array" ref="BH19">MEDIAN(IF($AM$2:$AM$2385=AM19,$AN$2:$AN$2385))</f>
        <v>0.87225452196382425</v>
      </c>
      <c r="BI19" s="9" t="str" cm="1">
        <f t="array" ref="BI19">LEFT(A19, MIN(IFERROR(FIND({"_binarized","_clean","_converted"}, A19), LEN(A19)+1))-1)</f>
        <v>kddcup99</v>
      </c>
    </row>
    <row r="20" spans="1:61" x14ac:dyDescent="0.25">
      <c r="A20" t="s">
        <v>148</v>
      </c>
      <c r="B20" s="6">
        <v>25000</v>
      </c>
      <c r="C20">
        <v>42</v>
      </c>
      <c r="D20">
        <v>38</v>
      </c>
      <c r="E20">
        <v>3</v>
      </c>
      <c r="F20" s="1">
        <v>224.22522522522519</v>
      </c>
      <c r="G20">
        <v>10.52631578947368</v>
      </c>
      <c r="H20">
        <v>10.526300000000001</v>
      </c>
      <c r="I20" s="1">
        <v>43.151983979768247</v>
      </c>
      <c r="J20" s="1">
        <v>3165.6606034443548</v>
      </c>
      <c r="K20" s="1">
        <v>29.736103336962721</v>
      </c>
      <c r="L20" s="1">
        <v>159.22829999999999</v>
      </c>
      <c r="M20" s="1">
        <v>37.731400000000001</v>
      </c>
      <c r="N20" s="2">
        <v>0.18099999999999999</v>
      </c>
      <c r="O20" s="2">
        <v>3.6999999999999998E-2</v>
      </c>
      <c r="P20" s="2">
        <v>1E-3</v>
      </c>
      <c r="Q20" s="2">
        <v>0</v>
      </c>
      <c r="R20" s="2">
        <v>1.4999999999999999E-2</v>
      </c>
      <c r="S20" s="2">
        <v>1.4999999999999999E-2</v>
      </c>
      <c r="T20" s="2">
        <v>0</v>
      </c>
      <c r="U20" s="2">
        <v>0</v>
      </c>
      <c r="V20" s="2">
        <v>0</v>
      </c>
      <c r="W20" s="2">
        <v>0</v>
      </c>
      <c r="X20" s="2">
        <v>2.9000000000000001E-2</v>
      </c>
      <c r="Y20" s="2">
        <v>0</v>
      </c>
      <c r="Z20" s="2">
        <v>2E-3</v>
      </c>
      <c r="AA20" s="2">
        <v>4.0000000000000001E-3</v>
      </c>
      <c r="AB20" s="2">
        <v>0.46400000000000002</v>
      </c>
      <c r="AC20" s="2">
        <v>0.63</v>
      </c>
      <c r="AD20" s="2">
        <v>3.1E-2</v>
      </c>
      <c r="AE20" s="2">
        <v>0.435</v>
      </c>
      <c r="AF20" s="2">
        <v>5.0000000000000001E-3</v>
      </c>
      <c r="AG20" s="2">
        <v>2E-3</v>
      </c>
      <c r="AH20" s="2">
        <v>0.44700000000000001</v>
      </c>
      <c r="AI20" s="2">
        <v>0.89</v>
      </c>
      <c r="AJ20" s="2">
        <v>0.97</v>
      </c>
      <c r="AK20">
        <v>3556358</v>
      </c>
      <c r="AL20">
        <v>1461.49</v>
      </c>
      <c r="AM20" t="s">
        <v>55</v>
      </c>
      <c r="AN20" s="3">
        <v>0.99996000000000007</v>
      </c>
      <c r="AO20" s="3">
        <v>7.9999999999991197E-5</v>
      </c>
      <c r="AP20" s="3">
        <v>0.99995953689235806</v>
      </c>
      <c r="AQ20" s="3">
        <v>8.0926215283927408E-5</v>
      </c>
      <c r="AR20" s="3">
        <v>0.99999817378282629</v>
      </c>
      <c r="AS20" s="3">
        <v>3.652434347500844E-6</v>
      </c>
      <c r="AT20" s="10">
        <v>4.0982246398925781E-2</v>
      </c>
      <c r="AU20" s="1">
        <v>403.76171875</v>
      </c>
      <c r="AV20" s="5">
        <v>610020.24527028599</v>
      </c>
      <c r="AW20" s="9">
        <v>2.605382919311523</v>
      </c>
      <c r="AX20">
        <v>16</v>
      </c>
      <c r="AY20" t="s">
        <v>50</v>
      </c>
      <c r="AZ20" s="9">
        <f>AVERAGE(MainTable[[#This Row],[f1]:[f4]])</f>
        <v>1.3600000000000001E-2</v>
      </c>
      <c r="BA20" s="9">
        <f>AVERAGE(MainTable[[#This Row],[l1]:[l3]])</f>
        <v>0</v>
      </c>
      <c r="BB20" s="9">
        <f>AVERAGE(MainTable[[#This Row],[n1]:[lsc]])</f>
        <v>8.3166666666666667E-2</v>
      </c>
      <c r="BC20" s="9">
        <f>AVERAGE(MainTable[[#This Row],[density]:[clsCoef]])</f>
        <v>0.33050000000000002</v>
      </c>
      <c r="BD20" s="9">
        <f>AVERAGE(MainTable[[#This Row],[t2]:[t4]])</f>
        <v>0.15133333333333335</v>
      </c>
      <c r="BE20" s="9">
        <f>AVERAGE(MainTable[[#This Row],[c1]:[c2]])</f>
        <v>0.92999999999999994</v>
      </c>
      <c r="BF20" s="9">
        <f>AVERAGE(MainTable[[#This Row],[n3]], MainTable[[#This Row],[n1]], MainTable[[#This Row],[n4]])</f>
        <v>6.6666666666666664E-4</v>
      </c>
      <c r="BG20" s="9" t="str">
        <f>VLOOKUP(MainTable[[#This Row],[model]],ModelNames,4,FALSE)</f>
        <v>Tree Ensemble</v>
      </c>
      <c r="BH20" s="9" cm="1">
        <f t="array" ref="BH20">MEDIAN(IF($AM$2:$AM$2385=AM20,$AN$2:$AN$2385))</f>
        <v>0.88267425723439863</v>
      </c>
      <c r="BI20" s="9" t="str" cm="1">
        <f t="array" ref="BI20">LEFT(A20, MIN(IFERROR(FIND({"_binarized","_clean","_converted"}, A20), LEN(A20)+1))-1)</f>
        <v>kddcup99</v>
      </c>
    </row>
    <row r="21" spans="1:61" x14ac:dyDescent="0.25">
      <c r="A21" t="s">
        <v>148</v>
      </c>
      <c r="B21" s="6">
        <v>25000</v>
      </c>
      <c r="C21">
        <v>42</v>
      </c>
      <c r="D21">
        <v>38</v>
      </c>
      <c r="E21">
        <v>3</v>
      </c>
      <c r="F21" s="1">
        <v>224.22522522522519</v>
      </c>
      <c r="G21">
        <v>10.52631578947368</v>
      </c>
      <c r="H21">
        <v>10.526300000000001</v>
      </c>
      <c r="I21" s="1">
        <v>43.151983979768247</v>
      </c>
      <c r="J21" s="1">
        <v>3165.6606034443548</v>
      </c>
      <c r="K21" s="1">
        <v>29.736103336962721</v>
      </c>
      <c r="L21" s="1">
        <v>159.22829999999999</v>
      </c>
      <c r="M21" s="1">
        <v>37.731400000000001</v>
      </c>
      <c r="N21" s="2">
        <v>0.18099999999999999</v>
      </c>
      <c r="O21" s="2">
        <v>3.6999999999999998E-2</v>
      </c>
      <c r="P21" s="2">
        <v>1E-3</v>
      </c>
      <c r="Q21" s="2">
        <v>0</v>
      </c>
      <c r="R21" s="2">
        <v>1.4999999999999999E-2</v>
      </c>
      <c r="S21" s="2">
        <v>1.4999999999999999E-2</v>
      </c>
      <c r="T21" s="2">
        <v>0</v>
      </c>
      <c r="U21" s="2">
        <v>0</v>
      </c>
      <c r="V21" s="2">
        <v>0</v>
      </c>
      <c r="W21" s="2">
        <v>0</v>
      </c>
      <c r="X21" s="2">
        <v>2.9000000000000001E-2</v>
      </c>
      <c r="Y21" s="2">
        <v>0</v>
      </c>
      <c r="Z21" s="2">
        <v>2E-3</v>
      </c>
      <c r="AA21" s="2">
        <v>4.0000000000000001E-3</v>
      </c>
      <c r="AB21" s="2">
        <v>0.46400000000000002</v>
      </c>
      <c r="AC21" s="2">
        <v>0.63</v>
      </c>
      <c r="AD21" s="2">
        <v>3.1E-2</v>
      </c>
      <c r="AE21" s="2">
        <v>0.435</v>
      </c>
      <c r="AF21" s="2">
        <v>5.0000000000000001E-3</v>
      </c>
      <c r="AG21" s="2">
        <v>2E-3</v>
      </c>
      <c r="AH21" s="2">
        <v>0.44700000000000001</v>
      </c>
      <c r="AI21" s="2">
        <v>0.89</v>
      </c>
      <c r="AJ21" s="2">
        <v>0.97</v>
      </c>
      <c r="AK21">
        <v>3556358</v>
      </c>
      <c r="AL21">
        <v>1461.49</v>
      </c>
      <c r="AM21" t="s">
        <v>53</v>
      </c>
      <c r="AN21" s="3">
        <v>0.99996000000000007</v>
      </c>
      <c r="AO21" s="3">
        <v>7.9999999999991184E-5</v>
      </c>
      <c r="AP21" s="3">
        <v>0.99996044243540383</v>
      </c>
      <c r="AQ21" s="3">
        <v>7.9115129192519615E-5</v>
      </c>
      <c r="AR21" s="3">
        <v>0.99997991161108879</v>
      </c>
      <c r="AS21" s="3">
        <v>4.0176777822420462E-5</v>
      </c>
      <c r="AT21" s="10">
        <v>0.44744157791137701</v>
      </c>
      <c r="AU21" s="1">
        <v>468.32421875</v>
      </c>
      <c r="AV21" s="5">
        <v>55873.216156393173</v>
      </c>
      <c r="AW21" s="9">
        <v>15.64237332344055</v>
      </c>
      <c r="AX21">
        <v>24</v>
      </c>
      <c r="AY21" t="s">
        <v>50</v>
      </c>
      <c r="AZ21" s="9">
        <f>AVERAGE(MainTable[[#This Row],[f1]:[f4]])</f>
        <v>1.3600000000000001E-2</v>
      </c>
      <c r="BA21" s="9">
        <f>AVERAGE(MainTable[[#This Row],[l1]:[l3]])</f>
        <v>0</v>
      </c>
      <c r="BB21" s="9">
        <f>AVERAGE(MainTable[[#This Row],[n1]:[lsc]])</f>
        <v>8.3166666666666667E-2</v>
      </c>
      <c r="BC21" s="9">
        <f>AVERAGE(MainTable[[#This Row],[density]:[clsCoef]])</f>
        <v>0.33050000000000002</v>
      </c>
      <c r="BD21" s="9">
        <f>AVERAGE(MainTable[[#This Row],[t2]:[t4]])</f>
        <v>0.15133333333333335</v>
      </c>
      <c r="BE21" s="9">
        <f>AVERAGE(MainTable[[#This Row],[c1]:[c2]])</f>
        <v>0.92999999999999994</v>
      </c>
      <c r="BF21" s="9">
        <f>AVERAGE(MainTable[[#This Row],[n3]], MainTable[[#This Row],[n1]], MainTable[[#This Row],[n4]])</f>
        <v>6.6666666666666664E-4</v>
      </c>
      <c r="BG21" s="9" t="str">
        <f>VLOOKUP(MainTable[[#This Row],[model]],ModelNames,4,FALSE)</f>
        <v>Instance-based</v>
      </c>
      <c r="BH21" s="9" cm="1">
        <f t="array" ref="BH21">MEDIAN(IF($AM$2:$AM$2385=AM21,$AN$2:$AN$2385))</f>
        <v>0.85</v>
      </c>
      <c r="BI21" s="9" t="str" cm="1">
        <f t="array" ref="BI21">LEFT(A21, MIN(IFERROR(FIND({"_binarized","_clean","_converted"}, A21), LEN(A21)+1))-1)</f>
        <v>kddcup99</v>
      </c>
    </row>
    <row r="22" spans="1:61" x14ac:dyDescent="0.25">
      <c r="A22" t="s">
        <v>148</v>
      </c>
      <c r="B22" s="6">
        <v>25000</v>
      </c>
      <c r="C22">
        <v>42</v>
      </c>
      <c r="D22">
        <v>38</v>
      </c>
      <c r="E22">
        <v>3</v>
      </c>
      <c r="F22" s="1">
        <v>224.22522522522519</v>
      </c>
      <c r="G22">
        <v>10.52631578947368</v>
      </c>
      <c r="H22">
        <v>10.526300000000001</v>
      </c>
      <c r="I22" s="1">
        <v>43.151983979768247</v>
      </c>
      <c r="J22" s="1">
        <v>3165.6606034443548</v>
      </c>
      <c r="K22" s="1">
        <v>29.736103336962721</v>
      </c>
      <c r="L22" s="1">
        <v>159.22829999999999</v>
      </c>
      <c r="M22" s="1">
        <v>37.731400000000001</v>
      </c>
      <c r="N22" s="2">
        <v>0.18099999999999999</v>
      </c>
      <c r="O22" s="2">
        <v>3.6999999999999998E-2</v>
      </c>
      <c r="P22" s="2">
        <v>1E-3</v>
      </c>
      <c r="Q22" s="2">
        <v>0</v>
      </c>
      <c r="R22" s="2">
        <v>1.4999999999999999E-2</v>
      </c>
      <c r="S22" s="2">
        <v>1.4999999999999999E-2</v>
      </c>
      <c r="T22" s="2">
        <v>0</v>
      </c>
      <c r="U22" s="2">
        <v>0</v>
      </c>
      <c r="V22" s="2">
        <v>0</v>
      </c>
      <c r="W22" s="2">
        <v>0</v>
      </c>
      <c r="X22" s="2">
        <v>2.9000000000000001E-2</v>
      </c>
      <c r="Y22" s="2">
        <v>0</v>
      </c>
      <c r="Z22" s="2">
        <v>2E-3</v>
      </c>
      <c r="AA22" s="2">
        <v>4.0000000000000001E-3</v>
      </c>
      <c r="AB22" s="2">
        <v>0.46400000000000002</v>
      </c>
      <c r="AC22" s="2">
        <v>0.63</v>
      </c>
      <c r="AD22" s="2">
        <v>3.1E-2</v>
      </c>
      <c r="AE22" s="2">
        <v>0.435</v>
      </c>
      <c r="AF22" s="2">
        <v>5.0000000000000001E-3</v>
      </c>
      <c r="AG22" s="2">
        <v>2E-3</v>
      </c>
      <c r="AH22" s="2">
        <v>0.44700000000000001</v>
      </c>
      <c r="AI22" s="2">
        <v>0.89</v>
      </c>
      <c r="AJ22" s="2">
        <v>0.97</v>
      </c>
      <c r="AK22">
        <v>3556358</v>
      </c>
      <c r="AL22">
        <v>1461.49</v>
      </c>
      <c r="AM22" t="s">
        <v>59</v>
      </c>
      <c r="AN22" s="3">
        <v>0.99987999999999988</v>
      </c>
      <c r="AO22" s="3">
        <v>1.5999999999998239E-4</v>
      </c>
      <c r="AP22" s="3">
        <v>0.99988119552043953</v>
      </c>
      <c r="AQ22" s="3">
        <v>1.573488602023381E-4</v>
      </c>
      <c r="AR22" s="3">
        <v>0.99997379248892726</v>
      </c>
      <c r="AS22" s="3">
        <v>5.2415022145391178E-5</v>
      </c>
      <c r="AT22" s="10">
        <v>3.3866405487060547E-2</v>
      </c>
      <c r="AU22" s="1">
        <v>374.484375</v>
      </c>
      <c r="AV22" s="5">
        <v>738194.66933246981</v>
      </c>
      <c r="AW22" s="9">
        <v>0.92103433609008789</v>
      </c>
      <c r="AX22">
        <v>1</v>
      </c>
      <c r="AY22" t="s">
        <v>50</v>
      </c>
      <c r="AZ22" s="9">
        <f>AVERAGE(MainTable[[#This Row],[f1]:[f4]])</f>
        <v>1.3600000000000001E-2</v>
      </c>
      <c r="BA22" s="9">
        <f>AVERAGE(MainTable[[#This Row],[l1]:[l3]])</f>
        <v>0</v>
      </c>
      <c r="BB22" s="9">
        <f>AVERAGE(MainTable[[#This Row],[n1]:[lsc]])</f>
        <v>8.3166666666666667E-2</v>
      </c>
      <c r="BC22" s="9">
        <f>AVERAGE(MainTable[[#This Row],[density]:[clsCoef]])</f>
        <v>0.33050000000000002</v>
      </c>
      <c r="BD22" s="9">
        <f>AVERAGE(MainTable[[#This Row],[t2]:[t4]])</f>
        <v>0.15133333333333335</v>
      </c>
      <c r="BE22" s="9">
        <f>AVERAGE(MainTable[[#This Row],[c1]:[c2]])</f>
        <v>0.92999999999999994</v>
      </c>
      <c r="BF22" s="9">
        <f>AVERAGE(MainTable[[#This Row],[n3]], MainTable[[#This Row],[n1]], MainTable[[#This Row],[n4]])</f>
        <v>6.6666666666666664E-4</v>
      </c>
      <c r="BG22" s="9" t="str">
        <f>VLOOKUP(MainTable[[#This Row],[model]],ModelNames,4,FALSE)</f>
        <v>Tree Ensemble</v>
      </c>
      <c r="BH22" s="9" cm="1">
        <f t="array" ref="BH22">MEDIAN(IF($AM$2:$AM$2385=AM22,$AN$2:$AN$2385))</f>
        <v>0.86949265687583444</v>
      </c>
      <c r="BI22" s="9" t="str" cm="1">
        <f t="array" ref="BI22">LEFT(A22, MIN(IFERROR(FIND({"_binarized","_clean","_converted"}, A22), LEN(A22)+1))-1)</f>
        <v>kddcup99</v>
      </c>
    </row>
    <row r="23" spans="1:61" x14ac:dyDescent="0.25">
      <c r="A23" t="s">
        <v>148</v>
      </c>
      <c r="B23" s="6">
        <v>25000</v>
      </c>
      <c r="C23">
        <v>42</v>
      </c>
      <c r="D23">
        <v>38</v>
      </c>
      <c r="E23">
        <v>3</v>
      </c>
      <c r="F23" s="1">
        <v>224.22522522522519</v>
      </c>
      <c r="G23">
        <v>10.52631578947368</v>
      </c>
      <c r="H23">
        <v>10.526300000000001</v>
      </c>
      <c r="I23" s="1">
        <v>43.151983979768247</v>
      </c>
      <c r="J23" s="1">
        <v>3165.6606034443548</v>
      </c>
      <c r="K23" s="1">
        <v>29.736103336962721</v>
      </c>
      <c r="L23" s="1">
        <v>159.22829999999999</v>
      </c>
      <c r="M23" s="1">
        <v>37.731400000000001</v>
      </c>
      <c r="N23" s="2">
        <v>0.18099999999999999</v>
      </c>
      <c r="O23" s="2">
        <v>3.6999999999999998E-2</v>
      </c>
      <c r="P23" s="2">
        <v>1E-3</v>
      </c>
      <c r="Q23" s="2">
        <v>0</v>
      </c>
      <c r="R23" s="2">
        <v>1.4999999999999999E-2</v>
      </c>
      <c r="S23" s="2">
        <v>1.4999999999999999E-2</v>
      </c>
      <c r="T23" s="2">
        <v>0</v>
      </c>
      <c r="U23" s="2">
        <v>0</v>
      </c>
      <c r="V23" s="2">
        <v>0</v>
      </c>
      <c r="W23" s="2">
        <v>0</v>
      </c>
      <c r="X23" s="2">
        <v>2.9000000000000001E-2</v>
      </c>
      <c r="Y23" s="2">
        <v>0</v>
      </c>
      <c r="Z23" s="2">
        <v>2E-3</v>
      </c>
      <c r="AA23" s="2">
        <v>4.0000000000000001E-3</v>
      </c>
      <c r="AB23" s="2">
        <v>0.46400000000000002</v>
      </c>
      <c r="AC23" s="2">
        <v>0.63</v>
      </c>
      <c r="AD23" s="2">
        <v>3.1E-2</v>
      </c>
      <c r="AE23" s="2">
        <v>0.435</v>
      </c>
      <c r="AF23" s="2">
        <v>5.0000000000000001E-3</v>
      </c>
      <c r="AG23" s="2">
        <v>2E-3</v>
      </c>
      <c r="AH23" s="2">
        <v>0.44700000000000001</v>
      </c>
      <c r="AI23" s="2">
        <v>0.89</v>
      </c>
      <c r="AJ23" s="2">
        <v>0.97</v>
      </c>
      <c r="AK23">
        <v>3556358</v>
      </c>
      <c r="AL23">
        <v>1461.49</v>
      </c>
      <c r="AM23" t="s">
        <v>58</v>
      </c>
      <c r="AN23" s="3">
        <v>0.99987999999999988</v>
      </c>
      <c r="AO23" s="3">
        <v>1.5999999999998239E-4</v>
      </c>
      <c r="AP23" s="3">
        <v>0.99988217352886866</v>
      </c>
      <c r="AQ23" s="3">
        <v>1.5675151015462859E-4</v>
      </c>
      <c r="AR23" s="3">
        <v>1</v>
      </c>
      <c r="AS23" s="3">
        <v>4.9650683064945459E-17</v>
      </c>
      <c r="AT23" s="10">
        <v>1.7311334609985352E-2</v>
      </c>
      <c r="AU23" s="1">
        <v>388.10546875</v>
      </c>
      <c r="AV23" s="5">
        <v>1444140.533542674</v>
      </c>
      <c r="AW23" s="9">
        <v>1.229894161224365</v>
      </c>
      <c r="AX23">
        <v>2</v>
      </c>
      <c r="AY23" t="s">
        <v>50</v>
      </c>
      <c r="AZ23" s="9">
        <f>AVERAGE(MainTable[[#This Row],[f1]:[f4]])</f>
        <v>1.3600000000000001E-2</v>
      </c>
      <c r="BA23" s="9">
        <f>AVERAGE(MainTable[[#This Row],[l1]:[l3]])</f>
        <v>0</v>
      </c>
      <c r="BB23" s="9">
        <f>AVERAGE(MainTable[[#This Row],[n1]:[lsc]])</f>
        <v>8.3166666666666667E-2</v>
      </c>
      <c r="BC23" s="9">
        <f>AVERAGE(MainTable[[#This Row],[density]:[clsCoef]])</f>
        <v>0.33050000000000002</v>
      </c>
      <c r="BD23" s="9">
        <f>AVERAGE(MainTable[[#This Row],[t2]:[t4]])</f>
        <v>0.15133333333333335</v>
      </c>
      <c r="BE23" s="9">
        <f>AVERAGE(MainTable[[#This Row],[c1]:[c2]])</f>
        <v>0.92999999999999994</v>
      </c>
      <c r="BF23" s="9">
        <f>AVERAGE(MainTable[[#This Row],[n3]], MainTable[[#This Row],[n1]], MainTable[[#This Row],[n4]])</f>
        <v>6.6666666666666664E-4</v>
      </c>
      <c r="BG23" s="9" t="str">
        <f>VLOOKUP(MainTable[[#This Row],[model]],ModelNames,4,FALSE)</f>
        <v>Tree Ensemble</v>
      </c>
      <c r="BH23" s="9" cm="1">
        <f t="array" ref="BH23">MEDIAN(IF($AM$2:$AM$2385=AM23,$AN$2:$AN$2385))</f>
        <v>0.86973139609339412</v>
      </c>
      <c r="BI23" s="9" t="str" cm="1">
        <f t="array" ref="BI23">LEFT(A23, MIN(IFERROR(FIND({"_binarized","_clean","_converted"}, A23), LEN(A23)+1))-1)</f>
        <v>kddcup99</v>
      </c>
    </row>
    <row r="24" spans="1:61" x14ac:dyDescent="0.25">
      <c r="A24" t="s">
        <v>148</v>
      </c>
      <c r="B24" s="6">
        <v>25000</v>
      </c>
      <c r="C24">
        <v>42</v>
      </c>
      <c r="D24">
        <v>38</v>
      </c>
      <c r="E24">
        <v>3</v>
      </c>
      <c r="F24" s="1">
        <v>224.22522522522519</v>
      </c>
      <c r="G24">
        <v>10.52631578947368</v>
      </c>
      <c r="H24">
        <v>10.526300000000001</v>
      </c>
      <c r="I24" s="1">
        <v>43.151983979768247</v>
      </c>
      <c r="J24" s="1">
        <v>3165.6606034443548</v>
      </c>
      <c r="K24" s="1">
        <v>29.736103336962721</v>
      </c>
      <c r="L24" s="1">
        <v>159.22829999999999</v>
      </c>
      <c r="M24" s="1">
        <v>37.731400000000001</v>
      </c>
      <c r="N24" s="2">
        <v>0.18099999999999999</v>
      </c>
      <c r="O24" s="2">
        <v>3.6999999999999998E-2</v>
      </c>
      <c r="P24" s="2">
        <v>1E-3</v>
      </c>
      <c r="Q24" s="2">
        <v>0</v>
      </c>
      <c r="R24" s="2">
        <v>1.4999999999999999E-2</v>
      </c>
      <c r="S24" s="2">
        <v>1.4999999999999999E-2</v>
      </c>
      <c r="T24" s="2">
        <v>0</v>
      </c>
      <c r="U24" s="2">
        <v>0</v>
      </c>
      <c r="V24" s="2">
        <v>0</v>
      </c>
      <c r="W24" s="2">
        <v>0</v>
      </c>
      <c r="X24" s="2">
        <v>2.9000000000000001E-2</v>
      </c>
      <c r="Y24" s="2">
        <v>0</v>
      </c>
      <c r="Z24" s="2">
        <v>2E-3</v>
      </c>
      <c r="AA24" s="2">
        <v>4.0000000000000001E-3</v>
      </c>
      <c r="AB24" s="2">
        <v>0.46400000000000002</v>
      </c>
      <c r="AC24" s="2">
        <v>0.63</v>
      </c>
      <c r="AD24" s="2">
        <v>3.1E-2</v>
      </c>
      <c r="AE24" s="2">
        <v>0.435</v>
      </c>
      <c r="AF24" s="2">
        <v>5.0000000000000001E-3</v>
      </c>
      <c r="AG24" s="2">
        <v>2E-3</v>
      </c>
      <c r="AH24" s="2">
        <v>0.44700000000000001</v>
      </c>
      <c r="AI24" s="2">
        <v>0.89</v>
      </c>
      <c r="AJ24" s="2">
        <v>0.97</v>
      </c>
      <c r="AK24">
        <v>3556358</v>
      </c>
      <c r="AL24">
        <v>1461.49</v>
      </c>
      <c r="AM24" t="s">
        <v>61</v>
      </c>
      <c r="AN24" s="3">
        <v>0.99987999999999988</v>
      </c>
      <c r="AO24" s="3">
        <v>2.40000000000018E-4</v>
      </c>
      <c r="AP24" s="3">
        <v>0.9998838117022345</v>
      </c>
      <c r="AQ24" s="3">
        <v>2.3237659553094759E-4</v>
      </c>
      <c r="AR24" s="3">
        <v>0.99993973483326637</v>
      </c>
      <c r="AS24" s="3">
        <v>1.205303334672614E-4</v>
      </c>
      <c r="AT24" s="10">
        <v>5.4235696792602539E-2</v>
      </c>
      <c r="AU24" s="1">
        <v>485.24609375</v>
      </c>
      <c r="AV24" s="5">
        <v>460951.02448116551</v>
      </c>
      <c r="AW24" s="9">
        <v>2.4696953296661381</v>
      </c>
      <c r="AX24">
        <v>4</v>
      </c>
      <c r="AY24" t="s">
        <v>50</v>
      </c>
      <c r="AZ24" s="9">
        <f>AVERAGE(MainTable[[#This Row],[f1]:[f4]])</f>
        <v>1.3600000000000001E-2</v>
      </c>
      <c r="BA24" s="9">
        <f>AVERAGE(MainTable[[#This Row],[l1]:[l3]])</f>
        <v>0</v>
      </c>
      <c r="BB24" s="9">
        <f>AVERAGE(MainTable[[#This Row],[n1]:[lsc]])</f>
        <v>8.3166666666666667E-2</v>
      </c>
      <c r="BC24" s="9">
        <f>AVERAGE(MainTable[[#This Row],[density]:[clsCoef]])</f>
        <v>0.33050000000000002</v>
      </c>
      <c r="BD24" s="9">
        <f>AVERAGE(MainTable[[#This Row],[t2]:[t4]])</f>
        <v>0.15133333333333335</v>
      </c>
      <c r="BE24" s="9">
        <f>AVERAGE(MainTable[[#This Row],[c1]:[c2]])</f>
        <v>0.92999999999999994</v>
      </c>
      <c r="BF24" s="9">
        <f>AVERAGE(MainTable[[#This Row],[n3]], MainTable[[#This Row],[n1]], MainTable[[#This Row],[n4]])</f>
        <v>6.6666666666666664E-4</v>
      </c>
      <c r="BG24" s="9" t="str">
        <f>VLOOKUP(MainTable[[#This Row],[model]],ModelNames,4,FALSE)</f>
        <v>Discriminant</v>
      </c>
      <c r="BH24" s="9" cm="1">
        <f t="array" ref="BH24">MEDIAN(IF($AM$2:$AM$2385=AM24,$AN$2:$AN$2385))</f>
        <v>0.82848361206198695</v>
      </c>
      <c r="BI24" s="9" t="str" cm="1">
        <f t="array" ref="BI24">LEFT(A24, MIN(IFERROR(FIND({"_binarized","_clean","_converted"}, A24), LEN(A24)+1))-1)</f>
        <v>kddcup99</v>
      </c>
    </row>
    <row r="25" spans="1:61" x14ac:dyDescent="0.25">
      <c r="A25" t="s">
        <v>148</v>
      </c>
      <c r="B25" s="6">
        <v>25000</v>
      </c>
      <c r="C25">
        <v>42</v>
      </c>
      <c r="D25">
        <v>38</v>
      </c>
      <c r="E25">
        <v>3</v>
      </c>
      <c r="F25" s="1">
        <v>224.22522522522519</v>
      </c>
      <c r="G25">
        <v>10.52631578947368</v>
      </c>
      <c r="H25">
        <v>10.526300000000001</v>
      </c>
      <c r="I25" s="1">
        <v>43.151983979768247</v>
      </c>
      <c r="J25" s="1">
        <v>3165.6606034443548</v>
      </c>
      <c r="K25" s="1">
        <v>29.736103336962721</v>
      </c>
      <c r="L25" s="1">
        <v>159.22829999999999</v>
      </c>
      <c r="M25" s="1">
        <v>37.731400000000001</v>
      </c>
      <c r="N25" s="2">
        <v>0.18099999999999999</v>
      </c>
      <c r="O25" s="2">
        <v>3.6999999999999998E-2</v>
      </c>
      <c r="P25" s="2">
        <v>1E-3</v>
      </c>
      <c r="Q25" s="2">
        <v>0</v>
      </c>
      <c r="R25" s="2">
        <v>1.4999999999999999E-2</v>
      </c>
      <c r="S25" s="2">
        <v>1.4999999999999999E-2</v>
      </c>
      <c r="T25" s="2">
        <v>0</v>
      </c>
      <c r="U25" s="2">
        <v>0</v>
      </c>
      <c r="V25" s="2">
        <v>0</v>
      </c>
      <c r="W25" s="2">
        <v>0</v>
      </c>
      <c r="X25" s="2">
        <v>2.9000000000000001E-2</v>
      </c>
      <c r="Y25" s="2">
        <v>0</v>
      </c>
      <c r="Z25" s="2">
        <v>2E-3</v>
      </c>
      <c r="AA25" s="2">
        <v>4.0000000000000001E-3</v>
      </c>
      <c r="AB25" s="2">
        <v>0.46400000000000002</v>
      </c>
      <c r="AC25" s="2">
        <v>0.63</v>
      </c>
      <c r="AD25" s="2">
        <v>3.1E-2</v>
      </c>
      <c r="AE25" s="2">
        <v>0.435</v>
      </c>
      <c r="AF25" s="2">
        <v>5.0000000000000001E-3</v>
      </c>
      <c r="AG25" s="2">
        <v>2E-3</v>
      </c>
      <c r="AH25" s="2">
        <v>0.44700000000000001</v>
      </c>
      <c r="AI25" s="2">
        <v>0.89</v>
      </c>
      <c r="AJ25" s="2">
        <v>0.97</v>
      </c>
      <c r="AK25">
        <v>3556358</v>
      </c>
      <c r="AL25">
        <v>1461.49</v>
      </c>
      <c r="AM25" t="s">
        <v>49</v>
      </c>
      <c r="AN25" s="3">
        <v>0.99984000000000006</v>
      </c>
      <c r="AO25" s="3">
        <v>2.332380757938282E-4</v>
      </c>
      <c r="AP25" s="3">
        <v>0.999844235224705</v>
      </c>
      <c r="AQ25" s="3">
        <v>2.2598102870310911E-4</v>
      </c>
      <c r="AR25" s="3">
        <v>0.99995949895061287</v>
      </c>
      <c r="AS25" s="3">
        <v>6.4314870710447395E-5</v>
      </c>
      <c r="AT25" s="10">
        <v>2.2015571594238281E-2</v>
      </c>
      <c r="AU25" s="1">
        <v>487.796875</v>
      </c>
      <c r="AV25" s="5">
        <v>1135559.8873727529</v>
      </c>
      <c r="AW25" s="9">
        <v>23.283782958984379</v>
      </c>
      <c r="AX25">
        <v>16</v>
      </c>
      <c r="AY25" t="s">
        <v>50</v>
      </c>
      <c r="AZ25" s="9">
        <f>AVERAGE(MainTable[[#This Row],[f1]:[f4]])</f>
        <v>1.3600000000000001E-2</v>
      </c>
      <c r="BA25" s="9">
        <f>AVERAGE(MainTable[[#This Row],[l1]:[l3]])</f>
        <v>0</v>
      </c>
      <c r="BB25" s="9">
        <f>AVERAGE(MainTable[[#This Row],[n1]:[lsc]])</f>
        <v>8.3166666666666667E-2</v>
      </c>
      <c r="BC25" s="9">
        <f>AVERAGE(MainTable[[#This Row],[density]:[clsCoef]])</f>
        <v>0.33050000000000002</v>
      </c>
      <c r="BD25" s="9">
        <f>AVERAGE(MainTable[[#This Row],[t2]:[t4]])</f>
        <v>0.15133333333333335</v>
      </c>
      <c r="BE25" s="9">
        <f>AVERAGE(MainTable[[#This Row],[c1]:[c2]])</f>
        <v>0.92999999999999994</v>
      </c>
      <c r="BF25" s="9">
        <f>AVERAGE(MainTable[[#This Row],[n3]], MainTable[[#This Row],[n1]], MainTable[[#This Row],[n4]])</f>
        <v>6.6666666666666664E-4</v>
      </c>
      <c r="BG25" s="9" t="str">
        <f>VLOOKUP(MainTable[[#This Row],[model]],ModelNames,4,FALSE)</f>
        <v>Neural</v>
      </c>
      <c r="BH25" s="9" cm="1">
        <f t="array" ref="BH25">MEDIAN(IF($AM$2:$AM$2385=AM25,$AN$2:$AN$2385))</f>
        <v>0.87620447459485384</v>
      </c>
      <c r="BI25" s="9" t="str" cm="1">
        <f t="array" ref="BI25">LEFT(A25, MIN(IFERROR(FIND({"_binarized","_clean","_converted"}, A25), LEN(A25)+1))-1)</f>
        <v>kddcup99</v>
      </c>
    </row>
    <row r="26" spans="1:61" x14ac:dyDescent="0.25">
      <c r="A26" t="s">
        <v>148</v>
      </c>
      <c r="B26" s="6">
        <v>25000</v>
      </c>
      <c r="C26">
        <v>42</v>
      </c>
      <c r="D26">
        <v>38</v>
      </c>
      <c r="E26">
        <v>3</v>
      </c>
      <c r="F26" s="1">
        <v>224.22522522522519</v>
      </c>
      <c r="G26">
        <v>10.52631578947368</v>
      </c>
      <c r="H26">
        <v>10.526300000000001</v>
      </c>
      <c r="I26" s="1">
        <v>43.151983979768247</v>
      </c>
      <c r="J26" s="1">
        <v>3165.6606034443548</v>
      </c>
      <c r="K26" s="1">
        <v>29.736103336962721</v>
      </c>
      <c r="L26" s="1">
        <v>159.22829999999999</v>
      </c>
      <c r="M26" s="1">
        <v>37.731400000000001</v>
      </c>
      <c r="N26" s="2">
        <v>0.18099999999999999</v>
      </c>
      <c r="O26" s="2">
        <v>3.6999999999999998E-2</v>
      </c>
      <c r="P26" s="2">
        <v>1E-3</v>
      </c>
      <c r="Q26" s="2">
        <v>0</v>
      </c>
      <c r="R26" s="2">
        <v>1.4999999999999999E-2</v>
      </c>
      <c r="S26" s="2">
        <v>1.4999999999999999E-2</v>
      </c>
      <c r="T26" s="2">
        <v>0</v>
      </c>
      <c r="U26" s="2">
        <v>0</v>
      </c>
      <c r="V26" s="2">
        <v>0</v>
      </c>
      <c r="W26" s="2">
        <v>0</v>
      </c>
      <c r="X26" s="2">
        <v>2.9000000000000001E-2</v>
      </c>
      <c r="Y26" s="2">
        <v>0</v>
      </c>
      <c r="Z26" s="2">
        <v>2E-3</v>
      </c>
      <c r="AA26" s="2">
        <v>4.0000000000000001E-3</v>
      </c>
      <c r="AB26" s="2">
        <v>0.46400000000000002</v>
      </c>
      <c r="AC26" s="2">
        <v>0.63</v>
      </c>
      <c r="AD26" s="2">
        <v>3.1E-2</v>
      </c>
      <c r="AE26" s="2">
        <v>0.435</v>
      </c>
      <c r="AF26" s="2">
        <v>5.0000000000000001E-3</v>
      </c>
      <c r="AG26" s="2">
        <v>2E-3</v>
      </c>
      <c r="AH26" s="2">
        <v>0.44700000000000001</v>
      </c>
      <c r="AI26" s="2">
        <v>0.89</v>
      </c>
      <c r="AJ26" s="2">
        <v>0.97</v>
      </c>
      <c r="AK26">
        <v>3556358</v>
      </c>
      <c r="AL26">
        <v>1461.49</v>
      </c>
      <c r="AM26" t="s">
        <v>56</v>
      </c>
      <c r="AN26" s="3">
        <v>0.99980000000000013</v>
      </c>
      <c r="AO26" s="3">
        <v>2.1908902300208291E-4</v>
      </c>
      <c r="AP26" s="3">
        <v>0.99980469657304205</v>
      </c>
      <c r="AQ26" s="3">
        <v>2.121395372732966E-4</v>
      </c>
      <c r="AR26" s="3">
        <v>0.99984111910588402</v>
      </c>
      <c r="AS26" s="3">
        <v>2.3398396403152279E-4</v>
      </c>
      <c r="AT26" s="10">
        <v>1.4916181564331049E-2</v>
      </c>
      <c r="AU26" s="1">
        <v>417.30078125</v>
      </c>
      <c r="AV26" s="5">
        <v>1676032.1595831399</v>
      </c>
      <c r="AW26" s="9">
        <v>2.4998338222503662</v>
      </c>
      <c r="AX26">
        <v>10</v>
      </c>
      <c r="AY26" t="s">
        <v>50</v>
      </c>
      <c r="AZ26" s="9">
        <f>AVERAGE(MainTable[[#This Row],[f1]:[f4]])</f>
        <v>1.3600000000000001E-2</v>
      </c>
      <c r="BA26" s="9">
        <f>AVERAGE(MainTable[[#This Row],[l1]:[l3]])</f>
        <v>0</v>
      </c>
      <c r="BB26" s="9">
        <f>AVERAGE(MainTable[[#This Row],[n1]:[lsc]])</f>
        <v>8.3166666666666667E-2</v>
      </c>
      <c r="BC26" s="9">
        <f>AVERAGE(MainTable[[#This Row],[density]:[clsCoef]])</f>
        <v>0.33050000000000002</v>
      </c>
      <c r="BD26" s="9">
        <f>AVERAGE(MainTable[[#This Row],[t2]:[t4]])</f>
        <v>0.15133333333333335</v>
      </c>
      <c r="BE26" s="9">
        <f>AVERAGE(MainTable[[#This Row],[c1]:[c2]])</f>
        <v>0.92999999999999994</v>
      </c>
      <c r="BF26" s="9">
        <f>AVERAGE(MainTable[[#This Row],[n3]], MainTable[[#This Row],[n1]], MainTable[[#This Row],[n4]])</f>
        <v>6.6666666666666664E-4</v>
      </c>
      <c r="BG26" s="9" t="str">
        <f>VLOOKUP(MainTable[[#This Row],[model]],ModelNames,4,FALSE)</f>
        <v>Linear</v>
      </c>
      <c r="BH26" s="9" cm="1">
        <f t="array" ref="BH26">MEDIAN(IF($AM$2:$AM$2385=AM26,$AN$2:$AN$2385))</f>
        <v>0.85279999999999989</v>
      </c>
      <c r="BI26" s="9" t="str" cm="1">
        <f t="array" ref="BI26">LEFT(A26, MIN(IFERROR(FIND({"_binarized","_clean","_converted"}, A26), LEN(A26)+1))-1)</f>
        <v>kddcup99</v>
      </c>
    </row>
    <row r="27" spans="1:61" x14ac:dyDescent="0.25">
      <c r="A27" t="s">
        <v>148</v>
      </c>
      <c r="B27" s="6">
        <v>25000</v>
      </c>
      <c r="C27">
        <v>42</v>
      </c>
      <c r="D27">
        <v>38</v>
      </c>
      <c r="E27">
        <v>3</v>
      </c>
      <c r="F27" s="1">
        <v>224.22522522522519</v>
      </c>
      <c r="G27">
        <v>10.52631578947368</v>
      </c>
      <c r="H27">
        <v>10.526300000000001</v>
      </c>
      <c r="I27" s="1">
        <v>43.151983979768247</v>
      </c>
      <c r="J27" s="1">
        <v>3165.6606034443548</v>
      </c>
      <c r="K27" s="1">
        <v>29.736103336962721</v>
      </c>
      <c r="L27" s="1">
        <v>159.22829999999999</v>
      </c>
      <c r="M27" s="1">
        <v>37.731400000000001</v>
      </c>
      <c r="N27" s="2">
        <v>0.18099999999999999</v>
      </c>
      <c r="O27" s="2">
        <v>3.6999999999999998E-2</v>
      </c>
      <c r="P27" s="2">
        <v>1E-3</v>
      </c>
      <c r="Q27" s="2">
        <v>0</v>
      </c>
      <c r="R27" s="2">
        <v>1.4999999999999999E-2</v>
      </c>
      <c r="S27" s="2">
        <v>1.4999999999999999E-2</v>
      </c>
      <c r="T27" s="2">
        <v>0</v>
      </c>
      <c r="U27" s="2">
        <v>0</v>
      </c>
      <c r="V27" s="2">
        <v>0</v>
      </c>
      <c r="W27" s="2">
        <v>0</v>
      </c>
      <c r="X27" s="2">
        <v>2.9000000000000001E-2</v>
      </c>
      <c r="Y27" s="2">
        <v>0</v>
      </c>
      <c r="Z27" s="2">
        <v>2E-3</v>
      </c>
      <c r="AA27" s="2">
        <v>4.0000000000000001E-3</v>
      </c>
      <c r="AB27" s="2">
        <v>0.46400000000000002</v>
      </c>
      <c r="AC27" s="2">
        <v>0.63</v>
      </c>
      <c r="AD27" s="2">
        <v>3.1E-2</v>
      </c>
      <c r="AE27" s="2">
        <v>0.435</v>
      </c>
      <c r="AF27" s="2">
        <v>5.0000000000000001E-3</v>
      </c>
      <c r="AG27" s="2">
        <v>2E-3</v>
      </c>
      <c r="AH27" s="2">
        <v>0.44700000000000001</v>
      </c>
      <c r="AI27" s="2">
        <v>0.89</v>
      </c>
      <c r="AJ27" s="2">
        <v>0.97</v>
      </c>
      <c r="AK27">
        <v>3556358</v>
      </c>
      <c r="AL27">
        <v>1461.49</v>
      </c>
      <c r="AM27" t="s">
        <v>57</v>
      </c>
      <c r="AN27" s="3">
        <v>0.99971999999999994</v>
      </c>
      <c r="AO27" s="3">
        <v>2.7129319932502343E-4</v>
      </c>
      <c r="AP27" s="3">
        <v>0.99972707694772966</v>
      </c>
      <c r="AQ27" s="3">
        <v>2.5873506461605562E-4</v>
      </c>
      <c r="AR27" s="3">
        <v>0.99553164357957624</v>
      </c>
      <c r="AS27" s="3">
        <v>8.6364383987480656E-3</v>
      </c>
      <c r="AT27" s="10">
        <v>8.0416202545166016E-3</v>
      </c>
      <c r="AU27" s="1">
        <v>362.46875</v>
      </c>
      <c r="AV27" s="5">
        <v>3108826.2326188148</v>
      </c>
      <c r="AW27" s="9">
        <v>0.66867589950561523</v>
      </c>
      <c r="AX27">
        <v>24</v>
      </c>
      <c r="AY27" t="s">
        <v>50</v>
      </c>
      <c r="AZ27" s="9">
        <f>AVERAGE(MainTable[[#This Row],[f1]:[f4]])</f>
        <v>1.3600000000000001E-2</v>
      </c>
      <c r="BA27" s="9">
        <f>AVERAGE(MainTable[[#This Row],[l1]:[l3]])</f>
        <v>0</v>
      </c>
      <c r="BB27" s="9">
        <f>AVERAGE(MainTable[[#This Row],[n1]:[lsc]])</f>
        <v>8.3166666666666667E-2</v>
      </c>
      <c r="BC27" s="9">
        <f>AVERAGE(MainTable[[#This Row],[density]:[clsCoef]])</f>
        <v>0.33050000000000002</v>
      </c>
      <c r="BD27" s="9">
        <f>AVERAGE(MainTable[[#This Row],[t2]:[t4]])</f>
        <v>0.15133333333333335</v>
      </c>
      <c r="BE27" s="9">
        <f>AVERAGE(MainTable[[#This Row],[c1]:[c2]])</f>
        <v>0.92999999999999994</v>
      </c>
      <c r="BF27" s="9">
        <f>AVERAGE(MainTable[[#This Row],[n3]], MainTable[[#This Row],[n1]], MainTable[[#This Row],[n4]])</f>
        <v>6.6666666666666664E-4</v>
      </c>
      <c r="BG27" s="9" t="str">
        <f>VLOOKUP(MainTable[[#This Row],[model]],ModelNames,4,FALSE)</f>
        <v>Tree-based</v>
      </c>
      <c r="BH27" s="9" cm="1">
        <f t="array" ref="BH27">MEDIAN(IF($AM$2:$AM$2385=AM27,$AN$2:$AN$2385))</f>
        <v>0.84387062005572167</v>
      </c>
      <c r="BI27" s="9" t="str" cm="1">
        <f t="array" ref="BI27">LEFT(A27, MIN(IFERROR(FIND({"_binarized","_clean","_converted"}, A27), LEN(A27)+1))-1)</f>
        <v>kddcup99</v>
      </c>
    </row>
    <row r="28" spans="1:61" x14ac:dyDescent="0.25">
      <c r="A28" t="s">
        <v>148</v>
      </c>
      <c r="B28" s="6">
        <v>25000</v>
      </c>
      <c r="C28">
        <v>42</v>
      </c>
      <c r="D28">
        <v>38</v>
      </c>
      <c r="E28">
        <v>3</v>
      </c>
      <c r="F28" s="1">
        <v>224.22522522522519</v>
      </c>
      <c r="G28">
        <v>10.52631578947368</v>
      </c>
      <c r="H28">
        <v>10.526300000000001</v>
      </c>
      <c r="I28" s="1">
        <v>43.151983979768247</v>
      </c>
      <c r="J28" s="1">
        <v>3165.6606034443548</v>
      </c>
      <c r="K28" s="1">
        <v>29.736103336962721</v>
      </c>
      <c r="L28" s="1">
        <v>159.22829999999999</v>
      </c>
      <c r="M28" s="1">
        <v>37.731400000000001</v>
      </c>
      <c r="N28" s="2">
        <v>0.18099999999999999</v>
      </c>
      <c r="O28" s="2">
        <v>3.6999999999999998E-2</v>
      </c>
      <c r="P28" s="2">
        <v>1E-3</v>
      </c>
      <c r="Q28" s="2">
        <v>0</v>
      </c>
      <c r="R28" s="2">
        <v>1.4999999999999999E-2</v>
      </c>
      <c r="S28" s="2">
        <v>1.4999999999999999E-2</v>
      </c>
      <c r="T28" s="2">
        <v>0</v>
      </c>
      <c r="U28" s="2">
        <v>0</v>
      </c>
      <c r="V28" s="2">
        <v>0</v>
      </c>
      <c r="W28" s="2">
        <v>0</v>
      </c>
      <c r="X28" s="2">
        <v>2.9000000000000001E-2</v>
      </c>
      <c r="Y28" s="2">
        <v>0</v>
      </c>
      <c r="Z28" s="2">
        <v>2E-3</v>
      </c>
      <c r="AA28" s="2">
        <v>4.0000000000000001E-3</v>
      </c>
      <c r="AB28" s="2">
        <v>0.46400000000000002</v>
      </c>
      <c r="AC28" s="2">
        <v>0.63</v>
      </c>
      <c r="AD28" s="2">
        <v>3.1E-2</v>
      </c>
      <c r="AE28" s="2">
        <v>0.435</v>
      </c>
      <c r="AF28" s="2">
        <v>5.0000000000000001E-3</v>
      </c>
      <c r="AG28" s="2">
        <v>2E-3</v>
      </c>
      <c r="AH28" s="2">
        <v>0.44700000000000001</v>
      </c>
      <c r="AI28" s="2">
        <v>0.89</v>
      </c>
      <c r="AJ28" s="2">
        <v>0.97</v>
      </c>
      <c r="AK28">
        <v>3556358</v>
      </c>
      <c r="AL28">
        <v>1461.49</v>
      </c>
      <c r="AM28" t="s">
        <v>62</v>
      </c>
      <c r="AN28" s="3">
        <v>0.99968000000000001</v>
      </c>
      <c r="AO28" s="3">
        <v>3.2496153618545451E-4</v>
      </c>
      <c r="AP28" s="3">
        <v>0.99969088864996414</v>
      </c>
      <c r="AQ28" s="3">
        <v>3.1205391296824361E-4</v>
      </c>
      <c r="AT28" s="10">
        <v>1.277256011962891E-2</v>
      </c>
      <c r="AU28" s="1">
        <v>425.0859375</v>
      </c>
      <c r="AV28" s="5">
        <v>1957320.9885761221</v>
      </c>
      <c r="AW28" s="9">
        <v>9.6084678173065186</v>
      </c>
      <c r="AX28">
        <v>6</v>
      </c>
      <c r="AY28" t="s">
        <v>50</v>
      </c>
      <c r="AZ28" s="9">
        <f>AVERAGE(MainTable[[#This Row],[f1]:[f4]])</f>
        <v>1.3600000000000001E-2</v>
      </c>
      <c r="BA28" s="9">
        <f>AVERAGE(MainTable[[#This Row],[l1]:[l3]])</f>
        <v>0</v>
      </c>
      <c r="BB28" s="9">
        <f>AVERAGE(MainTable[[#This Row],[n1]:[lsc]])</f>
        <v>8.3166666666666667E-2</v>
      </c>
      <c r="BC28" s="9">
        <f>AVERAGE(MainTable[[#This Row],[density]:[clsCoef]])</f>
        <v>0.33050000000000002</v>
      </c>
      <c r="BD28" s="9">
        <f>AVERAGE(MainTable[[#This Row],[t2]:[t4]])</f>
        <v>0.15133333333333335</v>
      </c>
      <c r="BE28" s="9">
        <f>AVERAGE(MainTable[[#This Row],[c1]:[c2]])</f>
        <v>0.92999999999999994</v>
      </c>
      <c r="BF28" s="9">
        <f>AVERAGE(MainTable[[#This Row],[n3]], MainTable[[#This Row],[n1]], MainTable[[#This Row],[n4]])</f>
        <v>6.6666666666666664E-4</v>
      </c>
      <c r="BG28" s="9" t="str">
        <f>VLOOKUP(MainTable[[#This Row],[model]],ModelNames,4,FALSE)</f>
        <v>Linear</v>
      </c>
      <c r="BH28" s="9" cm="1">
        <f t="array" ref="BH28">MEDIAN(IF($AM$2:$AM$2385=AM28,$AN$2:$AN$2385))</f>
        <v>0.84909999999999997</v>
      </c>
      <c r="BI28" s="9" t="str" cm="1">
        <f t="array" ref="BI28">LEFT(A28, MIN(IFERROR(FIND({"_binarized","_clean","_converted"}, A28), LEN(A28)+1))-1)</f>
        <v>kddcup99</v>
      </c>
    </row>
    <row r="29" spans="1:61" x14ac:dyDescent="0.25">
      <c r="A29" t="s">
        <v>148</v>
      </c>
      <c r="B29" s="6">
        <v>25000</v>
      </c>
      <c r="C29">
        <v>42</v>
      </c>
      <c r="D29">
        <v>38</v>
      </c>
      <c r="E29">
        <v>3</v>
      </c>
      <c r="F29" s="1">
        <v>224.22522522522519</v>
      </c>
      <c r="G29">
        <v>10.52631578947368</v>
      </c>
      <c r="H29">
        <v>10.526300000000001</v>
      </c>
      <c r="I29" s="1">
        <v>43.151983979768247</v>
      </c>
      <c r="J29" s="1">
        <v>3165.6606034443548</v>
      </c>
      <c r="K29" s="1">
        <v>29.736103336962721</v>
      </c>
      <c r="L29" s="1">
        <v>159.22829999999999</v>
      </c>
      <c r="M29" s="1">
        <v>37.731400000000001</v>
      </c>
      <c r="N29" s="2">
        <v>0.18099999999999999</v>
      </c>
      <c r="O29" s="2">
        <v>3.6999999999999998E-2</v>
      </c>
      <c r="P29" s="2">
        <v>1E-3</v>
      </c>
      <c r="Q29" s="2">
        <v>0</v>
      </c>
      <c r="R29" s="2">
        <v>1.4999999999999999E-2</v>
      </c>
      <c r="S29" s="2">
        <v>1.4999999999999999E-2</v>
      </c>
      <c r="T29" s="2">
        <v>0</v>
      </c>
      <c r="U29" s="2">
        <v>0</v>
      </c>
      <c r="V29" s="2">
        <v>0</v>
      </c>
      <c r="W29" s="2">
        <v>0</v>
      </c>
      <c r="X29" s="2">
        <v>2.9000000000000001E-2</v>
      </c>
      <c r="Y29" s="2">
        <v>0</v>
      </c>
      <c r="Z29" s="2">
        <v>2E-3</v>
      </c>
      <c r="AA29" s="2">
        <v>4.0000000000000001E-3</v>
      </c>
      <c r="AB29" s="2">
        <v>0.46400000000000002</v>
      </c>
      <c r="AC29" s="2">
        <v>0.63</v>
      </c>
      <c r="AD29" s="2">
        <v>3.1E-2</v>
      </c>
      <c r="AE29" s="2">
        <v>0.435</v>
      </c>
      <c r="AF29" s="2">
        <v>5.0000000000000001E-3</v>
      </c>
      <c r="AG29" s="2">
        <v>2E-3</v>
      </c>
      <c r="AH29" s="2">
        <v>0.44700000000000001</v>
      </c>
      <c r="AI29" s="2">
        <v>0.89</v>
      </c>
      <c r="AJ29" s="2">
        <v>0.97</v>
      </c>
      <c r="AK29">
        <v>3556358</v>
      </c>
      <c r="AL29">
        <v>1461.49</v>
      </c>
      <c r="AM29" t="s">
        <v>60</v>
      </c>
      <c r="AN29" s="3">
        <v>0.99960000000000004</v>
      </c>
      <c r="AO29" s="3">
        <v>2.8284271247463501E-4</v>
      </c>
      <c r="AP29" s="3">
        <v>0.9996024439911757</v>
      </c>
      <c r="AQ29" s="3">
        <v>2.8059994198317162E-4</v>
      </c>
      <c r="AT29" s="10">
        <v>1.3082265853881839E-2</v>
      </c>
      <c r="AU29" s="1">
        <v>429.35546875</v>
      </c>
      <c r="AV29" s="5">
        <v>1910983.944159939</v>
      </c>
      <c r="AW29" s="9">
        <v>1.2635853290557859</v>
      </c>
      <c r="AX29">
        <v>16</v>
      </c>
      <c r="AY29" t="s">
        <v>50</v>
      </c>
      <c r="AZ29" s="9">
        <f>AVERAGE(MainTable[[#This Row],[f1]:[f4]])</f>
        <v>1.3600000000000001E-2</v>
      </c>
      <c r="BA29" s="9">
        <f>AVERAGE(MainTable[[#This Row],[l1]:[l3]])</f>
        <v>0</v>
      </c>
      <c r="BB29" s="9">
        <f>AVERAGE(MainTable[[#This Row],[n1]:[lsc]])</f>
        <v>8.3166666666666667E-2</v>
      </c>
      <c r="BC29" s="9">
        <f>AVERAGE(MainTable[[#This Row],[density]:[clsCoef]])</f>
        <v>0.33050000000000002</v>
      </c>
      <c r="BD29" s="9">
        <f>AVERAGE(MainTable[[#This Row],[t2]:[t4]])</f>
        <v>0.15133333333333335</v>
      </c>
      <c r="BE29" s="9">
        <f>AVERAGE(MainTable[[#This Row],[c1]:[c2]])</f>
        <v>0.92999999999999994</v>
      </c>
      <c r="BF29" s="9">
        <f>AVERAGE(MainTable[[#This Row],[n3]], MainTable[[#This Row],[n1]], MainTable[[#This Row],[n4]])</f>
        <v>6.6666666666666664E-4</v>
      </c>
      <c r="BG29" s="9" t="str">
        <f>VLOOKUP(MainTable[[#This Row],[model]],ModelNames,4,FALSE)</f>
        <v>Linear</v>
      </c>
      <c r="BH29" s="9" cm="1">
        <f t="array" ref="BH29">MEDIAN(IF($AM$2:$AM$2385=AM29,$AN$2:$AN$2385))</f>
        <v>0.84154689776823377</v>
      </c>
      <c r="BI29" s="9" t="str" cm="1">
        <f t="array" ref="BI29">LEFT(A29, MIN(IFERROR(FIND({"_binarized","_clean","_converted"}, A29), LEN(A29)+1))-1)</f>
        <v>kddcup99</v>
      </c>
    </row>
    <row r="30" spans="1:61" x14ac:dyDescent="0.25">
      <c r="A30" t="s">
        <v>148</v>
      </c>
      <c r="B30" s="6">
        <v>25000</v>
      </c>
      <c r="C30">
        <v>42</v>
      </c>
      <c r="D30">
        <v>38</v>
      </c>
      <c r="E30">
        <v>3</v>
      </c>
      <c r="F30" s="1">
        <v>224.22522522522519</v>
      </c>
      <c r="G30">
        <v>10.52631578947368</v>
      </c>
      <c r="H30">
        <v>10.526300000000001</v>
      </c>
      <c r="I30" s="1">
        <v>43.151983979768247</v>
      </c>
      <c r="J30" s="1">
        <v>3165.6606034443548</v>
      </c>
      <c r="K30" s="1">
        <v>29.736103336962721</v>
      </c>
      <c r="L30" s="1">
        <v>159.22829999999999</v>
      </c>
      <c r="M30" s="1">
        <v>37.731400000000001</v>
      </c>
      <c r="N30" s="2">
        <v>0.18099999999999999</v>
      </c>
      <c r="O30" s="2">
        <v>3.6999999999999998E-2</v>
      </c>
      <c r="P30" s="2">
        <v>1E-3</v>
      </c>
      <c r="Q30" s="2">
        <v>0</v>
      </c>
      <c r="R30" s="2">
        <v>1.4999999999999999E-2</v>
      </c>
      <c r="S30" s="2">
        <v>1.4999999999999999E-2</v>
      </c>
      <c r="T30" s="2">
        <v>0</v>
      </c>
      <c r="U30" s="2">
        <v>0</v>
      </c>
      <c r="V30" s="2">
        <v>0</v>
      </c>
      <c r="W30" s="2">
        <v>0</v>
      </c>
      <c r="X30" s="2">
        <v>2.9000000000000001E-2</v>
      </c>
      <c r="Y30" s="2">
        <v>0</v>
      </c>
      <c r="Z30" s="2">
        <v>2E-3</v>
      </c>
      <c r="AA30" s="2">
        <v>4.0000000000000001E-3</v>
      </c>
      <c r="AB30" s="2">
        <v>0.46400000000000002</v>
      </c>
      <c r="AC30" s="2">
        <v>0.63</v>
      </c>
      <c r="AD30" s="2">
        <v>3.1E-2</v>
      </c>
      <c r="AE30" s="2">
        <v>0.435</v>
      </c>
      <c r="AF30" s="2">
        <v>5.0000000000000001E-3</v>
      </c>
      <c r="AG30" s="2">
        <v>2E-3</v>
      </c>
      <c r="AH30" s="2">
        <v>0.44700000000000001</v>
      </c>
      <c r="AI30" s="2">
        <v>0.89</v>
      </c>
      <c r="AJ30" s="2">
        <v>0.97</v>
      </c>
      <c r="AK30">
        <v>3556358</v>
      </c>
      <c r="AL30">
        <v>1461.49</v>
      </c>
      <c r="AM30" t="s">
        <v>64</v>
      </c>
      <c r="AN30" s="3">
        <v>0.99960000000000004</v>
      </c>
      <c r="AO30" s="3">
        <v>2.8284271247463501E-4</v>
      </c>
      <c r="AP30" s="3">
        <v>0.9996024439911757</v>
      </c>
      <c r="AQ30" s="3">
        <v>2.8059994198317162E-4</v>
      </c>
      <c r="AR30" s="3">
        <v>0.99985787125952341</v>
      </c>
      <c r="AS30" s="3">
        <v>1.234042476730862E-4</v>
      </c>
      <c r="AT30" s="10">
        <v>1.4871835708618161E-2</v>
      </c>
      <c r="AU30" s="1">
        <v>463.48046875</v>
      </c>
      <c r="AV30" s="5">
        <v>1681029.8667778191</v>
      </c>
      <c r="AW30" s="9">
        <v>0.52089405059814453</v>
      </c>
      <c r="AX30">
        <v>2</v>
      </c>
      <c r="AY30" t="s">
        <v>50</v>
      </c>
      <c r="AZ30" s="9">
        <f>AVERAGE(MainTable[[#This Row],[f1]:[f4]])</f>
        <v>1.3600000000000001E-2</v>
      </c>
      <c r="BA30" s="9">
        <f>AVERAGE(MainTable[[#This Row],[l1]:[l3]])</f>
        <v>0</v>
      </c>
      <c r="BB30" s="9">
        <f>AVERAGE(MainTable[[#This Row],[n1]:[lsc]])</f>
        <v>8.3166666666666667E-2</v>
      </c>
      <c r="BC30" s="9">
        <f>AVERAGE(MainTable[[#This Row],[density]:[clsCoef]])</f>
        <v>0.33050000000000002</v>
      </c>
      <c r="BD30" s="9">
        <f>AVERAGE(MainTable[[#This Row],[t2]:[t4]])</f>
        <v>0.15133333333333335</v>
      </c>
      <c r="BE30" s="9">
        <f>AVERAGE(MainTable[[#This Row],[c1]:[c2]])</f>
        <v>0.92999999999999994</v>
      </c>
      <c r="BF30" s="9">
        <f>AVERAGE(MainTable[[#This Row],[n3]], MainTable[[#This Row],[n1]], MainTable[[#This Row],[n4]])</f>
        <v>6.6666666666666664E-4</v>
      </c>
      <c r="BG30" s="9" t="str">
        <f>VLOOKUP(MainTable[[#This Row],[model]],ModelNames,4,FALSE)</f>
        <v>Discriminant</v>
      </c>
      <c r="BH30" s="9" cm="1">
        <f t="array" ref="BH30">MEDIAN(IF($AM$2:$AM$2385=AM30,$AN$2:$AN$2385))</f>
        <v>0.83860904466088915</v>
      </c>
      <c r="BI30" s="9" t="str" cm="1">
        <f t="array" ref="BI30">LEFT(A30, MIN(IFERROR(FIND({"_binarized","_clean","_converted"}, A30), LEN(A30)+1))-1)</f>
        <v>kddcup99</v>
      </c>
    </row>
    <row r="31" spans="1:61" x14ac:dyDescent="0.25">
      <c r="A31" t="s">
        <v>148</v>
      </c>
      <c r="B31" s="6">
        <v>25000</v>
      </c>
      <c r="C31">
        <v>42</v>
      </c>
      <c r="D31">
        <v>38</v>
      </c>
      <c r="E31">
        <v>3</v>
      </c>
      <c r="F31" s="1">
        <v>224.22522522522519</v>
      </c>
      <c r="G31">
        <v>10.52631578947368</v>
      </c>
      <c r="H31">
        <v>10.526300000000001</v>
      </c>
      <c r="I31" s="1">
        <v>43.151983979768247</v>
      </c>
      <c r="J31" s="1">
        <v>3165.6606034443548</v>
      </c>
      <c r="K31" s="1">
        <v>29.736103336962721</v>
      </c>
      <c r="L31" s="1">
        <v>159.22829999999999</v>
      </c>
      <c r="M31" s="1">
        <v>37.731400000000001</v>
      </c>
      <c r="N31" s="2">
        <v>0.18099999999999999</v>
      </c>
      <c r="O31" s="2">
        <v>3.6999999999999998E-2</v>
      </c>
      <c r="P31" s="2">
        <v>1E-3</v>
      </c>
      <c r="Q31" s="2">
        <v>0</v>
      </c>
      <c r="R31" s="2">
        <v>1.4999999999999999E-2</v>
      </c>
      <c r="S31" s="2">
        <v>1.4999999999999999E-2</v>
      </c>
      <c r="T31" s="2">
        <v>0</v>
      </c>
      <c r="U31" s="2">
        <v>0</v>
      </c>
      <c r="V31" s="2">
        <v>0</v>
      </c>
      <c r="W31" s="2">
        <v>0</v>
      </c>
      <c r="X31" s="2">
        <v>2.9000000000000001E-2</v>
      </c>
      <c r="Y31" s="2">
        <v>0</v>
      </c>
      <c r="Z31" s="2">
        <v>2E-3</v>
      </c>
      <c r="AA31" s="2">
        <v>4.0000000000000001E-3</v>
      </c>
      <c r="AB31" s="2">
        <v>0.46400000000000002</v>
      </c>
      <c r="AC31" s="2">
        <v>0.63</v>
      </c>
      <c r="AD31" s="2">
        <v>3.1E-2</v>
      </c>
      <c r="AE31" s="2">
        <v>0.435</v>
      </c>
      <c r="AF31" s="2">
        <v>5.0000000000000001E-3</v>
      </c>
      <c r="AG31" s="2">
        <v>2E-3</v>
      </c>
      <c r="AH31" s="2">
        <v>0.44700000000000001</v>
      </c>
      <c r="AI31" s="2">
        <v>0.89</v>
      </c>
      <c r="AJ31" s="2">
        <v>0.97</v>
      </c>
      <c r="AK31">
        <v>3556358</v>
      </c>
      <c r="AL31">
        <v>1461.49</v>
      </c>
      <c r="AM31" t="s">
        <v>63</v>
      </c>
      <c r="AN31" s="3">
        <v>0.97371999999999992</v>
      </c>
      <c r="AO31" s="3">
        <v>1.0512925377838451E-2</v>
      </c>
      <c r="AP31" s="3">
        <v>0.98353249865217163</v>
      </c>
      <c r="AQ31" s="3">
        <v>6.0314338468398614E-3</v>
      </c>
      <c r="AR31" s="3">
        <v>0.98795838500551914</v>
      </c>
      <c r="AS31" s="3">
        <v>5.1125241304520331E-3</v>
      </c>
      <c r="AT31" s="10">
        <v>4.332280158996582E-2</v>
      </c>
      <c r="AU31" s="1">
        <v>461.8359375</v>
      </c>
      <c r="AV31" s="5">
        <v>577063.3265275798</v>
      </c>
      <c r="AW31" s="9">
        <v>0.44501447677612299</v>
      </c>
      <c r="AX31">
        <v>4</v>
      </c>
      <c r="AY31" t="s">
        <v>50</v>
      </c>
      <c r="AZ31" s="9">
        <f>AVERAGE(MainTable[[#This Row],[f1]:[f4]])</f>
        <v>1.3600000000000001E-2</v>
      </c>
      <c r="BA31" s="9">
        <f>AVERAGE(MainTable[[#This Row],[l1]:[l3]])</f>
        <v>0</v>
      </c>
      <c r="BB31" s="9">
        <f>AVERAGE(MainTable[[#This Row],[n1]:[lsc]])</f>
        <v>8.3166666666666667E-2</v>
      </c>
      <c r="BC31" s="9">
        <f>AVERAGE(MainTable[[#This Row],[density]:[clsCoef]])</f>
        <v>0.33050000000000002</v>
      </c>
      <c r="BD31" s="9">
        <f>AVERAGE(MainTable[[#This Row],[t2]:[t4]])</f>
        <v>0.15133333333333335</v>
      </c>
      <c r="BE31" s="9">
        <f>AVERAGE(MainTable[[#This Row],[c1]:[c2]])</f>
        <v>0.92999999999999994</v>
      </c>
      <c r="BF31" s="9">
        <f>AVERAGE(MainTable[[#This Row],[n3]], MainTable[[#This Row],[n1]], MainTable[[#This Row],[n4]])</f>
        <v>6.6666666666666664E-4</v>
      </c>
      <c r="BG31" s="9" t="str">
        <f>VLOOKUP(MainTable[[#This Row],[model]],ModelNames,4,FALSE)</f>
        <v>Probabilistic</v>
      </c>
      <c r="BH31" s="9" cm="1">
        <f t="array" ref="BH31">MEDIAN(IF($AM$2:$AM$2385=AM31,$AN$2:$AN$2385))</f>
        <v>0.73750000000000004</v>
      </c>
      <c r="BI31" s="9" t="str" cm="1">
        <f t="array" ref="BI31">LEFT(A31, MIN(IFERROR(FIND({"_binarized","_clean","_converted"}, A31), LEN(A31)+1))-1)</f>
        <v>kddcup99</v>
      </c>
    </row>
    <row r="32" spans="1:61" x14ac:dyDescent="0.25">
      <c r="A32" t="s">
        <v>217</v>
      </c>
      <c r="B32" s="6">
        <v>5692</v>
      </c>
      <c r="C32">
        <v>17</v>
      </c>
      <c r="D32">
        <v>16</v>
      </c>
      <c r="E32">
        <v>0</v>
      </c>
      <c r="F32" s="1">
        <v>106.3962264150943</v>
      </c>
      <c r="G32">
        <v>0</v>
      </c>
      <c r="H32">
        <v>0</v>
      </c>
      <c r="I32" s="1">
        <v>1000000</v>
      </c>
      <c r="J32" s="1">
        <v>84.901278786986836</v>
      </c>
      <c r="K32" s="1">
        <v>6.0160061778150773</v>
      </c>
      <c r="L32" s="1">
        <v>201.2491</v>
      </c>
      <c r="M32" s="1">
        <v>114.60890000000001</v>
      </c>
      <c r="N32" s="2">
        <v>0.32900000000000001</v>
      </c>
      <c r="O32" s="2">
        <v>0.92300000000000004</v>
      </c>
      <c r="P32" s="2">
        <v>0.13300000000000001</v>
      </c>
      <c r="Q32" s="2">
        <v>3.3000000000000002E-2</v>
      </c>
      <c r="R32" s="2">
        <v>0.76300000000000001</v>
      </c>
      <c r="S32" s="2">
        <v>0.63100000000000001</v>
      </c>
      <c r="T32" s="2">
        <v>0.13900000000000001</v>
      </c>
      <c r="U32" s="2">
        <v>8.9999999999999993E-3</v>
      </c>
      <c r="V32" s="2">
        <v>8.9999999999999993E-3</v>
      </c>
      <c r="W32" s="2">
        <v>8.9999999999999993E-3</v>
      </c>
      <c r="X32" s="2">
        <v>0.16400000000000001</v>
      </c>
      <c r="Y32" s="2">
        <v>1.7000000000000001E-2</v>
      </c>
      <c r="Z32" s="2">
        <v>8.9999999999999993E-3</v>
      </c>
      <c r="AA32" s="2">
        <v>6.7000000000000004E-2</v>
      </c>
      <c r="AB32" s="2">
        <v>0.92500000000000004</v>
      </c>
      <c r="AC32" s="2">
        <v>0.35899999999999999</v>
      </c>
      <c r="AD32" s="2">
        <v>0.14499999999999999</v>
      </c>
      <c r="AE32" s="2">
        <v>0.247</v>
      </c>
      <c r="AF32" s="2">
        <v>3.0000000000000001E-3</v>
      </c>
      <c r="AG32" s="2">
        <v>2E-3</v>
      </c>
      <c r="AH32" s="2">
        <v>0.75</v>
      </c>
      <c r="AI32" s="2">
        <v>0.92400000000000004</v>
      </c>
      <c r="AJ32" s="2">
        <v>0.98099999999999998</v>
      </c>
      <c r="AK32">
        <v>362328</v>
      </c>
      <c r="AL32">
        <v>467.95</v>
      </c>
      <c r="AM32" t="s">
        <v>54</v>
      </c>
      <c r="AN32" s="3">
        <v>0.99086455451472089</v>
      </c>
      <c r="AO32" s="3">
        <v>7.004494704749702E-4</v>
      </c>
      <c r="AP32" s="3">
        <v>0.98646171162900431</v>
      </c>
      <c r="AQ32" s="3">
        <v>1.306819741077008E-3</v>
      </c>
      <c r="AR32" s="3">
        <v>0.80422123617759278</v>
      </c>
      <c r="AS32" s="3">
        <v>2.835963877305505E-2</v>
      </c>
      <c r="AT32" s="10">
        <v>8.2944154699999995E-2</v>
      </c>
      <c r="AU32" s="1">
        <v>290.5859375</v>
      </c>
      <c r="AV32" s="5">
        <v>68660.655086477738</v>
      </c>
      <c r="AW32" s="9">
        <v>9.0630676746368408</v>
      </c>
      <c r="AX32">
        <v>16</v>
      </c>
      <c r="AY32" t="s">
        <v>50</v>
      </c>
      <c r="AZ32" s="9">
        <f>AVERAGE(MainTable[[#This Row],[f1]:[f4]])</f>
        <v>0.49659999999999993</v>
      </c>
      <c r="BA32" s="9">
        <f>AVERAGE(MainTable[[#This Row],[l1]:[l3]])</f>
        <v>5.2333333333333343E-2</v>
      </c>
      <c r="BB32" s="9">
        <f>AVERAGE(MainTable[[#This Row],[n1]:[lsc]])</f>
        <v>0.19850000000000001</v>
      </c>
      <c r="BC32" s="9">
        <f>AVERAGE(MainTable[[#This Row],[density]:[clsCoef]])</f>
        <v>0.252</v>
      </c>
      <c r="BD32" s="9">
        <f>AVERAGE(MainTable[[#This Row],[t2]:[t4]])</f>
        <v>0.25166666666666665</v>
      </c>
      <c r="BE32" s="9">
        <f>AVERAGE(MainTable[[#This Row],[c1]:[c2]])</f>
        <v>0.95250000000000001</v>
      </c>
      <c r="BF32" s="9">
        <f>AVERAGE(MainTable[[#This Row],[n3]], MainTable[[#This Row],[n1]], MainTable[[#This Row],[n4]])</f>
        <v>1.1666666666666667E-2</v>
      </c>
      <c r="BG32" s="9" t="str">
        <f>VLOOKUP(MainTable[[#This Row],[model]],ModelNames,4,FALSE)</f>
        <v>Tree Ensemble</v>
      </c>
      <c r="BH32" s="9" cm="1">
        <f t="array" ref="BH32">MEDIAN(IF($AM$2:$AM$2385=AM32,$AN$2:$AN$2385))</f>
        <v>0.87316363636363636</v>
      </c>
      <c r="BI32" s="9" t="str" cm="1">
        <f t="array" ref="BI32">LEFT(A32, MIN(IFERROR(FIND({"_binarized","_clean","_converted"}, A32), LEN(A32)+1))-1)</f>
        <v>vulnonevul</v>
      </c>
    </row>
    <row r="33" spans="1:61" x14ac:dyDescent="0.25">
      <c r="A33" t="s">
        <v>217</v>
      </c>
      <c r="B33" s="6">
        <v>5692</v>
      </c>
      <c r="C33">
        <v>17</v>
      </c>
      <c r="D33">
        <v>16</v>
      </c>
      <c r="E33">
        <v>0</v>
      </c>
      <c r="F33" s="1">
        <v>106.3962264150943</v>
      </c>
      <c r="G33">
        <v>0</v>
      </c>
      <c r="H33">
        <v>0</v>
      </c>
      <c r="I33" s="1">
        <v>1000000</v>
      </c>
      <c r="J33" s="1">
        <v>84.901278786986836</v>
      </c>
      <c r="K33" s="1">
        <v>6.0160061778150773</v>
      </c>
      <c r="L33" s="1">
        <v>201.2491</v>
      </c>
      <c r="M33" s="1">
        <v>114.60890000000001</v>
      </c>
      <c r="N33" s="2">
        <v>0.32900000000000001</v>
      </c>
      <c r="O33" s="2">
        <v>0.92300000000000004</v>
      </c>
      <c r="P33" s="2">
        <v>0.13300000000000001</v>
      </c>
      <c r="Q33" s="2">
        <v>3.3000000000000002E-2</v>
      </c>
      <c r="R33" s="2">
        <v>0.76300000000000001</v>
      </c>
      <c r="S33" s="2">
        <v>0.63100000000000001</v>
      </c>
      <c r="T33" s="2">
        <v>0.13900000000000001</v>
      </c>
      <c r="U33" s="2">
        <v>8.9999999999999993E-3</v>
      </c>
      <c r="V33" s="2">
        <v>8.9999999999999993E-3</v>
      </c>
      <c r="W33" s="2">
        <v>8.9999999999999993E-3</v>
      </c>
      <c r="X33" s="2">
        <v>0.16400000000000001</v>
      </c>
      <c r="Y33" s="2">
        <v>1.7000000000000001E-2</v>
      </c>
      <c r="Z33" s="2">
        <v>8.9999999999999993E-3</v>
      </c>
      <c r="AA33" s="2">
        <v>6.7000000000000004E-2</v>
      </c>
      <c r="AB33" s="2">
        <v>0.92500000000000004</v>
      </c>
      <c r="AC33" s="2">
        <v>0.35899999999999999</v>
      </c>
      <c r="AD33" s="2">
        <v>0.14499999999999999</v>
      </c>
      <c r="AE33" s="2">
        <v>0.247</v>
      </c>
      <c r="AF33" s="2">
        <v>3.0000000000000001E-3</v>
      </c>
      <c r="AG33" s="2">
        <v>2E-3</v>
      </c>
      <c r="AH33" s="2">
        <v>0.75</v>
      </c>
      <c r="AI33" s="2">
        <v>0.92400000000000004</v>
      </c>
      <c r="AJ33" s="2">
        <v>0.98099999999999998</v>
      </c>
      <c r="AK33">
        <v>362328</v>
      </c>
      <c r="AL33">
        <v>467.95</v>
      </c>
      <c r="AM33" t="s">
        <v>56</v>
      </c>
      <c r="AN33" s="3">
        <v>0.99068896188961131</v>
      </c>
      <c r="AO33" s="3">
        <v>8.9293422561162624E-4</v>
      </c>
      <c r="AP33" s="3">
        <v>0.98637387863938497</v>
      </c>
      <c r="AQ33" s="3">
        <v>1.3787929216758611E-3</v>
      </c>
      <c r="AR33" s="3">
        <v>0.84268933458506601</v>
      </c>
      <c r="AS33" s="3">
        <v>3.8648755918048977E-2</v>
      </c>
      <c r="AT33" s="10">
        <v>1.3696671E-3</v>
      </c>
      <c r="AU33" s="1">
        <v>259.60546875</v>
      </c>
      <c r="AV33" s="5">
        <v>4157944.7987745441</v>
      </c>
      <c r="AW33" s="9">
        <v>0.13094305992126459</v>
      </c>
      <c r="AX33">
        <v>10</v>
      </c>
      <c r="AY33" t="s">
        <v>50</v>
      </c>
      <c r="AZ33" s="9">
        <f>AVERAGE(MainTable[[#This Row],[f1]:[f4]])</f>
        <v>0.49659999999999993</v>
      </c>
      <c r="BA33" s="9">
        <f>AVERAGE(MainTable[[#This Row],[l1]:[l3]])</f>
        <v>5.2333333333333343E-2</v>
      </c>
      <c r="BB33" s="9">
        <f>AVERAGE(MainTable[[#This Row],[n1]:[lsc]])</f>
        <v>0.19850000000000001</v>
      </c>
      <c r="BC33" s="9">
        <f>AVERAGE(MainTable[[#This Row],[density]:[clsCoef]])</f>
        <v>0.252</v>
      </c>
      <c r="BD33" s="9">
        <f>AVERAGE(MainTable[[#This Row],[t2]:[t4]])</f>
        <v>0.25166666666666665</v>
      </c>
      <c r="BE33" s="9">
        <f>AVERAGE(MainTable[[#This Row],[c1]:[c2]])</f>
        <v>0.95250000000000001</v>
      </c>
      <c r="BF33" s="9">
        <f>AVERAGE(MainTable[[#This Row],[n3]], MainTable[[#This Row],[n1]], MainTable[[#This Row],[n4]])</f>
        <v>1.1666666666666667E-2</v>
      </c>
      <c r="BG33" s="9" t="str">
        <f>VLOOKUP(MainTable[[#This Row],[model]],ModelNames,4,FALSE)</f>
        <v>Linear</v>
      </c>
      <c r="BH33" s="9" cm="1">
        <f t="array" ref="BH33">MEDIAN(IF($AM$2:$AM$2385=AM33,$AN$2:$AN$2385))</f>
        <v>0.85279999999999989</v>
      </c>
      <c r="BI33" s="9" t="str" cm="1">
        <f t="array" ref="BI33">LEFT(A33, MIN(IFERROR(FIND({"_binarized","_clean","_converted"}, A33), LEN(A33)+1))-1)</f>
        <v>vulnonevul</v>
      </c>
    </row>
    <row r="34" spans="1:61" x14ac:dyDescent="0.25">
      <c r="A34" t="s">
        <v>217</v>
      </c>
      <c r="B34" s="6">
        <v>5692</v>
      </c>
      <c r="C34">
        <v>17</v>
      </c>
      <c r="D34">
        <v>16</v>
      </c>
      <c r="E34">
        <v>0</v>
      </c>
      <c r="F34" s="1">
        <v>106.3962264150943</v>
      </c>
      <c r="G34">
        <v>0</v>
      </c>
      <c r="H34">
        <v>0</v>
      </c>
      <c r="I34" s="1">
        <v>1000000</v>
      </c>
      <c r="J34" s="1">
        <v>84.901278786986836</v>
      </c>
      <c r="K34" s="1">
        <v>6.0160061778150773</v>
      </c>
      <c r="L34" s="1">
        <v>201.2491</v>
      </c>
      <c r="M34" s="1">
        <v>114.60890000000001</v>
      </c>
      <c r="N34" s="2">
        <v>0.32900000000000001</v>
      </c>
      <c r="O34" s="2">
        <v>0.92300000000000004</v>
      </c>
      <c r="P34" s="2">
        <v>0.13300000000000001</v>
      </c>
      <c r="Q34" s="2">
        <v>3.3000000000000002E-2</v>
      </c>
      <c r="R34" s="2">
        <v>0.76300000000000001</v>
      </c>
      <c r="S34" s="2">
        <v>0.63100000000000001</v>
      </c>
      <c r="T34" s="2">
        <v>0.13900000000000001</v>
      </c>
      <c r="U34" s="2">
        <v>8.9999999999999993E-3</v>
      </c>
      <c r="V34" s="2">
        <v>8.9999999999999993E-3</v>
      </c>
      <c r="W34" s="2">
        <v>8.9999999999999993E-3</v>
      </c>
      <c r="X34" s="2">
        <v>0.16400000000000001</v>
      </c>
      <c r="Y34" s="2">
        <v>1.7000000000000001E-2</v>
      </c>
      <c r="Z34" s="2">
        <v>8.9999999999999993E-3</v>
      </c>
      <c r="AA34" s="2">
        <v>6.7000000000000004E-2</v>
      </c>
      <c r="AB34" s="2">
        <v>0.92500000000000004</v>
      </c>
      <c r="AC34" s="2">
        <v>0.35899999999999999</v>
      </c>
      <c r="AD34" s="2">
        <v>0.14499999999999999</v>
      </c>
      <c r="AE34" s="2">
        <v>0.247</v>
      </c>
      <c r="AF34" s="2">
        <v>3.0000000000000001E-3</v>
      </c>
      <c r="AG34" s="2">
        <v>2E-3</v>
      </c>
      <c r="AH34" s="2">
        <v>0.75</v>
      </c>
      <c r="AI34" s="2">
        <v>0.92400000000000004</v>
      </c>
      <c r="AJ34" s="2">
        <v>0.98099999999999998</v>
      </c>
      <c r="AK34">
        <v>362328</v>
      </c>
      <c r="AL34">
        <v>467.95</v>
      </c>
      <c r="AM34" t="s">
        <v>52</v>
      </c>
      <c r="AN34" s="3">
        <v>0.99068880759029199</v>
      </c>
      <c r="AO34" s="3">
        <v>4.2772984696020641E-4</v>
      </c>
      <c r="AP34" s="3">
        <v>0.98605503372047065</v>
      </c>
      <c r="AQ34" s="3">
        <v>6.3960835655674383E-4</v>
      </c>
      <c r="AR34" s="3">
        <v>0.82892376873379914</v>
      </c>
      <c r="AS34" s="3">
        <v>3.2378238791908501E-2</v>
      </c>
      <c r="AT34" s="10">
        <v>8.3693265899999994E-2</v>
      </c>
      <c r="AU34" s="1">
        <v>249.69921875</v>
      </c>
      <c r="AV34" s="5">
        <v>68046.095916361621</v>
      </c>
      <c r="AW34" s="9">
        <v>9.8833765983581543</v>
      </c>
      <c r="AX34">
        <v>24</v>
      </c>
      <c r="AY34" t="s">
        <v>50</v>
      </c>
      <c r="AZ34" s="9">
        <f>AVERAGE(MainTable[[#This Row],[f1]:[f4]])</f>
        <v>0.49659999999999993</v>
      </c>
      <c r="BA34" s="9">
        <f>AVERAGE(MainTable[[#This Row],[l1]:[l3]])</f>
        <v>5.2333333333333343E-2</v>
      </c>
      <c r="BB34" s="9">
        <f>AVERAGE(MainTable[[#This Row],[n1]:[lsc]])</f>
        <v>0.19850000000000001</v>
      </c>
      <c r="BC34" s="9">
        <f>AVERAGE(MainTable[[#This Row],[density]:[clsCoef]])</f>
        <v>0.252</v>
      </c>
      <c r="BD34" s="9">
        <f>AVERAGE(MainTable[[#This Row],[t2]:[t4]])</f>
        <v>0.25166666666666665</v>
      </c>
      <c r="BE34" s="9">
        <f>AVERAGE(MainTable[[#This Row],[c1]:[c2]])</f>
        <v>0.95250000000000001</v>
      </c>
      <c r="BF34" s="9">
        <f>AVERAGE(MainTable[[#This Row],[n3]], MainTable[[#This Row],[n1]], MainTable[[#This Row],[n4]])</f>
        <v>1.1666666666666667E-2</v>
      </c>
      <c r="BG34" s="9" t="str">
        <f>VLOOKUP(MainTable[[#This Row],[model]],ModelNames,4,FALSE)</f>
        <v>Tree Ensemble</v>
      </c>
      <c r="BH34" s="9" cm="1">
        <f t="array" ref="BH34">MEDIAN(IF($AM$2:$AM$2385=AM34,$AN$2:$AN$2385))</f>
        <v>0.87140340575455077</v>
      </c>
      <c r="BI34" s="9" t="str" cm="1">
        <f t="array" ref="BI34">LEFT(A34, MIN(IFERROR(FIND({"_binarized","_clean","_converted"}, A34), LEN(A34)+1))-1)</f>
        <v>vulnonevul</v>
      </c>
    </row>
    <row r="35" spans="1:61" x14ac:dyDescent="0.25">
      <c r="A35" t="s">
        <v>217</v>
      </c>
      <c r="B35" s="6">
        <v>5692</v>
      </c>
      <c r="C35">
        <v>17</v>
      </c>
      <c r="D35">
        <v>16</v>
      </c>
      <c r="E35">
        <v>0</v>
      </c>
      <c r="F35" s="1">
        <v>106.3962264150943</v>
      </c>
      <c r="G35">
        <v>0</v>
      </c>
      <c r="H35">
        <v>0</v>
      </c>
      <c r="I35" s="1">
        <v>1000000</v>
      </c>
      <c r="J35" s="1">
        <v>84.901278786986836</v>
      </c>
      <c r="K35" s="1">
        <v>6.0160061778150773</v>
      </c>
      <c r="L35" s="1">
        <v>201.2491</v>
      </c>
      <c r="M35" s="1">
        <v>114.60890000000001</v>
      </c>
      <c r="N35" s="2">
        <v>0.32900000000000001</v>
      </c>
      <c r="O35" s="2">
        <v>0.92300000000000004</v>
      </c>
      <c r="P35" s="2">
        <v>0.13300000000000001</v>
      </c>
      <c r="Q35" s="2">
        <v>3.3000000000000002E-2</v>
      </c>
      <c r="R35" s="2">
        <v>0.76300000000000001</v>
      </c>
      <c r="S35" s="2">
        <v>0.63100000000000001</v>
      </c>
      <c r="T35" s="2">
        <v>0.13900000000000001</v>
      </c>
      <c r="U35" s="2">
        <v>8.9999999999999993E-3</v>
      </c>
      <c r="V35" s="2">
        <v>8.9999999999999993E-3</v>
      </c>
      <c r="W35" s="2">
        <v>8.9999999999999993E-3</v>
      </c>
      <c r="X35" s="2">
        <v>0.16400000000000001</v>
      </c>
      <c r="Y35" s="2">
        <v>1.7000000000000001E-2</v>
      </c>
      <c r="Z35" s="2">
        <v>8.9999999999999993E-3</v>
      </c>
      <c r="AA35" s="2">
        <v>6.7000000000000004E-2</v>
      </c>
      <c r="AB35" s="2">
        <v>0.92500000000000004</v>
      </c>
      <c r="AC35" s="2">
        <v>0.35899999999999999</v>
      </c>
      <c r="AD35" s="2">
        <v>0.14499999999999999</v>
      </c>
      <c r="AE35" s="2">
        <v>0.247</v>
      </c>
      <c r="AF35" s="2">
        <v>3.0000000000000001E-3</v>
      </c>
      <c r="AG35" s="2">
        <v>2E-3</v>
      </c>
      <c r="AH35" s="2">
        <v>0.75</v>
      </c>
      <c r="AI35" s="2">
        <v>0.92400000000000004</v>
      </c>
      <c r="AJ35" s="2">
        <v>0.98099999999999998</v>
      </c>
      <c r="AK35">
        <v>362328</v>
      </c>
      <c r="AL35">
        <v>467.95</v>
      </c>
      <c r="AM35" t="s">
        <v>62</v>
      </c>
      <c r="AN35" s="3">
        <v>0.99068880759029199</v>
      </c>
      <c r="AO35" s="3">
        <v>4.2772984696020641E-4</v>
      </c>
      <c r="AP35" s="3">
        <v>0.98605503372047065</v>
      </c>
      <c r="AQ35" s="3">
        <v>6.3960835655674383E-4</v>
      </c>
      <c r="AT35" s="10">
        <v>1.5086412000000001E-3</v>
      </c>
      <c r="AU35" s="1">
        <v>255.484375</v>
      </c>
      <c r="AV35" s="5">
        <v>3774919.9993678592</v>
      </c>
      <c r="AW35" s="9">
        <v>0.15978217124938959</v>
      </c>
      <c r="AX35">
        <v>6</v>
      </c>
      <c r="AY35" t="s">
        <v>50</v>
      </c>
      <c r="AZ35" s="9">
        <f>AVERAGE(MainTable[[#This Row],[f1]:[f4]])</f>
        <v>0.49659999999999993</v>
      </c>
      <c r="BA35" s="9">
        <f>AVERAGE(MainTable[[#This Row],[l1]:[l3]])</f>
        <v>5.2333333333333343E-2</v>
      </c>
      <c r="BB35" s="9">
        <f>AVERAGE(MainTable[[#This Row],[n1]:[lsc]])</f>
        <v>0.19850000000000001</v>
      </c>
      <c r="BC35" s="9">
        <f>AVERAGE(MainTable[[#This Row],[density]:[clsCoef]])</f>
        <v>0.252</v>
      </c>
      <c r="BD35" s="9">
        <f>AVERAGE(MainTable[[#This Row],[t2]:[t4]])</f>
        <v>0.25166666666666665</v>
      </c>
      <c r="BE35" s="9">
        <f>AVERAGE(MainTable[[#This Row],[c1]:[c2]])</f>
        <v>0.95250000000000001</v>
      </c>
      <c r="BF35" s="9">
        <f>AVERAGE(MainTable[[#This Row],[n3]], MainTable[[#This Row],[n1]], MainTable[[#This Row],[n4]])</f>
        <v>1.1666666666666667E-2</v>
      </c>
      <c r="BG35" s="9" t="str">
        <f>VLOOKUP(MainTable[[#This Row],[model]],ModelNames,4,FALSE)</f>
        <v>Linear</v>
      </c>
      <c r="BH35" s="9" cm="1">
        <f t="array" ref="BH35">MEDIAN(IF($AM$2:$AM$2385=AM35,$AN$2:$AN$2385))</f>
        <v>0.84909999999999997</v>
      </c>
      <c r="BI35" s="9" t="str" cm="1">
        <f t="array" ref="BI35">LEFT(A35, MIN(IFERROR(FIND({"_binarized","_clean","_converted"}, A35), LEN(A35)+1))-1)</f>
        <v>vulnonevul</v>
      </c>
    </row>
    <row r="36" spans="1:61" x14ac:dyDescent="0.25">
      <c r="A36" t="s">
        <v>217</v>
      </c>
      <c r="B36" s="6">
        <v>5692</v>
      </c>
      <c r="C36">
        <v>17</v>
      </c>
      <c r="D36">
        <v>16</v>
      </c>
      <c r="E36">
        <v>0</v>
      </c>
      <c r="F36" s="1">
        <v>106.3962264150943</v>
      </c>
      <c r="G36">
        <v>0</v>
      </c>
      <c r="H36">
        <v>0</v>
      </c>
      <c r="I36" s="1">
        <v>1000000</v>
      </c>
      <c r="J36" s="1">
        <v>84.901278786986836</v>
      </c>
      <c r="K36" s="1">
        <v>6.0160061778150773</v>
      </c>
      <c r="L36" s="1">
        <v>201.2491</v>
      </c>
      <c r="M36" s="1">
        <v>114.60890000000001</v>
      </c>
      <c r="N36" s="2">
        <v>0.32900000000000001</v>
      </c>
      <c r="O36" s="2">
        <v>0.92300000000000004</v>
      </c>
      <c r="P36" s="2">
        <v>0.13300000000000001</v>
      </c>
      <c r="Q36" s="2">
        <v>3.3000000000000002E-2</v>
      </c>
      <c r="R36" s="2">
        <v>0.76300000000000001</v>
      </c>
      <c r="S36" s="2">
        <v>0.63100000000000001</v>
      </c>
      <c r="T36" s="2">
        <v>0.13900000000000001</v>
      </c>
      <c r="U36" s="2">
        <v>8.9999999999999993E-3</v>
      </c>
      <c r="V36" s="2">
        <v>8.9999999999999993E-3</v>
      </c>
      <c r="W36" s="2">
        <v>8.9999999999999993E-3</v>
      </c>
      <c r="X36" s="2">
        <v>0.16400000000000001</v>
      </c>
      <c r="Y36" s="2">
        <v>1.7000000000000001E-2</v>
      </c>
      <c r="Z36" s="2">
        <v>8.9999999999999993E-3</v>
      </c>
      <c r="AA36" s="2">
        <v>6.7000000000000004E-2</v>
      </c>
      <c r="AB36" s="2">
        <v>0.92500000000000004</v>
      </c>
      <c r="AC36" s="2">
        <v>0.35899999999999999</v>
      </c>
      <c r="AD36" s="2">
        <v>0.14499999999999999</v>
      </c>
      <c r="AE36" s="2">
        <v>0.247</v>
      </c>
      <c r="AF36" s="2">
        <v>3.0000000000000001E-3</v>
      </c>
      <c r="AG36" s="2">
        <v>2E-3</v>
      </c>
      <c r="AH36" s="2">
        <v>0.75</v>
      </c>
      <c r="AI36" s="2">
        <v>0.92400000000000004</v>
      </c>
      <c r="AJ36" s="2">
        <v>0.98099999999999998</v>
      </c>
      <c r="AK36">
        <v>362328</v>
      </c>
      <c r="AL36">
        <v>467.95</v>
      </c>
      <c r="AM36" t="s">
        <v>55</v>
      </c>
      <c r="AN36" s="3">
        <v>0.99068880759029199</v>
      </c>
      <c r="AO36" s="3">
        <v>4.2772984696020641E-4</v>
      </c>
      <c r="AP36" s="3">
        <v>0.98605503372047065</v>
      </c>
      <c r="AQ36" s="3">
        <v>6.3960835655674383E-4</v>
      </c>
      <c r="AR36" s="3">
        <v>0.86654027055275906</v>
      </c>
      <c r="AS36" s="3">
        <v>3.5449933768100357E-2</v>
      </c>
      <c r="AT36" s="10">
        <v>4.3751477999999996E-3</v>
      </c>
      <c r="AU36" s="1">
        <v>257.37890625</v>
      </c>
      <c r="AV36" s="5">
        <v>1301670.3057649031</v>
      </c>
      <c r="AW36" s="9">
        <v>1.1432774066925051</v>
      </c>
      <c r="AX36">
        <v>16</v>
      </c>
      <c r="AY36" t="s">
        <v>50</v>
      </c>
      <c r="AZ36" s="9">
        <f>AVERAGE(MainTable[[#This Row],[f1]:[f4]])</f>
        <v>0.49659999999999993</v>
      </c>
      <c r="BA36" s="9">
        <f>AVERAGE(MainTable[[#This Row],[l1]:[l3]])</f>
        <v>5.2333333333333343E-2</v>
      </c>
      <c r="BB36" s="9">
        <f>AVERAGE(MainTable[[#This Row],[n1]:[lsc]])</f>
        <v>0.19850000000000001</v>
      </c>
      <c r="BC36" s="9">
        <f>AVERAGE(MainTable[[#This Row],[density]:[clsCoef]])</f>
        <v>0.252</v>
      </c>
      <c r="BD36" s="9">
        <f>AVERAGE(MainTable[[#This Row],[t2]:[t4]])</f>
        <v>0.25166666666666665</v>
      </c>
      <c r="BE36" s="9">
        <f>AVERAGE(MainTable[[#This Row],[c1]:[c2]])</f>
        <v>0.95250000000000001</v>
      </c>
      <c r="BF36" s="9">
        <f>AVERAGE(MainTable[[#This Row],[n3]], MainTable[[#This Row],[n1]], MainTable[[#This Row],[n4]])</f>
        <v>1.1666666666666667E-2</v>
      </c>
      <c r="BG36" s="9" t="str">
        <f>VLOOKUP(MainTable[[#This Row],[model]],ModelNames,4,FALSE)</f>
        <v>Tree Ensemble</v>
      </c>
      <c r="BH36" s="9" cm="1">
        <f t="array" ref="BH36">MEDIAN(IF($AM$2:$AM$2385=AM36,$AN$2:$AN$2385))</f>
        <v>0.88267425723439863</v>
      </c>
      <c r="BI36" s="9" t="str" cm="1">
        <f t="array" ref="BI36">LEFT(A36, MIN(IFERROR(FIND({"_binarized","_clean","_converted"}, A36), LEN(A36)+1))-1)</f>
        <v>vulnonevul</v>
      </c>
    </row>
    <row r="37" spans="1:61" x14ac:dyDescent="0.25">
      <c r="A37" t="s">
        <v>217</v>
      </c>
      <c r="B37" s="6">
        <v>5692</v>
      </c>
      <c r="C37">
        <v>17</v>
      </c>
      <c r="D37">
        <v>16</v>
      </c>
      <c r="E37">
        <v>0</v>
      </c>
      <c r="F37" s="1">
        <v>106.3962264150943</v>
      </c>
      <c r="G37">
        <v>0</v>
      </c>
      <c r="H37">
        <v>0</v>
      </c>
      <c r="I37" s="1">
        <v>1000000</v>
      </c>
      <c r="J37" s="1">
        <v>84.901278786986836</v>
      </c>
      <c r="K37" s="1">
        <v>6.0160061778150773</v>
      </c>
      <c r="L37" s="1">
        <v>201.2491</v>
      </c>
      <c r="M37" s="1">
        <v>114.60890000000001</v>
      </c>
      <c r="N37" s="2">
        <v>0.32900000000000001</v>
      </c>
      <c r="O37" s="2">
        <v>0.92300000000000004</v>
      </c>
      <c r="P37" s="2">
        <v>0.13300000000000001</v>
      </c>
      <c r="Q37" s="2">
        <v>3.3000000000000002E-2</v>
      </c>
      <c r="R37" s="2">
        <v>0.76300000000000001</v>
      </c>
      <c r="S37" s="2">
        <v>0.63100000000000001</v>
      </c>
      <c r="T37" s="2">
        <v>0.13900000000000001</v>
      </c>
      <c r="U37" s="2">
        <v>8.9999999999999993E-3</v>
      </c>
      <c r="V37" s="2">
        <v>8.9999999999999993E-3</v>
      </c>
      <c r="W37" s="2">
        <v>8.9999999999999993E-3</v>
      </c>
      <c r="X37" s="2">
        <v>0.16400000000000001</v>
      </c>
      <c r="Y37" s="2">
        <v>1.7000000000000001E-2</v>
      </c>
      <c r="Z37" s="2">
        <v>8.9999999999999993E-3</v>
      </c>
      <c r="AA37" s="2">
        <v>6.7000000000000004E-2</v>
      </c>
      <c r="AB37" s="2">
        <v>0.92500000000000004</v>
      </c>
      <c r="AC37" s="2">
        <v>0.35899999999999999</v>
      </c>
      <c r="AD37" s="2">
        <v>0.14499999999999999</v>
      </c>
      <c r="AE37" s="2">
        <v>0.247</v>
      </c>
      <c r="AF37" s="2">
        <v>3.0000000000000001E-3</v>
      </c>
      <c r="AG37" s="2">
        <v>2E-3</v>
      </c>
      <c r="AH37" s="2">
        <v>0.75</v>
      </c>
      <c r="AI37" s="2">
        <v>0.92400000000000004</v>
      </c>
      <c r="AJ37" s="2">
        <v>0.98099999999999998</v>
      </c>
      <c r="AK37">
        <v>362328</v>
      </c>
      <c r="AL37">
        <v>467.95</v>
      </c>
      <c r="AM37" t="s">
        <v>51</v>
      </c>
      <c r="AN37" s="3">
        <v>0.99068880759029199</v>
      </c>
      <c r="AO37" s="3">
        <v>4.2772984696020641E-4</v>
      </c>
      <c r="AP37" s="3">
        <v>0.98605503372047065</v>
      </c>
      <c r="AQ37" s="3">
        <v>6.3960835655674383E-4</v>
      </c>
      <c r="AT37" s="10">
        <v>7.6293706999999997E-3</v>
      </c>
      <c r="AU37" s="1">
        <v>258.33984375</v>
      </c>
      <c r="AV37" s="5">
        <v>746457.37267928966</v>
      </c>
      <c r="AW37" s="9">
        <v>7.1850204467773438</v>
      </c>
      <c r="AX37">
        <v>12</v>
      </c>
      <c r="AY37" t="s">
        <v>50</v>
      </c>
      <c r="AZ37" s="9">
        <f>AVERAGE(MainTable[[#This Row],[f1]:[f4]])</f>
        <v>0.49659999999999993</v>
      </c>
      <c r="BA37" s="9">
        <f>AVERAGE(MainTable[[#This Row],[l1]:[l3]])</f>
        <v>5.2333333333333343E-2</v>
      </c>
      <c r="BB37" s="9">
        <f>AVERAGE(MainTable[[#This Row],[n1]:[lsc]])</f>
        <v>0.19850000000000001</v>
      </c>
      <c r="BC37" s="9">
        <f>AVERAGE(MainTable[[#This Row],[density]:[clsCoef]])</f>
        <v>0.252</v>
      </c>
      <c r="BD37" s="9">
        <f>AVERAGE(MainTable[[#This Row],[t2]:[t4]])</f>
        <v>0.25166666666666665</v>
      </c>
      <c r="BE37" s="9">
        <f>AVERAGE(MainTable[[#This Row],[c1]:[c2]])</f>
        <v>0.95250000000000001</v>
      </c>
      <c r="BF37" s="9">
        <f>AVERAGE(MainTable[[#This Row],[n3]], MainTable[[#This Row],[n1]], MainTable[[#This Row],[n4]])</f>
        <v>1.1666666666666667E-2</v>
      </c>
      <c r="BG37" s="9" t="str">
        <f>VLOOKUP(MainTable[[#This Row],[model]],ModelNames,4,FALSE)</f>
        <v>Kernel/SVM</v>
      </c>
      <c r="BH37" s="9" cm="1">
        <f t="array" ref="BH37">MEDIAN(IF($AM$2:$AM$2385=AM37,$AN$2:$AN$2385))</f>
        <v>0.87225452196382425</v>
      </c>
      <c r="BI37" s="9" t="str" cm="1">
        <f t="array" ref="BI37">LEFT(A37, MIN(IFERROR(FIND({"_binarized","_clean","_converted"}, A37), LEN(A37)+1))-1)</f>
        <v>vulnonevul</v>
      </c>
    </row>
    <row r="38" spans="1:61" x14ac:dyDescent="0.25">
      <c r="A38" t="s">
        <v>217</v>
      </c>
      <c r="B38" s="6">
        <v>5692</v>
      </c>
      <c r="C38">
        <v>17</v>
      </c>
      <c r="D38">
        <v>16</v>
      </c>
      <c r="E38">
        <v>0</v>
      </c>
      <c r="F38" s="1">
        <v>106.3962264150943</v>
      </c>
      <c r="G38">
        <v>0</v>
      </c>
      <c r="H38">
        <v>0</v>
      </c>
      <c r="I38" s="1">
        <v>1000000</v>
      </c>
      <c r="J38" s="1">
        <v>84.901278786986836</v>
      </c>
      <c r="K38" s="1">
        <v>6.0160061778150773</v>
      </c>
      <c r="L38" s="1">
        <v>201.2491</v>
      </c>
      <c r="M38" s="1">
        <v>114.60890000000001</v>
      </c>
      <c r="N38" s="2">
        <v>0.32900000000000001</v>
      </c>
      <c r="O38" s="2">
        <v>0.92300000000000004</v>
      </c>
      <c r="P38" s="2">
        <v>0.13300000000000001</v>
      </c>
      <c r="Q38" s="2">
        <v>3.3000000000000002E-2</v>
      </c>
      <c r="R38" s="2">
        <v>0.76300000000000001</v>
      </c>
      <c r="S38" s="2">
        <v>0.63100000000000001</v>
      </c>
      <c r="T38" s="2">
        <v>0.13900000000000001</v>
      </c>
      <c r="U38" s="2">
        <v>8.9999999999999993E-3</v>
      </c>
      <c r="V38" s="2">
        <v>8.9999999999999993E-3</v>
      </c>
      <c r="W38" s="2">
        <v>8.9999999999999993E-3</v>
      </c>
      <c r="X38" s="2">
        <v>0.16400000000000001</v>
      </c>
      <c r="Y38" s="2">
        <v>1.7000000000000001E-2</v>
      </c>
      <c r="Z38" s="2">
        <v>8.9999999999999993E-3</v>
      </c>
      <c r="AA38" s="2">
        <v>6.7000000000000004E-2</v>
      </c>
      <c r="AB38" s="2">
        <v>0.92500000000000004</v>
      </c>
      <c r="AC38" s="2">
        <v>0.35899999999999999</v>
      </c>
      <c r="AD38" s="2">
        <v>0.14499999999999999</v>
      </c>
      <c r="AE38" s="2">
        <v>0.247</v>
      </c>
      <c r="AF38" s="2">
        <v>3.0000000000000001E-3</v>
      </c>
      <c r="AG38" s="2">
        <v>2E-3</v>
      </c>
      <c r="AH38" s="2">
        <v>0.75</v>
      </c>
      <c r="AI38" s="2">
        <v>0.92400000000000004</v>
      </c>
      <c r="AJ38" s="2">
        <v>0.98099999999999998</v>
      </c>
      <c r="AK38">
        <v>362328</v>
      </c>
      <c r="AL38">
        <v>467.95</v>
      </c>
      <c r="AM38" t="s">
        <v>53</v>
      </c>
      <c r="AN38" s="3">
        <v>0.99068880759029199</v>
      </c>
      <c r="AO38" s="3">
        <v>4.2772984696020641E-4</v>
      </c>
      <c r="AP38" s="3">
        <v>0.98605503372047065</v>
      </c>
      <c r="AQ38" s="3">
        <v>6.3960835655674383E-4</v>
      </c>
      <c r="AR38" s="3">
        <v>0.60391774963286127</v>
      </c>
      <c r="AS38" s="3">
        <v>9.0483088719795907E-2</v>
      </c>
      <c r="AT38" s="10">
        <v>0.4090108395</v>
      </c>
      <c r="AU38" s="1">
        <v>262.30078125</v>
      </c>
      <c r="AV38" s="5">
        <v>13923.83636454995</v>
      </c>
      <c r="AW38" s="9">
        <v>0.57455658912658691</v>
      </c>
      <c r="AX38">
        <v>24</v>
      </c>
      <c r="AY38" t="s">
        <v>50</v>
      </c>
      <c r="AZ38" s="9">
        <f>AVERAGE(MainTable[[#This Row],[f1]:[f4]])</f>
        <v>0.49659999999999993</v>
      </c>
      <c r="BA38" s="9">
        <f>AVERAGE(MainTable[[#This Row],[l1]:[l3]])</f>
        <v>5.2333333333333343E-2</v>
      </c>
      <c r="BB38" s="9">
        <f>AVERAGE(MainTable[[#This Row],[n1]:[lsc]])</f>
        <v>0.19850000000000001</v>
      </c>
      <c r="BC38" s="9">
        <f>AVERAGE(MainTable[[#This Row],[density]:[clsCoef]])</f>
        <v>0.252</v>
      </c>
      <c r="BD38" s="9">
        <f>AVERAGE(MainTable[[#This Row],[t2]:[t4]])</f>
        <v>0.25166666666666665</v>
      </c>
      <c r="BE38" s="9">
        <f>AVERAGE(MainTable[[#This Row],[c1]:[c2]])</f>
        <v>0.95250000000000001</v>
      </c>
      <c r="BF38" s="9">
        <f>AVERAGE(MainTable[[#This Row],[n3]], MainTable[[#This Row],[n1]], MainTable[[#This Row],[n4]])</f>
        <v>1.1666666666666667E-2</v>
      </c>
      <c r="BG38" s="9" t="str">
        <f>VLOOKUP(MainTable[[#This Row],[model]],ModelNames,4,FALSE)</f>
        <v>Instance-based</v>
      </c>
      <c r="BH38" s="9" cm="1">
        <f t="array" ref="BH38">MEDIAN(IF($AM$2:$AM$2385=AM38,$AN$2:$AN$2385))</f>
        <v>0.85</v>
      </c>
      <c r="BI38" s="9" t="str" cm="1">
        <f t="array" ref="BI38">LEFT(A38, MIN(IFERROR(FIND({"_binarized","_clean","_converted"}, A38), LEN(A38)+1))-1)</f>
        <v>vulnonevul</v>
      </c>
    </row>
    <row r="39" spans="1:61" x14ac:dyDescent="0.25">
      <c r="A39" t="s">
        <v>217</v>
      </c>
      <c r="B39" s="6">
        <v>5692</v>
      </c>
      <c r="C39">
        <v>17</v>
      </c>
      <c r="D39">
        <v>16</v>
      </c>
      <c r="E39">
        <v>0</v>
      </c>
      <c r="F39" s="1">
        <v>106.3962264150943</v>
      </c>
      <c r="G39">
        <v>0</v>
      </c>
      <c r="H39">
        <v>0</v>
      </c>
      <c r="I39" s="1">
        <v>1000000</v>
      </c>
      <c r="J39" s="1">
        <v>84.901278786986836</v>
      </c>
      <c r="K39" s="1">
        <v>6.0160061778150773</v>
      </c>
      <c r="L39" s="1">
        <v>201.2491</v>
      </c>
      <c r="M39" s="1">
        <v>114.60890000000001</v>
      </c>
      <c r="N39" s="2">
        <v>0.32900000000000001</v>
      </c>
      <c r="O39" s="2">
        <v>0.92300000000000004</v>
      </c>
      <c r="P39" s="2">
        <v>0.13300000000000001</v>
      </c>
      <c r="Q39" s="2">
        <v>3.3000000000000002E-2</v>
      </c>
      <c r="R39" s="2">
        <v>0.76300000000000001</v>
      </c>
      <c r="S39" s="2">
        <v>0.63100000000000001</v>
      </c>
      <c r="T39" s="2">
        <v>0.13900000000000001</v>
      </c>
      <c r="U39" s="2">
        <v>8.9999999999999993E-3</v>
      </c>
      <c r="V39" s="2">
        <v>8.9999999999999993E-3</v>
      </c>
      <c r="W39" s="2">
        <v>8.9999999999999993E-3</v>
      </c>
      <c r="X39" s="2">
        <v>0.16400000000000001</v>
      </c>
      <c r="Y39" s="2">
        <v>1.7000000000000001E-2</v>
      </c>
      <c r="Z39" s="2">
        <v>8.9999999999999993E-3</v>
      </c>
      <c r="AA39" s="2">
        <v>6.7000000000000004E-2</v>
      </c>
      <c r="AB39" s="2">
        <v>0.92500000000000004</v>
      </c>
      <c r="AC39" s="2">
        <v>0.35899999999999999</v>
      </c>
      <c r="AD39" s="2">
        <v>0.14499999999999999</v>
      </c>
      <c r="AE39" s="2">
        <v>0.247</v>
      </c>
      <c r="AF39" s="2">
        <v>3.0000000000000001E-3</v>
      </c>
      <c r="AG39" s="2">
        <v>2E-3</v>
      </c>
      <c r="AH39" s="2">
        <v>0.75</v>
      </c>
      <c r="AI39" s="2">
        <v>0.92400000000000004</v>
      </c>
      <c r="AJ39" s="2">
        <v>0.98099999999999998</v>
      </c>
      <c r="AK39">
        <v>362328</v>
      </c>
      <c r="AL39">
        <v>467.95</v>
      </c>
      <c r="AM39" t="s">
        <v>49</v>
      </c>
      <c r="AN39" s="3">
        <v>0.99068880759029199</v>
      </c>
      <c r="AO39" s="3">
        <v>4.2772984696020641E-4</v>
      </c>
      <c r="AP39" s="3">
        <v>0.98605503372047065</v>
      </c>
      <c r="AQ39" s="3">
        <v>6.3960835655674383E-4</v>
      </c>
      <c r="AR39" s="3">
        <v>0.75596274865172719</v>
      </c>
      <c r="AS39" s="3">
        <v>0.1009189155171534</v>
      </c>
      <c r="AT39" s="10">
        <v>2.8101205999999999E-3</v>
      </c>
      <c r="AU39" s="1">
        <v>263.13671875</v>
      </c>
      <c r="AV39" s="5">
        <v>2026603.425953421</v>
      </c>
      <c r="AW39" s="9">
        <v>7.7470581531524658</v>
      </c>
      <c r="AX39">
        <v>16</v>
      </c>
      <c r="AY39" t="s">
        <v>50</v>
      </c>
      <c r="AZ39" s="9">
        <f>AVERAGE(MainTable[[#This Row],[f1]:[f4]])</f>
        <v>0.49659999999999993</v>
      </c>
      <c r="BA39" s="9">
        <f>AVERAGE(MainTable[[#This Row],[l1]:[l3]])</f>
        <v>5.2333333333333343E-2</v>
      </c>
      <c r="BB39" s="9">
        <f>AVERAGE(MainTable[[#This Row],[n1]:[lsc]])</f>
        <v>0.19850000000000001</v>
      </c>
      <c r="BC39" s="9">
        <f>AVERAGE(MainTable[[#This Row],[density]:[clsCoef]])</f>
        <v>0.252</v>
      </c>
      <c r="BD39" s="9">
        <f>AVERAGE(MainTable[[#This Row],[t2]:[t4]])</f>
        <v>0.25166666666666665</v>
      </c>
      <c r="BE39" s="9">
        <f>AVERAGE(MainTable[[#This Row],[c1]:[c2]])</f>
        <v>0.95250000000000001</v>
      </c>
      <c r="BF39" s="9">
        <f>AVERAGE(MainTable[[#This Row],[n3]], MainTable[[#This Row],[n1]], MainTable[[#This Row],[n4]])</f>
        <v>1.1666666666666667E-2</v>
      </c>
      <c r="BG39" s="9" t="str">
        <f>VLOOKUP(MainTable[[#This Row],[model]],ModelNames,4,FALSE)</f>
        <v>Neural</v>
      </c>
      <c r="BH39" s="9" cm="1">
        <f t="array" ref="BH39">MEDIAN(IF($AM$2:$AM$2385=AM39,$AN$2:$AN$2385))</f>
        <v>0.87620447459485384</v>
      </c>
      <c r="BI39" s="9" t="str" cm="1">
        <f t="array" ref="BI39">LEFT(A39, MIN(IFERROR(FIND({"_binarized","_clean","_converted"}, A39), LEN(A39)+1))-1)</f>
        <v>vulnonevul</v>
      </c>
    </row>
    <row r="40" spans="1:61" x14ac:dyDescent="0.25">
      <c r="A40" t="s">
        <v>217</v>
      </c>
      <c r="B40" s="6">
        <v>5692</v>
      </c>
      <c r="C40">
        <v>17</v>
      </c>
      <c r="D40">
        <v>16</v>
      </c>
      <c r="E40">
        <v>0</v>
      </c>
      <c r="F40" s="1">
        <v>106.3962264150943</v>
      </c>
      <c r="G40">
        <v>0</v>
      </c>
      <c r="H40">
        <v>0</v>
      </c>
      <c r="I40" s="1">
        <v>1000000</v>
      </c>
      <c r="J40" s="1">
        <v>84.901278786986836</v>
      </c>
      <c r="K40" s="1">
        <v>6.0160061778150773</v>
      </c>
      <c r="L40" s="1">
        <v>201.2491</v>
      </c>
      <c r="M40" s="1">
        <v>114.60890000000001</v>
      </c>
      <c r="N40" s="2">
        <v>0.32900000000000001</v>
      </c>
      <c r="O40" s="2">
        <v>0.92300000000000004</v>
      </c>
      <c r="P40" s="2">
        <v>0.13300000000000001</v>
      </c>
      <c r="Q40" s="2">
        <v>3.3000000000000002E-2</v>
      </c>
      <c r="R40" s="2">
        <v>0.76300000000000001</v>
      </c>
      <c r="S40" s="2">
        <v>0.63100000000000001</v>
      </c>
      <c r="T40" s="2">
        <v>0.13900000000000001</v>
      </c>
      <c r="U40" s="2">
        <v>8.9999999999999993E-3</v>
      </c>
      <c r="V40" s="2">
        <v>8.9999999999999993E-3</v>
      </c>
      <c r="W40" s="2">
        <v>8.9999999999999993E-3</v>
      </c>
      <c r="X40" s="2">
        <v>0.16400000000000001</v>
      </c>
      <c r="Y40" s="2">
        <v>1.7000000000000001E-2</v>
      </c>
      <c r="Z40" s="2">
        <v>8.9999999999999993E-3</v>
      </c>
      <c r="AA40" s="2">
        <v>6.7000000000000004E-2</v>
      </c>
      <c r="AB40" s="2">
        <v>0.92500000000000004</v>
      </c>
      <c r="AC40" s="2">
        <v>0.35899999999999999</v>
      </c>
      <c r="AD40" s="2">
        <v>0.14499999999999999</v>
      </c>
      <c r="AE40" s="2">
        <v>0.247</v>
      </c>
      <c r="AF40" s="2">
        <v>3.0000000000000001E-3</v>
      </c>
      <c r="AG40" s="2">
        <v>2E-3</v>
      </c>
      <c r="AH40" s="2">
        <v>0.75</v>
      </c>
      <c r="AI40" s="2">
        <v>0.92400000000000004</v>
      </c>
      <c r="AJ40" s="2">
        <v>0.98099999999999998</v>
      </c>
      <c r="AK40">
        <v>362328</v>
      </c>
      <c r="AL40">
        <v>467.95</v>
      </c>
      <c r="AM40" t="s">
        <v>58</v>
      </c>
      <c r="AN40" s="3">
        <v>0.98980976436950985</v>
      </c>
      <c r="AO40" s="3">
        <v>1.1956140988374009E-3</v>
      </c>
      <c r="AP40" s="3">
        <v>0.98625708124397704</v>
      </c>
      <c r="AQ40" s="3">
        <v>1.1612160252993779E-3</v>
      </c>
      <c r="AR40" s="3">
        <v>0.83250542913322079</v>
      </c>
      <c r="AS40" s="3">
        <v>4.136852889961895E-2</v>
      </c>
      <c r="AT40" s="10">
        <v>7.0034742000000001E-3</v>
      </c>
      <c r="AU40" s="1">
        <v>256.29296875</v>
      </c>
      <c r="AV40" s="5">
        <v>813167.83762898005</v>
      </c>
      <c r="AW40" s="9">
        <v>1.1979706287384031</v>
      </c>
      <c r="AX40">
        <v>2</v>
      </c>
      <c r="AY40" t="s">
        <v>50</v>
      </c>
      <c r="AZ40" s="9">
        <f>AVERAGE(MainTable[[#This Row],[f1]:[f4]])</f>
        <v>0.49659999999999993</v>
      </c>
      <c r="BA40" s="9">
        <f>AVERAGE(MainTable[[#This Row],[l1]:[l3]])</f>
        <v>5.2333333333333343E-2</v>
      </c>
      <c r="BB40" s="9">
        <f>AVERAGE(MainTable[[#This Row],[n1]:[lsc]])</f>
        <v>0.19850000000000001</v>
      </c>
      <c r="BC40" s="9">
        <f>AVERAGE(MainTable[[#This Row],[density]:[clsCoef]])</f>
        <v>0.252</v>
      </c>
      <c r="BD40" s="9">
        <f>AVERAGE(MainTable[[#This Row],[t2]:[t4]])</f>
        <v>0.25166666666666665</v>
      </c>
      <c r="BE40" s="9">
        <f>AVERAGE(MainTable[[#This Row],[c1]:[c2]])</f>
        <v>0.95250000000000001</v>
      </c>
      <c r="BF40" s="9">
        <f>AVERAGE(MainTable[[#This Row],[n3]], MainTable[[#This Row],[n1]], MainTable[[#This Row],[n4]])</f>
        <v>1.1666666666666667E-2</v>
      </c>
      <c r="BG40" s="9" t="str">
        <f>VLOOKUP(MainTable[[#This Row],[model]],ModelNames,4,FALSE)</f>
        <v>Tree Ensemble</v>
      </c>
      <c r="BH40" s="9" cm="1">
        <f t="array" ref="BH40">MEDIAN(IF($AM$2:$AM$2385=AM40,$AN$2:$AN$2385))</f>
        <v>0.86973139609339412</v>
      </c>
      <c r="BI40" s="9" t="str" cm="1">
        <f t="array" ref="BI40">LEFT(A40, MIN(IFERROR(FIND({"_binarized","_clean","_converted"}, A40), LEN(A40)+1))-1)</f>
        <v>vulnonevul</v>
      </c>
    </row>
    <row r="41" spans="1:61" x14ac:dyDescent="0.25">
      <c r="A41" t="s">
        <v>217</v>
      </c>
      <c r="B41" s="6">
        <v>5692</v>
      </c>
      <c r="C41">
        <v>17</v>
      </c>
      <c r="D41">
        <v>16</v>
      </c>
      <c r="E41">
        <v>0</v>
      </c>
      <c r="F41" s="1">
        <v>106.3962264150943</v>
      </c>
      <c r="G41">
        <v>0</v>
      </c>
      <c r="H41">
        <v>0</v>
      </c>
      <c r="I41" s="1">
        <v>1000000</v>
      </c>
      <c r="J41" s="1">
        <v>84.901278786986836</v>
      </c>
      <c r="K41" s="1">
        <v>6.0160061778150773</v>
      </c>
      <c r="L41" s="1">
        <v>201.2491</v>
      </c>
      <c r="M41" s="1">
        <v>114.60890000000001</v>
      </c>
      <c r="N41" s="2">
        <v>0.32900000000000001</v>
      </c>
      <c r="O41" s="2">
        <v>0.92300000000000004</v>
      </c>
      <c r="P41" s="2">
        <v>0.13300000000000001</v>
      </c>
      <c r="Q41" s="2">
        <v>3.3000000000000002E-2</v>
      </c>
      <c r="R41" s="2">
        <v>0.76300000000000001</v>
      </c>
      <c r="S41" s="2">
        <v>0.63100000000000001</v>
      </c>
      <c r="T41" s="2">
        <v>0.13900000000000001</v>
      </c>
      <c r="U41" s="2">
        <v>8.9999999999999993E-3</v>
      </c>
      <c r="V41" s="2">
        <v>8.9999999999999993E-3</v>
      </c>
      <c r="W41" s="2">
        <v>8.9999999999999993E-3</v>
      </c>
      <c r="X41" s="2">
        <v>0.16400000000000001</v>
      </c>
      <c r="Y41" s="2">
        <v>1.7000000000000001E-2</v>
      </c>
      <c r="Z41" s="2">
        <v>8.9999999999999993E-3</v>
      </c>
      <c r="AA41" s="2">
        <v>6.7000000000000004E-2</v>
      </c>
      <c r="AB41" s="2">
        <v>0.92500000000000004</v>
      </c>
      <c r="AC41" s="2">
        <v>0.35899999999999999</v>
      </c>
      <c r="AD41" s="2">
        <v>0.14499999999999999</v>
      </c>
      <c r="AE41" s="2">
        <v>0.247</v>
      </c>
      <c r="AF41" s="2">
        <v>3.0000000000000001E-3</v>
      </c>
      <c r="AG41" s="2">
        <v>2E-3</v>
      </c>
      <c r="AH41" s="2">
        <v>0.75</v>
      </c>
      <c r="AI41" s="2">
        <v>0.92400000000000004</v>
      </c>
      <c r="AJ41" s="2">
        <v>0.98099999999999998</v>
      </c>
      <c r="AK41">
        <v>362328</v>
      </c>
      <c r="AL41">
        <v>467.95</v>
      </c>
      <c r="AM41" t="s">
        <v>60</v>
      </c>
      <c r="AN41" s="3">
        <v>0.98875651721748947</v>
      </c>
      <c r="AO41" s="3">
        <v>1.5086454146299761E-3</v>
      </c>
      <c r="AP41" s="3">
        <v>0.98531370612827318</v>
      </c>
      <c r="AQ41" s="3">
        <v>9.5549891142855995E-4</v>
      </c>
      <c r="AR41" s="3">
        <v>0.62783274608304329</v>
      </c>
      <c r="AS41" s="3">
        <v>0.12552316069055899</v>
      </c>
      <c r="AT41" s="10">
        <v>1.4764546999999999E-3</v>
      </c>
      <c r="AU41" s="1">
        <v>250.90625</v>
      </c>
      <c r="AV41" s="5">
        <v>3857212.7311188979</v>
      </c>
      <c r="AW41" s="9">
        <v>0.18835139274597171</v>
      </c>
      <c r="AX41">
        <v>16</v>
      </c>
      <c r="AY41" t="s">
        <v>50</v>
      </c>
      <c r="AZ41" s="9">
        <f>AVERAGE(MainTable[[#This Row],[f1]:[f4]])</f>
        <v>0.49659999999999993</v>
      </c>
      <c r="BA41" s="9">
        <f>AVERAGE(MainTable[[#This Row],[l1]:[l3]])</f>
        <v>5.2333333333333343E-2</v>
      </c>
      <c r="BB41" s="9">
        <f>AVERAGE(MainTable[[#This Row],[n1]:[lsc]])</f>
        <v>0.19850000000000001</v>
      </c>
      <c r="BC41" s="9">
        <f>AVERAGE(MainTable[[#This Row],[density]:[clsCoef]])</f>
        <v>0.252</v>
      </c>
      <c r="BD41" s="9">
        <f>AVERAGE(MainTable[[#This Row],[t2]:[t4]])</f>
        <v>0.25166666666666665</v>
      </c>
      <c r="BE41" s="9">
        <f>AVERAGE(MainTable[[#This Row],[c1]:[c2]])</f>
        <v>0.95250000000000001</v>
      </c>
      <c r="BF41" s="9">
        <f>AVERAGE(MainTable[[#This Row],[n3]], MainTable[[#This Row],[n1]], MainTable[[#This Row],[n4]])</f>
        <v>1.1666666666666667E-2</v>
      </c>
      <c r="BG41" s="9" t="str">
        <f>VLOOKUP(MainTable[[#This Row],[model]],ModelNames,4,FALSE)</f>
        <v>Linear</v>
      </c>
      <c r="BH41" s="9" cm="1">
        <f t="array" ref="BH41">MEDIAN(IF($AM$2:$AM$2385=AM41,$AN$2:$AN$2385))</f>
        <v>0.84154689776823377</v>
      </c>
      <c r="BI41" s="9" t="str" cm="1">
        <f t="array" ref="BI41">LEFT(A41, MIN(IFERROR(FIND({"_binarized","_clean","_converted"}, A41), LEN(A41)+1))-1)</f>
        <v>vulnonevul</v>
      </c>
    </row>
    <row r="42" spans="1:61" x14ac:dyDescent="0.25">
      <c r="A42" t="s">
        <v>217</v>
      </c>
      <c r="B42" s="6">
        <v>5692</v>
      </c>
      <c r="C42">
        <v>17</v>
      </c>
      <c r="D42">
        <v>16</v>
      </c>
      <c r="E42">
        <v>0</v>
      </c>
      <c r="F42" s="1">
        <v>106.3962264150943</v>
      </c>
      <c r="G42">
        <v>0</v>
      </c>
      <c r="H42">
        <v>0</v>
      </c>
      <c r="I42" s="1">
        <v>1000000</v>
      </c>
      <c r="J42" s="1">
        <v>84.901278786986836</v>
      </c>
      <c r="K42" s="1">
        <v>6.0160061778150773</v>
      </c>
      <c r="L42" s="1">
        <v>201.2491</v>
      </c>
      <c r="M42" s="1">
        <v>114.60890000000001</v>
      </c>
      <c r="N42" s="2">
        <v>0.32900000000000001</v>
      </c>
      <c r="O42" s="2">
        <v>0.92300000000000004</v>
      </c>
      <c r="P42" s="2">
        <v>0.13300000000000001</v>
      </c>
      <c r="Q42" s="2">
        <v>3.3000000000000002E-2</v>
      </c>
      <c r="R42" s="2">
        <v>0.76300000000000001</v>
      </c>
      <c r="S42" s="2">
        <v>0.63100000000000001</v>
      </c>
      <c r="T42" s="2">
        <v>0.13900000000000001</v>
      </c>
      <c r="U42" s="2">
        <v>8.9999999999999993E-3</v>
      </c>
      <c r="V42" s="2">
        <v>8.9999999999999993E-3</v>
      </c>
      <c r="W42" s="2">
        <v>8.9999999999999993E-3</v>
      </c>
      <c r="X42" s="2">
        <v>0.16400000000000001</v>
      </c>
      <c r="Y42" s="2">
        <v>1.7000000000000001E-2</v>
      </c>
      <c r="Z42" s="2">
        <v>8.9999999999999993E-3</v>
      </c>
      <c r="AA42" s="2">
        <v>6.7000000000000004E-2</v>
      </c>
      <c r="AB42" s="2">
        <v>0.92500000000000004</v>
      </c>
      <c r="AC42" s="2">
        <v>0.35899999999999999</v>
      </c>
      <c r="AD42" s="2">
        <v>0.14499999999999999</v>
      </c>
      <c r="AE42" s="2">
        <v>0.247</v>
      </c>
      <c r="AF42" s="2">
        <v>3.0000000000000001E-3</v>
      </c>
      <c r="AG42" s="2">
        <v>2E-3</v>
      </c>
      <c r="AH42" s="2">
        <v>0.75</v>
      </c>
      <c r="AI42" s="2">
        <v>0.92400000000000004</v>
      </c>
      <c r="AJ42" s="2">
        <v>0.98099999999999998</v>
      </c>
      <c r="AK42">
        <v>362328</v>
      </c>
      <c r="AL42">
        <v>467.95</v>
      </c>
      <c r="AM42" t="s">
        <v>59</v>
      </c>
      <c r="AN42" s="3">
        <v>0.98664817132161997</v>
      </c>
      <c r="AO42" s="3">
        <v>6.5231295885303554E-4</v>
      </c>
      <c r="AP42" s="3">
        <v>0.98483339630816114</v>
      </c>
      <c r="AQ42" s="3">
        <v>6.7201198759841638E-4</v>
      </c>
      <c r="AR42" s="3">
        <v>0.77619512871164786</v>
      </c>
      <c r="AS42" s="3">
        <v>3.7506736513604692E-2</v>
      </c>
      <c r="AT42" s="10">
        <v>8.4238291000000003E-3</v>
      </c>
      <c r="AU42" s="1">
        <v>252.94140625</v>
      </c>
      <c r="AV42" s="5">
        <v>676058.35147075891</v>
      </c>
      <c r="AW42" s="9">
        <v>0.50790524482727051</v>
      </c>
      <c r="AX42">
        <v>1</v>
      </c>
      <c r="AY42" t="s">
        <v>50</v>
      </c>
      <c r="AZ42" s="9">
        <f>AVERAGE(MainTable[[#This Row],[f1]:[f4]])</f>
        <v>0.49659999999999993</v>
      </c>
      <c r="BA42" s="9">
        <f>AVERAGE(MainTable[[#This Row],[l1]:[l3]])</f>
        <v>5.2333333333333343E-2</v>
      </c>
      <c r="BB42" s="9">
        <f>AVERAGE(MainTable[[#This Row],[n1]:[lsc]])</f>
        <v>0.19850000000000001</v>
      </c>
      <c r="BC42" s="9">
        <f>AVERAGE(MainTable[[#This Row],[density]:[clsCoef]])</f>
        <v>0.252</v>
      </c>
      <c r="BD42" s="9">
        <f>AVERAGE(MainTable[[#This Row],[t2]:[t4]])</f>
        <v>0.25166666666666665</v>
      </c>
      <c r="BE42" s="9">
        <f>AVERAGE(MainTable[[#This Row],[c1]:[c2]])</f>
        <v>0.95250000000000001</v>
      </c>
      <c r="BF42" s="9">
        <f>AVERAGE(MainTable[[#This Row],[n3]], MainTable[[#This Row],[n1]], MainTable[[#This Row],[n4]])</f>
        <v>1.1666666666666667E-2</v>
      </c>
      <c r="BG42" s="9" t="str">
        <f>VLOOKUP(MainTable[[#This Row],[model]],ModelNames,4,FALSE)</f>
        <v>Tree Ensemble</v>
      </c>
      <c r="BH42" s="9" cm="1">
        <f t="array" ref="BH42">MEDIAN(IF($AM$2:$AM$2385=AM42,$AN$2:$AN$2385))</f>
        <v>0.86949265687583444</v>
      </c>
      <c r="BI42" s="9" t="str" cm="1">
        <f t="array" ref="BI42">LEFT(A42, MIN(IFERROR(FIND({"_binarized","_clean","_converted"}, A42), LEN(A42)+1))-1)</f>
        <v>vulnonevul</v>
      </c>
    </row>
    <row r="43" spans="1:61" x14ac:dyDescent="0.25">
      <c r="A43" t="s">
        <v>217</v>
      </c>
      <c r="B43" s="6">
        <v>5692</v>
      </c>
      <c r="C43">
        <v>17</v>
      </c>
      <c r="D43">
        <v>16</v>
      </c>
      <c r="E43">
        <v>0</v>
      </c>
      <c r="F43" s="1">
        <v>106.3962264150943</v>
      </c>
      <c r="G43">
        <v>0</v>
      </c>
      <c r="H43">
        <v>0</v>
      </c>
      <c r="I43" s="1">
        <v>1000000</v>
      </c>
      <c r="J43" s="1">
        <v>84.901278786986836</v>
      </c>
      <c r="K43" s="1">
        <v>6.0160061778150773</v>
      </c>
      <c r="L43" s="1">
        <v>201.2491</v>
      </c>
      <c r="M43" s="1">
        <v>114.60890000000001</v>
      </c>
      <c r="N43" s="2">
        <v>0.32900000000000001</v>
      </c>
      <c r="O43" s="2">
        <v>0.92300000000000004</v>
      </c>
      <c r="P43" s="2">
        <v>0.13300000000000001</v>
      </c>
      <c r="Q43" s="2">
        <v>3.3000000000000002E-2</v>
      </c>
      <c r="R43" s="2">
        <v>0.76300000000000001</v>
      </c>
      <c r="S43" s="2">
        <v>0.63100000000000001</v>
      </c>
      <c r="T43" s="2">
        <v>0.13900000000000001</v>
      </c>
      <c r="U43" s="2">
        <v>8.9999999999999993E-3</v>
      </c>
      <c r="V43" s="2">
        <v>8.9999999999999993E-3</v>
      </c>
      <c r="W43" s="2">
        <v>8.9999999999999993E-3</v>
      </c>
      <c r="X43" s="2">
        <v>0.16400000000000001</v>
      </c>
      <c r="Y43" s="2">
        <v>1.7000000000000001E-2</v>
      </c>
      <c r="Z43" s="2">
        <v>8.9999999999999993E-3</v>
      </c>
      <c r="AA43" s="2">
        <v>6.7000000000000004E-2</v>
      </c>
      <c r="AB43" s="2">
        <v>0.92500000000000004</v>
      </c>
      <c r="AC43" s="2">
        <v>0.35899999999999999</v>
      </c>
      <c r="AD43" s="2">
        <v>0.14499999999999999</v>
      </c>
      <c r="AE43" s="2">
        <v>0.247</v>
      </c>
      <c r="AF43" s="2">
        <v>3.0000000000000001E-3</v>
      </c>
      <c r="AG43" s="2">
        <v>2E-3</v>
      </c>
      <c r="AH43" s="2">
        <v>0.75</v>
      </c>
      <c r="AI43" s="2">
        <v>0.92400000000000004</v>
      </c>
      <c r="AJ43" s="2">
        <v>0.98099999999999998</v>
      </c>
      <c r="AK43">
        <v>362328</v>
      </c>
      <c r="AL43">
        <v>467.95</v>
      </c>
      <c r="AM43" t="s">
        <v>57</v>
      </c>
      <c r="AN43" s="3">
        <v>0.98366186230020158</v>
      </c>
      <c r="AO43" s="3">
        <v>2.3922153309226808E-3</v>
      </c>
      <c r="AP43" s="3">
        <v>0.98370155351159949</v>
      </c>
      <c r="AQ43" s="3">
        <v>2.1790059760462849E-3</v>
      </c>
      <c r="AR43" s="3">
        <v>0.54598532260435917</v>
      </c>
      <c r="AS43" s="3">
        <v>5.9906893618510537E-2</v>
      </c>
      <c r="AT43" s="10">
        <v>1.6740799000000001E-3</v>
      </c>
      <c r="AU43" s="1">
        <v>263.55078125</v>
      </c>
      <c r="AV43" s="5">
        <v>3401868.7022900758</v>
      </c>
      <c r="AW43" s="9">
        <v>6.3034849166870117</v>
      </c>
      <c r="AX43">
        <v>24</v>
      </c>
      <c r="AY43" t="s">
        <v>50</v>
      </c>
      <c r="AZ43" s="9">
        <f>AVERAGE(MainTable[[#This Row],[f1]:[f4]])</f>
        <v>0.49659999999999993</v>
      </c>
      <c r="BA43" s="9">
        <f>AVERAGE(MainTable[[#This Row],[l1]:[l3]])</f>
        <v>5.2333333333333343E-2</v>
      </c>
      <c r="BB43" s="9">
        <f>AVERAGE(MainTable[[#This Row],[n1]:[lsc]])</f>
        <v>0.19850000000000001</v>
      </c>
      <c r="BC43" s="9">
        <f>AVERAGE(MainTable[[#This Row],[density]:[clsCoef]])</f>
        <v>0.252</v>
      </c>
      <c r="BD43" s="9">
        <f>AVERAGE(MainTable[[#This Row],[t2]:[t4]])</f>
        <v>0.25166666666666665</v>
      </c>
      <c r="BE43" s="9">
        <f>AVERAGE(MainTable[[#This Row],[c1]:[c2]])</f>
        <v>0.95250000000000001</v>
      </c>
      <c r="BF43" s="9">
        <f>AVERAGE(MainTable[[#This Row],[n3]], MainTable[[#This Row],[n1]], MainTable[[#This Row],[n4]])</f>
        <v>1.1666666666666667E-2</v>
      </c>
      <c r="BG43" s="9" t="str">
        <f>VLOOKUP(MainTable[[#This Row],[model]],ModelNames,4,FALSE)</f>
        <v>Tree-based</v>
      </c>
      <c r="BH43" s="9" cm="1">
        <f t="array" ref="BH43">MEDIAN(IF($AM$2:$AM$2385=AM43,$AN$2:$AN$2385))</f>
        <v>0.84387062005572167</v>
      </c>
      <c r="BI43" s="9" t="str" cm="1">
        <f t="array" ref="BI43">LEFT(A43, MIN(IFERROR(FIND({"_binarized","_clean","_converted"}, A43), LEN(A43)+1))-1)</f>
        <v>vulnonevul</v>
      </c>
    </row>
    <row r="44" spans="1:61" x14ac:dyDescent="0.25">
      <c r="A44" t="s">
        <v>217</v>
      </c>
      <c r="B44" s="6">
        <v>5692</v>
      </c>
      <c r="C44">
        <v>17</v>
      </c>
      <c r="D44">
        <v>16</v>
      </c>
      <c r="E44">
        <v>0</v>
      </c>
      <c r="F44" s="1">
        <v>106.3962264150943</v>
      </c>
      <c r="G44">
        <v>0</v>
      </c>
      <c r="H44">
        <v>0</v>
      </c>
      <c r="I44" s="1">
        <v>1000000</v>
      </c>
      <c r="J44" s="1">
        <v>84.901278786986836</v>
      </c>
      <c r="K44" s="1">
        <v>6.0160061778150773</v>
      </c>
      <c r="L44" s="1">
        <v>201.2491</v>
      </c>
      <c r="M44" s="1">
        <v>114.60890000000001</v>
      </c>
      <c r="N44" s="2">
        <v>0.32900000000000001</v>
      </c>
      <c r="O44" s="2">
        <v>0.92300000000000004</v>
      </c>
      <c r="P44" s="2">
        <v>0.13300000000000001</v>
      </c>
      <c r="Q44" s="2">
        <v>3.3000000000000002E-2</v>
      </c>
      <c r="R44" s="2">
        <v>0.76300000000000001</v>
      </c>
      <c r="S44" s="2">
        <v>0.63100000000000001</v>
      </c>
      <c r="T44" s="2">
        <v>0.13900000000000001</v>
      </c>
      <c r="U44" s="2">
        <v>8.9999999999999993E-3</v>
      </c>
      <c r="V44" s="2">
        <v>8.9999999999999993E-3</v>
      </c>
      <c r="W44" s="2">
        <v>8.9999999999999993E-3</v>
      </c>
      <c r="X44" s="2">
        <v>0.16400000000000001</v>
      </c>
      <c r="Y44" s="2">
        <v>1.7000000000000001E-2</v>
      </c>
      <c r="Z44" s="2">
        <v>8.9999999999999993E-3</v>
      </c>
      <c r="AA44" s="2">
        <v>6.7000000000000004E-2</v>
      </c>
      <c r="AB44" s="2">
        <v>0.92500000000000004</v>
      </c>
      <c r="AC44" s="2">
        <v>0.35899999999999999</v>
      </c>
      <c r="AD44" s="2">
        <v>0.14499999999999999</v>
      </c>
      <c r="AE44" s="2">
        <v>0.247</v>
      </c>
      <c r="AF44" s="2">
        <v>3.0000000000000001E-3</v>
      </c>
      <c r="AG44" s="2">
        <v>2E-3</v>
      </c>
      <c r="AH44" s="2">
        <v>0.75</v>
      </c>
      <c r="AI44" s="2">
        <v>0.92400000000000004</v>
      </c>
      <c r="AJ44" s="2">
        <v>0.98099999999999998</v>
      </c>
      <c r="AK44">
        <v>362328</v>
      </c>
      <c r="AL44">
        <v>467.95</v>
      </c>
      <c r="AM44" t="s">
        <v>64</v>
      </c>
      <c r="AN44" s="3">
        <v>0.97435005269321751</v>
      </c>
      <c r="AO44" s="3">
        <v>4.2064186550963417E-3</v>
      </c>
      <c r="AP44" s="3">
        <v>0.97929246561587335</v>
      </c>
      <c r="AQ44" s="3">
        <v>2.68120318989344E-3</v>
      </c>
      <c r="AR44" s="3">
        <v>0.82736902144593427</v>
      </c>
      <c r="AS44" s="3">
        <v>6.4375945580488772E-2</v>
      </c>
      <c r="AT44" s="10">
        <v>1.4713287000000001E-3</v>
      </c>
      <c r="AU44" s="1">
        <v>258.19921875</v>
      </c>
      <c r="AV44" s="5">
        <v>3870650.9722582321</v>
      </c>
      <c r="AW44" s="9">
        <v>3.8426399230957031E-2</v>
      </c>
      <c r="AX44">
        <v>2</v>
      </c>
      <c r="AY44" t="s">
        <v>50</v>
      </c>
      <c r="AZ44" s="9">
        <f>AVERAGE(MainTable[[#This Row],[f1]:[f4]])</f>
        <v>0.49659999999999993</v>
      </c>
      <c r="BA44" s="9">
        <f>AVERAGE(MainTable[[#This Row],[l1]:[l3]])</f>
        <v>5.2333333333333343E-2</v>
      </c>
      <c r="BB44" s="9">
        <f>AVERAGE(MainTable[[#This Row],[n1]:[lsc]])</f>
        <v>0.19850000000000001</v>
      </c>
      <c r="BC44" s="9">
        <f>AVERAGE(MainTable[[#This Row],[density]:[clsCoef]])</f>
        <v>0.252</v>
      </c>
      <c r="BD44" s="9">
        <f>AVERAGE(MainTable[[#This Row],[t2]:[t4]])</f>
        <v>0.25166666666666665</v>
      </c>
      <c r="BE44" s="9">
        <f>AVERAGE(MainTable[[#This Row],[c1]:[c2]])</f>
        <v>0.95250000000000001</v>
      </c>
      <c r="BF44" s="9">
        <f>AVERAGE(MainTable[[#This Row],[n3]], MainTable[[#This Row],[n1]], MainTable[[#This Row],[n4]])</f>
        <v>1.1666666666666667E-2</v>
      </c>
      <c r="BG44" s="9" t="str">
        <f>VLOOKUP(MainTable[[#This Row],[model]],ModelNames,4,FALSE)</f>
        <v>Discriminant</v>
      </c>
      <c r="BH44" s="9" cm="1">
        <f t="array" ref="BH44">MEDIAN(IF($AM$2:$AM$2385=AM44,$AN$2:$AN$2385))</f>
        <v>0.83860904466088915</v>
      </c>
      <c r="BI44" s="9" t="str" cm="1">
        <f t="array" ref="BI44">LEFT(A44, MIN(IFERROR(FIND({"_binarized","_clean","_converted"}, A44), LEN(A44)+1))-1)</f>
        <v>vulnonevul</v>
      </c>
    </row>
    <row r="45" spans="1:61" x14ac:dyDescent="0.25">
      <c r="A45" t="s">
        <v>217</v>
      </c>
      <c r="B45" s="6">
        <v>5692</v>
      </c>
      <c r="C45">
        <v>17</v>
      </c>
      <c r="D45">
        <v>16</v>
      </c>
      <c r="E45">
        <v>0</v>
      </c>
      <c r="F45" s="1">
        <v>106.3962264150943</v>
      </c>
      <c r="G45">
        <v>0</v>
      </c>
      <c r="H45">
        <v>0</v>
      </c>
      <c r="I45" s="1">
        <v>1000000</v>
      </c>
      <c r="J45" s="1">
        <v>84.901278786986836</v>
      </c>
      <c r="K45" s="1">
        <v>6.0160061778150773</v>
      </c>
      <c r="L45" s="1">
        <v>201.2491</v>
      </c>
      <c r="M45" s="1">
        <v>114.60890000000001</v>
      </c>
      <c r="N45" s="2">
        <v>0.32900000000000001</v>
      </c>
      <c r="O45" s="2">
        <v>0.92300000000000004</v>
      </c>
      <c r="P45" s="2">
        <v>0.13300000000000001</v>
      </c>
      <c r="Q45" s="2">
        <v>3.3000000000000002E-2</v>
      </c>
      <c r="R45" s="2">
        <v>0.76300000000000001</v>
      </c>
      <c r="S45" s="2">
        <v>0.63100000000000001</v>
      </c>
      <c r="T45" s="2">
        <v>0.13900000000000001</v>
      </c>
      <c r="U45" s="2">
        <v>8.9999999999999993E-3</v>
      </c>
      <c r="V45" s="2">
        <v>8.9999999999999993E-3</v>
      </c>
      <c r="W45" s="2">
        <v>8.9999999999999993E-3</v>
      </c>
      <c r="X45" s="2">
        <v>0.16400000000000001</v>
      </c>
      <c r="Y45" s="2">
        <v>1.7000000000000001E-2</v>
      </c>
      <c r="Z45" s="2">
        <v>8.9999999999999993E-3</v>
      </c>
      <c r="AA45" s="2">
        <v>6.7000000000000004E-2</v>
      </c>
      <c r="AB45" s="2">
        <v>0.92500000000000004</v>
      </c>
      <c r="AC45" s="2">
        <v>0.35899999999999999</v>
      </c>
      <c r="AD45" s="2">
        <v>0.14499999999999999</v>
      </c>
      <c r="AE45" s="2">
        <v>0.247</v>
      </c>
      <c r="AF45" s="2">
        <v>3.0000000000000001E-3</v>
      </c>
      <c r="AG45" s="2">
        <v>2E-3</v>
      </c>
      <c r="AH45" s="2">
        <v>0.75</v>
      </c>
      <c r="AI45" s="2">
        <v>0.92400000000000004</v>
      </c>
      <c r="AJ45" s="2">
        <v>0.98099999999999998</v>
      </c>
      <c r="AK45">
        <v>362328</v>
      </c>
      <c r="AL45">
        <v>467.95</v>
      </c>
      <c r="AM45" t="s">
        <v>61</v>
      </c>
      <c r="AN45" s="3">
        <v>0.9601201065899696</v>
      </c>
      <c r="AO45" s="3">
        <v>5.072333914998093E-3</v>
      </c>
      <c r="AP45" s="3">
        <v>0.97169380234750302</v>
      </c>
      <c r="AQ45" s="3">
        <v>3.0814365917171669E-3</v>
      </c>
      <c r="AR45" s="3">
        <v>0.84806682381976428</v>
      </c>
      <c r="AS45" s="3">
        <v>0.1157058466883876</v>
      </c>
      <c r="AT45" s="10">
        <v>1.9920587999999999E-3</v>
      </c>
      <c r="AU45" s="1">
        <v>260.03515625</v>
      </c>
      <c r="AV45" s="5">
        <v>2858851.421253575</v>
      </c>
      <c r="AW45" s="9">
        <v>4.84466552734375E-2</v>
      </c>
      <c r="AX45">
        <v>4</v>
      </c>
      <c r="AY45" t="s">
        <v>50</v>
      </c>
      <c r="AZ45" s="9">
        <f>AVERAGE(MainTable[[#This Row],[f1]:[f4]])</f>
        <v>0.49659999999999993</v>
      </c>
      <c r="BA45" s="9">
        <f>AVERAGE(MainTable[[#This Row],[l1]:[l3]])</f>
        <v>5.2333333333333343E-2</v>
      </c>
      <c r="BB45" s="9">
        <f>AVERAGE(MainTable[[#This Row],[n1]:[lsc]])</f>
        <v>0.19850000000000001</v>
      </c>
      <c r="BC45" s="9">
        <f>AVERAGE(MainTable[[#This Row],[density]:[clsCoef]])</f>
        <v>0.252</v>
      </c>
      <c r="BD45" s="9">
        <f>AVERAGE(MainTable[[#This Row],[t2]:[t4]])</f>
        <v>0.25166666666666665</v>
      </c>
      <c r="BE45" s="9">
        <f>AVERAGE(MainTable[[#This Row],[c1]:[c2]])</f>
        <v>0.95250000000000001</v>
      </c>
      <c r="BF45" s="9">
        <f>AVERAGE(MainTable[[#This Row],[n3]], MainTable[[#This Row],[n1]], MainTable[[#This Row],[n4]])</f>
        <v>1.1666666666666667E-2</v>
      </c>
      <c r="BG45" s="9" t="str">
        <f>VLOOKUP(MainTable[[#This Row],[model]],ModelNames,4,FALSE)</f>
        <v>Discriminant</v>
      </c>
      <c r="BH45" s="9" cm="1">
        <f t="array" ref="BH45">MEDIAN(IF($AM$2:$AM$2385=AM45,$AN$2:$AN$2385))</f>
        <v>0.82848361206198695</v>
      </c>
      <c r="BI45" s="9" t="str" cm="1">
        <f t="array" ref="BI45">LEFT(A45, MIN(IFERROR(FIND({"_binarized","_clean","_converted"}, A45), LEN(A45)+1))-1)</f>
        <v>vulnonevul</v>
      </c>
    </row>
    <row r="46" spans="1:61" x14ac:dyDescent="0.25">
      <c r="A46" t="s">
        <v>217</v>
      </c>
      <c r="B46" s="6">
        <v>5692</v>
      </c>
      <c r="C46">
        <v>17</v>
      </c>
      <c r="D46">
        <v>16</v>
      </c>
      <c r="E46">
        <v>0</v>
      </c>
      <c r="F46" s="1">
        <v>106.3962264150943</v>
      </c>
      <c r="G46">
        <v>0</v>
      </c>
      <c r="H46">
        <v>0</v>
      </c>
      <c r="I46" s="1">
        <v>1000000</v>
      </c>
      <c r="J46" s="1">
        <v>84.901278786986836</v>
      </c>
      <c r="K46" s="1">
        <v>6.0160061778150773</v>
      </c>
      <c r="L46" s="1">
        <v>201.2491</v>
      </c>
      <c r="M46" s="1">
        <v>114.60890000000001</v>
      </c>
      <c r="N46" s="2">
        <v>0.32900000000000001</v>
      </c>
      <c r="O46" s="2">
        <v>0.92300000000000004</v>
      </c>
      <c r="P46" s="2">
        <v>0.13300000000000001</v>
      </c>
      <c r="Q46" s="2">
        <v>3.3000000000000002E-2</v>
      </c>
      <c r="R46" s="2">
        <v>0.76300000000000001</v>
      </c>
      <c r="S46" s="2">
        <v>0.63100000000000001</v>
      </c>
      <c r="T46" s="2">
        <v>0.13900000000000001</v>
      </c>
      <c r="U46" s="2">
        <v>8.9999999999999993E-3</v>
      </c>
      <c r="V46" s="2">
        <v>8.9999999999999993E-3</v>
      </c>
      <c r="W46" s="2">
        <v>8.9999999999999993E-3</v>
      </c>
      <c r="X46" s="2">
        <v>0.16400000000000001</v>
      </c>
      <c r="Y46" s="2">
        <v>1.7000000000000001E-2</v>
      </c>
      <c r="Z46" s="2">
        <v>8.9999999999999993E-3</v>
      </c>
      <c r="AA46" s="2">
        <v>6.7000000000000004E-2</v>
      </c>
      <c r="AB46" s="2">
        <v>0.92500000000000004</v>
      </c>
      <c r="AC46" s="2">
        <v>0.35899999999999999</v>
      </c>
      <c r="AD46" s="2">
        <v>0.14499999999999999</v>
      </c>
      <c r="AE46" s="2">
        <v>0.247</v>
      </c>
      <c r="AF46" s="2">
        <v>3.0000000000000001E-3</v>
      </c>
      <c r="AG46" s="2">
        <v>2E-3</v>
      </c>
      <c r="AH46" s="2">
        <v>0.75</v>
      </c>
      <c r="AI46" s="2">
        <v>0.92400000000000004</v>
      </c>
      <c r="AJ46" s="2">
        <v>0.98099999999999998</v>
      </c>
      <c r="AK46">
        <v>362328</v>
      </c>
      <c r="AL46">
        <v>467.95</v>
      </c>
      <c r="AM46" t="s">
        <v>63</v>
      </c>
      <c r="AN46" s="3">
        <v>0.9362284000240706</v>
      </c>
      <c r="AO46" s="3">
        <v>6.9312274757644E-3</v>
      </c>
      <c r="AP46" s="3">
        <v>0.9589324553401134</v>
      </c>
      <c r="AQ46" s="3">
        <v>4.0634418692143291E-3</v>
      </c>
      <c r="AR46" s="3">
        <v>0.85361751112857898</v>
      </c>
      <c r="AS46" s="3">
        <v>6.502261285939738E-2</v>
      </c>
      <c r="AT46" s="10">
        <v>1.9430876E-3</v>
      </c>
      <c r="AU46" s="1">
        <v>257.40625</v>
      </c>
      <c r="AV46" s="5">
        <v>2930902.376716279</v>
      </c>
      <c r="AW46" s="9">
        <v>4.6020984649658203E-2</v>
      </c>
      <c r="AX46">
        <v>4</v>
      </c>
      <c r="AY46" t="s">
        <v>50</v>
      </c>
      <c r="AZ46" s="9">
        <f>AVERAGE(MainTable[[#This Row],[f1]:[f4]])</f>
        <v>0.49659999999999993</v>
      </c>
      <c r="BA46" s="9">
        <f>AVERAGE(MainTable[[#This Row],[l1]:[l3]])</f>
        <v>5.2333333333333343E-2</v>
      </c>
      <c r="BB46" s="9">
        <f>AVERAGE(MainTable[[#This Row],[n1]:[lsc]])</f>
        <v>0.19850000000000001</v>
      </c>
      <c r="BC46" s="9">
        <f>AVERAGE(MainTable[[#This Row],[density]:[clsCoef]])</f>
        <v>0.252</v>
      </c>
      <c r="BD46" s="9">
        <f>AVERAGE(MainTable[[#This Row],[t2]:[t4]])</f>
        <v>0.25166666666666665</v>
      </c>
      <c r="BE46" s="9">
        <f>AVERAGE(MainTable[[#This Row],[c1]:[c2]])</f>
        <v>0.95250000000000001</v>
      </c>
      <c r="BF46" s="9">
        <f>AVERAGE(MainTable[[#This Row],[n3]], MainTable[[#This Row],[n1]], MainTable[[#This Row],[n4]])</f>
        <v>1.1666666666666667E-2</v>
      </c>
      <c r="BG46" s="9" t="str">
        <f>VLOOKUP(MainTable[[#This Row],[model]],ModelNames,4,FALSE)</f>
        <v>Probabilistic</v>
      </c>
      <c r="BH46" s="9" cm="1">
        <f t="array" ref="BH46">MEDIAN(IF($AM$2:$AM$2385=AM46,$AN$2:$AN$2385))</f>
        <v>0.73750000000000004</v>
      </c>
      <c r="BI46" s="9" t="str" cm="1">
        <f t="array" ref="BI46">LEFT(A46, MIN(IFERROR(FIND({"_binarized","_clean","_converted"}, A46), LEN(A46)+1))-1)</f>
        <v>vulnonevul</v>
      </c>
    </row>
    <row r="47" spans="1:61" x14ac:dyDescent="0.25">
      <c r="A47" t="s">
        <v>222</v>
      </c>
      <c r="B47" s="6">
        <v>2417</v>
      </c>
      <c r="C47">
        <v>117</v>
      </c>
      <c r="D47">
        <v>116</v>
      </c>
      <c r="E47">
        <v>0</v>
      </c>
      <c r="F47" s="1">
        <v>70.088235294117652</v>
      </c>
      <c r="G47">
        <v>0</v>
      </c>
      <c r="H47">
        <v>0</v>
      </c>
      <c r="I47" s="1">
        <v>6625.8058748149842</v>
      </c>
      <c r="J47" s="1">
        <v>1.306653981850094</v>
      </c>
      <c r="K47" s="1">
        <v>0.62360665992029685</v>
      </c>
      <c r="L47" s="1">
        <v>597.64239999999995</v>
      </c>
      <c r="M47" s="1">
        <v>93.94</v>
      </c>
      <c r="N47" s="2">
        <v>0.42399999999999999</v>
      </c>
      <c r="O47" s="2">
        <v>0.95</v>
      </c>
      <c r="P47" s="2">
        <v>0.11</v>
      </c>
      <c r="Q47" s="2">
        <v>0</v>
      </c>
      <c r="R47" s="2">
        <v>0.35699999999999998</v>
      </c>
      <c r="S47" s="2">
        <v>0</v>
      </c>
      <c r="T47" s="2">
        <v>1E-3</v>
      </c>
      <c r="U47" s="2">
        <v>5.0000000000000001E-3</v>
      </c>
      <c r="V47" s="2">
        <v>5.0000000000000001E-3</v>
      </c>
      <c r="W47" s="2">
        <v>1.2999999999999999E-2</v>
      </c>
      <c r="X47" s="2">
        <v>0.42399999999999999</v>
      </c>
      <c r="Y47" s="2">
        <v>2.7E-2</v>
      </c>
      <c r="Z47" s="2">
        <v>1.4E-2</v>
      </c>
      <c r="AA47" s="2">
        <v>0.86899999999999999</v>
      </c>
      <c r="AB47" s="2">
        <v>0.95599999999999996</v>
      </c>
      <c r="AC47" s="2">
        <v>1</v>
      </c>
      <c r="AD47" s="2">
        <v>0.96599999999999997</v>
      </c>
      <c r="AE47" s="2">
        <v>0.98499999999999999</v>
      </c>
      <c r="AF47" s="2">
        <v>4.8000000000000001E-2</v>
      </c>
      <c r="AG47" s="2">
        <v>3.4000000000000002E-2</v>
      </c>
      <c r="AH47" s="2">
        <v>0.70699999999999996</v>
      </c>
      <c r="AI47" s="2">
        <v>0.89300000000000002</v>
      </c>
      <c r="AJ47" s="2">
        <v>0.97099999999999997</v>
      </c>
      <c r="AK47">
        <v>2416838</v>
      </c>
      <c r="AL47">
        <v>32.74</v>
      </c>
      <c r="AM47" t="s">
        <v>51</v>
      </c>
      <c r="AN47" s="3">
        <v>0.98593330253409306</v>
      </c>
      <c r="AO47" s="3">
        <v>8.2227765765864635E-4</v>
      </c>
      <c r="AP47" s="3">
        <v>0.9789499447310982</v>
      </c>
      <c r="AQ47" s="3">
        <v>1.2278301041685009E-3</v>
      </c>
      <c r="AT47" s="10">
        <v>4.0163040161132813E-2</v>
      </c>
      <c r="AU47" s="1">
        <v>326.49609375</v>
      </c>
      <c r="AV47" s="5">
        <v>60254.402811416629</v>
      </c>
      <c r="AW47" s="9">
        <v>0.29927968978881841</v>
      </c>
      <c r="AX47">
        <v>12</v>
      </c>
      <c r="AY47" t="s">
        <v>50</v>
      </c>
      <c r="AZ47" s="9">
        <f>AVERAGE(MainTable[[#This Row],[f1]:[f4]])</f>
        <v>0.28339999999999999</v>
      </c>
      <c r="BA47" s="9">
        <f>AVERAGE(MainTable[[#This Row],[l1]:[l3]])</f>
        <v>3.6666666666666666E-3</v>
      </c>
      <c r="BB47" s="9">
        <f>AVERAGE(MainTable[[#This Row],[n1]:[lsc]])</f>
        <v>0.3838333333333333</v>
      </c>
      <c r="BC47" s="9">
        <f>AVERAGE(MainTable[[#This Row],[density]:[clsCoef]])</f>
        <v>0.98299999999999998</v>
      </c>
      <c r="BD47" s="9">
        <f>AVERAGE(MainTable[[#This Row],[t2]:[t4]])</f>
        <v>0.26299999999999996</v>
      </c>
      <c r="BE47" s="9">
        <f>AVERAGE(MainTable[[#This Row],[c1]:[c2]])</f>
        <v>0.93199999999999994</v>
      </c>
      <c r="BF47" s="9">
        <f>AVERAGE(MainTable[[#This Row],[n3]], MainTable[[#This Row],[n1]], MainTable[[#This Row],[n4]])</f>
        <v>1.7999999999999999E-2</v>
      </c>
      <c r="BG47" s="9" t="str">
        <f>VLOOKUP(MainTable[[#This Row],[model]],ModelNames,4,FALSE)</f>
        <v>Kernel/SVM</v>
      </c>
      <c r="BH47" s="9" cm="1">
        <f t="array" ref="BH47">MEDIAN(IF($AM$2:$AM$2385=AM47,$AN$2:$AN$2385))</f>
        <v>0.87225452196382425</v>
      </c>
      <c r="BI47" s="9" t="str" cm="1">
        <f t="array" ref="BI47">LEFT(A47, MIN(IFERROR(FIND({"_binarized","_clean","_converted"}, A47), LEN(A47)+1))-1)</f>
        <v>yeast_ml8</v>
      </c>
    </row>
    <row r="48" spans="1:61" x14ac:dyDescent="0.25">
      <c r="A48" t="s">
        <v>222</v>
      </c>
      <c r="B48" s="6">
        <v>2417</v>
      </c>
      <c r="C48">
        <v>117</v>
      </c>
      <c r="D48">
        <v>116</v>
      </c>
      <c r="E48">
        <v>0</v>
      </c>
      <c r="F48" s="1">
        <v>70.088235294117652</v>
      </c>
      <c r="G48">
        <v>0</v>
      </c>
      <c r="H48">
        <v>0</v>
      </c>
      <c r="I48" s="1">
        <v>6625.8058748149842</v>
      </c>
      <c r="J48" s="1">
        <v>1.306653981850094</v>
      </c>
      <c r="K48" s="1">
        <v>0.62360665992029685</v>
      </c>
      <c r="L48" s="1">
        <v>597.64239999999995</v>
      </c>
      <c r="M48" s="1">
        <v>93.94</v>
      </c>
      <c r="N48" s="2">
        <v>0.42399999999999999</v>
      </c>
      <c r="O48" s="2">
        <v>0.95</v>
      </c>
      <c r="P48" s="2">
        <v>0.11</v>
      </c>
      <c r="Q48" s="2">
        <v>0</v>
      </c>
      <c r="R48" s="2">
        <v>0.35699999999999998</v>
      </c>
      <c r="S48" s="2">
        <v>0</v>
      </c>
      <c r="T48" s="2">
        <v>1E-3</v>
      </c>
      <c r="U48" s="2">
        <v>5.0000000000000001E-3</v>
      </c>
      <c r="V48" s="2">
        <v>5.0000000000000001E-3</v>
      </c>
      <c r="W48" s="2">
        <v>1.2999999999999999E-2</v>
      </c>
      <c r="X48" s="2">
        <v>0.42399999999999999</v>
      </c>
      <c r="Y48" s="2">
        <v>2.7E-2</v>
      </c>
      <c r="Z48" s="2">
        <v>1.4E-2</v>
      </c>
      <c r="AA48" s="2">
        <v>0.86899999999999999</v>
      </c>
      <c r="AB48" s="2">
        <v>0.95599999999999996</v>
      </c>
      <c r="AC48" s="2">
        <v>1</v>
      </c>
      <c r="AD48" s="2">
        <v>0.96599999999999997</v>
      </c>
      <c r="AE48" s="2">
        <v>0.98499999999999999</v>
      </c>
      <c r="AF48" s="2">
        <v>4.8000000000000001E-2</v>
      </c>
      <c r="AG48" s="2">
        <v>3.4000000000000002E-2</v>
      </c>
      <c r="AH48" s="2">
        <v>0.70699999999999996</v>
      </c>
      <c r="AI48" s="2">
        <v>0.89300000000000002</v>
      </c>
      <c r="AJ48" s="2">
        <v>0.97099999999999997</v>
      </c>
      <c r="AK48">
        <v>2416838</v>
      </c>
      <c r="AL48">
        <v>32.74</v>
      </c>
      <c r="AM48" t="s">
        <v>53</v>
      </c>
      <c r="AN48" s="3">
        <v>0.98593330253409306</v>
      </c>
      <c r="AO48" s="3">
        <v>8.2227765765864635E-4</v>
      </c>
      <c r="AP48" s="3">
        <v>0.9789499447310982</v>
      </c>
      <c r="AQ48" s="3">
        <v>1.2278301041685009E-3</v>
      </c>
      <c r="AR48" s="3">
        <v>0.48530248577418389</v>
      </c>
      <c r="AS48" s="3">
        <v>2.9988819241260879E-2</v>
      </c>
      <c r="AT48" s="10">
        <v>0.15958833694458011</v>
      </c>
      <c r="AU48" s="1">
        <v>335.68359375</v>
      </c>
      <c r="AV48" s="5">
        <v>15164.015405714699</v>
      </c>
      <c r="AW48" s="9">
        <v>0.61644530296325684</v>
      </c>
      <c r="AX48">
        <v>24</v>
      </c>
      <c r="AY48" t="s">
        <v>50</v>
      </c>
      <c r="AZ48" s="9">
        <f>AVERAGE(MainTable[[#This Row],[f1]:[f4]])</f>
        <v>0.28339999999999999</v>
      </c>
      <c r="BA48" s="9">
        <f>AVERAGE(MainTable[[#This Row],[l1]:[l3]])</f>
        <v>3.6666666666666666E-3</v>
      </c>
      <c r="BB48" s="9">
        <f>AVERAGE(MainTable[[#This Row],[n1]:[lsc]])</f>
        <v>0.3838333333333333</v>
      </c>
      <c r="BC48" s="9">
        <f>AVERAGE(MainTable[[#This Row],[density]:[clsCoef]])</f>
        <v>0.98299999999999998</v>
      </c>
      <c r="BD48" s="9">
        <f>AVERAGE(MainTable[[#This Row],[t2]:[t4]])</f>
        <v>0.26299999999999996</v>
      </c>
      <c r="BE48" s="9">
        <f>AVERAGE(MainTable[[#This Row],[c1]:[c2]])</f>
        <v>0.93199999999999994</v>
      </c>
      <c r="BF48" s="9">
        <f>AVERAGE(MainTable[[#This Row],[n3]], MainTable[[#This Row],[n1]], MainTable[[#This Row],[n4]])</f>
        <v>1.7999999999999999E-2</v>
      </c>
      <c r="BG48" s="9" t="str">
        <f>VLOOKUP(MainTable[[#This Row],[model]],ModelNames,4,FALSE)</f>
        <v>Instance-based</v>
      </c>
      <c r="BH48" s="9" cm="1">
        <f t="array" ref="BH48">MEDIAN(IF($AM$2:$AM$2385=AM48,$AN$2:$AN$2385))</f>
        <v>0.85</v>
      </c>
      <c r="BI48" s="9" t="str" cm="1">
        <f t="array" ref="BI48">LEFT(A48, MIN(IFERROR(FIND({"_binarized","_clean","_converted"}, A48), LEN(A48)+1))-1)</f>
        <v>yeast_ml8</v>
      </c>
    </row>
    <row r="49" spans="1:61" x14ac:dyDescent="0.25">
      <c r="A49" t="s">
        <v>222</v>
      </c>
      <c r="B49" s="6">
        <v>2417</v>
      </c>
      <c r="C49">
        <v>117</v>
      </c>
      <c r="D49">
        <v>116</v>
      </c>
      <c r="E49">
        <v>0</v>
      </c>
      <c r="F49" s="1">
        <v>70.088235294117652</v>
      </c>
      <c r="G49">
        <v>0</v>
      </c>
      <c r="H49">
        <v>0</v>
      </c>
      <c r="I49" s="1">
        <v>6625.8058748149842</v>
      </c>
      <c r="J49" s="1">
        <v>1.306653981850094</v>
      </c>
      <c r="K49" s="1">
        <v>0.62360665992029685</v>
      </c>
      <c r="L49" s="1">
        <v>597.64239999999995</v>
      </c>
      <c r="M49" s="1">
        <v>93.94</v>
      </c>
      <c r="N49" s="2">
        <v>0.42399999999999999</v>
      </c>
      <c r="O49" s="2">
        <v>0.95</v>
      </c>
      <c r="P49" s="2">
        <v>0.11</v>
      </c>
      <c r="Q49" s="2">
        <v>0</v>
      </c>
      <c r="R49" s="2">
        <v>0.35699999999999998</v>
      </c>
      <c r="S49" s="2">
        <v>0</v>
      </c>
      <c r="T49" s="2">
        <v>1E-3</v>
      </c>
      <c r="U49" s="2">
        <v>5.0000000000000001E-3</v>
      </c>
      <c r="V49" s="2">
        <v>5.0000000000000001E-3</v>
      </c>
      <c r="W49" s="2">
        <v>1.2999999999999999E-2</v>
      </c>
      <c r="X49" s="2">
        <v>0.42399999999999999</v>
      </c>
      <c r="Y49" s="2">
        <v>2.7E-2</v>
      </c>
      <c r="Z49" s="2">
        <v>1.4E-2</v>
      </c>
      <c r="AA49" s="2">
        <v>0.86899999999999999</v>
      </c>
      <c r="AB49" s="2">
        <v>0.95599999999999996</v>
      </c>
      <c r="AC49" s="2">
        <v>1</v>
      </c>
      <c r="AD49" s="2">
        <v>0.96599999999999997</v>
      </c>
      <c r="AE49" s="2">
        <v>0.98499999999999999</v>
      </c>
      <c r="AF49" s="2">
        <v>4.8000000000000001E-2</v>
      </c>
      <c r="AG49" s="2">
        <v>3.4000000000000002E-2</v>
      </c>
      <c r="AH49" s="2">
        <v>0.70699999999999996</v>
      </c>
      <c r="AI49" s="2">
        <v>0.89300000000000002</v>
      </c>
      <c r="AJ49" s="2">
        <v>0.97099999999999997</v>
      </c>
      <c r="AK49">
        <v>2416838</v>
      </c>
      <c r="AL49">
        <v>32.74</v>
      </c>
      <c r="AM49" t="s">
        <v>61</v>
      </c>
      <c r="AN49" s="3">
        <v>0.98593330253409306</v>
      </c>
      <c r="AO49" s="3">
        <v>8.2227765765864635E-4</v>
      </c>
      <c r="AP49" s="3">
        <v>0.9789499447310982</v>
      </c>
      <c r="AQ49" s="3">
        <v>1.2278301041685009E-3</v>
      </c>
      <c r="AR49" s="3">
        <v>0.5</v>
      </c>
      <c r="AS49" s="3">
        <v>0</v>
      </c>
      <c r="AT49" s="10">
        <v>6.500244140625E-3</v>
      </c>
      <c r="AU49" s="1">
        <v>337.9609375</v>
      </c>
      <c r="AV49" s="5">
        <v>372293.70892018778</v>
      </c>
      <c r="AW49" s="9">
        <v>0.21350836753845209</v>
      </c>
      <c r="AX49">
        <v>4</v>
      </c>
      <c r="AY49" t="s">
        <v>50</v>
      </c>
      <c r="AZ49" s="9">
        <f>AVERAGE(MainTable[[#This Row],[f1]:[f4]])</f>
        <v>0.28339999999999999</v>
      </c>
      <c r="BA49" s="9">
        <f>AVERAGE(MainTable[[#This Row],[l1]:[l3]])</f>
        <v>3.6666666666666666E-3</v>
      </c>
      <c r="BB49" s="9">
        <f>AVERAGE(MainTable[[#This Row],[n1]:[lsc]])</f>
        <v>0.3838333333333333</v>
      </c>
      <c r="BC49" s="9">
        <f>AVERAGE(MainTable[[#This Row],[density]:[clsCoef]])</f>
        <v>0.98299999999999998</v>
      </c>
      <c r="BD49" s="9">
        <f>AVERAGE(MainTable[[#This Row],[t2]:[t4]])</f>
        <v>0.26299999999999996</v>
      </c>
      <c r="BE49" s="9">
        <f>AVERAGE(MainTable[[#This Row],[c1]:[c2]])</f>
        <v>0.93199999999999994</v>
      </c>
      <c r="BF49" s="9">
        <f>AVERAGE(MainTable[[#This Row],[n3]], MainTable[[#This Row],[n1]], MainTable[[#This Row],[n4]])</f>
        <v>1.7999999999999999E-2</v>
      </c>
      <c r="BG49" s="9" t="str">
        <f>VLOOKUP(MainTable[[#This Row],[model]],ModelNames,4,FALSE)</f>
        <v>Discriminant</v>
      </c>
      <c r="BH49" s="9" cm="1">
        <f t="array" ref="BH49">MEDIAN(IF($AM$2:$AM$2385=AM49,$AN$2:$AN$2385))</f>
        <v>0.82848361206198695</v>
      </c>
      <c r="BI49" s="9" t="str" cm="1">
        <f t="array" ref="BI49">LEFT(A49, MIN(IFERROR(FIND({"_binarized","_clean","_converted"}, A49), LEN(A49)+1))-1)</f>
        <v>yeast_ml8</v>
      </c>
    </row>
    <row r="50" spans="1:61" x14ac:dyDescent="0.25">
      <c r="A50" t="s">
        <v>222</v>
      </c>
      <c r="B50" s="6">
        <v>2417</v>
      </c>
      <c r="C50">
        <v>117</v>
      </c>
      <c r="D50">
        <v>116</v>
      </c>
      <c r="E50">
        <v>0</v>
      </c>
      <c r="F50" s="1">
        <v>70.088235294117652</v>
      </c>
      <c r="G50">
        <v>0</v>
      </c>
      <c r="H50">
        <v>0</v>
      </c>
      <c r="I50" s="1">
        <v>6625.8058748149842</v>
      </c>
      <c r="J50" s="1">
        <v>1.306653981850094</v>
      </c>
      <c r="K50" s="1">
        <v>0.62360665992029685</v>
      </c>
      <c r="L50" s="1">
        <v>597.64239999999995</v>
      </c>
      <c r="M50" s="1">
        <v>93.94</v>
      </c>
      <c r="N50" s="2">
        <v>0.42399999999999999</v>
      </c>
      <c r="O50" s="2">
        <v>0.95</v>
      </c>
      <c r="P50" s="2">
        <v>0.11</v>
      </c>
      <c r="Q50" s="2">
        <v>0</v>
      </c>
      <c r="R50" s="2">
        <v>0.35699999999999998</v>
      </c>
      <c r="S50" s="2">
        <v>0</v>
      </c>
      <c r="T50" s="2">
        <v>1E-3</v>
      </c>
      <c r="U50" s="2">
        <v>5.0000000000000001E-3</v>
      </c>
      <c r="V50" s="2">
        <v>5.0000000000000001E-3</v>
      </c>
      <c r="W50" s="2">
        <v>1.2999999999999999E-2</v>
      </c>
      <c r="X50" s="2">
        <v>0.42399999999999999</v>
      </c>
      <c r="Y50" s="2">
        <v>2.7E-2</v>
      </c>
      <c r="Z50" s="2">
        <v>1.4E-2</v>
      </c>
      <c r="AA50" s="2">
        <v>0.86899999999999999</v>
      </c>
      <c r="AB50" s="2">
        <v>0.95599999999999996</v>
      </c>
      <c r="AC50" s="2">
        <v>1</v>
      </c>
      <c r="AD50" s="2">
        <v>0.96599999999999997</v>
      </c>
      <c r="AE50" s="2">
        <v>0.98499999999999999</v>
      </c>
      <c r="AF50" s="2">
        <v>4.8000000000000001E-2</v>
      </c>
      <c r="AG50" s="2">
        <v>3.4000000000000002E-2</v>
      </c>
      <c r="AH50" s="2">
        <v>0.70699999999999996</v>
      </c>
      <c r="AI50" s="2">
        <v>0.89300000000000002</v>
      </c>
      <c r="AJ50" s="2">
        <v>0.97099999999999997</v>
      </c>
      <c r="AK50">
        <v>2416838</v>
      </c>
      <c r="AL50">
        <v>32.74</v>
      </c>
      <c r="AM50" t="s">
        <v>49</v>
      </c>
      <c r="AN50" s="3">
        <v>0.98593330253409306</v>
      </c>
      <c r="AO50" s="3">
        <v>8.2227765765864635E-4</v>
      </c>
      <c r="AP50" s="3">
        <v>0.9789499447310982</v>
      </c>
      <c r="AQ50" s="3">
        <v>1.2278301041685009E-3</v>
      </c>
      <c r="AR50" s="3">
        <v>0.81597972522342255</v>
      </c>
      <c r="AS50" s="3">
        <v>1.530075459375475E-2</v>
      </c>
      <c r="AT50" s="10">
        <v>4.241943359375E-3</v>
      </c>
      <c r="AU50" s="1">
        <v>340.1171875</v>
      </c>
      <c r="AV50" s="5">
        <v>570493.23741007189</v>
      </c>
      <c r="AW50" s="9">
        <v>9.3643057346343994</v>
      </c>
      <c r="AX50">
        <v>16</v>
      </c>
      <c r="AY50" t="s">
        <v>50</v>
      </c>
      <c r="AZ50" s="9">
        <f>AVERAGE(MainTable[[#This Row],[f1]:[f4]])</f>
        <v>0.28339999999999999</v>
      </c>
      <c r="BA50" s="9">
        <f>AVERAGE(MainTable[[#This Row],[l1]:[l3]])</f>
        <v>3.6666666666666666E-3</v>
      </c>
      <c r="BB50" s="9">
        <f>AVERAGE(MainTable[[#This Row],[n1]:[lsc]])</f>
        <v>0.3838333333333333</v>
      </c>
      <c r="BC50" s="9">
        <f>AVERAGE(MainTable[[#This Row],[density]:[clsCoef]])</f>
        <v>0.98299999999999998</v>
      </c>
      <c r="BD50" s="9">
        <f>AVERAGE(MainTable[[#This Row],[t2]:[t4]])</f>
        <v>0.26299999999999996</v>
      </c>
      <c r="BE50" s="9">
        <f>AVERAGE(MainTable[[#This Row],[c1]:[c2]])</f>
        <v>0.93199999999999994</v>
      </c>
      <c r="BF50" s="9">
        <f>AVERAGE(MainTable[[#This Row],[n3]], MainTable[[#This Row],[n1]], MainTable[[#This Row],[n4]])</f>
        <v>1.7999999999999999E-2</v>
      </c>
      <c r="BG50" s="9" t="str">
        <f>VLOOKUP(MainTable[[#This Row],[model]],ModelNames,4,FALSE)</f>
        <v>Neural</v>
      </c>
      <c r="BH50" s="9" cm="1">
        <f t="array" ref="BH50">MEDIAN(IF($AM$2:$AM$2385=AM50,$AN$2:$AN$2385))</f>
        <v>0.87620447459485384</v>
      </c>
      <c r="BI50" s="9" t="str" cm="1">
        <f t="array" ref="BI50">LEFT(A50, MIN(IFERROR(FIND({"_binarized","_clean","_converted"}, A50), LEN(A50)+1))-1)</f>
        <v>yeast_ml8</v>
      </c>
    </row>
    <row r="51" spans="1:61" x14ac:dyDescent="0.25">
      <c r="A51" t="s">
        <v>222</v>
      </c>
      <c r="B51" s="6">
        <v>2417</v>
      </c>
      <c r="C51">
        <v>117</v>
      </c>
      <c r="D51">
        <v>116</v>
      </c>
      <c r="E51">
        <v>0</v>
      </c>
      <c r="F51" s="1">
        <v>70.088235294117652</v>
      </c>
      <c r="G51">
        <v>0</v>
      </c>
      <c r="H51">
        <v>0</v>
      </c>
      <c r="I51" s="1">
        <v>6625.8058748149842</v>
      </c>
      <c r="J51" s="1">
        <v>1.306653981850094</v>
      </c>
      <c r="K51" s="1">
        <v>0.62360665992029685</v>
      </c>
      <c r="L51" s="1">
        <v>597.64239999999995</v>
      </c>
      <c r="M51" s="1">
        <v>93.94</v>
      </c>
      <c r="N51" s="2">
        <v>0.42399999999999999</v>
      </c>
      <c r="O51" s="2">
        <v>0.95</v>
      </c>
      <c r="P51" s="2">
        <v>0.11</v>
      </c>
      <c r="Q51" s="2">
        <v>0</v>
      </c>
      <c r="R51" s="2">
        <v>0.35699999999999998</v>
      </c>
      <c r="S51" s="2">
        <v>0</v>
      </c>
      <c r="T51" s="2">
        <v>1E-3</v>
      </c>
      <c r="U51" s="2">
        <v>5.0000000000000001E-3</v>
      </c>
      <c r="V51" s="2">
        <v>5.0000000000000001E-3</v>
      </c>
      <c r="W51" s="2">
        <v>1.2999999999999999E-2</v>
      </c>
      <c r="X51" s="2">
        <v>0.42399999999999999</v>
      </c>
      <c r="Y51" s="2">
        <v>2.7E-2</v>
      </c>
      <c r="Z51" s="2">
        <v>1.4E-2</v>
      </c>
      <c r="AA51" s="2">
        <v>0.86899999999999999</v>
      </c>
      <c r="AB51" s="2">
        <v>0.95599999999999996</v>
      </c>
      <c r="AC51" s="2">
        <v>1</v>
      </c>
      <c r="AD51" s="2">
        <v>0.96599999999999997</v>
      </c>
      <c r="AE51" s="2">
        <v>0.98499999999999999</v>
      </c>
      <c r="AF51" s="2">
        <v>4.8000000000000001E-2</v>
      </c>
      <c r="AG51" s="2">
        <v>3.4000000000000002E-2</v>
      </c>
      <c r="AH51" s="2">
        <v>0.70699999999999996</v>
      </c>
      <c r="AI51" s="2">
        <v>0.89300000000000002</v>
      </c>
      <c r="AJ51" s="2">
        <v>0.97099999999999997</v>
      </c>
      <c r="AK51">
        <v>2416838</v>
      </c>
      <c r="AL51">
        <v>32.74</v>
      </c>
      <c r="AM51" t="s">
        <v>62</v>
      </c>
      <c r="AN51" s="3">
        <v>0.98593330253409306</v>
      </c>
      <c r="AO51" s="3">
        <v>8.2227765765864635E-4</v>
      </c>
      <c r="AP51" s="3">
        <v>0.9789499447310982</v>
      </c>
      <c r="AQ51" s="3">
        <v>1.2278301041685009E-3</v>
      </c>
      <c r="AT51" s="10">
        <v>2.7213096618652339E-3</v>
      </c>
      <c r="AU51" s="1">
        <v>534.58203125</v>
      </c>
      <c r="AV51" s="5">
        <v>889277.70106886281</v>
      </c>
      <c r="AW51" s="9">
        <v>0.27782917022705078</v>
      </c>
      <c r="AX51">
        <v>6</v>
      </c>
      <c r="AY51" t="s">
        <v>50</v>
      </c>
      <c r="AZ51" s="9">
        <f>AVERAGE(MainTable[[#This Row],[f1]:[f4]])</f>
        <v>0.28339999999999999</v>
      </c>
      <c r="BA51" s="9">
        <f>AVERAGE(MainTable[[#This Row],[l1]:[l3]])</f>
        <v>3.6666666666666666E-3</v>
      </c>
      <c r="BB51" s="9">
        <f>AVERAGE(MainTable[[#This Row],[n1]:[lsc]])</f>
        <v>0.3838333333333333</v>
      </c>
      <c r="BC51" s="9">
        <f>AVERAGE(MainTable[[#This Row],[density]:[clsCoef]])</f>
        <v>0.98299999999999998</v>
      </c>
      <c r="BD51" s="9">
        <f>AVERAGE(MainTable[[#This Row],[t2]:[t4]])</f>
        <v>0.26299999999999996</v>
      </c>
      <c r="BE51" s="9">
        <f>AVERAGE(MainTable[[#This Row],[c1]:[c2]])</f>
        <v>0.93199999999999994</v>
      </c>
      <c r="BF51" s="9">
        <f>AVERAGE(MainTable[[#This Row],[n3]], MainTable[[#This Row],[n1]], MainTable[[#This Row],[n4]])</f>
        <v>1.7999999999999999E-2</v>
      </c>
      <c r="BG51" s="9" t="str">
        <f>VLOOKUP(MainTable[[#This Row],[model]],ModelNames,4,FALSE)</f>
        <v>Linear</v>
      </c>
      <c r="BH51" s="9" cm="1">
        <f t="array" ref="BH51">MEDIAN(IF($AM$2:$AM$2385=AM51,$AN$2:$AN$2385))</f>
        <v>0.84909999999999997</v>
      </c>
      <c r="BI51" s="9" t="str" cm="1">
        <f t="array" ref="BI51">LEFT(A51, MIN(IFERROR(FIND({"_binarized","_clean","_converted"}, A51), LEN(A51)+1))-1)</f>
        <v>yeast_ml8</v>
      </c>
    </row>
    <row r="52" spans="1:61" x14ac:dyDescent="0.25">
      <c r="A52" t="s">
        <v>222</v>
      </c>
      <c r="B52" s="6">
        <v>2417</v>
      </c>
      <c r="C52">
        <v>117</v>
      </c>
      <c r="D52">
        <v>116</v>
      </c>
      <c r="E52">
        <v>0</v>
      </c>
      <c r="F52" s="1">
        <v>70.088235294117652</v>
      </c>
      <c r="G52">
        <v>0</v>
      </c>
      <c r="H52">
        <v>0</v>
      </c>
      <c r="I52" s="1">
        <v>6625.8058748149842</v>
      </c>
      <c r="J52" s="1">
        <v>1.306653981850094</v>
      </c>
      <c r="K52" s="1">
        <v>0.62360665992029685</v>
      </c>
      <c r="L52" s="1">
        <v>597.64239999999995</v>
      </c>
      <c r="M52" s="1">
        <v>93.94</v>
      </c>
      <c r="N52" s="2">
        <v>0.42399999999999999</v>
      </c>
      <c r="O52" s="2">
        <v>0.95</v>
      </c>
      <c r="P52" s="2">
        <v>0.11</v>
      </c>
      <c r="Q52" s="2">
        <v>0</v>
      </c>
      <c r="R52" s="2">
        <v>0.35699999999999998</v>
      </c>
      <c r="S52" s="2">
        <v>0</v>
      </c>
      <c r="T52" s="2">
        <v>1E-3</v>
      </c>
      <c r="U52" s="2">
        <v>5.0000000000000001E-3</v>
      </c>
      <c r="V52" s="2">
        <v>5.0000000000000001E-3</v>
      </c>
      <c r="W52" s="2">
        <v>1.2999999999999999E-2</v>
      </c>
      <c r="X52" s="2">
        <v>0.42399999999999999</v>
      </c>
      <c r="Y52" s="2">
        <v>2.7E-2</v>
      </c>
      <c r="Z52" s="2">
        <v>1.4E-2</v>
      </c>
      <c r="AA52" s="2">
        <v>0.86899999999999999</v>
      </c>
      <c r="AB52" s="2">
        <v>0.95599999999999996</v>
      </c>
      <c r="AC52" s="2">
        <v>1</v>
      </c>
      <c r="AD52" s="2">
        <v>0.96599999999999997</v>
      </c>
      <c r="AE52" s="2">
        <v>0.98499999999999999</v>
      </c>
      <c r="AF52" s="2">
        <v>4.8000000000000001E-2</v>
      </c>
      <c r="AG52" s="2">
        <v>3.4000000000000002E-2</v>
      </c>
      <c r="AH52" s="2">
        <v>0.70699999999999996</v>
      </c>
      <c r="AI52" s="2">
        <v>0.89300000000000002</v>
      </c>
      <c r="AJ52" s="2">
        <v>0.97099999999999997</v>
      </c>
      <c r="AK52">
        <v>2416838</v>
      </c>
      <c r="AL52">
        <v>32.74</v>
      </c>
      <c r="AM52" t="s">
        <v>55</v>
      </c>
      <c r="AN52" s="3">
        <v>0.98593330253409306</v>
      </c>
      <c r="AO52" s="3">
        <v>8.2227765765864635E-4</v>
      </c>
      <c r="AP52" s="3">
        <v>0.9789499447310982</v>
      </c>
      <c r="AQ52" s="3">
        <v>1.2278301041685009E-3</v>
      </c>
      <c r="AR52" s="3">
        <v>0.90011077806384598</v>
      </c>
      <c r="AS52" s="3">
        <v>2.9618649010343522E-2</v>
      </c>
      <c r="AT52" s="10">
        <v>1.411747932434082E-2</v>
      </c>
      <c r="AU52" s="1">
        <v>540.20703125</v>
      </c>
      <c r="AV52" s="5">
        <v>171418.70332528331</v>
      </c>
      <c r="AW52" s="9">
        <v>5.0330045223236084</v>
      </c>
      <c r="AX52">
        <v>16</v>
      </c>
      <c r="AY52" t="s">
        <v>50</v>
      </c>
      <c r="AZ52" s="9">
        <f>AVERAGE(MainTable[[#This Row],[f1]:[f4]])</f>
        <v>0.28339999999999999</v>
      </c>
      <c r="BA52" s="9">
        <f>AVERAGE(MainTable[[#This Row],[l1]:[l3]])</f>
        <v>3.6666666666666666E-3</v>
      </c>
      <c r="BB52" s="9">
        <f>AVERAGE(MainTable[[#This Row],[n1]:[lsc]])</f>
        <v>0.3838333333333333</v>
      </c>
      <c r="BC52" s="9">
        <f>AVERAGE(MainTable[[#This Row],[density]:[clsCoef]])</f>
        <v>0.98299999999999998</v>
      </c>
      <c r="BD52" s="9">
        <f>AVERAGE(MainTable[[#This Row],[t2]:[t4]])</f>
        <v>0.26299999999999996</v>
      </c>
      <c r="BE52" s="9">
        <f>AVERAGE(MainTable[[#This Row],[c1]:[c2]])</f>
        <v>0.93199999999999994</v>
      </c>
      <c r="BF52" s="9">
        <f>AVERAGE(MainTable[[#This Row],[n3]], MainTable[[#This Row],[n1]], MainTable[[#This Row],[n4]])</f>
        <v>1.7999999999999999E-2</v>
      </c>
      <c r="BG52" s="9" t="str">
        <f>VLOOKUP(MainTable[[#This Row],[model]],ModelNames,4,FALSE)</f>
        <v>Tree Ensemble</v>
      </c>
      <c r="BH52" s="9" cm="1">
        <f t="array" ref="BH52">MEDIAN(IF($AM$2:$AM$2385=AM52,$AN$2:$AN$2385))</f>
        <v>0.88267425723439863</v>
      </c>
      <c r="BI52" s="9" t="str" cm="1">
        <f t="array" ref="BI52">LEFT(A52, MIN(IFERROR(FIND({"_binarized","_clean","_converted"}, A52), LEN(A52)+1))-1)</f>
        <v>yeast_ml8</v>
      </c>
    </row>
    <row r="53" spans="1:61" x14ac:dyDescent="0.25">
      <c r="A53" t="s">
        <v>222</v>
      </c>
      <c r="B53" s="6">
        <v>2417</v>
      </c>
      <c r="C53">
        <v>117</v>
      </c>
      <c r="D53">
        <v>116</v>
      </c>
      <c r="E53">
        <v>0</v>
      </c>
      <c r="F53" s="1">
        <v>70.088235294117652</v>
      </c>
      <c r="G53">
        <v>0</v>
      </c>
      <c r="H53">
        <v>0</v>
      </c>
      <c r="I53" s="1">
        <v>6625.8058748149842</v>
      </c>
      <c r="J53" s="1">
        <v>1.306653981850094</v>
      </c>
      <c r="K53" s="1">
        <v>0.62360665992029685</v>
      </c>
      <c r="L53" s="1">
        <v>597.64239999999995</v>
      </c>
      <c r="M53" s="1">
        <v>93.94</v>
      </c>
      <c r="N53" s="2">
        <v>0.42399999999999999</v>
      </c>
      <c r="O53" s="2">
        <v>0.95</v>
      </c>
      <c r="P53" s="2">
        <v>0.11</v>
      </c>
      <c r="Q53" s="2">
        <v>0</v>
      </c>
      <c r="R53" s="2">
        <v>0.35699999999999998</v>
      </c>
      <c r="S53" s="2">
        <v>0</v>
      </c>
      <c r="T53" s="2">
        <v>1E-3</v>
      </c>
      <c r="U53" s="2">
        <v>5.0000000000000001E-3</v>
      </c>
      <c r="V53" s="2">
        <v>5.0000000000000001E-3</v>
      </c>
      <c r="W53" s="2">
        <v>1.2999999999999999E-2</v>
      </c>
      <c r="X53" s="2">
        <v>0.42399999999999999</v>
      </c>
      <c r="Y53" s="2">
        <v>2.7E-2</v>
      </c>
      <c r="Z53" s="2">
        <v>1.4E-2</v>
      </c>
      <c r="AA53" s="2">
        <v>0.86899999999999999</v>
      </c>
      <c r="AB53" s="2">
        <v>0.95599999999999996</v>
      </c>
      <c r="AC53" s="2">
        <v>1</v>
      </c>
      <c r="AD53" s="2">
        <v>0.96599999999999997</v>
      </c>
      <c r="AE53" s="2">
        <v>0.98499999999999999</v>
      </c>
      <c r="AF53" s="2">
        <v>4.8000000000000001E-2</v>
      </c>
      <c r="AG53" s="2">
        <v>3.4000000000000002E-2</v>
      </c>
      <c r="AH53" s="2">
        <v>0.70699999999999996</v>
      </c>
      <c r="AI53" s="2">
        <v>0.89300000000000002</v>
      </c>
      <c r="AJ53" s="2">
        <v>0.97099999999999997</v>
      </c>
      <c r="AK53">
        <v>2416838</v>
      </c>
      <c r="AL53">
        <v>32.74</v>
      </c>
      <c r="AM53" t="s">
        <v>56</v>
      </c>
      <c r="AN53" s="3">
        <v>0.98593330253409306</v>
      </c>
      <c r="AO53" s="3">
        <v>8.2227765765864635E-4</v>
      </c>
      <c r="AP53" s="3">
        <v>0.9789499447310982</v>
      </c>
      <c r="AQ53" s="3">
        <v>1.2278301041685009E-3</v>
      </c>
      <c r="AR53" s="3">
        <v>0.5</v>
      </c>
      <c r="AS53" s="3">
        <v>0</v>
      </c>
      <c r="AT53" s="10">
        <v>2.9444694519042969E-3</v>
      </c>
      <c r="AU53" s="1">
        <v>540.76171875</v>
      </c>
      <c r="AV53" s="5">
        <v>821879.81214574899</v>
      </c>
      <c r="AW53" s="9">
        <v>1.3992793560028081</v>
      </c>
      <c r="AX53">
        <v>10</v>
      </c>
      <c r="AY53" t="s">
        <v>50</v>
      </c>
      <c r="AZ53" s="9">
        <f>AVERAGE(MainTable[[#This Row],[f1]:[f4]])</f>
        <v>0.28339999999999999</v>
      </c>
      <c r="BA53" s="9">
        <f>AVERAGE(MainTable[[#This Row],[l1]:[l3]])</f>
        <v>3.6666666666666666E-3</v>
      </c>
      <c r="BB53" s="9">
        <f>AVERAGE(MainTable[[#This Row],[n1]:[lsc]])</f>
        <v>0.3838333333333333</v>
      </c>
      <c r="BC53" s="9">
        <f>AVERAGE(MainTable[[#This Row],[density]:[clsCoef]])</f>
        <v>0.98299999999999998</v>
      </c>
      <c r="BD53" s="9">
        <f>AVERAGE(MainTable[[#This Row],[t2]:[t4]])</f>
        <v>0.26299999999999996</v>
      </c>
      <c r="BE53" s="9">
        <f>AVERAGE(MainTable[[#This Row],[c1]:[c2]])</f>
        <v>0.93199999999999994</v>
      </c>
      <c r="BF53" s="9">
        <f>AVERAGE(MainTable[[#This Row],[n3]], MainTable[[#This Row],[n1]], MainTable[[#This Row],[n4]])</f>
        <v>1.7999999999999999E-2</v>
      </c>
      <c r="BG53" s="9" t="str">
        <f>VLOOKUP(MainTable[[#This Row],[model]],ModelNames,4,FALSE)</f>
        <v>Linear</v>
      </c>
      <c r="BH53" s="9" cm="1">
        <f t="array" ref="BH53">MEDIAN(IF($AM$2:$AM$2385=AM53,$AN$2:$AN$2385))</f>
        <v>0.85279999999999989</v>
      </c>
      <c r="BI53" s="9" t="str" cm="1">
        <f t="array" ref="BI53">LEFT(A53, MIN(IFERROR(FIND({"_binarized","_clean","_converted"}, A53), LEN(A53)+1))-1)</f>
        <v>yeast_ml8</v>
      </c>
    </row>
    <row r="54" spans="1:61" x14ac:dyDescent="0.25">
      <c r="A54" t="s">
        <v>222</v>
      </c>
      <c r="B54" s="6">
        <v>2417</v>
      </c>
      <c r="C54">
        <v>117</v>
      </c>
      <c r="D54">
        <v>116</v>
      </c>
      <c r="E54">
        <v>0</v>
      </c>
      <c r="F54" s="1">
        <v>70.088235294117652</v>
      </c>
      <c r="G54">
        <v>0</v>
      </c>
      <c r="H54">
        <v>0</v>
      </c>
      <c r="I54" s="1">
        <v>6625.8058748149842</v>
      </c>
      <c r="J54" s="1">
        <v>1.306653981850094</v>
      </c>
      <c r="K54" s="1">
        <v>0.62360665992029685</v>
      </c>
      <c r="L54" s="1">
        <v>597.64239999999995</v>
      </c>
      <c r="M54" s="1">
        <v>93.94</v>
      </c>
      <c r="N54" s="2">
        <v>0.42399999999999999</v>
      </c>
      <c r="O54" s="2">
        <v>0.95</v>
      </c>
      <c r="P54" s="2">
        <v>0.11</v>
      </c>
      <c r="Q54" s="2">
        <v>0</v>
      </c>
      <c r="R54" s="2">
        <v>0.35699999999999998</v>
      </c>
      <c r="S54" s="2">
        <v>0</v>
      </c>
      <c r="T54" s="2">
        <v>1E-3</v>
      </c>
      <c r="U54" s="2">
        <v>5.0000000000000001E-3</v>
      </c>
      <c r="V54" s="2">
        <v>5.0000000000000001E-3</v>
      </c>
      <c r="W54" s="2">
        <v>1.2999999999999999E-2</v>
      </c>
      <c r="X54" s="2">
        <v>0.42399999999999999</v>
      </c>
      <c r="Y54" s="2">
        <v>2.7E-2</v>
      </c>
      <c r="Z54" s="2">
        <v>1.4E-2</v>
      </c>
      <c r="AA54" s="2">
        <v>0.86899999999999999</v>
      </c>
      <c r="AB54" s="2">
        <v>0.95599999999999996</v>
      </c>
      <c r="AC54" s="2">
        <v>1</v>
      </c>
      <c r="AD54" s="2">
        <v>0.96599999999999997</v>
      </c>
      <c r="AE54" s="2">
        <v>0.98499999999999999</v>
      </c>
      <c r="AF54" s="2">
        <v>4.8000000000000001E-2</v>
      </c>
      <c r="AG54" s="2">
        <v>3.4000000000000002E-2</v>
      </c>
      <c r="AH54" s="2">
        <v>0.70699999999999996</v>
      </c>
      <c r="AI54" s="2">
        <v>0.89300000000000002</v>
      </c>
      <c r="AJ54" s="2">
        <v>0.97099999999999997</v>
      </c>
      <c r="AK54">
        <v>2416838</v>
      </c>
      <c r="AL54">
        <v>32.74</v>
      </c>
      <c r="AM54" t="s">
        <v>54</v>
      </c>
      <c r="AN54" s="3">
        <v>0.98593330253409306</v>
      </c>
      <c r="AO54" s="3">
        <v>8.2227765765864635E-4</v>
      </c>
      <c r="AP54" s="3">
        <v>0.9789499447310982</v>
      </c>
      <c r="AQ54" s="3">
        <v>1.2278301041685009E-3</v>
      </c>
      <c r="AR54" s="3">
        <v>0.74818275318513161</v>
      </c>
      <c r="AS54" s="3">
        <v>0.1124627306142101</v>
      </c>
      <c r="AT54" s="10">
        <v>8.8410377502441406E-2</v>
      </c>
      <c r="AU54" s="1">
        <v>558.15234375</v>
      </c>
      <c r="AV54" s="5">
        <v>27372.35230030743</v>
      </c>
      <c r="AW54" s="9">
        <v>7.7619576454162598</v>
      </c>
      <c r="AX54">
        <v>16</v>
      </c>
      <c r="AY54" t="s">
        <v>50</v>
      </c>
      <c r="AZ54" s="9">
        <f>AVERAGE(MainTable[[#This Row],[f1]:[f4]])</f>
        <v>0.28339999999999999</v>
      </c>
      <c r="BA54" s="9">
        <f>AVERAGE(MainTable[[#This Row],[l1]:[l3]])</f>
        <v>3.6666666666666666E-3</v>
      </c>
      <c r="BB54" s="9">
        <f>AVERAGE(MainTable[[#This Row],[n1]:[lsc]])</f>
        <v>0.3838333333333333</v>
      </c>
      <c r="BC54" s="9">
        <f>AVERAGE(MainTable[[#This Row],[density]:[clsCoef]])</f>
        <v>0.98299999999999998</v>
      </c>
      <c r="BD54" s="9">
        <f>AVERAGE(MainTable[[#This Row],[t2]:[t4]])</f>
        <v>0.26299999999999996</v>
      </c>
      <c r="BE54" s="9">
        <f>AVERAGE(MainTable[[#This Row],[c1]:[c2]])</f>
        <v>0.93199999999999994</v>
      </c>
      <c r="BF54" s="9">
        <f>AVERAGE(MainTable[[#This Row],[n3]], MainTable[[#This Row],[n1]], MainTable[[#This Row],[n4]])</f>
        <v>1.7999999999999999E-2</v>
      </c>
      <c r="BG54" s="9" t="str">
        <f>VLOOKUP(MainTable[[#This Row],[model]],ModelNames,4,FALSE)</f>
        <v>Tree Ensemble</v>
      </c>
      <c r="BH54" s="9" cm="1">
        <f t="array" ref="BH54">MEDIAN(IF($AM$2:$AM$2385=AM54,$AN$2:$AN$2385))</f>
        <v>0.87316363636363636</v>
      </c>
      <c r="BI54" s="9" t="str" cm="1">
        <f t="array" ref="BI54">LEFT(A54, MIN(IFERROR(FIND({"_binarized","_clean","_converted"}, A54), LEN(A54)+1))-1)</f>
        <v>yeast_ml8</v>
      </c>
    </row>
    <row r="55" spans="1:61" x14ac:dyDescent="0.25">
      <c r="A55" t="s">
        <v>222</v>
      </c>
      <c r="B55" s="6">
        <v>2417</v>
      </c>
      <c r="C55">
        <v>117</v>
      </c>
      <c r="D55">
        <v>116</v>
      </c>
      <c r="E55">
        <v>0</v>
      </c>
      <c r="F55" s="1">
        <v>70.088235294117652</v>
      </c>
      <c r="G55">
        <v>0</v>
      </c>
      <c r="H55">
        <v>0</v>
      </c>
      <c r="I55" s="1">
        <v>6625.8058748149842</v>
      </c>
      <c r="J55" s="1">
        <v>1.306653981850094</v>
      </c>
      <c r="K55" s="1">
        <v>0.62360665992029685</v>
      </c>
      <c r="L55" s="1">
        <v>597.64239999999995</v>
      </c>
      <c r="M55" s="1">
        <v>93.94</v>
      </c>
      <c r="N55" s="2">
        <v>0.42399999999999999</v>
      </c>
      <c r="O55" s="2">
        <v>0.95</v>
      </c>
      <c r="P55" s="2">
        <v>0.11</v>
      </c>
      <c r="Q55" s="2">
        <v>0</v>
      </c>
      <c r="R55" s="2">
        <v>0.35699999999999998</v>
      </c>
      <c r="S55" s="2">
        <v>0</v>
      </c>
      <c r="T55" s="2">
        <v>1E-3</v>
      </c>
      <c r="U55" s="2">
        <v>5.0000000000000001E-3</v>
      </c>
      <c r="V55" s="2">
        <v>5.0000000000000001E-3</v>
      </c>
      <c r="W55" s="2">
        <v>1.2999999999999999E-2</v>
      </c>
      <c r="X55" s="2">
        <v>0.42399999999999999</v>
      </c>
      <c r="Y55" s="2">
        <v>2.7E-2</v>
      </c>
      <c r="Z55" s="2">
        <v>1.4E-2</v>
      </c>
      <c r="AA55" s="2">
        <v>0.86899999999999999</v>
      </c>
      <c r="AB55" s="2">
        <v>0.95599999999999996</v>
      </c>
      <c r="AC55" s="2">
        <v>1</v>
      </c>
      <c r="AD55" s="2">
        <v>0.96599999999999997</v>
      </c>
      <c r="AE55" s="2">
        <v>0.98499999999999999</v>
      </c>
      <c r="AF55" s="2">
        <v>4.8000000000000001E-2</v>
      </c>
      <c r="AG55" s="2">
        <v>3.4000000000000002E-2</v>
      </c>
      <c r="AH55" s="2">
        <v>0.70699999999999996</v>
      </c>
      <c r="AI55" s="2">
        <v>0.89300000000000002</v>
      </c>
      <c r="AJ55" s="2">
        <v>0.97099999999999997</v>
      </c>
      <c r="AK55">
        <v>2416838</v>
      </c>
      <c r="AL55">
        <v>32.74</v>
      </c>
      <c r="AM55" t="s">
        <v>52</v>
      </c>
      <c r="AN55" s="3">
        <v>0.98593330253409306</v>
      </c>
      <c r="AO55" s="3">
        <v>8.2227765765864635E-4</v>
      </c>
      <c r="AP55" s="3">
        <v>0.9789499447310982</v>
      </c>
      <c r="AQ55" s="3">
        <v>1.2278301041685009E-3</v>
      </c>
      <c r="AR55" s="3">
        <v>0.85170827240749547</v>
      </c>
      <c r="AS55" s="3">
        <v>9.771070399779791E-2</v>
      </c>
      <c r="AT55" s="10">
        <v>8.56170654296875E-2</v>
      </c>
      <c r="AU55" s="1">
        <v>558.37890625</v>
      </c>
      <c r="AV55" s="5">
        <v>28265.392978078769</v>
      </c>
      <c r="AW55" s="9">
        <v>2.6379761695861821</v>
      </c>
      <c r="AX55">
        <v>24</v>
      </c>
      <c r="AY55" t="s">
        <v>50</v>
      </c>
      <c r="AZ55" s="9">
        <f>AVERAGE(MainTable[[#This Row],[f1]:[f4]])</f>
        <v>0.28339999999999999</v>
      </c>
      <c r="BA55" s="9">
        <f>AVERAGE(MainTable[[#This Row],[l1]:[l3]])</f>
        <v>3.6666666666666666E-3</v>
      </c>
      <c r="BB55" s="9">
        <f>AVERAGE(MainTable[[#This Row],[n1]:[lsc]])</f>
        <v>0.3838333333333333</v>
      </c>
      <c r="BC55" s="9">
        <f>AVERAGE(MainTable[[#This Row],[density]:[clsCoef]])</f>
        <v>0.98299999999999998</v>
      </c>
      <c r="BD55" s="9">
        <f>AVERAGE(MainTable[[#This Row],[t2]:[t4]])</f>
        <v>0.26299999999999996</v>
      </c>
      <c r="BE55" s="9">
        <f>AVERAGE(MainTable[[#This Row],[c1]:[c2]])</f>
        <v>0.93199999999999994</v>
      </c>
      <c r="BF55" s="9">
        <f>AVERAGE(MainTable[[#This Row],[n3]], MainTable[[#This Row],[n1]], MainTable[[#This Row],[n4]])</f>
        <v>1.7999999999999999E-2</v>
      </c>
      <c r="BG55" s="9" t="str">
        <f>VLOOKUP(MainTable[[#This Row],[model]],ModelNames,4,FALSE)</f>
        <v>Tree Ensemble</v>
      </c>
      <c r="BH55" s="9" cm="1">
        <f t="array" ref="BH55">MEDIAN(IF($AM$2:$AM$2385=AM55,$AN$2:$AN$2385))</f>
        <v>0.87140340575455077</v>
      </c>
      <c r="BI55" s="9" t="str" cm="1">
        <f t="array" ref="BI55">LEFT(A55, MIN(IFERROR(FIND({"_binarized","_clean","_converted"}, A55), LEN(A55)+1))-1)</f>
        <v>yeast_ml8</v>
      </c>
    </row>
    <row r="56" spans="1:61" x14ac:dyDescent="0.25">
      <c r="A56" t="s">
        <v>222</v>
      </c>
      <c r="B56" s="6">
        <v>2417</v>
      </c>
      <c r="C56">
        <v>117</v>
      </c>
      <c r="D56">
        <v>116</v>
      </c>
      <c r="E56">
        <v>0</v>
      </c>
      <c r="F56" s="1">
        <v>70.088235294117652</v>
      </c>
      <c r="G56">
        <v>0</v>
      </c>
      <c r="H56">
        <v>0</v>
      </c>
      <c r="I56" s="1">
        <v>6625.8058748149842</v>
      </c>
      <c r="J56" s="1">
        <v>1.306653981850094</v>
      </c>
      <c r="K56" s="1">
        <v>0.62360665992029685</v>
      </c>
      <c r="L56" s="1">
        <v>597.64239999999995</v>
      </c>
      <c r="M56" s="1">
        <v>93.94</v>
      </c>
      <c r="N56" s="2">
        <v>0.42399999999999999</v>
      </c>
      <c r="O56" s="2">
        <v>0.95</v>
      </c>
      <c r="P56" s="2">
        <v>0.11</v>
      </c>
      <c r="Q56" s="2">
        <v>0</v>
      </c>
      <c r="R56" s="2">
        <v>0.35699999999999998</v>
      </c>
      <c r="S56" s="2">
        <v>0</v>
      </c>
      <c r="T56" s="2">
        <v>1E-3</v>
      </c>
      <c r="U56" s="2">
        <v>5.0000000000000001E-3</v>
      </c>
      <c r="V56" s="2">
        <v>5.0000000000000001E-3</v>
      </c>
      <c r="W56" s="2">
        <v>1.2999999999999999E-2</v>
      </c>
      <c r="X56" s="2">
        <v>0.42399999999999999</v>
      </c>
      <c r="Y56" s="2">
        <v>2.7E-2</v>
      </c>
      <c r="Z56" s="2">
        <v>1.4E-2</v>
      </c>
      <c r="AA56" s="2">
        <v>0.86899999999999999</v>
      </c>
      <c r="AB56" s="2">
        <v>0.95599999999999996</v>
      </c>
      <c r="AC56" s="2">
        <v>1</v>
      </c>
      <c r="AD56" s="2">
        <v>0.96599999999999997</v>
      </c>
      <c r="AE56" s="2">
        <v>0.98499999999999999</v>
      </c>
      <c r="AF56" s="2">
        <v>4.8000000000000001E-2</v>
      </c>
      <c r="AG56" s="2">
        <v>3.4000000000000002E-2</v>
      </c>
      <c r="AH56" s="2">
        <v>0.70699999999999996</v>
      </c>
      <c r="AI56" s="2">
        <v>0.89300000000000002</v>
      </c>
      <c r="AJ56" s="2">
        <v>0.97099999999999997</v>
      </c>
      <c r="AK56">
        <v>2416838</v>
      </c>
      <c r="AL56">
        <v>32.74</v>
      </c>
      <c r="AM56" t="s">
        <v>58</v>
      </c>
      <c r="AN56" s="3">
        <v>0.98552007939359709</v>
      </c>
      <c r="AO56" s="3">
        <v>1.2986607193580971E-3</v>
      </c>
      <c r="AP56" s="3">
        <v>0.97874312891424076</v>
      </c>
      <c r="AQ56" s="3">
        <v>1.386836327456296E-3</v>
      </c>
      <c r="AR56" s="3">
        <v>0.86714430006803556</v>
      </c>
      <c r="AS56" s="3">
        <v>5.0829494992722622E-2</v>
      </c>
      <c r="AT56" s="10">
        <v>6.1612129211425781E-3</v>
      </c>
      <c r="AU56" s="1">
        <v>554.3515625</v>
      </c>
      <c r="AV56" s="5">
        <v>392779.80342078791</v>
      </c>
      <c r="AW56" s="9">
        <v>1.5870459079742429</v>
      </c>
      <c r="AX56">
        <v>2</v>
      </c>
      <c r="AY56" t="s">
        <v>50</v>
      </c>
      <c r="AZ56" s="9">
        <f>AVERAGE(MainTable[[#This Row],[f1]:[f4]])</f>
        <v>0.28339999999999999</v>
      </c>
      <c r="BA56" s="9">
        <f>AVERAGE(MainTable[[#This Row],[l1]:[l3]])</f>
        <v>3.6666666666666666E-3</v>
      </c>
      <c r="BB56" s="9">
        <f>AVERAGE(MainTable[[#This Row],[n1]:[lsc]])</f>
        <v>0.3838333333333333</v>
      </c>
      <c r="BC56" s="9">
        <f>AVERAGE(MainTable[[#This Row],[density]:[clsCoef]])</f>
        <v>0.98299999999999998</v>
      </c>
      <c r="BD56" s="9">
        <f>AVERAGE(MainTable[[#This Row],[t2]:[t4]])</f>
        <v>0.26299999999999996</v>
      </c>
      <c r="BE56" s="9">
        <f>AVERAGE(MainTable[[#This Row],[c1]:[c2]])</f>
        <v>0.93199999999999994</v>
      </c>
      <c r="BF56" s="9">
        <f>AVERAGE(MainTable[[#This Row],[n3]], MainTable[[#This Row],[n1]], MainTable[[#This Row],[n4]])</f>
        <v>1.7999999999999999E-2</v>
      </c>
      <c r="BG56" s="9" t="str">
        <f>VLOOKUP(MainTable[[#This Row],[model]],ModelNames,4,FALSE)</f>
        <v>Tree Ensemble</v>
      </c>
      <c r="BH56" s="9" cm="1">
        <f t="array" ref="BH56">MEDIAN(IF($AM$2:$AM$2385=AM56,$AN$2:$AN$2385))</f>
        <v>0.86973139609339412</v>
      </c>
      <c r="BI56" s="9" t="str" cm="1">
        <f t="array" ref="BI56">LEFT(A56, MIN(IFERROR(FIND({"_binarized","_clean","_converted"}, A56), LEN(A56)+1))-1)</f>
        <v>yeast_ml8</v>
      </c>
    </row>
    <row r="57" spans="1:61" x14ac:dyDescent="0.25">
      <c r="A57" t="s">
        <v>222</v>
      </c>
      <c r="B57" s="6">
        <v>2417</v>
      </c>
      <c r="C57">
        <v>117</v>
      </c>
      <c r="D57">
        <v>116</v>
      </c>
      <c r="E57">
        <v>0</v>
      </c>
      <c r="F57" s="1">
        <v>70.088235294117652</v>
      </c>
      <c r="G57">
        <v>0</v>
      </c>
      <c r="H57">
        <v>0</v>
      </c>
      <c r="I57" s="1">
        <v>6625.8058748149842</v>
      </c>
      <c r="J57" s="1">
        <v>1.306653981850094</v>
      </c>
      <c r="K57" s="1">
        <v>0.62360665992029685</v>
      </c>
      <c r="L57" s="1">
        <v>597.64239999999995</v>
      </c>
      <c r="M57" s="1">
        <v>93.94</v>
      </c>
      <c r="N57" s="2">
        <v>0.42399999999999999</v>
      </c>
      <c r="O57" s="2">
        <v>0.95</v>
      </c>
      <c r="P57" s="2">
        <v>0.11</v>
      </c>
      <c r="Q57" s="2">
        <v>0</v>
      </c>
      <c r="R57" s="2">
        <v>0.35699999999999998</v>
      </c>
      <c r="S57" s="2">
        <v>0</v>
      </c>
      <c r="T57" s="2">
        <v>1E-3</v>
      </c>
      <c r="U57" s="2">
        <v>5.0000000000000001E-3</v>
      </c>
      <c r="V57" s="2">
        <v>5.0000000000000001E-3</v>
      </c>
      <c r="W57" s="2">
        <v>1.2999999999999999E-2</v>
      </c>
      <c r="X57" s="2">
        <v>0.42399999999999999</v>
      </c>
      <c r="Y57" s="2">
        <v>2.7E-2</v>
      </c>
      <c r="Z57" s="2">
        <v>1.4E-2</v>
      </c>
      <c r="AA57" s="2">
        <v>0.86899999999999999</v>
      </c>
      <c r="AB57" s="2">
        <v>0.95599999999999996</v>
      </c>
      <c r="AC57" s="2">
        <v>1</v>
      </c>
      <c r="AD57" s="2">
        <v>0.96599999999999997</v>
      </c>
      <c r="AE57" s="2">
        <v>0.98499999999999999</v>
      </c>
      <c r="AF57" s="2">
        <v>4.8000000000000001E-2</v>
      </c>
      <c r="AG57" s="2">
        <v>3.4000000000000002E-2</v>
      </c>
      <c r="AH57" s="2">
        <v>0.70699999999999996</v>
      </c>
      <c r="AI57" s="2">
        <v>0.89300000000000002</v>
      </c>
      <c r="AJ57" s="2">
        <v>0.97099999999999997</v>
      </c>
      <c r="AK57">
        <v>2416838</v>
      </c>
      <c r="AL57">
        <v>32.74</v>
      </c>
      <c r="AM57" t="s">
        <v>59</v>
      </c>
      <c r="AN57" s="3">
        <v>0.98262495080676904</v>
      </c>
      <c r="AO57" s="3">
        <v>3.8301756693996489E-3</v>
      </c>
      <c r="AP57" s="3">
        <v>0.97905341873705753</v>
      </c>
      <c r="AQ57" s="3">
        <v>3.831956209088605E-3</v>
      </c>
      <c r="AR57" s="3">
        <v>0.87721973485410931</v>
      </c>
      <c r="AS57" s="3">
        <v>1.7914897248692611E-2</v>
      </c>
      <c r="AT57" s="10">
        <v>5.5065155029296884E-3</v>
      </c>
      <c r="AU57" s="1">
        <v>558.49609375</v>
      </c>
      <c r="AV57" s="5">
        <v>439479.37651541393</v>
      </c>
      <c r="AW57" s="9">
        <v>1.4822161197662349</v>
      </c>
      <c r="AX57">
        <v>1</v>
      </c>
      <c r="AY57" t="s">
        <v>50</v>
      </c>
      <c r="AZ57" s="9">
        <f>AVERAGE(MainTable[[#This Row],[f1]:[f4]])</f>
        <v>0.28339999999999999</v>
      </c>
      <c r="BA57" s="9">
        <f>AVERAGE(MainTable[[#This Row],[l1]:[l3]])</f>
        <v>3.6666666666666666E-3</v>
      </c>
      <c r="BB57" s="9">
        <f>AVERAGE(MainTable[[#This Row],[n1]:[lsc]])</f>
        <v>0.3838333333333333</v>
      </c>
      <c r="BC57" s="9">
        <f>AVERAGE(MainTable[[#This Row],[density]:[clsCoef]])</f>
        <v>0.98299999999999998</v>
      </c>
      <c r="BD57" s="9">
        <f>AVERAGE(MainTable[[#This Row],[t2]:[t4]])</f>
        <v>0.26299999999999996</v>
      </c>
      <c r="BE57" s="9">
        <f>AVERAGE(MainTable[[#This Row],[c1]:[c2]])</f>
        <v>0.93199999999999994</v>
      </c>
      <c r="BF57" s="9">
        <f>AVERAGE(MainTable[[#This Row],[n3]], MainTable[[#This Row],[n1]], MainTable[[#This Row],[n4]])</f>
        <v>1.7999999999999999E-2</v>
      </c>
      <c r="BG57" s="9" t="str">
        <f>VLOOKUP(MainTable[[#This Row],[model]],ModelNames,4,FALSE)</f>
        <v>Tree Ensemble</v>
      </c>
      <c r="BH57" s="9" cm="1">
        <f t="array" ref="BH57">MEDIAN(IF($AM$2:$AM$2385=AM57,$AN$2:$AN$2385))</f>
        <v>0.86949265687583444</v>
      </c>
      <c r="BI57" s="9" t="str" cm="1">
        <f t="array" ref="BI57">LEFT(A57, MIN(IFERROR(FIND({"_binarized","_clean","_converted"}, A57), LEN(A57)+1))-1)</f>
        <v>yeast_ml8</v>
      </c>
    </row>
    <row r="58" spans="1:61" x14ac:dyDescent="0.25">
      <c r="A58" t="s">
        <v>222</v>
      </c>
      <c r="B58" s="6">
        <v>2417</v>
      </c>
      <c r="C58">
        <v>117</v>
      </c>
      <c r="D58">
        <v>116</v>
      </c>
      <c r="E58">
        <v>0</v>
      </c>
      <c r="F58" s="1">
        <v>70.088235294117652</v>
      </c>
      <c r="G58">
        <v>0</v>
      </c>
      <c r="H58">
        <v>0</v>
      </c>
      <c r="I58" s="1">
        <v>6625.8058748149842</v>
      </c>
      <c r="J58" s="1">
        <v>1.306653981850094</v>
      </c>
      <c r="K58" s="1">
        <v>0.62360665992029685</v>
      </c>
      <c r="L58" s="1">
        <v>597.64239999999995</v>
      </c>
      <c r="M58" s="1">
        <v>93.94</v>
      </c>
      <c r="N58" s="2">
        <v>0.42399999999999999</v>
      </c>
      <c r="O58" s="2">
        <v>0.95</v>
      </c>
      <c r="P58" s="2">
        <v>0.11</v>
      </c>
      <c r="Q58" s="2">
        <v>0</v>
      </c>
      <c r="R58" s="2">
        <v>0.35699999999999998</v>
      </c>
      <c r="S58" s="2">
        <v>0</v>
      </c>
      <c r="T58" s="2">
        <v>1E-3</v>
      </c>
      <c r="U58" s="2">
        <v>5.0000000000000001E-3</v>
      </c>
      <c r="V58" s="2">
        <v>5.0000000000000001E-3</v>
      </c>
      <c r="W58" s="2">
        <v>1.2999999999999999E-2</v>
      </c>
      <c r="X58" s="2">
        <v>0.42399999999999999</v>
      </c>
      <c r="Y58" s="2">
        <v>2.7E-2</v>
      </c>
      <c r="Z58" s="2">
        <v>1.4E-2</v>
      </c>
      <c r="AA58" s="2">
        <v>0.86899999999999999</v>
      </c>
      <c r="AB58" s="2">
        <v>0.95599999999999996</v>
      </c>
      <c r="AC58" s="2">
        <v>1</v>
      </c>
      <c r="AD58" s="2">
        <v>0.96599999999999997</v>
      </c>
      <c r="AE58" s="2">
        <v>0.98499999999999999</v>
      </c>
      <c r="AF58" s="2">
        <v>4.8000000000000001E-2</v>
      </c>
      <c r="AG58" s="2">
        <v>3.4000000000000002E-2</v>
      </c>
      <c r="AH58" s="2">
        <v>0.70699999999999996</v>
      </c>
      <c r="AI58" s="2">
        <v>0.89300000000000002</v>
      </c>
      <c r="AJ58" s="2">
        <v>0.97099999999999997</v>
      </c>
      <c r="AK58">
        <v>2416838</v>
      </c>
      <c r="AL58">
        <v>32.74</v>
      </c>
      <c r="AM58" t="s">
        <v>64</v>
      </c>
      <c r="AN58" s="3">
        <v>0.9826198176000549</v>
      </c>
      <c r="AO58" s="3">
        <v>3.8511786207589809E-3</v>
      </c>
      <c r="AP58" s="3">
        <v>0.97864585294258877</v>
      </c>
      <c r="AQ58" s="3">
        <v>3.069328261715585E-3</v>
      </c>
      <c r="AR58" s="3">
        <v>0.85168222425238438</v>
      </c>
      <c r="AS58" s="3">
        <v>4.555370086414149E-2</v>
      </c>
      <c r="AT58" s="10">
        <v>2.5303363800048828E-3</v>
      </c>
      <c r="AU58" s="1">
        <v>334.8515625</v>
      </c>
      <c r="AV58" s="5">
        <v>956394.58023179125</v>
      </c>
      <c r="AW58" s="9">
        <v>0.17107534408569339</v>
      </c>
      <c r="AX58">
        <v>2</v>
      </c>
      <c r="AY58" t="s">
        <v>50</v>
      </c>
      <c r="AZ58" s="9">
        <f>AVERAGE(MainTable[[#This Row],[f1]:[f4]])</f>
        <v>0.28339999999999999</v>
      </c>
      <c r="BA58" s="9">
        <f>AVERAGE(MainTable[[#This Row],[l1]:[l3]])</f>
        <v>3.6666666666666666E-3</v>
      </c>
      <c r="BB58" s="9">
        <f>AVERAGE(MainTable[[#This Row],[n1]:[lsc]])</f>
        <v>0.3838333333333333</v>
      </c>
      <c r="BC58" s="9">
        <f>AVERAGE(MainTable[[#This Row],[density]:[clsCoef]])</f>
        <v>0.98299999999999998</v>
      </c>
      <c r="BD58" s="9">
        <f>AVERAGE(MainTable[[#This Row],[t2]:[t4]])</f>
        <v>0.26299999999999996</v>
      </c>
      <c r="BE58" s="9">
        <f>AVERAGE(MainTable[[#This Row],[c1]:[c2]])</f>
        <v>0.93199999999999994</v>
      </c>
      <c r="BF58" s="9">
        <f>AVERAGE(MainTable[[#This Row],[n3]], MainTable[[#This Row],[n1]], MainTable[[#This Row],[n4]])</f>
        <v>1.7999999999999999E-2</v>
      </c>
      <c r="BG58" s="9" t="str">
        <f>VLOOKUP(MainTable[[#This Row],[model]],ModelNames,4,FALSE)</f>
        <v>Discriminant</v>
      </c>
      <c r="BH58" s="9" cm="1">
        <f t="array" ref="BH58">MEDIAN(IF($AM$2:$AM$2385=AM58,$AN$2:$AN$2385))</f>
        <v>0.83860904466088915</v>
      </c>
      <c r="BI58" s="9" t="str" cm="1">
        <f t="array" ref="BI58">LEFT(A58, MIN(IFERROR(FIND({"_binarized","_clean","_converted"}, A58), LEN(A58)+1))-1)</f>
        <v>yeast_ml8</v>
      </c>
    </row>
    <row r="59" spans="1:61" x14ac:dyDescent="0.25">
      <c r="A59" t="s">
        <v>222</v>
      </c>
      <c r="B59" s="6">
        <v>2417</v>
      </c>
      <c r="C59">
        <v>117</v>
      </c>
      <c r="D59">
        <v>116</v>
      </c>
      <c r="E59">
        <v>0</v>
      </c>
      <c r="F59" s="1">
        <v>70.088235294117652</v>
      </c>
      <c r="G59">
        <v>0</v>
      </c>
      <c r="H59">
        <v>0</v>
      </c>
      <c r="I59" s="1">
        <v>6625.8058748149842</v>
      </c>
      <c r="J59" s="1">
        <v>1.306653981850094</v>
      </c>
      <c r="K59" s="1">
        <v>0.62360665992029685</v>
      </c>
      <c r="L59" s="1">
        <v>597.64239999999995</v>
      </c>
      <c r="M59" s="1">
        <v>93.94</v>
      </c>
      <c r="N59" s="2">
        <v>0.42399999999999999</v>
      </c>
      <c r="O59" s="2">
        <v>0.95</v>
      </c>
      <c r="P59" s="2">
        <v>0.11</v>
      </c>
      <c r="Q59" s="2">
        <v>0</v>
      </c>
      <c r="R59" s="2">
        <v>0.35699999999999998</v>
      </c>
      <c r="S59" s="2">
        <v>0</v>
      </c>
      <c r="T59" s="2">
        <v>1E-3</v>
      </c>
      <c r="U59" s="2">
        <v>5.0000000000000001E-3</v>
      </c>
      <c r="V59" s="2">
        <v>5.0000000000000001E-3</v>
      </c>
      <c r="W59" s="2">
        <v>1.2999999999999999E-2</v>
      </c>
      <c r="X59" s="2">
        <v>0.42399999999999999</v>
      </c>
      <c r="Y59" s="2">
        <v>2.7E-2</v>
      </c>
      <c r="Z59" s="2">
        <v>1.4E-2</v>
      </c>
      <c r="AA59" s="2">
        <v>0.86899999999999999</v>
      </c>
      <c r="AB59" s="2">
        <v>0.95599999999999996</v>
      </c>
      <c r="AC59" s="2">
        <v>1</v>
      </c>
      <c r="AD59" s="2">
        <v>0.96599999999999997</v>
      </c>
      <c r="AE59" s="2">
        <v>0.98499999999999999</v>
      </c>
      <c r="AF59" s="2">
        <v>4.8000000000000001E-2</v>
      </c>
      <c r="AG59" s="2">
        <v>3.4000000000000002E-2</v>
      </c>
      <c r="AH59" s="2">
        <v>0.70699999999999996</v>
      </c>
      <c r="AI59" s="2">
        <v>0.89300000000000002</v>
      </c>
      <c r="AJ59" s="2">
        <v>0.97099999999999997</v>
      </c>
      <c r="AK59">
        <v>2416838</v>
      </c>
      <c r="AL59">
        <v>32.74</v>
      </c>
      <c r="AM59" t="s">
        <v>60</v>
      </c>
      <c r="AN59" s="3">
        <v>0.98097034717588083</v>
      </c>
      <c r="AO59" s="3">
        <v>3.546261616104429E-3</v>
      </c>
      <c r="AP59" s="3">
        <v>0.97698069614823635</v>
      </c>
      <c r="AQ59" s="3">
        <v>2.0081112436557422E-3</v>
      </c>
      <c r="AT59" s="10">
        <v>2.5222301483154301E-3</v>
      </c>
      <c r="AU59" s="1">
        <v>534.4609375</v>
      </c>
      <c r="AV59" s="5">
        <v>959468.35050571884</v>
      </c>
      <c r="AW59" s="9">
        <v>0.40359187126159668</v>
      </c>
      <c r="AX59">
        <v>16</v>
      </c>
      <c r="AY59" t="s">
        <v>50</v>
      </c>
      <c r="AZ59" s="9">
        <f>AVERAGE(MainTable[[#This Row],[f1]:[f4]])</f>
        <v>0.28339999999999999</v>
      </c>
      <c r="BA59" s="9">
        <f>AVERAGE(MainTable[[#This Row],[l1]:[l3]])</f>
        <v>3.6666666666666666E-3</v>
      </c>
      <c r="BB59" s="9">
        <f>AVERAGE(MainTable[[#This Row],[n1]:[lsc]])</f>
        <v>0.3838333333333333</v>
      </c>
      <c r="BC59" s="9">
        <f>AVERAGE(MainTable[[#This Row],[density]:[clsCoef]])</f>
        <v>0.98299999999999998</v>
      </c>
      <c r="BD59" s="9">
        <f>AVERAGE(MainTable[[#This Row],[t2]:[t4]])</f>
        <v>0.26299999999999996</v>
      </c>
      <c r="BE59" s="9">
        <f>AVERAGE(MainTable[[#This Row],[c1]:[c2]])</f>
        <v>0.93199999999999994</v>
      </c>
      <c r="BF59" s="9">
        <f>AVERAGE(MainTable[[#This Row],[n3]], MainTable[[#This Row],[n1]], MainTable[[#This Row],[n4]])</f>
        <v>1.7999999999999999E-2</v>
      </c>
      <c r="BG59" s="9" t="str">
        <f>VLOOKUP(MainTable[[#This Row],[model]],ModelNames,4,FALSE)</f>
        <v>Linear</v>
      </c>
      <c r="BH59" s="9" cm="1">
        <f t="array" ref="BH59">MEDIAN(IF($AM$2:$AM$2385=AM59,$AN$2:$AN$2385))</f>
        <v>0.84154689776823377</v>
      </c>
      <c r="BI59" s="9" t="str" cm="1">
        <f t="array" ref="BI59">LEFT(A59, MIN(IFERROR(FIND({"_binarized","_clean","_converted"}, A59), LEN(A59)+1))-1)</f>
        <v>yeast_ml8</v>
      </c>
    </row>
    <row r="60" spans="1:61" x14ac:dyDescent="0.25">
      <c r="A60" t="s">
        <v>222</v>
      </c>
      <c r="B60" s="6">
        <v>2417</v>
      </c>
      <c r="C60">
        <v>117</v>
      </c>
      <c r="D60">
        <v>116</v>
      </c>
      <c r="E60">
        <v>0</v>
      </c>
      <c r="F60" s="1">
        <v>70.088235294117652</v>
      </c>
      <c r="G60">
        <v>0</v>
      </c>
      <c r="H60">
        <v>0</v>
      </c>
      <c r="I60" s="1">
        <v>6625.8058748149842</v>
      </c>
      <c r="J60" s="1">
        <v>1.306653981850094</v>
      </c>
      <c r="K60" s="1">
        <v>0.62360665992029685</v>
      </c>
      <c r="L60" s="1">
        <v>597.64239999999995</v>
      </c>
      <c r="M60" s="1">
        <v>93.94</v>
      </c>
      <c r="N60" s="2">
        <v>0.42399999999999999</v>
      </c>
      <c r="O60" s="2">
        <v>0.95</v>
      </c>
      <c r="P60" s="2">
        <v>0.11</v>
      </c>
      <c r="Q60" s="2">
        <v>0</v>
      </c>
      <c r="R60" s="2">
        <v>0.35699999999999998</v>
      </c>
      <c r="S60" s="2">
        <v>0</v>
      </c>
      <c r="T60" s="2">
        <v>1E-3</v>
      </c>
      <c r="U60" s="2">
        <v>5.0000000000000001E-3</v>
      </c>
      <c r="V60" s="2">
        <v>5.0000000000000001E-3</v>
      </c>
      <c r="W60" s="2">
        <v>1.2999999999999999E-2</v>
      </c>
      <c r="X60" s="2">
        <v>0.42399999999999999</v>
      </c>
      <c r="Y60" s="2">
        <v>2.7E-2</v>
      </c>
      <c r="Z60" s="2">
        <v>1.4E-2</v>
      </c>
      <c r="AA60" s="2">
        <v>0.86899999999999999</v>
      </c>
      <c r="AB60" s="2">
        <v>0.95599999999999996</v>
      </c>
      <c r="AC60" s="2">
        <v>1</v>
      </c>
      <c r="AD60" s="2">
        <v>0.96599999999999997</v>
      </c>
      <c r="AE60" s="2">
        <v>0.98499999999999999</v>
      </c>
      <c r="AF60" s="2">
        <v>4.8000000000000001E-2</v>
      </c>
      <c r="AG60" s="2">
        <v>3.4000000000000002E-2</v>
      </c>
      <c r="AH60" s="2">
        <v>0.70699999999999996</v>
      </c>
      <c r="AI60" s="2">
        <v>0.89300000000000002</v>
      </c>
      <c r="AJ60" s="2">
        <v>0.97099999999999997</v>
      </c>
      <c r="AK60">
        <v>2416838</v>
      </c>
      <c r="AL60">
        <v>32.74</v>
      </c>
      <c r="AM60" t="s">
        <v>57</v>
      </c>
      <c r="AN60" s="3">
        <v>0.98014218982598433</v>
      </c>
      <c r="AO60" s="3">
        <v>3.0876502702227278E-3</v>
      </c>
      <c r="AP60" s="3">
        <v>0.97648576097585926</v>
      </c>
      <c r="AQ60" s="3">
        <v>2.0912516531106668E-3</v>
      </c>
      <c r="AR60" s="3">
        <v>0.65196644695614092</v>
      </c>
      <c r="AS60" s="3">
        <v>0.16012818621931871</v>
      </c>
      <c r="AT60" s="10">
        <v>2.8121471405029301E-3</v>
      </c>
      <c r="AU60" s="1">
        <v>561.92578125</v>
      </c>
      <c r="AV60" s="5">
        <v>860552.41034336586</v>
      </c>
      <c r="AW60" s="9">
        <v>8.2580254077911377</v>
      </c>
      <c r="AX60">
        <v>24</v>
      </c>
      <c r="AY60" t="s">
        <v>50</v>
      </c>
      <c r="AZ60" s="9">
        <f>AVERAGE(MainTable[[#This Row],[f1]:[f4]])</f>
        <v>0.28339999999999999</v>
      </c>
      <c r="BA60" s="9">
        <f>AVERAGE(MainTable[[#This Row],[l1]:[l3]])</f>
        <v>3.6666666666666666E-3</v>
      </c>
      <c r="BB60" s="9">
        <f>AVERAGE(MainTable[[#This Row],[n1]:[lsc]])</f>
        <v>0.3838333333333333</v>
      </c>
      <c r="BC60" s="9">
        <f>AVERAGE(MainTable[[#This Row],[density]:[clsCoef]])</f>
        <v>0.98299999999999998</v>
      </c>
      <c r="BD60" s="9">
        <f>AVERAGE(MainTable[[#This Row],[t2]:[t4]])</f>
        <v>0.26299999999999996</v>
      </c>
      <c r="BE60" s="9">
        <f>AVERAGE(MainTable[[#This Row],[c1]:[c2]])</f>
        <v>0.93199999999999994</v>
      </c>
      <c r="BF60" s="9">
        <f>AVERAGE(MainTable[[#This Row],[n3]], MainTable[[#This Row],[n1]], MainTable[[#This Row],[n4]])</f>
        <v>1.7999999999999999E-2</v>
      </c>
      <c r="BG60" s="9" t="str">
        <f>VLOOKUP(MainTable[[#This Row],[model]],ModelNames,4,FALSE)</f>
        <v>Tree-based</v>
      </c>
      <c r="BH60" s="9" cm="1">
        <f t="array" ref="BH60">MEDIAN(IF($AM$2:$AM$2385=AM60,$AN$2:$AN$2385))</f>
        <v>0.84387062005572167</v>
      </c>
      <c r="BI60" s="9" t="str" cm="1">
        <f t="array" ref="BI60">LEFT(A60, MIN(IFERROR(FIND({"_binarized","_clean","_converted"}, A60), LEN(A60)+1))-1)</f>
        <v>yeast_ml8</v>
      </c>
    </row>
    <row r="61" spans="1:61" x14ac:dyDescent="0.25">
      <c r="A61" t="s">
        <v>222</v>
      </c>
      <c r="B61" s="6">
        <v>2417</v>
      </c>
      <c r="C61">
        <v>117</v>
      </c>
      <c r="D61">
        <v>116</v>
      </c>
      <c r="E61">
        <v>0</v>
      </c>
      <c r="F61" s="1">
        <v>70.088235294117652</v>
      </c>
      <c r="G61">
        <v>0</v>
      </c>
      <c r="H61">
        <v>0</v>
      </c>
      <c r="I61" s="1">
        <v>6625.8058748149842</v>
      </c>
      <c r="J61" s="1">
        <v>1.306653981850094</v>
      </c>
      <c r="K61" s="1">
        <v>0.62360665992029685</v>
      </c>
      <c r="L61" s="1">
        <v>597.64239999999995</v>
      </c>
      <c r="M61" s="1">
        <v>93.94</v>
      </c>
      <c r="N61" s="2">
        <v>0.42399999999999999</v>
      </c>
      <c r="O61" s="2">
        <v>0.95</v>
      </c>
      <c r="P61" s="2">
        <v>0.11</v>
      </c>
      <c r="Q61" s="2">
        <v>0</v>
      </c>
      <c r="R61" s="2">
        <v>0.35699999999999998</v>
      </c>
      <c r="S61" s="2">
        <v>0</v>
      </c>
      <c r="T61" s="2">
        <v>1E-3</v>
      </c>
      <c r="U61" s="2">
        <v>5.0000000000000001E-3</v>
      </c>
      <c r="V61" s="2">
        <v>5.0000000000000001E-3</v>
      </c>
      <c r="W61" s="2">
        <v>1.2999999999999999E-2</v>
      </c>
      <c r="X61" s="2">
        <v>0.42399999999999999</v>
      </c>
      <c r="Y61" s="2">
        <v>2.7E-2</v>
      </c>
      <c r="Z61" s="2">
        <v>1.4E-2</v>
      </c>
      <c r="AA61" s="2">
        <v>0.86899999999999999</v>
      </c>
      <c r="AB61" s="2">
        <v>0.95599999999999996</v>
      </c>
      <c r="AC61" s="2">
        <v>1</v>
      </c>
      <c r="AD61" s="2">
        <v>0.96599999999999997</v>
      </c>
      <c r="AE61" s="2">
        <v>0.98499999999999999</v>
      </c>
      <c r="AF61" s="2">
        <v>4.8000000000000001E-2</v>
      </c>
      <c r="AG61" s="2">
        <v>3.4000000000000002E-2</v>
      </c>
      <c r="AH61" s="2">
        <v>0.70699999999999996</v>
      </c>
      <c r="AI61" s="2">
        <v>0.89300000000000002</v>
      </c>
      <c r="AJ61" s="2">
        <v>0.97099999999999997</v>
      </c>
      <c r="AK61">
        <v>2416838</v>
      </c>
      <c r="AL61">
        <v>32.74</v>
      </c>
      <c r="AM61" t="s">
        <v>63</v>
      </c>
      <c r="AN61" s="3">
        <v>0.80926287151583587</v>
      </c>
      <c r="AO61" s="3">
        <v>1.375178904029877E-2</v>
      </c>
      <c r="AP61" s="3">
        <v>0.88211242921743749</v>
      </c>
      <c r="AQ61" s="3">
        <v>8.581983978938305E-3</v>
      </c>
      <c r="AR61" s="3">
        <v>0.88142045077989262</v>
      </c>
      <c r="AS61" s="3">
        <v>5.9249261858535608E-2</v>
      </c>
      <c r="AT61" s="10">
        <v>3.681182861328125E-3</v>
      </c>
      <c r="AU61" s="1">
        <v>335.953125</v>
      </c>
      <c r="AV61" s="5">
        <v>657397.38860103628</v>
      </c>
      <c r="AW61" s="9">
        <v>0.15222311019897461</v>
      </c>
      <c r="AX61">
        <v>4</v>
      </c>
      <c r="AY61" t="s">
        <v>50</v>
      </c>
      <c r="AZ61" s="9">
        <f>AVERAGE(MainTable[[#This Row],[f1]:[f4]])</f>
        <v>0.28339999999999999</v>
      </c>
      <c r="BA61" s="9">
        <f>AVERAGE(MainTable[[#This Row],[l1]:[l3]])</f>
        <v>3.6666666666666666E-3</v>
      </c>
      <c r="BB61" s="9">
        <f>AVERAGE(MainTable[[#This Row],[n1]:[lsc]])</f>
        <v>0.3838333333333333</v>
      </c>
      <c r="BC61" s="9">
        <f>AVERAGE(MainTable[[#This Row],[density]:[clsCoef]])</f>
        <v>0.98299999999999998</v>
      </c>
      <c r="BD61" s="9">
        <f>AVERAGE(MainTable[[#This Row],[t2]:[t4]])</f>
        <v>0.26299999999999996</v>
      </c>
      <c r="BE61" s="9">
        <f>AVERAGE(MainTable[[#This Row],[c1]:[c2]])</f>
        <v>0.93199999999999994</v>
      </c>
      <c r="BF61" s="9">
        <f>AVERAGE(MainTable[[#This Row],[n3]], MainTable[[#This Row],[n1]], MainTable[[#This Row],[n4]])</f>
        <v>1.7999999999999999E-2</v>
      </c>
      <c r="BG61" s="9" t="str">
        <f>VLOOKUP(MainTable[[#This Row],[model]],ModelNames,4,FALSE)</f>
        <v>Probabilistic</v>
      </c>
      <c r="BH61" s="9" cm="1">
        <f t="array" ref="BH61">MEDIAN(IF($AM$2:$AM$2385=AM61,$AN$2:$AN$2385))</f>
        <v>0.73750000000000004</v>
      </c>
      <c r="BI61" s="9" t="str" cm="1">
        <f t="array" ref="BI61">LEFT(A61, MIN(IFERROR(FIND({"_binarized","_clean","_converted"}, A61), LEN(A61)+1))-1)</f>
        <v>yeast_ml8</v>
      </c>
    </row>
    <row r="62" spans="1:61" x14ac:dyDescent="0.25">
      <c r="A62" t="s">
        <v>196</v>
      </c>
      <c r="B62" s="6">
        <v>5100</v>
      </c>
      <c r="C62">
        <v>37</v>
      </c>
      <c r="D62">
        <v>36</v>
      </c>
      <c r="E62">
        <v>0</v>
      </c>
      <c r="F62" s="1">
        <v>67</v>
      </c>
      <c r="G62">
        <v>0</v>
      </c>
      <c r="H62">
        <v>0</v>
      </c>
      <c r="I62" s="1">
        <v>1000000</v>
      </c>
      <c r="J62" s="1">
        <v>-0.46392690715575902</v>
      </c>
      <c r="K62" s="1">
        <v>0.1638457816479946</v>
      </c>
      <c r="L62" s="1">
        <v>44.962899999999998</v>
      </c>
      <c r="M62" s="1">
        <v>22.730599999999999</v>
      </c>
      <c r="N62" s="2">
        <v>0.28699999999999998</v>
      </c>
      <c r="O62" s="2">
        <v>0.82699999999999996</v>
      </c>
      <c r="P62" s="2">
        <v>1.4999999999999999E-2</v>
      </c>
      <c r="Q62" s="2">
        <v>0</v>
      </c>
      <c r="R62" s="2">
        <v>0.54500000000000004</v>
      </c>
      <c r="S62" s="2">
        <v>0.16300000000000001</v>
      </c>
      <c r="T62" s="2">
        <v>1E-3</v>
      </c>
      <c r="U62" s="2">
        <v>5.0000000000000001E-3</v>
      </c>
      <c r="V62" s="2">
        <v>2E-3</v>
      </c>
      <c r="W62" s="2">
        <v>3.0000000000000001E-3</v>
      </c>
      <c r="X62" s="2">
        <v>0.23499999999999999</v>
      </c>
      <c r="Y62" s="2">
        <v>6.0000000000000001E-3</v>
      </c>
      <c r="Z62" s="2">
        <v>4.0000000000000001E-3</v>
      </c>
      <c r="AA62" s="2">
        <v>4.4999999999999998E-2</v>
      </c>
      <c r="AB62" s="2">
        <v>0.82299999999999995</v>
      </c>
      <c r="AC62" s="2">
        <v>0.80800000000000005</v>
      </c>
      <c r="AD62" s="2">
        <v>0.23599999999999999</v>
      </c>
      <c r="AE62" s="2">
        <v>0.55400000000000005</v>
      </c>
      <c r="AF62" s="2">
        <v>7.0000000000000001E-3</v>
      </c>
      <c r="AG62" s="2">
        <v>1E-3</v>
      </c>
      <c r="AH62" s="2">
        <v>0.16700000000000001</v>
      </c>
      <c r="AI62" s="2">
        <v>0.88900000000000001</v>
      </c>
      <c r="AJ62" s="2">
        <v>0.97</v>
      </c>
      <c r="AK62">
        <v>609813</v>
      </c>
      <c r="AL62">
        <v>147.51</v>
      </c>
      <c r="AM62" t="s">
        <v>49</v>
      </c>
      <c r="AN62" s="3">
        <v>0.99450980392156862</v>
      </c>
      <c r="AO62" s="3">
        <v>1.709372134721827E-3</v>
      </c>
      <c r="AP62" s="3">
        <v>0.99394902105125826</v>
      </c>
      <c r="AQ62" s="3">
        <v>2.0786101723405908E-3</v>
      </c>
      <c r="AR62" s="3">
        <v>0.99620563847429511</v>
      </c>
      <c r="AS62" s="3">
        <v>2.219359062429344E-3</v>
      </c>
      <c r="AT62" s="10">
        <v>3.2502413000000002E-3</v>
      </c>
      <c r="AU62" s="1">
        <v>317.55078125</v>
      </c>
      <c r="AV62" s="5">
        <v>1569114.2783788741</v>
      </c>
      <c r="AW62" s="9">
        <v>8.0461356639862061</v>
      </c>
      <c r="AX62">
        <v>16</v>
      </c>
      <c r="AY62" t="s">
        <v>50</v>
      </c>
      <c r="AZ62" s="9">
        <f>AVERAGE(MainTable[[#This Row],[f1]:[f4]])</f>
        <v>0.31</v>
      </c>
      <c r="BA62" s="9">
        <f>AVERAGE(MainTable[[#This Row],[l1]:[l3]])</f>
        <v>2.6666666666666666E-3</v>
      </c>
      <c r="BB62" s="9">
        <f>AVERAGE(MainTable[[#This Row],[n1]:[lsc]])</f>
        <v>0.18599999999999997</v>
      </c>
      <c r="BC62" s="9">
        <f>AVERAGE(MainTable[[#This Row],[density]:[clsCoef]])</f>
        <v>0.52200000000000002</v>
      </c>
      <c r="BD62" s="9">
        <f>AVERAGE(MainTable[[#This Row],[t2]:[t4]])</f>
        <v>5.8333333333333341E-2</v>
      </c>
      <c r="BE62" s="9">
        <f>AVERAGE(MainTable[[#This Row],[c1]:[c2]])</f>
        <v>0.92949999999999999</v>
      </c>
      <c r="BF62" s="9">
        <f>AVERAGE(MainTable[[#This Row],[n3]], MainTable[[#This Row],[n1]], MainTable[[#This Row],[n4]])</f>
        <v>4.333333333333334E-3</v>
      </c>
      <c r="BG62" s="9" t="str">
        <f>VLOOKUP(MainTable[[#This Row],[model]],ModelNames,4,FALSE)</f>
        <v>Neural</v>
      </c>
      <c r="BH62" s="9" cm="1">
        <f t="array" ref="BH62">MEDIAN(IF($AM$2:$AM$2385=AM62,$AN$2:$AN$2385))</f>
        <v>0.87620447459485384</v>
      </c>
      <c r="BI62" s="9" t="str" cm="1">
        <f t="array" ref="BI62">LEFT(A62, MIN(IFERROR(FIND({"_binarized","_clean","_converted"}, A62), LEN(A62)+1))-1)</f>
        <v>satellite</v>
      </c>
    </row>
    <row r="63" spans="1:61" x14ac:dyDescent="0.25">
      <c r="A63" t="s">
        <v>196</v>
      </c>
      <c r="B63" s="6">
        <v>5100</v>
      </c>
      <c r="C63">
        <v>37</v>
      </c>
      <c r="D63">
        <v>36</v>
      </c>
      <c r="E63">
        <v>0</v>
      </c>
      <c r="F63" s="1">
        <v>67</v>
      </c>
      <c r="G63">
        <v>0</v>
      </c>
      <c r="H63">
        <v>0</v>
      </c>
      <c r="I63" s="1">
        <v>1000000</v>
      </c>
      <c r="J63" s="1">
        <v>-0.46392690715575902</v>
      </c>
      <c r="K63" s="1">
        <v>0.1638457816479946</v>
      </c>
      <c r="L63" s="1">
        <v>44.962899999999998</v>
      </c>
      <c r="M63" s="1">
        <v>22.730599999999999</v>
      </c>
      <c r="N63" s="2">
        <v>0.28699999999999998</v>
      </c>
      <c r="O63" s="2">
        <v>0.82699999999999996</v>
      </c>
      <c r="P63" s="2">
        <v>1.4999999999999999E-2</v>
      </c>
      <c r="Q63" s="2">
        <v>0</v>
      </c>
      <c r="R63" s="2">
        <v>0.54500000000000004</v>
      </c>
      <c r="S63" s="2">
        <v>0.16300000000000001</v>
      </c>
      <c r="T63" s="2">
        <v>1E-3</v>
      </c>
      <c r="U63" s="2">
        <v>5.0000000000000001E-3</v>
      </c>
      <c r="V63" s="2">
        <v>2E-3</v>
      </c>
      <c r="W63" s="2">
        <v>3.0000000000000001E-3</v>
      </c>
      <c r="X63" s="2">
        <v>0.23499999999999999</v>
      </c>
      <c r="Y63" s="2">
        <v>6.0000000000000001E-3</v>
      </c>
      <c r="Z63" s="2">
        <v>4.0000000000000001E-3</v>
      </c>
      <c r="AA63" s="2">
        <v>4.4999999999999998E-2</v>
      </c>
      <c r="AB63" s="2">
        <v>0.82299999999999995</v>
      </c>
      <c r="AC63" s="2">
        <v>0.80800000000000005</v>
      </c>
      <c r="AD63" s="2">
        <v>0.23599999999999999</v>
      </c>
      <c r="AE63" s="2">
        <v>0.55400000000000005</v>
      </c>
      <c r="AF63" s="2">
        <v>7.0000000000000001E-3</v>
      </c>
      <c r="AG63" s="2">
        <v>1E-3</v>
      </c>
      <c r="AH63" s="2">
        <v>0.16700000000000001</v>
      </c>
      <c r="AI63" s="2">
        <v>0.88900000000000001</v>
      </c>
      <c r="AJ63" s="2">
        <v>0.97</v>
      </c>
      <c r="AK63">
        <v>609813</v>
      </c>
      <c r="AL63">
        <v>147.51</v>
      </c>
      <c r="AM63" t="s">
        <v>54</v>
      </c>
      <c r="AN63" s="3">
        <v>0.99431372549019614</v>
      </c>
      <c r="AO63" s="3">
        <v>1.4408763192842169E-3</v>
      </c>
      <c r="AP63" s="3">
        <v>0.993615033834651</v>
      </c>
      <c r="AQ63" s="3">
        <v>1.8800104797653959E-3</v>
      </c>
      <c r="AR63" s="3">
        <v>0.98477611940298515</v>
      </c>
      <c r="AS63" s="3">
        <v>1.8238552341689789E-2</v>
      </c>
      <c r="AT63" s="10">
        <v>8.3364033700000006E-2</v>
      </c>
      <c r="AU63" s="1">
        <v>274.55859375</v>
      </c>
      <c r="AV63" s="5">
        <v>61177.461954543083</v>
      </c>
      <c r="AW63" s="9">
        <v>3.9477424621582031</v>
      </c>
      <c r="AX63">
        <v>16</v>
      </c>
      <c r="AY63" t="s">
        <v>50</v>
      </c>
      <c r="AZ63" s="9">
        <f>AVERAGE(MainTable[[#This Row],[f1]:[f4]])</f>
        <v>0.31</v>
      </c>
      <c r="BA63" s="9">
        <f>AVERAGE(MainTable[[#This Row],[l1]:[l3]])</f>
        <v>2.6666666666666666E-3</v>
      </c>
      <c r="BB63" s="9">
        <f>AVERAGE(MainTable[[#This Row],[n1]:[lsc]])</f>
        <v>0.18599999999999997</v>
      </c>
      <c r="BC63" s="9">
        <f>AVERAGE(MainTable[[#This Row],[density]:[clsCoef]])</f>
        <v>0.52200000000000002</v>
      </c>
      <c r="BD63" s="9">
        <f>AVERAGE(MainTable[[#This Row],[t2]:[t4]])</f>
        <v>5.8333333333333341E-2</v>
      </c>
      <c r="BE63" s="9">
        <f>AVERAGE(MainTable[[#This Row],[c1]:[c2]])</f>
        <v>0.92949999999999999</v>
      </c>
      <c r="BF63" s="9">
        <f>AVERAGE(MainTable[[#This Row],[n3]], MainTable[[#This Row],[n1]], MainTable[[#This Row],[n4]])</f>
        <v>4.333333333333334E-3</v>
      </c>
      <c r="BG63" s="9" t="str">
        <f>VLOOKUP(MainTable[[#This Row],[model]],ModelNames,4,FALSE)</f>
        <v>Tree Ensemble</v>
      </c>
      <c r="BH63" s="9" cm="1">
        <f t="array" ref="BH63">MEDIAN(IF($AM$2:$AM$2385=AM63,$AN$2:$AN$2385))</f>
        <v>0.87316363636363636</v>
      </c>
      <c r="BI63" s="9" t="str" cm="1">
        <f t="array" ref="BI63">LEFT(A63, MIN(IFERROR(FIND({"_binarized","_clean","_converted"}, A63), LEN(A63)+1))-1)</f>
        <v>satellite</v>
      </c>
    </row>
    <row r="64" spans="1:61" x14ac:dyDescent="0.25">
      <c r="A64" t="s">
        <v>196</v>
      </c>
      <c r="B64" s="6">
        <v>5100</v>
      </c>
      <c r="C64">
        <v>37</v>
      </c>
      <c r="D64">
        <v>36</v>
      </c>
      <c r="E64">
        <v>0</v>
      </c>
      <c r="F64" s="1">
        <v>67</v>
      </c>
      <c r="G64">
        <v>0</v>
      </c>
      <c r="H64">
        <v>0</v>
      </c>
      <c r="I64" s="1">
        <v>1000000</v>
      </c>
      <c r="J64" s="1">
        <v>-0.46392690715575902</v>
      </c>
      <c r="K64" s="1">
        <v>0.1638457816479946</v>
      </c>
      <c r="L64" s="1">
        <v>44.962899999999998</v>
      </c>
      <c r="M64" s="1">
        <v>22.730599999999999</v>
      </c>
      <c r="N64" s="2">
        <v>0.28699999999999998</v>
      </c>
      <c r="O64" s="2">
        <v>0.82699999999999996</v>
      </c>
      <c r="P64" s="2">
        <v>1.4999999999999999E-2</v>
      </c>
      <c r="Q64" s="2">
        <v>0</v>
      </c>
      <c r="R64" s="2">
        <v>0.54500000000000004</v>
      </c>
      <c r="S64" s="2">
        <v>0.16300000000000001</v>
      </c>
      <c r="T64" s="2">
        <v>1E-3</v>
      </c>
      <c r="U64" s="2">
        <v>5.0000000000000001E-3</v>
      </c>
      <c r="V64" s="2">
        <v>2E-3</v>
      </c>
      <c r="W64" s="2">
        <v>3.0000000000000001E-3</v>
      </c>
      <c r="X64" s="2">
        <v>0.23499999999999999</v>
      </c>
      <c r="Y64" s="2">
        <v>6.0000000000000001E-3</v>
      </c>
      <c r="Z64" s="2">
        <v>4.0000000000000001E-3</v>
      </c>
      <c r="AA64" s="2">
        <v>4.4999999999999998E-2</v>
      </c>
      <c r="AB64" s="2">
        <v>0.82299999999999995</v>
      </c>
      <c r="AC64" s="2">
        <v>0.80800000000000005</v>
      </c>
      <c r="AD64" s="2">
        <v>0.23599999999999999</v>
      </c>
      <c r="AE64" s="2">
        <v>0.55400000000000005</v>
      </c>
      <c r="AF64" s="2">
        <v>7.0000000000000001E-3</v>
      </c>
      <c r="AG64" s="2">
        <v>1E-3</v>
      </c>
      <c r="AH64" s="2">
        <v>0.16700000000000001</v>
      </c>
      <c r="AI64" s="2">
        <v>0.88900000000000001</v>
      </c>
      <c r="AJ64" s="2">
        <v>0.97</v>
      </c>
      <c r="AK64">
        <v>609813</v>
      </c>
      <c r="AL64">
        <v>147.51</v>
      </c>
      <c r="AM64" t="s">
        <v>58</v>
      </c>
      <c r="AN64" s="3">
        <v>0.99431372549019614</v>
      </c>
      <c r="AO64" s="3">
        <v>2.09354475530025E-3</v>
      </c>
      <c r="AP64" s="3">
        <v>0.99382276855622942</v>
      </c>
      <c r="AQ64" s="3">
        <v>2.3470765456105858E-3</v>
      </c>
      <c r="AR64" s="3">
        <v>0.99246434494195701</v>
      </c>
      <c r="AS64" s="3">
        <v>3.560799083995184E-3</v>
      </c>
      <c r="AT64" s="10">
        <v>5.7631493000000001E-3</v>
      </c>
      <c r="AU64" s="1">
        <v>285.203125</v>
      </c>
      <c r="AV64" s="5">
        <v>884932.83248663764</v>
      </c>
      <c r="AW64" s="9">
        <v>2.4441525936126709</v>
      </c>
      <c r="AX64">
        <v>2</v>
      </c>
      <c r="AY64" t="s">
        <v>50</v>
      </c>
      <c r="AZ64" s="9">
        <f>AVERAGE(MainTable[[#This Row],[f1]:[f4]])</f>
        <v>0.31</v>
      </c>
      <c r="BA64" s="9">
        <f>AVERAGE(MainTable[[#This Row],[l1]:[l3]])</f>
        <v>2.6666666666666666E-3</v>
      </c>
      <c r="BB64" s="9">
        <f>AVERAGE(MainTable[[#This Row],[n1]:[lsc]])</f>
        <v>0.18599999999999997</v>
      </c>
      <c r="BC64" s="9">
        <f>AVERAGE(MainTable[[#This Row],[density]:[clsCoef]])</f>
        <v>0.52200000000000002</v>
      </c>
      <c r="BD64" s="9">
        <f>AVERAGE(MainTable[[#This Row],[t2]:[t4]])</f>
        <v>5.8333333333333341E-2</v>
      </c>
      <c r="BE64" s="9">
        <f>AVERAGE(MainTable[[#This Row],[c1]:[c2]])</f>
        <v>0.92949999999999999</v>
      </c>
      <c r="BF64" s="9">
        <f>AVERAGE(MainTable[[#This Row],[n3]], MainTable[[#This Row],[n1]], MainTable[[#This Row],[n4]])</f>
        <v>4.333333333333334E-3</v>
      </c>
      <c r="BG64" s="9" t="str">
        <f>VLOOKUP(MainTable[[#This Row],[model]],ModelNames,4,FALSE)</f>
        <v>Tree Ensemble</v>
      </c>
      <c r="BH64" s="9" cm="1">
        <f t="array" ref="BH64">MEDIAN(IF($AM$2:$AM$2385=AM64,$AN$2:$AN$2385))</f>
        <v>0.86973139609339412</v>
      </c>
      <c r="BI64" s="9" t="str" cm="1">
        <f t="array" ref="BI64">LEFT(A64, MIN(IFERROR(FIND({"_binarized","_clean","_converted"}, A64), LEN(A64)+1))-1)</f>
        <v>satellite</v>
      </c>
    </row>
    <row r="65" spans="1:61" x14ac:dyDescent="0.25">
      <c r="A65" t="s">
        <v>196</v>
      </c>
      <c r="B65" s="6">
        <v>5100</v>
      </c>
      <c r="C65">
        <v>37</v>
      </c>
      <c r="D65">
        <v>36</v>
      </c>
      <c r="E65">
        <v>0</v>
      </c>
      <c r="F65" s="1">
        <v>67</v>
      </c>
      <c r="G65">
        <v>0</v>
      </c>
      <c r="H65">
        <v>0</v>
      </c>
      <c r="I65" s="1">
        <v>1000000</v>
      </c>
      <c r="J65" s="1">
        <v>-0.46392690715575902</v>
      </c>
      <c r="K65" s="1">
        <v>0.1638457816479946</v>
      </c>
      <c r="L65" s="1">
        <v>44.962899999999998</v>
      </c>
      <c r="M65" s="1">
        <v>22.730599999999999</v>
      </c>
      <c r="N65" s="2">
        <v>0.28699999999999998</v>
      </c>
      <c r="O65" s="2">
        <v>0.82699999999999996</v>
      </c>
      <c r="P65" s="2">
        <v>1.4999999999999999E-2</v>
      </c>
      <c r="Q65" s="2">
        <v>0</v>
      </c>
      <c r="R65" s="2">
        <v>0.54500000000000004</v>
      </c>
      <c r="S65" s="2">
        <v>0.16300000000000001</v>
      </c>
      <c r="T65" s="2">
        <v>1E-3</v>
      </c>
      <c r="U65" s="2">
        <v>5.0000000000000001E-3</v>
      </c>
      <c r="V65" s="2">
        <v>2E-3</v>
      </c>
      <c r="W65" s="2">
        <v>3.0000000000000001E-3</v>
      </c>
      <c r="X65" s="2">
        <v>0.23499999999999999</v>
      </c>
      <c r="Y65" s="2">
        <v>6.0000000000000001E-3</v>
      </c>
      <c r="Z65" s="2">
        <v>4.0000000000000001E-3</v>
      </c>
      <c r="AA65" s="2">
        <v>4.4999999999999998E-2</v>
      </c>
      <c r="AB65" s="2">
        <v>0.82299999999999995</v>
      </c>
      <c r="AC65" s="2">
        <v>0.80800000000000005</v>
      </c>
      <c r="AD65" s="2">
        <v>0.23599999999999999</v>
      </c>
      <c r="AE65" s="2">
        <v>0.55400000000000005</v>
      </c>
      <c r="AF65" s="2">
        <v>7.0000000000000001E-3</v>
      </c>
      <c r="AG65" s="2">
        <v>1E-3</v>
      </c>
      <c r="AH65" s="2">
        <v>0.16700000000000001</v>
      </c>
      <c r="AI65" s="2">
        <v>0.88900000000000001</v>
      </c>
      <c r="AJ65" s="2">
        <v>0.97</v>
      </c>
      <c r="AK65">
        <v>609813</v>
      </c>
      <c r="AL65">
        <v>147.51</v>
      </c>
      <c r="AM65" t="s">
        <v>56</v>
      </c>
      <c r="AN65" s="3">
        <v>0.99431372549019614</v>
      </c>
      <c r="AO65" s="3">
        <v>7.3365831113214282E-4</v>
      </c>
      <c r="AP65" s="3">
        <v>0.99397701673680428</v>
      </c>
      <c r="AQ65" s="3">
        <v>9.1698504496143024E-4</v>
      </c>
      <c r="AR65" s="3">
        <v>0.99247761194029849</v>
      </c>
      <c r="AS65" s="3">
        <v>5.3760981118210413E-3</v>
      </c>
      <c r="AT65" s="10">
        <v>1.5978813000000001E-3</v>
      </c>
      <c r="AU65" s="1">
        <v>292.25390625</v>
      </c>
      <c r="AV65" s="5">
        <v>3191726.4100268581</v>
      </c>
      <c r="AW65" s="9">
        <v>0.62244367599487305</v>
      </c>
      <c r="AX65">
        <v>10</v>
      </c>
      <c r="AY65" t="s">
        <v>50</v>
      </c>
      <c r="AZ65" s="9">
        <f>AVERAGE(MainTable[[#This Row],[f1]:[f4]])</f>
        <v>0.31</v>
      </c>
      <c r="BA65" s="9">
        <f>AVERAGE(MainTable[[#This Row],[l1]:[l3]])</f>
        <v>2.6666666666666666E-3</v>
      </c>
      <c r="BB65" s="9">
        <f>AVERAGE(MainTable[[#This Row],[n1]:[lsc]])</f>
        <v>0.18599999999999997</v>
      </c>
      <c r="BC65" s="9">
        <f>AVERAGE(MainTable[[#This Row],[density]:[clsCoef]])</f>
        <v>0.52200000000000002</v>
      </c>
      <c r="BD65" s="9">
        <f>AVERAGE(MainTable[[#This Row],[t2]:[t4]])</f>
        <v>5.8333333333333341E-2</v>
      </c>
      <c r="BE65" s="9">
        <f>AVERAGE(MainTable[[#This Row],[c1]:[c2]])</f>
        <v>0.92949999999999999</v>
      </c>
      <c r="BF65" s="9">
        <f>AVERAGE(MainTable[[#This Row],[n3]], MainTable[[#This Row],[n1]], MainTable[[#This Row],[n4]])</f>
        <v>4.333333333333334E-3</v>
      </c>
      <c r="BG65" s="9" t="str">
        <f>VLOOKUP(MainTable[[#This Row],[model]],ModelNames,4,FALSE)</f>
        <v>Linear</v>
      </c>
      <c r="BH65" s="9" cm="1">
        <f t="array" ref="BH65">MEDIAN(IF($AM$2:$AM$2385=AM65,$AN$2:$AN$2385))</f>
        <v>0.85279999999999989</v>
      </c>
      <c r="BI65" s="9" t="str" cm="1">
        <f t="array" ref="BI65">LEFT(A65, MIN(IFERROR(FIND({"_binarized","_clean","_converted"}, A65), LEN(A65)+1))-1)</f>
        <v>satellite</v>
      </c>
    </row>
    <row r="66" spans="1:61" x14ac:dyDescent="0.25">
      <c r="A66" t="s">
        <v>196</v>
      </c>
      <c r="B66" s="6">
        <v>5100</v>
      </c>
      <c r="C66">
        <v>37</v>
      </c>
      <c r="D66">
        <v>36</v>
      </c>
      <c r="E66">
        <v>0</v>
      </c>
      <c r="F66" s="1">
        <v>67</v>
      </c>
      <c r="G66">
        <v>0</v>
      </c>
      <c r="H66">
        <v>0</v>
      </c>
      <c r="I66" s="1">
        <v>1000000</v>
      </c>
      <c r="J66" s="1">
        <v>-0.46392690715575902</v>
      </c>
      <c r="K66" s="1">
        <v>0.1638457816479946</v>
      </c>
      <c r="L66" s="1">
        <v>44.962899999999998</v>
      </c>
      <c r="M66" s="1">
        <v>22.730599999999999</v>
      </c>
      <c r="N66" s="2">
        <v>0.28699999999999998</v>
      </c>
      <c r="O66" s="2">
        <v>0.82699999999999996</v>
      </c>
      <c r="P66" s="2">
        <v>1.4999999999999999E-2</v>
      </c>
      <c r="Q66" s="2">
        <v>0</v>
      </c>
      <c r="R66" s="2">
        <v>0.54500000000000004</v>
      </c>
      <c r="S66" s="2">
        <v>0.16300000000000001</v>
      </c>
      <c r="T66" s="2">
        <v>1E-3</v>
      </c>
      <c r="U66" s="2">
        <v>5.0000000000000001E-3</v>
      </c>
      <c r="V66" s="2">
        <v>2E-3</v>
      </c>
      <c r="W66" s="2">
        <v>3.0000000000000001E-3</v>
      </c>
      <c r="X66" s="2">
        <v>0.23499999999999999</v>
      </c>
      <c r="Y66" s="2">
        <v>6.0000000000000001E-3</v>
      </c>
      <c r="Z66" s="2">
        <v>4.0000000000000001E-3</v>
      </c>
      <c r="AA66" s="2">
        <v>4.4999999999999998E-2</v>
      </c>
      <c r="AB66" s="2">
        <v>0.82299999999999995</v>
      </c>
      <c r="AC66" s="2">
        <v>0.80800000000000005</v>
      </c>
      <c r="AD66" s="2">
        <v>0.23599999999999999</v>
      </c>
      <c r="AE66" s="2">
        <v>0.55400000000000005</v>
      </c>
      <c r="AF66" s="2">
        <v>7.0000000000000001E-3</v>
      </c>
      <c r="AG66" s="2">
        <v>1E-3</v>
      </c>
      <c r="AH66" s="2">
        <v>0.16700000000000001</v>
      </c>
      <c r="AI66" s="2">
        <v>0.88900000000000001</v>
      </c>
      <c r="AJ66" s="2">
        <v>0.97</v>
      </c>
      <c r="AK66">
        <v>609813</v>
      </c>
      <c r="AL66">
        <v>147.51</v>
      </c>
      <c r="AM66" t="s">
        <v>52</v>
      </c>
      <c r="AN66" s="3">
        <v>0.99392156862745096</v>
      </c>
      <c r="AO66" s="3">
        <v>1.1433239009500549E-3</v>
      </c>
      <c r="AP66" s="3">
        <v>0.99309403464911994</v>
      </c>
      <c r="AQ66" s="3">
        <v>1.496553922507928E-3</v>
      </c>
      <c r="AR66" s="3">
        <v>0.99473300165837486</v>
      </c>
      <c r="AS66" s="3">
        <v>2.525473410214368E-3</v>
      </c>
      <c r="AT66" s="10">
        <v>0.1783320189</v>
      </c>
      <c r="AU66" s="1">
        <v>279.21484375</v>
      </c>
      <c r="AV66" s="5">
        <v>28598.34163726855</v>
      </c>
      <c r="AW66" s="9">
        <v>3.205814123153687</v>
      </c>
      <c r="AX66">
        <v>24</v>
      </c>
      <c r="AY66" t="s">
        <v>50</v>
      </c>
      <c r="AZ66" s="9">
        <f>AVERAGE(MainTable[[#This Row],[f1]:[f4]])</f>
        <v>0.31</v>
      </c>
      <c r="BA66" s="9">
        <f>AVERAGE(MainTable[[#This Row],[l1]:[l3]])</f>
        <v>2.6666666666666666E-3</v>
      </c>
      <c r="BB66" s="9">
        <f>AVERAGE(MainTable[[#This Row],[n1]:[lsc]])</f>
        <v>0.18599999999999997</v>
      </c>
      <c r="BC66" s="9">
        <f>AVERAGE(MainTable[[#This Row],[density]:[clsCoef]])</f>
        <v>0.52200000000000002</v>
      </c>
      <c r="BD66" s="9">
        <f>AVERAGE(MainTable[[#This Row],[t2]:[t4]])</f>
        <v>5.8333333333333341E-2</v>
      </c>
      <c r="BE66" s="9">
        <f>AVERAGE(MainTable[[#This Row],[c1]:[c2]])</f>
        <v>0.92949999999999999</v>
      </c>
      <c r="BF66" s="9">
        <f>AVERAGE(MainTable[[#This Row],[n3]], MainTable[[#This Row],[n1]], MainTable[[#This Row],[n4]])</f>
        <v>4.333333333333334E-3</v>
      </c>
      <c r="BG66" s="9" t="str">
        <f>VLOOKUP(MainTable[[#This Row],[model]],ModelNames,4,FALSE)</f>
        <v>Tree Ensemble</v>
      </c>
      <c r="BH66" s="9" cm="1">
        <f t="array" ref="BH66">MEDIAN(IF($AM$2:$AM$2385=AM66,$AN$2:$AN$2385))</f>
        <v>0.87140340575455077</v>
      </c>
      <c r="BI66" s="9" t="str" cm="1">
        <f t="array" ref="BI66">LEFT(A66, MIN(IFERROR(FIND({"_binarized","_clean","_converted"}, A66), LEN(A66)+1))-1)</f>
        <v>satellite</v>
      </c>
    </row>
    <row r="67" spans="1:61" x14ac:dyDescent="0.25">
      <c r="A67" t="s">
        <v>196</v>
      </c>
      <c r="B67" s="6">
        <v>5100</v>
      </c>
      <c r="C67">
        <v>37</v>
      </c>
      <c r="D67">
        <v>36</v>
      </c>
      <c r="E67">
        <v>0</v>
      </c>
      <c r="F67" s="1">
        <v>67</v>
      </c>
      <c r="G67">
        <v>0</v>
      </c>
      <c r="H67">
        <v>0</v>
      </c>
      <c r="I67" s="1">
        <v>1000000</v>
      </c>
      <c r="J67" s="1">
        <v>-0.46392690715575902</v>
      </c>
      <c r="K67" s="1">
        <v>0.1638457816479946</v>
      </c>
      <c r="L67" s="1">
        <v>44.962899999999998</v>
      </c>
      <c r="M67" s="1">
        <v>22.730599999999999</v>
      </c>
      <c r="N67" s="2">
        <v>0.28699999999999998</v>
      </c>
      <c r="O67" s="2">
        <v>0.82699999999999996</v>
      </c>
      <c r="P67" s="2">
        <v>1.4999999999999999E-2</v>
      </c>
      <c r="Q67" s="2">
        <v>0</v>
      </c>
      <c r="R67" s="2">
        <v>0.54500000000000004</v>
      </c>
      <c r="S67" s="2">
        <v>0.16300000000000001</v>
      </c>
      <c r="T67" s="2">
        <v>1E-3</v>
      </c>
      <c r="U67" s="2">
        <v>5.0000000000000001E-3</v>
      </c>
      <c r="V67" s="2">
        <v>2E-3</v>
      </c>
      <c r="W67" s="2">
        <v>3.0000000000000001E-3</v>
      </c>
      <c r="X67" s="2">
        <v>0.23499999999999999</v>
      </c>
      <c r="Y67" s="2">
        <v>6.0000000000000001E-3</v>
      </c>
      <c r="Z67" s="2">
        <v>4.0000000000000001E-3</v>
      </c>
      <c r="AA67" s="2">
        <v>4.4999999999999998E-2</v>
      </c>
      <c r="AB67" s="2">
        <v>0.82299999999999995</v>
      </c>
      <c r="AC67" s="2">
        <v>0.80800000000000005</v>
      </c>
      <c r="AD67" s="2">
        <v>0.23599999999999999</v>
      </c>
      <c r="AE67" s="2">
        <v>0.55400000000000005</v>
      </c>
      <c r="AF67" s="2">
        <v>7.0000000000000001E-3</v>
      </c>
      <c r="AG67" s="2">
        <v>1E-3</v>
      </c>
      <c r="AH67" s="2">
        <v>0.16700000000000001</v>
      </c>
      <c r="AI67" s="2">
        <v>0.88900000000000001</v>
      </c>
      <c r="AJ67" s="2">
        <v>0.97</v>
      </c>
      <c r="AK67">
        <v>609813</v>
      </c>
      <c r="AL67">
        <v>147.51</v>
      </c>
      <c r="AM67" t="s">
        <v>55</v>
      </c>
      <c r="AN67" s="3">
        <v>0.99392156862745096</v>
      </c>
      <c r="AO67" s="3">
        <v>1.9996154955265748E-3</v>
      </c>
      <c r="AP67" s="3">
        <v>0.99345669157893324</v>
      </c>
      <c r="AQ67" s="3">
        <v>2.1974125308479439E-3</v>
      </c>
      <c r="AR67" s="3">
        <v>0.9845970149253731</v>
      </c>
      <c r="AS67" s="3">
        <v>1.1193479011077E-2</v>
      </c>
      <c r="AT67" s="10">
        <v>7.3620795999999999E-3</v>
      </c>
      <c r="AU67" s="1">
        <v>290.19140625</v>
      </c>
      <c r="AV67" s="5">
        <v>692739.04426337813</v>
      </c>
      <c r="AW67" s="9">
        <v>0.93171024322509766</v>
      </c>
      <c r="AX67">
        <v>16</v>
      </c>
      <c r="AY67" t="s">
        <v>50</v>
      </c>
      <c r="AZ67" s="9">
        <f>AVERAGE(MainTable[[#This Row],[f1]:[f4]])</f>
        <v>0.31</v>
      </c>
      <c r="BA67" s="9">
        <f>AVERAGE(MainTable[[#This Row],[l1]:[l3]])</f>
        <v>2.6666666666666666E-3</v>
      </c>
      <c r="BB67" s="9">
        <f>AVERAGE(MainTable[[#This Row],[n1]:[lsc]])</f>
        <v>0.18599999999999997</v>
      </c>
      <c r="BC67" s="9">
        <f>AVERAGE(MainTable[[#This Row],[density]:[clsCoef]])</f>
        <v>0.52200000000000002</v>
      </c>
      <c r="BD67" s="9">
        <f>AVERAGE(MainTable[[#This Row],[t2]:[t4]])</f>
        <v>5.8333333333333341E-2</v>
      </c>
      <c r="BE67" s="9">
        <f>AVERAGE(MainTable[[#This Row],[c1]:[c2]])</f>
        <v>0.92949999999999999</v>
      </c>
      <c r="BF67" s="9">
        <f>AVERAGE(MainTable[[#This Row],[n3]], MainTable[[#This Row],[n1]], MainTable[[#This Row],[n4]])</f>
        <v>4.333333333333334E-3</v>
      </c>
      <c r="BG67" s="9" t="str">
        <f>VLOOKUP(MainTable[[#This Row],[model]],ModelNames,4,FALSE)</f>
        <v>Tree Ensemble</v>
      </c>
      <c r="BH67" s="9" cm="1">
        <f t="array" ref="BH67">MEDIAN(IF($AM$2:$AM$2385=AM67,$AN$2:$AN$2385))</f>
        <v>0.88267425723439863</v>
      </c>
      <c r="BI67" s="9" t="str" cm="1">
        <f t="array" ref="BI67">LEFT(A67, MIN(IFERROR(FIND({"_binarized","_clean","_converted"}, A67), LEN(A67)+1))-1)</f>
        <v>satellite</v>
      </c>
    </row>
    <row r="68" spans="1:61" x14ac:dyDescent="0.25">
      <c r="A68" t="s">
        <v>196</v>
      </c>
      <c r="B68" s="6">
        <v>5100</v>
      </c>
      <c r="C68">
        <v>37</v>
      </c>
      <c r="D68">
        <v>36</v>
      </c>
      <c r="E68">
        <v>0</v>
      </c>
      <c r="F68" s="1">
        <v>67</v>
      </c>
      <c r="G68">
        <v>0</v>
      </c>
      <c r="H68">
        <v>0</v>
      </c>
      <c r="I68" s="1">
        <v>1000000</v>
      </c>
      <c r="J68" s="1">
        <v>-0.46392690715575902</v>
      </c>
      <c r="K68" s="1">
        <v>0.1638457816479946</v>
      </c>
      <c r="L68" s="1">
        <v>44.962899999999998</v>
      </c>
      <c r="M68" s="1">
        <v>22.730599999999999</v>
      </c>
      <c r="N68" s="2">
        <v>0.28699999999999998</v>
      </c>
      <c r="O68" s="2">
        <v>0.82699999999999996</v>
      </c>
      <c r="P68" s="2">
        <v>1.4999999999999999E-2</v>
      </c>
      <c r="Q68" s="2">
        <v>0</v>
      </c>
      <c r="R68" s="2">
        <v>0.54500000000000004</v>
      </c>
      <c r="S68" s="2">
        <v>0.16300000000000001</v>
      </c>
      <c r="T68" s="2">
        <v>1E-3</v>
      </c>
      <c r="U68" s="2">
        <v>5.0000000000000001E-3</v>
      </c>
      <c r="V68" s="2">
        <v>2E-3</v>
      </c>
      <c r="W68" s="2">
        <v>3.0000000000000001E-3</v>
      </c>
      <c r="X68" s="2">
        <v>0.23499999999999999</v>
      </c>
      <c r="Y68" s="2">
        <v>6.0000000000000001E-3</v>
      </c>
      <c r="Z68" s="2">
        <v>4.0000000000000001E-3</v>
      </c>
      <c r="AA68" s="2">
        <v>4.4999999999999998E-2</v>
      </c>
      <c r="AB68" s="2">
        <v>0.82299999999999995</v>
      </c>
      <c r="AC68" s="2">
        <v>0.80800000000000005</v>
      </c>
      <c r="AD68" s="2">
        <v>0.23599999999999999</v>
      </c>
      <c r="AE68" s="2">
        <v>0.55400000000000005</v>
      </c>
      <c r="AF68" s="2">
        <v>7.0000000000000001E-3</v>
      </c>
      <c r="AG68" s="2">
        <v>1E-3</v>
      </c>
      <c r="AH68" s="2">
        <v>0.16700000000000001</v>
      </c>
      <c r="AI68" s="2">
        <v>0.88900000000000001</v>
      </c>
      <c r="AJ68" s="2">
        <v>0.97</v>
      </c>
      <c r="AK68">
        <v>609813</v>
      </c>
      <c r="AL68">
        <v>147.51</v>
      </c>
      <c r="AM68" t="s">
        <v>62</v>
      </c>
      <c r="AN68" s="3">
        <v>0.99392156862745096</v>
      </c>
      <c r="AO68" s="3">
        <v>1.1433239009500549E-3</v>
      </c>
      <c r="AP68" s="3">
        <v>0.99354426215685088</v>
      </c>
      <c r="AQ68" s="3">
        <v>1.3747296845336291E-3</v>
      </c>
      <c r="AT68" s="10">
        <v>1.5450953999999999E-3</v>
      </c>
      <c r="AU68" s="1">
        <v>294.64453125</v>
      </c>
      <c r="AV68" s="5">
        <v>3300766.966021664</v>
      </c>
      <c r="AW68" s="9">
        <v>0.17795610427856451</v>
      </c>
      <c r="AX68">
        <v>6</v>
      </c>
      <c r="AY68" t="s">
        <v>50</v>
      </c>
      <c r="AZ68" s="9">
        <f>AVERAGE(MainTable[[#This Row],[f1]:[f4]])</f>
        <v>0.31</v>
      </c>
      <c r="BA68" s="9">
        <f>AVERAGE(MainTable[[#This Row],[l1]:[l3]])</f>
        <v>2.6666666666666666E-3</v>
      </c>
      <c r="BB68" s="9">
        <f>AVERAGE(MainTable[[#This Row],[n1]:[lsc]])</f>
        <v>0.18599999999999997</v>
      </c>
      <c r="BC68" s="9">
        <f>AVERAGE(MainTable[[#This Row],[density]:[clsCoef]])</f>
        <v>0.52200000000000002</v>
      </c>
      <c r="BD68" s="9">
        <f>AVERAGE(MainTable[[#This Row],[t2]:[t4]])</f>
        <v>5.8333333333333341E-2</v>
      </c>
      <c r="BE68" s="9">
        <f>AVERAGE(MainTable[[#This Row],[c1]:[c2]])</f>
        <v>0.92949999999999999</v>
      </c>
      <c r="BF68" s="9">
        <f>AVERAGE(MainTable[[#This Row],[n3]], MainTable[[#This Row],[n1]], MainTable[[#This Row],[n4]])</f>
        <v>4.333333333333334E-3</v>
      </c>
      <c r="BG68" s="9" t="str">
        <f>VLOOKUP(MainTable[[#This Row],[model]],ModelNames,4,FALSE)</f>
        <v>Linear</v>
      </c>
      <c r="BH68" s="9" cm="1">
        <f t="array" ref="BH68">MEDIAN(IF($AM$2:$AM$2385=AM68,$AN$2:$AN$2385))</f>
        <v>0.84909999999999997</v>
      </c>
      <c r="BI68" s="9" t="str" cm="1">
        <f t="array" ref="BI68">LEFT(A68, MIN(IFERROR(FIND({"_binarized","_clean","_converted"}, A68), LEN(A68)+1))-1)</f>
        <v>satellite</v>
      </c>
    </row>
    <row r="69" spans="1:61" x14ac:dyDescent="0.25">
      <c r="A69" t="s">
        <v>196</v>
      </c>
      <c r="B69" s="6">
        <v>5100</v>
      </c>
      <c r="C69">
        <v>37</v>
      </c>
      <c r="D69">
        <v>36</v>
      </c>
      <c r="E69">
        <v>0</v>
      </c>
      <c r="F69" s="1">
        <v>67</v>
      </c>
      <c r="G69">
        <v>0</v>
      </c>
      <c r="H69">
        <v>0</v>
      </c>
      <c r="I69" s="1">
        <v>1000000</v>
      </c>
      <c r="J69" s="1">
        <v>-0.46392690715575902</v>
      </c>
      <c r="K69" s="1">
        <v>0.1638457816479946</v>
      </c>
      <c r="L69" s="1">
        <v>44.962899999999998</v>
      </c>
      <c r="M69" s="1">
        <v>22.730599999999999</v>
      </c>
      <c r="N69" s="2">
        <v>0.28699999999999998</v>
      </c>
      <c r="O69" s="2">
        <v>0.82699999999999996</v>
      </c>
      <c r="P69" s="2">
        <v>1.4999999999999999E-2</v>
      </c>
      <c r="Q69" s="2">
        <v>0</v>
      </c>
      <c r="R69" s="2">
        <v>0.54500000000000004</v>
      </c>
      <c r="S69" s="2">
        <v>0.16300000000000001</v>
      </c>
      <c r="T69" s="2">
        <v>1E-3</v>
      </c>
      <c r="U69" s="2">
        <v>5.0000000000000001E-3</v>
      </c>
      <c r="V69" s="2">
        <v>2E-3</v>
      </c>
      <c r="W69" s="2">
        <v>3.0000000000000001E-3</v>
      </c>
      <c r="X69" s="2">
        <v>0.23499999999999999</v>
      </c>
      <c r="Y69" s="2">
        <v>6.0000000000000001E-3</v>
      </c>
      <c r="Z69" s="2">
        <v>4.0000000000000001E-3</v>
      </c>
      <c r="AA69" s="2">
        <v>4.4999999999999998E-2</v>
      </c>
      <c r="AB69" s="2">
        <v>0.82299999999999995</v>
      </c>
      <c r="AC69" s="2">
        <v>0.80800000000000005</v>
      </c>
      <c r="AD69" s="2">
        <v>0.23599999999999999</v>
      </c>
      <c r="AE69" s="2">
        <v>0.55400000000000005</v>
      </c>
      <c r="AF69" s="2">
        <v>7.0000000000000001E-3</v>
      </c>
      <c r="AG69" s="2">
        <v>1E-3</v>
      </c>
      <c r="AH69" s="2">
        <v>0.16700000000000001</v>
      </c>
      <c r="AI69" s="2">
        <v>0.88900000000000001</v>
      </c>
      <c r="AJ69" s="2">
        <v>0.97</v>
      </c>
      <c r="AK69">
        <v>609813</v>
      </c>
      <c r="AL69">
        <v>147.51</v>
      </c>
      <c r="AM69" t="s">
        <v>51</v>
      </c>
      <c r="AN69" s="3">
        <v>0.99392156862745096</v>
      </c>
      <c r="AO69" s="3">
        <v>1.1433239009500549E-3</v>
      </c>
      <c r="AP69" s="3">
        <v>0.99345241562747955</v>
      </c>
      <c r="AQ69" s="3">
        <v>1.571444278180077E-3</v>
      </c>
      <c r="AT69" s="10">
        <v>3.0909419099999998E-2</v>
      </c>
      <c r="AU69" s="1">
        <v>296.6953125</v>
      </c>
      <c r="AV69" s="5">
        <v>164998.24827314899</v>
      </c>
      <c r="AW69" s="9">
        <v>0.28425025939941412</v>
      </c>
      <c r="AX69">
        <v>12</v>
      </c>
      <c r="AY69" t="s">
        <v>50</v>
      </c>
      <c r="AZ69" s="9">
        <f>AVERAGE(MainTable[[#This Row],[f1]:[f4]])</f>
        <v>0.31</v>
      </c>
      <c r="BA69" s="9">
        <f>AVERAGE(MainTable[[#This Row],[l1]:[l3]])</f>
        <v>2.6666666666666666E-3</v>
      </c>
      <c r="BB69" s="9">
        <f>AVERAGE(MainTable[[#This Row],[n1]:[lsc]])</f>
        <v>0.18599999999999997</v>
      </c>
      <c r="BC69" s="9">
        <f>AVERAGE(MainTable[[#This Row],[density]:[clsCoef]])</f>
        <v>0.52200000000000002</v>
      </c>
      <c r="BD69" s="9">
        <f>AVERAGE(MainTable[[#This Row],[t2]:[t4]])</f>
        <v>5.8333333333333341E-2</v>
      </c>
      <c r="BE69" s="9">
        <f>AVERAGE(MainTable[[#This Row],[c1]:[c2]])</f>
        <v>0.92949999999999999</v>
      </c>
      <c r="BF69" s="9">
        <f>AVERAGE(MainTable[[#This Row],[n3]], MainTable[[#This Row],[n1]], MainTable[[#This Row],[n4]])</f>
        <v>4.333333333333334E-3</v>
      </c>
      <c r="BG69" s="9" t="str">
        <f>VLOOKUP(MainTable[[#This Row],[model]],ModelNames,4,FALSE)</f>
        <v>Kernel/SVM</v>
      </c>
      <c r="BH69" s="9" cm="1">
        <f t="array" ref="BH69">MEDIAN(IF($AM$2:$AM$2385=AM69,$AN$2:$AN$2385))</f>
        <v>0.87225452196382425</v>
      </c>
      <c r="BI69" s="9" t="str" cm="1">
        <f t="array" ref="BI69">LEFT(A69, MIN(IFERROR(FIND({"_binarized","_clean","_converted"}, A69), LEN(A69)+1))-1)</f>
        <v>satellite</v>
      </c>
    </row>
    <row r="70" spans="1:61" x14ac:dyDescent="0.25">
      <c r="A70" t="s">
        <v>196</v>
      </c>
      <c r="B70" s="6">
        <v>5100</v>
      </c>
      <c r="C70">
        <v>37</v>
      </c>
      <c r="D70">
        <v>36</v>
      </c>
      <c r="E70">
        <v>0</v>
      </c>
      <c r="F70" s="1">
        <v>67</v>
      </c>
      <c r="G70">
        <v>0</v>
      </c>
      <c r="H70">
        <v>0</v>
      </c>
      <c r="I70" s="1">
        <v>1000000</v>
      </c>
      <c r="J70" s="1">
        <v>-0.46392690715575902</v>
      </c>
      <c r="K70" s="1">
        <v>0.1638457816479946</v>
      </c>
      <c r="L70" s="1">
        <v>44.962899999999998</v>
      </c>
      <c r="M70" s="1">
        <v>22.730599999999999</v>
      </c>
      <c r="N70" s="2">
        <v>0.28699999999999998</v>
      </c>
      <c r="O70" s="2">
        <v>0.82699999999999996</v>
      </c>
      <c r="P70" s="2">
        <v>1.4999999999999999E-2</v>
      </c>
      <c r="Q70" s="2">
        <v>0</v>
      </c>
      <c r="R70" s="2">
        <v>0.54500000000000004</v>
      </c>
      <c r="S70" s="2">
        <v>0.16300000000000001</v>
      </c>
      <c r="T70" s="2">
        <v>1E-3</v>
      </c>
      <c r="U70" s="2">
        <v>5.0000000000000001E-3</v>
      </c>
      <c r="V70" s="2">
        <v>2E-3</v>
      </c>
      <c r="W70" s="2">
        <v>3.0000000000000001E-3</v>
      </c>
      <c r="X70" s="2">
        <v>0.23499999999999999</v>
      </c>
      <c r="Y70" s="2">
        <v>6.0000000000000001E-3</v>
      </c>
      <c r="Z70" s="2">
        <v>4.0000000000000001E-3</v>
      </c>
      <c r="AA70" s="2">
        <v>4.4999999999999998E-2</v>
      </c>
      <c r="AB70" s="2">
        <v>0.82299999999999995</v>
      </c>
      <c r="AC70" s="2">
        <v>0.80800000000000005</v>
      </c>
      <c r="AD70" s="2">
        <v>0.23599999999999999</v>
      </c>
      <c r="AE70" s="2">
        <v>0.55400000000000005</v>
      </c>
      <c r="AF70" s="2">
        <v>7.0000000000000001E-3</v>
      </c>
      <c r="AG70" s="2">
        <v>1E-3</v>
      </c>
      <c r="AH70" s="2">
        <v>0.16700000000000001</v>
      </c>
      <c r="AI70" s="2">
        <v>0.88900000000000001</v>
      </c>
      <c r="AJ70" s="2">
        <v>0.97</v>
      </c>
      <c r="AK70">
        <v>609813</v>
      </c>
      <c r="AL70">
        <v>147.51</v>
      </c>
      <c r="AM70" t="s">
        <v>60</v>
      </c>
      <c r="AN70" s="3">
        <v>0.9933333333333334</v>
      </c>
      <c r="AO70" s="3">
        <v>1.9996154955265748E-3</v>
      </c>
      <c r="AP70" s="3">
        <v>0.99301890921621483</v>
      </c>
      <c r="AQ70" s="3">
        <v>2.3035862832870889E-3</v>
      </c>
      <c r="AT70" s="10">
        <v>1.7841338999999999E-3</v>
      </c>
      <c r="AU70" s="1">
        <v>292.875</v>
      </c>
      <c r="AV70" s="5">
        <v>2858529.8268120592</v>
      </c>
      <c r="AW70" s="9">
        <v>0.2617189884185791</v>
      </c>
      <c r="AX70">
        <v>16</v>
      </c>
      <c r="AY70" t="s">
        <v>50</v>
      </c>
      <c r="AZ70" s="9">
        <f>AVERAGE(MainTable[[#This Row],[f1]:[f4]])</f>
        <v>0.31</v>
      </c>
      <c r="BA70" s="9">
        <f>AVERAGE(MainTable[[#This Row],[l1]:[l3]])</f>
        <v>2.6666666666666666E-3</v>
      </c>
      <c r="BB70" s="9">
        <f>AVERAGE(MainTable[[#This Row],[n1]:[lsc]])</f>
        <v>0.18599999999999997</v>
      </c>
      <c r="BC70" s="9">
        <f>AVERAGE(MainTable[[#This Row],[density]:[clsCoef]])</f>
        <v>0.52200000000000002</v>
      </c>
      <c r="BD70" s="9">
        <f>AVERAGE(MainTable[[#This Row],[t2]:[t4]])</f>
        <v>5.8333333333333341E-2</v>
      </c>
      <c r="BE70" s="9">
        <f>AVERAGE(MainTable[[#This Row],[c1]:[c2]])</f>
        <v>0.92949999999999999</v>
      </c>
      <c r="BF70" s="9">
        <f>AVERAGE(MainTable[[#This Row],[n3]], MainTable[[#This Row],[n1]], MainTable[[#This Row],[n4]])</f>
        <v>4.333333333333334E-3</v>
      </c>
      <c r="BG70" s="9" t="str">
        <f>VLOOKUP(MainTable[[#This Row],[model]],ModelNames,4,FALSE)</f>
        <v>Linear</v>
      </c>
      <c r="BH70" s="9" cm="1">
        <f t="array" ref="BH70">MEDIAN(IF($AM$2:$AM$2385=AM70,$AN$2:$AN$2385))</f>
        <v>0.84154689776823377</v>
      </c>
      <c r="BI70" s="9" t="str" cm="1">
        <f t="array" ref="BI70">LEFT(A70, MIN(IFERROR(FIND({"_binarized","_clean","_converted"}, A70), LEN(A70)+1))-1)</f>
        <v>satellite</v>
      </c>
    </row>
    <row r="71" spans="1:61" x14ac:dyDescent="0.25">
      <c r="A71" t="s">
        <v>196</v>
      </c>
      <c r="B71" s="6">
        <v>5100</v>
      </c>
      <c r="C71">
        <v>37</v>
      </c>
      <c r="D71">
        <v>36</v>
      </c>
      <c r="E71">
        <v>0</v>
      </c>
      <c r="F71" s="1">
        <v>67</v>
      </c>
      <c r="G71">
        <v>0</v>
      </c>
      <c r="H71">
        <v>0</v>
      </c>
      <c r="I71" s="1">
        <v>1000000</v>
      </c>
      <c r="J71" s="1">
        <v>-0.46392690715575902</v>
      </c>
      <c r="K71" s="1">
        <v>0.1638457816479946</v>
      </c>
      <c r="L71" s="1">
        <v>44.962899999999998</v>
      </c>
      <c r="M71" s="1">
        <v>22.730599999999999</v>
      </c>
      <c r="N71" s="2">
        <v>0.28699999999999998</v>
      </c>
      <c r="O71" s="2">
        <v>0.82699999999999996</v>
      </c>
      <c r="P71" s="2">
        <v>1.4999999999999999E-2</v>
      </c>
      <c r="Q71" s="2">
        <v>0</v>
      </c>
      <c r="R71" s="2">
        <v>0.54500000000000004</v>
      </c>
      <c r="S71" s="2">
        <v>0.16300000000000001</v>
      </c>
      <c r="T71" s="2">
        <v>1E-3</v>
      </c>
      <c r="U71" s="2">
        <v>5.0000000000000001E-3</v>
      </c>
      <c r="V71" s="2">
        <v>2E-3</v>
      </c>
      <c r="W71" s="2">
        <v>3.0000000000000001E-3</v>
      </c>
      <c r="X71" s="2">
        <v>0.23499999999999999</v>
      </c>
      <c r="Y71" s="2">
        <v>6.0000000000000001E-3</v>
      </c>
      <c r="Z71" s="2">
        <v>4.0000000000000001E-3</v>
      </c>
      <c r="AA71" s="2">
        <v>4.4999999999999998E-2</v>
      </c>
      <c r="AB71" s="2">
        <v>0.82299999999999995</v>
      </c>
      <c r="AC71" s="2">
        <v>0.80800000000000005</v>
      </c>
      <c r="AD71" s="2">
        <v>0.23599999999999999</v>
      </c>
      <c r="AE71" s="2">
        <v>0.55400000000000005</v>
      </c>
      <c r="AF71" s="2">
        <v>7.0000000000000001E-3</v>
      </c>
      <c r="AG71" s="2">
        <v>1E-3</v>
      </c>
      <c r="AH71" s="2">
        <v>0.16700000000000001</v>
      </c>
      <c r="AI71" s="2">
        <v>0.88900000000000001</v>
      </c>
      <c r="AJ71" s="2">
        <v>0.97</v>
      </c>
      <c r="AK71">
        <v>609813</v>
      </c>
      <c r="AL71">
        <v>147.51</v>
      </c>
      <c r="AM71" t="s">
        <v>53</v>
      </c>
      <c r="AN71" s="3">
        <v>0.99294117647058822</v>
      </c>
      <c r="AO71" s="3">
        <v>2.1834370050313732E-3</v>
      </c>
      <c r="AP71" s="3">
        <v>0.99177190406879956</v>
      </c>
      <c r="AQ71" s="3">
        <v>3.155437355538838E-3</v>
      </c>
      <c r="AR71" s="3">
        <v>0.87198009950248756</v>
      </c>
      <c r="AS71" s="3">
        <v>5.3190858597833707E-2</v>
      </c>
      <c r="AT71" s="10">
        <v>0.32692887780000002</v>
      </c>
      <c r="AU71" s="1">
        <v>308.359375</v>
      </c>
      <c r="AV71" s="5">
        <v>15599.723199258249</v>
      </c>
      <c r="AW71" s="9">
        <v>0.72953939437866211</v>
      </c>
      <c r="AX71">
        <v>24</v>
      </c>
      <c r="AY71" t="s">
        <v>50</v>
      </c>
      <c r="AZ71" s="9">
        <f>AVERAGE(MainTable[[#This Row],[f1]:[f4]])</f>
        <v>0.31</v>
      </c>
      <c r="BA71" s="9">
        <f>AVERAGE(MainTable[[#This Row],[l1]:[l3]])</f>
        <v>2.6666666666666666E-3</v>
      </c>
      <c r="BB71" s="9">
        <f>AVERAGE(MainTable[[#This Row],[n1]:[lsc]])</f>
        <v>0.18599999999999997</v>
      </c>
      <c r="BC71" s="9">
        <f>AVERAGE(MainTable[[#This Row],[density]:[clsCoef]])</f>
        <v>0.52200000000000002</v>
      </c>
      <c r="BD71" s="9">
        <f>AVERAGE(MainTable[[#This Row],[t2]:[t4]])</f>
        <v>5.8333333333333341E-2</v>
      </c>
      <c r="BE71" s="9">
        <f>AVERAGE(MainTable[[#This Row],[c1]:[c2]])</f>
        <v>0.92949999999999999</v>
      </c>
      <c r="BF71" s="9">
        <f>AVERAGE(MainTable[[#This Row],[n3]], MainTable[[#This Row],[n1]], MainTable[[#This Row],[n4]])</f>
        <v>4.333333333333334E-3</v>
      </c>
      <c r="BG71" s="9" t="str">
        <f>VLOOKUP(MainTable[[#This Row],[model]],ModelNames,4,FALSE)</f>
        <v>Instance-based</v>
      </c>
      <c r="BH71" s="9" cm="1">
        <f t="array" ref="BH71">MEDIAN(IF($AM$2:$AM$2385=AM71,$AN$2:$AN$2385))</f>
        <v>0.85</v>
      </c>
      <c r="BI71" s="9" t="str" cm="1">
        <f t="array" ref="BI71">LEFT(A71, MIN(IFERROR(FIND({"_binarized","_clean","_converted"}, A71), LEN(A71)+1))-1)</f>
        <v>satellite</v>
      </c>
    </row>
    <row r="72" spans="1:61" x14ac:dyDescent="0.25">
      <c r="A72" t="s">
        <v>196</v>
      </c>
      <c r="B72" s="6">
        <v>5100</v>
      </c>
      <c r="C72">
        <v>37</v>
      </c>
      <c r="D72">
        <v>36</v>
      </c>
      <c r="E72">
        <v>0</v>
      </c>
      <c r="F72" s="1">
        <v>67</v>
      </c>
      <c r="G72">
        <v>0</v>
      </c>
      <c r="H72">
        <v>0</v>
      </c>
      <c r="I72" s="1">
        <v>1000000</v>
      </c>
      <c r="J72" s="1">
        <v>-0.46392690715575902</v>
      </c>
      <c r="K72" s="1">
        <v>0.1638457816479946</v>
      </c>
      <c r="L72" s="1">
        <v>44.962899999999998</v>
      </c>
      <c r="M72" s="1">
        <v>22.730599999999999</v>
      </c>
      <c r="N72" s="2">
        <v>0.28699999999999998</v>
      </c>
      <c r="O72" s="2">
        <v>0.82699999999999996</v>
      </c>
      <c r="P72" s="2">
        <v>1.4999999999999999E-2</v>
      </c>
      <c r="Q72" s="2">
        <v>0</v>
      </c>
      <c r="R72" s="2">
        <v>0.54500000000000004</v>
      </c>
      <c r="S72" s="2">
        <v>0.16300000000000001</v>
      </c>
      <c r="T72" s="2">
        <v>1E-3</v>
      </c>
      <c r="U72" s="2">
        <v>5.0000000000000001E-3</v>
      </c>
      <c r="V72" s="2">
        <v>2E-3</v>
      </c>
      <c r="W72" s="2">
        <v>3.0000000000000001E-3</v>
      </c>
      <c r="X72" s="2">
        <v>0.23499999999999999</v>
      </c>
      <c r="Y72" s="2">
        <v>6.0000000000000001E-3</v>
      </c>
      <c r="Z72" s="2">
        <v>4.0000000000000001E-3</v>
      </c>
      <c r="AA72" s="2">
        <v>4.4999999999999998E-2</v>
      </c>
      <c r="AB72" s="2">
        <v>0.82299999999999995</v>
      </c>
      <c r="AC72" s="2">
        <v>0.80800000000000005</v>
      </c>
      <c r="AD72" s="2">
        <v>0.23599999999999999</v>
      </c>
      <c r="AE72" s="2">
        <v>0.55400000000000005</v>
      </c>
      <c r="AF72" s="2">
        <v>7.0000000000000001E-3</v>
      </c>
      <c r="AG72" s="2">
        <v>1E-3</v>
      </c>
      <c r="AH72" s="2">
        <v>0.16700000000000001</v>
      </c>
      <c r="AI72" s="2">
        <v>0.88900000000000001</v>
      </c>
      <c r="AJ72" s="2">
        <v>0.97</v>
      </c>
      <c r="AK72">
        <v>609813</v>
      </c>
      <c r="AL72">
        <v>147.51</v>
      </c>
      <c r="AM72" t="s">
        <v>64</v>
      </c>
      <c r="AN72" s="3">
        <v>0.99294117647058822</v>
      </c>
      <c r="AO72" s="3">
        <v>1.686730444518156E-3</v>
      </c>
      <c r="AP72" s="3">
        <v>0.99173672959114223</v>
      </c>
      <c r="AQ72" s="3">
        <v>2.2073492324978161E-3</v>
      </c>
      <c r="AR72" s="3">
        <v>0.97821558872305148</v>
      </c>
      <c r="AS72" s="3">
        <v>1.368724783846968E-2</v>
      </c>
      <c r="AT72" s="10">
        <v>1.5827893999999999E-3</v>
      </c>
      <c r="AU72" s="1">
        <v>310.87109375</v>
      </c>
      <c r="AV72" s="5">
        <v>3222159.5191829731</v>
      </c>
      <c r="AW72" s="9">
        <v>0.14376306533813479</v>
      </c>
      <c r="AX72">
        <v>2</v>
      </c>
      <c r="AY72" t="s">
        <v>50</v>
      </c>
      <c r="AZ72" s="9">
        <f>AVERAGE(MainTable[[#This Row],[f1]:[f4]])</f>
        <v>0.31</v>
      </c>
      <c r="BA72" s="9">
        <f>AVERAGE(MainTable[[#This Row],[l1]:[l3]])</f>
        <v>2.6666666666666666E-3</v>
      </c>
      <c r="BB72" s="9">
        <f>AVERAGE(MainTable[[#This Row],[n1]:[lsc]])</f>
        <v>0.18599999999999997</v>
      </c>
      <c r="BC72" s="9">
        <f>AVERAGE(MainTable[[#This Row],[density]:[clsCoef]])</f>
        <v>0.52200000000000002</v>
      </c>
      <c r="BD72" s="9">
        <f>AVERAGE(MainTable[[#This Row],[t2]:[t4]])</f>
        <v>5.8333333333333341E-2</v>
      </c>
      <c r="BE72" s="9">
        <f>AVERAGE(MainTable[[#This Row],[c1]:[c2]])</f>
        <v>0.92949999999999999</v>
      </c>
      <c r="BF72" s="9">
        <f>AVERAGE(MainTable[[#This Row],[n3]], MainTable[[#This Row],[n1]], MainTable[[#This Row],[n4]])</f>
        <v>4.333333333333334E-3</v>
      </c>
      <c r="BG72" s="9" t="str">
        <f>VLOOKUP(MainTable[[#This Row],[model]],ModelNames,4,FALSE)</f>
        <v>Discriminant</v>
      </c>
      <c r="BH72" s="9" cm="1">
        <f t="array" ref="BH72">MEDIAN(IF($AM$2:$AM$2385=AM72,$AN$2:$AN$2385))</f>
        <v>0.83860904466088915</v>
      </c>
      <c r="BI72" s="9" t="str" cm="1">
        <f t="array" ref="BI72">LEFT(A72, MIN(IFERROR(FIND({"_binarized","_clean","_converted"}, A72), LEN(A72)+1))-1)</f>
        <v>satellite</v>
      </c>
    </row>
    <row r="73" spans="1:61" x14ac:dyDescent="0.25">
      <c r="A73" t="s">
        <v>196</v>
      </c>
      <c r="B73" s="6">
        <v>5100</v>
      </c>
      <c r="C73">
        <v>37</v>
      </c>
      <c r="D73">
        <v>36</v>
      </c>
      <c r="E73">
        <v>0</v>
      </c>
      <c r="F73" s="1">
        <v>67</v>
      </c>
      <c r="G73">
        <v>0</v>
      </c>
      <c r="H73">
        <v>0</v>
      </c>
      <c r="I73" s="1">
        <v>1000000</v>
      </c>
      <c r="J73" s="1">
        <v>-0.46392690715575902</v>
      </c>
      <c r="K73" s="1">
        <v>0.1638457816479946</v>
      </c>
      <c r="L73" s="1">
        <v>44.962899999999998</v>
      </c>
      <c r="M73" s="1">
        <v>22.730599999999999</v>
      </c>
      <c r="N73" s="2">
        <v>0.28699999999999998</v>
      </c>
      <c r="O73" s="2">
        <v>0.82699999999999996</v>
      </c>
      <c r="P73" s="2">
        <v>1.4999999999999999E-2</v>
      </c>
      <c r="Q73" s="2">
        <v>0</v>
      </c>
      <c r="R73" s="2">
        <v>0.54500000000000004</v>
      </c>
      <c r="S73" s="2">
        <v>0.16300000000000001</v>
      </c>
      <c r="T73" s="2">
        <v>1E-3</v>
      </c>
      <c r="U73" s="2">
        <v>5.0000000000000001E-3</v>
      </c>
      <c r="V73" s="2">
        <v>2E-3</v>
      </c>
      <c r="W73" s="2">
        <v>3.0000000000000001E-3</v>
      </c>
      <c r="X73" s="2">
        <v>0.23499999999999999</v>
      </c>
      <c r="Y73" s="2">
        <v>6.0000000000000001E-3</v>
      </c>
      <c r="Z73" s="2">
        <v>4.0000000000000001E-3</v>
      </c>
      <c r="AA73" s="2">
        <v>4.4999999999999998E-2</v>
      </c>
      <c r="AB73" s="2">
        <v>0.82299999999999995</v>
      </c>
      <c r="AC73" s="2">
        <v>0.80800000000000005</v>
      </c>
      <c r="AD73" s="2">
        <v>0.23599999999999999</v>
      </c>
      <c r="AE73" s="2">
        <v>0.55400000000000005</v>
      </c>
      <c r="AF73" s="2">
        <v>7.0000000000000001E-3</v>
      </c>
      <c r="AG73" s="2">
        <v>1E-3</v>
      </c>
      <c r="AH73" s="2">
        <v>0.16700000000000001</v>
      </c>
      <c r="AI73" s="2">
        <v>0.88900000000000001</v>
      </c>
      <c r="AJ73" s="2">
        <v>0.97</v>
      </c>
      <c r="AK73">
        <v>609813</v>
      </c>
      <c r="AL73">
        <v>147.51</v>
      </c>
      <c r="AM73" t="s">
        <v>59</v>
      </c>
      <c r="AN73" s="3">
        <v>0.99254901960784314</v>
      </c>
      <c r="AO73" s="3">
        <v>1.329868624142205E-3</v>
      </c>
      <c r="AP73" s="3">
        <v>0.99209206395024307</v>
      </c>
      <c r="AQ73" s="3">
        <v>1.6609038036091311E-3</v>
      </c>
      <c r="AR73" s="3">
        <v>0.94604311774461036</v>
      </c>
      <c r="AS73" s="3">
        <v>2.843482052978609E-2</v>
      </c>
      <c r="AT73" s="10">
        <v>7.2078704999999996E-3</v>
      </c>
      <c r="AU73" s="1">
        <v>281.26171875</v>
      </c>
      <c r="AV73" s="5">
        <v>707559.88356708118</v>
      </c>
      <c r="AW73" s="9">
        <v>0.7729644775390625</v>
      </c>
      <c r="AX73">
        <v>1</v>
      </c>
      <c r="AY73" t="s">
        <v>50</v>
      </c>
      <c r="AZ73" s="9">
        <f>AVERAGE(MainTable[[#This Row],[f1]:[f4]])</f>
        <v>0.31</v>
      </c>
      <c r="BA73" s="9">
        <f>AVERAGE(MainTable[[#This Row],[l1]:[l3]])</f>
        <v>2.6666666666666666E-3</v>
      </c>
      <c r="BB73" s="9">
        <f>AVERAGE(MainTable[[#This Row],[n1]:[lsc]])</f>
        <v>0.18599999999999997</v>
      </c>
      <c r="BC73" s="9">
        <f>AVERAGE(MainTable[[#This Row],[density]:[clsCoef]])</f>
        <v>0.52200000000000002</v>
      </c>
      <c r="BD73" s="9">
        <f>AVERAGE(MainTable[[#This Row],[t2]:[t4]])</f>
        <v>5.8333333333333341E-2</v>
      </c>
      <c r="BE73" s="9">
        <f>AVERAGE(MainTable[[#This Row],[c1]:[c2]])</f>
        <v>0.92949999999999999</v>
      </c>
      <c r="BF73" s="9">
        <f>AVERAGE(MainTable[[#This Row],[n3]], MainTable[[#This Row],[n1]], MainTable[[#This Row],[n4]])</f>
        <v>4.333333333333334E-3</v>
      </c>
      <c r="BG73" s="9" t="str">
        <f>VLOOKUP(MainTable[[#This Row],[model]],ModelNames,4,FALSE)</f>
        <v>Tree Ensemble</v>
      </c>
      <c r="BH73" s="9" cm="1">
        <f t="array" ref="BH73">MEDIAN(IF($AM$2:$AM$2385=AM73,$AN$2:$AN$2385))</f>
        <v>0.86949265687583444</v>
      </c>
      <c r="BI73" s="9" t="str" cm="1">
        <f t="array" ref="BI73">LEFT(A73, MIN(IFERROR(FIND({"_binarized","_clean","_converted"}, A73), LEN(A73)+1))-1)</f>
        <v>satellite</v>
      </c>
    </row>
    <row r="74" spans="1:61" x14ac:dyDescent="0.25">
      <c r="A74" t="s">
        <v>196</v>
      </c>
      <c r="B74" s="6">
        <v>5100</v>
      </c>
      <c r="C74">
        <v>37</v>
      </c>
      <c r="D74">
        <v>36</v>
      </c>
      <c r="E74">
        <v>0</v>
      </c>
      <c r="F74" s="1">
        <v>67</v>
      </c>
      <c r="G74">
        <v>0</v>
      </c>
      <c r="H74">
        <v>0</v>
      </c>
      <c r="I74" s="1">
        <v>1000000</v>
      </c>
      <c r="J74" s="1">
        <v>-0.46392690715575902</v>
      </c>
      <c r="K74" s="1">
        <v>0.1638457816479946</v>
      </c>
      <c r="L74" s="1">
        <v>44.962899999999998</v>
      </c>
      <c r="M74" s="1">
        <v>22.730599999999999</v>
      </c>
      <c r="N74" s="2">
        <v>0.28699999999999998</v>
      </c>
      <c r="O74" s="2">
        <v>0.82699999999999996</v>
      </c>
      <c r="P74" s="2">
        <v>1.4999999999999999E-2</v>
      </c>
      <c r="Q74" s="2">
        <v>0</v>
      </c>
      <c r="R74" s="2">
        <v>0.54500000000000004</v>
      </c>
      <c r="S74" s="2">
        <v>0.16300000000000001</v>
      </c>
      <c r="T74" s="2">
        <v>1E-3</v>
      </c>
      <c r="U74" s="2">
        <v>5.0000000000000001E-3</v>
      </c>
      <c r="V74" s="2">
        <v>2E-3</v>
      </c>
      <c r="W74" s="2">
        <v>3.0000000000000001E-3</v>
      </c>
      <c r="X74" s="2">
        <v>0.23499999999999999</v>
      </c>
      <c r="Y74" s="2">
        <v>6.0000000000000001E-3</v>
      </c>
      <c r="Z74" s="2">
        <v>4.0000000000000001E-3</v>
      </c>
      <c r="AA74" s="2">
        <v>4.4999999999999998E-2</v>
      </c>
      <c r="AB74" s="2">
        <v>0.82299999999999995</v>
      </c>
      <c r="AC74" s="2">
        <v>0.80800000000000005</v>
      </c>
      <c r="AD74" s="2">
        <v>0.23599999999999999</v>
      </c>
      <c r="AE74" s="2">
        <v>0.55400000000000005</v>
      </c>
      <c r="AF74" s="2">
        <v>7.0000000000000001E-3</v>
      </c>
      <c r="AG74" s="2">
        <v>1E-3</v>
      </c>
      <c r="AH74" s="2">
        <v>0.16700000000000001</v>
      </c>
      <c r="AI74" s="2">
        <v>0.88900000000000001</v>
      </c>
      <c r="AJ74" s="2">
        <v>0.97</v>
      </c>
      <c r="AK74">
        <v>609813</v>
      </c>
      <c r="AL74">
        <v>147.51</v>
      </c>
      <c r="AM74" t="s">
        <v>57</v>
      </c>
      <c r="AN74" s="3">
        <v>0.99117647058823533</v>
      </c>
      <c r="AO74" s="3">
        <v>2.8414464208214481E-3</v>
      </c>
      <c r="AP74" s="3">
        <v>0.99105719891039357</v>
      </c>
      <c r="AQ74" s="3">
        <v>2.851280449113668E-3</v>
      </c>
      <c r="AR74" s="3">
        <v>0.8444510779436154</v>
      </c>
      <c r="AS74" s="3">
        <v>7.7711920974103288E-2</v>
      </c>
      <c r="AT74" s="10">
        <v>1.7795801E-3</v>
      </c>
      <c r="AU74" s="1">
        <v>269.09765625</v>
      </c>
      <c r="AV74" s="5">
        <v>2865844.5626398362</v>
      </c>
      <c r="AW74" s="9">
        <v>0.34150791168212891</v>
      </c>
      <c r="AX74">
        <v>24</v>
      </c>
      <c r="AY74" t="s">
        <v>50</v>
      </c>
      <c r="AZ74" s="9">
        <f>AVERAGE(MainTable[[#This Row],[f1]:[f4]])</f>
        <v>0.31</v>
      </c>
      <c r="BA74" s="9">
        <f>AVERAGE(MainTable[[#This Row],[l1]:[l3]])</f>
        <v>2.6666666666666666E-3</v>
      </c>
      <c r="BB74" s="9">
        <f>AVERAGE(MainTable[[#This Row],[n1]:[lsc]])</f>
        <v>0.18599999999999997</v>
      </c>
      <c r="BC74" s="9">
        <f>AVERAGE(MainTable[[#This Row],[density]:[clsCoef]])</f>
        <v>0.52200000000000002</v>
      </c>
      <c r="BD74" s="9">
        <f>AVERAGE(MainTable[[#This Row],[t2]:[t4]])</f>
        <v>5.8333333333333341E-2</v>
      </c>
      <c r="BE74" s="9">
        <f>AVERAGE(MainTable[[#This Row],[c1]:[c2]])</f>
        <v>0.92949999999999999</v>
      </c>
      <c r="BF74" s="9">
        <f>AVERAGE(MainTable[[#This Row],[n3]], MainTable[[#This Row],[n1]], MainTable[[#This Row],[n4]])</f>
        <v>4.333333333333334E-3</v>
      </c>
      <c r="BG74" s="9" t="str">
        <f>VLOOKUP(MainTable[[#This Row],[model]],ModelNames,4,FALSE)</f>
        <v>Tree-based</v>
      </c>
      <c r="BH74" s="9" cm="1">
        <f t="array" ref="BH74">MEDIAN(IF($AM$2:$AM$2385=AM74,$AN$2:$AN$2385))</f>
        <v>0.84387062005572167</v>
      </c>
      <c r="BI74" s="9" t="str" cm="1">
        <f t="array" ref="BI74">LEFT(A74, MIN(IFERROR(FIND({"_binarized","_clean","_converted"}, A74), LEN(A74)+1))-1)</f>
        <v>satellite</v>
      </c>
    </row>
    <row r="75" spans="1:61" x14ac:dyDescent="0.25">
      <c r="A75" t="s">
        <v>196</v>
      </c>
      <c r="B75" s="6">
        <v>5100</v>
      </c>
      <c r="C75">
        <v>37</v>
      </c>
      <c r="D75">
        <v>36</v>
      </c>
      <c r="E75">
        <v>0</v>
      </c>
      <c r="F75" s="1">
        <v>67</v>
      </c>
      <c r="G75">
        <v>0</v>
      </c>
      <c r="H75">
        <v>0</v>
      </c>
      <c r="I75" s="1">
        <v>1000000</v>
      </c>
      <c r="J75" s="1">
        <v>-0.46392690715575902</v>
      </c>
      <c r="K75" s="1">
        <v>0.1638457816479946</v>
      </c>
      <c r="L75" s="1">
        <v>44.962899999999998</v>
      </c>
      <c r="M75" s="1">
        <v>22.730599999999999</v>
      </c>
      <c r="N75" s="2">
        <v>0.28699999999999998</v>
      </c>
      <c r="O75" s="2">
        <v>0.82699999999999996</v>
      </c>
      <c r="P75" s="2">
        <v>1.4999999999999999E-2</v>
      </c>
      <c r="Q75" s="2">
        <v>0</v>
      </c>
      <c r="R75" s="2">
        <v>0.54500000000000004</v>
      </c>
      <c r="S75" s="2">
        <v>0.16300000000000001</v>
      </c>
      <c r="T75" s="2">
        <v>1E-3</v>
      </c>
      <c r="U75" s="2">
        <v>5.0000000000000001E-3</v>
      </c>
      <c r="V75" s="2">
        <v>2E-3</v>
      </c>
      <c r="W75" s="2">
        <v>3.0000000000000001E-3</v>
      </c>
      <c r="X75" s="2">
        <v>0.23499999999999999</v>
      </c>
      <c r="Y75" s="2">
        <v>6.0000000000000001E-3</v>
      </c>
      <c r="Z75" s="2">
        <v>4.0000000000000001E-3</v>
      </c>
      <c r="AA75" s="2">
        <v>4.4999999999999998E-2</v>
      </c>
      <c r="AB75" s="2">
        <v>0.82299999999999995</v>
      </c>
      <c r="AC75" s="2">
        <v>0.80800000000000005</v>
      </c>
      <c r="AD75" s="2">
        <v>0.23599999999999999</v>
      </c>
      <c r="AE75" s="2">
        <v>0.55400000000000005</v>
      </c>
      <c r="AF75" s="2">
        <v>7.0000000000000001E-3</v>
      </c>
      <c r="AG75" s="2">
        <v>1E-3</v>
      </c>
      <c r="AH75" s="2">
        <v>0.16700000000000001</v>
      </c>
      <c r="AI75" s="2">
        <v>0.88900000000000001</v>
      </c>
      <c r="AJ75" s="2">
        <v>0.97</v>
      </c>
      <c r="AK75">
        <v>609813</v>
      </c>
      <c r="AL75">
        <v>147.51</v>
      </c>
      <c r="AM75" t="s">
        <v>61</v>
      </c>
      <c r="AN75" s="3">
        <v>0.98588235294117654</v>
      </c>
      <c r="AO75" s="3">
        <v>1.467316622264324E-3</v>
      </c>
      <c r="AP75" s="3">
        <v>0.9867451552781763</v>
      </c>
      <c r="AQ75" s="3">
        <v>1.054392074384137E-3</v>
      </c>
      <c r="AR75" s="3">
        <v>0.97852072968490877</v>
      </c>
      <c r="AS75" s="3">
        <v>1.205337283110808E-2</v>
      </c>
      <c r="AT75" s="10">
        <v>5.9144258000000003E-3</v>
      </c>
      <c r="AU75" s="1">
        <v>315.01171875</v>
      </c>
      <c r="AV75" s="5">
        <v>862298.4089104241</v>
      </c>
      <c r="AW75" s="9">
        <v>0.1545145511627197</v>
      </c>
      <c r="AX75">
        <v>4</v>
      </c>
      <c r="AY75" t="s">
        <v>50</v>
      </c>
      <c r="AZ75" s="9">
        <f>AVERAGE(MainTable[[#This Row],[f1]:[f4]])</f>
        <v>0.31</v>
      </c>
      <c r="BA75" s="9">
        <f>AVERAGE(MainTable[[#This Row],[l1]:[l3]])</f>
        <v>2.6666666666666666E-3</v>
      </c>
      <c r="BB75" s="9">
        <f>AVERAGE(MainTable[[#This Row],[n1]:[lsc]])</f>
        <v>0.18599999999999997</v>
      </c>
      <c r="BC75" s="9">
        <f>AVERAGE(MainTable[[#This Row],[density]:[clsCoef]])</f>
        <v>0.52200000000000002</v>
      </c>
      <c r="BD75" s="9">
        <f>AVERAGE(MainTable[[#This Row],[t2]:[t4]])</f>
        <v>5.8333333333333341E-2</v>
      </c>
      <c r="BE75" s="9">
        <f>AVERAGE(MainTable[[#This Row],[c1]:[c2]])</f>
        <v>0.92949999999999999</v>
      </c>
      <c r="BF75" s="9">
        <f>AVERAGE(MainTable[[#This Row],[n3]], MainTable[[#This Row],[n1]], MainTable[[#This Row],[n4]])</f>
        <v>4.333333333333334E-3</v>
      </c>
      <c r="BG75" s="9" t="str">
        <f>VLOOKUP(MainTable[[#This Row],[model]],ModelNames,4,FALSE)</f>
        <v>Discriminant</v>
      </c>
      <c r="BH75" s="9" cm="1">
        <f t="array" ref="BH75">MEDIAN(IF($AM$2:$AM$2385=AM75,$AN$2:$AN$2385))</f>
        <v>0.82848361206198695</v>
      </c>
      <c r="BI75" s="9" t="str" cm="1">
        <f t="array" ref="BI75">LEFT(A75, MIN(IFERROR(FIND({"_binarized","_clean","_converted"}, A75), LEN(A75)+1))-1)</f>
        <v>satellite</v>
      </c>
    </row>
    <row r="76" spans="1:61" x14ac:dyDescent="0.25">
      <c r="A76" t="s">
        <v>196</v>
      </c>
      <c r="B76" s="6">
        <v>5100</v>
      </c>
      <c r="C76">
        <v>37</v>
      </c>
      <c r="D76">
        <v>36</v>
      </c>
      <c r="E76">
        <v>0</v>
      </c>
      <c r="F76" s="1">
        <v>67</v>
      </c>
      <c r="G76">
        <v>0</v>
      </c>
      <c r="H76">
        <v>0</v>
      </c>
      <c r="I76" s="1">
        <v>1000000</v>
      </c>
      <c r="J76" s="1">
        <v>-0.46392690715575902</v>
      </c>
      <c r="K76" s="1">
        <v>0.1638457816479946</v>
      </c>
      <c r="L76" s="1">
        <v>44.962899999999998</v>
      </c>
      <c r="M76" s="1">
        <v>22.730599999999999</v>
      </c>
      <c r="N76" s="2">
        <v>0.28699999999999998</v>
      </c>
      <c r="O76" s="2">
        <v>0.82699999999999996</v>
      </c>
      <c r="P76" s="2">
        <v>1.4999999999999999E-2</v>
      </c>
      <c r="Q76" s="2">
        <v>0</v>
      </c>
      <c r="R76" s="2">
        <v>0.54500000000000004</v>
      </c>
      <c r="S76" s="2">
        <v>0.16300000000000001</v>
      </c>
      <c r="T76" s="2">
        <v>1E-3</v>
      </c>
      <c r="U76" s="2">
        <v>5.0000000000000001E-3</v>
      </c>
      <c r="V76" s="2">
        <v>2E-3</v>
      </c>
      <c r="W76" s="2">
        <v>3.0000000000000001E-3</v>
      </c>
      <c r="X76" s="2">
        <v>0.23499999999999999</v>
      </c>
      <c r="Y76" s="2">
        <v>6.0000000000000001E-3</v>
      </c>
      <c r="Z76" s="2">
        <v>4.0000000000000001E-3</v>
      </c>
      <c r="AA76" s="2">
        <v>4.4999999999999998E-2</v>
      </c>
      <c r="AB76" s="2">
        <v>0.82299999999999995</v>
      </c>
      <c r="AC76" s="2">
        <v>0.80800000000000005</v>
      </c>
      <c r="AD76" s="2">
        <v>0.23599999999999999</v>
      </c>
      <c r="AE76" s="2">
        <v>0.55400000000000005</v>
      </c>
      <c r="AF76" s="2">
        <v>7.0000000000000001E-3</v>
      </c>
      <c r="AG76" s="2">
        <v>1E-3</v>
      </c>
      <c r="AH76" s="2">
        <v>0.16700000000000001</v>
      </c>
      <c r="AI76" s="2">
        <v>0.88900000000000001</v>
      </c>
      <c r="AJ76" s="2">
        <v>0.97</v>
      </c>
      <c r="AK76">
        <v>609813</v>
      </c>
      <c r="AL76">
        <v>147.51</v>
      </c>
      <c r="AM76" t="s">
        <v>63</v>
      </c>
      <c r="AN76" s="3">
        <v>0.93039215686274512</v>
      </c>
      <c r="AO76" s="3">
        <v>1.303589814791738E-2</v>
      </c>
      <c r="AP76" s="3">
        <v>0.9528496918363375</v>
      </c>
      <c r="AQ76" s="3">
        <v>7.1925817811225702E-3</v>
      </c>
      <c r="AR76" s="3">
        <v>0.94434494195688234</v>
      </c>
      <c r="AS76" s="3">
        <v>2.0042259037695472E-2</v>
      </c>
      <c r="AT76" s="10">
        <v>2.2140265000000002E-3</v>
      </c>
      <c r="AU76" s="1">
        <v>309.01171875</v>
      </c>
      <c r="AV76" s="5">
        <v>2303495.5148982909</v>
      </c>
      <c r="AW76" s="9">
        <v>0.13733816146850589</v>
      </c>
      <c r="AX76">
        <v>4</v>
      </c>
      <c r="AY76" t="s">
        <v>50</v>
      </c>
      <c r="AZ76" s="9">
        <f>AVERAGE(MainTable[[#This Row],[f1]:[f4]])</f>
        <v>0.31</v>
      </c>
      <c r="BA76" s="9">
        <f>AVERAGE(MainTable[[#This Row],[l1]:[l3]])</f>
        <v>2.6666666666666666E-3</v>
      </c>
      <c r="BB76" s="9">
        <f>AVERAGE(MainTable[[#This Row],[n1]:[lsc]])</f>
        <v>0.18599999999999997</v>
      </c>
      <c r="BC76" s="9">
        <f>AVERAGE(MainTable[[#This Row],[density]:[clsCoef]])</f>
        <v>0.52200000000000002</v>
      </c>
      <c r="BD76" s="9">
        <f>AVERAGE(MainTable[[#This Row],[t2]:[t4]])</f>
        <v>5.8333333333333341E-2</v>
      </c>
      <c r="BE76" s="9">
        <f>AVERAGE(MainTable[[#This Row],[c1]:[c2]])</f>
        <v>0.92949999999999999</v>
      </c>
      <c r="BF76" s="9">
        <f>AVERAGE(MainTable[[#This Row],[n3]], MainTable[[#This Row],[n1]], MainTable[[#This Row],[n4]])</f>
        <v>4.333333333333334E-3</v>
      </c>
      <c r="BG76" s="9" t="str">
        <f>VLOOKUP(MainTable[[#This Row],[model]],ModelNames,4,FALSE)</f>
        <v>Probabilistic</v>
      </c>
      <c r="BH76" s="9" cm="1">
        <f t="array" ref="BH76">MEDIAN(IF($AM$2:$AM$2385=AM76,$AN$2:$AN$2385))</f>
        <v>0.73750000000000004</v>
      </c>
      <c r="BI76" s="9" t="str" cm="1">
        <f t="array" ref="BI76">LEFT(A76, MIN(IFERROR(FIND({"_binarized","_clean","_converted"}, A76), LEN(A76)+1))-1)</f>
        <v>satellite</v>
      </c>
    </row>
    <row r="77" spans="1:61" x14ac:dyDescent="0.25">
      <c r="A77" t="s">
        <v>157</v>
      </c>
      <c r="B77" s="6">
        <v>11183</v>
      </c>
      <c r="C77">
        <v>7</v>
      </c>
      <c r="D77">
        <v>6</v>
      </c>
      <c r="E77">
        <v>0</v>
      </c>
      <c r="F77" s="1">
        <v>42.011538461538457</v>
      </c>
      <c r="G77">
        <v>0</v>
      </c>
      <c r="H77">
        <v>0</v>
      </c>
      <c r="I77" s="1">
        <v>1000000</v>
      </c>
      <c r="J77" s="1">
        <v>62.724735688058701</v>
      </c>
      <c r="K77" s="1">
        <v>4.4426796239609798</v>
      </c>
      <c r="L77" s="1">
        <v>40.631999999999998</v>
      </c>
      <c r="M77" s="1">
        <v>36.289000000000001</v>
      </c>
      <c r="N77" s="2">
        <v>0.36099999999999999</v>
      </c>
      <c r="O77" s="2">
        <v>0.63400000000000001</v>
      </c>
      <c r="P77" s="2">
        <v>0.06</v>
      </c>
      <c r="Q77" s="2">
        <v>5.0000000000000001E-3</v>
      </c>
      <c r="R77" s="2">
        <v>0.97299999999999998</v>
      </c>
      <c r="S77" s="2">
        <v>0.94899999999999995</v>
      </c>
      <c r="T77" s="2">
        <v>2.1999999999999999E-2</v>
      </c>
      <c r="U77" s="2">
        <v>1.7999999999999999E-2</v>
      </c>
      <c r="V77" s="2">
        <v>1.7000000000000001E-2</v>
      </c>
      <c r="W77" s="2">
        <v>8.0000000000000002E-3</v>
      </c>
      <c r="X77" s="2">
        <v>0.161</v>
      </c>
      <c r="Y77" s="2">
        <v>1.4999999999999999E-2</v>
      </c>
      <c r="Z77" s="2">
        <v>0.01</v>
      </c>
      <c r="AA77" s="2">
        <v>0.34300000000000003</v>
      </c>
      <c r="AB77" s="2">
        <v>0.98399999999999999</v>
      </c>
      <c r="AC77" s="2">
        <v>0.57499999999999996</v>
      </c>
      <c r="AD77" s="2">
        <v>3.7999999999999999E-2</v>
      </c>
      <c r="AE77" s="2">
        <v>0.49199999999999999</v>
      </c>
      <c r="AF77" s="2">
        <v>1E-3</v>
      </c>
      <c r="AG77" s="2">
        <v>0</v>
      </c>
      <c r="AH77" s="2">
        <v>0.83299999999999996</v>
      </c>
      <c r="AI77" s="2">
        <v>0.84099999999999997</v>
      </c>
      <c r="AJ77" s="2">
        <v>0.95199999999999996</v>
      </c>
      <c r="AK77">
        <v>805264</v>
      </c>
      <c r="AL77">
        <v>2533.8000000000002</v>
      </c>
      <c r="AM77" t="s">
        <v>55</v>
      </c>
      <c r="AN77" s="3">
        <v>0.98855414267926878</v>
      </c>
      <c r="AO77" s="3">
        <v>1.3133164959254649E-3</v>
      </c>
      <c r="AP77" s="3">
        <v>0.98768603108912922</v>
      </c>
      <c r="AQ77" s="3">
        <v>1.5889778169351941E-3</v>
      </c>
      <c r="AR77" s="3">
        <v>0.95237583080095389</v>
      </c>
      <c r="AS77" s="3">
        <v>1.256634516787191E-2</v>
      </c>
      <c r="AT77" s="10">
        <v>5.3487300999999999E-3</v>
      </c>
      <c r="AU77" s="1">
        <v>366.70703125</v>
      </c>
      <c r="AV77" s="5">
        <v>2091150.575460681</v>
      </c>
      <c r="AW77" s="9">
        <v>1.54271411895752</v>
      </c>
      <c r="AX77">
        <v>16</v>
      </c>
      <c r="AY77" t="s">
        <v>50</v>
      </c>
      <c r="AZ77" s="9">
        <f>AVERAGE(MainTable[[#This Row],[f1]:[f4]])</f>
        <v>0.5242</v>
      </c>
      <c r="BA77" s="9">
        <f>AVERAGE(MainTable[[#This Row],[l1]:[l3]])</f>
        <v>1.9E-2</v>
      </c>
      <c r="BB77" s="9">
        <f>AVERAGE(MainTable[[#This Row],[n1]:[lsc]])</f>
        <v>0.2535</v>
      </c>
      <c r="BC77" s="9">
        <f>AVERAGE(MainTable[[#This Row],[density]:[clsCoef]])</f>
        <v>0.30649999999999999</v>
      </c>
      <c r="BD77" s="9">
        <f>AVERAGE(MainTable[[#This Row],[t2]:[t4]])</f>
        <v>0.27799999999999997</v>
      </c>
      <c r="BE77" s="9">
        <f>AVERAGE(MainTable[[#This Row],[c1]:[c2]])</f>
        <v>0.89649999999999996</v>
      </c>
      <c r="BF77" s="9">
        <f>AVERAGE(MainTable[[#This Row],[n3]], MainTable[[#This Row],[n1]], MainTable[[#This Row],[n4]])</f>
        <v>1.1000000000000001E-2</v>
      </c>
      <c r="BG77" s="9" t="str">
        <f>VLOOKUP(MainTable[[#This Row],[model]],ModelNames,4,FALSE)</f>
        <v>Tree Ensemble</v>
      </c>
      <c r="BH77" s="9" cm="1">
        <f t="array" ref="BH77">MEDIAN(IF($AM$2:$AM$2385=AM77,$AN$2:$AN$2385))</f>
        <v>0.88267425723439863</v>
      </c>
      <c r="BI77" s="9" t="str" cm="1">
        <f t="array" ref="BI77">LEFT(A77, MIN(IFERROR(FIND({"_binarized","_clean","_converted"}, A77), LEN(A77)+1))-1)</f>
        <v>mammography</v>
      </c>
    </row>
    <row r="78" spans="1:61" x14ac:dyDescent="0.25">
      <c r="A78" t="s">
        <v>157</v>
      </c>
      <c r="B78" s="6">
        <v>11183</v>
      </c>
      <c r="C78">
        <v>7</v>
      </c>
      <c r="D78">
        <v>6</v>
      </c>
      <c r="E78">
        <v>0</v>
      </c>
      <c r="F78" s="1">
        <v>42.011538461538457</v>
      </c>
      <c r="G78">
        <v>0</v>
      </c>
      <c r="H78">
        <v>0</v>
      </c>
      <c r="I78" s="1">
        <v>1000000</v>
      </c>
      <c r="J78" s="1">
        <v>62.724735688058701</v>
      </c>
      <c r="K78" s="1">
        <v>4.4426796239609798</v>
      </c>
      <c r="L78" s="1">
        <v>40.631999999999998</v>
      </c>
      <c r="M78" s="1">
        <v>36.289000000000001</v>
      </c>
      <c r="N78" s="2">
        <v>0.36099999999999999</v>
      </c>
      <c r="O78" s="2">
        <v>0.63400000000000001</v>
      </c>
      <c r="P78" s="2">
        <v>0.06</v>
      </c>
      <c r="Q78" s="2">
        <v>5.0000000000000001E-3</v>
      </c>
      <c r="R78" s="2">
        <v>0.97299999999999998</v>
      </c>
      <c r="S78" s="2">
        <v>0.94899999999999995</v>
      </c>
      <c r="T78" s="2">
        <v>2.1999999999999999E-2</v>
      </c>
      <c r="U78" s="2">
        <v>1.7999999999999999E-2</v>
      </c>
      <c r="V78" s="2">
        <v>1.7000000000000001E-2</v>
      </c>
      <c r="W78" s="2">
        <v>8.0000000000000002E-3</v>
      </c>
      <c r="X78" s="2">
        <v>0.161</v>
      </c>
      <c r="Y78" s="2">
        <v>1.4999999999999999E-2</v>
      </c>
      <c r="Z78" s="2">
        <v>0.01</v>
      </c>
      <c r="AA78" s="2">
        <v>0.34300000000000003</v>
      </c>
      <c r="AB78" s="2">
        <v>0.98399999999999999</v>
      </c>
      <c r="AC78" s="2">
        <v>0.57499999999999996</v>
      </c>
      <c r="AD78" s="2">
        <v>3.7999999999999999E-2</v>
      </c>
      <c r="AE78" s="2">
        <v>0.49199999999999999</v>
      </c>
      <c r="AF78" s="2">
        <v>1E-3</v>
      </c>
      <c r="AG78" s="2">
        <v>0</v>
      </c>
      <c r="AH78" s="2">
        <v>0.83299999999999996</v>
      </c>
      <c r="AI78" s="2">
        <v>0.84099999999999997</v>
      </c>
      <c r="AJ78" s="2">
        <v>0.95199999999999996</v>
      </c>
      <c r="AK78">
        <v>805264</v>
      </c>
      <c r="AL78">
        <v>2533.8000000000002</v>
      </c>
      <c r="AM78" t="s">
        <v>54</v>
      </c>
      <c r="AN78" s="3">
        <v>0.98748079741987704</v>
      </c>
      <c r="AO78" s="3">
        <v>1.9397136327716461E-3</v>
      </c>
      <c r="AP78" s="3">
        <v>0.98607670706315775</v>
      </c>
      <c r="AQ78" s="3">
        <v>2.350002058786427E-3</v>
      </c>
      <c r="AR78" s="3">
        <v>0.95322682187846774</v>
      </c>
      <c r="AS78" s="3">
        <v>1.3381563146823211E-2</v>
      </c>
      <c r="AT78" s="10">
        <v>0.19054932590000001</v>
      </c>
      <c r="AU78" s="1">
        <v>385.7421875</v>
      </c>
      <c r="AV78" s="5">
        <v>58698.711972070829</v>
      </c>
      <c r="AW78" s="9">
        <v>5.4138946533203116</v>
      </c>
      <c r="AX78">
        <v>16</v>
      </c>
      <c r="AY78" t="s">
        <v>50</v>
      </c>
      <c r="AZ78" s="9">
        <f>AVERAGE(MainTable[[#This Row],[f1]:[f4]])</f>
        <v>0.5242</v>
      </c>
      <c r="BA78" s="9">
        <f>AVERAGE(MainTable[[#This Row],[l1]:[l3]])</f>
        <v>1.9E-2</v>
      </c>
      <c r="BB78" s="9">
        <f>AVERAGE(MainTable[[#This Row],[n1]:[lsc]])</f>
        <v>0.2535</v>
      </c>
      <c r="BC78" s="9">
        <f>AVERAGE(MainTable[[#This Row],[density]:[clsCoef]])</f>
        <v>0.30649999999999999</v>
      </c>
      <c r="BD78" s="9">
        <f>AVERAGE(MainTable[[#This Row],[t2]:[t4]])</f>
        <v>0.27799999999999997</v>
      </c>
      <c r="BE78" s="9">
        <f>AVERAGE(MainTable[[#This Row],[c1]:[c2]])</f>
        <v>0.89649999999999996</v>
      </c>
      <c r="BF78" s="9">
        <f>AVERAGE(MainTable[[#This Row],[n3]], MainTable[[#This Row],[n1]], MainTable[[#This Row],[n4]])</f>
        <v>1.1000000000000001E-2</v>
      </c>
      <c r="BG78" s="9" t="str">
        <f>VLOOKUP(MainTable[[#This Row],[model]],ModelNames,4,FALSE)</f>
        <v>Tree Ensemble</v>
      </c>
      <c r="BH78" s="9" cm="1">
        <f t="array" ref="BH78">MEDIAN(IF($AM$2:$AM$2385=AM78,$AN$2:$AN$2385))</f>
        <v>0.87316363636363636</v>
      </c>
      <c r="BI78" s="9" t="str" cm="1">
        <f t="array" ref="BI78">LEFT(A78, MIN(IFERROR(FIND({"_binarized","_clean","_converted"}, A78), LEN(A78)+1))-1)</f>
        <v>mammography</v>
      </c>
    </row>
    <row r="79" spans="1:61" x14ac:dyDescent="0.25">
      <c r="A79" t="s">
        <v>157</v>
      </c>
      <c r="B79" s="6">
        <v>11183</v>
      </c>
      <c r="C79">
        <v>7</v>
      </c>
      <c r="D79">
        <v>6</v>
      </c>
      <c r="E79">
        <v>0</v>
      </c>
      <c r="F79" s="1">
        <v>42.011538461538457</v>
      </c>
      <c r="G79">
        <v>0</v>
      </c>
      <c r="H79">
        <v>0</v>
      </c>
      <c r="I79" s="1">
        <v>1000000</v>
      </c>
      <c r="J79" s="1">
        <v>62.724735688058701</v>
      </c>
      <c r="K79" s="1">
        <v>4.4426796239609798</v>
      </c>
      <c r="L79" s="1">
        <v>40.631999999999998</v>
      </c>
      <c r="M79" s="1">
        <v>36.289000000000001</v>
      </c>
      <c r="N79" s="2">
        <v>0.36099999999999999</v>
      </c>
      <c r="O79" s="2">
        <v>0.63400000000000001</v>
      </c>
      <c r="P79" s="2">
        <v>0.06</v>
      </c>
      <c r="Q79" s="2">
        <v>5.0000000000000001E-3</v>
      </c>
      <c r="R79" s="2">
        <v>0.97299999999999998</v>
      </c>
      <c r="S79" s="2">
        <v>0.94899999999999995</v>
      </c>
      <c r="T79" s="2">
        <v>2.1999999999999999E-2</v>
      </c>
      <c r="U79" s="2">
        <v>1.7999999999999999E-2</v>
      </c>
      <c r="V79" s="2">
        <v>1.7000000000000001E-2</v>
      </c>
      <c r="W79" s="2">
        <v>8.0000000000000002E-3</v>
      </c>
      <c r="X79" s="2">
        <v>0.161</v>
      </c>
      <c r="Y79" s="2">
        <v>1.4999999999999999E-2</v>
      </c>
      <c r="Z79" s="2">
        <v>0.01</v>
      </c>
      <c r="AA79" s="2">
        <v>0.34300000000000003</v>
      </c>
      <c r="AB79" s="2">
        <v>0.98399999999999999</v>
      </c>
      <c r="AC79" s="2">
        <v>0.57499999999999996</v>
      </c>
      <c r="AD79" s="2">
        <v>3.7999999999999999E-2</v>
      </c>
      <c r="AE79" s="2">
        <v>0.49199999999999999</v>
      </c>
      <c r="AF79" s="2">
        <v>1E-3</v>
      </c>
      <c r="AG79" s="2">
        <v>0</v>
      </c>
      <c r="AH79" s="2">
        <v>0.83299999999999996</v>
      </c>
      <c r="AI79" s="2">
        <v>0.84099999999999997</v>
      </c>
      <c r="AJ79" s="2">
        <v>0.95199999999999996</v>
      </c>
      <c r="AK79">
        <v>805264</v>
      </c>
      <c r="AL79">
        <v>2533.8000000000002</v>
      </c>
      <c r="AM79" t="s">
        <v>49</v>
      </c>
      <c r="AN79" s="3">
        <v>0.98721246110502903</v>
      </c>
      <c r="AO79" s="3">
        <v>2.274152420170671E-3</v>
      </c>
      <c r="AP79" s="3">
        <v>0.98623686218806872</v>
      </c>
      <c r="AQ79" s="3">
        <v>2.4740108577030471E-3</v>
      </c>
      <c r="AR79" s="3">
        <v>0.95880853648786224</v>
      </c>
      <c r="AS79" s="3">
        <v>1.0745818928702151E-2</v>
      </c>
      <c r="AT79" s="10">
        <v>1.24362946E-2</v>
      </c>
      <c r="AU79" s="1">
        <v>388.140625</v>
      </c>
      <c r="AV79" s="5">
        <v>899383.6508082574</v>
      </c>
      <c r="AW79" s="9">
        <v>10.469395160675051</v>
      </c>
      <c r="AX79">
        <v>16</v>
      </c>
      <c r="AY79" t="s">
        <v>50</v>
      </c>
      <c r="AZ79" s="9">
        <f>AVERAGE(MainTable[[#This Row],[f1]:[f4]])</f>
        <v>0.5242</v>
      </c>
      <c r="BA79" s="9">
        <f>AVERAGE(MainTable[[#This Row],[l1]:[l3]])</f>
        <v>1.9E-2</v>
      </c>
      <c r="BB79" s="9">
        <f>AVERAGE(MainTable[[#This Row],[n1]:[lsc]])</f>
        <v>0.2535</v>
      </c>
      <c r="BC79" s="9">
        <f>AVERAGE(MainTable[[#This Row],[density]:[clsCoef]])</f>
        <v>0.30649999999999999</v>
      </c>
      <c r="BD79" s="9">
        <f>AVERAGE(MainTable[[#This Row],[t2]:[t4]])</f>
        <v>0.27799999999999997</v>
      </c>
      <c r="BE79" s="9">
        <f>AVERAGE(MainTable[[#This Row],[c1]:[c2]])</f>
        <v>0.89649999999999996</v>
      </c>
      <c r="BF79" s="9">
        <f>AVERAGE(MainTable[[#This Row],[n3]], MainTable[[#This Row],[n1]], MainTable[[#This Row],[n4]])</f>
        <v>1.1000000000000001E-2</v>
      </c>
      <c r="BG79" s="9" t="str">
        <f>VLOOKUP(MainTable[[#This Row],[model]],ModelNames,4,FALSE)</f>
        <v>Neural</v>
      </c>
      <c r="BH79" s="9" cm="1">
        <f t="array" ref="BH79">MEDIAN(IF($AM$2:$AM$2385=AM79,$AN$2:$AN$2385))</f>
        <v>0.87620447459485384</v>
      </c>
      <c r="BI79" s="9" t="str" cm="1">
        <f t="array" ref="BI79">LEFT(A79, MIN(IFERROR(FIND({"_binarized","_clean","_converted"}, A79), LEN(A79)+1))-1)</f>
        <v>mammography</v>
      </c>
    </row>
    <row r="80" spans="1:61" x14ac:dyDescent="0.25">
      <c r="A80" t="s">
        <v>157</v>
      </c>
      <c r="B80" s="6">
        <v>11183</v>
      </c>
      <c r="C80">
        <v>7</v>
      </c>
      <c r="D80">
        <v>6</v>
      </c>
      <c r="E80">
        <v>0</v>
      </c>
      <c r="F80" s="1">
        <v>42.011538461538457</v>
      </c>
      <c r="G80">
        <v>0</v>
      </c>
      <c r="H80">
        <v>0</v>
      </c>
      <c r="I80" s="1">
        <v>1000000</v>
      </c>
      <c r="J80" s="1">
        <v>62.724735688058701</v>
      </c>
      <c r="K80" s="1">
        <v>4.4426796239609798</v>
      </c>
      <c r="L80" s="1">
        <v>40.631999999999998</v>
      </c>
      <c r="M80" s="1">
        <v>36.289000000000001</v>
      </c>
      <c r="N80" s="2">
        <v>0.36099999999999999</v>
      </c>
      <c r="O80" s="2">
        <v>0.63400000000000001</v>
      </c>
      <c r="P80" s="2">
        <v>0.06</v>
      </c>
      <c r="Q80" s="2">
        <v>5.0000000000000001E-3</v>
      </c>
      <c r="R80" s="2">
        <v>0.97299999999999998</v>
      </c>
      <c r="S80" s="2">
        <v>0.94899999999999995</v>
      </c>
      <c r="T80" s="2">
        <v>2.1999999999999999E-2</v>
      </c>
      <c r="U80" s="2">
        <v>1.7999999999999999E-2</v>
      </c>
      <c r="V80" s="2">
        <v>1.7000000000000001E-2</v>
      </c>
      <c r="W80" s="2">
        <v>8.0000000000000002E-3</v>
      </c>
      <c r="X80" s="2">
        <v>0.161</v>
      </c>
      <c r="Y80" s="2">
        <v>1.4999999999999999E-2</v>
      </c>
      <c r="Z80" s="2">
        <v>0.01</v>
      </c>
      <c r="AA80" s="2">
        <v>0.34300000000000003</v>
      </c>
      <c r="AB80" s="2">
        <v>0.98399999999999999</v>
      </c>
      <c r="AC80" s="2">
        <v>0.57499999999999996</v>
      </c>
      <c r="AD80" s="2">
        <v>3.7999999999999999E-2</v>
      </c>
      <c r="AE80" s="2">
        <v>0.49199999999999999</v>
      </c>
      <c r="AF80" s="2">
        <v>1E-3</v>
      </c>
      <c r="AG80" s="2">
        <v>0</v>
      </c>
      <c r="AH80" s="2">
        <v>0.83299999999999996</v>
      </c>
      <c r="AI80" s="2">
        <v>0.84099999999999997</v>
      </c>
      <c r="AJ80" s="2">
        <v>0.95199999999999996</v>
      </c>
      <c r="AK80">
        <v>805264</v>
      </c>
      <c r="AL80">
        <v>2533.8000000000002</v>
      </c>
      <c r="AM80" t="s">
        <v>58</v>
      </c>
      <c r="AN80" s="3">
        <v>0.98712329555859613</v>
      </c>
      <c r="AO80" s="3">
        <v>1.7524290719939291E-3</v>
      </c>
      <c r="AP80" s="3">
        <v>0.98617687773854146</v>
      </c>
      <c r="AQ80" s="3">
        <v>2.041800617068506E-3</v>
      </c>
      <c r="AR80" s="3">
        <v>0.9357073414176037</v>
      </c>
      <c r="AS80" s="3">
        <v>1.6387790208975191E-2</v>
      </c>
      <c r="AT80" s="10">
        <v>6.7608833000000002E-3</v>
      </c>
      <c r="AU80" s="1">
        <v>362.4296875</v>
      </c>
      <c r="AV80" s="5">
        <v>1654369.6218244401</v>
      </c>
      <c r="AW80" s="9">
        <v>1.2574019432067871</v>
      </c>
      <c r="AX80">
        <v>2</v>
      </c>
      <c r="AY80" t="s">
        <v>50</v>
      </c>
      <c r="AZ80" s="9">
        <f>AVERAGE(MainTable[[#This Row],[f1]:[f4]])</f>
        <v>0.5242</v>
      </c>
      <c r="BA80" s="9">
        <f>AVERAGE(MainTable[[#This Row],[l1]:[l3]])</f>
        <v>1.9E-2</v>
      </c>
      <c r="BB80" s="9">
        <f>AVERAGE(MainTable[[#This Row],[n1]:[lsc]])</f>
        <v>0.2535</v>
      </c>
      <c r="BC80" s="9">
        <f>AVERAGE(MainTable[[#This Row],[density]:[clsCoef]])</f>
        <v>0.30649999999999999</v>
      </c>
      <c r="BD80" s="9">
        <f>AVERAGE(MainTable[[#This Row],[t2]:[t4]])</f>
        <v>0.27799999999999997</v>
      </c>
      <c r="BE80" s="9">
        <f>AVERAGE(MainTable[[#This Row],[c1]:[c2]])</f>
        <v>0.89649999999999996</v>
      </c>
      <c r="BF80" s="9">
        <f>AVERAGE(MainTable[[#This Row],[n3]], MainTable[[#This Row],[n1]], MainTable[[#This Row],[n4]])</f>
        <v>1.1000000000000001E-2</v>
      </c>
      <c r="BG80" s="9" t="str">
        <f>VLOOKUP(MainTable[[#This Row],[model]],ModelNames,4,FALSE)</f>
        <v>Tree Ensemble</v>
      </c>
      <c r="BH80" s="9" cm="1">
        <f t="array" ref="BH80">MEDIAN(IF($AM$2:$AM$2385=AM80,$AN$2:$AN$2385))</f>
        <v>0.86973139609339412</v>
      </c>
      <c r="BI80" s="9" t="str" cm="1">
        <f t="array" ref="BI80">LEFT(A80, MIN(IFERROR(FIND({"_binarized","_clean","_converted"}, A80), LEN(A80)+1))-1)</f>
        <v>mammography</v>
      </c>
    </row>
    <row r="81" spans="1:61" x14ac:dyDescent="0.25">
      <c r="A81" t="s">
        <v>157</v>
      </c>
      <c r="B81" s="6">
        <v>11183</v>
      </c>
      <c r="C81">
        <v>7</v>
      </c>
      <c r="D81">
        <v>6</v>
      </c>
      <c r="E81">
        <v>0</v>
      </c>
      <c r="F81" s="1">
        <v>42.011538461538457</v>
      </c>
      <c r="G81">
        <v>0</v>
      </c>
      <c r="H81">
        <v>0</v>
      </c>
      <c r="I81" s="1">
        <v>1000000</v>
      </c>
      <c r="J81" s="1">
        <v>62.724735688058701</v>
      </c>
      <c r="K81" s="1">
        <v>4.4426796239609798</v>
      </c>
      <c r="L81" s="1">
        <v>40.631999999999998</v>
      </c>
      <c r="M81" s="1">
        <v>36.289000000000001</v>
      </c>
      <c r="N81" s="2">
        <v>0.36099999999999999</v>
      </c>
      <c r="O81" s="2">
        <v>0.63400000000000001</v>
      </c>
      <c r="P81" s="2">
        <v>0.06</v>
      </c>
      <c r="Q81" s="2">
        <v>5.0000000000000001E-3</v>
      </c>
      <c r="R81" s="2">
        <v>0.97299999999999998</v>
      </c>
      <c r="S81" s="2">
        <v>0.94899999999999995</v>
      </c>
      <c r="T81" s="2">
        <v>2.1999999999999999E-2</v>
      </c>
      <c r="U81" s="2">
        <v>1.7999999999999999E-2</v>
      </c>
      <c r="V81" s="2">
        <v>1.7000000000000001E-2</v>
      </c>
      <c r="W81" s="2">
        <v>8.0000000000000002E-3</v>
      </c>
      <c r="X81" s="2">
        <v>0.161</v>
      </c>
      <c r="Y81" s="2">
        <v>1.4999999999999999E-2</v>
      </c>
      <c r="Z81" s="2">
        <v>0.01</v>
      </c>
      <c r="AA81" s="2">
        <v>0.34300000000000003</v>
      </c>
      <c r="AB81" s="2">
        <v>0.98399999999999999</v>
      </c>
      <c r="AC81" s="2">
        <v>0.57499999999999996</v>
      </c>
      <c r="AD81" s="2">
        <v>3.7999999999999999E-2</v>
      </c>
      <c r="AE81" s="2">
        <v>0.49199999999999999</v>
      </c>
      <c r="AF81" s="2">
        <v>1E-3</v>
      </c>
      <c r="AG81" s="2">
        <v>0</v>
      </c>
      <c r="AH81" s="2">
        <v>0.83299999999999996</v>
      </c>
      <c r="AI81" s="2">
        <v>0.84099999999999997</v>
      </c>
      <c r="AJ81" s="2">
        <v>0.95199999999999996</v>
      </c>
      <c r="AK81">
        <v>805264</v>
      </c>
      <c r="AL81">
        <v>2533.8000000000002</v>
      </c>
      <c r="AM81" t="s">
        <v>51</v>
      </c>
      <c r="AN81" s="3">
        <v>0.98712313562039644</v>
      </c>
      <c r="AO81" s="3">
        <v>1.247262534162138E-3</v>
      </c>
      <c r="AP81" s="3">
        <v>0.98572689260900592</v>
      </c>
      <c r="AQ81" s="3">
        <v>1.398137311047741E-3</v>
      </c>
      <c r="AT81" s="10">
        <v>0.1367363214</v>
      </c>
      <c r="AU81" s="1">
        <v>385.81640625</v>
      </c>
      <c r="AV81" s="5">
        <v>81799.772594795912</v>
      </c>
      <c r="AW81" s="9">
        <v>0.97413134574890137</v>
      </c>
      <c r="AX81">
        <v>12</v>
      </c>
      <c r="AY81" t="s">
        <v>50</v>
      </c>
      <c r="AZ81" s="9">
        <f>AVERAGE(MainTable[[#This Row],[f1]:[f4]])</f>
        <v>0.5242</v>
      </c>
      <c r="BA81" s="9">
        <f>AVERAGE(MainTable[[#This Row],[l1]:[l3]])</f>
        <v>1.9E-2</v>
      </c>
      <c r="BB81" s="9">
        <f>AVERAGE(MainTable[[#This Row],[n1]:[lsc]])</f>
        <v>0.2535</v>
      </c>
      <c r="BC81" s="9">
        <f>AVERAGE(MainTable[[#This Row],[density]:[clsCoef]])</f>
        <v>0.30649999999999999</v>
      </c>
      <c r="BD81" s="9">
        <f>AVERAGE(MainTable[[#This Row],[t2]:[t4]])</f>
        <v>0.27799999999999997</v>
      </c>
      <c r="BE81" s="9">
        <f>AVERAGE(MainTable[[#This Row],[c1]:[c2]])</f>
        <v>0.89649999999999996</v>
      </c>
      <c r="BF81" s="9">
        <f>AVERAGE(MainTable[[#This Row],[n3]], MainTable[[#This Row],[n1]], MainTable[[#This Row],[n4]])</f>
        <v>1.1000000000000001E-2</v>
      </c>
      <c r="BG81" s="9" t="str">
        <f>VLOOKUP(MainTable[[#This Row],[model]],ModelNames,4,FALSE)</f>
        <v>Kernel/SVM</v>
      </c>
      <c r="BH81" s="9" cm="1">
        <f t="array" ref="BH81">MEDIAN(IF($AM$2:$AM$2385=AM81,$AN$2:$AN$2385))</f>
        <v>0.87225452196382425</v>
      </c>
      <c r="BI81" s="9" t="str" cm="1">
        <f t="array" ref="BI81">LEFT(A81, MIN(IFERROR(FIND({"_binarized","_clean","_converted"}, A81), LEN(A81)+1))-1)</f>
        <v>mammography</v>
      </c>
    </row>
    <row r="82" spans="1:61" x14ac:dyDescent="0.25">
      <c r="A82" t="s">
        <v>157</v>
      </c>
      <c r="B82" s="6">
        <v>11183</v>
      </c>
      <c r="C82">
        <v>7</v>
      </c>
      <c r="D82">
        <v>6</v>
      </c>
      <c r="E82">
        <v>0</v>
      </c>
      <c r="F82" s="1">
        <v>42.011538461538457</v>
      </c>
      <c r="G82">
        <v>0</v>
      </c>
      <c r="H82">
        <v>0</v>
      </c>
      <c r="I82" s="1">
        <v>1000000</v>
      </c>
      <c r="J82" s="1">
        <v>62.724735688058701</v>
      </c>
      <c r="K82" s="1">
        <v>4.4426796239609798</v>
      </c>
      <c r="L82" s="1">
        <v>40.631999999999998</v>
      </c>
      <c r="M82" s="1">
        <v>36.289000000000001</v>
      </c>
      <c r="N82" s="2">
        <v>0.36099999999999999</v>
      </c>
      <c r="O82" s="2">
        <v>0.63400000000000001</v>
      </c>
      <c r="P82" s="2">
        <v>0.06</v>
      </c>
      <c r="Q82" s="2">
        <v>5.0000000000000001E-3</v>
      </c>
      <c r="R82" s="2">
        <v>0.97299999999999998</v>
      </c>
      <c r="S82" s="2">
        <v>0.94899999999999995</v>
      </c>
      <c r="T82" s="2">
        <v>2.1999999999999999E-2</v>
      </c>
      <c r="U82" s="2">
        <v>1.7999999999999999E-2</v>
      </c>
      <c r="V82" s="2">
        <v>1.7000000000000001E-2</v>
      </c>
      <c r="W82" s="2">
        <v>8.0000000000000002E-3</v>
      </c>
      <c r="X82" s="2">
        <v>0.161</v>
      </c>
      <c r="Y82" s="2">
        <v>1.4999999999999999E-2</v>
      </c>
      <c r="Z82" s="2">
        <v>0.01</v>
      </c>
      <c r="AA82" s="2">
        <v>0.34300000000000003</v>
      </c>
      <c r="AB82" s="2">
        <v>0.98399999999999999</v>
      </c>
      <c r="AC82" s="2">
        <v>0.57499999999999996</v>
      </c>
      <c r="AD82" s="2">
        <v>3.7999999999999999E-2</v>
      </c>
      <c r="AE82" s="2">
        <v>0.49199999999999999</v>
      </c>
      <c r="AF82" s="2">
        <v>1E-3</v>
      </c>
      <c r="AG82" s="2">
        <v>0</v>
      </c>
      <c r="AH82" s="2">
        <v>0.83299999999999996</v>
      </c>
      <c r="AI82" s="2">
        <v>0.84099999999999997</v>
      </c>
      <c r="AJ82" s="2">
        <v>0.95199999999999996</v>
      </c>
      <c r="AK82">
        <v>805264</v>
      </c>
      <c r="AL82">
        <v>2533.8000000000002</v>
      </c>
      <c r="AM82" t="s">
        <v>52</v>
      </c>
      <c r="AN82" s="3">
        <v>0.98712305565129621</v>
      </c>
      <c r="AO82" s="3">
        <v>2.1251389911695318E-3</v>
      </c>
      <c r="AP82" s="3">
        <v>0.98574184212608174</v>
      </c>
      <c r="AQ82" s="3">
        <v>2.4733184032422958E-3</v>
      </c>
      <c r="AR82" s="3">
        <v>0.94991297424484811</v>
      </c>
      <c r="AS82" s="3">
        <v>1.422000436146416E-2</v>
      </c>
      <c r="AT82" s="10">
        <v>0.19023904799999999</v>
      </c>
      <c r="AU82" s="1">
        <v>387.3984375</v>
      </c>
      <c r="AV82" s="5">
        <v>58794.448970097772</v>
      </c>
      <c r="AW82" s="9">
        <v>3.8613758087158199</v>
      </c>
      <c r="AX82">
        <v>24</v>
      </c>
      <c r="AY82" t="s">
        <v>50</v>
      </c>
      <c r="AZ82" s="9">
        <f>AVERAGE(MainTable[[#This Row],[f1]:[f4]])</f>
        <v>0.5242</v>
      </c>
      <c r="BA82" s="9">
        <f>AVERAGE(MainTable[[#This Row],[l1]:[l3]])</f>
        <v>1.9E-2</v>
      </c>
      <c r="BB82" s="9">
        <f>AVERAGE(MainTable[[#This Row],[n1]:[lsc]])</f>
        <v>0.2535</v>
      </c>
      <c r="BC82" s="9">
        <f>AVERAGE(MainTable[[#This Row],[density]:[clsCoef]])</f>
        <v>0.30649999999999999</v>
      </c>
      <c r="BD82" s="9">
        <f>AVERAGE(MainTable[[#This Row],[t2]:[t4]])</f>
        <v>0.27799999999999997</v>
      </c>
      <c r="BE82" s="9">
        <f>AVERAGE(MainTable[[#This Row],[c1]:[c2]])</f>
        <v>0.89649999999999996</v>
      </c>
      <c r="BF82" s="9">
        <f>AVERAGE(MainTable[[#This Row],[n3]], MainTable[[#This Row],[n1]], MainTable[[#This Row],[n4]])</f>
        <v>1.1000000000000001E-2</v>
      </c>
      <c r="BG82" s="9" t="str">
        <f>VLOOKUP(MainTable[[#This Row],[model]],ModelNames,4,FALSE)</f>
        <v>Tree Ensemble</v>
      </c>
      <c r="BH82" s="9" cm="1">
        <f t="array" ref="BH82">MEDIAN(IF($AM$2:$AM$2385=AM82,$AN$2:$AN$2385))</f>
        <v>0.87140340575455077</v>
      </c>
      <c r="BI82" s="9" t="str" cm="1">
        <f t="array" ref="BI82">LEFT(A82, MIN(IFERROR(FIND({"_binarized","_clean","_converted"}, A82), LEN(A82)+1))-1)</f>
        <v>mammography</v>
      </c>
    </row>
    <row r="83" spans="1:61" x14ac:dyDescent="0.25">
      <c r="A83" t="s">
        <v>157</v>
      </c>
      <c r="B83" s="6">
        <v>11183</v>
      </c>
      <c r="C83">
        <v>7</v>
      </c>
      <c r="D83">
        <v>6</v>
      </c>
      <c r="E83">
        <v>0</v>
      </c>
      <c r="F83" s="1">
        <v>42.011538461538457</v>
      </c>
      <c r="G83">
        <v>0</v>
      </c>
      <c r="H83">
        <v>0</v>
      </c>
      <c r="I83" s="1">
        <v>1000000</v>
      </c>
      <c r="J83" s="1">
        <v>62.724735688058701</v>
      </c>
      <c r="K83" s="1">
        <v>4.4426796239609798</v>
      </c>
      <c r="L83" s="1">
        <v>40.631999999999998</v>
      </c>
      <c r="M83" s="1">
        <v>36.289000000000001</v>
      </c>
      <c r="N83" s="2">
        <v>0.36099999999999999</v>
      </c>
      <c r="O83" s="2">
        <v>0.63400000000000001</v>
      </c>
      <c r="P83" s="2">
        <v>0.06</v>
      </c>
      <c r="Q83" s="2">
        <v>5.0000000000000001E-3</v>
      </c>
      <c r="R83" s="2">
        <v>0.97299999999999998</v>
      </c>
      <c r="S83" s="2">
        <v>0.94899999999999995</v>
      </c>
      <c r="T83" s="2">
        <v>2.1999999999999999E-2</v>
      </c>
      <c r="U83" s="2">
        <v>1.7999999999999999E-2</v>
      </c>
      <c r="V83" s="2">
        <v>1.7000000000000001E-2</v>
      </c>
      <c r="W83" s="2">
        <v>8.0000000000000002E-3</v>
      </c>
      <c r="X83" s="2">
        <v>0.161</v>
      </c>
      <c r="Y83" s="2">
        <v>1.4999999999999999E-2</v>
      </c>
      <c r="Z83" s="2">
        <v>0.01</v>
      </c>
      <c r="AA83" s="2">
        <v>0.34300000000000003</v>
      </c>
      <c r="AB83" s="2">
        <v>0.98399999999999999</v>
      </c>
      <c r="AC83" s="2">
        <v>0.57499999999999996</v>
      </c>
      <c r="AD83" s="2">
        <v>3.7999999999999999E-2</v>
      </c>
      <c r="AE83" s="2">
        <v>0.49199999999999999</v>
      </c>
      <c r="AF83" s="2">
        <v>1E-3</v>
      </c>
      <c r="AG83" s="2">
        <v>0</v>
      </c>
      <c r="AH83" s="2">
        <v>0.83299999999999996</v>
      </c>
      <c r="AI83" s="2">
        <v>0.84099999999999997</v>
      </c>
      <c r="AJ83" s="2">
        <v>0.95199999999999996</v>
      </c>
      <c r="AK83">
        <v>805264</v>
      </c>
      <c r="AL83">
        <v>2533.8000000000002</v>
      </c>
      <c r="AM83" t="s">
        <v>59</v>
      </c>
      <c r="AN83" s="3">
        <v>0.9868545993827984</v>
      </c>
      <c r="AO83" s="3">
        <v>2.8383911786393208E-3</v>
      </c>
      <c r="AP83" s="3">
        <v>0.98589825194599234</v>
      </c>
      <c r="AQ83" s="3">
        <v>3.2095984557754869E-3</v>
      </c>
      <c r="AR83" s="3">
        <v>0.93902101133332427</v>
      </c>
      <c r="AS83" s="3">
        <v>1.2692462262205439E-2</v>
      </c>
      <c r="AT83" s="10">
        <v>1.34697437E-2</v>
      </c>
      <c r="AU83" s="1">
        <v>350.60546875</v>
      </c>
      <c r="AV83" s="5">
        <v>830379.56959937129</v>
      </c>
      <c r="AW83" s="9">
        <v>0.84024834632873535</v>
      </c>
      <c r="AX83">
        <v>1</v>
      </c>
      <c r="AY83" t="s">
        <v>50</v>
      </c>
      <c r="AZ83" s="9">
        <f>AVERAGE(MainTable[[#This Row],[f1]:[f4]])</f>
        <v>0.5242</v>
      </c>
      <c r="BA83" s="9">
        <f>AVERAGE(MainTable[[#This Row],[l1]:[l3]])</f>
        <v>1.9E-2</v>
      </c>
      <c r="BB83" s="9">
        <f>AVERAGE(MainTable[[#This Row],[n1]:[lsc]])</f>
        <v>0.2535</v>
      </c>
      <c r="BC83" s="9">
        <f>AVERAGE(MainTable[[#This Row],[density]:[clsCoef]])</f>
        <v>0.30649999999999999</v>
      </c>
      <c r="BD83" s="9">
        <f>AVERAGE(MainTable[[#This Row],[t2]:[t4]])</f>
        <v>0.27799999999999997</v>
      </c>
      <c r="BE83" s="9">
        <f>AVERAGE(MainTable[[#This Row],[c1]:[c2]])</f>
        <v>0.89649999999999996</v>
      </c>
      <c r="BF83" s="9">
        <f>AVERAGE(MainTable[[#This Row],[n3]], MainTable[[#This Row],[n1]], MainTable[[#This Row],[n4]])</f>
        <v>1.1000000000000001E-2</v>
      </c>
      <c r="BG83" s="9" t="str">
        <f>VLOOKUP(MainTable[[#This Row],[model]],ModelNames,4,FALSE)</f>
        <v>Tree Ensemble</v>
      </c>
      <c r="BH83" s="9" cm="1">
        <f t="array" ref="BH83">MEDIAN(IF($AM$2:$AM$2385=AM83,$AN$2:$AN$2385))</f>
        <v>0.86949265687583444</v>
      </c>
      <c r="BI83" s="9" t="str" cm="1">
        <f t="array" ref="BI83">LEFT(A83, MIN(IFERROR(FIND({"_binarized","_clean","_converted"}, A83), LEN(A83)+1))-1)</f>
        <v>mammography</v>
      </c>
    </row>
    <row r="84" spans="1:61" x14ac:dyDescent="0.25">
      <c r="A84" t="s">
        <v>157</v>
      </c>
      <c r="B84" s="6">
        <v>11183</v>
      </c>
      <c r="C84">
        <v>7</v>
      </c>
      <c r="D84">
        <v>6</v>
      </c>
      <c r="E84">
        <v>0</v>
      </c>
      <c r="F84" s="1">
        <v>42.011538461538457</v>
      </c>
      <c r="G84">
        <v>0</v>
      </c>
      <c r="H84">
        <v>0</v>
      </c>
      <c r="I84" s="1">
        <v>1000000</v>
      </c>
      <c r="J84" s="1">
        <v>62.724735688058701</v>
      </c>
      <c r="K84" s="1">
        <v>4.4426796239609798</v>
      </c>
      <c r="L84" s="1">
        <v>40.631999999999998</v>
      </c>
      <c r="M84" s="1">
        <v>36.289000000000001</v>
      </c>
      <c r="N84" s="2">
        <v>0.36099999999999999</v>
      </c>
      <c r="O84" s="2">
        <v>0.63400000000000001</v>
      </c>
      <c r="P84" s="2">
        <v>0.06</v>
      </c>
      <c r="Q84" s="2">
        <v>5.0000000000000001E-3</v>
      </c>
      <c r="R84" s="2">
        <v>0.97299999999999998</v>
      </c>
      <c r="S84" s="2">
        <v>0.94899999999999995</v>
      </c>
      <c r="T84" s="2">
        <v>2.1999999999999999E-2</v>
      </c>
      <c r="U84" s="2">
        <v>1.7999999999999999E-2</v>
      </c>
      <c r="V84" s="2">
        <v>1.7000000000000001E-2</v>
      </c>
      <c r="W84" s="2">
        <v>8.0000000000000002E-3</v>
      </c>
      <c r="X84" s="2">
        <v>0.161</v>
      </c>
      <c r="Y84" s="2">
        <v>1.4999999999999999E-2</v>
      </c>
      <c r="Z84" s="2">
        <v>0.01</v>
      </c>
      <c r="AA84" s="2">
        <v>0.34300000000000003</v>
      </c>
      <c r="AB84" s="2">
        <v>0.98399999999999999</v>
      </c>
      <c r="AC84" s="2">
        <v>0.57499999999999996</v>
      </c>
      <c r="AD84" s="2">
        <v>3.7999999999999999E-2</v>
      </c>
      <c r="AE84" s="2">
        <v>0.49199999999999999</v>
      </c>
      <c r="AF84" s="2">
        <v>1E-3</v>
      </c>
      <c r="AG84" s="2">
        <v>0</v>
      </c>
      <c r="AH84" s="2">
        <v>0.83299999999999996</v>
      </c>
      <c r="AI84" s="2">
        <v>0.84099999999999997</v>
      </c>
      <c r="AJ84" s="2">
        <v>0.95199999999999996</v>
      </c>
      <c r="AK84">
        <v>805264</v>
      </c>
      <c r="AL84">
        <v>2533.8000000000002</v>
      </c>
      <c r="AM84" t="s">
        <v>53</v>
      </c>
      <c r="AN84" s="3">
        <v>0.98676527389816582</v>
      </c>
      <c r="AO84" s="3">
        <v>2.766401819255701E-3</v>
      </c>
      <c r="AP84" s="3">
        <v>0.98580124634064781</v>
      </c>
      <c r="AQ84" s="3">
        <v>2.8749469466181361E-3</v>
      </c>
      <c r="AR84" s="3">
        <v>0.87013891656076114</v>
      </c>
      <c r="AS84" s="3">
        <v>1.462467793759587E-2</v>
      </c>
      <c r="AT84" s="10">
        <v>0.25475246909999999</v>
      </c>
      <c r="AU84" s="1">
        <v>387.16015625</v>
      </c>
      <c r="AV84" s="5">
        <v>43905.364454946721</v>
      </c>
      <c r="AW84" s="9">
        <v>0.50964021682739258</v>
      </c>
      <c r="AX84">
        <v>24</v>
      </c>
      <c r="AY84" t="s">
        <v>50</v>
      </c>
      <c r="AZ84" s="9">
        <f>AVERAGE(MainTable[[#This Row],[f1]:[f4]])</f>
        <v>0.5242</v>
      </c>
      <c r="BA84" s="9">
        <f>AVERAGE(MainTable[[#This Row],[l1]:[l3]])</f>
        <v>1.9E-2</v>
      </c>
      <c r="BB84" s="9">
        <f>AVERAGE(MainTable[[#This Row],[n1]:[lsc]])</f>
        <v>0.2535</v>
      </c>
      <c r="BC84" s="9">
        <f>AVERAGE(MainTable[[#This Row],[density]:[clsCoef]])</f>
        <v>0.30649999999999999</v>
      </c>
      <c r="BD84" s="9">
        <f>AVERAGE(MainTable[[#This Row],[t2]:[t4]])</f>
        <v>0.27799999999999997</v>
      </c>
      <c r="BE84" s="9">
        <f>AVERAGE(MainTable[[#This Row],[c1]:[c2]])</f>
        <v>0.89649999999999996</v>
      </c>
      <c r="BF84" s="9">
        <f>AVERAGE(MainTable[[#This Row],[n3]], MainTable[[#This Row],[n1]], MainTable[[#This Row],[n4]])</f>
        <v>1.1000000000000001E-2</v>
      </c>
      <c r="BG84" s="9" t="str">
        <f>VLOOKUP(MainTable[[#This Row],[model]],ModelNames,4,FALSE)</f>
        <v>Instance-based</v>
      </c>
      <c r="BH84" s="9" cm="1">
        <f t="array" ref="BH84">MEDIAN(IF($AM$2:$AM$2385=AM84,$AN$2:$AN$2385))</f>
        <v>0.85</v>
      </c>
      <c r="BI84" s="9" t="str" cm="1">
        <f t="array" ref="BI84">LEFT(A84, MIN(IFERROR(FIND({"_binarized","_clean","_converted"}, A84), LEN(A84)+1))-1)</f>
        <v>mammography</v>
      </c>
    </row>
    <row r="85" spans="1:61" x14ac:dyDescent="0.25">
      <c r="A85" t="s">
        <v>157</v>
      </c>
      <c r="B85" s="6">
        <v>11183</v>
      </c>
      <c r="C85">
        <v>7</v>
      </c>
      <c r="D85">
        <v>6</v>
      </c>
      <c r="E85">
        <v>0</v>
      </c>
      <c r="F85" s="1">
        <v>42.011538461538457</v>
      </c>
      <c r="G85">
        <v>0</v>
      </c>
      <c r="H85">
        <v>0</v>
      </c>
      <c r="I85" s="1">
        <v>1000000</v>
      </c>
      <c r="J85" s="1">
        <v>62.724735688058701</v>
      </c>
      <c r="K85" s="1">
        <v>4.4426796239609798</v>
      </c>
      <c r="L85" s="1">
        <v>40.631999999999998</v>
      </c>
      <c r="M85" s="1">
        <v>36.289000000000001</v>
      </c>
      <c r="N85" s="2">
        <v>0.36099999999999999</v>
      </c>
      <c r="O85" s="2">
        <v>0.63400000000000001</v>
      </c>
      <c r="P85" s="2">
        <v>0.06</v>
      </c>
      <c r="Q85" s="2">
        <v>5.0000000000000001E-3</v>
      </c>
      <c r="R85" s="2">
        <v>0.97299999999999998</v>
      </c>
      <c r="S85" s="2">
        <v>0.94899999999999995</v>
      </c>
      <c r="T85" s="2">
        <v>2.1999999999999999E-2</v>
      </c>
      <c r="U85" s="2">
        <v>1.7999999999999999E-2</v>
      </c>
      <c r="V85" s="2">
        <v>1.7000000000000001E-2</v>
      </c>
      <c r="W85" s="2">
        <v>8.0000000000000002E-3</v>
      </c>
      <c r="X85" s="2">
        <v>0.161</v>
      </c>
      <c r="Y85" s="2">
        <v>1.4999999999999999E-2</v>
      </c>
      <c r="Z85" s="2">
        <v>0.01</v>
      </c>
      <c r="AA85" s="2">
        <v>0.34300000000000003</v>
      </c>
      <c r="AB85" s="2">
        <v>0.98399999999999999</v>
      </c>
      <c r="AC85" s="2">
        <v>0.57499999999999996</v>
      </c>
      <c r="AD85" s="2">
        <v>3.7999999999999999E-2</v>
      </c>
      <c r="AE85" s="2">
        <v>0.49199999999999999</v>
      </c>
      <c r="AF85" s="2">
        <v>1E-3</v>
      </c>
      <c r="AG85" s="2">
        <v>0</v>
      </c>
      <c r="AH85" s="2">
        <v>0.83299999999999996</v>
      </c>
      <c r="AI85" s="2">
        <v>0.84099999999999997</v>
      </c>
      <c r="AJ85" s="2">
        <v>0.95199999999999996</v>
      </c>
      <c r="AK85">
        <v>805264</v>
      </c>
      <c r="AL85">
        <v>2533.8000000000002</v>
      </c>
      <c r="AM85" t="s">
        <v>56</v>
      </c>
      <c r="AN85" s="3">
        <v>0.98363564318747232</v>
      </c>
      <c r="AO85" s="3">
        <v>1.932164590523791E-3</v>
      </c>
      <c r="AP85" s="3">
        <v>0.98107529750587619</v>
      </c>
      <c r="AQ85" s="3">
        <v>2.558920400040408E-3</v>
      </c>
      <c r="AR85" s="3">
        <v>0.91883691735126349</v>
      </c>
      <c r="AS85" s="3">
        <v>4.0228406476414097E-2</v>
      </c>
      <c r="AT85" s="10">
        <v>1.3437986E-3</v>
      </c>
      <c r="AU85" s="1">
        <v>369.4296875</v>
      </c>
      <c r="AV85" s="5">
        <v>8323419.6618348919</v>
      </c>
      <c r="AW85" s="9">
        <v>0.1249995231628418</v>
      </c>
      <c r="AX85">
        <v>10</v>
      </c>
      <c r="AY85" t="s">
        <v>50</v>
      </c>
      <c r="AZ85" s="9">
        <f>AVERAGE(MainTable[[#This Row],[f1]:[f4]])</f>
        <v>0.5242</v>
      </c>
      <c r="BA85" s="9">
        <f>AVERAGE(MainTable[[#This Row],[l1]:[l3]])</f>
        <v>1.9E-2</v>
      </c>
      <c r="BB85" s="9">
        <f>AVERAGE(MainTable[[#This Row],[n1]:[lsc]])</f>
        <v>0.2535</v>
      </c>
      <c r="BC85" s="9">
        <f>AVERAGE(MainTable[[#This Row],[density]:[clsCoef]])</f>
        <v>0.30649999999999999</v>
      </c>
      <c r="BD85" s="9">
        <f>AVERAGE(MainTable[[#This Row],[t2]:[t4]])</f>
        <v>0.27799999999999997</v>
      </c>
      <c r="BE85" s="9">
        <f>AVERAGE(MainTable[[#This Row],[c1]:[c2]])</f>
        <v>0.89649999999999996</v>
      </c>
      <c r="BF85" s="9">
        <f>AVERAGE(MainTable[[#This Row],[n3]], MainTable[[#This Row],[n1]], MainTable[[#This Row],[n4]])</f>
        <v>1.1000000000000001E-2</v>
      </c>
      <c r="BG85" s="9" t="str">
        <f>VLOOKUP(MainTable[[#This Row],[model]],ModelNames,4,FALSE)</f>
        <v>Linear</v>
      </c>
      <c r="BH85" s="9" cm="1">
        <f t="array" ref="BH85">MEDIAN(IF($AM$2:$AM$2385=AM85,$AN$2:$AN$2385))</f>
        <v>0.85279999999999989</v>
      </c>
      <c r="BI85" s="9" t="str" cm="1">
        <f t="array" ref="BI85">LEFT(A85, MIN(IFERROR(FIND({"_binarized","_clean","_converted"}, A85), LEN(A85)+1))-1)</f>
        <v>mammography</v>
      </c>
    </row>
    <row r="86" spans="1:61" x14ac:dyDescent="0.25">
      <c r="A86" t="s">
        <v>157</v>
      </c>
      <c r="B86" s="6">
        <v>11183</v>
      </c>
      <c r="C86">
        <v>7</v>
      </c>
      <c r="D86">
        <v>6</v>
      </c>
      <c r="E86">
        <v>0</v>
      </c>
      <c r="F86" s="1">
        <v>42.011538461538457</v>
      </c>
      <c r="G86">
        <v>0</v>
      </c>
      <c r="H86">
        <v>0</v>
      </c>
      <c r="I86" s="1">
        <v>1000000</v>
      </c>
      <c r="J86" s="1">
        <v>62.724735688058701</v>
      </c>
      <c r="K86" s="1">
        <v>4.4426796239609798</v>
      </c>
      <c r="L86" s="1">
        <v>40.631999999999998</v>
      </c>
      <c r="M86" s="1">
        <v>36.289000000000001</v>
      </c>
      <c r="N86" s="2">
        <v>0.36099999999999999</v>
      </c>
      <c r="O86" s="2">
        <v>0.63400000000000001</v>
      </c>
      <c r="P86" s="2">
        <v>0.06</v>
      </c>
      <c r="Q86" s="2">
        <v>5.0000000000000001E-3</v>
      </c>
      <c r="R86" s="2">
        <v>0.97299999999999998</v>
      </c>
      <c r="S86" s="2">
        <v>0.94899999999999995</v>
      </c>
      <c r="T86" s="2">
        <v>2.1999999999999999E-2</v>
      </c>
      <c r="U86" s="2">
        <v>1.7999999999999999E-2</v>
      </c>
      <c r="V86" s="2">
        <v>1.7000000000000001E-2</v>
      </c>
      <c r="W86" s="2">
        <v>8.0000000000000002E-3</v>
      </c>
      <c r="X86" s="2">
        <v>0.161</v>
      </c>
      <c r="Y86" s="2">
        <v>1.4999999999999999E-2</v>
      </c>
      <c r="Z86" s="2">
        <v>0.01</v>
      </c>
      <c r="AA86" s="2">
        <v>0.34300000000000003</v>
      </c>
      <c r="AB86" s="2">
        <v>0.98399999999999999</v>
      </c>
      <c r="AC86" s="2">
        <v>0.57499999999999996</v>
      </c>
      <c r="AD86" s="2">
        <v>3.7999999999999999E-2</v>
      </c>
      <c r="AE86" s="2">
        <v>0.49199999999999999</v>
      </c>
      <c r="AF86" s="2">
        <v>1E-3</v>
      </c>
      <c r="AG86" s="2">
        <v>0</v>
      </c>
      <c r="AH86" s="2">
        <v>0.83299999999999996</v>
      </c>
      <c r="AI86" s="2">
        <v>0.84099999999999997</v>
      </c>
      <c r="AJ86" s="2">
        <v>0.95199999999999996</v>
      </c>
      <c r="AK86">
        <v>805264</v>
      </c>
      <c r="AL86">
        <v>2533.8000000000002</v>
      </c>
      <c r="AM86" t="s">
        <v>60</v>
      </c>
      <c r="AN86" s="3">
        <v>0.98292039955761079</v>
      </c>
      <c r="AO86" s="3">
        <v>1.1112249286658229E-3</v>
      </c>
      <c r="AP86" s="3">
        <v>0.98025220325033546</v>
      </c>
      <c r="AQ86" s="3">
        <v>2.5136815336217668E-3</v>
      </c>
      <c r="AR86" s="3">
        <v>0.91745401337792631</v>
      </c>
      <c r="AS86" s="3">
        <v>3.9731075613729683E-2</v>
      </c>
      <c r="AT86" s="10">
        <v>1.7918109999999999E-3</v>
      </c>
      <c r="AU86" s="1">
        <v>370.87890625</v>
      </c>
      <c r="AV86" s="5">
        <v>6242287.8675785717</v>
      </c>
      <c r="AW86" s="9">
        <v>0.15447020530700681</v>
      </c>
      <c r="AX86">
        <v>16</v>
      </c>
      <c r="AY86" t="s">
        <v>50</v>
      </c>
      <c r="AZ86" s="9">
        <f>AVERAGE(MainTable[[#This Row],[f1]:[f4]])</f>
        <v>0.5242</v>
      </c>
      <c r="BA86" s="9">
        <f>AVERAGE(MainTable[[#This Row],[l1]:[l3]])</f>
        <v>1.9E-2</v>
      </c>
      <c r="BB86" s="9">
        <f>AVERAGE(MainTable[[#This Row],[n1]:[lsc]])</f>
        <v>0.2535</v>
      </c>
      <c r="BC86" s="9">
        <f>AVERAGE(MainTable[[#This Row],[density]:[clsCoef]])</f>
        <v>0.30649999999999999</v>
      </c>
      <c r="BD86" s="9">
        <f>AVERAGE(MainTable[[#This Row],[t2]:[t4]])</f>
        <v>0.27799999999999997</v>
      </c>
      <c r="BE86" s="9">
        <f>AVERAGE(MainTable[[#This Row],[c1]:[c2]])</f>
        <v>0.89649999999999996</v>
      </c>
      <c r="BF86" s="9">
        <f>AVERAGE(MainTable[[#This Row],[n3]], MainTable[[#This Row],[n1]], MainTable[[#This Row],[n4]])</f>
        <v>1.1000000000000001E-2</v>
      </c>
      <c r="BG86" s="9" t="str">
        <f>VLOOKUP(MainTable[[#This Row],[model]],ModelNames,4,FALSE)</f>
        <v>Linear</v>
      </c>
      <c r="BH86" s="9" cm="1">
        <f t="array" ref="BH86">MEDIAN(IF($AM$2:$AM$2385=AM86,$AN$2:$AN$2385))</f>
        <v>0.84154689776823377</v>
      </c>
      <c r="BI86" s="9" t="str" cm="1">
        <f t="array" ref="BI86">LEFT(A86, MIN(IFERROR(FIND({"_binarized","_clean","_converted"}, A86), LEN(A86)+1))-1)</f>
        <v>mammography</v>
      </c>
    </row>
    <row r="87" spans="1:61" x14ac:dyDescent="0.25">
      <c r="A87" t="s">
        <v>157</v>
      </c>
      <c r="B87" s="6">
        <v>11183</v>
      </c>
      <c r="C87">
        <v>7</v>
      </c>
      <c r="D87">
        <v>6</v>
      </c>
      <c r="E87">
        <v>0</v>
      </c>
      <c r="F87" s="1">
        <v>42.011538461538457</v>
      </c>
      <c r="G87">
        <v>0</v>
      </c>
      <c r="H87">
        <v>0</v>
      </c>
      <c r="I87" s="1">
        <v>1000000</v>
      </c>
      <c r="J87" s="1">
        <v>62.724735688058701</v>
      </c>
      <c r="K87" s="1">
        <v>4.4426796239609798</v>
      </c>
      <c r="L87" s="1">
        <v>40.631999999999998</v>
      </c>
      <c r="M87" s="1">
        <v>36.289000000000001</v>
      </c>
      <c r="N87" s="2">
        <v>0.36099999999999999</v>
      </c>
      <c r="O87" s="2">
        <v>0.63400000000000001</v>
      </c>
      <c r="P87" s="2">
        <v>0.06</v>
      </c>
      <c r="Q87" s="2">
        <v>5.0000000000000001E-3</v>
      </c>
      <c r="R87" s="2">
        <v>0.97299999999999998</v>
      </c>
      <c r="S87" s="2">
        <v>0.94899999999999995</v>
      </c>
      <c r="T87" s="2">
        <v>2.1999999999999999E-2</v>
      </c>
      <c r="U87" s="2">
        <v>1.7999999999999999E-2</v>
      </c>
      <c r="V87" s="2">
        <v>1.7000000000000001E-2</v>
      </c>
      <c r="W87" s="2">
        <v>8.0000000000000002E-3</v>
      </c>
      <c r="X87" s="2">
        <v>0.161</v>
      </c>
      <c r="Y87" s="2">
        <v>1.4999999999999999E-2</v>
      </c>
      <c r="Z87" s="2">
        <v>0.01</v>
      </c>
      <c r="AA87" s="2">
        <v>0.34300000000000003</v>
      </c>
      <c r="AB87" s="2">
        <v>0.98399999999999999</v>
      </c>
      <c r="AC87" s="2">
        <v>0.57499999999999996</v>
      </c>
      <c r="AD87" s="2">
        <v>3.7999999999999999E-2</v>
      </c>
      <c r="AE87" s="2">
        <v>0.49199999999999999</v>
      </c>
      <c r="AF87" s="2">
        <v>1E-3</v>
      </c>
      <c r="AG87" s="2">
        <v>0</v>
      </c>
      <c r="AH87" s="2">
        <v>0.83299999999999996</v>
      </c>
      <c r="AI87" s="2">
        <v>0.84099999999999997</v>
      </c>
      <c r="AJ87" s="2">
        <v>0.95199999999999996</v>
      </c>
      <c r="AK87">
        <v>805264</v>
      </c>
      <c r="AL87">
        <v>2533.8000000000002</v>
      </c>
      <c r="AM87" t="s">
        <v>57</v>
      </c>
      <c r="AN87" s="3">
        <v>0.98291979978936139</v>
      </c>
      <c r="AO87" s="3">
        <v>3.5850648042215199E-3</v>
      </c>
      <c r="AP87" s="3">
        <v>0.98216752150472664</v>
      </c>
      <c r="AQ87" s="3">
        <v>3.9421598553558103E-3</v>
      </c>
      <c r="AR87" s="3">
        <v>0.79480486453785615</v>
      </c>
      <c r="AS87" s="3">
        <v>4.7356833199550787E-2</v>
      </c>
      <c r="AT87" s="10">
        <v>1.9362687999999999E-3</v>
      </c>
      <c r="AU87" s="1">
        <v>382.734375</v>
      </c>
      <c r="AV87" s="5">
        <v>5776573.9770726366</v>
      </c>
      <c r="AW87" s="9">
        <v>9.4891819953918457</v>
      </c>
      <c r="AX87">
        <v>24</v>
      </c>
      <c r="AY87" t="s">
        <v>50</v>
      </c>
      <c r="AZ87" s="9">
        <f>AVERAGE(MainTable[[#This Row],[f1]:[f4]])</f>
        <v>0.5242</v>
      </c>
      <c r="BA87" s="9">
        <f>AVERAGE(MainTable[[#This Row],[l1]:[l3]])</f>
        <v>1.9E-2</v>
      </c>
      <c r="BB87" s="9">
        <f>AVERAGE(MainTable[[#This Row],[n1]:[lsc]])</f>
        <v>0.2535</v>
      </c>
      <c r="BC87" s="9">
        <f>AVERAGE(MainTable[[#This Row],[density]:[clsCoef]])</f>
        <v>0.30649999999999999</v>
      </c>
      <c r="BD87" s="9">
        <f>AVERAGE(MainTable[[#This Row],[t2]:[t4]])</f>
        <v>0.27799999999999997</v>
      </c>
      <c r="BE87" s="9">
        <f>AVERAGE(MainTable[[#This Row],[c1]:[c2]])</f>
        <v>0.89649999999999996</v>
      </c>
      <c r="BF87" s="9">
        <f>AVERAGE(MainTable[[#This Row],[n3]], MainTable[[#This Row],[n1]], MainTable[[#This Row],[n4]])</f>
        <v>1.1000000000000001E-2</v>
      </c>
      <c r="BG87" s="9" t="str">
        <f>VLOOKUP(MainTable[[#This Row],[model]],ModelNames,4,FALSE)</f>
        <v>Tree-based</v>
      </c>
      <c r="BH87" s="9" cm="1">
        <f t="array" ref="BH87">MEDIAN(IF($AM$2:$AM$2385=AM87,$AN$2:$AN$2385))</f>
        <v>0.84387062005572167</v>
      </c>
      <c r="BI87" s="9" t="str" cm="1">
        <f t="array" ref="BI87">LEFT(A87, MIN(IFERROR(FIND({"_binarized","_clean","_converted"}, A87), LEN(A87)+1))-1)</f>
        <v>mammography</v>
      </c>
    </row>
    <row r="88" spans="1:61" x14ac:dyDescent="0.25">
      <c r="A88" t="s">
        <v>157</v>
      </c>
      <c r="B88" s="6">
        <v>11183</v>
      </c>
      <c r="C88">
        <v>7</v>
      </c>
      <c r="D88">
        <v>6</v>
      </c>
      <c r="E88">
        <v>0</v>
      </c>
      <c r="F88" s="1">
        <v>42.011538461538457</v>
      </c>
      <c r="G88">
        <v>0</v>
      </c>
      <c r="H88">
        <v>0</v>
      </c>
      <c r="I88" s="1">
        <v>1000000</v>
      </c>
      <c r="J88" s="1">
        <v>62.724735688058701</v>
      </c>
      <c r="K88" s="1">
        <v>4.4426796239609798</v>
      </c>
      <c r="L88" s="1">
        <v>40.631999999999998</v>
      </c>
      <c r="M88" s="1">
        <v>36.289000000000001</v>
      </c>
      <c r="N88" s="2">
        <v>0.36099999999999999</v>
      </c>
      <c r="O88" s="2">
        <v>0.63400000000000001</v>
      </c>
      <c r="P88" s="2">
        <v>0.06</v>
      </c>
      <c r="Q88" s="2">
        <v>5.0000000000000001E-3</v>
      </c>
      <c r="R88" s="2">
        <v>0.97299999999999998</v>
      </c>
      <c r="S88" s="2">
        <v>0.94899999999999995</v>
      </c>
      <c r="T88" s="2">
        <v>2.1999999999999999E-2</v>
      </c>
      <c r="U88" s="2">
        <v>1.7999999999999999E-2</v>
      </c>
      <c r="V88" s="2">
        <v>1.7000000000000001E-2</v>
      </c>
      <c r="W88" s="2">
        <v>8.0000000000000002E-3</v>
      </c>
      <c r="X88" s="2">
        <v>0.161</v>
      </c>
      <c r="Y88" s="2">
        <v>1.4999999999999999E-2</v>
      </c>
      <c r="Z88" s="2">
        <v>0.01</v>
      </c>
      <c r="AA88" s="2">
        <v>0.34300000000000003</v>
      </c>
      <c r="AB88" s="2">
        <v>0.98399999999999999</v>
      </c>
      <c r="AC88" s="2">
        <v>0.57499999999999996</v>
      </c>
      <c r="AD88" s="2">
        <v>3.7999999999999999E-2</v>
      </c>
      <c r="AE88" s="2">
        <v>0.49199999999999999</v>
      </c>
      <c r="AF88" s="2">
        <v>1E-3</v>
      </c>
      <c r="AG88" s="2">
        <v>0</v>
      </c>
      <c r="AH88" s="2">
        <v>0.83299999999999996</v>
      </c>
      <c r="AI88" s="2">
        <v>0.84099999999999997</v>
      </c>
      <c r="AJ88" s="2">
        <v>0.95199999999999996</v>
      </c>
      <c r="AK88">
        <v>805264</v>
      </c>
      <c r="AL88">
        <v>2533.8000000000002</v>
      </c>
      <c r="AM88" t="s">
        <v>62</v>
      </c>
      <c r="AN88" s="3">
        <v>0.9824733323043976</v>
      </c>
      <c r="AO88" s="3">
        <v>1.2463130887111779E-3</v>
      </c>
      <c r="AP88" s="3">
        <v>0.97815955237341468</v>
      </c>
      <c r="AQ88" s="3">
        <v>1.99374419240873E-3</v>
      </c>
      <c r="AT88" s="10">
        <v>1.4075518E-3</v>
      </c>
      <c r="AU88" s="1">
        <v>372.44921875</v>
      </c>
      <c r="AV88" s="5">
        <v>7946421.776174264</v>
      </c>
      <c r="AW88" s="9">
        <v>9.1129302978515625E-2</v>
      </c>
      <c r="AX88">
        <v>6</v>
      </c>
      <c r="AY88" t="s">
        <v>50</v>
      </c>
      <c r="AZ88" s="9">
        <f>AVERAGE(MainTable[[#This Row],[f1]:[f4]])</f>
        <v>0.5242</v>
      </c>
      <c r="BA88" s="9">
        <f>AVERAGE(MainTable[[#This Row],[l1]:[l3]])</f>
        <v>1.9E-2</v>
      </c>
      <c r="BB88" s="9">
        <f>AVERAGE(MainTable[[#This Row],[n1]:[lsc]])</f>
        <v>0.2535</v>
      </c>
      <c r="BC88" s="9">
        <f>AVERAGE(MainTable[[#This Row],[density]:[clsCoef]])</f>
        <v>0.30649999999999999</v>
      </c>
      <c r="BD88" s="9">
        <f>AVERAGE(MainTable[[#This Row],[t2]:[t4]])</f>
        <v>0.27799999999999997</v>
      </c>
      <c r="BE88" s="9">
        <f>AVERAGE(MainTable[[#This Row],[c1]:[c2]])</f>
        <v>0.89649999999999996</v>
      </c>
      <c r="BF88" s="9">
        <f>AVERAGE(MainTable[[#This Row],[n3]], MainTable[[#This Row],[n1]], MainTable[[#This Row],[n4]])</f>
        <v>1.1000000000000001E-2</v>
      </c>
      <c r="BG88" s="9" t="str">
        <f>VLOOKUP(MainTable[[#This Row],[model]],ModelNames,4,FALSE)</f>
        <v>Linear</v>
      </c>
      <c r="BH88" s="9" cm="1">
        <f t="array" ref="BH88">MEDIAN(IF($AM$2:$AM$2385=AM88,$AN$2:$AN$2385))</f>
        <v>0.84909999999999997</v>
      </c>
      <c r="BI88" s="9" t="str" cm="1">
        <f t="array" ref="BI88">LEFT(A88, MIN(IFERROR(FIND({"_binarized","_clean","_converted"}, A88), LEN(A88)+1))-1)</f>
        <v>mammography</v>
      </c>
    </row>
    <row r="89" spans="1:61" x14ac:dyDescent="0.25">
      <c r="A89" t="s">
        <v>157</v>
      </c>
      <c r="B89" s="6">
        <v>11183</v>
      </c>
      <c r="C89">
        <v>7</v>
      </c>
      <c r="D89">
        <v>6</v>
      </c>
      <c r="E89">
        <v>0</v>
      </c>
      <c r="F89" s="1">
        <v>42.011538461538457</v>
      </c>
      <c r="G89">
        <v>0</v>
      </c>
      <c r="H89">
        <v>0</v>
      </c>
      <c r="I89" s="1">
        <v>1000000</v>
      </c>
      <c r="J89" s="1">
        <v>62.724735688058701</v>
      </c>
      <c r="K89" s="1">
        <v>4.4426796239609798</v>
      </c>
      <c r="L89" s="1">
        <v>40.631999999999998</v>
      </c>
      <c r="M89" s="1">
        <v>36.289000000000001</v>
      </c>
      <c r="N89" s="2">
        <v>0.36099999999999999</v>
      </c>
      <c r="O89" s="2">
        <v>0.63400000000000001</v>
      </c>
      <c r="P89" s="2">
        <v>0.06</v>
      </c>
      <c r="Q89" s="2">
        <v>5.0000000000000001E-3</v>
      </c>
      <c r="R89" s="2">
        <v>0.97299999999999998</v>
      </c>
      <c r="S89" s="2">
        <v>0.94899999999999995</v>
      </c>
      <c r="T89" s="2">
        <v>2.1999999999999999E-2</v>
      </c>
      <c r="U89" s="2">
        <v>1.7999999999999999E-2</v>
      </c>
      <c r="V89" s="2">
        <v>1.7000000000000001E-2</v>
      </c>
      <c r="W89" s="2">
        <v>8.0000000000000002E-3</v>
      </c>
      <c r="X89" s="2">
        <v>0.161</v>
      </c>
      <c r="Y89" s="2">
        <v>1.4999999999999999E-2</v>
      </c>
      <c r="Z89" s="2">
        <v>0.01</v>
      </c>
      <c r="AA89" s="2">
        <v>0.34300000000000003</v>
      </c>
      <c r="AB89" s="2">
        <v>0.98399999999999999</v>
      </c>
      <c r="AC89" s="2">
        <v>0.57499999999999996</v>
      </c>
      <c r="AD89" s="2">
        <v>3.7999999999999999E-2</v>
      </c>
      <c r="AE89" s="2">
        <v>0.49199999999999999</v>
      </c>
      <c r="AF89" s="2">
        <v>1E-3</v>
      </c>
      <c r="AG89" s="2">
        <v>0</v>
      </c>
      <c r="AH89" s="2">
        <v>0.83299999999999996</v>
      </c>
      <c r="AI89" s="2">
        <v>0.84099999999999997</v>
      </c>
      <c r="AJ89" s="2">
        <v>0.95199999999999996</v>
      </c>
      <c r="AK89">
        <v>805264</v>
      </c>
      <c r="AL89">
        <v>2533.8000000000002</v>
      </c>
      <c r="AM89" t="s">
        <v>64</v>
      </c>
      <c r="AN89" s="3">
        <v>0.9758561691762303</v>
      </c>
      <c r="AO89" s="3">
        <v>1.979686328684119E-3</v>
      </c>
      <c r="AP89" s="3">
        <v>0.97657495142048367</v>
      </c>
      <c r="AQ89" s="3">
        <v>1.7467978479392601E-3</v>
      </c>
      <c r="AR89" s="3">
        <v>0.90306046825321606</v>
      </c>
      <c r="AS89" s="3">
        <v>2.2518309391825371E-2</v>
      </c>
      <c r="AT89" s="10">
        <v>1.3346434000000001E-3</v>
      </c>
      <c r="AU89" s="1">
        <v>390.109375</v>
      </c>
      <c r="AV89" s="5">
        <v>8380515.9506243411</v>
      </c>
      <c r="AW89" s="9">
        <v>2.7682304382324219E-2</v>
      </c>
      <c r="AX89">
        <v>2</v>
      </c>
      <c r="AY89" t="s">
        <v>50</v>
      </c>
      <c r="AZ89" s="9">
        <f>AVERAGE(MainTable[[#This Row],[f1]:[f4]])</f>
        <v>0.5242</v>
      </c>
      <c r="BA89" s="9">
        <f>AVERAGE(MainTable[[#This Row],[l1]:[l3]])</f>
        <v>1.9E-2</v>
      </c>
      <c r="BB89" s="9">
        <f>AVERAGE(MainTable[[#This Row],[n1]:[lsc]])</f>
        <v>0.2535</v>
      </c>
      <c r="BC89" s="9">
        <f>AVERAGE(MainTable[[#This Row],[density]:[clsCoef]])</f>
        <v>0.30649999999999999</v>
      </c>
      <c r="BD89" s="9">
        <f>AVERAGE(MainTable[[#This Row],[t2]:[t4]])</f>
        <v>0.27799999999999997</v>
      </c>
      <c r="BE89" s="9">
        <f>AVERAGE(MainTable[[#This Row],[c1]:[c2]])</f>
        <v>0.89649999999999996</v>
      </c>
      <c r="BF89" s="9">
        <f>AVERAGE(MainTable[[#This Row],[n3]], MainTable[[#This Row],[n1]], MainTable[[#This Row],[n4]])</f>
        <v>1.1000000000000001E-2</v>
      </c>
      <c r="BG89" s="9" t="str">
        <f>VLOOKUP(MainTable[[#This Row],[model]],ModelNames,4,FALSE)</f>
        <v>Discriminant</v>
      </c>
      <c r="BH89" s="9" cm="1">
        <f t="array" ref="BH89">MEDIAN(IF($AM$2:$AM$2385=AM89,$AN$2:$AN$2385))</f>
        <v>0.83860904466088915</v>
      </c>
      <c r="BI89" s="9" t="str" cm="1">
        <f t="array" ref="BI89">LEFT(A89, MIN(IFERROR(FIND({"_binarized","_clean","_converted"}, A89), LEN(A89)+1))-1)</f>
        <v>mammography</v>
      </c>
    </row>
    <row r="90" spans="1:61" x14ac:dyDescent="0.25">
      <c r="A90" t="s">
        <v>157</v>
      </c>
      <c r="B90" s="6">
        <v>11183</v>
      </c>
      <c r="C90">
        <v>7</v>
      </c>
      <c r="D90">
        <v>6</v>
      </c>
      <c r="E90">
        <v>0</v>
      </c>
      <c r="F90" s="1">
        <v>42.011538461538457</v>
      </c>
      <c r="G90">
        <v>0</v>
      </c>
      <c r="H90">
        <v>0</v>
      </c>
      <c r="I90" s="1">
        <v>1000000</v>
      </c>
      <c r="J90" s="1">
        <v>62.724735688058701</v>
      </c>
      <c r="K90" s="1">
        <v>4.4426796239609798</v>
      </c>
      <c r="L90" s="1">
        <v>40.631999999999998</v>
      </c>
      <c r="M90" s="1">
        <v>36.289000000000001</v>
      </c>
      <c r="N90" s="2">
        <v>0.36099999999999999</v>
      </c>
      <c r="O90" s="2">
        <v>0.63400000000000001</v>
      </c>
      <c r="P90" s="2">
        <v>0.06</v>
      </c>
      <c r="Q90" s="2">
        <v>5.0000000000000001E-3</v>
      </c>
      <c r="R90" s="2">
        <v>0.97299999999999998</v>
      </c>
      <c r="S90" s="2">
        <v>0.94899999999999995</v>
      </c>
      <c r="T90" s="2">
        <v>2.1999999999999999E-2</v>
      </c>
      <c r="U90" s="2">
        <v>1.7999999999999999E-2</v>
      </c>
      <c r="V90" s="2">
        <v>1.7000000000000001E-2</v>
      </c>
      <c r="W90" s="2">
        <v>8.0000000000000002E-3</v>
      </c>
      <c r="X90" s="2">
        <v>0.161</v>
      </c>
      <c r="Y90" s="2">
        <v>1.4999999999999999E-2</v>
      </c>
      <c r="Z90" s="2">
        <v>0.01</v>
      </c>
      <c r="AA90" s="2">
        <v>0.34300000000000003</v>
      </c>
      <c r="AB90" s="2">
        <v>0.98399999999999999</v>
      </c>
      <c r="AC90" s="2">
        <v>0.57499999999999996</v>
      </c>
      <c r="AD90" s="2">
        <v>3.7999999999999999E-2</v>
      </c>
      <c r="AE90" s="2">
        <v>0.49199999999999999</v>
      </c>
      <c r="AF90" s="2">
        <v>1E-3</v>
      </c>
      <c r="AG90" s="2">
        <v>0</v>
      </c>
      <c r="AH90" s="2">
        <v>0.83299999999999996</v>
      </c>
      <c r="AI90" s="2">
        <v>0.84099999999999997</v>
      </c>
      <c r="AJ90" s="2">
        <v>0.95199999999999996</v>
      </c>
      <c r="AK90">
        <v>805264</v>
      </c>
      <c r="AL90">
        <v>2533.8000000000002</v>
      </c>
      <c r="AM90" t="s">
        <v>61</v>
      </c>
      <c r="AN90" s="3">
        <v>0.97290526940390232</v>
      </c>
      <c r="AO90" s="3">
        <v>1.971503779264631E-3</v>
      </c>
      <c r="AP90" s="3">
        <v>0.97471898436702875</v>
      </c>
      <c r="AQ90" s="3">
        <v>1.5709183907675181E-3</v>
      </c>
      <c r="AR90" s="3">
        <v>0.92174722889033744</v>
      </c>
      <c r="AS90" s="3">
        <v>3.3622858200415273E-2</v>
      </c>
      <c r="AT90" s="10">
        <v>2.1552563E-3</v>
      </c>
      <c r="AU90" s="1">
        <v>391.24609375</v>
      </c>
      <c r="AV90" s="5">
        <v>5189638.0716387527</v>
      </c>
      <c r="AW90" s="9">
        <v>3.7541866302490227E-2</v>
      </c>
      <c r="AX90">
        <v>4</v>
      </c>
      <c r="AY90" t="s">
        <v>50</v>
      </c>
      <c r="AZ90" s="9">
        <f>AVERAGE(MainTable[[#This Row],[f1]:[f4]])</f>
        <v>0.5242</v>
      </c>
      <c r="BA90" s="9">
        <f>AVERAGE(MainTable[[#This Row],[l1]:[l3]])</f>
        <v>1.9E-2</v>
      </c>
      <c r="BB90" s="9">
        <f>AVERAGE(MainTable[[#This Row],[n1]:[lsc]])</f>
        <v>0.2535</v>
      </c>
      <c r="BC90" s="9">
        <f>AVERAGE(MainTable[[#This Row],[density]:[clsCoef]])</f>
        <v>0.30649999999999999</v>
      </c>
      <c r="BD90" s="9">
        <f>AVERAGE(MainTable[[#This Row],[t2]:[t4]])</f>
        <v>0.27799999999999997</v>
      </c>
      <c r="BE90" s="9">
        <f>AVERAGE(MainTable[[#This Row],[c1]:[c2]])</f>
        <v>0.89649999999999996</v>
      </c>
      <c r="BF90" s="9">
        <f>AVERAGE(MainTable[[#This Row],[n3]], MainTable[[#This Row],[n1]], MainTable[[#This Row],[n4]])</f>
        <v>1.1000000000000001E-2</v>
      </c>
      <c r="BG90" s="9" t="str">
        <f>VLOOKUP(MainTable[[#This Row],[model]],ModelNames,4,FALSE)</f>
        <v>Discriminant</v>
      </c>
      <c r="BH90" s="9" cm="1">
        <f t="array" ref="BH90">MEDIAN(IF($AM$2:$AM$2385=AM90,$AN$2:$AN$2385))</f>
        <v>0.82848361206198695</v>
      </c>
      <c r="BI90" s="9" t="str" cm="1">
        <f t="array" ref="BI90">LEFT(A90, MIN(IFERROR(FIND({"_binarized","_clean","_converted"}, A90), LEN(A90)+1))-1)</f>
        <v>mammography</v>
      </c>
    </row>
    <row r="91" spans="1:61" x14ac:dyDescent="0.25">
      <c r="A91" t="s">
        <v>157</v>
      </c>
      <c r="B91" s="6">
        <v>11183</v>
      </c>
      <c r="C91">
        <v>7</v>
      </c>
      <c r="D91">
        <v>6</v>
      </c>
      <c r="E91">
        <v>0</v>
      </c>
      <c r="F91" s="1">
        <v>42.011538461538457</v>
      </c>
      <c r="G91">
        <v>0</v>
      </c>
      <c r="H91">
        <v>0</v>
      </c>
      <c r="I91" s="1">
        <v>1000000</v>
      </c>
      <c r="J91" s="1">
        <v>62.724735688058701</v>
      </c>
      <c r="K91" s="1">
        <v>4.4426796239609798</v>
      </c>
      <c r="L91" s="1">
        <v>40.631999999999998</v>
      </c>
      <c r="M91" s="1">
        <v>36.289000000000001</v>
      </c>
      <c r="N91" s="2">
        <v>0.36099999999999999</v>
      </c>
      <c r="O91" s="2">
        <v>0.63400000000000001</v>
      </c>
      <c r="P91" s="2">
        <v>0.06</v>
      </c>
      <c r="Q91" s="2">
        <v>5.0000000000000001E-3</v>
      </c>
      <c r="R91" s="2">
        <v>0.97299999999999998</v>
      </c>
      <c r="S91" s="2">
        <v>0.94899999999999995</v>
      </c>
      <c r="T91" s="2">
        <v>2.1999999999999999E-2</v>
      </c>
      <c r="U91" s="2">
        <v>1.7999999999999999E-2</v>
      </c>
      <c r="V91" s="2">
        <v>1.7000000000000001E-2</v>
      </c>
      <c r="W91" s="2">
        <v>8.0000000000000002E-3</v>
      </c>
      <c r="X91" s="2">
        <v>0.161</v>
      </c>
      <c r="Y91" s="2">
        <v>1.4999999999999999E-2</v>
      </c>
      <c r="Z91" s="2">
        <v>0.01</v>
      </c>
      <c r="AA91" s="2">
        <v>0.34300000000000003</v>
      </c>
      <c r="AB91" s="2">
        <v>0.98399999999999999</v>
      </c>
      <c r="AC91" s="2">
        <v>0.57499999999999996</v>
      </c>
      <c r="AD91" s="2">
        <v>3.7999999999999999E-2</v>
      </c>
      <c r="AE91" s="2">
        <v>0.49199999999999999</v>
      </c>
      <c r="AF91" s="2">
        <v>1E-3</v>
      </c>
      <c r="AG91" s="2">
        <v>0</v>
      </c>
      <c r="AH91" s="2">
        <v>0.83299999999999996</v>
      </c>
      <c r="AI91" s="2">
        <v>0.84099999999999997</v>
      </c>
      <c r="AJ91" s="2">
        <v>0.95199999999999996</v>
      </c>
      <c r="AK91">
        <v>805264</v>
      </c>
      <c r="AL91">
        <v>2533.8000000000002</v>
      </c>
      <c r="AM91" t="s">
        <v>63</v>
      </c>
      <c r="AN91" s="3">
        <v>0.95582522913146362</v>
      </c>
      <c r="AO91" s="3">
        <v>3.2860858414565991E-3</v>
      </c>
      <c r="AP91" s="3">
        <v>0.96429368919138125</v>
      </c>
      <c r="AQ91" s="3">
        <v>1.859889926355113E-3</v>
      </c>
      <c r="AR91" s="3">
        <v>0.91945717458039233</v>
      </c>
      <c r="AS91" s="3">
        <v>3.3231828014013427E-2</v>
      </c>
      <c r="AT91" s="10">
        <v>1.7640829E-3</v>
      </c>
      <c r="AU91" s="1">
        <v>388.875</v>
      </c>
      <c r="AV91" s="5">
        <v>6340404.9465475529</v>
      </c>
      <c r="AW91" s="9">
        <v>3.5382270812988281E-2</v>
      </c>
      <c r="AX91">
        <v>4</v>
      </c>
      <c r="AY91" t="s">
        <v>50</v>
      </c>
      <c r="AZ91" s="9">
        <f>AVERAGE(MainTable[[#This Row],[f1]:[f4]])</f>
        <v>0.5242</v>
      </c>
      <c r="BA91" s="9">
        <f>AVERAGE(MainTable[[#This Row],[l1]:[l3]])</f>
        <v>1.9E-2</v>
      </c>
      <c r="BB91" s="9">
        <f>AVERAGE(MainTable[[#This Row],[n1]:[lsc]])</f>
        <v>0.2535</v>
      </c>
      <c r="BC91" s="9">
        <f>AVERAGE(MainTable[[#This Row],[density]:[clsCoef]])</f>
        <v>0.30649999999999999</v>
      </c>
      <c r="BD91" s="9">
        <f>AVERAGE(MainTable[[#This Row],[t2]:[t4]])</f>
        <v>0.27799999999999997</v>
      </c>
      <c r="BE91" s="9">
        <f>AVERAGE(MainTable[[#This Row],[c1]:[c2]])</f>
        <v>0.89649999999999996</v>
      </c>
      <c r="BF91" s="9">
        <f>AVERAGE(MainTable[[#This Row],[n3]], MainTable[[#This Row],[n1]], MainTable[[#This Row],[n4]])</f>
        <v>1.1000000000000001E-2</v>
      </c>
      <c r="BG91" s="9" t="str">
        <f>VLOOKUP(MainTable[[#This Row],[model]],ModelNames,4,FALSE)</f>
        <v>Probabilistic</v>
      </c>
      <c r="BH91" s="9" cm="1">
        <f t="array" ref="BH91">MEDIAN(IF($AM$2:$AM$2385=AM91,$AN$2:$AN$2385))</f>
        <v>0.73750000000000004</v>
      </c>
      <c r="BI91" s="9" t="str" cm="1">
        <f t="array" ref="BI91">LEFT(A91, MIN(IFERROR(FIND({"_binarized","_clean","_converted"}, A91), LEN(A91)+1))-1)</f>
        <v>mammography</v>
      </c>
    </row>
    <row r="92" spans="1:61" x14ac:dyDescent="0.25">
      <c r="A92" t="s">
        <v>102</v>
      </c>
      <c r="B92" s="6">
        <v>6819</v>
      </c>
      <c r="C92">
        <v>96</v>
      </c>
      <c r="D92">
        <v>95</v>
      </c>
      <c r="E92">
        <v>0</v>
      </c>
      <c r="F92" s="1">
        <v>29.99545454545455</v>
      </c>
      <c r="G92">
        <v>1.0526315789473679</v>
      </c>
      <c r="H92">
        <v>1.0526</v>
      </c>
      <c r="I92" s="1">
        <v>190.0073685996457</v>
      </c>
      <c r="J92" s="1">
        <v>1325.1238852034919</v>
      </c>
      <c r="K92" s="1">
        <v>21.764384628505901</v>
      </c>
      <c r="L92" s="1">
        <v>65.569400000000002</v>
      </c>
      <c r="M92" s="1">
        <v>24.966799999999999</v>
      </c>
      <c r="N92" s="2">
        <v>0.36</v>
      </c>
      <c r="O92" s="2">
        <v>0.81899999999999995</v>
      </c>
      <c r="P92" s="2">
        <v>0.109</v>
      </c>
      <c r="Q92" s="2">
        <v>0</v>
      </c>
      <c r="R92" s="2">
        <v>0.65</v>
      </c>
      <c r="S92" s="2">
        <v>0.26400000000000001</v>
      </c>
      <c r="T92" s="2">
        <v>8.9999999999999993E-3</v>
      </c>
      <c r="U92" s="2">
        <v>2.9000000000000001E-2</v>
      </c>
      <c r="V92" s="2">
        <v>2.8000000000000001E-2</v>
      </c>
      <c r="W92" s="2">
        <v>2.3E-2</v>
      </c>
      <c r="X92" s="2">
        <v>0.35399999999999998</v>
      </c>
      <c r="Y92" s="2">
        <v>4.2999999999999997E-2</v>
      </c>
      <c r="Z92" s="2">
        <v>2.5999999999999999E-2</v>
      </c>
      <c r="AA92" s="2">
        <v>0.28100000000000003</v>
      </c>
      <c r="AB92" s="2">
        <v>0.95699999999999996</v>
      </c>
      <c r="AC92" s="2">
        <v>0.86199999999999999</v>
      </c>
      <c r="AD92" s="2">
        <v>0.44</v>
      </c>
      <c r="AE92" s="2">
        <v>0.72299999999999998</v>
      </c>
      <c r="AF92" s="2">
        <v>1.4E-2</v>
      </c>
      <c r="AG92" s="2">
        <v>8.0000000000000002E-3</v>
      </c>
      <c r="AH92" s="2">
        <v>0.55800000000000005</v>
      </c>
      <c r="AI92" s="2">
        <v>0.79400000000000004</v>
      </c>
      <c r="AJ92" s="2">
        <v>0.93300000000000005</v>
      </c>
      <c r="AK92">
        <v>7481146</v>
      </c>
      <c r="AL92">
        <v>302</v>
      </c>
      <c r="AM92" t="s">
        <v>58</v>
      </c>
      <c r="AN92" s="3">
        <v>0.97228319452303558</v>
      </c>
      <c r="AO92" s="3">
        <v>2.1962177914140561E-3</v>
      </c>
      <c r="AP92" s="3">
        <v>0.96600694453845526</v>
      </c>
      <c r="AQ92" s="3">
        <v>1.544224612272581E-3</v>
      </c>
      <c r="AR92" s="3">
        <v>0.94023161172689051</v>
      </c>
      <c r="AS92" s="3">
        <v>1.3533504820879481E-2</v>
      </c>
      <c r="AT92" s="10">
        <v>1.0500669479370121E-2</v>
      </c>
      <c r="AU92" s="1">
        <v>199.5546875</v>
      </c>
      <c r="AV92" s="5">
        <v>649482.39856503869</v>
      </c>
      <c r="AW92" s="9">
        <v>14.044259548187259</v>
      </c>
      <c r="AX92">
        <v>2</v>
      </c>
      <c r="AY92" t="s">
        <v>50</v>
      </c>
      <c r="AZ92" s="9">
        <f>AVERAGE(MainTable[[#This Row],[f1]:[f4]])</f>
        <v>0.36839999999999995</v>
      </c>
      <c r="BA92" s="9">
        <f>AVERAGE(MainTable[[#This Row],[l1]:[l3]])</f>
        <v>2.2000000000000002E-2</v>
      </c>
      <c r="BB92" s="9">
        <f>AVERAGE(MainTable[[#This Row],[n1]:[lsc]])</f>
        <v>0.28066666666666668</v>
      </c>
      <c r="BC92" s="9">
        <f>AVERAGE(MainTable[[#This Row],[density]:[clsCoef]])</f>
        <v>0.65100000000000002</v>
      </c>
      <c r="BD92" s="9">
        <f>AVERAGE(MainTable[[#This Row],[t2]:[t4]])</f>
        <v>0.19333333333333336</v>
      </c>
      <c r="BE92" s="9">
        <f>AVERAGE(MainTable[[#This Row],[c1]:[c2]])</f>
        <v>0.86350000000000005</v>
      </c>
      <c r="BF92" s="9">
        <f>AVERAGE(MainTable[[#This Row],[n3]], MainTable[[#This Row],[n1]], MainTable[[#This Row],[n4]])</f>
        <v>3.0666666666666665E-2</v>
      </c>
      <c r="BG92" s="9" t="str">
        <f>VLOOKUP(MainTable[[#This Row],[model]],ModelNames,4,FALSE)</f>
        <v>Tree Ensemble</v>
      </c>
      <c r="BH92" s="9" cm="1">
        <f t="array" ref="BH92">MEDIAN(IF($AM$2:$AM$2385=AM92,$AN$2:$AN$2385))</f>
        <v>0.86973139609339412</v>
      </c>
      <c r="BI92" s="9" t="str" cm="1">
        <f t="array" ref="BI92">LEFT(A92, MIN(IFERROR(FIND({"_binarized","_clean","_converted"}, A92), LEN(A92)+1))-1)</f>
        <v>company_bankruptcy_prediction</v>
      </c>
    </row>
    <row r="93" spans="1:61" x14ac:dyDescent="0.25">
      <c r="A93" t="s">
        <v>211</v>
      </c>
      <c r="B93" s="6">
        <v>6819</v>
      </c>
      <c r="C93">
        <v>96</v>
      </c>
      <c r="D93">
        <v>95</v>
      </c>
      <c r="E93">
        <v>0</v>
      </c>
      <c r="F93" s="1">
        <v>29.99545454545455</v>
      </c>
      <c r="G93">
        <v>1.0526315789473679</v>
      </c>
      <c r="H93">
        <v>1.0526</v>
      </c>
      <c r="I93" s="1">
        <v>190.0073685996457</v>
      </c>
      <c r="J93" s="1">
        <v>1325.123884984253</v>
      </c>
      <c r="K93" s="1">
        <v>21.764384626012479</v>
      </c>
      <c r="L93" s="1">
        <v>65.918000000000006</v>
      </c>
      <c r="M93" s="1">
        <v>25.034500000000001</v>
      </c>
      <c r="N93" s="2">
        <v>0.36</v>
      </c>
      <c r="O93" s="2">
        <v>0.81899999999999995</v>
      </c>
      <c r="P93" s="2">
        <v>0.109</v>
      </c>
      <c r="Q93" s="2">
        <v>0</v>
      </c>
      <c r="R93" s="2">
        <v>0.65</v>
      </c>
      <c r="S93" s="2">
        <v>0.26400000000000001</v>
      </c>
      <c r="T93" s="2">
        <v>8.0000000000000002E-3</v>
      </c>
      <c r="U93" s="2">
        <v>2.9000000000000001E-2</v>
      </c>
      <c r="V93" s="2">
        <v>2.9000000000000001E-2</v>
      </c>
      <c r="W93" s="2">
        <v>2.3E-2</v>
      </c>
      <c r="X93" s="2">
        <v>0.35399999999999998</v>
      </c>
      <c r="Y93" s="2">
        <v>4.2999999999999997E-2</v>
      </c>
      <c r="Z93" s="2">
        <v>2.5999999999999999E-2</v>
      </c>
      <c r="AA93" s="2">
        <v>0.28100000000000003</v>
      </c>
      <c r="AB93" s="2">
        <v>0.95699999999999996</v>
      </c>
      <c r="AC93" s="2">
        <v>0.86199999999999999</v>
      </c>
      <c r="AD93" s="2">
        <v>0.44</v>
      </c>
      <c r="AE93" s="2">
        <v>0.72299999999999998</v>
      </c>
      <c r="AF93" s="2">
        <v>1.4E-2</v>
      </c>
      <c r="AG93" s="2">
        <v>8.0000000000000002E-3</v>
      </c>
      <c r="AH93" s="2">
        <v>0.55800000000000005</v>
      </c>
      <c r="AI93" s="2">
        <v>0.79400000000000004</v>
      </c>
      <c r="AJ93" s="2">
        <v>0.93300000000000005</v>
      </c>
      <c r="AK93">
        <v>11358729</v>
      </c>
      <c r="AL93">
        <v>260.22000000000003</v>
      </c>
      <c r="AM93" t="s">
        <v>58</v>
      </c>
      <c r="AN93" s="3">
        <v>0.97110995884100748</v>
      </c>
      <c r="AO93" s="3">
        <v>2.8070081551342411E-3</v>
      </c>
      <c r="AP93" s="3">
        <v>0.96537492010408976</v>
      </c>
      <c r="AQ93" s="3">
        <v>1.762168042508156E-3</v>
      </c>
      <c r="AR93" s="3">
        <v>0.94200562033596691</v>
      </c>
      <c r="AS93" s="3">
        <v>1.5184676694353709E-2</v>
      </c>
      <c r="AT93" s="10">
        <v>6.7132473E-3</v>
      </c>
      <c r="AU93" s="1">
        <v>300.12109375</v>
      </c>
      <c r="AV93" s="5">
        <v>1015901.797751213</v>
      </c>
      <c r="AW93" s="9">
        <v>1.3819642066955571</v>
      </c>
      <c r="AX93">
        <v>2</v>
      </c>
      <c r="AY93" t="s">
        <v>50</v>
      </c>
      <c r="AZ93" s="9">
        <f>AVERAGE(MainTable[[#This Row],[f1]:[f4]])</f>
        <v>0.36839999999999995</v>
      </c>
      <c r="BA93" s="9">
        <f>AVERAGE(MainTable[[#This Row],[l1]:[l3]])</f>
        <v>2.2000000000000002E-2</v>
      </c>
      <c r="BB93" s="9">
        <f>AVERAGE(MainTable[[#This Row],[n1]:[lsc]])</f>
        <v>0.28066666666666668</v>
      </c>
      <c r="BC93" s="9">
        <f>AVERAGE(MainTable[[#This Row],[density]:[clsCoef]])</f>
        <v>0.65100000000000002</v>
      </c>
      <c r="BD93" s="9">
        <f>AVERAGE(MainTable[[#This Row],[t2]:[t4]])</f>
        <v>0.19333333333333336</v>
      </c>
      <c r="BE93" s="9">
        <f>AVERAGE(MainTable[[#This Row],[c1]:[c2]])</f>
        <v>0.86350000000000005</v>
      </c>
      <c r="BF93" s="9">
        <f>AVERAGE(MainTable[[#This Row],[n3]], MainTable[[#This Row],[n1]], MainTable[[#This Row],[n4]])</f>
        <v>3.0666666666666665E-2</v>
      </c>
      <c r="BG93" s="9" t="str">
        <f>VLOOKUP(MainTable[[#This Row],[model]],ModelNames,4,FALSE)</f>
        <v>Tree Ensemble</v>
      </c>
      <c r="BH93" s="9" cm="1">
        <f t="array" ref="BH93">MEDIAN(IF($AM$2:$AM$2385=AM93,$AN$2:$AN$2385))</f>
        <v>0.86973139609339412</v>
      </c>
      <c r="BI93" s="9" t="str" cm="1">
        <f t="array" ref="BI93">LEFT(A93, MIN(IFERROR(FIND({"_binarized","_clean","_converted"}, A93), LEN(A93)+1))-1)</f>
        <v>taiwanese_bankruptcy_prediction</v>
      </c>
    </row>
    <row r="94" spans="1:61" x14ac:dyDescent="0.25">
      <c r="A94" t="s">
        <v>102</v>
      </c>
      <c r="B94" s="6">
        <v>6819</v>
      </c>
      <c r="C94">
        <v>96</v>
      </c>
      <c r="D94">
        <v>95</v>
      </c>
      <c r="E94">
        <v>0</v>
      </c>
      <c r="F94" s="1">
        <v>29.99545454545455</v>
      </c>
      <c r="G94">
        <v>1.0526315789473679</v>
      </c>
      <c r="H94">
        <v>1.0526</v>
      </c>
      <c r="I94" s="1">
        <v>190.0073685996457</v>
      </c>
      <c r="J94" s="1">
        <v>1325.1238852034919</v>
      </c>
      <c r="K94" s="1">
        <v>21.764384628505901</v>
      </c>
      <c r="L94" s="1">
        <v>65.569400000000002</v>
      </c>
      <c r="M94" s="1">
        <v>24.966799999999999</v>
      </c>
      <c r="N94" s="2">
        <v>0.36</v>
      </c>
      <c r="O94" s="2">
        <v>0.81899999999999995</v>
      </c>
      <c r="P94" s="2">
        <v>0.109</v>
      </c>
      <c r="Q94" s="2">
        <v>0</v>
      </c>
      <c r="R94" s="2">
        <v>0.65</v>
      </c>
      <c r="S94" s="2">
        <v>0.26400000000000001</v>
      </c>
      <c r="T94" s="2">
        <v>8.9999999999999993E-3</v>
      </c>
      <c r="U94" s="2">
        <v>2.9000000000000001E-2</v>
      </c>
      <c r="V94" s="2">
        <v>2.8000000000000001E-2</v>
      </c>
      <c r="W94" s="2">
        <v>2.3E-2</v>
      </c>
      <c r="X94" s="2">
        <v>0.35399999999999998</v>
      </c>
      <c r="Y94" s="2">
        <v>4.2999999999999997E-2</v>
      </c>
      <c r="Z94" s="2">
        <v>2.5999999999999999E-2</v>
      </c>
      <c r="AA94" s="2">
        <v>0.28100000000000003</v>
      </c>
      <c r="AB94" s="2">
        <v>0.95699999999999996</v>
      </c>
      <c r="AC94" s="2">
        <v>0.86199999999999999</v>
      </c>
      <c r="AD94" s="2">
        <v>0.44</v>
      </c>
      <c r="AE94" s="2">
        <v>0.72299999999999998</v>
      </c>
      <c r="AF94" s="2">
        <v>1.4E-2</v>
      </c>
      <c r="AG94" s="2">
        <v>8.0000000000000002E-3</v>
      </c>
      <c r="AH94" s="2">
        <v>0.55800000000000005</v>
      </c>
      <c r="AI94" s="2">
        <v>0.79400000000000004</v>
      </c>
      <c r="AJ94" s="2">
        <v>0.93300000000000005</v>
      </c>
      <c r="AK94">
        <v>7481146</v>
      </c>
      <c r="AL94">
        <v>302</v>
      </c>
      <c r="AM94" t="s">
        <v>53</v>
      </c>
      <c r="AN94" s="3">
        <v>0.96964357560409908</v>
      </c>
      <c r="AO94" s="3">
        <v>2.0537737693533931E-3</v>
      </c>
      <c r="AP94" s="3">
        <v>0.96277143137163712</v>
      </c>
      <c r="AQ94" s="3">
        <v>2.51526192638155E-3</v>
      </c>
      <c r="AR94" s="3">
        <v>0.77760734455311964</v>
      </c>
      <c r="AS94" s="3">
        <v>3.9033629960796748E-2</v>
      </c>
      <c r="AT94" s="10">
        <v>7.2200775146484375E-2</v>
      </c>
      <c r="AU94" s="1">
        <v>220.265625</v>
      </c>
      <c r="AV94" s="5">
        <v>94458.819675595703</v>
      </c>
      <c r="AW94" s="9">
        <v>1.5020003318786621</v>
      </c>
      <c r="AX94">
        <v>24</v>
      </c>
      <c r="AY94" t="s">
        <v>50</v>
      </c>
      <c r="AZ94" s="9">
        <f>AVERAGE(MainTable[[#This Row],[f1]:[f4]])</f>
        <v>0.36839999999999995</v>
      </c>
      <c r="BA94" s="9">
        <f>AVERAGE(MainTable[[#This Row],[l1]:[l3]])</f>
        <v>2.2000000000000002E-2</v>
      </c>
      <c r="BB94" s="9">
        <f>AVERAGE(MainTable[[#This Row],[n1]:[lsc]])</f>
        <v>0.28066666666666668</v>
      </c>
      <c r="BC94" s="9">
        <f>AVERAGE(MainTable[[#This Row],[density]:[clsCoef]])</f>
        <v>0.65100000000000002</v>
      </c>
      <c r="BD94" s="9">
        <f>AVERAGE(MainTable[[#This Row],[t2]:[t4]])</f>
        <v>0.19333333333333336</v>
      </c>
      <c r="BE94" s="9">
        <f>AVERAGE(MainTable[[#This Row],[c1]:[c2]])</f>
        <v>0.86350000000000005</v>
      </c>
      <c r="BF94" s="9">
        <f>AVERAGE(MainTable[[#This Row],[n3]], MainTable[[#This Row],[n1]], MainTable[[#This Row],[n4]])</f>
        <v>3.0666666666666665E-2</v>
      </c>
      <c r="BG94" s="9" t="str">
        <f>VLOOKUP(MainTable[[#This Row],[model]],ModelNames,4,FALSE)</f>
        <v>Instance-based</v>
      </c>
      <c r="BH94" s="9" cm="1">
        <f t="array" ref="BH94">MEDIAN(IF($AM$2:$AM$2385=AM94,$AN$2:$AN$2385))</f>
        <v>0.85</v>
      </c>
      <c r="BI94" s="9" t="str" cm="1">
        <f t="array" ref="BI94">LEFT(A94, MIN(IFERROR(FIND({"_binarized","_clean","_converted"}, A94), LEN(A94)+1))-1)</f>
        <v>company_bankruptcy_prediction</v>
      </c>
    </row>
    <row r="95" spans="1:61" x14ac:dyDescent="0.25">
      <c r="A95" t="s">
        <v>211</v>
      </c>
      <c r="B95" s="6">
        <v>6819</v>
      </c>
      <c r="C95">
        <v>96</v>
      </c>
      <c r="D95">
        <v>95</v>
      </c>
      <c r="E95">
        <v>0</v>
      </c>
      <c r="F95" s="1">
        <v>29.99545454545455</v>
      </c>
      <c r="G95">
        <v>1.0526315789473679</v>
      </c>
      <c r="H95">
        <v>1.0526</v>
      </c>
      <c r="I95" s="1">
        <v>190.0073685996457</v>
      </c>
      <c r="J95" s="1">
        <v>1325.123884984253</v>
      </c>
      <c r="K95" s="1">
        <v>21.764384626012479</v>
      </c>
      <c r="L95" s="1">
        <v>65.918000000000006</v>
      </c>
      <c r="M95" s="1">
        <v>25.034500000000001</v>
      </c>
      <c r="N95" s="2">
        <v>0.36</v>
      </c>
      <c r="O95" s="2">
        <v>0.81899999999999995</v>
      </c>
      <c r="P95" s="2">
        <v>0.109</v>
      </c>
      <c r="Q95" s="2">
        <v>0</v>
      </c>
      <c r="R95" s="2">
        <v>0.65</v>
      </c>
      <c r="S95" s="2">
        <v>0.26400000000000001</v>
      </c>
      <c r="T95" s="2">
        <v>8.0000000000000002E-3</v>
      </c>
      <c r="U95" s="2">
        <v>2.9000000000000001E-2</v>
      </c>
      <c r="V95" s="2">
        <v>2.9000000000000001E-2</v>
      </c>
      <c r="W95" s="2">
        <v>2.3E-2</v>
      </c>
      <c r="X95" s="2">
        <v>0.35399999999999998</v>
      </c>
      <c r="Y95" s="2">
        <v>4.2999999999999997E-2</v>
      </c>
      <c r="Z95" s="2">
        <v>2.5999999999999999E-2</v>
      </c>
      <c r="AA95" s="2">
        <v>0.28100000000000003</v>
      </c>
      <c r="AB95" s="2">
        <v>0.95699999999999996</v>
      </c>
      <c r="AC95" s="2">
        <v>0.86199999999999999</v>
      </c>
      <c r="AD95" s="2">
        <v>0.44</v>
      </c>
      <c r="AE95" s="2">
        <v>0.72299999999999998</v>
      </c>
      <c r="AF95" s="2">
        <v>1.4E-2</v>
      </c>
      <c r="AG95" s="2">
        <v>8.0000000000000002E-3</v>
      </c>
      <c r="AH95" s="2">
        <v>0.55800000000000005</v>
      </c>
      <c r="AI95" s="2">
        <v>0.79400000000000004</v>
      </c>
      <c r="AJ95" s="2">
        <v>0.93300000000000005</v>
      </c>
      <c r="AK95">
        <v>11358729</v>
      </c>
      <c r="AL95">
        <v>260.22000000000003</v>
      </c>
      <c r="AM95" t="s">
        <v>53</v>
      </c>
      <c r="AN95" s="3">
        <v>0.96964357560409908</v>
      </c>
      <c r="AO95" s="3">
        <v>2.0537737693533931E-3</v>
      </c>
      <c r="AP95" s="3">
        <v>0.96277143137163712</v>
      </c>
      <c r="AQ95" s="3">
        <v>2.51526192638155E-3</v>
      </c>
      <c r="AR95" s="3">
        <v>0.77760734455311964</v>
      </c>
      <c r="AS95" s="3">
        <v>3.9033629960796748E-2</v>
      </c>
      <c r="AT95" s="10">
        <v>0.2062722921</v>
      </c>
      <c r="AU95" s="1">
        <v>451.5</v>
      </c>
      <c r="AV95" s="5">
        <v>33063.093105425563</v>
      </c>
      <c r="AW95" s="9">
        <v>1.7358171939849849</v>
      </c>
      <c r="AX95">
        <v>24</v>
      </c>
      <c r="AY95" t="s">
        <v>50</v>
      </c>
      <c r="AZ95" s="9">
        <f>AVERAGE(MainTable[[#This Row],[f1]:[f4]])</f>
        <v>0.36839999999999995</v>
      </c>
      <c r="BA95" s="9">
        <f>AVERAGE(MainTable[[#This Row],[l1]:[l3]])</f>
        <v>2.2000000000000002E-2</v>
      </c>
      <c r="BB95" s="9">
        <f>AVERAGE(MainTable[[#This Row],[n1]:[lsc]])</f>
        <v>0.28066666666666668</v>
      </c>
      <c r="BC95" s="9">
        <f>AVERAGE(MainTable[[#This Row],[density]:[clsCoef]])</f>
        <v>0.65100000000000002</v>
      </c>
      <c r="BD95" s="9">
        <f>AVERAGE(MainTable[[#This Row],[t2]:[t4]])</f>
        <v>0.19333333333333336</v>
      </c>
      <c r="BE95" s="9">
        <f>AVERAGE(MainTable[[#This Row],[c1]:[c2]])</f>
        <v>0.86350000000000005</v>
      </c>
      <c r="BF95" s="9">
        <f>AVERAGE(MainTable[[#This Row],[n3]], MainTable[[#This Row],[n1]], MainTable[[#This Row],[n4]])</f>
        <v>3.0666666666666665E-2</v>
      </c>
      <c r="BG95" s="9" t="str">
        <f>VLOOKUP(MainTable[[#This Row],[model]],ModelNames,4,FALSE)</f>
        <v>Instance-based</v>
      </c>
      <c r="BH95" s="9" cm="1">
        <f t="array" ref="BH95">MEDIAN(IF($AM$2:$AM$2385=AM95,$AN$2:$AN$2385))</f>
        <v>0.85</v>
      </c>
      <c r="BI95" s="9" t="str" cm="1">
        <f t="array" ref="BI95">LEFT(A95, MIN(IFERROR(FIND({"_binarized","_clean","_converted"}, A95), LEN(A95)+1))-1)</f>
        <v>taiwanese_bankruptcy_prediction</v>
      </c>
    </row>
    <row r="96" spans="1:61" x14ac:dyDescent="0.25">
      <c r="A96" t="s">
        <v>102</v>
      </c>
      <c r="B96" s="6">
        <v>6819</v>
      </c>
      <c r="C96">
        <v>96</v>
      </c>
      <c r="D96">
        <v>95</v>
      </c>
      <c r="E96">
        <v>0</v>
      </c>
      <c r="F96" s="1">
        <v>29.99545454545455</v>
      </c>
      <c r="G96">
        <v>1.0526315789473679</v>
      </c>
      <c r="H96">
        <v>1.0526</v>
      </c>
      <c r="I96" s="1">
        <v>190.0073685996457</v>
      </c>
      <c r="J96" s="1">
        <v>1325.1238852034919</v>
      </c>
      <c r="K96" s="1">
        <v>21.764384628505901</v>
      </c>
      <c r="L96" s="1">
        <v>65.569400000000002</v>
      </c>
      <c r="M96" s="1">
        <v>24.966799999999999</v>
      </c>
      <c r="N96" s="2">
        <v>0.36</v>
      </c>
      <c r="O96" s="2">
        <v>0.81899999999999995</v>
      </c>
      <c r="P96" s="2">
        <v>0.109</v>
      </c>
      <c r="Q96" s="2">
        <v>0</v>
      </c>
      <c r="R96" s="2">
        <v>0.65</v>
      </c>
      <c r="S96" s="2">
        <v>0.26400000000000001</v>
      </c>
      <c r="T96" s="2">
        <v>8.9999999999999993E-3</v>
      </c>
      <c r="U96" s="2">
        <v>2.9000000000000001E-2</v>
      </c>
      <c r="V96" s="2">
        <v>2.8000000000000001E-2</v>
      </c>
      <c r="W96" s="2">
        <v>2.3E-2</v>
      </c>
      <c r="X96" s="2">
        <v>0.35399999999999998</v>
      </c>
      <c r="Y96" s="2">
        <v>4.2999999999999997E-2</v>
      </c>
      <c r="Z96" s="2">
        <v>2.5999999999999999E-2</v>
      </c>
      <c r="AA96" s="2">
        <v>0.28100000000000003</v>
      </c>
      <c r="AB96" s="2">
        <v>0.95699999999999996</v>
      </c>
      <c r="AC96" s="2">
        <v>0.86199999999999999</v>
      </c>
      <c r="AD96" s="2">
        <v>0.44</v>
      </c>
      <c r="AE96" s="2">
        <v>0.72299999999999998</v>
      </c>
      <c r="AF96" s="2">
        <v>1.4E-2</v>
      </c>
      <c r="AG96" s="2">
        <v>8.0000000000000002E-3</v>
      </c>
      <c r="AH96" s="2">
        <v>0.55800000000000005</v>
      </c>
      <c r="AI96" s="2">
        <v>0.79400000000000004</v>
      </c>
      <c r="AJ96" s="2">
        <v>0.93300000000000005</v>
      </c>
      <c r="AK96">
        <v>7481146</v>
      </c>
      <c r="AL96">
        <v>302</v>
      </c>
      <c r="AM96" t="s">
        <v>56</v>
      </c>
      <c r="AN96" s="3">
        <v>0.96935053562630302</v>
      </c>
      <c r="AO96" s="3">
        <v>1.756321599768642E-3</v>
      </c>
      <c r="AP96" s="3">
        <v>0.96081559992468635</v>
      </c>
      <c r="AQ96" s="3">
        <v>1.4798271829750409E-3</v>
      </c>
      <c r="AR96" s="3">
        <v>0.92824336566436294</v>
      </c>
      <c r="AS96" s="3">
        <v>1.4293314907407409E-2</v>
      </c>
      <c r="AT96" s="10">
        <v>2.8090476989746089E-3</v>
      </c>
      <c r="AU96" s="1">
        <v>195.78125</v>
      </c>
      <c r="AV96" s="5">
        <v>2427869.061279919</v>
      </c>
      <c r="AW96" s="9">
        <v>65.438234329223633</v>
      </c>
      <c r="AX96">
        <v>10</v>
      </c>
      <c r="AY96" t="s">
        <v>50</v>
      </c>
      <c r="AZ96" s="9">
        <f>AVERAGE(MainTable[[#This Row],[f1]:[f4]])</f>
        <v>0.36839999999999995</v>
      </c>
      <c r="BA96" s="9">
        <f>AVERAGE(MainTable[[#This Row],[l1]:[l3]])</f>
        <v>2.2000000000000002E-2</v>
      </c>
      <c r="BB96" s="9">
        <f>AVERAGE(MainTable[[#This Row],[n1]:[lsc]])</f>
        <v>0.28066666666666668</v>
      </c>
      <c r="BC96" s="9">
        <f>AVERAGE(MainTable[[#This Row],[density]:[clsCoef]])</f>
        <v>0.65100000000000002</v>
      </c>
      <c r="BD96" s="9">
        <f>AVERAGE(MainTable[[#This Row],[t2]:[t4]])</f>
        <v>0.19333333333333336</v>
      </c>
      <c r="BE96" s="9">
        <f>AVERAGE(MainTable[[#This Row],[c1]:[c2]])</f>
        <v>0.86350000000000005</v>
      </c>
      <c r="BF96" s="9">
        <f>AVERAGE(MainTable[[#This Row],[n3]], MainTable[[#This Row],[n1]], MainTable[[#This Row],[n4]])</f>
        <v>3.0666666666666665E-2</v>
      </c>
      <c r="BG96" s="9" t="str">
        <f>VLOOKUP(MainTable[[#This Row],[model]],ModelNames,4,FALSE)</f>
        <v>Linear</v>
      </c>
      <c r="BH96" s="9" cm="1">
        <f t="array" ref="BH96">MEDIAN(IF($AM$2:$AM$2385=AM96,$AN$2:$AN$2385))</f>
        <v>0.85279999999999989</v>
      </c>
      <c r="BI96" s="9" t="str" cm="1">
        <f t="array" ref="BI96">LEFT(A96, MIN(IFERROR(FIND({"_binarized","_clean","_converted"}, A96), LEN(A96)+1))-1)</f>
        <v>company_bankruptcy_prediction</v>
      </c>
    </row>
    <row r="97" spans="1:61" x14ac:dyDescent="0.25">
      <c r="A97" t="s">
        <v>211</v>
      </c>
      <c r="B97" s="6">
        <v>6819</v>
      </c>
      <c r="C97">
        <v>96</v>
      </c>
      <c r="D97">
        <v>95</v>
      </c>
      <c r="E97">
        <v>0</v>
      </c>
      <c r="F97" s="1">
        <v>29.99545454545455</v>
      </c>
      <c r="G97">
        <v>1.0526315789473679</v>
      </c>
      <c r="H97">
        <v>1.0526</v>
      </c>
      <c r="I97" s="1">
        <v>190.0073685996457</v>
      </c>
      <c r="J97" s="1">
        <v>1325.123884984253</v>
      </c>
      <c r="K97" s="1">
        <v>21.764384626012479</v>
      </c>
      <c r="L97" s="1">
        <v>65.918000000000006</v>
      </c>
      <c r="M97" s="1">
        <v>25.034500000000001</v>
      </c>
      <c r="N97" s="2">
        <v>0.36</v>
      </c>
      <c r="O97" s="2">
        <v>0.81899999999999995</v>
      </c>
      <c r="P97" s="2">
        <v>0.109</v>
      </c>
      <c r="Q97" s="2">
        <v>0</v>
      </c>
      <c r="R97" s="2">
        <v>0.65</v>
      </c>
      <c r="S97" s="2">
        <v>0.26400000000000001</v>
      </c>
      <c r="T97" s="2">
        <v>8.0000000000000002E-3</v>
      </c>
      <c r="U97" s="2">
        <v>2.9000000000000001E-2</v>
      </c>
      <c r="V97" s="2">
        <v>2.9000000000000001E-2</v>
      </c>
      <c r="W97" s="2">
        <v>2.3E-2</v>
      </c>
      <c r="X97" s="2">
        <v>0.35399999999999998</v>
      </c>
      <c r="Y97" s="2">
        <v>4.2999999999999997E-2</v>
      </c>
      <c r="Z97" s="2">
        <v>2.5999999999999999E-2</v>
      </c>
      <c r="AA97" s="2">
        <v>0.28100000000000003</v>
      </c>
      <c r="AB97" s="2">
        <v>0.95699999999999996</v>
      </c>
      <c r="AC97" s="2">
        <v>0.86199999999999999</v>
      </c>
      <c r="AD97" s="2">
        <v>0.44</v>
      </c>
      <c r="AE97" s="2">
        <v>0.72299999999999998</v>
      </c>
      <c r="AF97" s="2">
        <v>1.4E-2</v>
      </c>
      <c r="AG97" s="2">
        <v>8.0000000000000002E-3</v>
      </c>
      <c r="AH97" s="2">
        <v>0.55800000000000005</v>
      </c>
      <c r="AI97" s="2">
        <v>0.79400000000000004</v>
      </c>
      <c r="AJ97" s="2">
        <v>0.93300000000000005</v>
      </c>
      <c r="AK97">
        <v>11358729</v>
      </c>
      <c r="AL97">
        <v>260.22000000000003</v>
      </c>
      <c r="AM97" t="s">
        <v>56</v>
      </c>
      <c r="AN97" s="3">
        <v>0.96935053562630302</v>
      </c>
      <c r="AO97" s="3">
        <v>1.756321599768642E-3</v>
      </c>
      <c r="AP97" s="3">
        <v>0.96081559992468635</v>
      </c>
      <c r="AQ97" s="3">
        <v>1.4798271829750409E-3</v>
      </c>
      <c r="AR97" s="3">
        <v>0.92824336566436294</v>
      </c>
      <c r="AS97" s="3">
        <v>1.4293314907407409E-2</v>
      </c>
      <c r="AT97" s="10">
        <v>2.1762371000000002E-3</v>
      </c>
      <c r="AU97" s="1">
        <v>424.55078125</v>
      </c>
      <c r="AV97" s="5">
        <v>3133849.6987225842</v>
      </c>
      <c r="AW97" s="9">
        <v>64.330215930938721</v>
      </c>
      <c r="AX97">
        <v>10</v>
      </c>
      <c r="AY97" t="s">
        <v>50</v>
      </c>
      <c r="AZ97" s="9">
        <f>AVERAGE(MainTable[[#This Row],[f1]:[f4]])</f>
        <v>0.36839999999999995</v>
      </c>
      <c r="BA97" s="9">
        <f>AVERAGE(MainTable[[#This Row],[l1]:[l3]])</f>
        <v>2.2000000000000002E-2</v>
      </c>
      <c r="BB97" s="9">
        <f>AVERAGE(MainTable[[#This Row],[n1]:[lsc]])</f>
        <v>0.28066666666666668</v>
      </c>
      <c r="BC97" s="9">
        <f>AVERAGE(MainTable[[#This Row],[density]:[clsCoef]])</f>
        <v>0.65100000000000002</v>
      </c>
      <c r="BD97" s="9">
        <f>AVERAGE(MainTable[[#This Row],[t2]:[t4]])</f>
        <v>0.19333333333333336</v>
      </c>
      <c r="BE97" s="9">
        <f>AVERAGE(MainTable[[#This Row],[c1]:[c2]])</f>
        <v>0.86350000000000005</v>
      </c>
      <c r="BF97" s="9">
        <f>AVERAGE(MainTable[[#This Row],[n3]], MainTable[[#This Row],[n1]], MainTable[[#This Row],[n4]])</f>
        <v>3.0666666666666665E-2</v>
      </c>
      <c r="BG97" s="9" t="str">
        <f>VLOOKUP(MainTable[[#This Row],[model]],ModelNames,4,FALSE)</f>
        <v>Linear</v>
      </c>
      <c r="BH97" s="9" cm="1">
        <f t="array" ref="BH97">MEDIAN(IF($AM$2:$AM$2385=AM97,$AN$2:$AN$2385))</f>
        <v>0.85279999999999989</v>
      </c>
      <c r="BI97" s="9" t="str" cm="1">
        <f t="array" ref="BI97">LEFT(A97, MIN(IFERROR(FIND({"_binarized","_clean","_converted"}, A97), LEN(A97)+1))-1)</f>
        <v>taiwanese_bankruptcy_prediction</v>
      </c>
    </row>
    <row r="98" spans="1:61" x14ac:dyDescent="0.25">
      <c r="A98" t="s">
        <v>102</v>
      </c>
      <c r="B98" s="6">
        <v>6819</v>
      </c>
      <c r="C98">
        <v>96</v>
      </c>
      <c r="D98">
        <v>95</v>
      </c>
      <c r="E98">
        <v>0</v>
      </c>
      <c r="F98" s="1">
        <v>29.99545454545455</v>
      </c>
      <c r="G98">
        <v>1.0526315789473679</v>
      </c>
      <c r="H98">
        <v>1.0526</v>
      </c>
      <c r="I98" s="1">
        <v>190.0073685996457</v>
      </c>
      <c r="J98" s="1">
        <v>1325.1238852034919</v>
      </c>
      <c r="K98" s="1">
        <v>21.764384628505901</v>
      </c>
      <c r="L98" s="1">
        <v>65.569400000000002</v>
      </c>
      <c r="M98" s="1">
        <v>24.966799999999999</v>
      </c>
      <c r="N98" s="2">
        <v>0.36</v>
      </c>
      <c r="O98" s="2">
        <v>0.81899999999999995</v>
      </c>
      <c r="P98" s="2">
        <v>0.109</v>
      </c>
      <c r="Q98" s="2">
        <v>0</v>
      </c>
      <c r="R98" s="2">
        <v>0.65</v>
      </c>
      <c r="S98" s="2">
        <v>0.26400000000000001</v>
      </c>
      <c r="T98" s="2">
        <v>8.9999999999999993E-3</v>
      </c>
      <c r="U98" s="2">
        <v>2.9000000000000001E-2</v>
      </c>
      <c r="V98" s="2">
        <v>2.8000000000000001E-2</v>
      </c>
      <c r="W98" s="2">
        <v>2.3E-2</v>
      </c>
      <c r="X98" s="2">
        <v>0.35399999999999998</v>
      </c>
      <c r="Y98" s="2">
        <v>4.2999999999999997E-2</v>
      </c>
      <c r="Z98" s="2">
        <v>2.5999999999999999E-2</v>
      </c>
      <c r="AA98" s="2">
        <v>0.28100000000000003</v>
      </c>
      <c r="AB98" s="2">
        <v>0.95699999999999996</v>
      </c>
      <c r="AC98" s="2">
        <v>0.86199999999999999</v>
      </c>
      <c r="AD98" s="2">
        <v>0.44</v>
      </c>
      <c r="AE98" s="2">
        <v>0.72299999999999998</v>
      </c>
      <c r="AF98" s="2">
        <v>1.4E-2</v>
      </c>
      <c r="AG98" s="2">
        <v>8.0000000000000002E-3</v>
      </c>
      <c r="AH98" s="2">
        <v>0.55800000000000005</v>
      </c>
      <c r="AI98" s="2">
        <v>0.79400000000000004</v>
      </c>
      <c r="AJ98" s="2">
        <v>0.93300000000000005</v>
      </c>
      <c r="AK98">
        <v>7481146</v>
      </c>
      <c r="AL98">
        <v>302</v>
      </c>
      <c r="AM98" t="s">
        <v>54</v>
      </c>
      <c r="AN98" s="3">
        <v>0.96891022262001836</v>
      </c>
      <c r="AO98" s="3">
        <v>1.7748640073938361E-3</v>
      </c>
      <c r="AP98" s="3">
        <v>0.96000015679048789</v>
      </c>
      <c r="AQ98" s="3">
        <v>1.886596015781058E-3</v>
      </c>
      <c r="AR98" s="3">
        <v>0.93279574511745056</v>
      </c>
      <c r="AS98" s="3">
        <v>2.6570224684148078E-2</v>
      </c>
      <c r="AT98" s="10">
        <v>0.1067008972167969</v>
      </c>
      <c r="AU98" s="1">
        <v>170.20703125</v>
      </c>
      <c r="AV98" s="5">
        <v>63916.988309320368</v>
      </c>
      <c r="AW98" s="9">
        <v>19.738486289978031</v>
      </c>
      <c r="AX98">
        <v>16</v>
      </c>
      <c r="AY98" t="s">
        <v>50</v>
      </c>
      <c r="AZ98" s="9">
        <f>AVERAGE(MainTable[[#This Row],[f1]:[f4]])</f>
        <v>0.36839999999999995</v>
      </c>
      <c r="BA98" s="9">
        <f>AVERAGE(MainTable[[#This Row],[l1]:[l3]])</f>
        <v>2.2000000000000002E-2</v>
      </c>
      <c r="BB98" s="9">
        <f>AVERAGE(MainTable[[#This Row],[n1]:[lsc]])</f>
        <v>0.28066666666666668</v>
      </c>
      <c r="BC98" s="9">
        <f>AVERAGE(MainTable[[#This Row],[density]:[clsCoef]])</f>
        <v>0.65100000000000002</v>
      </c>
      <c r="BD98" s="9">
        <f>AVERAGE(MainTable[[#This Row],[t2]:[t4]])</f>
        <v>0.19333333333333336</v>
      </c>
      <c r="BE98" s="9">
        <f>AVERAGE(MainTable[[#This Row],[c1]:[c2]])</f>
        <v>0.86350000000000005</v>
      </c>
      <c r="BF98" s="9">
        <f>AVERAGE(MainTable[[#This Row],[n3]], MainTable[[#This Row],[n1]], MainTable[[#This Row],[n4]])</f>
        <v>3.0666666666666665E-2</v>
      </c>
      <c r="BG98" s="9" t="str">
        <f>VLOOKUP(MainTable[[#This Row],[model]],ModelNames,4,FALSE)</f>
        <v>Tree Ensemble</v>
      </c>
      <c r="BH98" s="9" cm="1">
        <f t="array" ref="BH98">MEDIAN(IF($AM$2:$AM$2385=AM98,$AN$2:$AN$2385))</f>
        <v>0.87316363636363636</v>
      </c>
      <c r="BI98" s="9" t="str" cm="1">
        <f t="array" ref="BI98">LEFT(A98, MIN(IFERROR(FIND({"_binarized","_clean","_converted"}, A98), LEN(A98)+1))-1)</f>
        <v>company_bankruptcy_prediction</v>
      </c>
    </row>
    <row r="99" spans="1:61" x14ac:dyDescent="0.25">
      <c r="A99" t="s">
        <v>211</v>
      </c>
      <c r="B99" s="6">
        <v>6819</v>
      </c>
      <c r="C99">
        <v>96</v>
      </c>
      <c r="D99">
        <v>95</v>
      </c>
      <c r="E99">
        <v>0</v>
      </c>
      <c r="F99" s="1">
        <v>29.99545454545455</v>
      </c>
      <c r="G99">
        <v>1.0526315789473679</v>
      </c>
      <c r="H99">
        <v>1.0526</v>
      </c>
      <c r="I99" s="1">
        <v>190.0073685996457</v>
      </c>
      <c r="J99" s="1">
        <v>1325.123884984253</v>
      </c>
      <c r="K99" s="1">
        <v>21.764384626012479</v>
      </c>
      <c r="L99" s="1">
        <v>65.918000000000006</v>
      </c>
      <c r="M99" s="1">
        <v>25.034500000000001</v>
      </c>
      <c r="N99" s="2">
        <v>0.36</v>
      </c>
      <c r="O99" s="2">
        <v>0.81899999999999995</v>
      </c>
      <c r="P99" s="2">
        <v>0.109</v>
      </c>
      <c r="Q99" s="2">
        <v>0</v>
      </c>
      <c r="R99" s="2">
        <v>0.65</v>
      </c>
      <c r="S99" s="2">
        <v>0.26400000000000001</v>
      </c>
      <c r="T99" s="2">
        <v>8.0000000000000002E-3</v>
      </c>
      <c r="U99" s="2">
        <v>2.9000000000000001E-2</v>
      </c>
      <c r="V99" s="2">
        <v>2.9000000000000001E-2</v>
      </c>
      <c r="W99" s="2">
        <v>2.3E-2</v>
      </c>
      <c r="X99" s="2">
        <v>0.35399999999999998</v>
      </c>
      <c r="Y99" s="2">
        <v>4.2999999999999997E-2</v>
      </c>
      <c r="Z99" s="2">
        <v>2.5999999999999999E-2</v>
      </c>
      <c r="AA99" s="2">
        <v>0.28100000000000003</v>
      </c>
      <c r="AB99" s="2">
        <v>0.95699999999999996</v>
      </c>
      <c r="AC99" s="2">
        <v>0.86199999999999999</v>
      </c>
      <c r="AD99" s="2">
        <v>0.44</v>
      </c>
      <c r="AE99" s="2">
        <v>0.72299999999999998</v>
      </c>
      <c r="AF99" s="2">
        <v>1.4E-2</v>
      </c>
      <c r="AG99" s="2">
        <v>8.0000000000000002E-3</v>
      </c>
      <c r="AH99" s="2">
        <v>0.55800000000000005</v>
      </c>
      <c r="AI99" s="2">
        <v>0.79400000000000004</v>
      </c>
      <c r="AJ99" s="2">
        <v>0.93300000000000005</v>
      </c>
      <c r="AK99">
        <v>11358729</v>
      </c>
      <c r="AL99">
        <v>260.22000000000003</v>
      </c>
      <c r="AM99" t="s">
        <v>54</v>
      </c>
      <c r="AN99" s="3">
        <v>0.96891022262001836</v>
      </c>
      <c r="AO99" s="3">
        <v>1.7748640073938361E-3</v>
      </c>
      <c r="AP99" s="3">
        <v>0.96000015679048789</v>
      </c>
      <c r="AQ99" s="3">
        <v>1.886596015781058E-3</v>
      </c>
      <c r="AR99" s="3">
        <v>0.93292315428041517</v>
      </c>
      <c r="AS99" s="3">
        <v>2.6339933645527319E-2</v>
      </c>
      <c r="AT99" s="10">
        <v>8.7175440800000004E-2</v>
      </c>
      <c r="AU99" s="1">
        <v>263.3359375</v>
      </c>
      <c r="AV99" s="5">
        <v>78233.04291129834</v>
      </c>
      <c r="AW99" s="9">
        <v>20.871165752410889</v>
      </c>
      <c r="AX99">
        <v>16</v>
      </c>
      <c r="AY99" t="s">
        <v>50</v>
      </c>
      <c r="AZ99" s="9">
        <f>AVERAGE(MainTable[[#This Row],[f1]:[f4]])</f>
        <v>0.36839999999999995</v>
      </c>
      <c r="BA99" s="9">
        <f>AVERAGE(MainTable[[#This Row],[l1]:[l3]])</f>
        <v>2.2000000000000002E-2</v>
      </c>
      <c r="BB99" s="9">
        <f>AVERAGE(MainTable[[#This Row],[n1]:[lsc]])</f>
        <v>0.28066666666666668</v>
      </c>
      <c r="BC99" s="9">
        <f>AVERAGE(MainTable[[#This Row],[density]:[clsCoef]])</f>
        <v>0.65100000000000002</v>
      </c>
      <c r="BD99" s="9">
        <f>AVERAGE(MainTable[[#This Row],[t2]:[t4]])</f>
        <v>0.19333333333333336</v>
      </c>
      <c r="BE99" s="9">
        <f>AVERAGE(MainTable[[#This Row],[c1]:[c2]])</f>
        <v>0.86350000000000005</v>
      </c>
      <c r="BF99" s="9">
        <f>AVERAGE(MainTable[[#This Row],[n3]], MainTable[[#This Row],[n1]], MainTable[[#This Row],[n4]])</f>
        <v>3.0666666666666665E-2</v>
      </c>
      <c r="BG99" s="9" t="str">
        <f>VLOOKUP(MainTable[[#This Row],[model]],ModelNames,4,FALSE)</f>
        <v>Tree Ensemble</v>
      </c>
      <c r="BH99" s="9" cm="1">
        <f t="array" ref="BH99">MEDIAN(IF($AM$2:$AM$2385=AM99,$AN$2:$AN$2385))</f>
        <v>0.87316363636363636</v>
      </c>
      <c r="BI99" s="9" t="str" cm="1">
        <f t="array" ref="BI99">LEFT(A99, MIN(IFERROR(FIND({"_binarized","_clean","_converted"}, A99), LEN(A99)+1))-1)</f>
        <v>taiwanese_bankruptcy_prediction</v>
      </c>
    </row>
    <row r="100" spans="1:61" x14ac:dyDescent="0.25">
      <c r="A100" t="s">
        <v>102</v>
      </c>
      <c r="B100" s="6">
        <v>6819</v>
      </c>
      <c r="C100">
        <v>96</v>
      </c>
      <c r="D100">
        <v>95</v>
      </c>
      <c r="E100">
        <v>0</v>
      </c>
      <c r="F100" s="1">
        <v>29.99545454545455</v>
      </c>
      <c r="G100">
        <v>1.0526315789473679</v>
      </c>
      <c r="H100">
        <v>1.0526</v>
      </c>
      <c r="I100" s="1">
        <v>190.0073685996457</v>
      </c>
      <c r="J100" s="1">
        <v>1325.1238852034919</v>
      </c>
      <c r="K100" s="1">
        <v>21.764384628505901</v>
      </c>
      <c r="L100" s="1">
        <v>65.569400000000002</v>
      </c>
      <c r="M100" s="1">
        <v>24.966799999999999</v>
      </c>
      <c r="N100" s="2">
        <v>0.36</v>
      </c>
      <c r="O100" s="2">
        <v>0.81899999999999995</v>
      </c>
      <c r="P100" s="2">
        <v>0.109</v>
      </c>
      <c r="Q100" s="2">
        <v>0</v>
      </c>
      <c r="R100" s="2">
        <v>0.65</v>
      </c>
      <c r="S100" s="2">
        <v>0.26400000000000001</v>
      </c>
      <c r="T100" s="2">
        <v>8.9999999999999993E-3</v>
      </c>
      <c r="U100" s="2">
        <v>2.9000000000000001E-2</v>
      </c>
      <c r="V100" s="2">
        <v>2.8000000000000001E-2</v>
      </c>
      <c r="W100" s="2">
        <v>2.3E-2</v>
      </c>
      <c r="X100" s="2">
        <v>0.35399999999999998</v>
      </c>
      <c r="Y100" s="2">
        <v>4.2999999999999997E-2</v>
      </c>
      <c r="Z100" s="2">
        <v>2.5999999999999999E-2</v>
      </c>
      <c r="AA100" s="2">
        <v>0.28100000000000003</v>
      </c>
      <c r="AB100" s="2">
        <v>0.95699999999999996</v>
      </c>
      <c r="AC100" s="2">
        <v>0.86199999999999999</v>
      </c>
      <c r="AD100" s="2">
        <v>0.44</v>
      </c>
      <c r="AE100" s="2">
        <v>0.72299999999999998</v>
      </c>
      <c r="AF100" s="2">
        <v>1.4E-2</v>
      </c>
      <c r="AG100" s="2">
        <v>8.0000000000000002E-3</v>
      </c>
      <c r="AH100" s="2">
        <v>0.55800000000000005</v>
      </c>
      <c r="AI100" s="2">
        <v>0.79400000000000004</v>
      </c>
      <c r="AJ100" s="2">
        <v>0.93300000000000005</v>
      </c>
      <c r="AK100">
        <v>7481146</v>
      </c>
      <c r="AL100">
        <v>302</v>
      </c>
      <c r="AM100" t="s">
        <v>49</v>
      </c>
      <c r="AN100" s="3">
        <v>0.96861729021930665</v>
      </c>
      <c r="AO100" s="3">
        <v>1.1680813050245851E-3</v>
      </c>
      <c r="AP100" s="3">
        <v>0.96030228303868559</v>
      </c>
      <c r="AQ100" s="3">
        <v>1.657887980914476E-3</v>
      </c>
      <c r="AR100" s="3">
        <v>0.87394597031727428</v>
      </c>
      <c r="AS100" s="3">
        <v>3.8028724183207643E-2</v>
      </c>
      <c r="AT100" s="10">
        <v>6.4923763275146476E-3</v>
      </c>
      <c r="AU100" s="1">
        <v>217.43359375</v>
      </c>
      <c r="AV100" s="5">
        <v>1050462.8283941101</v>
      </c>
      <c r="AW100" s="9">
        <v>51.051726579666138</v>
      </c>
      <c r="AX100">
        <v>16</v>
      </c>
      <c r="AY100" t="s">
        <v>50</v>
      </c>
      <c r="AZ100" s="9">
        <f>AVERAGE(MainTable[[#This Row],[f1]:[f4]])</f>
        <v>0.36839999999999995</v>
      </c>
      <c r="BA100" s="9">
        <f>AVERAGE(MainTable[[#This Row],[l1]:[l3]])</f>
        <v>2.2000000000000002E-2</v>
      </c>
      <c r="BB100" s="9">
        <f>AVERAGE(MainTable[[#This Row],[n1]:[lsc]])</f>
        <v>0.28066666666666668</v>
      </c>
      <c r="BC100" s="9">
        <f>AVERAGE(MainTable[[#This Row],[density]:[clsCoef]])</f>
        <v>0.65100000000000002</v>
      </c>
      <c r="BD100" s="9">
        <f>AVERAGE(MainTable[[#This Row],[t2]:[t4]])</f>
        <v>0.19333333333333336</v>
      </c>
      <c r="BE100" s="9">
        <f>AVERAGE(MainTable[[#This Row],[c1]:[c2]])</f>
        <v>0.86350000000000005</v>
      </c>
      <c r="BF100" s="9">
        <f>AVERAGE(MainTable[[#This Row],[n3]], MainTable[[#This Row],[n1]], MainTable[[#This Row],[n4]])</f>
        <v>3.0666666666666665E-2</v>
      </c>
      <c r="BG100" s="9" t="str">
        <f>VLOOKUP(MainTable[[#This Row],[model]],ModelNames,4,FALSE)</f>
        <v>Neural</v>
      </c>
      <c r="BH100" s="9" cm="1">
        <f t="array" ref="BH100">MEDIAN(IF($AM$2:$AM$2385=AM100,$AN$2:$AN$2385))</f>
        <v>0.87620447459485384</v>
      </c>
      <c r="BI100" s="9" t="str" cm="1">
        <f t="array" ref="BI100">LEFT(A100, MIN(IFERROR(FIND({"_binarized","_clean","_converted"}, A100), LEN(A100)+1))-1)</f>
        <v>company_bankruptcy_prediction</v>
      </c>
    </row>
    <row r="101" spans="1:61" x14ac:dyDescent="0.25">
      <c r="A101" t="s">
        <v>211</v>
      </c>
      <c r="B101" s="6">
        <v>6819</v>
      </c>
      <c r="C101">
        <v>96</v>
      </c>
      <c r="D101">
        <v>95</v>
      </c>
      <c r="E101">
        <v>0</v>
      </c>
      <c r="F101" s="1">
        <v>29.99545454545455</v>
      </c>
      <c r="G101">
        <v>1.0526315789473679</v>
      </c>
      <c r="H101">
        <v>1.0526</v>
      </c>
      <c r="I101" s="1">
        <v>190.0073685996457</v>
      </c>
      <c r="J101" s="1">
        <v>1325.123884984253</v>
      </c>
      <c r="K101" s="1">
        <v>21.764384626012479</v>
      </c>
      <c r="L101" s="1">
        <v>65.918000000000006</v>
      </c>
      <c r="M101" s="1">
        <v>25.034500000000001</v>
      </c>
      <c r="N101" s="2">
        <v>0.36</v>
      </c>
      <c r="O101" s="2">
        <v>0.81899999999999995</v>
      </c>
      <c r="P101" s="2">
        <v>0.109</v>
      </c>
      <c r="Q101" s="2">
        <v>0</v>
      </c>
      <c r="R101" s="2">
        <v>0.65</v>
      </c>
      <c r="S101" s="2">
        <v>0.26400000000000001</v>
      </c>
      <c r="T101" s="2">
        <v>8.0000000000000002E-3</v>
      </c>
      <c r="U101" s="2">
        <v>2.9000000000000001E-2</v>
      </c>
      <c r="V101" s="2">
        <v>2.9000000000000001E-2</v>
      </c>
      <c r="W101" s="2">
        <v>2.3E-2</v>
      </c>
      <c r="X101" s="2">
        <v>0.35399999999999998</v>
      </c>
      <c r="Y101" s="2">
        <v>4.2999999999999997E-2</v>
      </c>
      <c r="Z101" s="2">
        <v>2.5999999999999999E-2</v>
      </c>
      <c r="AA101" s="2">
        <v>0.28100000000000003</v>
      </c>
      <c r="AB101" s="2">
        <v>0.95699999999999996</v>
      </c>
      <c r="AC101" s="2">
        <v>0.86199999999999999</v>
      </c>
      <c r="AD101" s="2">
        <v>0.44</v>
      </c>
      <c r="AE101" s="2">
        <v>0.72299999999999998</v>
      </c>
      <c r="AF101" s="2">
        <v>1.4E-2</v>
      </c>
      <c r="AG101" s="2">
        <v>8.0000000000000002E-3</v>
      </c>
      <c r="AH101" s="2">
        <v>0.55800000000000005</v>
      </c>
      <c r="AI101" s="2">
        <v>0.79400000000000004</v>
      </c>
      <c r="AJ101" s="2">
        <v>0.93300000000000005</v>
      </c>
      <c r="AK101">
        <v>11358729</v>
      </c>
      <c r="AL101">
        <v>260.22000000000003</v>
      </c>
      <c r="AM101" t="s">
        <v>49</v>
      </c>
      <c r="AN101" s="3">
        <v>0.96861729021930665</v>
      </c>
      <c r="AO101" s="3">
        <v>1.1680813050245851E-3</v>
      </c>
      <c r="AP101" s="3">
        <v>0.96030228303868559</v>
      </c>
      <c r="AQ101" s="3">
        <v>1.657887980914476E-3</v>
      </c>
      <c r="AR101" s="3">
        <v>0.87394597031727428</v>
      </c>
      <c r="AS101" s="3">
        <v>3.8028724183207643E-2</v>
      </c>
      <c r="AT101" s="10">
        <v>6.3208817999999998E-3</v>
      </c>
      <c r="AU101" s="1">
        <v>476.62890625</v>
      </c>
      <c r="AV101" s="5">
        <v>1078963.373906615</v>
      </c>
      <c r="AW101" s="9">
        <v>50.922965526580811</v>
      </c>
      <c r="AX101">
        <v>16</v>
      </c>
      <c r="AY101" t="s">
        <v>50</v>
      </c>
      <c r="AZ101" s="9">
        <f>AVERAGE(MainTable[[#This Row],[f1]:[f4]])</f>
        <v>0.36839999999999995</v>
      </c>
      <c r="BA101" s="9">
        <f>AVERAGE(MainTable[[#This Row],[l1]:[l3]])</f>
        <v>2.2000000000000002E-2</v>
      </c>
      <c r="BB101" s="9">
        <f>AVERAGE(MainTable[[#This Row],[n1]:[lsc]])</f>
        <v>0.28066666666666668</v>
      </c>
      <c r="BC101" s="9">
        <f>AVERAGE(MainTable[[#This Row],[density]:[clsCoef]])</f>
        <v>0.65100000000000002</v>
      </c>
      <c r="BD101" s="9">
        <f>AVERAGE(MainTable[[#This Row],[t2]:[t4]])</f>
        <v>0.19333333333333336</v>
      </c>
      <c r="BE101" s="9">
        <f>AVERAGE(MainTable[[#This Row],[c1]:[c2]])</f>
        <v>0.86350000000000005</v>
      </c>
      <c r="BF101" s="9">
        <f>AVERAGE(MainTable[[#This Row],[n3]], MainTable[[#This Row],[n1]], MainTable[[#This Row],[n4]])</f>
        <v>3.0666666666666665E-2</v>
      </c>
      <c r="BG101" s="9" t="str">
        <f>VLOOKUP(MainTable[[#This Row],[model]],ModelNames,4,FALSE)</f>
        <v>Neural</v>
      </c>
      <c r="BH101" s="9" cm="1">
        <f t="array" ref="BH101">MEDIAN(IF($AM$2:$AM$2385=AM101,$AN$2:$AN$2385))</f>
        <v>0.87620447459485384</v>
      </c>
      <c r="BI101" s="9" t="str" cm="1">
        <f t="array" ref="BI101">LEFT(A101, MIN(IFERROR(FIND({"_binarized","_clean","_converted"}, A101), LEN(A101)+1))-1)</f>
        <v>taiwanese_bankruptcy_prediction</v>
      </c>
    </row>
    <row r="102" spans="1:61" x14ac:dyDescent="0.25">
      <c r="A102" t="s">
        <v>102</v>
      </c>
      <c r="B102" s="6">
        <v>6819</v>
      </c>
      <c r="C102">
        <v>96</v>
      </c>
      <c r="D102">
        <v>95</v>
      </c>
      <c r="E102">
        <v>0</v>
      </c>
      <c r="F102" s="1">
        <v>29.99545454545455</v>
      </c>
      <c r="G102">
        <v>1.0526315789473679</v>
      </c>
      <c r="H102">
        <v>1.0526</v>
      </c>
      <c r="I102" s="1">
        <v>190.0073685996457</v>
      </c>
      <c r="J102" s="1">
        <v>1325.1238852034919</v>
      </c>
      <c r="K102" s="1">
        <v>21.764384628505901</v>
      </c>
      <c r="L102" s="1">
        <v>65.569400000000002</v>
      </c>
      <c r="M102" s="1">
        <v>24.966799999999999</v>
      </c>
      <c r="N102" s="2">
        <v>0.36</v>
      </c>
      <c r="O102" s="2">
        <v>0.81899999999999995</v>
      </c>
      <c r="P102" s="2">
        <v>0.109</v>
      </c>
      <c r="Q102" s="2">
        <v>0</v>
      </c>
      <c r="R102" s="2">
        <v>0.65</v>
      </c>
      <c r="S102" s="2">
        <v>0.26400000000000001</v>
      </c>
      <c r="T102" s="2">
        <v>8.9999999999999993E-3</v>
      </c>
      <c r="U102" s="2">
        <v>2.9000000000000001E-2</v>
      </c>
      <c r="V102" s="2">
        <v>2.8000000000000001E-2</v>
      </c>
      <c r="W102" s="2">
        <v>2.3E-2</v>
      </c>
      <c r="X102" s="2">
        <v>0.35399999999999998</v>
      </c>
      <c r="Y102" s="2">
        <v>4.2999999999999997E-2</v>
      </c>
      <c r="Z102" s="2">
        <v>2.5999999999999999E-2</v>
      </c>
      <c r="AA102" s="2">
        <v>0.28100000000000003</v>
      </c>
      <c r="AB102" s="2">
        <v>0.95699999999999996</v>
      </c>
      <c r="AC102" s="2">
        <v>0.86199999999999999</v>
      </c>
      <c r="AD102" s="2">
        <v>0.44</v>
      </c>
      <c r="AE102" s="2">
        <v>0.72299999999999998</v>
      </c>
      <c r="AF102" s="2">
        <v>1.4E-2</v>
      </c>
      <c r="AG102" s="2">
        <v>8.0000000000000002E-3</v>
      </c>
      <c r="AH102" s="2">
        <v>0.55800000000000005</v>
      </c>
      <c r="AI102" s="2">
        <v>0.79400000000000004</v>
      </c>
      <c r="AJ102" s="2">
        <v>0.93300000000000005</v>
      </c>
      <c r="AK102">
        <v>7481146</v>
      </c>
      <c r="AL102">
        <v>302</v>
      </c>
      <c r="AM102" t="s">
        <v>51</v>
      </c>
      <c r="AN102" s="3">
        <v>0.96832392751025753</v>
      </c>
      <c r="AO102" s="3">
        <v>5.4141175022636616E-4</v>
      </c>
      <c r="AP102" s="3">
        <v>0.95622503094918176</v>
      </c>
      <c r="AQ102" s="3">
        <v>1.2727424408720089E-3</v>
      </c>
      <c r="AT102" s="10">
        <v>4.0449142456054688E-2</v>
      </c>
      <c r="AU102" s="1">
        <v>206.13671875</v>
      </c>
      <c r="AV102" s="5">
        <v>168606.78832460981</v>
      </c>
      <c r="AW102" s="9">
        <v>21.05759429931641</v>
      </c>
      <c r="AX102">
        <v>12</v>
      </c>
      <c r="AY102" t="s">
        <v>50</v>
      </c>
      <c r="AZ102" s="9">
        <f>AVERAGE(MainTable[[#This Row],[f1]:[f4]])</f>
        <v>0.36839999999999995</v>
      </c>
      <c r="BA102" s="9">
        <f>AVERAGE(MainTable[[#This Row],[l1]:[l3]])</f>
        <v>2.2000000000000002E-2</v>
      </c>
      <c r="BB102" s="9">
        <f>AVERAGE(MainTable[[#This Row],[n1]:[lsc]])</f>
        <v>0.28066666666666668</v>
      </c>
      <c r="BC102" s="9">
        <f>AVERAGE(MainTable[[#This Row],[density]:[clsCoef]])</f>
        <v>0.65100000000000002</v>
      </c>
      <c r="BD102" s="9">
        <f>AVERAGE(MainTable[[#This Row],[t2]:[t4]])</f>
        <v>0.19333333333333336</v>
      </c>
      <c r="BE102" s="9">
        <f>AVERAGE(MainTable[[#This Row],[c1]:[c2]])</f>
        <v>0.86350000000000005</v>
      </c>
      <c r="BF102" s="9">
        <f>AVERAGE(MainTable[[#This Row],[n3]], MainTable[[#This Row],[n1]], MainTable[[#This Row],[n4]])</f>
        <v>3.0666666666666665E-2</v>
      </c>
      <c r="BG102" s="9" t="str">
        <f>VLOOKUP(MainTable[[#This Row],[model]],ModelNames,4,FALSE)</f>
        <v>Kernel/SVM</v>
      </c>
      <c r="BH102" s="9" cm="1">
        <f t="array" ref="BH102">MEDIAN(IF($AM$2:$AM$2385=AM102,$AN$2:$AN$2385))</f>
        <v>0.87225452196382425</v>
      </c>
      <c r="BI102" s="9" t="str" cm="1">
        <f t="array" ref="BI102">LEFT(A102, MIN(IFERROR(FIND({"_binarized","_clean","_converted"}, A102), LEN(A102)+1))-1)</f>
        <v>company_bankruptcy_prediction</v>
      </c>
    </row>
    <row r="103" spans="1:61" x14ac:dyDescent="0.25">
      <c r="A103" t="s">
        <v>211</v>
      </c>
      <c r="B103" s="6">
        <v>6819</v>
      </c>
      <c r="C103">
        <v>96</v>
      </c>
      <c r="D103">
        <v>95</v>
      </c>
      <c r="E103">
        <v>0</v>
      </c>
      <c r="F103" s="1">
        <v>29.99545454545455</v>
      </c>
      <c r="G103">
        <v>1.0526315789473679</v>
      </c>
      <c r="H103">
        <v>1.0526</v>
      </c>
      <c r="I103" s="1">
        <v>190.0073685996457</v>
      </c>
      <c r="J103" s="1">
        <v>1325.123884984253</v>
      </c>
      <c r="K103" s="1">
        <v>21.764384626012479</v>
      </c>
      <c r="L103" s="1">
        <v>65.918000000000006</v>
      </c>
      <c r="M103" s="1">
        <v>25.034500000000001</v>
      </c>
      <c r="N103" s="2">
        <v>0.36</v>
      </c>
      <c r="O103" s="2">
        <v>0.81899999999999995</v>
      </c>
      <c r="P103" s="2">
        <v>0.109</v>
      </c>
      <c r="Q103" s="2">
        <v>0</v>
      </c>
      <c r="R103" s="2">
        <v>0.65</v>
      </c>
      <c r="S103" s="2">
        <v>0.26400000000000001</v>
      </c>
      <c r="T103" s="2">
        <v>8.0000000000000002E-3</v>
      </c>
      <c r="U103" s="2">
        <v>2.9000000000000001E-2</v>
      </c>
      <c r="V103" s="2">
        <v>2.9000000000000001E-2</v>
      </c>
      <c r="W103" s="2">
        <v>2.3E-2</v>
      </c>
      <c r="X103" s="2">
        <v>0.35399999999999998</v>
      </c>
      <c r="Y103" s="2">
        <v>4.2999999999999997E-2</v>
      </c>
      <c r="Z103" s="2">
        <v>2.5999999999999999E-2</v>
      </c>
      <c r="AA103" s="2">
        <v>0.28100000000000003</v>
      </c>
      <c r="AB103" s="2">
        <v>0.95699999999999996</v>
      </c>
      <c r="AC103" s="2">
        <v>0.86199999999999999</v>
      </c>
      <c r="AD103" s="2">
        <v>0.44</v>
      </c>
      <c r="AE103" s="2">
        <v>0.72299999999999998</v>
      </c>
      <c r="AF103" s="2">
        <v>1.4E-2</v>
      </c>
      <c r="AG103" s="2">
        <v>8.0000000000000002E-3</v>
      </c>
      <c r="AH103" s="2">
        <v>0.55800000000000005</v>
      </c>
      <c r="AI103" s="2">
        <v>0.79400000000000004</v>
      </c>
      <c r="AJ103" s="2">
        <v>0.93300000000000005</v>
      </c>
      <c r="AK103">
        <v>11358729</v>
      </c>
      <c r="AL103">
        <v>260.22000000000003</v>
      </c>
      <c r="AM103" t="s">
        <v>51</v>
      </c>
      <c r="AN103" s="3">
        <v>0.96832392751025753</v>
      </c>
      <c r="AO103" s="3">
        <v>5.4141175022636616E-4</v>
      </c>
      <c r="AP103" s="3">
        <v>0.95622503094918176</v>
      </c>
      <c r="AQ103" s="3">
        <v>1.2727424408720089E-3</v>
      </c>
      <c r="AT103" s="10">
        <v>3.9613437699999997E-2</v>
      </c>
      <c r="AU103" s="1">
        <v>436.55078125</v>
      </c>
      <c r="AV103" s="5">
        <v>172163.80107709381</v>
      </c>
      <c r="AW103" s="9">
        <v>20.284548997879028</v>
      </c>
      <c r="AX103">
        <v>12</v>
      </c>
      <c r="AY103" t="s">
        <v>50</v>
      </c>
      <c r="AZ103" s="9">
        <f>AVERAGE(MainTable[[#This Row],[f1]:[f4]])</f>
        <v>0.36839999999999995</v>
      </c>
      <c r="BA103" s="9">
        <f>AVERAGE(MainTable[[#This Row],[l1]:[l3]])</f>
        <v>2.2000000000000002E-2</v>
      </c>
      <c r="BB103" s="9">
        <f>AVERAGE(MainTable[[#This Row],[n1]:[lsc]])</f>
        <v>0.28066666666666668</v>
      </c>
      <c r="BC103" s="9">
        <f>AVERAGE(MainTable[[#This Row],[density]:[clsCoef]])</f>
        <v>0.65100000000000002</v>
      </c>
      <c r="BD103" s="9">
        <f>AVERAGE(MainTable[[#This Row],[t2]:[t4]])</f>
        <v>0.19333333333333336</v>
      </c>
      <c r="BE103" s="9">
        <f>AVERAGE(MainTable[[#This Row],[c1]:[c2]])</f>
        <v>0.86350000000000005</v>
      </c>
      <c r="BF103" s="9">
        <f>AVERAGE(MainTable[[#This Row],[n3]], MainTable[[#This Row],[n1]], MainTable[[#This Row],[n4]])</f>
        <v>3.0666666666666665E-2</v>
      </c>
      <c r="BG103" s="9" t="str">
        <f>VLOOKUP(MainTable[[#This Row],[model]],ModelNames,4,FALSE)</f>
        <v>Kernel/SVM</v>
      </c>
      <c r="BH103" s="9" cm="1">
        <f t="array" ref="BH103">MEDIAN(IF($AM$2:$AM$2385=AM103,$AN$2:$AN$2385))</f>
        <v>0.87225452196382425</v>
      </c>
      <c r="BI103" s="9" t="str" cm="1">
        <f t="array" ref="BI103">LEFT(A103, MIN(IFERROR(FIND({"_binarized","_clean","_converted"}, A103), LEN(A103)+1))-1)</f>
        <v>taiwanese_bankruptcy_prediction</v>
      </c>
    </row>
    <row r="104" spans="1:61" x14ac:dyDescent="0.25">
      <c r="A104" t="s">
        <v>102</v>
      </c>
      <c r="B104" s="6">
        <v>6819</v>
      </c>
      <c r="C104">
        <v>96</v>
      </c>
      <c r="D104">
        <v>95</v>
      </c>
      <c r="E104">
        <v>0</v>
      </c>
      <c r="F104" s="1">
        <v>29.99545454545455</v>
      </c>
      <c r="G104">
        <v>1.0526315789473679</v>
      </c>
      <c r="H104">
        <v>1.0526</v>
      </c>
      <c r="I104" s="1">
        <v>190.0073685996457</v>
      </c>
      <c r="J104" s="1">
        <v>1325.1238852034919</v>
      </c>
      <c r="K104" s="1">
        <v>21.764384628505901</v>
      </c>
      <c r="L104" s="1">
        <v>65.569400000000002</v>
      </c>
      <c r="M104" s="1">
        <v>24.966799999999999</v>
      </c>
      <c r="N104" s="2">
        <v>0.36</v>
      </c>
      <c r="O104" s="2">
        <v>0.81899999999999995</v>
      </c>
      <c r="P104" s="2">
        <v>0.109</v>
      </c>
      <c r="Q104" s="2">
        <v>0</v>
      </c>
      <c r="R104" s="2">
        <v>0.65</v>
      </c>
      <c r="S104" s="2">
        <v>0.26400000000000001</v>
      </c>
      <c r="T104" s="2">
        <v>8.9999999999999993E-3</v>
      </c>
      <c r="U104" s="2">
        <v>2.9000000000000001E-2</v>
      </c>
      <c r="V104" s="2">
        <v>2.8000000000000001E-2</v>
      </c>
      <c r="W104" s="2">
        <v>2.3E-2</v>
      </c>
      <c r="X104" s="2">
        <v>0.35399999999999998</v>
      </c>
      <c r="Y104" s="2">
        <v>4.2999999999999997E-2</v>
      </c>
      <c r="Z104" s="2">
        <v>2.5999999999999999E-2</v>
      </c>
      <c r="AA104" s="2">
        <v>0.28100000000000003</v>
      </c>
      <c r="AB104" s="2">
        <v>0.95699999999999996</v>
      </c>
      <c r="AC104" s="2">
        <v>0.86199999999999999</v>
      </c>
      <c r="AD104" s="2">
        <v>0.44</v>
      </c>
      <c r="AE104" s="2">
        <v>0.72299999999999998</v>
      </c>
      <c r="AF104" s="2">
        <v>1.4E-2</v>
      </c>
      <c r="AG104" s="2">
        <v>8.0000000000000002E-3</v>
      </c>
      <c r="AH104" s="2">
        <v>0.55800000000000005</v>
      </c>
      <c r="AI104" s="2">
        <v>0.79400000000000004</v>
      </c>
      <c r="AJ104" s="2">
        <v>0.93300000000000005</v>
      </c>
      <c r="AK104">
        <v>7481146</v>
      </c>
      <c r="AL104">
        <v>302</v>
      </c>
      <c r="AM104" t="s">
        <v>52</v>
      </c>
      <c r="AN104" s="3">
        <v>0.96832371235608883</v>
      </c>
      <c r="AO104" s="3">
        <v>2.043666496320303E-3</v>
      </c>
      <c r="AP104" s="3">
        <v>0.9582886847983545</v>
      </c>
      <c r="AQ104" s="3">
        <v>2.7305319511986069E-3</v>
      </c>
      <c r="AR104" s="3">
        <v>0.92718883733607349</v>
      </c>
      <c r="AS104" s="3">
        <v>2.867616955308764E-2</v>
      </c>
      <c r="AT104" s="10">
        <v>8.9762687683105469E-2</v>
      </c>
      <c r="AU104" s="1">
        <v>186.15234375</v>
      </c>
      <c r="AV104" s="5">
        <v>75978.117144587406</v>
      </c>
      <c r="AW104" s="9">
        <v>5.0146429538726807</v>
      </c>
      <c r="AX104">
        <v>24</v>
      </c>
      <c r="AY104" t="s">
        <v>50</v>
      </c>
      <c r="AZ104" s="9">
        <f>AVERAGE(MainTable[[#This Row],[f1]:[f4]])</f>
        <v>0.36839999999999995</v>
      </c>
      <c r="BA104" s="9">
        <f>AVERAGE(MainTable[[#This Row],[l1]:[l3]])</f>
        <v>2.2000000000000002E-2</v>
      </c>
      <c r="BB104" s="9">
        <f>AVERAGE(MainTable[[#This Row],[n1]:[lsc]])</f>
        <v>0.28066666666666668</v>
      </c>
      <c r="BC104" s="9">
        <f>AVERAGE(MainTable[[#This Row],[density]:[clsCoef]])</f>
        <v>0.65100000000000002</v>
      </c>
      <c r="BD104" s="9">
        <f>AVERAGE(MainTable[[#This Row],[t2]:[t4]])</f>
        <v>0.19333333333333336</v>
      </c>
      <c r="BE104" s="9">
        <f>AVERAGE(MainTable[[#This Row],[c1]:[c2]])</f>
        <v>0.86350000000000005</v>
      </c>
      <c r="BF104" s="9">
        <f>AVERAGE(MainTable[[#This Row],[n3]], MainTable[[#This Row],[n1]], MainTable[[#This Row],[n4]])</f>
        <v>3.0666666666666665E-2</v>
      </c>
      <c r="BG104" s="9" t="str">
        <f>VLOOKUP(MainTable[[#This Row],[model]],ModelNames,4,FALSE)</f>
        <v>Tree Ensemble</v>
      </c>
      <c r="BH104" s="9" cm="1">
        <f t="array" ref="BH104">MEDIAN(IF($AM$2:$AM$2385=AM104,$AN$2:$AN$2385))</f>
        <v>0.87140340575455077</v>
      </c>
      <c r="BI104" s="9" t="str" cm="1">
        <f t="array" ref="BI104">LEFT(A104, MIN(IFERROR(FIND({"_binarized","_clean","_converted"}, A104), LEN(A104)+1))-1)</f>
        <v>company_bankruptcy_prediction</v>
      </c>
    </row>
    <row r="105" spans="1:61" x14ac:dyDescent="0.25">
      <c r="A105" t="s">
        <v>211</v>
      </c>
      <c r="B105" s="6">
        <v>6819</v>
      </c>
      <c r="C105">
        <v>96</v>
      </c>
      <c r="D105">
        <v>95</v>
      </c>
      <c r="E105">
        <v>0</v>
      </c>
      <c r="F105" s="1">
        <v>29.99545454545455</v>
      </c>
      <c r="G105">
        <v>1.0526315789473679</v>
      </c>
      <c r="H105">
        <v>1.0526</v>
      </c>
      <c r="I105" s="1">
        <v>190.0073685996457</v>
      </c>
      <c r="J105" s="1">
        <v>1325.123884984253</v>
      </c>
      <c r="K105" s="1">
        <v>21.764384626012479</v>
      </c>
      <c r="L105" s="1">
        <v>65.918000000000006</v>
      </c>
      <c r="M105" s="1">
        <v>25.034500000000001</v>
      </c>
      <c r="N105" s="2">
        <v>0.36</v>
      </c>
      <c r="O105" s="2">
        <v>0.81899999999999995</v>
      </c>
      <c r="P105" s="2">
        <v>0.109</v>
      </c>
      <c r="Q105" s="2">
        <v>0</v>
      </c>
      <c r="R105" s="2">
        <v>0.65</v>
      </c>
      <c r="S105" s="2">
        <v>0.26400000000000001</v>
      </c>
      <c r="T105" s="2">
        <v>8.0000000000000002E-3</v>
      </c>
      <c r="U105" s="2">
        <v>2.9000000000000001E-2</v>
      </c>
      <c r="V105" s="2">
        <v>2.9000000000000001E-2</v>
      </c>
      <c r="W105" s="2">
        <v>2.3E-2</v>
      </c>
      <c r="X105" s="2">
        <v>0.35399999999999998</v>
      </c>
      <c r="Y105" s="2">
        <v>4.2999999999999997E-2</v>
      </c>
      <c r="Z105" s="2">
        <v>2.5999999999999999E-2</v>
      </c>
      <c r="AA105" s="2">
        <v>0.28100000000000003</v>
      </c>
      <c r="AB105" s="2">
        <v>0.95699999999999996</v>
      </c>
      <c r="AC105" s="2">
        <v>0.86199999999999999</v>
      </c>
      <c r="AD105" s="2">
        <v>0.44</v>
      </c>
      <c r="AE105" s="2">
        <v>0.72299999999999998</v>
      </c>
      <c r="AF105" s="2">
        <v>1.4E-2</v>
      </c>
      <c r="AG105" s="2">
        <v>8.0000000000000002E-3</v>
      </c>
      <c r="AH105" s="2">
        <v>0.55800000000000005</v>
      </c>
      <c r="AI105" s="2">
        <v>0.79400000000000004</v>
      </c>
      <c r="AJ105" s="2">
        <v>0.93300000000000005</v>
      </c>
      <c r="AK105">
        <v>11358729</v>
      </c>
      <c r="AL105">
        <v>260.22000000000003</v>
      </c>
      <c r="AM105" t="s">
        <v>52</v>
      </c>
      <c r="AN105" s="3">
        <v>0.96832371235608883</v>
      </c>
      <c r="AO105" s="3">
        <v>2.043666496320303E-3</v>
      </c>
      <c r="AP105" s="3">
        <v>0.9582886847983545</v>
      </c>
      <c r="AQ105" s="3">
        <v>2.7305319511986069E-3</v>
      </c>
      <c r="AR105" s="3">
        <v>0.92718883733607349</v>
      </c>
      <c r="AS105" s="3">
        <v>2.867616955308764E-2</v>
      </c>
      <c r="AT105" s="10">
        <v>8.6855006200000001E-2</v>
      </c>
      <c r="AU105" s="1">
        <v>280.5234375</v>
      </c>
      <c r="AV105" s="5">
        <v>78521.668433085928</v>
      </c>
      <c r="AW105" s="9">
        <v>4.8081114292144784</v>
      </c>
      <c r="AX105">
        <v>24</v>
      </c>
      <c r="AY105" t="s">
        <v>50</v>
      </c>
      <c r="AZ105" s="9">
        <f>AVERAGE(MainTable[[#This Row],[f1]:[f4]])</f>
        <v>0.36839999999999995</v>
      </c>
      <c r="BA105" s="9">
        <f>AVERAGE(MainTable[[#This Row],[l1]:[l3]])</f>
        <v>2.2000000000000002E-2</v>
      </c>
      <c r="BB105" s="9">
        <f>AVERAGE(MainTable[[#This Row],[n1]:[lsc]])</f>
        <v>0.28066666666666668</v>
      </c>
      <c r="BC105" s="9">
        <f>AVERAGE(MainTable[[#This Row],[density]:[clsCoef]])</f>
        <v>0.65100000000000002</v>
      </c>
      <c r="BD105" s="9">
        <f>AVERAGE(MainTable[[#This Row],[t2]:[t4]])</f>
        <v>0.19333333333333336</v>
      </c>
      <c r="BE105" s="9">
        <f>AVERAGE(MainTable[[#This Row],[c1]:[c2]])</f>
        <v>0.86350000000000005</v>
      </c>
      <c r="BF105" s="9">
        <f>AVERAGE(MainTable[[#This Row],[n3]], MainTable[[#This Row],[n1]], MainTable[[#This Row],[n4]])</f>
        <v>3.0666666666666665E-2</v>
      </c>
      <c r="BG105" s="9" t="str">
        <f>VLOOKUP(MainTable[[#This Row],[model]],ModelNames,4,FALSE)</f>
        <v>Tree Ensemble</v>
      </c>
      <c r="BH105" s="9" cm="1">
        <f t="array" ref="BH105">MEDIAN(IF($AM$2:$AM$2385=AM105,$AN$2:$AN$2385))</f>
        <v>0.87140340575455077</v>
      </c>
      <c r="BI105" s="9" t="str" cm="1">
        <f t="array" ref="BI105">LEFT(A105, MIN(IFERROR(FIND({"_binarized","_clean","_converted"}, A105), LEN(A105)+1))-1)</f>
        <v>taiwanese_bankruptcy_prediction</v>
      </c>
    </row>
    <row r="106" spans="1:61" x14ac:dyDescent="0.25">
      <c r="A106" t="s">
        <v>102</v>
      </c>
      <c r="B106" s="6">
        <v>6819</v>
      </c>
      <c r="C106">
        <v>96</v>
      </c>
      <c r="D106">
        <v>95</v>
      </c>
      <c r="E106">
        <v>0</v>
      </c>
      <c r="F106" s="1">
        <v>29.99545454545455</v>
      </c>
      <c r="G106">
        <v>1.0526315789473679</v>
      </c>
      <c r="H106">
        <v>1.0526</v>
      </c>
      <c r="I106" s="1">
        <v>190.0073685996457</v>
      </c>
      <c r="J106" s="1">
        <v>1325.1238852034919</v>
      </c>
      <c r="K106" s="1">
        <v>21.764384628505901</v>
      </c>
      <c r="L106" s="1">
        <v>65.569400000000002</v>
      </c>
      <c r="M106" s="1">
        <v>24.966799999999999</v>
      </c>
      <c r="N106" s="2">
        <v>0.36</v>
      </c>
      <c r="O106" s="2">
        <v>0.81899999999999995</v>
      </c>
      <c r="P106" s="2">
        <v>0.109</v>
      </c>
      <c r="Q106" s="2">
        <v>0</v>
      </c>
      <c r="R106" s="2">
        <v>0.65</v>
      </c>
      <c r="S106" s="2">
        <v>0.26400000000000001</v>
      </c>
      <c r="T106" s="2">
        <v>8.9999999999999993E-3</v>
      </c>
      <c r="U106" s="2">
        <v>2.9000000000000001E-2</v>
      </c>
      <c r="V106" s="2">
        <v>2.8000000000000001E-2</v>
      </c>
      <c r="W106" s="2">
        <v>2.3E-2</v>
      </c>
      <c r="X106" s="2">
        <v>0.35399999999999998</v>
      </c>
      <c r="Y106" s="2">
        <v>4.2999999999999997E-2</v>
      </c>
      <c r="Z106" s="2">
        <v>2.5999999999999999E-2</v>
      </c>
      <c r="AA106" s="2">
        <v>0.28100000000000003</v>
      </c>
      <c r="AB106" s="2">
        <v>0.95699999999999996</v>
      </c>
      <c r="AC106" s="2">
        <v>0.86199999999999999</v>
      </c>
      <c r="AD106" s="2">
        <v>0.44</v>
      </c>
      <c r="AE106" s="2">
        <v>0.72299999999999998</v>
      </c>
      <c r="AF106" s="2">
        <v>1.4E-2</v>
      </c>
      <c r="AG106" s="2">
        <v>8.0000000000000002E-3</v>
      </c>
      <c r="AH106" s="2">
        <v>0.55800000000000005</v>
      </c>
      <c r="AI106" s="2">
        <v>0.79400000000000004</v>
      </c>
      <c r="AJ106" s="2">
        <v>0.93300000000000005</v>
      </c>
      <c r="AK106">
        <v>7481146</v>
      </c>
      <c r="AL106">
        <v>302</v>
      </c>
      <c r="AM106" t="s">
        <v>55</v>
      </c>
      <c r="AN106" s="3">
        <v>0.96788339934980416</v>
      </c>
      <c r="AO106" s="3">
        <v>3.4558224561169041E-3</v>
      </c>
      <c r="AP106" s="3">
        <v>0.96090576392911886</v>
      </c>
      <c r="AQ106" s="3">
        <v>2.6611918281847871E-3</v>
      </c>
      <c r="AR106" s="3">
        <v>0.92998963809297042</v>
      </c>
      <c r="AS106" s="3">
        <v>2.092059773451287E-2</v>
      </c>
      <c r="AT106" s="10">
        <v>2.244925498962402E-2</v>
      </c>
      <c r="AU106" s="1">
        <v>189.83203125</v>
      </c>
      <c r="AV106" s="5">
        <v>303796.27311250119</v>
      </c>
      <c r="AW106" s="9">
        <v>11.30469870567322</v>
      </c>
      <c r="AX106">
        <v>16</v>
      </c>
      <c r="AY106" t="s">
        <v>50</v>
      </c>
      <c r="AZ106" s="9">
        <f>AVERAGE(MainTable[[#This Row],[f1]:[f4]])</f>
        <v>0.36839999999999995</v>
      </c>
      <c r="BA106" s="9">
        <f>AVERAGE(MainTable[[#This Row],[l1]:[l3]])</f>
        <v>2.2000000000000002E-2</v>
      </c>
      <c r="BB106" s="9">
        <f>AVERAGE(MainTable[[#This Row],[n1]:[lsc]])</f>
        <v>0.28066666666666668</v>
      </c>
      <c r="BC106" s="9">
        <f>AVERAGE(MainTable[[#This Row],[density]:[clsCoef]])</f>
        <v>0.65100000000000002</v>
      </c>
      <c r="BD106" s="9">
        <f>AVERAGE(MainTable[[#This Row],[t2]:[t4]])</f>
        <v>0.19333333333333336</v>
      </c>
      <c r="BE106" s="9">
        <f>AVERAGE(MainTable[[#This Row],[c1]:[c2]])</f>
        <v>0.86350000000000005</v>
      </c>
      <c r="BF106" s="9">
        <f>AVERAGE(MainTable[[#This Row],[n3]], MainTable[[#This Row],[n1]], MainTable[[#This Row],[n4]])</f>
        <v>3.0666666666666665E-2</v>
      </c>
      <c r="BG106" s="9" t="str">
        <f>VLOOKUP(MainTable[[#This Row],[model]],ModelNames,4,FALSE)</f>
        <v>Tree Ensemble</v>
      </c>
      <c r="BH106" s="9" cm="1">
        <f t="array" ref="BH106">MEDIAN(IF($AM$2:$AM$2385=AM106,$AN$2:$AN$2385))</f>
        <v>0.88267425723439863</v>
      </c>
      <c r="BI106" s="9" t="str" cm="1">
        <f t="array" ref="BI106">LEFT(A106, MIN(IFERROR(FIND({"_binarized","_clean","_converted"}, A106), LEN(A106)+1))-1)</f>
        <v>company_bankruptcy_prediction</v>
      </c>
    </row>
    <row r="107" spans="1:61" x14ac:dyDescent="0.25">
      <c r="A107" t="s">
        <v>211</v>
      </c>
      <c r="B107" s="6">
        <v>6819</v>
      </c>
      <c r="C107">
        <v>96</v>
      </c>
      <c r="D107">
        <v>95</v>
      </c>
      <c r="E107">
        <v>0</v>
      </c>
      <c r="F107" s="1">
        <v>29.99545454545455</v>
      </c>
      <c r="G107">
        <v>1.0526315789473679</v>
      </c>
      <c r="H107">
        <v>1.0526</v>
      </c>
      <c r="I107" s="1">
        <v>190.0073685996457</v>
      </c>
      <c r="J107" s="1">
        <v>1325.123884984253</v>
      </c>
      <c r="K107" s="1">
        <v>21.764384626012479</v>
      </c>
      <c r="L107" s="1">
        <v>65.918000000000006</v>
      </c>
      <c r="M107" s="1">
        <v>25.034500000000001</v>
      </c>
      <c r="N107" s="2">
        <v>0.36</v>
      </c>
      <c r="O107" s="2">
        <v>0.81899999999999995</v>
      </c>
      <c r="P107" s="2">
        <v>0.109</v>
      </c>
      <c r="Q107" s="2">
        <v>0</v>
      </c>
      <c r="R107" s="2">
        <v>0.65</v>
      </c>
      <c r="S107" s="2">
        <v>0.26400000000000001</v>
      </c>
      <c r="T107" s="2">
        <v>8.0000000000000002E-3</v>
      </c>
      <c r="U107" s="2">
        <v>2.9000000000000001E-2</v>
      </c>
      <c r="V107" s="2">
        <v>2.9000000000000001E-2</v>
      </c>
      <c r="W107" s="2">
        <v>2.3E-2</v>
      </c>
      <c r="X107" s="2">
        <v>0.35399999999999998</v>
      </c>
      <c r="Y107" s="2">
        <v>4.2999999999999997E-2</v>
      </c>
      <c r="Z107" s="2">
        <v>2.5999999999999999E-2</v>
      </c>
      <c r="AA107" s="2">
        <v>0.28100000000000003</v>
      </c>
      <c r="AB107" s="2">
        <v>0.95699999999999996</v>
      </c>
      <c r="AC107" s="2">
        <v>0.86199999999999999</v>
      </c>
      <c r="AD107" s="2">
        <v>0.44</v>
      </c>
      <c r="AE107" s="2">
        <v>0.72299999999999998</v>
      </c>
      <c r="AF107" s="2">
        <v>1.4E-2</v>
      </c>
      <c r="AG107" s="2">
        <v>8.0000000000000002E-3</v>
      </c>
      <c r="AH107" s="2">
        <v>0.55800000000000005</v>
      </c>
      <c r="AI107" s="2">
        <v>0.79400000000000004</v>
      </c>
      <c r="AJ107" s="2">
        <v>0.93300000000000005</v>
      </c>
      <c r="AK107">
        <v>11358729</v>
      </c>
      <c r="AL107">
        <v>260.22000000000003</v>
      </c>
      <c r="AM107" t="s">
        <v>55</v>
      </c>
      <c r="AN107" s="3">
        <v>0.96759014421783929</v>
      </c>
      <c r="AO107" s="3">
        <v>2.151697383255559E-3</v>
      </c>
      <c r="AP107" s="3">
        <v>0.96048981055607141</v>
      </c>
      <c r="AQ107" s="3">
        <v>1.5118180708849399E-3</v>
      </c>
      <c r="AR107" s="3">
        <v>0.93012049208746084</v>
      </c>
      <c r="AS107" s="3">
        <v>2.1036613276397421E-2</v>
      </c>
      <c r="AT107" s="10">
        <v>1.8290305100000001E-2</v>
      </c>
      <c r="AU107" s="1">
        <v>418.1953125</v>
      </c>
      <c r="AV107" s="5">
        <v>372875.13514288579</v>
      </c>
      <c r="AW107" s="9">
        <v>12.00692439079285</v>
      </c>
      <c r="AX107">
        <v>16</v>
      </c>
      <c r="AY107" t="s">
        <v>50</v>
      </c>
      <c r="AZ107" s="9">
        <f>AVERAGE(MainTable[[#This Row],[f1]:[f4]])</f>
        <v>0.36839999999999995</v>
      </c>
      <c r="BA107" s="9">
        <f>AVERAGE(MainTable[[#This Row],[l1]:[l3]])</f>
        <v>2.2000000000000002E-2</v>
      </c>
      <c r="BB107" s="9">
        <f>AVERAGE(MainTable[[#This Row],[n1]:[lsc]])</f>
        <v>0.28066666666666668</v>
      </c>
      <c r="BC107" s="9">
        <f>AVERAGE(MainTable[[#This Row],[density]:[clsCoef]])</f>
        <v>0.65100000000000002</v>
      </c>
      <c r="BD107" s="9">
        <f>AVERAGE(MainTable[[#This Row],[t2]:[t4]])</f>
        <v>0.19333333333333336</v>
      </c>
      <c r="BE107" s="9">
        <f>AVERAGE(MainTable[[#This Row],[c1]:[c2]])</f>
        <v>0.86350000000000005</v>
      </c>
      <c r="BF107" s="9">
        <f>AVERAGE(MainTable[[#This Row],[n3]], MainTable[[#This Row],[n1]], MainTable[[#This Row],[n4]])</f>
        <v>3.0666666666666665E-2</v>
      </c>
      <c r="BG107" s="9" t="str">
        <f>VLOOKUP(MainTable[[#This Row],[model]],ModelNames,4,FALSE)</f>
        <v>Tree Ensemble</v>
      </c>
      <c r="BH107" s="9" cm="1">
        <f t="array" ref="BH107">MEDIAN(IF($AM$2:$AM$2385=AM107,$AN$2:$AN$2385))</f>
        <v>0.88267425723439863</v>
      </c>
      <c r="BI107" s="9" t="str" cm="1">
        <f t="array" ref="BI107">LEFT(A107, MIN(IFERROR(FIND({"_binarized","_clean","_converted"}, A107), LEN(A107)+1))-1)</f>
        <v>taiwanese_bankruptcy_prediction</v>
      </c>
    </row>
    <row r="108" spans="1:61" x14ac:dyDescent="0.25">
      <c r="A108" t="s">
        <v>102</v>
      </c>
      <c r="B108" s="6">
        <v>6819</v>
      </c>
      <c r="C108">
        <v>96</v>
      </c>
      <c r="D108">
        <v>95</v>
      </c>
      <c r="E108">
        <v>0</v>
      </c>
      <c r="F108" s="1">
        <v>29.99545454545455</v>
      </c>
      <c r="G108">
        <v>1.0526315789473679</v>
      </c>
      <c r="H108">
        <v>1.0526</v>
      </c>
      <c r="I108" s="1">
        <v>190.0073685996457</v>
      </c>
      <c r="J108" s="1">
        <v>1325.1238852034919</v>
      </c>
      <c r="K108" s="1">
        <v>21.764384628505901</v>
      </c>
      <c r="L108" s="1">
        <v>65.569400000000002</v>
      </c>
      <c r="M108" s="1">
        <v>24.966799999999999</v>
      </c>
      <c r="N108" s="2">
        <v>0.36</v>
      </c>
      <c r="O108" s="2">
        <v>0.81899999999999995</v>
      </c>
      <c r="P108" s="2">
        <v>0.109</v>
      </c>
      <c r="Q108" s="2">
        <v>0</v>
      </c>
      <c r="R108" s="2">
        <v>0.65</v>
      </c>
      <c r="S108" s="2">
        <v>0.26400000000000001</v>
      </c>
      <c r="T108" s="2">
        <v>8.9999999999999993E-3</v>
      </c>
      <c r="U108" s="2">
        <v>2.9000000000000001E-2</v>
      </c>
      <c r="V108" s="2">
        <v>2.8000000000000001E-2</v>
      </c>
      <c r="W108" s="2">
        <v>2.3E-2</v>
      </c>
      <c r="X108" s="2">
        <v>0.35399999999999998</v>
      </c>
      <c r="Y108" s="2">
        <v>4.2999999999999997E-2</v>
      </c>
      <c r="Z108" s="2">
        <v>2.5999999999999999E-2</v>
      </c>
      <c r="AA108" s="2">
        <v>0.28100000000000003</v>
      </c>
      <c r="AB108" s="2">
        <v>0.95699999999999996</v>
      </c>
      <c r="AC108" s="2">
        <v>0.86199999999999999</v>
      </c>
      <c r="AD108" s="2">
        <v>0.44</v>
      </c>
      <c r="AE108" s="2">
        <v>0.72299999999999998</v>
      </c>
      <c r="AF108" s="2">
        <v>1.4E-2</v>
      </c>
      <c r="AG108" s="2">
        <v>8.0000000000000002E-3</v>
      </c>
      <c r="AH108" s="2">
        <v>0.55800000000000005</v>
      </c>
      <c r="AI108" s="2">
        <v>0.79400000000000004</v>
      </c>
      <c r="AJ108" s="2">
        <v>0.93300000000000005</v>
      </c>
      <c r="AK108">
        <v>7481146</v>
      </c>
      <c r="AL108">
        <v>302</v>
      </c>
      <c r="AM108" t="s">
        <v>62</v>
      </c>
      <c r="AN108" s="3">
        <v>0.96729742697129628</v>
      </c>
      <c r="AO108" s="3">
        <v>1.432898803049401E-3</v>
      </c>
      <c r="AP108" s="3">
        <v>0.95851566605933125</v>
      </c>
      <c r="AQ108" s="3">
        <v>1.576294226124117E-3</v>
      </c>
      <c r="AT108" s="10">
        <v>2.7756690979003911E-3</v>
      </c>
      <c r="AU108" s="1">
        <v>200.3671875</v>
      </c>
      <c r="AV108" s="5">
        <v>2457065.2190345302</v>
      </c>
      <c r="AW108" s="9">
        <v>7.0574352741241464</v>
      </c>
      <c r="AX108">
        <v>6</v>
      </c>
      <c r="AY108" t="s">
        <v>50</v>
      </c>
      <c r="AZ108" s="9">
        <f>AVERAGE(MainTable[[#This Row],[f1]:[f4]])</f>
        <v>0.36839999999999995</v>
      </c>
      <c r="BA108" s="9">
        <f>AVERAGE(MainTable[[#This Row],[l1]:[l3]])</f>
        <v>2.2000000000000002E-2</v>
      </c>
      <c r="BB108" s="9">
        <f>AVERAGE(MainTable[[#This Row],[n1]:[lsc]])</f>
        <v>0.28066666666666668</v>
      </c>
      <c r="BC108" s="9">
        <f>AVERAGE(MainTable[[#This Row],[density]:[clsCoef]])</f>
        <v>0.65100000000000002</v>
      </c>
      <c r="BD108" s="9">
        <f>AVERAGE(MainTable[[#This Row],[t2]:[t4]])</f>
        <v>0.19333333333333336</v>
      </c>
      <c r="BE108" s="9">
        <f>AVERAGE(MainTable[[#This Row],[c1]:[c2]])</f>
        <v>0.86350000000000005</v>
      </c>
      <c r="BF108" s="9">
        <f>AVERAGE(MainTable[[#This Row],[n3]], MainTable[[#This Row],[n1]], MainTable[[#This Row],[n4]])</f>
        <v>3.0666666666666665E-2</v>
      </c>
      <c r="BG108" s="9" t="str">
        <f>VLOOKUP(MainTable[[#This Row],[model]],ModelNames,4,FALSE)</f>
        <v>Linear</v>
      </c>
      <c r="BH108" s="9" cm="1">
        <f t="array" ref="BH108">MEDIAN(IF($AM$2:$AM$2385=AM108,$AN$2:$AN$2385))</f>
        <v>0.84909999999999997</v>
      </c>
      <c r="BI108" s="9" t="str" cm="1">
        <f t="array" ref="BI108">LEFT(A108, MIN(IFERROR(FIND({"_binarized","_clean","_converted"}, A108), LEN(A108)+1))-1)</f>
        <v>company_bankruptcy_prediction</v>
      </c>
    </row>
    <row r="109" spans="1:61" x14ac:dyDescent="0.25">
      <c r="A109" t="s">
        <v>211</v>
      </c>
      <c r="B109" s="6">
        <v>6819</v>
      </c>
      <c r="C109">
        <v>96</v>
      </c>
      <c r="D109">
        <v>95</v>
      </c>
      <c r="E109">
        <v>0</v>
      </c>
      <c r="F109" s="1">
        <v>29.99545454545455</v>
      </c>
      <c r="G109">
        <v>1.0526315789473679</v>
      </c>
      <c r="H109">
        <v>1.0526</v>
      </c>
      <c r="I109" s="1">
        <v>190.0073685996457</v>
      </c>
      <c r="J109" s="1">
        <v>1325.123884984253</v>
      </c>
      <c r="K109" s="1">
        <v>21.764384626012479</v>
      </c>
      <c r="L109" s="1">
        <v>65.918000000000006</v>
      </c>
      <c r="M109" s="1">
        <v>25.034500000000001</v>
      </c>
      <c r="N109" s="2">
        <v>0.36</v>
      </c>
      <c r="O109" s="2">
        <v>0.81899999999999995</v>
      </c>
      <c r="P109" s="2">
        <v>0.109</v>
      </c>
      <c r="Q109" s="2">
        <v>0</v>
      </c>
      <c r="R109" s="2">
        <v>0.65</v>
      </c>
      <c r="S109" s="2">
        <v>0.26400000000000001</v>
      </c>
      <c r="T109" s="2">
        <v>8.0000000000000002E-3</v>
      </c>
      <c r="U109" s="2">
        <v>2.9000000000000001E-2</v>
      </c>
      <c r="V109" s="2">
        <v>2.9000000000000001E-2</v>
      </c>
      <c r="W109" s="2">
        <v>2.3E-2</v>
      </c>
      <c r="X109" s="2">
        <v>0.35399999999999998</v>
      </c>
      <c r="Y109" s="2">
        <v>4.2999999999999997E-2</v>
      </c>
      <c r="Z109" s="2">
        <v>2.5999999999999999E-2</v>
      </c>
      <c r="AA109" s="2">
        <v>0.28100000000000003</v>
      </c>
      <c r="AB109" s="2">
        <v>0.95699999999999996</v>
      </c>
      <c r="AC109" s="2">
        <v>0.86199999999999999</v>
      </c>
      <c r="AD109" s="2">
        <v>0.44</v>
      </c>
      <c r="AE109" s="2">
        <v>0.72299999999999998</v>
      </c>
      <c r="AF109" s="2">
        <v>1.4E-2</v>
      </c>
      <c r="AG109" s="2">
        <v>8.0000000000000002E-3</v>
      </c>
      <c r="AH109" s="2">
        <v>0.55800000000000005</v>
      </c>
      <c r="AI109" s="2">
        <v>0.79400000000000004</v>
      </c>
      <c r="AJ109" s="2">
        <v>0.93300000000000005</v>
      </c>
      <c r="AK109">
        <v>11358729</v>
      </c>
      <c r="AL109">
        <v>260.22000000000003</v>
      </c>
      <c r="AM109" t="s">
        <v>62</v>
      </c>
      <c r="AN109" s="3">
        <v>0.96729742697129628</v>
      </c>
      <c r="AO109" s="3">
        <v>1.432898803049401E-3</v>
      </c>
      <c r="AP109" s="3">
        <v>0.95851566605933125</v>
      </c>
      <c r="AQ109" s="3">
        <v>1.576294226124117E-3</v>
      </c>
      <c r="AT109" s="10">
        <v>2.4170399E-3</v>
      </c>
      <c r="AU109" s="1">
        <v>436.703125</v>
      </c>
      <c r="AV109" s="5">
        <v>2821633.2221981101</v>
      </c>
      <c r="AW109" s="9">
        <v>6.8267438411712646</v>
      </c>
      <c r="AX109">
        <v>6</v>
      </c>
      <c r="AY109" t="s">
        <v>50</v>
      </c>
      <c r="AZ109" s="9">
        <f>AVERAGE(MainTable[[#This Row],[f1]:[f4]])</f>
        <v>0.36839999999999995</v>
      </c>
      <c r="BA109" s="9">
        <f>AVERAGE(MainTable[[#This Row],[l1]:[l3]])</f>
        <v>2.2000000000000002E-2</v>
      </c>
      <c r="BB109" s="9">
        <f>AVERAGE(MainTable[[#This Row],[n1]:[lsc]])</f>
        <v>0.28066666666666668</v>
      </c>
      <c r="BC109" s="9">
        <f>AVERAGE(MainTable[[#This Row],[density]:[clsCoef]])</f>
        <v>0.65100000000000002</v>
      </c>
      <c r="BD109" s="9">
        <f>AVERAGE(MainTable[[#This Row],[t2]:[t4]])</f>
        <v>0.19333333333333336</v>
      </c>
      <c r="BE109" s="9">
        <f>AVERAGE(MainTable[[#This Row],[c1]:[c2]])</f>
        <v>0.86350000000000005</v>
      </c>
      <c r="BF109" s="9">
        <f>AVERAGE(MainTable[[#This Row],[n3]], MainTable[[#This Row],[n1]], MainTable[[#This Row],[n4]])</f>
        <v>3.0666666666666665E-2</v>
      </c>
      <c r="BG109" s="9" t="str">
        <f>VLOOKUP(MainTable[[#This Row],[model]],ModelNames,4,FALSE)</f>
        <v>Linear</v>
      </c>
      <c r="BH109" s="9" cm="1">
        <f t="array" ref="BH109">MEDIAN(IF($AM$2:$AM$2385=AM109,$AN$2:$AN$2385))</f>
        <v>0.84909999999999997</v>
      </c>
      <c r="BI109" s="9" t="str" cm="1">
        <f t="array" ref="BI109">LEFT(A109, MIN(IFERROR(FIND({"_binarized","_clean","_converted"}, A109), LEN(A109)+1))-1)</f>
        <v>taiwanese_bankruptcy_prediction</v>
      </c>
    </row>
    <row r="110" spans="1:61" x14ac:dyDescent="0.25">
      <c r="A110" t="s">
        <v>102</v>
      </c>
      <c r="B110" s="6">
        <v>6819</v>
      </c>
      <c r="C110">
        <v>96</v>
      </c>
      <c r="D110">
        <v>95</v>
      </c>
      <c r="E110">
        <v>0</v>
      </c>
      <c r="F110" s="1">
        <v>29.99545454545455</v>
      </c>
      <c r="G110">
        <v>1.0526315789473679</v>
      </c>
      <c r="H110">
        <v>1.0526</v>
      </c>
      <c r="I110" s="1">
        <v>190.0073685996457</v>
      </c>
      <c r="J110" s="1">
        <v>1325.1238852034919</v>
      </c>
      <c r="K110" s="1">
        <v>21.764384628505901</v>
      </c>
      <c r="L110" s="1">
        <v>65.569400000000002</v>
      </c>
      <c r="M110" s="1">
        <v>24.966799999999999</v>
      </c>
      <c r="N110" s="2">
        <v>0.36</v>
      </c>
      <c r="O110" s="2">
        <v>0.81899999999999995</v>
      </c>
      <c r="P110" s="2">
        <v>0.109</v>
      </c>
      <c r="Q110" s="2">
        <v>0</v>
      </c>
      <c r="R110" s="2">
        <v>0.65</v>
      </c>
      <c r="S110" s="2">
        <v>0.26400000000000001</v>
      </c>
      <c r="T110" s="2">
        <v>8.9999999999999993E-3</v>
      </c>
      <c r="U110" s="2">
        <v>2.9000000000000001E-2</v>
      </c>
      <c r="V110" s="2">
        <v>2.8000000000000001E-2</v>
      </c>
      <c r="W110" s="2">
        <v>2.3E-2</v>
      </c>
      <c r="X110" s="2">
        <v>0.35399999999999998</v>
      </c>
      <c r="Y110" s="2">
        <v>4.2999999999999997E-2</v>
      </c>
      <c r="Z110" s="2">
        <v>2.5999999999999999E-2</v>
      </c>
      <c r="AA110" s="2">
        <v>0.28100000000000003</v>
      </c>
      <c r="AB110" s="2">
        <v>0.95699999999999996</v>
      </c>
      <c r="AC110" s="2">
        <v>0.86199999999999999</v>
      </c>
      <c r="AD110" s="2">
        <v>0.44</v>
      </c>
      <c r="AE110" s="2">
        <v>0.72299999999999998</v>
      </c>
      <c r="AF110" s="2">
        <v>1.4E-2</v>
      </c>
      <c r="AG110" s="2">
        <v>8.0000000000000002E-3</v>
      </c>
      <c r="AH110" s="2">
        <v>0.55800000000000005</v>
      </c>
      <c r="AI110" s="2">
        <v>0.79400000000000004</v>
      </c>
      <c r="AJ110" s="2">
        <v>0.93300000000000005</v>
      </c>
      <c r="AK110">
        <v>7481146</v>
      </c>
      <c r="AL110">
        <v>302</v>
      </c>
      <c r="AM110" t="s">
        <v>59</v>
      </c>
      <c r="AN110" s="3">
        <v>0.96568344797464611</v>
      </c>
      <c r="AO110" s="3">
        <v>5.3401769726988567E-3</v>
      </c>
      <c r="AP110" s="3">
        <v>0.96060405727644815</v>
      </c>
      <c r="AQ110" s="3">
        <v>4.7736591130205751E-3</v>
      </c>
      <c r="AR110" s="3">
        <v>0.93297354750551909</v>
      </c>
      <c r="AS110" s="3">
        <v>2.1582298102770969E-2</v>
      </c>
      <c r="AT110" s="10">
        <v>1.018953323364258E-2</v>
      </c>
      <c r="AU110" s="1">
        <v>186.94140625</v>
      </c>
      <c r="AV110" s="5">
        <v>669314.27020450181</v>
      </c>
      <c r="AW110" s="9">
        <v>2.873586893081665</v>
      </c>
      <c r="AX110">
        <v>1</v>
      </c>
      <c r="AY110" t="s">
        <v>50</v>
      </c>
      <c r="AZ110" s="9">
        <f>AVERAGE(MainTable[[#This Row],[f1]:[f4]])</f>
        <v>0.36839999999999995</v>
      </c>
      <c r="BA110" s="9">
        <f>AVERAGE(MainTable[[#This Row],[l1]:[l3]])</f>
        <v>2.2000000000000002E-2</v>
      </c>
      <c r="BB110" s="9">
        <f>AVERAGE(MainTable[[#This Row],[n1]:[lsc]])</f>
        <v>0.28066666666666668</v>
      </c>
      <c r="BC110" s="9">
        <f>AVERAGE(MainTable[[#This Row],[density]:[clsCoef]])</f>
        <v>0.65100000000000002</v>
      </c>
      <c r="BD110" s="9">
        <f>AVERAGE(MainTable[[#This Row],[t2]:[t4]])</f>
        <v>0.19333333333333336</v>
      </c>
      <c r="BE110" s="9">
        <f>AVERAGE(MainTable[[#This Row],[c1]:[c2]])</f>
        <v>0.86350000000000005</v>
      </c>
      <c r="BF110" s="9">
        <f>AVERAGE(MainTable[[#This Row],[n3]], MainTable[[#This Row],[n1]], MainTable[[#This Row],[n4]])</f>
        <v>3.0666666666666665E-2</v>
      </c>
      <c r="BG110" s="9" t="str">
        <f>VLOOKUP(MainTable[[#This Row],[model]],ModelNames,4,FALSE)</f>
        <v>Tree Ensemble</v>
      </c>
      <c r="BH110" s="9" cm="1">
        <f t="array" ref="BH110">MEDIAN(IF($AM$2:$AM$2385=AM110,$AN$2:$AN$2385))</f>
        <v>0.86949265687583444</v>
      </c>
      <c r="BI110" s="9" t="str" cm="1">
        <f t="array" ref="BI110">LEFT(A110, MIN(IFERROR(FIND({"_binarized","_clean","_converted"}, A110), LEN(A110)+1))-1)</f>
        <v>company_bankruptcy_prediction</v>
      </c>
    </row>
    <row r="111" spans="1:61" x14ac:dyDescent="0.25">
      <c r="A111" t="s">
        <v>211</v>
      </c>
      <c r="B111" s="6">
        <v>6819</v>
      </c>
      <c r="C111">
        <v>96</v>
      </c>
      <c r="D111">
        <v>95</v>
      </c>
      <c r="E111">
        <v>0</v>
      </c>
      <c r="F111" s="1">
        <v>29.99545454545455</v>
      </c>
      <c r="G111">
        <v>1.0526315789473679</v>
      </c>
      <c r="H111">
        <v>1.0526</v>
      </c>
      <c r="I111" s="1">
        <v>190.0073685996457</v>
      </c>
      <c r="J111" s="1">
        <v>1325.123884984253</v>
      </c>
      <c r="K111" s="1">
        <v>21.764384626012479</v>
      </c>
      <c r="L111" s="1">
        <v>65.918000000000006</v>
      </c>
      <c r="M111" s="1">
        <v>25.034500000000001</v>
      </c>
      <c r="N111" s="2">
        <v>0.36</v>
      </c>
      <c r="O111" s="2">
        <v>0.81899999999999995</v>
      </c>
      <c r="P111" s="2">
        <v>0.109</v>
      </c>
      <c r="Q111" s="2">
        <v>0</v>
      </c>
      <c r="R111" s="2">
        <v>0.65</v>
      </c>
      <c r="S111" s="2">
        <v>0.26400000000000001</v>
      </c>
      <c r="T111" s="2">
        <v>8.0000000000000002E-3</v>
      </c>
      <c r="U111" s="2">
        <v>2.9000000000000001E-2</v>
      </c>
      <c r="V111" s="2">
        <v>2.9000000000000001E-2</v>
      </c>
      <c r="W111" s="2">
        <v>2.3E-2</v>
      </c>
      <c r="X111" s="2">
        <v>0.35399999999999998</v>
      </c>
      <c r="Y111" s="2">
        <v>4.2999999999999997E-2</v>
      </c>
      <c r="Z111" s="2">
        <v>2.5999999999999999E-2</v>
      </c>
      <c r="AA111" s="2">
        <v>0.28100000000000003</v>
      </c>
      <c r="AB111" s="2">
        <v>0.95699999999999996</v>
      </c>
      <c r="AC111" s="2">
        <v>0.86199999999999999</v>
      </c>
      <c r="AD111" s="2">
        <v>0.44</v>
      </c>
      <c r="AE111" s="2">
        <v>0.72299999999999998</v>
      </c>
      <c r="AF111" s="2">
        <v>1.4E-2</v>
      </c>
      <c r="AG111" s="2">
        <v>8.0000000000000002E-3</v>
      </c>
      <c r="AH111" s="2">
        <v>0.55800000000000005</v>
      </c>
      <c r="AI111" s="2">
        <v>0.79400000000000004</v>
      </c>
      <c r="AJ111" s="2">
        <v>0.93300000000000005</v>
      </c>
      <c r="AK111">
        <v>11358729</v>
      </c>
      <c r="AL111">
        <v>260.22000000000003</v>
      </c>
      <c r="AM111" t="s">
        <v>59</v>
      </c>
      <c r="AN111" s="3">
        <v>0.96553682040866384</v>
      </c>
      <c r="AO111" s="3">
        <v>5.2711317774214268E-3</v>
      </c>
      <c r="AP111" s="3">
        <v>0.96063262023604179</v>
      </c>
      <c r="AQ111" s="3">
        <v>4.815795323666802E-3</v>
      </c>
      <c r="AR111" s="3">
        <v>0.93292533813912792</v>
      </c>
      <c r="AS111" s="3">
        <v>2.193681768617704E-2</v>
      </c>
      <c r="AT111" s="10">
        <v>9.7059011000000008E-3</v>
      </c>
      <c r="AU111" s="1">
        <v>276.63671875</v>
      </c>
      <c r="AV111" s="5">
        <v>702665.30613247526</v>
      </c>
      <c r="AW111" s="9">
        <v>2.800575971603394</v>
      </c>
      <c r="AX111">
        <v>1</v>
      </c>
      <c r="AY111" t="s">
        <v>50</v>
      </c>
      <c r="AZ111" s="9">
        <f>AVERAGE(MainTable[[#This Row],[f1]:[f4]])</f>
        <v>0.36839999999999995</v>
      </c>
      <c r="BA111" s="9">
        <f>AVERAGE(MainTable[[#This Row],[l1]:[l3]])</f>
        <v>2.2000000000000002E-2</v>
      </c>
      <c r="BB111" s="9">
        <f>AVERAGE(MainTable[[#This Row],[n1]:[lsc]])</f>
        <v>0.28066666666666668</v>
      </c>
      <c r="BC111" s="9">
        <f>AVERAGE(MainTable[[#This Row],[density]:[clsCoef]])</f>
        <v>0.65100000000000002</v>
      </c>
      <c r="BD111" s="9">
        <f>AVERAGE(MainTable[[#This Row],[t2]:[t4]])</f>
        <v>0.19333333333333336</v>
      </c>
      <c r="BE111" s="9">
        <f>AVERAGE(MainTable[[#This Row],[c1]:[c2]])</f>
        <v>0.86350000000000005</v>
      </c>
      <c r="BF111" s="9">
        <f>AVERAGE(MainTable[[#This Row],[n3]], MainTable[[#This Row],[n1]], MainTable[[#This Row],[n4]])</f>
        <v>3.0666666666666665E-2</v>
      </c>
      <c r="BG111" s="9" t="str">
        <f>VLOOKUP(MainTable[[#This Row],[model]],ModelNames,4,FALSE)</f>
        <v>Tree Ensemble</v>
      </c>
      <c r="BH111" s="9" cm="1">
        <f t="array" ref="BH111">MEDIAN(IF($AM$2:$AM$2385=AM111,$AN$2:$AN$2385))</f>
        <v>0.86949265687583444</v>
      </c>
      <c r="BI111" s="9" t="str" cm="1">
        <f t="array" ref="BI111">LEFT(A111, MIN(IFERROR(FIND({"_binarized","_clean","_converted"}, A111), LEN(A111)+1))-1)</f>
        <v>taiwanese_bankruptcy_prediction</v>
      </c>
    </row>
    <row r="112" spans="1:61" x14ac:dyDescent="0.25">
      <c r="A112" t="s">
        <v>102</v>
      </c>
      <c r="B112" s="6">
        <v>6819</v>
      </c>
      <c r="C112">
        <v>96</v>
      </c>
      <c r="D112">
        <v>95</v>
      </c>
      <c r="E112">
        <v>0</v>
      </c>
      <c r="F112" s="1">
        <v>29.99545454545455</v>
      </c>
      <c r="G112">
        <v>1.0526315789473679</v>
      </c>
      <c r="H112">
        <v>1.0526</v>
      </c>
      <c r="I112" s="1">
        <v>190.0073685996457</v>
      </c>
      <c r="J112" s="1">
        <v>1325.1238852034919</v>
      </c>
      <c r="K112" s="1">
        <v>21.764384628505901</v>
      </c>
      <c r="L112" s="1">
        <v>65.569400000000002</v>
      </c>
      <c r="M112" s="1">
        <v>24.966799999999999</v>
      </c>
      <c r="N112" s="2">
        <v>0.36</v>
      </c>
      <c r="O112" s="2">
        <v>0.81899999999999995</v>
      </c>
      <c r="P112" s="2">
        <v>0.109</v>
      </c>
      <c r="Q112" s="2">
        <v>0</v>
      </c>
      <c r="R112" s="2">
        <v>0.65</v>
      </c>
      <c r="S112" s="2">
        <v>0.26400000000000001</v>
      </c>
      <c r="T112" s="2">
        <v>8.9999999999999993E-3</v>
      </c>
      <c r="U112" s="2">
        <v>2.9000000000000001E-2</v>
      </c>
      <c r="V112" s="2">
        <v>2.8000000000000001E-2</v>
      </c>
      <c r="W112" s="2">
        <v>2.3E-2</v>
      </c>
      <c r="X112" s="2">
        <v>0.35399999999999998</v>
      </c>
      <c r="Y112" s="2">
        <v>4.2999999999999997E-2</v>
      </c>
      <c r="Z112" s="2">
        <v>2.5999999999999999E-2</v>
      </c>
      <c r="AA112" s="2">
        <v>0.28100000000000003</v>
      </c>
      <c r="AB112" s="2">
        <v>0.95699999999999996</v>
      </c>
      <c r="AC112" s="2">
        <v>0.86199999999999999</v>
      </c>
      <c r="AD112" s="2">
        <v>0.44</v>
      </c>
      <c r="AE112" s="2">
        <v>0.72299999999999998</v>
      </c>
      <c r="AF112" s="2">
        <v>1.4E-2</v>
      </c>
      <c r="AG112" s="2">
        <v>8.0000000000000002E-3</v>
      </c>
      <c r="AH112" s="2">
        <v>0.55800000000000005</v>
      </c>
      <c r="AI112" s="2">
        <v>0.79400000000000004</v>
      </c>
      <c r="AJ112" s="2">
        <v>0.93300000000000005</v>
      </c>
      <c r="AK112">
        <v>7481146</v>
      </c>
      <c r="AL112">
        <v>302</v>
      </c>
      <c r="AM112" t="s">
        <v>60</v>
      </c>
      <c r="AN112" s="3">
        <v>0.96509769075030716</v>
      </c>
      <c r="AO112" s="3">
        <v>3.094726043750193E-3</v>
      </c>
      <c r="AP112" s="3">
        <v>0.96171996644623425</v>
      </c>
      <c r="AQ112" s="3">
        <v>3.645811310332067E-3</v>
      </c>
      <c r="AR112" s="3">
        <v>0.86122434455520813</v>
      </c>
      <c r="AS112" s="3">
        <v>5.6499920677062457E-2</v>
      </c>
      <c r="AT112" s="10">
        <v>3.6878585815429692E-3</v>
      </c>
      <c r="AU112" s="1">
        <v>201.0859375</v>
      </c>
      <c r="AV112" s="5">
        <v>1849311.6938194979</v>
      </c>
      <c r="AW112" s="9">
        <v>2.6126518249511719</v>
      </c>
      <c r="AX112">
        <v>16</v>
      </c>
      <c r="AY112" t="s">
        <v>50</v>
      </c>
      <c r="AZ112" s="9">
        <f>AVERAGE(MainTable[[#This Row],[f1]:[f4]])</f>
        <v>0.36839999999999995</v>
      </c>
      <c r="BA112" s="9">
        <f>AVERAGE(MainTable[[#This Row],[l1]:[l3]])</f>
        <v>2.2000000000000002E-2</v>
      </c>
      <c r="BB112" s="9">
        <f>AVERAGE(MainTable[[#This Row],[n1]:[lsc]])</f>
        <v>0.28066666666666668</v>
      </c>
      <c r="BC112" s="9">
        <f>AVERAGE(MainTable[[#This Row],[density]:[clsCoef]])</f>
        <v>0.65100000000000002</v>
      </c>
      <c r="BD112" s="9">
        <f>AVERAGE(MainTable[[#This Row],[t2]:[t4]])</f>
        <v>0.19333333333333336</v>
      </c>
      <c r="BE112" s="9">
        <f>AVERAGE(MainTable[[#This Row],[c1]:[c2]])</f>
        <v>0.86350000000000005</v>
      </c>
      <c r="BF112" s="9">
        <f>AVERAGE(MainTable[[#This Row],[n3]], MainTable[[#This Row],[n1]], MainTable[[#This Row],[n4]])</f>
        <v>3.0666666666666665E-2</v>
      </c>
      <c r="BG112" s="9" t="str">
        <f>VLOOKUP(MainTable[[#This Row],[model]],ModelNames,4,FALSE)</f>
        <v>Linear</v>
      </c>
      <c r="BH112" s="9" cm="1">
        <f t="array" ref="BH112">MEDIAN(IF($AM$2:$AM$2385=AM112,$AN$2:$AN$2385))</f>
        <v>0.84154689776823377</v>
      </c>
      <c r="BI112" s="9" t="str" cm="1">
        <f t="array" ref="BI112">LEFT(A112, MIN(IFERROR(FIND({"_binarized","_clean","_converted"}, A112), LEN(A112)+1))-1)</f>
        <v>company_bankruptcy_prediction</v>
      </c>
    </row>
    <row r="113" spans="1:61" x14ac:dyDescent="0.25">
      <c r="A113" t="s">
        <v>102</v>
      </c>
      <c r="B113" s="6">
        <v>6819</v>
      </c>
      <c r="C113">
        <v>96</v>
      </c>
      <c r="D113">
        <v>95</v>
      </c>
      <c r="E113">
        <v>0</v>
      </c>
      <c r="F113" s="1">
        <v>29.99545454545455</v>
      </c>
      <c r="G113">
        <v>1.0526315789473679</v>
      </c>
      <c r="H113">
        <v>1.0526</v>
      </c>
      <c r="I113" s="1">
        <v>190.0073685996457</v>
      </c>
      <c r="J113" s="1">
        <v>1325.1238852034919</v>
      </c>
      <c r="K113" s="1">
        <v>21.764384628505901</v>
      </c>
      <c r="L113" s="1">
        <v>65.569400000000002</v>
      </c>
      <c r="M113" s="1">
        <v>24.966799999999999</v>
      </c>
      <c r="N113" s="2">
        <v>0.36</v>
      </c>
      <c r="O113" s="2">
        <v>0.81899999999999995</v>
      </c>
      <c r="P113" s="2">
        <v>0.109</v>
      </c>
      <c r="Q113" s="2">
        <v>0</v>
      </c>
      <c r="R113" s="2">
        <v>0.65</v>
      </c>
      <c r="S113" s="2">
        <v>0.26400000000000001</v>
      </c>
      <c r="T113" s="2">
        <v>8.9999999999999993E-3</v>
      </c>
      <c r="U113" s="2">
        <v>2.9000000000000001E-2</v>
      </c>
      <c r="V113" s="2">
        <v>2.8000000000000001E-2</v>
      </c>
      <c r="W113" s="2">
        <v>2.3E-2</v>
      </c>
      <c r="X113" s="2">
        <v>0.35399999999999998</v>
      </c>
      <c r="Y113" s="2">
        <v>4.2999999999999997E-2</v>
      </c>
      <c r="Z113" s="2">
        <v>2.5999999999999999E-2</v>
      </c>
      <c r="AA113" s="2">
        <v>0.28100000000000003</v>
      </c>
      <c r="AB113" s="2">
        <v>0.95699999999999996</v>
      </c>
      <c r="AC113" s="2">
        <v>0.86199999999999999</v>
      </c>
      <c r="AD113" s="2">
        <v>0.44</v>
      </c>
      <c r="AE113" s="2">
        <v>0.72299999999999998</v>
      </c>
      <c r="AF113" s="2">
        <v>1.4E-2</v>
      </c>
      <c r="AG113" s="2">
        <v>8.0000000000000002E-3</v>
      </c>
      <c r="AH113" s="2">
        <v>0.55800000000000005</v>
      </c>
      <c r="AI113" s="2">
        <v>0.79400000000000004</v>
      </c>
      <c r="AJ113" s="2">
        <v>0.93300000000000005</v>
      </c>
      <c r="AK113">
        <v>7481146</v>
      </c>
      <c r="AL113">
        <v>302</v>
      </c>
      <c r="AM113" t="s">
        <v>64</v>
      </c>
      <c r="AN113" s="3">
        <v>0.96377718203979068</v>
      </c>
      <c r="AO113" s="3">
        <v>3.845526256700624E-3</v>
      </c>
      <c r="AP113" s="3">
        <v>0.96097057571658662</v>
      </c>
      <c r="AQ113" s="3">
        <v>3.1615692448641081E-3</v>
      </c>
      <c r="AR113" s="3">
        <v>0.92067191184364139</v>
      </c>
      <c r="AS113" s="3">
        <v>2.0017173340825711E-2</v>
      </c>
      <c r="AT113" s="10">
        <v>2.624750137329102E-3</v>
      </c>
      <c r="AU113" s="1">
        <v>214.5390625</v>
      </c>
      <c r="AV113" s="5">
        <v>2598342.5633572531</v>
      </c>
      <c r="AW113" s="9">
        <v>0.22652888298034671</v>
      </c>
      <c r="AX113">
        <v>2</v>
      </c>
      <c r="AY113" t="s">
        <v>50</v>
      </c>
      <c r="AZ113" s="9">
        <f>AVERAGE(MainTable[[#This Row],[f1]:[f4]])</f>
        <v>0.36839999999999995</v>
      </c>
      <c r="BA113" s="9">
        <f>AVERAGE(MainTable[[#This Row],[l1]:[l3]])</f>
        <v>2.2000000000000002E-2</v>
      </c>
      <c r="BB113" s="9">
        <f>AVERAGE(MainTable[[#This Row],[n1]:[lsc]])</f>
        <v>0.28066666666666668</v>
      </c>
      <c r="BC113" s="9">
        <f>AVERAGE(MainTable[[#This Row],[density]:[clsCoef]])</f>
        <v>0.65100000000000002</v>
      </c>
      <c r="BD113" s="9">
        <f>AVERAGE(MainTable[[#This Row],[t2]:[t4]])</f>
        <v>0.19333333333333336</v>
      </c>
      <c r="BE113" s="9">
        <f>AVERAGE(MainTable[[#This Row],[c1]:[c2]])</f>
        <v>0.86350000000000005</v>
      </c>
      <c r="BF113" s="9">
        <f>AVERAGE(MainTable[[#This Row],[n3]], MainTable[[#This Row],[n1]], MainTable[[#This Row],[n4]])</f>
        <v>3.0666666666666665E-2</v>
      </c>
      <c r="BG113" s="9" t="str">
        <f>VLOOKUP(MainTable[[#This Row],[model]],ModelNames,4,FALSE)</f>
        <v>Discriminant</v>
      </c>
      <c r="BH113" s="9" cm="1">
        <f t="array" ref="BH113">MEDIAN(IF($AM$2:$AM$2385=AM113,$AN$2:$AN$2385))</f>
        <v>0.83860904466088915</v>
      </c>
      <c r="BI113" s="9" t="str" cm="1">
        <f t="array" ref="BI113">LEFT(A113, MIN(IFERROR(FIND({"_binarized","_clean","_converted"}, A113), LEN(A113)+1))-1)</f>
        <v>company_bankruptcy_prediction</v>
      </c>
    </row>
    <row r="114" spans="1:61" x14ac:dyDescent="0.25">
      <c r="A114" t="s">
        <v>211</v>
      </c>
      <c r="B114" s="6">
        <v>6819</v>
      </c>
      <c r="C114">
        <v>96</v>
      </c>
      <c r="D114">
        <v>95</v>
      </c>
      <c r="E114">
        <v>0</v>
      </c>
      <c r="F114" s="1">
        <v>29.99545454545455</v>
      </c>
      <c r="G114">
        <v>1.0526315789473679</v>
      </c>
      <c r="H114">
        <v>1.0526</v>
      </c>
      <c r="I114" s="1">
        <v>190.0073685996457</v>
      </c>
      <c r="J114" s="1">
        <v>1325.123884984253</v>
      </c>
      <c r="K114" s="1">
        <v>21.764384626012479</v>
      </c>
      <c r="L114" s="1">
        <v>65.918000000000006</v>
      </c>
      <c r="M114" s="1">
        <v>25.034500000000001</v>
      </c>
      <c r="N114" s="2">
        <v>0.36</v>
      </c>
      <c r="O114" s="2">
        <v>0.81899999999999995</v>
      </c>
      <c r="P114" s="2">
        <v>0.109</v>
      </c>
      <c r="Q114" s="2">
        <v>0</v>
      </c>
      <c r="R114" s="2">
        <v>0.65</v>
      </c>
      <c r="S114" s="2">
        <v>0.26400000000000001</v>
      </c>
      <c r="T114" s="2">
        <v>8.0000000000000002E-3</v>
      </c>
      <c r="U114" s="2">
        <v>2.9000000000000001E-2</v>
      </c>
      <c r="V114" s="2">
        <v>2.9000000000000001E-2</v>
      </c>
      <c r="W114" s="2">
        <v>2.3E-2</v>
      </c>
      <c r="X114" s="2">
        <v>0.35399999999999998</v>
      </c>
      <c r="Y114" s="2">
        <v>4.2999999999999997E-2</v>
      </c>
      <c r="Z114" s="2">
        <v>2.5999999999999999E-2</v>
      </c>
      <c r="AA114" s="2">
        <v>0.28100000000000003</v>
      </c>
      <c r="AB114" s="2">
        <v>0.95699999999999996</v>
      </c>
      <c r="AC114" s="2">
        <v>0.86199999999999999</v>
      </c>
      <c r="AD114" s="2">
        <v>0.44</v>
      </c>
      <c r="AE114" s="2">
        <v>0.72299999999999998</v>
      </c>
      <c r="AF114" s="2">
        <v>1.4E-2</v>
      </c>
      <c r="AG114" s="2">
        <v>8.0000000000000002E-3</v>
      </c>
      <c r="AH114" s="2">
        <v>0.55800000000000005</v>
      </c>
      <c r="AI114" s="2">
        <v>0.79400000000000004</v>
      </c>
      <c r="AJ114" s="2">
        <v>0.93300000000000005</v>
      </c>
      <c r="AK114">
        <v>11358729</v>
      </c>
      <c r="AL114">
        <v>260.22000000000003</v>
      </c>
      <c r="AM114" t="s">
        <v>64</v>
      </c>
      <c r="AN114" s="3">
        <v>0.96377718203979068</v>
      </c>
      <c r="AO114" s="3">
        <v>3.845526256700624E-3</v>
      </c>
      <c r="AP114" s="3">
        <v>0.96107945135336315</v>
      </c>
      <c r="AQ114" s="3">
        <v>3.2255692693066058E-3</v>
      </c>
      <c r="AR114" s="3">
        <v>0.91482480440562486</v>
      </c>
      <c r="AS114" s="3">
        <v>2.346816565650264E-2</v>
      </c>
      <c r="AT114" s="10">
        <v>2.2387742999999999E-3</v>
      </c>
      <c r="AU114" s="1">
        <v>453.92578125</v>
      </c>
      <c r="AV114" s="5">
        <v>3046309.7602794431</v>
      </c>
      <c r="AW114" s="9">
        <v>0.22621488571166989</v>
      </c>
      <c r="AX114">
        <v>2</v>
      </c>
      <c r="AY114" t="s">
        <v>50</v>
      </c>
      <c r="AZ114" s="9">
        <f>AVERAGE(MainTable[[#This Row],[f1]:[f4]])</f>
        <v>0.36839999999999995</v>
      </c>
      <c r="BA114" s="9">
        <f>AVERAGE(MainTable[[#This Row],[l1]:[l3]])</f>
        <v>2.2000000000000002E-2</v>
      </c>
      <c r="BB114" s="9">
        <f>AVERAGE(MainTable[[#This Row],[n1]:[lsc]])</f>
        <v>0.28066666666666668</v>
      </c>
      <c r="BC114" s="9">
        <f>AVERAGE(MainTable[[#This Row],[density]:[clsCoef]])</f>
        <v>0.65100000000000002</v>
      </c>
      <c r="BD114" s="9">
        <f>AVERAGE(MainTable[[#This Row],[t2]:[t4]])</f>
        <v>0.19333333333333336</v>
      </c>
      <c r="BE114" s="9">
        <f>AVERAGE(MainTable[[#This Row],[c1]:[c2]])</f>
        <v>0.86350000000000005</v>
      </c>
      <c r="BF114" s="9">
        <f>AVERAGE(MainTable[[#This Row],[n3]], MainTable[[#This Row],[n1]], MainTable[[#This Row],[n4]])</f>
        <v>3.0666666666666665E-2</v>
      </c>
      <c r="BG114" s="9" t="str">
        <f>VLOOKUP(MainTable[[#This Row],[model]],ModelNames,4,FALSE)</f>
        <v>Discriminant</v>
      </c>
      <c r="BH114" s="9" cm="1">
        <f t="array" ref="BH114">MEDIAN(IF($AM$2:$AM$2385=AM114,$AN$2:$AN$2385))</f>
        <v>0.83860904466088915</v>
      </c>
      <c r="BI114" s="9" t="str" cm="1">
        <f t="array" ref="BI114">LEFT(A114, MIN(IFERROR(FIND({"_binarized","_clean","_converted"}, A114), LEN(A114)+1))-1)</f>
        <v>taiwanese_bankruptcy_prediction</v>
      </c>
    </row>
    <row r="115" spans="1:61" x14ac:dyDescent="0.25">
      <c r="A115" t="s">
        <v>211</v>
      </c>
      <c r="B115" s="6">
        <v>6819</v>
      </c>
      <c r="C115">
        <v>96</v>
      </c>
      <c r="D115">
        <v>95</v>
      </c>
      <c r="E115">
        <v>0</v>
      </c>
      <c r="F115" s="1">
        <v>29.99545454545455</v>
      </c>
      <c r="G115">
        <v>1.0526315789473679</v>
      </c>
      <c r="H115">
        <v>1.0526</v>
      </c>
      <c r="I115" s="1">
        <v>190.0073685996457</v>
      </c>
      <c r="J115" s="1">
        <v>1325.123884984253</v>
      </c>
      <c r="K115" s="1">
        <v>21.764384626012479</v>
      </c>
      <c r="L115" s="1">
        <v>65.918000000000006</v>
      </c>
      <c r="M115" s="1">
        <v>25.034500000000001</v>
      </c>
      <c r="N115" s="2">
        <v>0.36</v>
      </c>
      <c r="O115" s="2">
        <v>0.81899999999999995</v>
      </c>
      <c r="P115" s="2">
        <v>0.109</v>
      </c>
      <c r="Q115" s="2">
        <v>0</v>
      </c>
      <c r="R115" s="2">
        <v>0.65</v>
      </c>
      <c r="S115" s="2">
        <v>0.26400000000000001</v>
      </c>
      <c r="T115" s="2">
        <v>8.0000000000000002E-3</v>
      </c>
      <c r="U115" s="2">
        <v>2.9000000000000001E-2</v>
      </c>
      <c r="V115" s="2">
        <v>2.9000000000000001E-2</v>
      </c>
      <c r="W115" s="2">
        <v>2.3E-2</v>
      </c>
      <c r="X115" s="2">
        <v>0.35399999999999998</v>
      </c>
      <c r="Y115" s="2">
        <v>4.2999999999999997E-2</v>
      </c>
      <c r="Z115" s="2">
        <v>2.5999999999999999E-2</v>
      </c>
      <c r="AA115" s="2">
        <v>0.28100000000000003</v>
      </c>
      <c r="AB115" s="2">
        <v>0.95699999999999996</v>
      </c>
      <c r="AC115" s="2">
        <v>0.86199999999999999</v>
      </c>
      <c r="AD115" s="2">
        <v>0.44</v>
      </c>
      <c r="AE115" s="2">
        <v>0.72299999999999998</v>
      </c>
      <c r="AF115" s="2">
        <v>1.4E-2</v>
      </c>
      <c r="AG115" s="2">
        <v>8.0000000000000002E-3</v>
      </c>
      <c r="AH115" s="2">
        <v>0.55800000000000005</v>
      </c>
      <c r="AI115" s="2">
        <v>0.79400000000000004</v>
      </c>
      <c r="AJ115" s="2">
        <v>0.93300000000000005</v>
      </c>
      <c r="AK115">
        <v>11358729</v>
      </c>
      <c r="AL115">
        <v>260.22000000000003</v>
      </c>
      <c r="AM115" t="s">
        <v>60</v>
      </c>
      <c r="AN115" s="3">
        <v>0.96363119993631441</v>
      </c>
      <c r="AO115" s="3">
        <v>3.0946458970486511E-3</v>
      </c>
      <c r="AP115" s="3">
        <v>0.96058048890245828</v>
      </c>
      <c r="AQ115" s="3">
        <v>3.6924858491852001E-3</v>
      </c>
      <c r="AR115" s="3">
        <v>0.86179463191080985</v>
      </c>
      <c r="AS115" s="3">
        <v>5.8029310940955758E-2</v>
      </c>
      <c r="AT115" s="10">
        <v>2.240634E-3</v>
      </c>
      <c r="AU115" s="1">
        <v>430.01953125</v>
      </c>
      <c r="AV115" s="5">
        <v>3043781.4064844269</v>
      </c>
      <c r="AW115" s="9">
        <v>2.348121166229248</v>
      </c>
      <c r="AX115">
        <v>16</v>
      </c>
      <c r="AY115" t="s">
        <v>50</v>
      </c>
      <c r="AZ115" s="9">
        <f>AVERAGE(MainTable[[#This Row],[f1]:[f4]])</f>
        <v>0.36839999999999995</v>
      </c>
      <c r="BA115" s="9">
        <f>AVERAGE(MainTable[[#This Row],[l1]:[l3]])</f>
        <v>2.2000000000000002E-2</v>
      </c>
      <c r="BB115" s="9">
        <f>AVERAGE(MainTable[[#This Row],[n1]:[lsc]])</f>
        <v>0.28066666666666668</v>
      </c>
      <c r="BC115" s="9">
        <f>AVERAGE(MainTable[[#This Row],[density]:[clsCoef]])</f>
        <v>0.65100000000000002</v>
      </c>
      <c r="BD115" s="9">
        <f>AVERAGE(MainTable[[#This Row],[t2]:[t4]])</f>
        <v>0.19333333333333336</v>
      </c>
      <c r="BE115" s="9">
        <f>AVERAGE(MainTable[[#This Row],[c1]:[c2]])</f>
        <v>0.86350000000000005</v>
      </c>
      <c r="BF115" s="9">
        <f>AVERAGE(MainTable[[#This Row],[n3]], MainTable[[#This Row],[n1]], MainTable[[#This Row],[n4]])</f>
        <v>3.0666666666666665E-2</v>
      </c>
      <c r="BG115" s="9" t="str">
        <f>VLOOKUP(MainTable[[#This Row],[model]],ModelNames,4,FALSE)</f>
        <v>Linear</v>
      </c>
      <c r="BH115" s="9" cm="1">
        <f t="array" ref="BH115">MEDIAN(IF($AM$2:$AM$2385=AM115,$AN$2:$AN$2385))</f>
        <v>0.84154689776823377</v>
      </c>
      <c r="BI115" s="9" t="str" cm="1">
        <f t="array" ref="BI115">LEFT(A115, MIN(IFERROR(FIND({"_binarized","_clean","_converted"}, A115), LEN(A115)+1))-1)</f>
        <v>taiwanese_bankruptcy_prediction</v>
      </c>
    </row>
    <row r="116" spans="1:61" x14ac:dyDescent="0.25">
      <c r="A116" t="s">
        <v>102</v>
      </c>
      <c r="B116" s="6">
        <v>6819</v>
      </c>
      <c r="C116">
        <v>96</v>
      </c>
      <c r="D116">
        <v>95</v>
      </c>
      <c r="E116">
        <v>0</v>
      </c>
      <c r="F116" s="1">
        <v>29.99545454545455</v>
      </c>
      <c r="G116">
        <v>1.0526315789473679</v>
      </c>
      <c r="H116">
        <v>1.0526</v>
      </c>
      <c r="I116" s="1">
        <v>190.0073685996457</v>
      </c>
      <c r="J116" s="1">
        <v>1325.1238852034919</v>
      </c>
      <c r="K116" s="1">
        <v>21.764384628505901</v>
      </c>
      <c r="L116" s="1">
        <v>65.569400000000002</v>
      </c>
      <c r="M116" s="1">
        <v>24.966799999999999</v>
      </c>
      <c r="N116" s="2">
        <v>0.36</v>
      </c>
      <c r="O116" s="2">
        <v>0.81899999999999995</v>
      </c>
      <c r="P116" s="2">
        <v>0.109</v>
      </c>
      <c r="Q116" s="2">
        <v>0</v>
      </c>
      <c r="R116" s="2">
        <v>0.65</v>
      </c>
      <c r="S116" s="2">
        <v>0.26400000000000001</v>
      </c>
      <c r="T116" s="2">
        <v>8.9999999999999993E-3</v>
      </c>
      <c r="U116" s="2">
        <v>2.9000000000000001E-2</v>
      </c>
      <c r="V116" s="2">
        <v>2.8000000000000001E-2</v>
      </c>
      <c r="W116" s="2">
        <v>2.3E-2</v>
      </c>
      <c r="X116" s="2">
        <v>0.35399999999999998</v>
      </c>
      <c r="Y116" s="2">
        <v>4.2999999999999997E-2</v>
      </c>
      <c r="Z116" s="2">
        <v>2.5999999999999999E-2</v>
      </c>
      <c r="AA116" s="2">
        <v>0.28100000000000003</v>
      </c>
      <c r="AB116" s="2">
        <v>0.95699999999999996</v>
      </c>
      <c r="AC116" s="2">
        <v>0.86199999999999999</v>
      </c>
      <c r="AD116" s="2">
        <v>0.44</v>
      </c>
      <c r="AE116" s="2">
        <v>0.72299999999999998</v>
      </c>
      <c r="AF116" s="2">
        <v>1.4E-2</v>
      </c>
      <c r="AG116" s="2">
        <v>8.0000000000000002E-3</v>
      </c>
      <c r="AH116" s="2">
        <v>0.55800000000000005</v>
      </c>
      <c r="AI116" s="2">
        <v>0.79400000000000004</v>
      </c>
      <c r="AJ116" s="2">
        <v>0.93300000000000005</v>
      </c>
      <c r="AK116">
        <v>7481146</v>
      </c>
      <c r="AL116">
        <v>302</v>
      </c>
      <c r="AM116" t="s">
        <v>57</v>
      </c>
      <c r="AN116" s="3">
        <v>0.95791143393798828</v>
      </c>
      <c r="AO116" s="3">
        <v>3.491929512705951E-3</v>
      </c>
      <c r="AP116" s="3">
        <v>0.95626818489165277</v>
      </c>
      <c r="AQ116" s="3">
        <v>2.3898785040797868E-3</v>
      </c>
      <c r="AR116" s="3">
        <v>0.63985254972357797</v>
      </c>
      <c r="AS116" s="3">
        <v>0.1169083652120617</v>
      </c>
      <c r="AT116" s="10">
        <v>3.063201904296875E-3</v>
      </c>
      <c r="AU116" s="1">
        <v>159.23046875</v>
      </c>
      <c r="AV116" s="5">
        <v>2226428.493150685</v>
      </c>
      <c r="AW116" s="9">
        <v>2.333525419235229</v>
      </c>
      <c r="AX116">
        <v>24</v>
      </c>
      <c r="AY116" t="s">
        <v>50</v>
      </c>
      <c r="AZ116" s="9">
        <f>AVERAGE(MainTable[[#This Row],[f1]:[f4]])</f>
        <v>0.36839999999999995</v>
      </c>
      <c r="BA116" s="9">
        <f>AVERAGE(MainTable[[#This Row],[l1]:[l3]])</f>
        <v>2.2000000000000002E-2</v>
      </c>
      <c r="BB116" s="9">
        <f>AVERAGE(MainTable[[#This Row],[n1]:[lsc]])</f>
        <v>0.28066666666666668</v>
      </c>
      <c r="BC116" s="9">
        <f>AVERAGE(MainTable[[#This Row],[density]:[clsCoef]])</f>
        <v>0.65100000000000002</v>
      </c>
      <c r="BD116" s="9">
        <f>AVERAGE(MainTable[[#This Row],[t2]:[t4]])</f>
        <v>0.19333333333333336</v>
      </c>
      <c r="BE116" s="9">
        <f>AVERAGE(MainTable[[#This Row],[c1]:[c2]])</f>
        <v>0.86350000000000005</v>
      </c>
      <c r="BF116" s="9">
        <f>AVERAGE(MainTable[[#This Row],[n3]], MainTable[[#This Row],[n1]], MainTable[[#This Row],[n4]])</f>
        <v>3.0666666666666665E-2</v>
      </c>
      <c r="BG116" s="9" t="str">
        <f>VLOOKUP(MainTable[[#This Row],[model]],ModelNames,4,FALSE)</f>
        <v>Tree-based</v>
      </c>
      <c r="BH116" s="9" cm="1">
        <f t="array" ref="BH116">MEDIAN(IF($AM$2:$AM$2385=AM116,$AN$2:$AN$2385))</f>
        <v>0.84387062005572167</v>
      </c>
      <c r="BI116" s="9" t="str" cm="1">
        <f t="array" ref="BI116">LEFT(A116, MIN(IFERROR(FIND({"_binarized","_clean","_converted"}, A116), LEN(A116)+1))-1)</f>
        <v>company_bankruptcy_prediction</v>
      </c>
    </row>
    <row r="117" spans="1:61" x14ac:dyDescent="0.25">
      <c r="A117" t="s">
        <v>211</v>
      </c>
      <c r="B117" s="6">
        <v>6819</v>
      </c>
      <c r="C117">
        <v>96</v>
      </c>
      <c r="D117">
        <v>95</v>
      </c>
      <c r="E117">
        <v>0</v>
      </c>
      <c r="F117" s="1">
        <v>29.99545454545455</v>
      </c>
      <c r="G117">
        <v>1.0526315789473679</v>
      </c>
      <c r="H117">
        <v>1.0526</v>
      </c>
      <c r="I117" s="1">
        <v>190.0073685996457</v>
      </c>
      <c r="J117" s="1">
        <v>1325.123884984253</v>
      </c>
      <c r="K117" s="1">
        <v>21.764384626012479</v>
      </c>
      <c r="L117" s="1">
        <v>65.918000000000006</v>
      </c>
      <c r="M117" s="1">
        <v>25.034500000000001</v>
      </c>
      <c r="N117" s="2">
        <v>0.36</v>
      </c>
      <c r="O117" s="2">
        <v>0.81899999999999995</v>
      </c>
      <c r="P117" s="2">
        <v>0.109</v>
      </c>
      <c r="Q117" s="2">
        <v>0</v>
      </c>
      <c r="R117" s="2">
        <v>0.65</v>
      </c>
      <c r="S117" s="2">
        <v>0.26400000000000001</v>
      </c>
      <c r="T117" s="2">
        <v>8.0000000000000002E-3</v>
      </c>
      <c r="U117" s="2">
        <v>2.9000000000000001E-2</v>
      </c>
      <c r="V117" s="2">
        <v>2.9000000000000001E-2</v>
      </c>
      <c r="W117" s="2">
        <v>2.3E-2</v>
      </c>
      <c r="X117" s="2">
        <v>0.35399999999999998</v>
      </c>
      <c r="Y117" s="2">
        <v>4.2999999999999997E-2</v>
      </c>
      <c r="Z117" s="2">
        <v>2.5999999999999999E-2</v>
      </c>
      <c r="AA117" s="2">
        <v>0.28100000000000003</v>
      </c>
      <c r="AB117" s="2">
        <v>0.95699999999999996</v>
      </c>
      <c r="AC117" s="2">
        <v>0.86199999999999999</v>
      </c>
      <c r="AD117" s="2">
        <v>0.44</v>
      </c>
      <c r="AE117" s="2">
        <v>0.72299999999999998</v>
      </c>
      <c r="AF117" s="2">
        <v>1.4E-2</v>
      </c>
      <c r="AG117" s="2">
        <v>8.0000000000000002E-3</v>
      </c>
      <c r="AH117" s="2">
        <v>0.55800000000000005</v>
      </c>
      <c r="AI117" s="2">
        <v>0.79400000000000004</v>
      </c>
      <c r="AJ117" s="2">
        <v>0.93300000000000005</v>
      </c>
      <c r="AK117">
        <v>11358729</v>
      </c>
      <c r="AL117">
        <v>260.22000000000003</v>
      </c>
      <c r="AM117" t="s">
        <v>57</v>
      </c>
      <c r="AN117" s="3">
        <v>0.95791143393798828</v>
      </c>
      <c r="AO117" s="3">
        <v>3.491929512705951E-3</v>
      </c>
      <c r="AP117" s="3">
        <v>0.95626818489165277</v>
      </c>
      <c r="AQ117" s="3">
        <v>2.3898785040797868E-3</v>
      </c>
      <c r="AR117" s="3">
        <v>0.63985254972357797</v>
      </c>
      <c r="AS117" s="3">
        <v>0.1169083652120617</v>
      </c>
      <c r="AT117" s="10">
        <v>2.6197195000000001E-3</v>
      </c>
      <c r="AU117" s="1">
        <v>233.48828125</v>
      </c>
      <c r="AV117" s="5">
        <v>2603332.1453598961</v>
      </c>
      <c r="AW117" s="9">
        <v>4.5256168842315674</v>
      </c>
      <c r="AX117">
        <v>24</v>
      </c>
      <c r="AY117" t="s">
        <v>50</v>
      </c>
      <c r="AZ117" s="9">
        <f>AVERAGE(MainTable[[#This Row],[f1]:[f4]])</f>
        <v>0.36839999999999995</v>
      </c>
      <c r="BA117" s="9">
        <f>AVERAGE(MainTable[[#This Row],[l1]:[l3]])</f>
        <v>2.2000000000000002E-2</v>
      </c>
      <c r="BB117" s="9">
        <f>AVERAGE(MainTable[[#This Row],[n1]:[lsc]])</f>
        <v>0.28066666666666668</v>
      </c>
      <c r="BC117" s="9">
        <f>AVERAGE(MainTable[[#This Row],[density]:[clsCoef]])</f>
        <v>0.65100000000000002</v>
      </c>
      <c r="BD117" s="9">
        <f>AVERAGE(MainTable[[#This Row],[t2]:[t4]])</f>
        <v>0.19333333333333336</v>
      </c>
      <c r="BE117" s="9">
        <f>AVERAGE(MainTable[[#This Row],[c1]:[c2]])</f>
        <v>0.86350000000000005</v>
      </c>
      <c r="BF117" s="9">
        <f>AVERAGE(MainTable[[#This Row],[n3]], MainTable[[#This Row],[n1]], MainTable[[#This Row],[n4]])</f>
        <v>3.0666666666666665E-2</v>
      </c>
      <c r="BG117" s="9" t="str">
        <f>VLOOKUP(MainTable[[#This Row],[model]],ModelNames,4,FALSE)</f>
        <v>Tree-based</v>
      </c>
      <c r="BH117" s="9" cm="1">
        <f t="array" ref="BH117">MEDIAN(IF($AM$2:$AM$2385=AM117,$AN$2:$AN$2385))</f>
        <v>0.84387062005572167</v>
      </c>
      <c r="BI117" s="9" t="str" cm="1">
        <f t="array" ref="BI117">LEFT(A117, MIN(IFERROR(FIND({"_binarized","_clean","_converted"}, A117), LEN(A117)+1))-1)</f>
        <v>taiwanese_bankruptcy_prediction</v>
      </c>
    </row>
    <row r="118" spans="1:61" x14ac:dyDescent="0.25">
      <c r="A118" t="s">
        <v>102</v>
      </c>
      <c r="B118" s="6">
        <v>6819</v>
      </c>
      <c r="C118">
        <v>96</v>
      </c>
      <c r="D118">
        <v>95</v>
      </c>
      <c r="E118">
        <v>0</v>
      </c>
      <c r="F118" s="1">
        <v>29.99545454545455</v>
      </c>
      <c r="G118">
        <v>1.0526315789473679</v>
      </c>
      <c r="H118">
        <v>1.0526</v>
      </c>
      <c r="I118" s="1">
        <v>190.0073685996457</v>
      </c>
      <c r="J118" s="1">
        <v>1325.1238852034919</v>
      </c>
      <c r="K118" s="1">
        <v>21.764384628505901</v>
      </c>
      <c r="L118" s="1">
        <v>65.569400000000002</v>
      </c>
      <c r="M118" s="1">
        <v>24.966799999999999</v>
      </c>
      <c r="N118" s="2">
        <v>0.36</v>
      </c>
      <c r="O118" s="2">
        <v>0.81899999999999995</v>
      </c>
      <c r="P118" s="2">
        <v>0.109</v>
      </c>
      <c r="Q118" s="2">
        <v>0</v>
      </c>
      <c r="R118" s="2">
        <v>0.65</v>
      </c>
      <c r="S118" s="2">
        <v>0.26400000000000001</v>
      </c>
      <c r="T118" s="2">
        <v>8.9999999999999993E-3</v>
      </c>
      <c r="U118" s="2">
        <v>2.9000000000000001E-2</v>
      </c>
      <c r="V118" s="2">
        <v>2.8000000000000001E-2</v>
      </c>
      <c r="W118" s="2">
        <v>2.3E-2</v>
      </c>
      <c r="X118" s="2">
        <v>0.35399999999999998</v>
      </c>
      <c r="Y118" s="2">
        <v>4.2999999999999997E-2</v>
      </c>
      <c r="Z118" s="2">
        <v>2.5999999999999999E-2</v>
      </c>
      <c r="AA118" s="2">
        <v>0.28100000000000003</v>
      </c>
      <c r="AB118" s="2">
        <v>0.95699999999999996</v>
      </c>
      <c r="AC118" s="2">
        <v>0.86199999999999999</v>
      </c>
      <c r="AD118" s="2">
        <v>0.44</v>
      </c>
      <c r="AE118" s="2">
        <v>0.72299999999999998</v>
      </c>
      <c r="AF118" s="2">
        <v>1.4E-2</v>
      </c>
      <c r="AG118" s="2">
        <v>8.0000000000000002E-3</v>
      </c>
      <c r="AH118" s="2">
        <v>0.55800000000000005</v>
      </c>
      <c r="AI118" s="2">
        <v>0.79400000000000004</v>
      </c>
      <c r="AJ118" s="2">
        <v>0.93300000000000005</v>
      </c>
      <c r="AK118">
        <v>7481146</v>
      </c>
      <c r="AL118">
        <v>302</v>
      </c>
      <c r="AM118" t="s">
        <v>61</v>
      </c>
      <c r="AN118" s="3">
        <v>0.95673852098721335</v>
      </c>
      <c r="AO118" s="3">
        <v>6.5737693740334511E-3</v>
      </c>
      <c r="AP118" s="3">
        <v>0.95494320590615733</v>
      </c>
      <c r="AQ118" s="3">
        <v>5.3511505220662564E-3</v>
      </c>
      <c r="AR118" s="3">
        <v>0.86475241725616492</v>
      </c>
      <c r="AS118" s="3">
        <v>2.6752281801757809E-2</v>
      </c>
      <c r="AT118" s="10">
        <v>1.049923896789551E-2</v>
      </c>
      <c r="AU118" s="1">
        <v>226.5390625</v>
      </c>
      <c r="AV118" s="5">
        <v>649570.88993346505</v>
      </c>
      <c r="AW118" s="9">
        <v>0.29897546768188482</v>
      </c>
      <c r="AX118">
        <v>4</v>
      </c>
      <c r="AY118" t="s">
        <v>50</v>
      </c>
      <c r="AZ118" s="9">
        <f>AVERAGE(MainTable[[#This Row],[f1]:[f4]])</f>
        <v>0.36839999999999995</v>
      </c>
      <c r="BA118" s="9">
        <f>AVERAGE(MainTable[[#This Row],[l1]:[l3]])</f>
        <v>2.2000000000000002E-2</v>
      </c>
      <c r="BB118" s="9">
        <f>AVERAGE(MainTable[[#This Row],[n1]:[lsc]])</f>
        <v>0.28066666666666668</v>
      </c>
      <c r="BC118" s="9">
        <f>AVERAGE(MainTable[[#This Row],[density]:[clsCoef]])</f>
        <v>0.65100000000000002</v>
      </c>
      <c r="BD118" s="9">
        <f>AVERAGE(MainTable[[#This Row],[t2]:[t4]])</f>
        <v>0.19333333333333336</v>
      </c>
      <c r="BE118" s="9">
        <f>AVERAGE(MainTable[[#This Row],[c1]:[c2]])</f>
        <v>0.86350000000000005</v>
      </c>
      <c r="BF118" s="9">
        <f>AVERAGE(MainTable[[#This Row],[n3]], MainTable[[#This Row],[n1]], MainTable[[#This Row],[n4]])</f>
        <v>3.0666666666666665E-2</v>
      </c>
      <c r="BG118" s="9" t="str">
        <f>VLOOKUP(MainTable[[#This Row],[model]],ModelNames,4,FALSE)</f>
        <v>Discriminant</v>
      </c>
      <c r="BH118" s="9" cm="1">
        <f t="array" ref="BH118">MEDIAN(IF($AM$2:$AM$2385=AM118,$AN$2:$AN$2385))</f>
        <v>0.82848361206198695</v>
      </c>
      <c r="BI118" s="9" t="str" cm="1">
        <f t="array" ref="BI118">LEFT(A118, MIN(IFERROR(FIND({"_binarized","_clean","_converted"}, A118), LEN(A118)+1))-1)</f>
        <v>company_bankruptcy_prediction</v>
      </c>
    </row>
    <row r="119" spans="1:61" x14ac:dyDescent="0.25">
      <c r="A119" t="s">
        <v>211</v>
      </c>
      <c r="B119" s="6">
        <v>6819</v>
      </c>
      <c r="C119">
        <v>96</v>
      </c>
      <c r="D119">
        <v>95</v>
      </c>
      <c r="E119">
        <v>0</v>
      </c>
      <c r="F119" s="1">
        <v>29.99545454545455</v>
      </c>
      <c r="G119">
        <v>1.0526315789473679</v>
      </c>
      <c r="H119">
        <v>1.0526</v>
      </c>
      <c r="I119" s="1">
        <v>190.0073685996457</v>
      </c>
      <c r="J119" s="1">
        <v>1325.123884984253</v>
      </c>
      <c r="K119" s="1">
        <v>21.764384626012479</v>
      </c>
      <c r="L119" s="1">
        <v>65.918000000000006</v>
      </c>
      <c r="M119" s="1">
        <v>25.034500000000001</v>
      </c>
      <c r="N119" s="2">
        <v>0.36</v>
      </c>
      <c r="O119" s="2">
        <v>0.81899999999999995</v>
      </c>
      <c r="P119" s="2">
        <v>0.109</v>
      </c>
      <c r="Q119" s="2">
        <v>0</v>
      </c>
      <c r="R119" s="2">
        <v>0.65</v>
      </c>
      <c r="S119" s="2">
        <v>0.26400000000000001</v>
      </c>
      <c r="T119" s="2">
        <v>8.0000000000000002E-3</v>
      </c>
      <c r="U119" s="2">
        <v>2.9000000000000001E-2</v>
      </c>
      <c r="V119" s="2">
        <v>2.9000000000000001E-2</v>
      </c>
      <c r="W119" s="2">
        <v>2.3E-2</v>
      </c>
      <c r="X119" s="2">
        <v>0.35399999999999998</v>
      </c>
      <c r="Y119" s="2">
        <v>4.2999999999999997E-2</v>
      </c>
      <c r="Z119" s="2">
        <v>2.5999999999999999E-2</v>
      </c>
      <c r="AA119" s="2">
        <v>0.28100000000000003</v>
      </c>
      <c r="AB119" s="2">
        <v>0.95699999999999996</v>
      </c>
      <c r="AC119" s="2">
        <v>0.86199999999999999</v>
      </c>
      <c r="AD119" s="2">
        <v>0.44</v>
      </c>
      <c r="AE119" s="2">
        <v>0.72299999999999998</v>
      </c>
      <c r="AF119" s="2">
        <v>1.4E-2</v>
      </c>
      <c r="AG119" s="2">
        <v>8.0000000000000002E-3</v>
      </c>
      <c r="AH119" s="2">
        <v>0.55800000000000005</v>
      </c>
      <c r="AI119" s="2">
        <v>0.79400000000000004</v>
      </c>
      <c r="AJ119" s="2">
        <v>0.93300000000000005</v>
      </c>
      <c r="AK119">
        <v>11358729</v>
      </c>
      <c r="AL119">
        <v>260.22000000000003</v>
      </c>
      <c r="AM119" t="s">
        <v>61</v>
      </c>
      <c r="AN119" s="3">
        <v>0.95673852098721335</v>
      </c>
      <c r="AO119" s="3">
        <v>6.5737693740334511E-3</v>
      </c>
      <c r="AP119" s="3">
        <v>0.95494320590615733</v>
      </c>
      <c r="AQ119" s="3">
        <v>5.3511505220662564E-3</v>
      </c>
      <c r="AR119" s="3">
        <v>0.86475241725616492</v>
      </c>
      <c r="AS119" s="3">
        <v>2.6752281801757809E-2</v>
      </c>
      <c r="AT119" s="10">
        <v>7.8897953000000003E-3</v>
      </c>
      <c r="AU119" s="1">
        <v>467.53125</v>
      </c>
      <c r="AV119" s="5">
        <v>864407.72387450817</v>
      </c>
      <c r="AW119" s="9">
        <v>0.29688930511474609</v>
      </c>
      <c r="AX119">
        <v>4</v>
      </c>
      <c r="AY119" t="s">
        <v>50</v>
      </c>
      <c r="AZ119" s="9">
        <f>AVERAGE(MainTable[[#This Row],[f1]:[f4]])</f>
        <v>0.36839999999999995</v>
      </c>
      <c r="BA119" s="9">
        <f>AVERAGE(MainTable[[#This Row],[l1]:[l3]])</f>
        <v>2.2000000000000002E-2</v>
      </c>
      <c r="BB119" s="9">
        <f>AVERAGE(MainTable[[#This Row],[n1]:[lsc]])</f>
        <v>0.28066666666666668</v>
      </c>
      <c r="BC119" s="9">
        <f>AVERAGE(MainTable[[#This Row],[density]:[clsCoef]])</f>
        <v>0.65100000000000002</v>
      </c>
      <c r="BD119" s="9">
        <f>AVERAGE(MainTable[[#This Row],[t2]:[t4]])</f>
        <v>0.19333333333333336</v>
      </c>
      <c r="BE119" s="9">
        <f>AVERAGE(MainTable[[#This Row],[c1]:[c2]])</f>
        <v>0.86350000000000005</v>
      </c>
      <c r="BF119" s="9">
        <f>AVERAGE(MainTable[[#This Row],[n3]], MainTable[[#This Row],[n1]], MainTable[[#This Row],[n4]])</f>
        <v>3.0666666666666665E-2</v>
      </c>
      <c r="BG119" s="9" t="str">
        <f>VLOOKUP(MainTable[[#This Row],[model]],ModelNames,4,FALSE)</f>
        <v>Discriminant</v>
      </c>
      <c r="BH119" s="9" cm="1">
        <f t="array" ref="BH119">MEDIAN(IF($AM$2:$AM$2385=AM119,$AN$2:$AN$2385))</f>
        <v>0.82848361206198695</v>
      </c>
      <c r="BI119" s="9" t="str" cm="1">
        <f t="array" ref="BI119">LEFT(A119, MIN(IFERROR(FIND({"_binarized","_clean","_converted"}, A119), LEN(A119)+1))-1)</f>
        <v>taiwanese_bankruptcy_prediction</v>
      </c>
    </row>
    <row r="120" spans="1:61" x14ac:dyDescent="0.25">
      <c r="A120" t="s">
        <v>102</v>
      </c>
      <c r="B120" s="6">
        <v>6819</v>
      </c>
      <c r="C120">
        <v>96</v>
      </c>
      <c r="D120">
        <v>95</v>
      </c>
      <c r="E120">
        <v>0</v>
      </c>
      <c r="F120" s="1">
        <v>29.99545454545455</v>
      </c>
      <c r="G120">
        <v>1.0526315789473679</v>
      </c>
      <c r="H120">
        <v>1.0526</v>
      </c>
      <c r="I120" s="1">
        <v>190.0073685996457</v>
      </c>
      <c r="J120" s="1">
        <v>1325.1238852034919</v>
      </c>
      <c r="K120" s="1">
        <v>21.764384628505901</v>
      </c>
      <c r="L120" s="1">
        <v>65.569400000000002</v>
      </c>
      <c r="M120" s="1">
        <v>24.966799999999999</v>
      </c>
      <c r="N120" s="2">
        <v>0.36</v>
      </c>
      <c r="O120" s="2">
        <v>0.81899999999999995</v>
      </c>
      <c r="P120" s="2">
        <v>0.109</v>
      </c>
      <c r="Q120" s="2">
        <v>0</v>
      </c>
      <c r="R120" s="2">
        <v>0.65</v>
      </c>
      <c r="S120" s="2">
        <v>0.26400000000000001</v>
      </c>
      <c r="T120" s="2">
        <v>8.9999999999999993E-3</v>
      </c>
      <c r="U120" s="2">
        <v>2.9000000000000001E-2</v>
      </c>
      <c r="V120" s="2">
        <v>2.8000000000000001E-2</v>
      </c>
      <c r="W120" s="2">
        <v>2.3E-2</v>
      </c>
      <c r="X120" s="2">
        <v>0.35399999999999998</v>
      </c>
      <c r="Y120" s="2">
        <v>4.2999999999999997E-2</v>
      </c>
      <c r="Z120" s="2">
        <v>2.5999999999999999E-2</v>
      </c>
      <c r="AA120" s="2">
        <v>0.28100000000000003</v>
      </c>
      <c r="AB120" s="2">
        <v>0.95699999999999996</v>
      </c>
      <c r="AC120" s="2">
        <v>0.86199999999999999</v>
      </c>
      <c r="AD120" s="2">
        <v>0.44</v>
      </c>
      <c r="AE120" s="2">
        <v>0.72299999999999998</v>
      </c>
      <c r="AF120" s="2">
        <v>1.4E-2</v>
      </c>
      <c r="AG120" s="2">
        <v>8.0000000000000002E-3</v>
      </c>
      <c r="AH120" s="2">
        <v>0.55800000000000005</v>
      </c>
      <c r="AI120" s="2">
        <v>0.79400000000000004</v>
      </c>
      <c r="AJ120" s="2">
        <v>0.93300000000000005</v>
      </c>
      <c r="AK120">
        <v>7481146</v>
      </c>
      <c r="AL120">
        <v>302</v>
      </c>
      <c r="AM120" t="s">
        <v>63</v>
      </c>
      <c r="AN120" s="3">
        <v>0.64482984532566801</v>
      </c>
      <c r="AO120" s="3">
        <v>0.24239223049116571</v>
      </c>
      <c r="AP120" s="3">
        <v>0.72232454071272867</v>
      </c>
      <c r="AQ120" s="3">
        <v>0.23091608172346181</v>
      </c>
      <c r="AR120" s="3">
        <v>0.79909780528073493</v>
      </c>
      <c r="AS120" s="3">
        <v>9.6057242038003449E-2</v>
      </c>
      <c r="AT120" s="10">
        <v>4.5917034149169922E-3</v>
      </c>
      <c r="AU120" s="1">
        <v>218.08984375</v>
      </c>
      <c r="AV120" s="5">
        <v>1485287.5684095749</v>
      </c>
      <c r="AW120" s="9">
        <v>0.18440413475036621</v>
      </c>
      <c r="AX120">
        <v>4</v>
      </c>
      <c r="AY120" t="s">
        <v>50</v>
      </c>
      <c r="AZ120" s="9">
        <f>AVERAGE(MainTable[[#This Row],[f1]:[f4]])</f>
        <v>0.36839999999999995</v>
      </c>
      <c r="BA120" s="9">
        <f>AVERAGE(MainTable[[#This Row],[l1]:[l3]])</f>
        <v>2.2000000000000002E-2</v>
      </c>
      <c r="BB120" s="9">
        <f>AVERAGE(MainTable[[#This Row],[n1]:[lsc]])</f>
        <v>0.28066666666666668</v>
      </c>
      <c r="BC120" s="9">
        <f>AVERAGE(MainTable[[#This Row],[density]:[clsCoef]])</f>
        <v>0.65100000000000002</v>
      </c>
      <c r="BD120" s="9">
        <f>AVERAGE(MainTable[[#This Row],[t2]:[t4]])</f>
        <v>0.19333333333333336</v>
      </c>
      <c r="BE120" s="9">
        <f>AVERAGE(MainTable[[#This Row],[c1]:[c2]])</f>
        <v>0.86350000000000005</v>
      </c>
      <c r="BF120" s="9">
        <f>AVERAGE(MainTable[[#This Row],[n3]], MainTable[[#This Row],[n1]], MainTable[[#This Row],[n4]])</f>
        <v>3.0666666666666665E-2</v>
      </c>
      <c r="BG120" s="9" t="str">
        <f>VLOOKUP(MainTable[[#This Row],[model]],ModelNames,4,FALSE)</f>
        <v>Probabilistic</v>
      </c>
      <c r="BH120" s="9" cm="1">
        <f t="array" ref="BH120">MEDIAN(IF($AM$2:$AM$2385=AM120,$AN$2:$AN$2385))</f>
        <v>0.73750000000000004</v>
      </c>
      <c r="BI120" s="9" t="str" cm="1">
        <f t="array" ref="BI120">LEFT(A120, MIN(IFERROR(FIND({"_binarized","_clean","_converted"}, A120), LEN(A120)+1))-1)</f>
        <v>company_bankruptcy_prediction</v>
      </c>
    </row>
    <row r="121" spans="1:61" x14ac:dyDescent="0.25">
      <c r="A121" t="s">
        <v>211</v>
      </c>
      <c r="B121" s="6">
        <v>6819</v>
      </c>
      <c r="C121">
        <v>96</v>
      </c>
      <c r="D121">
        <v>95</v>
      </c>
      <c r="E121">
        <v>0</v>
      </c>
      <c r="F121" s="1">
        <v>29.99545454545455</v>
      </c>
      <c r="G121">
        <v>1.0526315789473679</v>
      </c>
      <c r="H121">
        <v>1.0526</v>
      </c>
      <c r="I121" s="1">
        <v>190.0073685996457</v>
      </c>
      <c r="J121" s="1">
        <v>1325.123884984253</v>
      </c>
      <c r="K121" s="1">
        <v>21.764384626012479</v>
      </c>
      <c r="L121" s="1">
        <v>65.918000000000006</v>
      </c>
      <c r="M121" s="1">
        <v>25.034500000000001</v>
      </c>
      <c r="N121" s="2">
        <v>0.36</v>
      </c>
      <c r="O121" s="2">
        <v>0.81899999999999995</v>
      </c>
      <c r="P121" s="2">
        <v>0.109</v>
      </c>
      <c r="Q121" s="2">
        <v>0</v>
      </c>
      <c r="R121" s="2">
        <v>0.65</v>
      </c>
      <c r="S121" s="2">
        <v>0.26400000000000001</v>
      </c>
      <c r="T121" s="2">
        <v>8.0000000000000002E-3</v>
      </c>
      <c r="U121" s="2">
        <v>2.9000000000000001E-2</v>
      </c>
      <c r="V121" s="2">
        <v>2.9000000000000001E-2</v>
      </c>
      <c r="W121" s="2">
        <v>2.3E-2</v>
      </c>
      <c r="X121" s="2">
        <v>0.35399999999999998</v>
      </c>
      <c r="Y121" s="2">
        <v>4.2999999999999997E-2</v>
      </c>
      <c r="Z121" s="2">
        <v>2.5999999999999999E-2</v>
      </c>
      <c r="AA121" s="2">
        <v>0.28100000000000003</v>
      </c>
      <c r="AB121" s="2">
        <v>0.95699999999999996</v>
      </c>
      <c r="AC121" s="2">
        <v>0.86199999999999999</v>
      </c>
      <c r="AD121" s="2">
        <v>0.44</v>
      </c>
      <c r="AE121" s="2">
        <v>0.72299999999999998</v>
      </c>
      <c r="AF121" s="2">
        <v>1.4E-2</v>
      </c>
      <c r="AG121" s="2">
        <v>8.0000000000000002E-3</v>
      </c>
      <c r="AH121" s="2">
        <v>0.55800000000000005</v>
      </c>
      <c r="AI121" s="2">
        <v>0.79400000000000004</v>
      </c>
      <c r="AJ121" s="2">
        <v>0.93300000000000005</v>
      </c>
      <c r="AK121">
        <v>11358729</v>
      </c>
      <c r="AL121">
        <v>260.22000000000003</v>
      </c>
      <c r="AM121" t="s">
        <v>63</v>
      </c>
      <c r="AN121" s="3">
        <v>0.64482984532566801</v>
      </c>
      <c r="AO121" s="3">
        <v>0.24239223049116571</v>
      </c>
      <c r="AP121" s="3">
        <v>0.72232454071272867</v>
      </c>
      <c r="AQ121" s="3">
        <v>0.23091608172346181</v>
      </c>
      <c r="AR121" s="3">
        <v>0.79909780528073493</v>
      </c>
      <c r="AS121" s="3">
        <v>9.6057242038003449E-2</v>
      </c>
      <c r="AT121" s="10">
        <v>3.8879155999999998E-3</v>
      </c>
      <c r="AU121" s="1">
        <v>445</v>
      </c>
      <c r="AV121" s="5">
        <v>1754153.3000962769</v>
      </c>
      <c r="AW121" s="9">
        <v>0.18564462661743161</v>
      </c>
      <c r="AX121">
        <v>4</v>
      </c>
      <c r="AY121" t="s">
        <v>50</v>
      </c>
      <c r="AZ121" s="9">
        <f>AVERAGE(MainTable[[#This Row],[f1]:[f4]])</f>
        <v>0.36839999999999995</v>
      </c>
      <c r="BA121" s="9">
        <f>AVERAGE(MainTable[[#This Row],[l1]:[l3]])</f>
        <v>2.2000000000000002E-2</v>
      </c>
      <c r="BB121" s="9">
        <f>AVERAGE(MainTable[[#This Row],[n1]:[lsc]])</f>
        <v>0.28066666666666668</v>
      </c>
      <c r="BC121" s="9">
        <f>AVERAGE(MainTable[[#This Row],[density]:[clsCoef]])</f>
        <v>0.65100000000000002</v>
      </c>
      <c r="BD121" s="9">
        <f>AVERAGE(MainTable[[#This Row],[t2]:[t4]])</f>
        <v>0.19333333333333336</v>
      </c>
      <c r="BE121" s="9">
        <f>AVERAGE(MainTable[[#This Row],[c1]:[c2]])</f>
        <v>0.86350000000000005</v>
      </c>
      <c r="BF121" s="9">
        <f>AVERAGE(MainTable[[#This Row],[n3]], MainTable[[#This Row],[n1]], MainTable[[#This Row],[n4]])</f>
        <v>3.0666666666666665E-2</v>
      </c>
      <c r="BG121" s="9" t="str">
        <f>VLOOKUP(MainTable[[#This Row],[model]],ModelNames,4,FALSE)</f>
        <v>Probabilistic</v>
      </c>
      <c r="BH121" s="9" cm="1">
        <f t="array" ref="BH121">MEDIAN(IF($AM$2:$AM$2385=AM121,$AN$2:$AN$2385))</f>
        <v>0.73750000000000004</v>
      </c>
      <c r="BI121" s="9" t="str" cm="1">
        <f t="array" ref="BI121">LEFT(A121, MIN(IFERROR(FIND({"_binarized","_clean","_converted"}, A121), LEN(A121)+1))-1)</f>
        <v>taiwanese_bankruptcy_prediction</v>
      </c>
    </row>
    <row r="122" spans="1:61" x14ac:dyDescent="0.25">
      <c r="A122" t="s">
        <v>94</v>
      </c>
      <c r="B122" s="6">
        <v>128009</v>
      </c>
      <c r="C122">
        <v>18</v>
      </c>
      <c r="D122">
        <v>15</v>
      </c>
      <c r="E122">
        <v>2</v>
      </c>
      <c r="F122" s="1">
        <v>23.025713213213209</v>
      </c>
      <c r="G122">
        <v>0</v>
      </c>
      <c r="H122">
        <v>0</v>
      </c>
      <c r="I122" s="1">
        <v>52.497243894695522</v>
      </c>
      <c r="J122" s="1">
        <v>61.334325759354648</v>
      </c>
      <c r="K122" s="1">
        <v>1.9191101243688009</v>
      </c>
      <c r="L122" s="1">
        <v>71.553899999999999</v>
      </c>
      <c r="M122" s="1">
        <v>34.567300000000003</v>
      </c>
      <c r="N122" s="2">
        <v>0.372</v>
      </c>
      <c r="O122" s="2">
        <v>0.63200000000000001</v>
      </c>
      <c r="P122" s="2">
        <v>0.28100000000000003</v>
      </c>
      <c r="Q122" s="2">
        <v>2E-3</v>
      </c>
      <c r="R122" s="2">
        <v>0.96599999999999997</v>
      </c>
      <c r="S122" s="2">
        <v>0.94599999999999995</v>
      </c>
      <c r="T122" s="2">
        <v>0.04</v>
      </c>
      <c r="U122" s="2">
        <v>0.16300000000000001</v>
      </c>
      <c r="V122" s="2">
        <v>0.13200000000000001</v>
      </c>
      <c r="W122" s="2">
        <v>6.6000000000000003E-2</v>
      </c>
      <c r="X122" s="2">
        <v>0.34</v>
      </c>
      <c r="Y122" s="2">
        <v>0.111</v>
      </c>
      <c r="Z122" s="2">
        <v>0.122</v>
      </c>
      <c r="AA122" s="2">
        <v>0.443</v>
      </c>
      <c r="AB122" s="2">
        <v>0.998</v>
      </c>
      <c r="AC122" s="2">
        <v>0.92600000000000005</v>
      </c>
      <c r="AD122" s="2">
        <v>0.40899999999999997</v>
      </c>
      <c r="AE122" s="2">
        <v>0.80700000000000005</v>
      </c>
      <c r="AF122" s="2">
        <v>1E-3</v>
      </c>
      <c r="AG122" s="2">
        <v>0</v>
      </c>
      <c r="AH122" s="2">
        <v>0.4</v>
      </c>
      <c r="AI122" s="2">
        <v>0.12</v>
      </c>
      <c r="AJ122" s="2">
        <v>0.27900000000000003</v>
      </c>
      <c r="AK122">
        <v>12763267</v>
      </c>
      <c r="AL122">
        <v>658.37</v>
      </c>
      <c r="AM122" t="s">
        <v>55</v>
      </c>
      <c r="AN122" s="3">
        <v>0.99218804256279758</v>
      </c>
      <c r="AO122" s="3">
        <v>7.5302354202868215E-4</v>
      </c>
      <c r="AP122" s="3">
        <v>0.99202537093545118</v>
      </c>
      <c r="AQ122" s="3">
        <v>7.7511576229946492E-4</v>
      </c>
      <c r="AR122" s="3">
        <v>0.99676570177014323</v>
      </c>
      <c r="AS122" s="3">
        <v>6.8741308060527842E-4</v>
      </c>
      <c r="AT122" s="10">
        <v>0.20889782905578611</v>
      </c>
      <c r="AU122" s="1">
        <v>680.13671875</v>
      </c>
      <c r="AV122" s="5">
        <v>612787.60329201387</v>
      </c>
      <c r="AW122" s="9">
        <v>9.0955040454864502</v>
      </c>
      <c r="AX122">
        <v>16</v>
      </c>
      <c r="AY122" t="s">
        <v>50</v>
      </c>
      <c r="AZ122" s="9">
        <f>AVERAGE(MainTable[[#This Row],[f1]:[f4]])</f>
        <v>0.56540000000000001</v>
      </c>
      <c r="BA122" s="9">
        <f>AVERAGE(MainTable[[#This Row],[l1]:[l3]])</f>
        <v>0.11166666666666668</v>
      </c>
      <c r="BB122" s="9">
        <f>AVERAGE(MainTable[[#This Row],[n1]:[lsc]])</f>
        <v>0.34666666666666668</v>
      </c>
      <c r="BC122" s="9">
        <f>AVERAGE(MainTable[[#This Row],[density]:[clsCoef]])</f>
        <v>0.66749999999999998</v>
      </c>
      <c r="BD122" s="9">
        <f>AVERAGE(MainTable[[#This Row],[t2]:[t4]])</f>
        <v>0.13366666666666668</v>
      </c>
      <c r="BE122" s="9">
        <f>AVERAGE(MainTable[[#This Row],[c1]:[c2]])</f>
        <v>0.19950000000000001</v>
      </c>
      <c r="BF122" s="9">
        <f>AVERAGE(MainTable[[#This Row],[n3]], MainTable[[#This Row],[n1]], MainTable[[#This Row],[n4]])</f>
        <v>9.9666666666666667E-2</v>
      </c>
      <c r="BG122" s="9" t="str">
        <f>VLOOKUP(MainTable[[#This Row],[model]],ModelNames,4,FALSE)</f>
        <v>Tree Ensemble</v>
      </c>
      <c r="BH122" s="9" cm="1">
        <f t="array" ref="BH122">MEDIAN(IF($AM$2:$AM$2385=AM122,$AN$2:$AN$2385))</f>
        <v>0.88267425723439863</v>
      </c>
      <c r="BI122" s="9" t="str" cm="1">
        <f t="array" ref="BI122">LEFT(A122, MIN(IFERROR(FIND({"_binarized","_clean","_converted"}, A122), LEN(A122)+1))-1)</f>
        <v>california_environment_conditions</v>
      </c>
    </row>
    <row r="123" spans="1:61" x14ac:dyDescent="0.25">
      <c r="A123" t="s">
        <v>94</v>
      </c>
      <c r="B123" s="6">
        <v>128009</v>
      </c>
      <c r="C123">
        <v>18</v>
      </c>
      <c r="D123">
        <v>15</v>
      </c>
      <c r="E123">
        <v>2</v>
      </c>
      <c r="F123" s="1">
        <v>23.025713213213209</v>
      </c>
      <c r="G123">
        <v>0</v>
      </c>
      <c r="H123">
        <v>0</v>
      </c>
      <c r="I123" s="1">
        <v>52.497243894695522</v>
      </c>
      <c r="J123" s="1">
        <v>61.334325759354648</v>
      </c>
      <c r="K123" s="1">
        <v>1.9191101243688009</v>
      </c>
      <c r="L123" s="1">
        <v>71.553899999999999</v>
      </c>
      <c r="M123" s="1">
        <v>34.567300000000003</v>
      </c>
      <c r="N123" s="2">
        <v>0.372</v>
      </c>
      <c r="O123" s="2">
        <v>0.63200000000000001</v>
      </c>
      <c r="P123" s="2">
        <v>0.28100000000000003</v>
      </c>
      <c r="Q123" s="2">
        <v>2E-3</v>
      </c>
      <c r="R123" s="2">
        <v>0.96599999999999997</v>
      </c>
      <c r="S123" s="2">
        <v>0.94599999999999995</v>
      </c>
      <c r="T123" s="2">
        <v>0.04</v>
      </c>
      <c r="U123" s="2">
        <v>0.16300000000000001</v>
      </c>
      <c r="V123" s="2">
        <v>0.13200000000000001</v>
      </c>
      <c r="W123" s="2">
        <v>6.6000000000000003E-2</v>
      </c>
      <c r="X123" s="2">
        <v>0.34</v>
      </c>
      <c r="Y123" s="2">
        <v>0.111</v>
      </c>
      <c r="Z123" s="2">
        <v>0.122</v>
      </c>
      <c r="AA123" s="2">
        <v>0.443</v>
      </c>
      <c r="AB123" s="2">
        <v>0.998</v>
      </c>
      <c r="AC123" s="2">
        <v>0.92600000000000005</v>
      </c>
      <c r="AD123" s="2">
        <v>0.40899999999999997</v>
      </c>
      <c r="AE123" s="2">
        <v>0.80700000000000005</v>
      </c>
      <c r="AF123" s="2">
        <v>1E-3</v>
      </c>
      <c r="AG123" s="2">
        <v>0</v>
      </c>
      <c r="AH123" s="2">
        <v>0.4</v>
      </c>
      <c r="AI123" s="2">
        <v>0.12</v>
      </c>
      <c r="AJ123" s="2">
        <v>0.27900000000000003</v>
      </c>
      <c r="AK123">
        <v>12763267</v>
      </c>
      <c r="AL123">
        <v>658.37</v>
      </c>
      <c r="AM123" t="s">
        <v>58</v>
      </c>
      <c r="AN123" s="3">
        <v>0.99139122676239355</v>
      </c>
      <c r="AO123" s="3">
        <v>5.2153076249252786E-4</v>
      </c>
      <c r="AP123" s="3">
        <v>0.99117076406269766</v>
      </c>
      <c r="AQ123" s="3">
        <v>5.3683537160413694E-4</v>
      </c>
      <c r="AR123" s="3">
        <v>0.99611230357361757</v>
      </c>
      <c r="AS123" s="3">
        <v>5.4097583333580234E-4</v>
      </c>
      <c r="AT123" s="10">
        <v>0.1313974857330322</v>
      </c>
      <c r="AU123" s="1">
        <v>563.078125</v>
      </c>
      <c r="AV123" s="5">
        <v>974219.5543991247</v>
      </c>
      <c r="AW123" s="9">
        <v>1.292273998260498</v>
      </c>
      <c r="AX123">
        <v>2</v>
      </c>
      <c r="AY123" t="s">
        <v>50</v>
      </c>
      <c r="AZ123" s="9">
        <f>AVERAGE(MainTable[[#This Row],[f1]:[f4]])</f>
        <v>0.56540000000000001</v>
      </c>
      <c r="BA123" s="9">
        <f>AVERAGE(MainTable[[#This Row],[l1]:[l3]])</f>
        <v>0.11166666666666668</v>
      </c>
      <c r="BB123" s="9">
        <f>AVERAGE(MainTable[[#This Row],[n1]:[lsc]])</f>
        <v>0.34666666666666668</v>
      </c>
      <c r="BC123" s="9">
        <f>AVERAGE(MainTable[[#This Row],[density]:[clsCoef]])</f>
        <v>0.66749999999999998</v>
      </c>
      <c r="BD123" s="9">
        <f>AVERAGE(MainTable[[#This Row],[t2]:[t4]])</f>
        <v>0.13366666666666668</v>
      </c>
      <c r="BE123" s="9">
        <f>AVERAGE(MainTable[[#This Row],[c1]:[c2]])</f>
        <v>0.19950000000000001</v>
      </c>
      <c r="BF123" s="9">
        <f>AVERAGE(MainTable[[#This Row],[n3]], MainTable[[#This Row],[n1]], MainTable[[#This Row],[n4]])</f>
        <v>9.9666666666666667E-2</v>
      </c>
      <c r="BG123" s="9" t="str">
        <f>VLOOKUP(MainTable[[#This Row],[model]],ModelNames,4,FALSE)</f>
        <v>Tree Ensemble</v>
      </c>
      <c r="BH123" s="9" cm="1">
        <f t="array" ref="BH123">MEDIAN(IF($AM$2:$AM$2385=AM123,$AN$2:$AN$2385))</f>
        <v>0.86973139609339412</v>
      </c>
      <c r="BI123" s="9" t="str" cm="1">
        <f t="array" ref="BI123">LEFT(A123, MIN(IFERROR(FIND({"_binarized","_clean","_converted"}, A123), LEN(A123)+1))-1)</f>
        <v>california_environment_conditions</v>
      </c>
    </row>
    <row r="124" spans="1:61" x14ac:dyDescent="0.25">
      <c r="A124" t="s">
        <v>94</v>
      </c>
      <c r="B124" s="6">
        <v>128009</v>
      </c>
      <c r="C124">
        <v>18</v>
      </c>
      <c r="D124">
        <v>15</v>
      </c>
      <c r="E124">
        <v>2</v>
      </c>
      <c r="F124" s="1">
        <v>23.025713213213209</v>
      </c>
      <c r="G124">
        <v>0</v>
      </c>
      <c r="H124">
        <v>0</v>
      </c>
      <c r="I124" s="1">
        <v>52.497243894695522</v>
      </c>
      <c r="J124" s="1">
        <v>61.334325759354648</v>
      </c>
      <c r="K124" s="1">
        <v>1.9191101243688009</v>
      </c>
      <c r="L124" s="1">
        <v>71.553899999999999</v>
      </c>
      <c r="M124" s="1">
        <v>34.567300000000003</v>
      </c>
      <c r="N124" s="2">
        <v>0.372</v>
      </c>
      <c r="O124" s="2">
        <v>0.63200000000000001</v>
      </c>
      <c r="P124" s="2">
        <v>0.28100000000000003</v>
      </c>
      <c r="Q124" s="2">
        <v>2E-3</v>
      </c>
      <c r="R124" s="2">
        <v>0.96599999999999997</v>
      </c>
      <c r="S124" s="2">
        <v>0.94599999999999995</v>
      </c>
      <c r="T124" s="2">
        <v>0.04</v>
      </c>
      <c r="U124" s="2">
        <v>0.16300000000000001</v>
      </c>
      <c r="V124" s="2">
        <v>0.13200000000000001</v>
      </c>
      <c r="W124" s="2">
        <v>6.6000000000000003E-2</v>
      </c>
      <c r="X124" s="2">
        <v>0.34</v>
      </c>
      <c r="Y124" s="2">
        <v>0.111</v>
      </c>
      <c r="Z124" s="2">
        <v>0.122</v>
      </c>
      <c r="AA124" s="2">
        <v>0.443</v>
      </c>
      <c r="AB124" s="2">
        <v>0.998</v>
      </c>
      <c r="AC124" s="2">
        <v>0.92600000000000005</v>
      </c>
      <c r="AD124" s="2">
        <v>0.40899999999999997</v>
      </c>
      <c r="AE124" s="2">
        <v>0.80700000000000005</v>
      </c>
      <c r="AF124" s="2">
        <v>1E-3</v>
      </c>
      <c r="AG124" s="2">
        <v>0</v>
      </c>
      <c r="AH124" s="2">
        <v>0.4</v>
      </c>
      <c r="AI124" s="2">
        <v>0.12</v>
      </c>
      <c r="AJ124" s="2">
        <v>0.27900000000000003</v>
      </c>
      <c r="AK124">
        <v>12763267</v>
      </c>
      <c r="AL124">
        <v>658.37</v>
      </c>
      <c r="AM124" t="s">
        <v>57</v>
      </c>
      <c r="AN124" s="3">
        <v>0.9912115566559232</v>
      </c>
      <c r="AO124" s="3">
        <v>5.2923203301526839E-4</v>
      </c>
      <c r="AP124" s="3">
        <v>0.99108421339929698</v>
      </c>
      <c r="AQ124" s="3">
        <v>5.34035325632491E-4</v>
      </c>
      <c r="AR124" s="3">
        <v>0.92390087466770443</v>
      </c>
      <c r="AS124" s="3">
        <v>7.9521291871535119E-3</v>
      </c>
      <c r="AT124" s="10">
        <v>5.2014350891113281E-2</v>
      </c>
      <c r="AU124" s="1">
        <v>342.53125</v>
      </c>
      <c r="AV124" s="5">
        <v>2461051.571478338</v>
      </c>
      <c r="AW124" s="9">
        <v>5.0248878002166748</v>
      </c>
      <c r="AX124">
        <v>24</v>
      </c>
      <c r="AY124" t="s">
        <v>50</v>
      </c>
      <c r="AZ124" s="9">
        <f>AVERAGE(MainTable[[#This Row],[f1]:[f4]])</f>
        <v>0.56540000000000001</v>
      </c>
      <c r="BA124" s="9">
        <f>AVERAGE(MainTable[[#This Row],[l1]:[l3]])</f>
        <v>0.11166666666666668</v>
      </c>
      <c r="BB124" s="9">
        <f>AVERAGE(MainTable[[#This Row],[n1]:[lsc]])</f>
        <v>0.34666666666666668</v>
      </c>
      <c r="BC124" s="9">
        <f>AVERAGE(MainTable[[#This Row],[density]:[clsCoef]])</f>
        <v>0.66749999999999998</v>
      </c>
      <c r="BD124" s="9">
        <f>AVERAGE(MainTable[[#This Row],[t2]:[t4]])</f>
        <v>0.13366666666666668</v>
      </c>
      <c r="BE124" s="9">
        <f>AVERAGE(MainTable[[#This Row],[c1]:[c2]])</f>
        <v>0.19950000000000001</v>
      </c>
      <c r="BF124" s="9">
        <f>AVERAGE(MainTable[[#This Row],[n3]], MainTable[[#This Row],[n1]], MainTable[[#This Row],[n4]])</f>
        <v>9.9666666666666667E-2</v>
      </c>
      <c r="BG124" s="9" t="str">
        <f>VLOOKUP(MainTable[[#This Row],[model]],ModelNames,4,FALSE)</f>
        <v>Tree-based</v>
      </c>
      <c r="BH124" s="9" cm="1">
        <f t="array" ref="BH124">MEDIAN(IF($AM$2:$AM$2385=AM124,$AN$2:$AN$2385))</f>
        <v>0.84387062005572167</v>
      </c>
      <c r="BI124" s="9" t="str" cm="1">
        <f t="array" ref="BI124">LEFT(A124, MIN(IFERROR(FIND({"_binarized","_clean","_converted"}, A124), LEN(A124)+1))-1)</f>
        <v>california_environment_conditions</v>
      </c>
    </row>
    <row r="125" spans="1:61" x14ac:dyDescent="0.25">
      <c r="A125" t="s">
        <v>94</v>
      </c>
      <c r="B125" s="6">
        <v>128009</v>
      </c>
      <c r="C125">
        <v>18</v>
      </c>
      <c r="D125">
        <v>15</v>
      </c>
      <c r="E125">
        <v>2</v>
      </c>
      <c r="F125" s="1">
        <v>23.025713213213209</v>
      </c>
      <c r="G125">
        <v>0</v>
      </c>
      <c r="H125">
        <v>0</v>
      </c>
      <c r="I125" s="1">
        <v>52.497243894695522</v>
      </c>
      <c r="J125" s="1">
        <v>61.334325759354648</v>
      </c>
      <c r="K125" s="1">
        <v>1.9191101243688009</v>
      </c>
      <c r="L125" s="1">
        <v>71.553899999999999</v>
      </c>
      <c r="M125" s="1">
        <v>34.567300000000003</v>
      </c>
      <c r="N125" s="2">
        <v>0.372</v>
      </c>
      <c r="O125" s="2">
        <v>0.63200000000000001</v>
      </c>
      <c r="P125" s="2">
        <v>0.28100000000000003</v>
      </c>
      <c r="Q125" s="2">
        <v>2E-3</v>
      </c>
      <c r="R125" s="2">
        <v>0.96599999999999997</v>
      </c>
      <c r="S125" s="2">
        <v>0.94599999999999995</v>
      </c>
      <c r="T125" s="2">
        <v>0.04</v>
      </c>
      <c r="U125" s="2">
        <v>0.16300000000000001</v>
      </c>
      <c r="V125" s="2">
        <v>0.13200000000000001</v>
      </c>
      <c r="W125" s="2">
        <v>6.6000000000000003E-2</v>
      </c>
      <c r="X125" s="2">
        <v>0.34</v>
      </c>
      <c r="Y125" s="2">
        <v>0.111</v>
      </c>
      <c r="Z125" s="2">
        <v>0.122</v>
      </c>
      <c r="AA125" s="2">
        <v>0.443</v>
      </c>
      <c r="AB125" s="2">
        <v>0.998</v>
      </c>
      <c r="AC125" s="2">
        <v>0.92600000000000005</v>
      </c>
      <c r="AD125" s="2">
        <v>0.40899999999999997</v>
      </c>
      <c r="AE125" s="2">
        <v>0.80700000000000005</v>
      </c>
      <c r="AF125" s="2">
        <v>1E-3</v>
      </c>
      <c r="AG125" s="2">
        <v>0</v>
      </c>
      <c r="AH125" s="2">
        <v>0.4</v>
      </c>
      <c r="AI125" s="2">
        <v>0.12</v>
      </c>
      <c r="AJ125" s="2">
        <v>0.27900000000000003</v>
      </c>
      <c r="AK125">
        <v>12763267</v>
      </c>
      <c r="AL125">
        <v>658.37</v>
      </c>
      <c r="AM125" t="s">
        <v>52</v>
      </c>
      <c r="AN125" s="3">
        <v>0.98618064842809972</v>
      </c>
      <c r="AO125" s="3">
        <v>7.873884722396213E-4</v>
      </c>
      <c r="AP125" s="3">
        <v>0.98525370959431646</v>
      </c>
      <c r="AQ125" s="3">
        <v>9.0277700838293292E-4</v>
      </c>
      <c r="AR125" s="3">
        <v>0.9842924477387387</v>
      </c>
      <c r="AS125" s="3">
        <v>2.1093737232916062E-3</v>
      </c>
      <c r="AT125" s="10">
        <v>0.62933063507080078</v>
      </c>
      <c r="AU125" s="1">
        <v>806.06640625</v>
      </c>
      <c r="AV125" s="5">
        <v>203406.592443412</v>
      </c>
      <c r="AW125" s="9">
        <v>28.19824123382568</v>
      </c>
      <c r="AX125">
        <v>24</v>
      </c>
      <c r="AY125" t="s">
        <v>50</v>
      </c>
      <c r="AZ125" s="9">
        <f>AVERAGE(MainTable[[#This Row],[f1]:[f4]])</f>
        <v>0.56540000000000001</v>
      </c>
      <c r="BA125" s="9">
        <f>AVERAGE(MainTable[[#This Row],[l1]:[l3]])</f>
        <v>0.11166666666666668</v>
      </c>
      <c r="BB125" s="9">
        <f>AVERAGE(MainTable[[#This Row],[n1]:[lsc]])</f>
        <v>0.34666666666666668</v>
      </c>
      <c r="BC125" s="9">
        <f>AVERAGE(MainTable[[#This Row],[density]:[clsCoef]])</f>
        <v>0.66749999999999998</v>
      </c>
      <c r="BD125" s="9">
        <f>AVERAGE(MainTable[[#This Row],[t2]:[t4]])</f>
        <v>0.13366666666666668</v>
      </c>
      <c r="BE125" s="9">
        <f>AVERAGE(MainTable[[#This Row],[c1]:[c2]])</f>
        <v>0.19950000000000001</v>
      </c>
      <c r="BF125" s="9">
        <f>AVERAGE(MainTable[[#This Row],[n3]], MainTable[[#This Row],[n1]], MainTable[[#This Row],[n4]])</f>
        <v>9.9666666666666667E-2</v>
      </c>
      <c r="BG125" s="9" t="str">
        <f>VLOOKUP(MainTable[[#This Row],[model]],ModelNames,4,FALSE)</f>
        <v>Tree Ensemble</v>
      </c>
      <c r="BH125" s="9" cm="1">
        <f t="array" ref="BH125">MEDIAN(IF($AM$2:$AM$2385=AM125,$AN$2:$AN$2385))</f>
        <v>0.87140340575455077</v>
      </c>
      <c r="BI125" s="9" t="str" cm="1">
        <f t="array" ref="BI125">LEFT(A125, MIN(IFERROR(FIND({"_binarized","_clean","_converted"}, A125), LEN(A125)+1))-1)</f>
        <v>california_environment_conditions</v>
      </c>
    </row>
    <row r="126" spans="1:61" x14ac:dyDescent="0.25">
      <c r="A126" t="s">
        <v>94</v>
      </c>
      <c r="B126" s="6">
        <v>128009</v>
      </c>
      <c r="C126">
        <v>18</v>
      </c>
      <c r="D126">
        <v>15</v>
      </c>
      <c r="E126">
        <v>2</v>
      </c>
      <c r="F126" s="1">
        <v>23.025713213213209</v>
      </c>
      <c r="G126">
        <v>0</v>
      </c>
      <c r="H126">
        <v>0</v>
      </c>
      <c r="I126" s="1">
        <v>52.497243894695522</v>
      </c>
      <c r="J126" s="1">
        <v>61.334325759354648</v>
      </c>
      <c r="K126" s="1">
        <v>1.9191101243688009</v>
      </c>
      <c r="L126" s="1">
        <v>71.553899999999999</v>
      </c>
      <c r="M126" s="1">
        <v>34.567300000000003</v>
      </c>
      <c r="N126" s="2">
        <v>0.372</v>
      </c>
      <c r="O126" s="2">
        <v>0.63200000000000001</v>
      </c>
      <c r="P126" s="2">
        <v>0.28100000000000003</v>
      </c>
      <c r="Q126" s="2">
        <v>2E-3</v>
      </c>
      <c r="R126" s="2">
        <v>0.96599999999999997</v>
      </c>
      <c r="S126" s="2">
        <v>0.94599999999999995</v>
      </c>
      <c r="T126" s="2">
        <v>0.04</v>
      </c>
      <c r="U126" s="2">
        <v>0.16300000000000001</v>
      </c>
      <c r="V126" s="2">
        <v>0.13200000000000001</v>
      </c>
      <c r="W126" s="2">
        <v>6.6000000000000003E-2</v>
      </c>
      <c r="X126" s="2">
        <v>0.34</v>
      </c>
      <c r="Y126" s="2">
        <v>0.111</v>
      </c>
      <c r="Z126" s="2">
        <v>0.122</v>
      </c>
      <c r="AA126" s="2">
        <v>0.443</v>
      </c>
      <c r="AB126" s="2">
        <v>0.998</v>
      </c>
      <c r="AC126" s="2">
        <v>0.92600000000000005</v>
      </c>
      <c r="AD126" s="2">
        <v>0.40899999999999997</v>
      </c>
      <c r="AE126" s="2">
        <v>0.80700000000000005</v>
      </c>
      <c r="AF126" s="2">
        <v>1E-3</v>
      </c>
      <c r="AG126" s="2">
        <v>0</v>
      </c>
      <c r="AH126" s="2">
        <v>0.4</v>
      </c>
      <c r="AI126" s="2">
        <v>0.12</v>
      </c>
      <c r="AJ126" s="2">
        <v>0.27900000000000003</v>
      </c>
      <c r="AK126">
        <v>12763267</v>
      </c>
      <c r="AL126">
        <v>658.37</v>
      </c>
      <c r="AM126" t="s">
        <v>54</v>
      </c>
      <c r="AN126" s="3">
        <v>0.98579786186616969</v>
      </c>
      <c r="AO126" s="3">
        <v>8.3305776169633286E-4</v>
      </c>
      <c r="AP126" s="3">
        <v>0.98483469019147551</v>
      </c>
      <c r="AQ126" s="3">
        <v>9.4674844353128112E-4</v>
      </c>
      <c r="AR126" s="3">
        <v>0.99231110323876592</v>
      </c>
      <c r="AS126" s="3">
        <v>9.852899161520638E-4</v>
      </c>
      <c r="AT126" s="10">
        <v>0.51950383186340332</v>
      </c>
      <c r="AU126" s="1">
        <v>543.55859375</v>
      </c>
      <c r="AV126" s="5">
        <v>246408.19210291901</v>
      </c>
      <c r="AW126" s="9">
        <v>22.087307453155521</v>
      </c>
      <c r="AX126">
        <v>16</v>
      </c>
      <c r="AY126" t="s">
        <v>50</v>
      </c>
      <c r="AZ126" s="9">
        <f>AVERAGE(MainTable[[#This Row],[f1]:[f4]])</f>
        <v>0.56540000000000001</v>
      </c>
      <c r="BA126" s="9">
        <f>AVERAGE(MainTable[[#This Row],[l1]:[l3]])</f>
        <v>0.11166666666666668</v>
      </c>
      <c r="BB126" s="9">
        <f>AVERAGE(MainTable[[#This Row],[n1]:[lsc]])</f>
        <v>0.34666666666666668</v>
      </c>
      <c r="BC126" s="9">
        <f>AVERAGE(MainTable[[#This Row],[density]:[clsCoef]])</f>
        <v>0.66749999999999998</v>
      </c>
      <c r="BD126" s="9">
        <f>AVERAGE(MainTable[[#This Row],[t2]:[t4]])</f>
        <v>0.13366666666666668</v>
      </c>
      <c r="BE126" s="9">
        <f>AVERAGE(MainTable[[#This Row],[c1]:[c2]])</f>
        <v>0.19950000000000001</v>
      </c>
      <c r="BF126" s="9">
        <f>AVERAGE(MainTable[[#This Row],[n3]], MainTable[[#This Row],[n1]], MainTable[[#This Row],[n4]])</f>
        <v>9.9666666666666667E-2</v>
      </c>
      <c r="BG126" s="9" t="str">
        <f>VLOOKUP(MainTable[[#This Row],[model]],ModelNames,4,FALSE)</f>
        <v>Tree Ensemble</v>
      </c>
      <c r="BH126" s="9" cm="1">
        <f t="array" ref="BH126">MEDIAN(IF($AM$2:$AM$2385=AM126,$AN$2:$AN$2385))</f>
        <v>0.87316363636363636</v>
      </c>
      <c r="BI126" s="9" t="str" cm="1">
        <f t="array" ref="BI126">LEFT(A126, MIN(IFERROR(FIND({"_binarized","_clean","_converted"}, A126), LEN(A126)+1))-1)</f>
        <v>california_environment_conditions</v>
      </c>
    </row>
    <row r="127" spans="1:61" x14ac:dyDescent="0.25">
      <c r="A127" t="s">
        <v>94</v>
      </c>
      <c r="B127" s="6">
        <v>128009</v>
      </c>
      <c r="C127">
        <v>18</v>
      </c>
      <c r="D127">
        <v>15</v>
      </c>
      <c r="E127">
        <v>2</v>
      </c>
      <c r="F127" s="1">
        <v>23.025713213213209</v>
      </c>
      <c r="G127">
        <v>0</v>
      </c>
      <c r="H127">
        <v>0</v>
      </c>
      <c r="I127" s="1">
        <v>52.497243894695522</v>
      </c>
      <c r="J127" s="1">
        <v>61.334325759354648</v>
      </c>
      <c r="K127" s="1">
        <v>1.9191101243688009</v>
      </c>
      <c r="L127" s="1">
        <v>71.553899999999999</v>
      </c>
      <c r="M127" s="1">
        <v>34.567300000000003</v>
      </c>
      <c r="N127" s="2">
        <v>0.372</v>
      </c>
      <c r="O127" s="2">
        <v>0.63200000000000001</v>
      </c>
      <c r="P127" s="2">
        <v>0.28100000000000003</v>
      </c>
      <c r="Q127" s="2">
        <v>2E-3</v>
      </c>
      <c r="R127" s="2">
        <v>0.96599999999999997</v>
      </c>
      <c r="S127" s="2">
        <v>0.94599999999999995</v>
      </c>
      <c r="T127" s="2">
        <v>0.04</v>
      </c>
      <c r="U127" s="2">
        <v>0.16300000000000001</v>
      </c>
      <c r="V127" s="2">
        <v>0.13200000000000001</v>
      </c>
      <c r="W127" s="2">
        <v>6.6000000000000003E-2</v>
      </c>
      <c r="X127" s="2">
        <v>0.34</v>
      </c>
      <c r="Y127" s="2">
        <v>0.111</v>
      </c>
      <c r="Z127" s="2">
        <v>0.122</v>
      </c>
      <c r="AA127" s="2">
        <v>0.443</v>
      </c>
      <c r="AB127" s="2">
        <v>0.998</v>
      </c>
      <c r="AC127" s="2">
        <v>0.92600000000000005</v>
      </c>
      <c r="AD127" s="2">
        <v>0.40899999999999997</v>
      </c>
      <c r="AE127" s="2">
        <v>0.80700000000000005</v>
      </c>
      <c r="AF127" s="2">
        <v>1E-3</v>
      </c>
      <c r="AG127" s="2">
        <v>0</v>
      </c>
      <c r="AH127" s="2">
        <v>0.4</v>
      </c>
      <c r="AI127" s="2">
        <v>0.12</v>
      </c>
      <c r="AJ127" s="2">
        <v>0.27900000000000003</v>
      </c>
      <c r="AK127">
        <v>12763267</v>
      </c>
      <c r="AL127">
        <v>658.37</v>
      </c>
      <c r="AM127" t="s">
        <v>49</v>
      </c>
      <c r="AN127" s="3">
        <v>0.98553227165294266</v>
      </c>
      <c r="AO127" s="3">
        <v>1.1561596315240951E-3</v>
      </c>
      <c r="AP127" s="3">
        <v>0.98533231281536282</v>
      </c>
      <c r="AQ127" s="3">
        <v>9.8506036572094838E-4</v>
      </c>
      <c r="AR127" s="3">
        <v>0.99360539279292914</v>
      </c>
      <c r="AS127" s="3">
        <v>7.2343425505159618E-4</v>
      </c>
      <c r="AT127" s="10">
        <v>0.15878868103027341</v>
      </c>
      <c r="AU127" s="1">
        <v>589.0234375</v>
      </c>
      <c r="AV127" s="5">
        <v>806165.77434505289</v>
      </c>
      <c r="AW127" s="9">
        <v>353.36899638175959</v>
      </c>
      <c r="AX127">
        <v>16</v>
      </c>
      <c r="AY127" t="s">
        <v>50</v>
      </c>
      <c r="AZ127" s="9">
        <f>AVERAGE(MainTable[[#This Row],[f1]:[f4]])</f>
        <v>0.56540000000000001</v>
      </c>
      <c r="BA127" s="9">
        <f>AVERAGE(MainTable[[#This Row],[l1]:[l3]])</f>
        <v>0.11166666666666668</v>
      </c>
      <c r="BB127" s="9">
        <f>AVERAGE(MainTable[[#This Row],[n1]:[lsc]])</f>
        <v>0.34666666666666668</v>
      </c>
      <c r="BC127" s="9">
        <f>AVERAGE(MainTable[[#This Row],[density]:[clsCoef]])</f>
        <v>0.66749999999999998</v>
      </c>
      <c r="BD127" s="9">
        <f>AVERAGE(MainTable[[#This Row],[t2]:[t4]])</f>
        <v>0.13366666666666668</v>
      </c>
      <c r="BE127" s="9">
        <f>AVERAGE(MainTable[[#This Row],[c1]:[c2]])</f>
        <v>0.19950000000000001</v>
      </c>
      <c r="BF127" s="9">
        <f>AVERAGE(MainTable[[#This Row],[n3]], MainTable[[#This Row],[n1]], MainTable[[#This Row],[n4]])</f>
        <v>9.9666666666666667E-2</v>
      </c>
      <c r="BG127" s="9" t="str">
        <f>VLOOKUP(MainTable[[#This Row],[model]],ModelNames,4,FALSE)</f>
        <v>Neural</v>
      </c>
      <c r="BH127" s="9" cm="1">
        <f t="array" ref="BH127">MEDIAN(IF($AM$2:$AM$2385=AM127,$AN$2:$AN$2385))</f>
        <v>0.87620447459485384</v>
      </c>
      <c r="BI127" s="9" t="str" cm="1">
        <f t="array" ref="BI127">LEFT(A127, MIN(IFERROR(FIND({"_binarized","_clean","_converted"}, A127), LEN(A127)+1))-1)</f>
        <v>california_environment_conditions</v>
      </c>
    </row>
    <row r="128" spans="1:61" x14ac:dyDescent="0.25">
      <c r="A128" t="s">
        <v>94</v>
      </c>
      <c r="B128" s="6">
        <v>128009</v>
      </c>
      <c r="C128">
        <v>18</v>
      </c>
      <c r="D128">
        <v>15</v>
      </c>
      <c r="E128">
        <v>2</v>
      </c>
      <c r="F128" s="1">
        <v>23.025713213213209</v>
      </c>
      <c r="G128">
        <v>0</v>
      </c>
      <c r="H128">
        <v>0</v>
      </c>
      <c r="I128" s="1">
        <v>52.497243894695522</v>
      </c>
      <c r="J128" s="1">
        <v>61.334325759354648</v>
      </c>
      <c r="K128" s="1">
        <v>1.9191101243688009</v>
      </c>
      <c r="L128" s="1">
        <v>71.553899999999999</v>
      </c>
      <c r="M128" s="1">
        <v>34.567300000000003</v>
      </c>
      <c r="N128" s="2">
        <v>0.372</v>
      </c>
      <c r="O128" s="2">
        <v>0.63200000000000001</v>
      </c>
      <c r="P128" s="2">
        <v>0.28100000000000003</v>
      </c>
      <c r="Q128" s="2">
        <v>2E-3</v>
      </c>
      <c r="R128" s="2">
        <v>0.96599999999999997</v>
      </c>
      <c r="S128" s="2">
        <v>0.94599999999999995</v>
      </c>
      <c r="T128" s="2">
        <v>0.04</v>
      </c>
      <c r="U128" s="2">
        <v>0.16300000000000001</v>
      </c>
      <c r="V128" s="2">
        <v>0.13200000000000001</v>
      </c>
      <c r="W128" s="2">
        <v>6.6000000000000003E-2</v>
      </c>
      <c r="X128" s="2">
        <v>0.34</v>
      </c>
      <c r="Y128" s="2">
        <v>0.111</v>
      </c>
      <c r="Z128" s="2">
        <v>0.122</v>
      </c>
      <c r="AA128" s="2">
        <v>0.443</v>
      </c>
      <c r="AB128" s="2">
        <v>0.998</v>
      </c>
      <c r="AC128" s="2">
        <v>0.92600000000000005</v>
      </c>
      <c r="AD128" s="2">
        <v>0.40899999999999997</v>
      </c>
      <c r="AE128" s="2">
        <v>0.80700000000000005</v>
      </c>
      <c r="AF128" s="2">
        <v>1E-3</v>
      </c>
      <c r="AG128" s="2">
        <v>0</v>
      </c>
      <c r="AH128" s="2">
        <v>0.4</v>
      </c>
      <c r="AI128" s="2">
        <v>0.12</v>
      </c>
      <c r="AJ128" s="2">
        <v>0.27900000000000003</v>
      </c>
      <c r="AK128">
        <v>12763267</v>
      </c>
      <c r="AL128">
        <v>658.37</v>
      </c>
      <c r="AM128" t="s">
        <v>51</v>
      </c>
      <c r="AN128" s="3">
        <v>0.98359489981766379</v>
      </c>
      <c r="AO128" s="3">
        <v>7.3871015286281242E-4</v>
      </c>
      <c r="AP128" s="3">
        <v>0.98290414525847736</v>
      </c>
      <c r="AQ128" s="3">
        <v>7.5168197369369298E-4</v>
      </c>
      <c r="AT128" s="10">
        <v>51.367601633071899</v>
      </c>
      <c r="AU128" s="1">
        <v>559.6953125</v>
      </c>
      <c r="AV128" s="5">
        <v>2492.0377033445839</v>
      </c>
      <c r="AW128" s="9">
        <v>69.081828355789185</v>
      </c>
      <c r="AX128">
        <v>12</v>
      </c>
      <c r="AY128" t="s">
        <v>50</v>
      </c>
      <c r="AZ128" s="9">
        <f>AVERAGE(MainTable[[#This Row],[f1]:[f4]])</f>
        <v>0.56540000000000001</v>
      </c>
      <c r="BA128" s="9">
        <f>AVERAGE(MainTable[[#This Row],[l1]:[l3]])</f>
        <v>0.11166666666666668</v>
      </c>
      <c r="BB128" s="9">
        <f>AVERAGE(MainTable[[#This Row],[n1]:[lsc]])</f>
        <v>0.34666666666666668</v>
      </c>
      <c r="BC128" s="9">
        <f>AVERAGE(MainTable[[#This Row],[density]:[clsCoef]])</f>
        <v>0.66749999999999998</v>
      </c>
      <c r="BD128" s="9">
        <f>AVERAGE(MainTable[[#This Row],[t2]:[t4]])</f>
        <v>0.13366666666666668</v>
      </c>
      <c r="BE128" s="9">
        <f>AVERAGE(MainTable[[#This Row],[c1]:[c2]])</f>
        <v>0.19950000000000001</v>
      </c>
      <c r="BF128" s="9">
        <f>AVERAGE(MainTable[[#This Row],[n3]], MainTable[[#This Row],[n1]], MainTable[[#This Row],[n4]])</f>
        <v>9.9666666666666667E-2</v>
      </c>
      <c r="BG128" s="9" t="str">
        <f>VLOOKUP(MainTable[[#This Row],[model]],ModelNames,4,FALSE)</f>
        <v>Kernel/SVM</v>
      </c>
      <c r="BH128" s="9" cm="1">
        <f t="array" ref="BH128">MEDIAN(IF($AM$2:$AM$2385=AM128,$AN$2:$AN$2385))</f>
        <v>0.87225452196382425</v>
      </c>
      <c r="BI128" s="9" t="str" cm="1">
        <f t="array" ref="BI128">LEFT(A128, MIN(IFERROR(FIND({"_binarized","_clean","_converted"}, A128), LEN(A128)+1))-1)</f>
        <v>california_environment_conditions</v>
      </c>
    </row>
    <row r="129" spans="1:61" x14ac:dyDescent="0.25">
      <c r="A129" t="s">
        <v>94</v>
      </c>
      <c r="B129" s="6">
        <v>128009</v>
      </c>
      <c r="C129">
        <v>18</v>
      </c>
      <c r="D129">
        <v>15</v>
      </c>
      <c r="E129">
        <v>2</v>
      </c>
      <c r="F129" s="1">
        <v>23.025713213213209</v>
      </c>
      <c r="G129">
        <v>0</v>
      </c>
      <c r="H129">
        <v>0</v>
      </c>
      <c r="I129" s="1">
        <v>52.497243894695522</v>
      </c>
      <c r="J129" s="1">
        <v>61.334325759354648</v>
      </c>
      <c r="K129" s="1">
        <v>1.9191101243688009</v>
      </c>
      <c r="L129" s="1">
        <v>71.553899999999999</v>
      </c>
      <c r="M129" s="1">
        <v>34.567300000000003</v>
      </c>
      <c r="N129" s="2">
        <v>0.372</v>
      </c>
      <c r="O129" s="2">
        <v>0.63200000000000001</v>
      </c>
      <c r="P129" s="2">
        <v>0.28100000000000003</v>
      </c>
      <c r="Q129" s="2">
        <v>2E-3</v>
      </c>
      <c r="R129" s="2">
        <v>0.96599999999999997</v>
      </c>
      <c r="S129" s="2">
        <v>0.94599999999999995</v>
      </c>
      <c r="T129" s="2">
        <v>0.04</v>
      </c>
      <c r="U129" s="2">
        <v>0.16300000000000001</v>
      </c>
      <c r="V129" s="2">
        <v>0.13200000000000001</v>
      </c>
      <c r="W129" s="2">
        <v>6.6000000000000003E-2</v>
      </c>
      <c r="X129" s="2">
        <v>0.34</v>
      </c>
      <c r="Y129" s="2">
        <v>0.111</v>
      </c>
      <c r="Z129" s="2">
        <v>0.122</v>
      </c>
      <c r="AA129" s="2">
        <v>0.443</v>
      </c>
      <c r="AB129" s="2">
        <v>0.998</v>
      </c>
      <c r="AC129" s="2">
        <v>0.92600000000000005</v>
      </c>
      <c r="AD129" s="2">
        <v>0.40899999999999997</v>
      </c>
      <c r="AE129" s="2">
        <v>0.80700000000000005</v>
      </c>
      <c r="AF129" s="2">
        <v>1E-3</v>
      </c>
      <c r="AG129" s="2">
        <v>0</v>
      </c>
      <c r="AH129" s="2">
        <v>0.4</v>
      </c>
      <c r="AI129" s="2">
        <v>0.12</v>
      </c>
      <c r="AJ129" s="2">
        <v>0.27900000000000003</v>
      </c>
      <c r="AK129">
        <v>12763267</v>
      </c>
      <c r="AL129">
        <v>658.37</v>
      </c>
      <c r="AM129" t="s">
        <v>53</v>
      </c>
      <c r="AN129" s="3">
        <v>0.98164190603383294</v>
      </c>
      <c r="AO129" s="3">
        <v>8.1656768971459059E-4</v>
      </c>
      <c r="AP129" s="3">
        <v>0.98091601763412528</v>
      </c>
      <c r="AQ129" s="3">
        <v>9.2031175848629595E-4</v>
      </c>
      <c r="AR129" s="3">
        <v>0.96323635575246269</v>
      </c>
      <c r="AS129" s="3">
        <v>2.284364616148768E-3</v>
      </c>
      <c r="AT129" s="10">
        <v>91.609283685684204</v>
      </c>
      <c r="AU129" s="1">
        <v>559.390625</v>
      </c>
      <c r="AV129" s="5">
        <v>1397.3474614124091</v>
      </c>
      <c r="AW129" s="9">
        <v>28.555871248245239</v>
      </c>
      <c r="AX129">
        <v>24</v>
      </c>
      <c r="AY129" t="s">
        <v>50</v>
      </c>
      <c r="AZ129" s="9">
        <f>AVERAGE(MainTable[[#This Row],[f1]:[f4]])</f>
        <v>0.56540000000000001</v>
      </c>
      <c r="BA129" s="9">
        <f>AVERAGE(MainTable[[#This Row],[l1]:[l3]])</f>
        <v>0.11166666666666668</v>
      </c>
      <c r="BB129" s="9">
        <f>AVERAGE(MainTable[[#This Row],[n1]:[lsc]])</f>
        <v>0.34666666666666668</v>
      </c>
      <c r="BC129" s="9">
        <f>AVERAGE(MainTable[[#This Row],[density]:[clsCoef]])</f>
        <v>0.66749999999999998</v>
      </c>
      <c r="BD129" s="9">
        <f>AVERAGE(MainTable[[#This Row],[t2]:[t4]])</f>
        <v>0.13366666666666668</v>
      </c>
      <c r="BE129" s="9">
        <f>AVERAGE(MainTable[[#This Row],[c1]:[c2]])</f>
        <v>0.19950000000000001</v>
      </c>
      <c r="BF129" s="9">
        <f>AVERAGE(MainTable[[#This Row],[n3]], MainTable[[#This Row],[n1]], MainTable[[#This Row],[n4]])</f>
        <v>9.9666666666666667E-2</v>
      </c>
      <c r="BG129" s="9" t="str">
        <f>VLOOKUP(MainTable[[#This Row],[model]],ModelNames,4,FALSE)</f>
        <v>Instance-based</v>
      </c>
      <c r="BH129" s="9" cm="1">
        <f t="array" ref="BH129">MEDIAN(IF($AM$2:$AM$2385=AM129,$AN$2:$AN$2385))</f>
        <v>0.85</v>
      </c>
      <c r="BI129" s="9" t="str" cm="1">
        <f t="array" ref="BI129">LEFT(A129, MIN(IFERROR(FIND({"_binarized","_clean","_converted"}, A129), LEN(A129)+1))-1)</f>
        <v>california_environment_conditions</v>
      </c>
    </row>
    <row r="130" spans="1:61" x14ac:dyDescent="0.25">
      <c r="A130" t="s">
        <v>94</v>
      </c>
      <c r="B130" s="6">
        <v>128009</v>
      </c>
      <c r="C130">
        <v>18</v>
      </c>
      <c r="D130">
        <v>15</v>
      </c>
      <c r="E130">
        <v>2</v>
      </c>
      <c r="F130" s="1">
        <v>23.025713213213209</v>
      </c>
      <c r="G130">
        <v>0</v>
      </c>
      <c r="H130">
        <v>0</v>
      </c>
      <c r="I130" s="1">
        <v>52.497243894695522</v>
      </c>
      <c r="J130" s="1">
        <v>61.334325759354648</v>
      </c>
      <c r="K130" s="1">
        <v>1.9191101243688009</v>
      </c>
      <c r="L130" s="1">
        <v>71.553899999999999</v>
      </c>
      <c r="M130" s="1">
        <v>34.567300000000003</v>
      </c>
      <c r="N130" s="2">
        <v>0.372</v>
      </c>
      <c r="O130" s="2">
        <v>0.63200000000000001</v>
      </c>
      <c r="P130" s="2">
        <v>0.28100000000000003</v>
      </c>
      <c r="Q130" s="2">
        <v>2E-3</v>
      </c>
      <c r="R130" s="2">
        <v>0.96599999999999997</v>
      </c>
      <c r="S130" s="2">
        <v>0.94599999999999995</v>
      </c>
      <c r="T130" s="2">
        <v>0.04</v>
      </c>
      <c r="U130" s="2">
        <v>0.16300000000000001</v>
      </c>
      <c r="V130" s="2">
        <v>0.13200000000000001</v>
      </c>
      <c r="W130" s="2">
        <v>6.6000000000000003E-2</v>
      </c>
      <c r="X130" s="2">
        <v>0.34</v>
      </c>
      <c r="Y130" s="2">
        <v>0.111</v>
      </c>
      <c r="Z130" s="2">
        <v>0.122</v>
      </c>
      <c r="AA130" s="2">
        <v>0.443</v>
      </c>
      <c r="AB130" s="2">
        <v>0.998</v>
      </c>
      <c r="AC130" s="2">
        <v>0.92600000000000005</v>
      </c>
      <c r="AD130" s="2">
        <v>0.40899999999999997</v>
      </c>
      <c r="AE130" s="2">
        <v>0.80700000000000005</v>
      </c>
      <c r="AF130" s="2">
        <v>1E-3</v>
      </c>
      <c r="AG130" s="2">
        <v>0</v>
      </c>
      <c r="AH130" s="2">
        <v>0.4</v>
      </c>
      <c r="AI130" s="2">
        <v>0.12</v>
      </c>
      <c r="AJ130" s="2">
        <v>0.27900000000000003</v>
      </c>
      <c r="AK130">
        <v>12763267</v>
      </c>
      <c r="AL130">
        <v>658.37</v>
      </c>
      <c r="AM130" t="s">
        <v>59</v>
      </c>
      <c r="AN130" s="3">
        <v>0.97934520222439381</v>
      </c>
      <c r="AO130" s="3">
        <v>6.4152896403106411E-4</v>
      </c>
      <c r="AP130" s="3">
        <v>0.97790305475262651</v>
      </c>
      <c r="AQ130" s="3">
        <v>7.3603312214978961E-4</v>
      </c>
      <c r="AR130" s="3">
        <v>0.97374300044543849</v>
      </c>
      <c r="AS130" s="3">
        <v>8.9096443895893371E-4</v>
      </c>
      <c r="AT130" s="10">
        <v>0.23581600189208979</v>
      </c>
      <c r="AU130" s="1">
        <v>520.375</v>
      </c>
      <c r="AV130" s="5">
        <v>542838.47988644033</v>
      </c>
      <c r="AW130" s="9">
        <v>1.5455465316772461</v>
      </c>
      <c r="AX130">
        <v>1</v>
      </c>
      <c r="AY130" t="s">
        <v>50</v>
      </c>
      <c r="AZ130" s="9">
        <f>AVERAGE(MainTable[[#This Row],[f1]:[f4]])</f>
        <v>0.56540000000000001</v>
      </c>
      <c r="BA130" s="9">
        <f>AVERAGE(MainTable[[#This Row],[l1]:[l3]])</f>
        <v>0.11166666666666668</v>
      </c>
      <c r="BB130" s="9">
        <f>AVERAGE(MainTable[[#This Row],[n1]:[lsc]])</f>
        <v>0.34666666666666668</v>
      </c>
      <c r="BC130" s="9">
        <f>AVERAGE(MainTable[[#This Row],[density]:[clsCoef]])</f>
        <v>0.66749999999999998</v>
      </c>
      <c r="BD130" s="9">
        <f>AVERAGE(MainTable[[#This Row],[t2]:[t4]])</f>
        <v>0.13366666666666668</v>
      </c>
      <c r="BE130" s="9">
        <f>AVERAGE(MainTable[[#This Row],[c1]:[c2]])</f>
        <v>0.19950000000000001</v>
      </c>
      <c r="BF130" s="9">
        <f>AVERAGE(MainTable[[#This Row],[n3]], MainTable[[#This Row],[n1]], MainTable[[#This Row],[n4]])</f>
        <v>9.9666666666666667E-2</v>
      </c>
      <c r="BG130" s="9" t="str">
        <f>VLOOKUP(MainTable[[#This Row],[model]],ModelNames,4,FALSE)</f>
        <v>Tree Ensemble</v>
      </c>
      <c r="BH130" s="9" cm="1">
        <f t="array" ref="BH130">MEDIAN(IF($AM$2:$AM$2385=AM130,$AN$2:$AN$2385))</f>
        <v>0.86949265687583444</v>
      </c>
      <c r="BI130" s="9" t="str" cm="1">
        <f t="array" ref="BI130">LEFT(A130, MIN(IFERROR(FIND({"_binarized","_clean","_converted"}, A130), LEN(A130)+1))-1)</f>
        <v>california_environment_conditions</v>
      </c>
    </row>
    <row r="131" spans="1:61" x14ac:dyDescent="0.25">
      <c r="A131" t="s">
        <v>94</v>
      </c>
      <c r="B131" s="6">
        <v>128009</v>
      </c>
      <c r="C131">
        <v>18</v>
      </c>
      <c r="D131">
        <v>15</v>
      </c>
      <c r="E131">
        <v>2</v>
      </c>
      <c r="F131" s="1">
        <v>23.025713213213209</v>
      </c>
      <c r="G131">
        <v>0</v>
      </c>
      <c r="H131">
        <v>0</v>
      </c>
      <c r="I131" s="1">
        <v>52.497243894695522</v>
      </c>
      <c r="J131" s="1">
        <v>61.334325759354648</v>
      </c>
      <c r="K131" s="1">
        <v>1.9191101243688009</v>
      </c>
      <c r="L131" s="1">
        <v>71.553899999999999</v>
      </c>
      <c r="M131" s="1">
        <v>34.567300000000003</v>
      </c>
      <c r="N131" s="2">
        <v>0.372</v>
      </c>
      <c r="O131" s="2">
        <v>0.63200000000000001</v>
      </c>
      <c r="P131" s="2">
        <v>0.28100000000000003</v>
      </c>
      <c r="Q131" s="2">
        <v>2E-3</v>
      </c>
      <c r="R131" s="2">
        <v>0.96599999999999997</v>
      </c>
      <c r="S131" s="2">
        <v>0.94599999999999995</v>
      </c>
      <c r="T131" s="2">
        <v>0.04</v>
      </c>
      <c r="U131" s="2">
        <v>0.16300000000000001</v>
      </c>
      <c r="V131" s="2">
        <v>0.13200000000000001</v>
      </c>
      <c r="W131" s="2">
        <v>6.6000000000000003E-2</v>
      </c>
      <c r="X131" s="2">
        <v>0.34</v>
      </c>
      <c r="Y131" s="2">
        <v>0.111</v>
      </c>
      <c r="Z131" s="2">
        <v>0.122</v>
      </c>
      <c r="AA131" s="2">
        <v>0.443</v>
      </c>
      <c r="AB131" s="2">
        <v>0.998</v>
      </c>
      <c r="AC131" s="2">
        <v>0.92600000000000005</v>
      </c>
      <c r="AD131" s="2">
        <v>0.40899999999999997</v>
      </c>
      <c r="AE131" s="2">
        <v>0.80700000000000005</v>
      </c>
      <c r="AF131" s="2">
        <v>1E-3</v>
      </c>
      <c r="AG131" s="2">
        <v>0</v>
      </c>
      <c r="AH131" s="2">
        <v>0.4</v>
      </c>
      <c r="AI131" s="2">
        <v>0.12</v>
      </c>
      <c r="AJ131" s="2">
        <v>0.27900000000000003</v>
      </c>
      <c r="AK131">
        <v>12763267</v>
      </c>
      <c r="AL131">
        <v>658.37</v>
      </c>
      <c r="AM131" t="s">
        <v>62</v>
      </c>
      <c r="AN131" s="3">
        <v>0.96703355573860517</v>
      </c>
      <c r="AO131" s="3">
        <v>9.4209630196584741E-4</v>
      </c>
      <c r="AP131" s="3">
        <v>0.95971959931169459</v>
      </c>
      <c r="AQ131" s="3">
        <v>2.237228571043335E-3</v>
      </c>
      <c r="AT131" s="10">
        <v>8.3551168441772461E-2</v>
      </c>
      <c r="AU131" s="1">
        <v>768.85546875</v>
      </c>
      <c r="AV131" s="5">
        <v>1532115.0187051101</v>
      </c>
      <c r="AW131" s="9">
        <v>0.87820315361022949</v>
      </c>
      <c r="AX131">
        <v>6</v>
      </c>
      <c r="AY131" t="s">
        <v>50</v>
      </c>
      <c r="AZ131" s="9">
        <f>AVERAGE(MainTable[[#This Row],[f1]:[f4]])</f>
        <v>0.56540000000000001</v>
      </c>
      <c r="BA131" s="9">
        <f>AVERAGE(MainTable[[#This Row],[l1]:[l3]])</f>
        <v>0.11166666666666668</v>
      </c>
      <c r="BB131" s="9">
        <f>AVERAGE(MainTable[[#This Row],[n1]:[lsc]])</f>
        <v>0.34666666666666668</v>
      </c>
      <c r="BC131" s="9">
        <f>AVERAGE(MainTable[[#This Row],[density]:[clsCoef]])</f>
        <v>0.66749999999999998</v>
      </c>
      <c r="BD131" s="9">
        <f>AVERAGE(MainTable[[#This Row],[t2]:[t4]])</f>
        <v>0.13366666666666668</v>
      </c>
      <c r="BE131" s="9">
        <f>AVERAGE(MainTable[[#This Row],[c1]:[c2]])</f>
        <v>0.19950000000000001</v>
      </c>
      <c r="BF131" s="9">
        <f>AVERAGE(MainTable[[#This Row],[n3]], MainTable[[#This Row],[n1]], MainTable[[#This Row],[n4]])</f>
        <v>9.9666666666666667E-2</v>
      </c>
      <c r="BG131" s="9" t="str">
        <f>VLOOKUP(MainTable[[#This Row],[model]],ModelNames,4,FALSE)</f>
        <v>Linear</v>
      </c>
      <c r="BH131" s="9" cm="1">
        <f t="array" ref="BH131">MEDIAN(IF($AM$2:$AM$2385=AM131,$AN$2:$AN$2385))</f>
        <v>0.84909999999999997</v>
      </c>
      <c r="BI131" s="9" t="str" cm="1">
        <f t="array" ref="BI131">LEFT(A131, MIN(IFERROR(FIND({"_binarized","_clean","_converted"}, A131), LEN(A131)+1))-1)</f>
        <v>california_environment_conditions</v>
      </c>
    </row>
    <row r="132" spans="1:61" x14ac:dyDescent="0.25">
      <c r="A132" t="s">
        <v>94</v>
      </c>
      <c r="B132" s="6">
        <v>128009</v>
      </c>
      <c r="C132">
        <v>18</v>
      </c>
      <c r="D132">
        <v>15</v>
      </c>
      <c r="E132">
        <v>2</v>
      </c>
      <c r="F132" s="1">
        <v>23.025713213213209</v>
      </c>
      <c r="G132">
        <v>0</v>
      </c>
      <c r="H132">
        <v>0</v>
      </c>
      <c r="I132" s="1">
        <v>52.497243894695522</v>
      </c>
      <c r="J132" s="1">
        <v>61.334325759354648</v>
      </c>
      <c r="K132" s="1">
        <v>1.9191101243688009</v>
      </c>
      <c r="L132" s="1">
        <v>71.553899999999999</v>
      </c>
      <c r="M132" s="1">
        <v>34.567300000000003</v>
      </c>
      <c r="N132" s="2">
        <v>0.372</v>
      </c>
      <c r="O132" s="2">
        <v>0.63200000000000001</v>
      </c>
      <c r="P132" s="2">
        <v>0.28100000000000003</v>
      </c>
      <c r="Q132" s="2">
        <v>2E-3</v>
      </c>
      <c r="R132" s="2">
        <v>0.96599999999999997</v>
      </c>
      <c r="S132" s="2">
        <v>0.94599999999999995</v>
      </c>
      <c r="T132" s="2">
        <v>0.04</v>
      </c>
      <c r="U132" s="2">
        <v>0.16300000000000001</v>
      </c>
      <c r="V132" s="2">
        <v>0.13200000000000001</v>
      </c>
      <c r="W132" s="2">
        <v>6.6000000000000003E-2</v>
      </c>
      <c r="X132" s="2">
        <v>0.34</v>
      </c>
      <c r="Y132" s="2">
        <v>0.111</v>
      </c>
      <c r="Z132" s="2">
        <v>0.122</v>
      </c>
      <c r="AA132" s="2">
        <v>0.443</v>
      </c>
      <c r="AB132" s="2">
        <v>0.998</v>
      </c>
      <c r="AC132" s="2">
        <v>0.92600000000000005</v>
      </c>
      <c r="AD132" s="2">
        <v>0.40899999999999997</v>
      </c>
      <c r="AE132" s="2">
        <v>0.80700000000000005</v>
      </c>
      <c r="AF132" s="2">
        <v>1E-3</v>
      </c>
      <c r="AG132" s="2">
        <v>0</v>
      </c>
      <c r="AH132" s="2">
        <v>0.4</v>
      </c>
      <c r="AI132" s="2">
        <v>0.12</v>
      </c>
      <c r="AJ132" s="2">
        <v>0.27900000000000003</v>
      </c>
      <c r="AK132">
        <v>12763267</v>
      </c>
      <c r="AL132">
        <v>658.37</v>
      </c>
      <c r="AM132" t="s">
        <v>56</v>
      </c>
      <c r="AN132" s="3">
        <v>0.96658828901096716</v>
      </c>
      <c r="AO132" s="3">
        <v>7.2206345875567136E-4</v>
      </c>
      <c r="AP132" s="3">
        <v>0.9615896939336217</v>
      </c>
      <c r="AQ132" s="3">
        <v>1.0018205740138419E-3</v>
      </c>
      <c r="AR132" s="3">
        <v>0.94164994148351455</v>
      </c>
      <c r="AS132" s="3">
        <v>2.0677854077174921E-3</v>
      </c>
      <c r="AT132" s="10">
        <v>8.126378059387207E-2</v>
      </c>
      <c r="AU132" s="1">
        <v>722.53125</v>
      </c>
      <c r="AV132" s="5">
        <v>1575240.52000176</v>
      </c>
      <c r="AW132" s="9">
        <v>8.4011499881744385</v>
      </c>
      <c r="AX132">
        <v>10</v>
      </c>
      <c r="AY132" t="s">
        <v>50</v>
      </c>
      <c r="AZ132" s="9">
        <f>AVERAGE(MainTable[[#This Row],[f1]:[f4]])</f>
        <v>0.56540000000000001</v>
      </c>
      <c r="BA132" s="9">
        <f>AVERAGE(MainTable[[#This Row],[l1]:[l3]])</f>
        <v>0.11166666666666668</v>
      </c>
      <c r="BB132" s="9">
        <f>AVERAGE(MainTable[[#This Row],[n1]:[lsc]])</f>
        <v>0.34666666666666668</v>
      </c>
      <c r="BC132" s="9">
        <f>AVERAGE(MainTable[[#This Row],[density]:[clsCoef]])</f>
        <v>0.66749999999999998</v>
      </c>
      <c r="BD132" s="9">
        <f>AVERAGE(MainTable[[#This Row],[t2]:[t4]])</f>
        <v>0.13366666666666668</v>
      </c>
      <c r="BE132" s="9">
        <f>AVERAGE(MainTable[[#This Row],[c1]:[c2]])</f>
        <v>0.19950000000000001</v>
      </c>
      <c r="BF132" s="9">
        <f>AVERAGE(MainTable[[#This Row],[n3]], MainTable[[#This Row],[n1]], MainTable[[#This Row],[n4]])</f>
        <v>9.9666666666666667E-2</v>
      </c>
      <c r="BG132" s="9" t="str">
        <f>VLOOKUP(MainTable[[#This Row],[model]],ModelNames,4,FALSE)</f>
        <v>Linear</v>
      </c>
      <c r="BH132" s="9" cm="1">
        <f t="array" ref="BH132">MEDIAN(IF($AM$2:$AM$2385=AM132,$AN$2:$AN$2385))</f>
        <v>0.85279999999999989</v>
      </c>
      <c r="BI132" s="9" t="str" cm="1">
        <f t="array" ref="BI132">LEFT(A132, MIN(IFERROR(FIND({"_binarized","_clean","_converted"}, A132), LEN(A132)+1))-1)</f>
        <v>california_environment_conditions</v>
      </c>
    </row>
    <row r="133" spans="1:61" x14ac:dyDescent="0.25">
      <c r="A133" t="s">
        <v>94</v>
      </c>
      <c r="B133" s="6">
        <v>128009</v>
      </c>
      <c r="C133">
        <v>18</v>
      </c>
      <c r="D133">
        <v>15</v>
      </c>
      <c r="E133">
        <v>2</v>
      </c>
      <c r="F133" s="1">
        <v>23.025713213213209</v>
      </c>
      <c r="G133">
        <v>0</v>
      </c>
      <c r="H133">
        <v>0</v>
      </c>
      <c r="I133" s="1">
        <v>52.497243894695522</v>
      </c>
      <c r="J133" s="1">
        <v>61.334325759354648</v>
      </c>
      <c r="K133" s="1">
        <v>1.9191101243688009</v>
      </c>
      <c r="L133" s="1">
        <v>71.553899999999999</v>
      </c>
      <c r="M133" s="1">
        <v>34.567300000000003</v>
      </c>
      <c r="N133" s="2">
        <v>0.372</v>
      </c>
      <c r="O133" s="2">
        <v>0.63200000000000001</v>
      </c>
      <c r="P133" s="2">
        <v>0.28100000000000003</v>
      </c>
      <c r="Q133" s="2">
        <v>2E-3</v>
      </c>
      <c r="R133" s="2">
        <v>0.96599999999999997</v>
      </c>
      <c r="S133" s="2">
        <v>0.94599999999999995</v>
      </c>
      <c r="T133" s="2">
        <v>0.04</v>
      </c>
      <c r="U133" s="2">
        <v>0.16300000000000001</v>
      </c>
      <c r="V133" s="2">
        <v>0.13200000000000001</v>
      </c>
      <c r="W133" s="2">
        <v>6.6000000000000003E-2</v>
      </c>
      <c r="X133" s="2">
        <v>0.34</v>
      </c>
      <c r="Y133" s="2">
        <v>0.111</v>
      </c>
      <c r="Z133" s="2">
        <v>0.122</v>
      </c>
      <c r="AA133" s="2">
        <v>0.443</v>
      </c>
      <c r="AB133" s="2">
        <v>0.998</v>
      </c>
      <c r="AC133" s="2">
        <v>0.92600000000000005</v>
      </c>
      <c r="AD133" s="2">
        <v>0.40899999999999997</v>
      </c>
      <c r="AE133" s="2">
        <v>0.80700000000000005</v>
      </c>
      <c r="AF133" s="2">
        <v>1E-3</v>
      </c>
      <c r="AG133" s="2">
        <v>0</v>
      </c>
      <c r="AH133" s="2">
        <v>0.4</v>
      </c>
      <c r="AI133" s="2">
        <v>0.12</v>
      </c>
      <c r="AJ133" s="2">
        <v>0.27900000000000003</v>
      </c>
      <c r="AK133">
        <v>12763267</v>
      </c>
      <c r="AL133">
        <v>658.37</v>
      </c>
      <c r="AM133" t="s">
        <v>60</v>
      </c>
      <c r="AN133" s="3">
        <v>0.96493997723368596</v>
      </c>
      <c r="AO133" s="3">
        <v>2.130122453213255E-3</v>
      </c>
      <c r="AP133" s="3">
        <v>0.95570624127043335</v>
      </c>
      <c r="AQ133" s="3">
        <v>5.7318697060480834E-3</v>
      </c>
      <c r="AT133" s="10">
        <v>8.5339069366455078E-2</v>
      </c>
      <c r="AU133" s="1">
        <v>743.50390625</v>
      </c>
      <c r="AV133" s="5">
        <v>1500016.3576932319</v>
      </c>
      <c r="AW133" s="9">
        <v>2.07755446434021</v>
      </c>
      <c r="AX133">
        <v>16</v>
      </c>
      <c r="AY133" t="s">
        <v>50</v>
      </c>
      <c r="AZ133" s="9">
        <f>AVERAGE(MainTable[[#This Row],[f1]:[f4]])</f>
        <v>0.56540000000000001</v>
      </c>
      <c r="BA133" s="9">
        <f>AVERAGE(MainTable[[#This Row],[l1]:[l3]])</f>
        <v>0.11166666666666668</v>
      </c>
      <c r="BB133" s="9">
        <f>AVERAGE(MainTable[[#This Row],[n1]:[lsc]])</f>
        <v>0.34666666666666668</v>
      </c>
      <c r="BC133" s="9">
        <f>AVERAGE(MainTable[[#This Row],[density]:[clsCoef]])</f>
        <v>0.66749999999999998</v>
      </c>
      <c r="BD133" s="9">
        <f>AVERAGE(MainTable[[#This Row],[t2]:[t4]])</f>
        <v>0.13366666666666668</v>
      </c>
      <c r="BE133" s="9">
        <f>AVERAGE(MainTable[[#This Row],[c1]:[c2]])</f>
        <v>0.19950000000000001</v>
      </c>
      <c r="BF133" s="9">
        <f>AVERAGE(MainTable[[#This Row],[n3]], MainTable[[#This Row],[n1]], MainTable[[#This Row],[n4]])</f>
        <v>9.9666666666666667E-2</v>
      </c>
      <c r="BG133" s="9" t="str">
        <f>VLOOKUP(MainTable[[#This Row],[model]],ModelNames,4,FALSE)</f>
        <v>Linear</v>
      </c>
      <c r="BH133" s="9" cm="1">
        <f t="array" ref="BH133">MEDIAN(IF($AM$2:$AM$2385=AM133,$AN$2:$AN$2385))</f>
        <v>0.84154689776823377</v>
      </c>
      <c r="BI133" s="9" t="str" cm="1">
        <f t="array" ref="BI133">LEFT(A133, MIN(IFERROR(FIND({"_binarized","_clean","_converted"}, A133), LEN(A133)+1))-1)</f>
        <v>california_environment_conditions</v>
      </c>
    </row>
    <row r="134" spans="1:61" x14ac:dyDescent="0.25">
      <c r="A134" t="s">
        <v>94</v>
      </c>
      <c r="B134" s="6">
        <v>128009</v>
      </c>
      <c r="C134">
        <v>18</v>
      </c>
      <c r="D134">
        <v>15</v>
      </c>
      <c r="E134">
        <v>2</v>
      </c>
      <c r="F134" s="1">
        <v>23.025713213213209</v>
      </c>
      <c r="G134">
        <v>0</v>
      </c>
      <c r="H134">
        <v>0</v>
      </c>
      <c r="I134" s="1">
        <v>52.497243894695522</v>
      </c>
      <c r="J134" s="1">
        <v>61.334325759354648</v>
      </c>
      <c r="K134" s="1">
        <v>1.9191101243688009</v>
      </c>
      <c r="L134" s="1">
        <v>71.553899999999999</v>
      </c>
      <c r="M134" s="1">
        <v>34.567300000000003</v>
      </c>
      <c r="N134" s="2">
        <v>0.372</v>
      </c>
      <c r="O134" s="2">
        <v>0.63200000000000001</v>
      </c>
      <c r="P134" s="2">
        <v>0.28100000000000003</v>
      </c>
      <c r="Q134" s="2">
        <v>2E-3</v>
      </c>
      <c r="R134" s="2">
        <v>0.96599999999999997</v>
      </c>
      <c r="S134" s="2">
        <v>0.94599999999999995</v>
      </c>
      <c r="T134" s="2">
        <v>0.04</v>
      </c>
      <c r="U134" s="2">
        <v>0.16300000000000001</v>
      </c>
      <c r="V134" s="2">
        <v>0.13200000000000001</v>
      </c>
      <c r="W134" s="2">
        <v>6.6000000000000003E-2</v>
      </c>
      <c r="X134" s="2">
        <v>0.34</v>
      </c>
      <c r="Y134" s="2">
        <v>0.111</v>
      </c>
      <c r="Z134" s="2">
        <v>0.122</v>
      </c>
      <c r="AA134" s="2">
        <v>0.443</v>
      </c>
      <c r="AB134" s="2">
        <v>0.998</v>
      </c>
      <c r="AC134" s="2">
        <v>0.92600000000000005</v>
      </c>
      <c r="AD134" s="2">
        <v>0.40899999999999997</v>
      </c>
      <c r="AE134" s="2">
        <v>0.80700000000000005</v>
      </c>
      <c r="AF134" s="2">
        <v>1E-3</v>
      </c>
      <c r="AG134" s="2">
        <v>0</v>
      </c>
      <c r="AH134" s="2">
        <v>0.4</v>
      </c>
      <c r="AI134" s="2">
        <v>0.12</v>
      </c>
      <c r="AJ134" s="2">
        <v>0.27900000000000003</v>
      </c>
      <c r="AK134">
        <v>12763267</v>
      </c>
      <c r="AL134">
        <v>658.37</v>
      </c>
      <c r="AM134" t="s">
        <v>64</v>
      </c>
      <c r="AN134" s="3">
        <v>0.95807326394223435</v>
      </c>
      <c r="AO134" s="3">
        <v>4.2366650348973521E-4</v>
      </c>
      <c r="AP134" s="3">
        <v>0.95368273581390617</v>
      </c>
      <c r="AQ134" s="3">
        <v>3.1133211833694641E-4</v>
      </c>
      <c r="AR134" s="3">
        <v>0.93235544805960835</v>
      </c>
      <c r="AS134" s="3">
        <v>2.0530639123250731E-3</v>
      </c>
      <c r="AT134" s="10">
        <v>8.0238580703735352E-2</v>
      </c>
      <c r="AU134" s="1">
        <v>508.02734375</v>
      </c>
      <c r="AV134" s="5">
        <v>1595367.2021275021</v>
      </c>
      <c r="AW134" s="9">
        <v>27.595765352249149</v>
      </c>
      <c r="AX134">
        <v>2</v>
      </c>
      <c r="AY134" t="s">
        <v>50</v>
      </c>
      <c r="AZ134" s="9">
        <f>AVERAGE(MainTable[[#This Row],[f1]:[f4]])</f>
        <v>0.56540000000000001</v>
      </c>
      <c r="BA134" s="9">
        <f>AVERAGE(MainTable[[#This Row],[l1]:[l3]])</f>
        <v>0.11166666666666668</v>
      </c>
      <c r="BB134" s="9">
        <f>AVERAGE(MainTable[[#This Row],[n1]:[lsc]])</f>
        <v>0.34666666666666668</v>
      </c>
      <c r="BC134" s="9">
        <f>AVERAGE(MainTable[[#This Row],[density]:[clsCoef]])</f>
        <v>0.66749999999999998</v>
      </c>
      <c r="BD134" s="9">
        <f>AVERAGE(MainTable[[#This Row],[t2]:[t4]])</f>
        <v>0.13366666666666668</v>
      </c>
      <c r="BE134" s="9">
        <f>AVERAGE(MainTable[[#This Row],[c1]:[c2]])</f>
        <v>0.19950000000000001</v>
      </c>
      <c r="BF134" s="9">
        <f>AVERAGE(MainTable[[#This Row],[n3]], MainTable[[#This Row],[n1]], MainTable[[#This Row],[n4]])</f>
        <v>9.9666666666666667E-2</v>
      </c>
      <c r="BG134" s="9" t="str">
        <f>VLOOKUP(MainTable[[#This Row],[model]],ModelNames,4,FALSE)</f>
        <v>Discriminant</v>
      </c>
      <c r="BH134" s="9" cm="1">
        <f t="array" ref="BH134">MEDIAN(IF($AM$2:$AM$2385=AM134,$AN$2:$AN$2385))</f>
        <v>0.83860904466088915</v>
      </c>
      <c r="BI134" s="9" t="str" cm="1">
        <f t="array" ref="BI134">LEFT(A134, MIN(IFERROR(FIND({"_binarized","_clean","_converted"}, A134), LEN(A134)+1))-1)</f>
        <v>california_environment_conditions</v>
      </c>
    </row>
    <row r="135" spans="1:61" x14ac:dyDescent="0.25">
      <c r="A135" t="s">
        <v>94</v>
      </c>
      <c r="B135" s="6">
        <v>128009</v>
      </c>
      <c r="C135">
        <v>18</v>
      </c>
      <c r="D135">
        <v>15</v>
      </c>
      <c r="E135">
        <v>2</v>
      </c>
      <c r="F135" s="1">
        <v>23.025713213213209</v>
      </c>
      <c r="G135">
        <v>0</v>
      </c>
      <c r="H135">
        <v>0</v>
      </c>
      <c r="I135" s="1">
        <v>52.497243894695522</v>
      </c>
      <c r="J135" s="1">
        <v>61.334325759354648</v>
      </c>
      <c r="K135" s="1">
        <v>1.9191101243688009</v>
      </c>
      <c r="L135" s="1">
        <v>71.553899999999999</v>
      </c>
      <c r="M135" s="1">
        <v>34.567300000000003</v>
      </c>
      <c r="N135" s="2">
        <v>0.372</v>
      </c>
      <c r="O135" s="2">
        <v>0.63200000000000001</v>
      </c>
      <c r="P135" s="2">
        <v>0.28100000000000003</v>
      </c>
      <c r="Q135" s="2">
        <v>2E-3</v>
      </c>
      <c r="R135" s="2">
        <v>0.96599999999999997</v>
      </c>
      <c r="S135" s="2">
        <v>0.94599999999999995</v>
      </c>
      <c r="T135" s="2">
        <v>0.04</v>
      </c>
      <c r="U135" s="2">
        <v>0.16300000000000001</v>
      </c>
      <c r="V135" s="2">
        <v>0.13200000000000001</v>
      </c>
      <c r="W135" s="2">
        <v>6.6000000000000003E-2</v>
      </c>
      <c r="X135" s="2">
        <v>0.34</v>
      </c>
      <c r="Y135" s="2">
        <v>0.111</v>
      </c>
      <c r="Z135" s="2">
        <v>0.122</v>
      </c>
      <c r="AA135" s="2">
        <v>0.443</v>
      </c>
      <c r="AB135" s="2">
        <v>0.998</v>
      </c>
      <c r="AC135" s="2">
        <v>0.92600000000000005</v>
      </c>
      <c r="AD135" s="2">
        <v>0.40899999999999997</v>
      </c>
      <c r="AE135" s="2">
        <v>0.80700000000000005</v>
      </c>
      <c r="AF135" s="2">
        <v>1E-3</v>
      </c>
      <c r="AG135" s="2">
        <v>0</v>
      </c>
      <c r="AH135" s="2">
        <v>0.4</v>
      </c>
      <c r="AI135" s="2">
        <v>0.12</v>
      </c>
      <c r="AJ135" s="2">
        <v>0.27900000000000003</v>
      </c>
      <c r="AK135">
        <v>12763267</v>
      </c>
      <c r="AL135">
        <v>658.37</v>
      </c>
      <c r="AM135" t="s">
        <v>61</v>
      </c>
      <c r="AN135" s="3">
        <v>0.95788576516336654</v>
      </c>
      <c r="AO135" s="3">
        <v>9.3338246493552158E-4</v>
      </c>
      <c r="AP135" s="3">
        <v>0.95336048714460409</v>
      </c>
      <c r="AQ135" s="3">
        <v>9.4803608308623654E-4</v>
      </c>
      <c r="AR135" s="3">
        <v>0.87334034032424557</v>
      </c>
      <c r="AS135" s="3">
        <v>1.2922889357254489E-3</v>
      </c>
      <c r="AT135" s="10">
        <v>0.40420413017272949</v>
      </c>
      <c r="AU135" s="1">
        <v>645.83984375</v>
      </c>
      <c r="AV135" s="5">
        <v>316696.41758805682</v>
      </c>
      <c r="AW135" s="9">
        <v>3.9960751533508301</v>
      </c>
      <c r="AX135">
        <v>4</v>
      </c>
      <c r="AY135" t="s">
        <v>50</v>
      </c>
      <c r="AZ135" s="9">
        <f>AVERAGE(MainTable[[#This Row],[f1]:[f4]])</f>
        <v>0.56540000000000001</v>
      </c>
      <c r="BA135" s="9">
        <f>AVERAGE(MainTable[[#This Row],[l1]:[l3]])</f>
        <v>0.11166666666666668</v>
      </c>
      <c r="BB135" s="9">
        <f>AVERAGE(MainTable[[#This Row],[n1]:[lsc]])</f>
        <v>0.34666666666666668</v>
      </c>
      <c r="BC135" s="9">
        <f>AVERAGE(MainTable[[#This Row],[density]:[clsCoef]])</f>
        <v>0.66749999999999998</v>
      </c>
      <c r="BD135" s="9">
        <f>AVERAGE(MainTable[[#This Row],[t2]:[t4]])</f>
        <v>0.13366666666666668</v>
      </c>
      <c r="BE135" s="9">
        <f>AVERAGE(MainTable[[#This Row],[c1]:[c2]])</f>
        <v>0.19950000000000001</v>
      </c>
      <c r="BF135" s="9">
        <f>AVERAGE(MainTable[[#This Row],[n3]], MainTable[[#This Row],[n1]], MainTable[[#This Row],[n4]])</f>
        <v>9.9666666666666667E-2</v>
      </c>
      <c r="BG135" s="9" t="str">
        <f>VLOOKUP(MainTable[[#This Row],[model]],ModelNames,4,FALSE)</f>
        <v>Discriminant</v>
      </c>
      <c r="BH135" s="9" cm="1">
        <f t="array" ref="BH135">MEDIAN(IF($AM$2:$AM$2385=AM135,$AN$2:$AN$2385))</f>
        <v>0.82848361206198695</v>
      </c>
      <c r="BI135" s="9" t="str" cm="1">
        <f t="array" ref="BI135">LEFT(A135, MIN(IFERROR(FIND({"_binarized","_clean","_converted"}, A135), LEN(A135)+1))-1)</f>
        <v>california_environment_conditions</v>
      </c>
    </row>
    <row r="136" spans="1:61" x14ac:dyDescent="0.25">
      <c r="A136" t="s">
        <v>94</v>
      </c>
      <c r="B136" s="6">
        <v>128009</v>
      </c>
      <c r="C136">
        <v>18</v>
      </c>
      <c r="D136">
        <v>15</v>
      </c>
      <c r="E136">
        <v>2</v>
      </c>
      <c r="F136" s="1">
        <v>23.025713213213209</v>
      </c>
      <c r="G136">
        <v>0</v>
      </c>
      <c r="H136">
        <v>0</v>
      </c>
      <c r="I136" s="1">
        <v>52.497243894695522</v>
      </c>
      <c r="J136" s="1">
        <v>61.334325759354648</v>
      </c>
      <c r="K136" s="1">
        <v>1.9191101243688009</v>
      </c>
      <c r="L136" s="1">
        <v>71.553899999999999</v>
      </c>
      <c r="M136" s="1">
        <v>34.567300000000003</v>
      </c>
      <c r="N136" s="2">
        <v>0.372</v>
      </c>
      <c r="O136" s="2">
        <v>0.63200000000000001</v>
      </c>
      <c r="P136" s="2">
        <v>0.28100000000000003</v>
      </c>
      <c r="Q136" s="2">
        <v>2E-3</v>
      </c>
      <c r="R136" s="2">
        <v>0.96599999999999997</v>
      </c>
      <c r="S136" s="2">
        <v>0.94599999999999995</v>
      </c>
      <c r="T136" s="2">
        <v>0.04</v>
      </c>
      <c r="U136" s="2">
        <v>0.16300000000000001</v>
      </c>
      <c r="V136" s="2">
        <v>0.13200000000000001</v>
      </c>
      <c r="W136" s="2">
        <v>6.6000000000000003E-2</v>
      </c>
      <c r="X136" s="2">
        <v>0.34</v>
      </c>
      <c r="Y136" s="2">
        <v>0.111</v>
      </c>
      <c r="Z136" s="2">
        <v>0.122</v>
      </c>
      <c r="AA136" s="2">
        <v>0.443</v>
      </c>
      <c r="AB136" s="2">
        <v>0.998</v>
      </c>
      <c r="AC136" s="2">
        <v>0.92600000000000005</v>
      </c>
      <c r="AD136" s="2">
        <v>0.40899999999999997</v>
      </c>
      <c r="AE136" s="2">
        <v>0.80700000000000005</v>
      </c>
      <c r="AF136" s="2">
        <v>1E-3</v>
      </c>
      <c r="AG136" s="2">
        <v>0</v>
      </c>
      <c r="AH136" s="2">
        <v>0.4</v>
      </c>
      <c r="AI136" s="2">
        <v>0.12</v>
      </c>
      <c r="AJ136" s="2">
        <v>0.27900000000000003</v>
      </c>
      <c r="AK136">
        <v>12763267</v>
      </c>
      <c r="AL136">
        <v>658.37</v>
      </c>
      <c r="AM136" t="s">
        <v>63</v>
      </c>
      <c r="AN136" s="3">
        <v>0.38560553729785829</v>
      </c>
      <c r="AO136" s="3">
        <v>1.3391463208026359E-2</v>
      </c>
      <c r="AP136" s="3">
        <v>0.51304281314257172</v>
      </c>
      <c r="AQ136" s="3">
        <v>1.466265569464874E-2</v>
      </c>
      <c r="AR136" s="3">
        <v>0.68859616405540414</v>
      </c>
      <c r="AS136" s="3">
        <v>3.888795396731713E-3</v>
      </c>
      <c r="AT136" s="10">
        <v>0.30672144889831537</v>
      </c>
      <c r="AU136" s="1">
        <v>460.28515625</v>
      </c>
      <c r="AV136" s="5">
        <v>417349.35870897642</v>
      </c>
      <c r="AW136" s="9">
        <v>2.6595885753631592</v>
      </c>
      <c r="AX136">
        <v>4</v>
      </c>
      <c r="AY136" t="s">
        <v>50</v>
      </c>
      <c r="AZ136" s="9">
        <f>AVERAGE(MainTable[[#This Row],[f1]:[f4]])</f>
        <v>0.56540000000000001</v>
      </c>
      <c r="BA136" s="9">
        <f>AVERAGE(MainTable[[#This Row],[l1]:[l3]])</f>
        <v>0.11166666666666668</v>
      </c>
      <c r="BB136" s="9">
        <f>AVERAGE(MainTable[[#This Row],[n1]:[lsc]])</f>
        <v>0.34666666666666668</v>
      </c>
      <c r="BC136" s="9">
        <f>AVERAGE(MainTable[[#This Row],[density]:[clsCoef]])</f>
        <v>0.66749999999999998</v>
      </c>
      <c r="BD136" s="9">
        <f>AVERAGE(MainTable[[#This Row],[t2]:[t4]])</f>
        <v>0.13366666666666668</v>
      </c>
      <c r="BE136" s="9">
        <f>AVERAGE(MainTable[[#This Row],[c1]:[c2]])</f>
        <v>0.19950000000000001</v>
      </c>
      <c r="BF136" s="9">
        <f>AVERAGE(MainTable[[#This Row],[n3]], MainTable[[#This Row],[n1]], MainTable[[#This Row],[n4]])</f>
        <v>9.9666666666666667E-2</v>
      </c>
      <c r="BG136" s="9" t="str">
        <f>VLOOKUP(MainTable[[#This Row],[model]],ModelNames,4,FALSE)</f>
        <v>Probabilistic</v>
      </c>
      <c r="BH136" s="9" cm="1">
        <f t="array" ref="BH136">MEDIAN(IF($AM$2:$AM$2385=AM136,$AN$2:$AN$2385))</f>
        <v>0.73750000000000004</v>
      </c>
      <c r="BI136" s="9" t="str" cm="1">
        <f t="array" ref="BI136">LEFT(A136, MIN(IFERROR(FIND({"_binarized","_clean","_converted"}, A136), LEN(A136)+1))-1)</f>
        <v>california_environment_conditions</v>
      </c>
    </row>
    <row r="137" spans="1:61" x14ac:dyDescent="0.25">
      <c r="A137" t="s">
        <v>207</v>
      </c>
      <c r="B137" s="6">
        <v>4909</v>
      </c>
      <c r="C137">
        <v>11</v>
      </c>
      <c r="D137">
        <v>5</v>
      </c>
      <c r="E137">
        <v>5</v>
      </c>
      <c r="F137" s="1">
        <v>22.488038277511961</v>
      </c>
      <c r="G137">
        <v>0</v>
      </c>
      <c r="H137">
        <v>0</v>
      </c>
      <c r="I137" s="1">
        <v>1000000</v>
      </c>
      <c r="J137" s="1">
        <v>5.1023473971900559</v>
      </c>
      <c r="K137" s="1">
        <v>1.953454360769564</v>
      </c>
      <c r="L137" s="1">
        <v>99.978099999999998</v>
      </c>
      <c r="M137" s="1">
        <v>90.871099999999998</v>
      </c>
      <c r="N137" s="2">
        <v>0.39600000000000002</v>
      </c>
      <c r="O137" s="2">
        <v>0.89800000000000002</v>
      </c>
      <c r="P137" s="2">
        <v>0.33800000000000002</v>
      </c>
      <c r="Q137" s="2">
        <v>0.36899999999999999</v>
      </c>
      <c r="R137" s="2">
        <v>0.872</v>
      </c>
      <c r="S137" s="2">
        <v>0.85799999999999998</v>
      </c>
      <c r="T137" s="2">
        <v>0.16600000000000001</v>
      </c>
      <c r="U137" s="2">
        <v>4.2999999999999997E-2</v>
      </c>
      <c r="V137" s="2">
        <v>4.2999999999999997E-2</v>
      </c>
      <c r="W137" s="2">
        <v>3.7999999999999999E-2</v>
      </c>
      <c r="X137" s="2">
        <v>0.156</v>
      </c>
      <c r="Y137" s="2">
        <v>7.6999999999999999E-2</v>
      </c>
      <c r="Z137" s="2">
        <v>4.2999999999999997E-2</v>
      </c>
      <c r="AA137" s="2">
        <v>0.14299999999999999</v>
      </c>
      <c r="AB137" s="2">
        <v>0.94499999999999995</v>
      </c>
      <c r="AC137" s="2">
        <v>0.53300000000000003</v>
      </c>
      <c r="AD137" s="2">
        <v>0.16200000000000001</v>
      </c>
      <c r="AE137" s="2">
        <v>0.38100000000000001</v>
      </c>
      <c r="AF137" s="2">
        <v>1E-3</v>
      </c>
      <c r="AG137" s="2">
        <v>1E-3</v>
      </c>
      <c r="AH137" s="2">
        <v>1</v>
      </c>
      <c r="AI137" s="2">
        <v>0.746</v>
      </c>
      <c r="AJ137" s="2">
        <v>0.91100000000000003</v>
      </c>
      <c r="AK137">
        <v>280910</v>
      </c>
      <c r="AL137">
        <v>176.08</v>
      </c>
      <c r="AM137" t="s">
        <v>56</v>
      </c>
      <c r="AN137" s="3">
        <v>0.95762896250760376</v>
      </c>
      <c r="AO137" s="3">
        <v>4.8863806167293467E-4</v>
      </c>
      <c r="AP137" s="3">
        <v>0.93709633386241598</v>
      </c>
      <c r="AQ137" s="3">
        <v>1.0141641969689749E-3</v>
      </c>
      <c r="AR137" s="3">
        <v>0.84561074455729357</v>
      </c>
      <c r="AS137" s="3">
        <v>2.24133800018868E-2</v>
      </c>
      <c r="AT137" s="10">
        <v>2.8071403503417969E-3</v>
      </c>
      <c r="AU137" s="1">
        <v>841.6640625</v>
      </c>
      <c r="AV137" s="5">
        <v>1749110.9767283851</v>
      </c>
      <c r="AW137" s="9">
        <v>0.37406659126281738</v>
      </c>
      <c r="AX137">
        <v>10</v>
      </c>
      <c r="AY137" t="s">
        <v>50</v>
      </c>
      <c r="AZ137" s="9">
        <f>AVERAGE(MainTable[[#This Row],[f1]:[f4]])</f>
        <v>0.66700000000000004</v>
      </c>
      <c r="BA137" s="9">
        <f>AVERAGE(MainTable[[#This Row],[l1]:[l3]])</f>
        <v>8.4000000000000005E-2</v>
      </c>
      <c r="BB137" s="9">
        <f>AVERAGE(MainTable[[#This Row],[n1]:[lsc]])</f>
        <v>0.23366666666666666</v>
      </c>
      <c r="BC137" s="9">
        <f>AVERAGE(MainTable[[#This Row],[density]:[clsCoef]])</f>
        <v>0.34750000000000003</v>
      </c>
      <c r="BD137" s="9">
        <f>AVERAGE(MainTable[[#This Row],[t2]:[t4]])</f>
        <v>0.33400000000000002</v>
      </c>
      <c r="BE137" s="9">
        <f>AVERAGE(MainTable[[#This Row],[c1]:[c2]])</f>
        <v>0.82850000000000001</v>
      </c>
      <c r="BF137" s="9">
        <f>AVERAGE(MainTable[[#This Row],[n3]], MainTable[[#This Row],[n1]], MainTable[[#This Row],[n4]])</f>
        <v>5.266666666666666E-2</v>
      </c>
      <c r="BG137" s="9" t="str">
        <f>VLOOKUP(MainTable[[#This Row],[model]],ModelNames,4,FALSE)</f>
        <v>Linear</v>
      </c>
      <c r="BH137" s="9" cm="1">
        <f t="array" ref="BH137">MEDIAN(IF($AM$2:$AM$2385=AM137,$AN$2:$AN$2385))</f>
        <v>0.85279999999999989</v>
      </c>
      <c r="BI137" s="9" t="str" cm="1">
        <f t="array" ref="BI137">LEFT(A137, MIN(IFERROR(FIND({"_binarized","_clean","_converted"}, A137), LEN(A137)+1))-1)</f>
        <v>stroke_prediction_dataset</v>
      </c>
    </row>
    <row r="138" spans="1:61" x14ac:dyDescent="0.25">
      <c r="A138" t="s">
        <v>207</v>
      </c>
      <c r="B138" s="6">
        <v>4909</v>
      </c>
      <c r="C138">
        <v>11</v>
      </c>
      <c r="D138">
        <v>5</v>
      </c>
      <c r="E138">
        <v>5</v>
      </c>
      <c r="F138" s="1">
        <v>22.488038277511961</v>
      </c>
      <c r="G138">
        <v>0</v>
      </c>
      <c r="H138">
        <v>0</v>
      </c>
      <c r="I138" s="1">
        <v>1000000</v>
      </c>
      <c r="J138" s="1">
        <v>5.1023473971900559</v>
      </c>
      <c r="K138" s="1">
        <v>1.953454360769564</v>
      </c>
      <c r="L138" s="1">
        <v>99.978099999999998</v>
      </c>
      <c r="M138" s="1">
        <v>90.871099999999998</v>
      </c>
      <c r="N138" s="2">
        <v>0.39600000000000002</v>
      </c>
      <c r="O138" s="2">
        <v>0.89800000000000002</v>
      </c>
      <c r="P138" s="2">
        <v>0.33800000000000002</v>
      </c>
      <c r="Q138" s="2">
        <v>0.36899999999999999</v>
      </c>
      <c r="R138" s="2">
        <v>0.872</v>
      </c>
      <c r="S138" s="2">
        <v>0.85799999999999998</v>
      </c>
      <c r="T138" s="2">
        <v>0.16600000000000001</v>
      </c>
      <c r="U138" s="2">
        <v>4.2999999999999997E-2</v>
      </c>
      <c r="V138" s="2">
        <v>4.2999999999999997E-2</v>
      </c>
      <c r="W138" s="2">
        <v>3.7999999999999999E-2</v>
      </c>
      <c r="X138" s="2">
        <v>0.156</v>
      </c>
      <c r="Y138" s="2">
        <v>7.6999999999999999E-2</v>
      </c>
      <c r="Z138" s="2">
        <v>4.2999999999999997E-2</v>
      </c>
      <c r="AA138" s="2">
        <v>0.14299999999999999</v>
      </c>
      <c r="AB138" s="2">
        <v>0.94499999999999995</v>
      </c>
      <c r="AC138" s="2">
        <v>0.53300000000000003</v>
      </c>
      <c r="AD138" s="2">
        <v>0.16200000000000001</v>
      </c>
      <c r="AE138" s="2">
        <v>0.38100000000000001</v>
      </c>
      <c r="AF138" s="2">
        <v>1E-3</v>
      </c>
      <c r="AG138" s="2">
        <v>1E-3</v>
      </c>
      <c r="AH138" s="2">
        <v>1</v>
      </c>
      <c r="AI138" s="2">
        <v>0.746</v>
      </c>
      <c r="AJ138" s="2">
        <v>0.91100000000000003</v>
      </c>
      <c r="AK138">
        <v>280910</v>
      </c>
      <c r="AL138">
        <v>176.08</v>
      </c>
      <c r="AM138" t="s">
        <v>62</v>
      </c>
      <c r="AN138" s="3">
        <v>0.95742529651982378</v>
      </c>
      <c r="AO138" s="3">
        <v>3.9030790726450891E-4</v>
      </c>
      <c r="AP138" s="3">
        <v>0.93660099294084342</v>
      </c>
      <c r="AQ138" s="3">
        <v>5.7694111119803708E-4</v>
      </c>
      <c r="AT138" s="10">
        <v>1.9583702087402339E-3</v>
      </c>
      <c r="AU138" s="1">
        <v>525.7421875</v>
      </c>
      <c r="AV138" s="5">
        <v>2507186.8322376432</v>
      </c>
      <c r="AW138" s="9">
        <v>8.1980466842651367E-2</v>
      </c>
      <c r="AX138">
        <v>6</v>
      </c>
      <c r="AY138" t="s">
        <v>50</v>
      </c>
      <c r="AZ138" s="9">
        <f>AVERAGE(MainTable[[#This Row],[f1]:[f4]])</f>
        <v>0.66700000000000004</v>
      </c>
      <c r="BA138" s="9">
        <f>AVERAGE(MainTable[[#This Row],[l1]:[l3]])</f>
        <v>8.4000000000000005E-2</v>
      </c>
      <c r="BB138" s="9">
        <f>AVERAGE(MainTable[[#This Row],[n1]:[lsc]])</f>
        <v>0.23366666666666666</v>
      </c>
      <c r="BC138" s="9">
        <f>AVERAGE(MainTable[[#This Row],[density]:[clsCoef]])</f>
        <v>0.34750000000000003</v>
      </c>
      <c r="BD138" s="9">
        <f>AVERAGE(MainTable[[#This Row],[t2]:[t4]])</f>
        <v>0.33400000000000002</v>
      </c>
      <c r="BE138" s="9">
        <f>AVERAGE(MainTable[[#This Row],[c1]:[c2]])</f>
        <v>0.82850000000000001</v>
      </c>
      <c r="BF138" s="9">
        <f>AVERAGE(MainTable[[#This Row],[n3]], MainTable[[#This Row],[n1]], MainTable[[#This Row],[n4]])</f>
        <v>5.266666666666666E-2</v>
      </c>
      <c r="BG138" s="9" t="str">
        <f>VLOOKUP(MainTable[[#This Row],[model]],ModelNames,4,FALSE)</f>
        <v>Linear</v>
      </c>
      <c r="BH138" s="9" cm="1">
        <f t="array" ref="BH138">MEDIAN(IF($AM$2:$AM$2385=AM138,$AN$2:$AN$2385))</f>
        <v>0.84909999999999997</v>
      </c>
      <c r="BI138" s="9" t="str" cm="1">
        <f t="array" ref="BI138">LEFT(A138, MIN(IFERROR(FIND({"_binarized","_clean","_converted"}, A138), LEN(A138)+1))-1)</f>
        <v>stroke_prediction_dataset</v>
      </c>
    </row>
    <row r="139" spans="1:61" x14ac:dyDescent="0.25">
      <c r="A139" t="s">
        <v>207</v>
      </c>
      <c r="B139" s="6">
        <v>4909</v>
      </c>
      <c r="C139">
        <v>11</v>
      </c>
      <c r="D139">
        <v>5</v>
      </c>
      <c r="E139">
        <v>5</v>
      </c>
      <c r="F139" s="1">
        <v>22.488038277511961</v>
      </c>
      <c r="G139">
        <v>0</v>
      </c>
      <c r="H139">
        <v>0</v>
      </c>
      <c r="I139" s="1">
        <v>1000000</v>
      </c>
      <c r="J139" s="1">
        <v>5.1023473971900559</v>
      </c>
      <c r="K139" s="1">
        <v>1.953454360769564</v>
      </c>
      <c r="L139" s="1">
        <v>99.978099999999998</v>
      </c>
      <c r="M139" s="1">
        <v>90.871099999999998</v>
      </c>
      <c r="N139" s="2">
        <v>0.39600000000000002</v>
      </c>
      <c r="O139" s="2">
        <v>0.89800000000000002</v>
      </c>
      <c r="P139" s="2">
        <v>0.33800000000000002</v>
      </c>
      <c r="Q139" s="2">
        <v>0.36899999999999999</v>
      </c>
      <c r="R139" s="2">
        <v>0.872</v>
      </c>
      <c r="S139" s="2">
        <v>0.85799999999999998</v>
      </c>
      <c r="T139" s="2">
        <v>0.16600000000000001</v>
      </c>
      <c r="U139" s="2">
        <v>4.2999999999999997E-2</v>
      </c>
      <c r="V139" s="2">
        <v>4.2999999999999997E-2</v>
      </c>
      <c r="W139" s="2">
        <v>3.7999999999999999E-2</v>
      </c>
      <c r="X139" s="2">
        <v>0.156</v>
      </c>
      <c r="Y139" s="2">
        <v>7.6999999999999999E-2</v>
      </c>
      <c r="Z139" s="2">
        <v>4.2999999999999997E-2</v>
      </c>
      <c r="AA139" s="2">
        <v>0.14299999999999999</v>
      </c>
      <c r="AB139" s="2">
        <v>0.94499999999999995</v>
      </c>
      <c r="AC139" s="2">
        <v>0.53300000000000003</v>
      </c>
      <c r="AD139" s="2">
        <v>0.16200000000000001</v>
      </c>
      <c r="AE139" s="2">
        <v>0.38100000000000001</v>
      </c>
      <c r="AF139" s="2">
        <v>1E-3</v>
      </c>
      <c r="AG139" s="2">
        <v>1E-3</v>
      </c>
      <c r="AH139" s="2">
        <v>1</v>
      </c>
      <c r="AI139" s="2">
        <v>0.746</v>
      </c>
      <c r="AJ139" s="2">
        <v>0.91100000000000003</v>
      </c>
      <c r="AK139">
        <v>280910</v>
      </c>
      <c r="AL139">
        <v>176.08</v>
      </c>
      <c r="AM139" t="s">
        <v>51</v>
      </c>
      <c r="AN139" s="3">
        <v>0.95742529651982378</v>
      </c>
      <c r="AO139" s="3">
        <v>3.9030790726450891E-4</v>
      </c>
      <c r="AP139" s="3">
        <v>0.93660099294084342</v>
      </c>
      <c r="AQ139" s="3">
        <v>5.7694111119803708E-4</v>
      </c>
      <c r="AT139" s="10">
        <v>1.946926116943359E-2</v>
      </c>
      <c r="AU139" s="1">
        <v>527.30859375</v>
      </c>
      <c r="AV139" s="5">
        <v>252192.41538084741</v>
      </c>
      <c r="AW139" s="9">
        <v>0.45277786254882813</v>
      </c>
      <c r="AX139">
        <v>12</v>
      </c>
      <c r="AY139" t="s">
        <v>50</v>
      </c>
      <c r="AZ139" s="9">
        <f>AVERAGE(MainTable[[#This Row],[f1]:[f4]])</f>
        <v>0.66700000000000004</v>
      </c>
      <c r="BA139" s="9">
        <f>AVERAGE(MainTable[[#This Row],[l1]:[l3]])</f>
        <v>8.4000000000000005E-2</v>
      </c>
      <c r="BB139" s="9">
        <f>AVERAGE(MainTable[[#This Row],[n1]:[lsc]])</f>
        <v>0.23366666666666666</v>
      </c>
      <c r="BC139" s="9">
        <f>AVERAGE(MainTable[[#This Row],[density]:[clsCoef]])</f>
        <v>0.34750000000000003</v>
      </c>
      <c r="BD139" s="9">
        <f>AVERAGE(MainTable[[#This Row],[t2]:[t4]])</f>
        <v>0.33400000000000002</v>
      </c>
      <c r="BE139" s="9">
        <f>AVERAGE(MainTable[[#This Row],[c1]:[c2]])</f>
        <v>0.82850000000000001</v>
      </c>
      <c r="BF139" s="9">
        <f>AVERAGE(MainTable[[#This Row],[n3]], MainTable[[#This Row],[n1]], MainTable[[#This Row],[n4]])</f>
        <v>5.266666666666666E-2</v>
      </c>
      <c r="BG139" s="9" t="str">
        <f>VLOOKUP(MainTable[[#This Row],[model]],ModelNames,4,FALSE)</f>
        <v>Kernel/SVM</v>
      </c>
      <c r="BH139" s="9" cm="1">
        <f t="array" ref="BH139">MEDIAN(IF($AM$2:$AM$2385=AM139,$AN$2:$AN$2385))</f>
        <v>0.87225452196382425</v>
      </c>
      <c r="BI139" s="9" t="str" cm="1">
        <f t="array" ref="BI139">LEFT(A139, MIN(IFERROR(FIND({"_binarized","_clean","_converted"}, A139), LEN(A139)+1))-1)</f>
        <v>stroke_prediction_dataset</v>
      </c>
    </row>
    <row r="140" spans="1:61" x14ac:dyDescent="0.25">
      <c r="A140" t="s">
        <v>207</v>
      </c>
      <c r="B140" s="6">
        <v>4909</v>
      </c>
      <c r="C140">
        <v>11</v>
      </c>
      <c r="D140">
        <v>5</v>
      </c>
      <c r="E140">
        <v>5</v>
      </c>
      <c r="F140" s="1">
        <v>22.488038277511961</v>
      </c>
      <c r="G140">
        <v>0</v>
      </c>
      <c r="H140">
        <v>0</v>
      </c>
      <c r="I140" s="1">
        <v>1000000</v>
      </c>
      <c r="J140" s="1">
        <v>5.1023473971900559</v>
      </c>
      <c r="K140" s="1">
        <v>1.953454360769564</v>
      </c>
      <c r="L140" s="1">
        <v>99.978099999999998</v>
      </c>
      <c r="M140" s="1">
        <v>90.871099999999998</v>
      </c>
      <c r="N140" s="2">
        <v>0.39600000000000002</v>
      </c>
      <c r="O140" s="2">
        <v>0.89800000000000002</v>
      </c>
      <c r="P140" s="2">
        <v>0.33800000000000002</v>
      </c>
      <c r="Q140" s="2">
        <v>0.36899999999999999</v>
      </c>
      <c r="R140" s="2">
        <v>0.872</v>
      </c>
      <c r="S140" s="2">
        <v>0.85799999999999998</v>
      </c>
      <c r="T140" s="2">
        <v>0.16600000000000001</v>
      </c>
      <c r="U140" s="2">
        <v>4.2999999999999997E-2</v>
      </c>
      <c r="V140" s="2">
        <v>4.2999999999999997E-2</v>
      </c>
      <c r="W140" s="2">
        <v>3.7999999999999999E-2</v>
      </c>
      <c r="X140" s="2">
        <v>0.156</v>
      </c>
      <c r="Y140" s="2">
        <v>7.6999999999999999E-2</v>
      </c>
      <c r="Z140" s="2">
        <v>4.2999999999999997E-2</v>
      </c>
      <c r="AA140" s="2">
        <v>0.14299999999999999</v>
      </c>
      <c r="AB140" s="2">
        <v>0.94499999999999995</v>
      </c>
      <c r="AC140" s="2">
        <v>0.53300000000000003</v>
      </c>
      <c r="AD140" s="2">
        <v>0.16200000000000001</v>
      </c>
      <c r="AE140" s="2">
        <v>0.38100000000000001</v>
      </c>
      <c r="AF140" s="2">
        <v>1E-3</v>
      </c>
      <c r="AG140" s="2">
        <v>1E-3</v>
      </c>
      <c r="AH140" s="2">
        <v>1</v>
      </c>
      <c r="AI140" s="2">
        <v>0.746</v>
      </c>
      <c r="AJ140" s="2">
        <v>0.91100000000000003</v>
      </c>
      <c r="AK140">
        <v>280910</v>
      </c>
      <c r="AL140">
        <v>176.08</v>
      </c>
      <c r="AM140" t="s">
        <v>52</v>
      </c>
      <c r="AN140" s="3">
        <v>0.95742529651982378</v>
      </c>
      <c r="AO140" s="3">
        <v>3.9030790726450891E-4</v>
      </c>
      <c r="AP140" s="3">
        <v>0.93660099294084342</v>
      </c>
      <c r="AQ140" s="3">
        <v>5.7694111119803708E-4</v>
      </c>
      <c r="AR140" s="3">
        <v>0.80396872760520921</v>
      </c>
      <c r="AS140" s="3">
        <v>2.565880646978139E-2</v>
      </c>
      <c r="AT140" s="10">
        <v>8.5713624954223633E-2</v>
      </c>
      <c r="AU140" s="1">
        <v>881.1171875</v>
      </c>
      <c r="AV140" s="5">
        <v>57283.774926357903</v>
      </c>
      <c r="AW140" s="9">
        <v>3.0235276222228999</v>
      </c>
      <c r="AX140">
        <v>24</v>
      </c>
      <c r="AY140" t="s">
        <v>50</v>
      </c>
      <c r="AZ140" s="9">
        <f>AVERAGE(MainTable[[#This Row],[f1]:[f4]])</f>
        <v>0.66700000000000004</v>
      </c>
      <c r="BA140" s="9">
        <f>AVERAGE(MainTable[[#This Row],[l1]:[l3]])</f>
        <v>8.4000000000000005E-2</v>
      </c>
      <c r="BB140" s="9">
        <f>AVERAGE(MainTable[[#This Row],[n1]:[lsc]])</f>
        <v>0.23366666666666666</v>
      </c>
      <c r="BC140" s="9">
        <f>AVERAGE(MainTable[[#This Row],[density]:[clsCoef]])</f>
        <v>0.34750000000000003</v>
      </c>
      <c r="BD140" s="9">
        <f>AVERAGE(MainTable[[#This Row],[t2]:[t4]])</f>
        <v>0.33400000000000002</v>
      </c>
      <c r="BE140" s="9">
        <f>AVERAGE(MainTable[[#This Row],[c1]:[c2]])</f>
        <v>0.82850000000000001</v>
      </c>
      <c r="BF140" s="9">
        <f>AVERAGE(MainTable[[#This Row],[n3]], MainTable[[#This Row],[n1]], MainTable[[#This Row],[n4]])</f>
        <v>5.266666666666666E-2</v>
      </c>
      <c r="BG140" s="9" t="str">
        <f>VLOOKUP(MainTable[[#This Row],[model]],ModelNames,4,FALSE)</f>
        <v>Tree Ensemble</v>
      </c>
      <c r="BH140" s="9" cm="1">
        <f t="array" ref="BH140">MEDIAN(IF($AM$2:$AM$2385=AM140,$AN$2:$AN$2385))</f>
        <v>0.87140340575455077</v>
      </c>
      <c r="BI140" s="9" t="str" cm="1">
        <f t="array" ref="BI140">LEFT(A140, MIN(IFERROR(FIND({"_binarized","_clean","_converted"}, A140), LEN(A140)+1))-1)</f>
        <v>stroke_prediction_dataset</v>
      </c>
    </row>
    <row r="141" spans="1:61" x14ac:dyDescent="0.25">
      <c r="A141" t="s">
        <v>207</v>
      </c>
      <c r="B141" s="6">
        <v>4909</v>
      </c>
      <c r="C141">
        <v>11</v>
      </c>
      <c r="D141">
        <v>5</v>
      </c>
      <c r="E141">
        <v>5</v>
      </c>
      <c r="F141" s="1">
        <v>22.488038277511961</v>
      </c>
      <c r="G141">
        <v>0</v>
      </c>
      <c r="H141">
        <v>0</v>
      </c>
      <c r="I141" s="1">
        <v>1000000</v>
      </c>
      <c r="J141" s="1">
        <v>5.1023473971900559</v>
      </c>
      <c r="K141" s="1">
        <v>1.953454360769564</v>
      </c>
      <c r="L141" s="1">
        <v>99.978099999999998</v>
      </c>
      <c r="M141" s="1">
        <v>90.871099999999998</v>
      </c>
      <c r="N141" s="2">
        <v>0.39600000000000002</v>
      </c>
      <c r="O141" s="2">
        <v>0.89800000000000002</v>
      </c>
      <c r="P141" s="2">
        <v>0.33800000000000002</v>
      </c>
      <c r="Q141" s="2">
        <v>0.36899999999999999</v>
      </c>
      <c r="R141" s="2">
        <v>0.872</v>
      </c>
      <c r="S141" s="2">
        <v>0.85799999999999998</v>
      </c>
      <c r="T141" s="2">
        <v>0.16600000000000001</v>
      </c>
      <c r="U141" s="2">
        <v>4.2999999999999997E-2</v>
      </c>
      <c r="V141" s="2">
        <v>4.2999999999999997E-2</v>
      </c>
      <c r="W141" s="2">
        <v>3.7999999999999999E-2</v>
      </c>
      <c r="X141" s="2">
        <v>0.156</v>
      </c>
      <c r="Y141" s="2">
        <v>7.6999999999999999E-2</v>
      </c>
      <c r="Z141" s="2">
        <v>4.2999999999999997E-2</v>
      </c>
      <c r="AA141" s="2">
        <v>0.14299999999999999</v>
      </c>
      <c r="AB141" s="2">
        <v>0.94499999999999995</v>
      </c>
      <c r="AC141" s="2">
        <v>0.53300000000000003</v>
      </c>
      <c r="AD141" s="2">
        <v>0.16200000000000001</v>
      </c>
      <c r="AE141" s="2">
        <v>0.38100000000000001</v>
      </c>
      <c r="AF141" s="2">
        <v>1E-3</v>
      </c>
      <c r="AG141" s="2">
        <v>1E-3</v>
      </c>
      <c r="AH141" s="2">
        <v>1</v>
      </c>
      <c r="AI141" s="2">
        <v>0.746</v>
      </c>
      <c r="AJ141" s="2">
        <v>0.91100000000000003</v>
      </c>
      <c r="AK141">
        <v>280910</v>
      </c>
      <c r="AL141">
        <v>176.08</v>
      </c>
      <c r="AM141" t="s">
        <v>54</v>
      </c>
      <c r="AN141" s="3">
        <v>0.95742529651982378</v>
      </c>
      <c r="AO141" s="3">
        <v>3.9030790726450891E-4</v>
      </c>
      <c r="AP141" s="3">
        <v>0.93660099294084342</v>
      </c>
      <c r="AQ141" s="3">
        <v>5.7694111119803708E-4</v>
      </c>
      <c r="AR141" s="3">
        <v>0.80615439741023542</v>
      </c>
      <c r="AS141" s="3">
        <v>2.359328852406271E-2</v>
      </c>
      <c r="AT141" s="10">
        <v>8.4828615188598633E-2</v>
      </c>
      <c r="AU141" s="1">
        <v>892.125</v>
      </c>
      <c r="AV141" s="5">
        <v>57881.411703864847</v>
      </c>
      <c r="AW141" s="9">
        <v>2.783720970153809</v>
      </c>
      <c r="AX141">
        <v>16</v>
      </c>
      <c r="AY141" t="s">
        <v>50</v>
      </c>
      <c r="AZ141" s="9">
        <f>AVERAGE(MainTable[[#This Row],[f1]:[f4]])</f>
        <v>0.66700000000000004</v>
      </c>
      <c r="BA141" s="9">
        <f>AVERAGE(MainTable[[#This Row],[l1]:[l3]])</f>
        <v>8.4000000000000005E-2</v>
      </c>
      <c r="BB141" s="9">
        <f>AVERAGE(MainTable[[#This Row],[n1]:[lsc]])</f>
        <v>0.23366666666666666</v>
      </c>
      <c r="BC141" s="9">
        <f>AVERAGE(MainTable[[#This Row],[density]:[clsCoef]])</f>
        <v>0.34750000000000003</v>
      </c>
      <c r="BD141" s="9">
        <f>AVERAGE(MainTable[[#This Row],[t2]:[t4]])</f>
        <v>0.33400000000000002</v>
      </c>
      <c r="BE141" s="9">
        <f>AVERAGE(MainTable[[#This Row],[c1]:[c2]])</f>
        <v>0.82850000000000001</v>
      </c>
      <c r="BF141" s="9">
        <f>AVERAGE(MainTable[[#This Row],[n3]], MainTable[[#This Row],[n1]], MainTable[[#This Row],[n4]])</f>
        <v>5.266666666666666E-2</v>
      </c>
      <c r="BG141" s="9" t="str">
        <f>VLOOKUP(MainTable[[#This Row],[model]],ModelNames,4,FALSE)</f>
        <v>Tree Ensemble</v>
      </c>
      <c r="BH141" s="9" cm="1">
        <f t="array" ref="BH141">MEDIAN(IF($AM$2:$AM$2385=AM141,$AN$2:$AN$2385))</f>
        <v>0.87316363636363636</v>
      </c>
      <c r="BI141" s="9" t="str" cm="1">
        <f t="array" ref="BI141">LEFT(A141, MIN(IFERROR(FIND({"_binarized","_clean","_converted"}, A141), LEN(A141)+1))-1)</f>
        <v>stroke_prediction_dataset</v>
      </c>
    </row>
    <row r="142" spans="1:61" x14ac:dyDescent="0.25">
      <c r="A142" t="s">
        <v>207</v>
      </c>
      <c r="B142" s="6">
        <v>4909</v>
      </c>
      <c r="C142">
        <v>11</v>
      </c>
      <c r="D142">
        <v>5</v>
      </c>
      <c r="E142">
        <v>5</v>
      </c>
      <c r="F142" s="1">
        <v>22.488038277511961</v>
      </c>
      <c r="G142">
        <v>0</v>
      </c>
      <c r="H142">
        <v>0</v>
      </c>
      <c r="I142" s="1">
        <v>1000000</v>
      </c>
      <c r="J142" s="1">
        <v>5.1023473971900559</v>
      </c>
      <c r="K142" s="1">
        <v>1.953454360769564</v>
      </c>
      <c r="L142" s="1">
        <v>99.978099999999998</v>
      </c>
      <c r="M142" s="1">
        <v>90.871099999999998</v>
      </c>
      <c r="N142" s="2">
        <v>0.39600000000000002</v>
      </c>
      <c r="O142" s="2">
        <v>0.89800000000000002</v>
      </c>
      <c r="P142" s="2">
        <v>0.33800000000000002</v>
      </c>
      <c r="Q142" s="2">
        <v>0.36899999999999999</v>
      </c>
      <c r="R142" s="2">
        <v>0.872</v>
      </c>
      <c r="S142" s="2">
        <v>0.85799999999999998</v>
      </c>
      <c r="T142" s="2">
        <v>0.16600000000000001</v>
      </c>
      <c r="U142" s="2">
        <v>4.2999999999999997E-2</v>
      </c>
      <c r="V142" s="2">
        <v>4.2999999999999997E-2</v>
      </c>
      <c r="W142" s="2">
        <v>3.7999999999999999E-2</v>
      </c>
      <c r="X142" s="2">
        <v>0.156</v>
      </c>
      <c r="Y142" s="2">
        <v>7.6999999999999999E-2</v>
      </c>
      <c r="Z142" s="2">
        <v>4.2999999999999997E-2</v>
      </c>
      <c r="AA142" s="2">
        <v>0.14299999999999999</v>
      </c>
      <c r="AB142" s="2">
        <v>0.94499999999999995</v>
      </c>
      <c r="AC142" s="2">
        <v>0.53300000000000003</v>
      </c>
      <c r="AD142" s="2">
        <v>0.16200000000000001</v>
      </c>
      <c r="AE142" s="2">
        <v>0.38100000000000001</v>
      </c>
      <c r="AF142" s="2">
        <v>1E-3</v>
      </c>
      <c r="AG142" s="2">
        <v>1E-3</v>
      </c>
      <c r="AH142" s="2">
        <v>1</v>
      </c>
      <c r="AI142" s="2">
        <v>0.746</v>
      </c>
      <c r="AJ142" s="2">
        <v>0.91100000000000003</v>
      </c>
      <c r="AK142">
        <v>280910</v>
      </c>
      <c r="AL142">
        <v>176.08</v>
      </c>
      <c r="AM142" t="s">
        <v>49</v>
      </c>
      <c r="AN142" s="3">
        <v>0.95722163053204368</v>
      </c>
      <c r="AO142" s="3">
        <v>6.3067586465493514E-4</v>
      </c>
      <c r="AP142" s="3">
        <v>0.93649915558917785</v>
      </c>
      <c r="AQ142" s="3">
        <v>6.581022605938548E-4</v>
      </c>
      <c r="AR142" s="3">
        <v>0.84071403859935256</v>
      </c>
      <c r="AS142" s="3">
        <v>2.4883723020049531E-2</v>
      </c>
      <c r="AT142" s="10">
        <v>3.269433975219727E-3</v>
      </c>
      <c r="AU142" s="1">
        <v>510.40234375</v>
      </c>
      <c r="AV142" s="5">
        <v>1501789.006052651</v>
      </c>
      <c r="AW142" s="9">
        <v>15.360572576522831</v>
      </c>
      <c r="AX142">
        <v>16</v>
      </c>
      <c r="AY142" t="s">
        <v>50</v>
      </c>
      <c r="AZ142" s="9">
        <f>AVERAGE(MainTable[[#This Row],[f1]:[f4]])</f>
        <v>0.66700000000000004</v>
      </c>
      <c r="BA142" s="9">
        <f>AVERAGE(MainTable[[#This Row],[l1]:[l3]])</f>
        <v>8.4000000000000005E-2</v>
      </c>
      <c r="BB142" s="9">
        <f>AVERAGE(MainTable[[#This Row],[n1]:[lsc]])</f>
        <v>0.23366666666666666</v>
      </c>
      <c r="BC142" s="9">
        <f>AVERAGE(MainTable[[#This Row],[density]:[clsCoef]])</f>
        <v>0.34750000000000003</v>
      </c>
      <c r="BD142" s="9">
        <f>AVERAGE(MainTable[[#This Row],[t2]:[t4]])</f>
        <v>0.33400000000000002</v>
      </c>
      <c r="BE142" s="9">
        <f>AVERAGE(MainTable[[#This Row],[c1]:[c2]])</f>
        <v>0.82850000000000001</v>
      </c>
      <c r="BF142" s="9">
        <f>AVERAGE(MainTable[[#This Row],[n3]], MainTable[[#This Row],[n1]], MainTable[[#This Row],[n4]])</f>
        <v>5.266666666666666E-2</v>
      </c>
      <c r="BG142" s="9" t="str">
        <f>VLOOKUP(MainTable[[#This Row],[model]],ModelNames,4,FALSE)</f>
        <v>Neural</v>
      </c>
      <c r="BH142" s="9" cm="1">
        <f t="array" ref="BH142">MEDIAN(IF($AM$2:$AM$2385=AM142,$AN$2:$AN$2385))</f>
        <v>0.87620447459485384</v>
      </c>
      <c r="BI142" s="9" t="str" cm="1">
        <f t="array" ref="BI142">LEFT(A142, MIN(IFERROR(FIND({"_binarized","_clean","_converted"}, A142), LEN(A142)+1))-1)</f>
        <v>stroke_prediction_dataset</v>
      </c>
    </row>
    <row r="143" spans="1:61" x14ac:dyDescent="0.25">
      <c r="A143" t="s">
        <v>207</v>
      </c>
      <c r="B143" s="6">
        <v>4909</v>
      </c>
      <c r="C143">
        <v>11</v>
      </c>
      <c r="D143">
        <v>5</v>
      </c>
      <c r="E143">
        <v>5</v>
      </c>
      <c r="F143" s="1">
        <v>22.488038277511961</v>
      </c>
      <c r="G143">
        <v>0</v>
      </c>
      <c r="H143">
        <v>0</v>
      </c>
      <c r="I143" s="1">
        <v>1000000</v>
      </c>
      <c r="J143" s="1">
        <v>5.1023473971900559</v>
      </c>
      <c r="K143" s="1">
        <v>1.953454360769564</v>
      </c>
      <c r="L143" s="1">
        <v>99.978099999999998</v>
      </c>
      <c r="M143" s="1">
        <v>90.871099999999998</v>
      </c>
      <c r="N143" s="2">
        <v>0.39600000000000002</v>
      </c>
      <c r="O143" s="2">
        <v>0.89800000000000002</v>
      </c>
      <c r="P143" s="2">
        <v>0.33800000000000002</v>
      </c>
      <c r="Q143" s="2">
        <v>0.36899999999999999</v>
      </c>
      <c r="R143" s="2">
        <v>0.872</v>
      </c>
      <c r="S143" s="2">
        <v>0.85799999999999998</v>
      </c>
      <c r="T143" s="2">
        <v>0.16600000000000001</v>
      </c>
      <c r="U143" s="2">
        <v>4.2999999999999997E-2</v>
      </c>
      <c r="V143" s="2">
        <v>4.2999999999999997E-2</v>
      </c>
      <c r="W143" s="2">
        <v>3.7999999999999999E-2</v>
      </c>
      <c r="X143" s="2">
        <v>0.156</v>
      </c>
      <c r="Y143" s="2">
        <v>7.6999999999999999E-2</v>
      </c>
      <c r="Z143" s="2">
        <v>4.2999999999999997E-2</v>
      </c>
      <c r="AA143" s="2">
        <v>0.14299999999999999</v>
      </c>
      <c r="AB143" s="2">
        <v>0.94499999999999995</v>
      </c>
      <c r="AC143" s="2">
        <v>0.53300000000000003</v>
      </c>
      <c r="AD143" s="2">
        <v>0.16200000000000001</v>
      </c>
      <c r="AE143" s="2">
        <v>0.38100000000000001</v>
      </c>
      <c r="AF143" s="2">
        <v>1E-3</v>
      </c>
      <c r="AG143" s="2">
        <v>1E-3</v>
      </c>
      <c r="AH143" s="2">
        <v>1</v>
      </c>
      <c r="AI143" s="2">
        <v>0.746</v>
      </c>
      <c r="AJ143" s="2">
        <v>0.91100000000000003</v>
      </c>
      <c r="AK143">
        <v>280910</v>
      </c>
      <c r="AL143">
        <v>176.08</v>
      </c>
      <c r="AM143" t="s">
        <v>60</v>
      </c>
      <c r="AN143" s="3">
        <v>0.95701796454426358</v>
      </c>
      <c r="AO143" s="3">
        <v>9.8742215220781466E-4</v>
      </c>
      <c r="AP143" s="3">
        <v>0.93639721215693772</v>
      </c>
      <c r="AQ143" s="3">
        <v>7.8519869412435139E-4</v>
      </c>
      <c r="AR143" s="3">
        <v>0.84419650579484506</v>
      </c>
      <c r="AS143" s="3">
        <v>1.9588361370682171E-2</v>
      </c>
      <c r="AT143" s="10">
        <v>2.0091533660888672E-3</v>
      </c>
      <c r="AU143" s="1">
        <v>766.390625</v>
      </c>
      <c r="AV143" s="5">
        <v>2443815.4313516081</v>
      </c>
      <c r="AW143" s="9">
        <v>0.11345028877258299</v>
      </c>
      <c r="AX143">
        <v>16</v>
      </c>
      <c r="AY143" t="s">
        <v>50</v>
      </c>
      <c r="AZ143" s="9">
        <f>AVERAGE(MainTable[[#This Row],[f1]:[f4]])</f>
        <v>0.66700000000000004</v>
      </c>
      <c r="BA143" s="9">
        <f>AVERAGE(MainTable[[#This Row],[l1]:[l3]])</f>
        <v>8.4000000000000005E-2</v>
      </c>
      <c r="BB143" s="9">
        <f>AVERAGE(MainTable[[#This Row],[n1]:[lsc]])</f>
        <v>0.23366666666666666</v>
      </c>
      <c r="BC143" s="9">
        <f>AVERAGE(MainTable[[#This Row],[density]:[clsCoef]])</f>
        <v>0.34750000000000003</v>
      </c>
      <c r="BD143" s="9">
        <f>AVERAGE(MainTable[[#This Row],[t2]:[t4]])</f>
        <v>0.33400000000000002</v>
      </c>
      <c r="BE143" s="9">
        <f>AVERAGE(MainTable[[#This Row],[c1]:[c2]])</f>
        <v>0.82850000000000001</v>
      </c>
      <c r="BF143" s="9">
        <f>AVERAGE(MainTable[[#This Row],[n3]], MainTable[[#This Row],[n1]], MainTable[[#This Row],[n4]])</f>
        <v>5.266666666666666E-2</v>
      </c>
      <c r="BG143" s="9" t="str">
        <f>VLOOKUP(MainTable[[#This Row],[model]],ModelNames,4,FALSE)</f>
        <v>Linear</v>
      </c>
      <c r="BH143" s="9" cm="1">
        <f t="array" ref="BH143">MEDIAN(IF($AM$2:$AM$2385=AM143,$AN$2:$AN$2385))</f>
        <v>0.84154689776823377</v>
      </c>
      <c r="BI143" s="9" t="str" cm="1">
        <f t="array" ref="BI143">LEFT(A143, MIN(IFERROR(FIND({"_binarized","_clean","_converted"}, A143), LEN(A143)+1))-1)</f>
        <v>stroke_prediction_dataset</v>
      </c>
    </row>
    <row r="144" spans="1:61" x14ac:dyDescent="0.25">
      <c r="A144" t="s">
        <v>207</v>
      </c>
      <c r="B144" s="6">
        <v>4909</v>
      </c>
      <c r="C144">
        <v>11</v>
      </c>
      <c r="D144">
        <v>5</v>
      </c>
      <c r="E144">
        <v>5</v>
      </c>
      <c r="F144" s="1">
        <v>22.488038277511961</v>
      </c>
      <c r="G144">
        <v>0</v>
      </c>
      <c r="H144">
        <v>0</v>
      </c>
      <c r="I144" s="1">
        <v>1000000</v>
      </c>
      <c r="J144" s="1">
        <v>5.1023473971900559</v>
      </c>
      <c r="K144" s="1">
        <v>1.953454360769564</v>
      </c>
      <c r="L144" s="1">
        <v>99.978099999999998</v>
      </c>
      <c r="M144" s="1">
        <v>90.871099999999998</v>
      </c>
      <c r="N144" s="2">
        <v>0.39600000000000002</v>
      </c>
      <c r="O144" s="2">
        <v>0.89800000000000002</v>
      </c>
      <c r="P144" s="2">
        <v>0.33800000000000002</v>
      </c>
      <c r="Q144" s="2">
        <v>0.36899999999999999</v>
      </c>
      <c r="R144" s="2">
        <v>0.872</v>
      </c>
      <c r="S144" s="2">
        <v>0.85799999999999998</v>
      </c>
      <c r="T144" s="2">
        <v>0.16600000000000001</v>
      </c>
      <c r="U144" s="2">
        <v>4.2999999999999997E-2</v>
      </c>
      <c r="V144" s="2">
        <v>4.2999999999999997E-2</v>
      </c>
      <c r="W144" s="2">
        <v>3.7999999999999999E-2</v>
      </c>
      <c r="X144" s="2">
        <v>0.156</v>
      </c>
      <c r="Y144" s="2">
        <v>7.6999999999999999E-2</v>
      </c>
      <c r="Z144" s="2">
        <v>4.2999999999999997E-2</v>
      </c>
      <c r="AA144" s="2">
        <v>0.14299999999999999</v>
      </c>
      <c r="AB144" s="2">
        <v>0.94499999999999995</v>
      </c>
      <c r="AC144" s="2">
        <v>0.53300000000000003</v>
      </c>
      <c r="AD144" s="2">
        <v>0.16200000000000001</v>
      </c>
      <c r="AE144" s="2">
        <v>0.38100000000000001</v>
      </c>
      <c r="AF144" s="2">
        <v>1E-3</v>
      </c>
      <c r="AG144" s="2">
        <v>1E-3</v>
      </c>
      <c r="AH144" s="2">
        <v>1</v>
      </c>
      <c r="AI144" s="2">
        <v>0.746</v>
      </c>
      <c r="AJ144" s="2">
        <v>0.91100000000000003</v>
      </c>
      <c r="AK144">
        <v>280910</v>
      </c>
      <c r="AL144">
        <v>176.08</v>
      </c>
      <c r="AM144" t="s">
        <v>55</v>
      </c>
      <c r="AN144" s="3">
        <v>0.95701775693367463</v>
      </c>
      <c r="AO144" s="3">
        <v>4.0332577033236908E-4</v>
      </c>
      <c r="AP144" s="3">
        <v>0.93639721215693772</v>
      </c>
      <c r="AQ144" s="3">
        <v>4.6759353319352409E-4</v>
      </c>
      <c r="AR144" s="3">
        <v>0.83255461240022721</v>
      </c>
      <c r="AS144" s="3">
        <v>1.9926437919753039E-2</v>
      </c>
      <c r="AT144" s="10">
        <v>1.0724782943725589E-2</v>
      </c>
      <c r="AU144" s="1">
        <v>846.48046875</v>
      </c>
      <c r="AV144" s="5">
        <v>457818.12329102098</v>
      </c>
      <c r="AW144" s="9">
        <v>1.4262387752532959</v>
      </c>
      <c r="AX144">
        <v>16</v>
      </c>
      <c r="AY144" t="s">
        <v>50</v>
      </c>
      <c r="AZ144" s="9">
        <f>AVERAGE(MainTable[[#This Row],[f1]:[f4]])</f>
        <v>0.66700000000000004</v>
      </c>
      <c r="BA144" s="9">
        <f>AVERAGE(MainTable[[#This Row],[l1]:[l3]])</f>
        <v>8.4000000000000005E-2</v>
      </c>
      <c r="BB144" s="9">
        <f>AVERAGE(MainTable[[#This Row],[n1]:[lsc]])</f>
        <v>0.23366666666666666</v>
      </c>
      <c r="BC144" s="9">
        <f>AVERAGE(MainTable[[#This Row],[density]:[clsCoef]])</f>
        <v>0.34750000000000003</v>
      </c>
      <c r="BD144" s="9">
        <f>AVERAGE(MainTable[[#This Row],[t2]:[t4]])</f>
        <v>0.33400000000000002</v>
      </c>
      <c r="BE144" s="9">
        <f>AVERAGE(MainTable[[#This Row],[c1]:[c2]])</f>
        <v>0.82850000000000001</v>
      </c>
      <c r="BF144" s="9">
        <f>AVERAGE(MainTable[[#This Row],[n3]], MainTable[[#This Row],[n1]], MainTable[[#This Row],[n4]])</f>
        <v>5.266666666666666E-2</v>
      </c>
      <c r="BG144" s="9" t="str">
        <f>VLOOKUP(MainTable[[#This Row],[model]],ModelNames,4,FALSE)</f>
        <v>Tree Ensemble</v>
      </c>
      <c r="BH144" s="9" cm="1">
        <f t="array" ref="BH144">MEDIAN(IF($AM$2:$AM$2385=AM144,$AN$2:$AN$2385))</f>
        <v>0.88267425723439863</v>
      </c>
      <c r="BI144" s="9" t="str" cm="1">
        <f t="array" ref="BI144">LEFT(A144, MIN(IFERROR(FIND({"_binarized","_clean","_converted"}, A144), LEN(A144)+1))-1)</f>
        <v>stroke_prediction_dataset</v>
      </c>
    </row>
    <row r="145" spans="1:61" x14ac:dyDescent="0.25">
      <c r="A145" t="s">
        <v>207</v>
      </c>
      <c r="B145" s="6">
        <v>4909</v>
      </c>
      <c r="C145">
        <v>11</v>
      </c>
      <c r="D145">
        <v>5</v>
      </c>
      <c r="E145">
        <v>5</v>
      </c>
      <c r="F145" s="1">
        <v>22.488038277511961</v>
      </c>
      <c r="G145">
        <v>0</v>
      </c>
      <c r="H145">
        <v>0</v>
      </c>
      <c r="I145" s="1">
        <v>1000000</v>
      </c>
      <c r="J145" s="1">
        <v>5.1023473971900559</v>
      </c>
      <c r="K145" s="1">
        <v>1.953454360769564</v>
      </c>
      <c r="L145" s="1">
        <v>99.978099999999998</v>
      </c>
      <c r="M145" s="1">
        <v>90.871099999999998</v>
      </c>
      <c r="N145" s="2">
        <v>0.39600000000000002</v>
      </c>
      <c r="O145" s="2">
        <v>0.89800000000000002</v>
      </c>
      <c r="P145" s="2">
        <v>0.33800000000000002</v>
      </c>
      <c r="Q145" s="2">
        <v>0.36899999999999999</v>
      </c>
      <c r="R145" s="2">
        <v>0.872</v>
      </c>
      <c r="S145" s="2">
        <v>0.85799999999999998</v>
      </c>
      <c r="T145" s="2">
        <v>0.16600000000000001</v>
      </c>
      <c r="U145" s="2">
        <v>4.2999999999999997E-2</v>
      </c>
      <c r="V145" s="2">
        <v>4.2999999999999997E-2</v>
      </c>
      <c r="W145" s="2">
        <v>3.7999999999999999E-2</v>
      </c>
      <c r="X145" s="2">
        <v>0.156</v>
      </c>
      <c r="Y145" s="2">
        <v>7.6999999999999999E-2</v>
      </c>
      <c r="Z145" s="2">
        <v>4.2999999999999997E-2</v>
      </c>
      <c r="AA145" s="2">
        <v>0.14299999999999999</v>
      </c>
      <c r="AB145" s="2">
        <v>0.94499999999999995</v>
      </c>
      <c r="AC145" s="2">
        <v>0.53300000000000003</v>
      </c>
      <c r="AD145" s="2">
        <v>0.16200000000000001</v>
      </c>
      <c r="AE145" s="2">
        <v>0.38100000000000001</v>
      </c>
      <c r="AF145" s="2">
        <v>1E-3</v>
      </c>
      <c r="AG145" s="2">
        <v>1E-3</v>
      </c>
      <c r="AH145" s="2">
        <v>1</v>
      </c>
      <c r="AI145" s="2">
        <v>0.746</v>
      </c>
      <c r="AJ145" s="2">
        <v>0.91100000000000003</v>
      </c>
      <c r="AK145">
        <v>280910</v>
      </c>
      <c r="AL145">
        <v>176.08</v>
      </c>
      <c r="AM145" t="s">
        <v>53</v>
      </c>
      <c r="AN145" s="3">
        <v>0.95559188740862522</v>
      </c>
      <c r="AO145" s="3">
        <v>1.885915026625078E-3</v>
      </c>
      <c r="AP145" s="3">
        <v>0.93645188791831691</v>
      </c>
      <c r="AQ145" s="3">
        <v>1.733133414494813E-3</v>
      </c>
      <c r="AR145" s="3">
        <v>0.63238719203301452</v>
      </c>
      <c r="AS145" s="3">
        <v>4.6769064996974537E-2</v>
      </c>
      <c r="AT145" s="10">
        <v>0.34695744514465332</v>
      </c>
      <c r="AU145" s="1">
        <v>523.73046875</v>
      </c>
      <c r="AV145" s="5">
        <v>14151.591409006731</v>
      </c>
      <c r="AW145" s="9">
        <v>0.52430319786071777</v>
      </c>
      <c r="AX145">
        <v>24</v>
      </c>
      <c r="AY145" t="s">
        <v>50</v>
      </c>
      <c r="AZ145" s="9">
        <f>AVERAGE(MainTable[[#This Row],[f1]:[f4]])</f>
        <v>0.66700000000000004</v>
      </c>
      <c r="BA145" s="9">
        <f>AVERAGE(MainTable[[#This Row],[l1]:[l3]])</f>
        <v>8.4000000000000005E-2</v>
      </c>
      <c r="BB145" s="9">
        <f>AVERAGE(MainTable[[#This Row],[n1]:[lsc]])</f>
        <v>0.23366666666666666</v>
      </c>
      <c r="BC145" s="9">
        <f>AVERAGE(MainTable[[#This Row],[density]:[clsCoef]])</f>
        <v>0.34750000000000003</v>
      </c>
      <c r="BD145" s="9">
        <f>AVERAGE(MainTable[[#This Row],[t2]:[t4]])</f>
        <v>0.33400000000000002</v>
      </c>
      <c r="BE145" s="9">
        <f>AVERAGE(MainTable[[#This Row],[c1]:[c2]])</f>
        <v>0.82850000000000001</v>
      </c>
      <c r="BF145" s="9">
        <f>AVERAGE(MainTable[[#This Row],[n3]], MainTable[[#This Row],[n1]], MainTable[[#This Row],[n4]])</f>
        <v>5.266666666666666E-2</v>
      </c>
      <c r="BG145" s="9" t="str">
        <f>VLOOKUP(MainTable[[#This Row],[model]],ModelNames,4,FALSE)</f>
        <v>Instance-based</v>
      </c>
      <c r="BH145" s="9" cm="1">
        <f t="array" ref="BH145">MEDIAN(IF($AM$2:$AM$2385=AM145,$AN$2:$AN$2385))</f>
        <v>0.85</v>
      </c>
      <c r="BI145" s="9" t="str" cm="1">
        <f t="array" ref="BI145">LEFT(A145, MIN(IFERROR(FIND({"_binarized","_clean","_converted"}, A145), LEN(A145)+1))-1)</f>
        <v>stroke_prediction_dataset</v>
      </c>
    </row>
    <row r="146" spans="1:61" x14ac:dyDescent="0.25">
      <c r="A146" t="s">
        <v>207</v>
      </c>
      <c r="B146" s="6">
        <v>4909</v>
      </c>
      <c r="C146">
        <v>11</v>
      </c>
      <c r="D146">
        <v>5</v>
      </c>
      <c r="E146">
        <v>5</v>
      </c>
      <c r="F146" s="1">
        <v>22.488038277511961</v>
      </c>
      <c r="G146">
        <v>0</v>
      </c>
      <c r="H146">
        <v>0</v>
      </c>
      <c r="I146" s="1">
        <v>1000000</v>
      </c>
      <c r="J146" s="1">
        <v>5.1023473971900559</v>
      </c>
      <c r="K146" s="1">
        <v>1.953454360769564</v>
      </c>
      <c r="L146" s="1">
        <v>99.978099999999998</v>
      </c>
      <c r="M146" s="1">
        <v>90.871099999999998</v>
      </c>
      <c r="N146" s="2">
        <v>0.39600000000000002</v>
      </c>
      <c r="O146" s="2">
        <v>0.89800000000000002</v>
      </c>
      <c r="P146" s="2">
        <v>0.33800000000000002</v>
      </c>
      <c r="Q146" s="2">
        <v>0.36899999999999999</v>
      </c>
      <c r="R146" s="2">
        <v>0.872</v>
      </c>
      <c r="S146" s="2">
        <v>0.85799999999999998</v>
      </c>
      <c r="T146" s="2">
        <v>0.16600000000000001</v>
      </c>
      <c r="U146" s="2">
        <v>4.2999999999999997E-2</v>
      </c>
      <c r="V146" s="2">
        <v>4.2999999999999997E-2</v>
      </c>
      <c r="W146" s="2">
        <v>3.7999999999999999E-2</v>
      </c>
      <c r="X146" s="2">
        <v>0.156</v>
      </c>
      <c r="Y146" s="2">
        <v>7.6999999999999999E-2</v>
      </c>
      <c r="Z146" s="2">
        <v>4.2999999999999997E-2</v>
      </c>
      <c r="AA146" s="2">
        <v>0.14299999999999999</v>
      </c>
      <c r="AB146" s="2">
        <v>0.94499999999999995</v>
      </c>
      <c r="AC146" s="2">
        <v>0.53300000000000003</v>
      </c>
      <c r="AD146" s="2">
        <v>0.16200000000000001</v>
      </c>
      <c r="AE146" s="2">
        <v>0.38100000000000001</v>
      </c>
      <c r="AF146" s="2">
        <v>1E-3</v>
      </c>
      <c r="AG146" s="2">
        <v>1E-3</v>
      </c>
      <c r="AH146" s="2">
        <v>1</v>
      </c>
      <c r="AI146" s="2">
        <v>0.746</v>
      </c>
      <c r="AJ146" s="2">
        <v>0.91100000000000003</v>
      </c>
      <c r="AK146">
        <v>280910</v>
      </c>
      <c r="AL146">
        <v>176.08</v>
      </c>
      <c r="AM146" t="s">
        <v>58</v>
      </c>
      <c r="AN146" s="3">
        <v>0.95538842903143428</v>
      </c>
      <c r="AO146" s="3">
        <v>1.9665814166053629E-3</v>
      </c>
      <c r="AP146" s="3">
        <v>0.93706111623910915</v>
      </c>
      <c r="AQ146" s="3">
        <v>1.6549723725990909E-3</v>
      </c>
      <c r="AR146" s="3">
        <v>0.81486884374922774</v>
      </c>
      <c r="AS146" s="3">
        <v>2.142431428996236E-2</v>
      </c>
      <c r="AT146" s="10">
        <v>5.5499076843261719E-3</v>
      </c>
      <c r="AU146" s="1">
        <v>861.125</v>
      </c>
      <c r="AV146" s="5">
        <v>884699.40029212134</v>
      </c>
      <c r="AW146" s="9">
        <v>1.19681715965271</v>
      </c>
      <c r="AX146">
        <v>2</v>
      </c>
      <c r="AY146" t="s">
        <v>50</v>
      </c>
      <c r="AZ146" s="9">
        <f>AVERAGE(MainTable[[#This Row],[f1]:[f4]])</f>
        <v>0.66700000000000004</v>
      </c>
      <c r="BA146" s="9">
        <f>AVERAGE(MainTable[[#This Row],[l1]:[l3]])</f>
        <v>8.4000000000000005E-2</v>
      </c>
      <c r="BB146" s="9">
        <f>AVERAGE(MainTable[[#This Row],[n1]:[lsc]])</f>
        <v>0.23366666666666666</v>
      </c>
      <c r="BC146" s="9">
        <f>AVERAGE(MainTable[[#This Row],[density]:[clsCoef]])</f>
        <v>0.34750000000000003</v>
      </c>
      <c r="BD146" s="9">
        <f>AVERAGE(MainTable[[#This Row],[t2]:[t4]])</f>
        <v>0.33400000000000002</v>
      </c>
      <c r="BE146" s="9">
        <f>AVERAGE(MainTable[[#This Row],[c1]:[c2]])</f>
        <v>0.82850000000000001</v>
      </c>
      <c r="BF146" s="9">
        <f>AVERAGE(MainTable[[#This Row],[n3]], MainTable[[#This Row],[n1]], MainTable[[#This Row],[n4]])</f>
        <v>5.266666666666666E-2</v>
      </c>
      <c r="BG146" s="9" t="str">
        <f>VLOOKUP(MainTable[[#This Row],[model]],ModelNames,4,FALSE)</f>
        <v>Tree Ensemble</v>
      </c>
      <c r="BH146" s="9" cm="1">
        <f t="array" ref="BH146">MEDIAN(IF($AM$2:$AM$2385=AM146,$AN$2:$AN$2385))</f>
        <v>0.86973139609339412</v>
      </c>
      <c r="BI146" s="9" t="str" cm="1">
        <f t="array" ref="BI146">LEFT(A146, MIN(IFERROR(FIND({"_binarized","_clean","_converted"}, A146), LEN(A146)+1))-1)</f>
        <v>stroke_prediction_dataset</v>
      </c>
    </row>
    <row r="147" spans="1:61" x14ac:dyDescent="0.25">
      <c r="A147" t="s">
        <v>207</v>
      </c>
      <c r="B147" s="6">
        <v>4909</v>
      </c>
      <c r="C147">
        <v>11</v>
      </c>
      <c r="D147">
        <v>5</v>
      </c>
      <c r="E147">
        <v>5</v>
      </c>
      <c r="F147" s="1">
        <v>22.488038277511961</v>
      </c>
      <c r="G147">
        <v>0</v>
      </c>
      <c r="H147">
        <v>0</v>
      </c>
      <c r="I147" s="1">
        <v>1000000</v>
      </c>
      <c r="J147" s="1">
        <v>5.1023473971900559</v>
      </c>
      <c r="K147" s="1">
        <v>1.953454360769564</v>
      </c>
      <c r="L147" s="1">
        <v>99.978099999999998</v>
      </c>
      <c r="M147" s="1">
        <v>90.871099999999998</v>
      </c>
      <c r="N147" s="2">
        <v>0.39600000000000002</v>
      </c>
      <c r="O147" s="2">
        <v>0.89800000000000002</v>
      </c>
      <c r="P147" s="2">
        <v>0.33800000000000002</v>
      </c>
      <c r="Q147" s="2">
        <v>0.36899999999999999</v>
      </c>
      <c r="R147" s="2">
        <v>0.872</v>
      </c>
      <c r="S147" s="2">
        <v>0.85799999999999998</v>
      </c>
      <c r="T147" s="2">
        <v>0.16600000000000001</v>
      </c>
      <c r="U147" s="2">
        <v>4.2999999999999997E-2</v>
      </c>
      <c r="V147" s="2">
        <v>4.2999999999999997E-2</v>
      </c>
      <c r="W147" s="2">
        <v>3.7999999999999999E-2</v>
      </c>
      <c r="X147" s="2">
        <v>0.156</v>
      </c>
      <c r="Y147" s="2">
        <v>7.6999999999999999E-2</v>
      </c>
      <c r="Z147" s="2">
        <v>4.2999999999999997E-2</v>
      </c>
      <c r="AA147" s="2">
        <v>0.14299999999999999</v>
      </c>
      <c r="AB147" s="2">
        <v>0.94499999999999995</v>
      </c>
      <c r="AC147" s="2">
        <v>0.53300000000000003</v>
      </c>
      <c r="AD147" s="2">
        <v>0.16200000000000001</v>
      </c>
      <c r="AE147" s="2">
        <v>0.38100000000000001</v>
      </c>
      <c r="AF147" s="2">
        <v>1E-3</v>
      </c>
      <c r="AG147" s="2">
        <v>1E-3</v>
      </c>
      <c r="AH147" s="2">
        <v>1</v>
      </c>
      <c r="AI147" s="2">
        <v>0.746</v>
      </c>
      <c r="AJ147" s="2">
        <v>0.91100000000000003</v>
      </c>
      <c r="AK147">
        <v>280910</v>
      </c>
      <c r="AL147">
        <v>176.08</v>
      </c>
      <c r="AM147" t="s">
        <v>59</v>
      </c>
      <c r="AN147" s="3">
        <v>0.95416622549416508</v>
      </c>
      <c r="AO147" s="3">
        <v>1.0992498603236661E-3</v>
      </c>
      <c r="AP147" s="3">
        <v>0.93696807549837935</v>
      </c>
      <c r="AQ147" s="3">
        <v>2.6342658519618728E-3</v>
      </c>
      <c r="AR147" s="3">
        <v>0.8018445276398054</v>
      </c>
      <c r="AS147" s="3">
        <v>2.6594152859735969E-2</v>
      </c>
      <c r="AT147" s="10">
        <v>1.088356971740723E-2</v>
      </c>
      <c r="AU147" s="1">
        <v>864.6953125</v>
      </c>
      <c r="AV147" s="5">
        <v>451138.74652237719</v>
      </c>
      <c r="AW147" s="9">
        <v>0.41985893249511719</v>
      </c>
      <c r="AX147">
        <v>1</v>
      </c>
      <c r="AY147" t="s">
        <v>50</v>
      </c>
      <c r="AZ147" s="9">
        <f>AVERAGE(MainTable[[#This Row],[f1]:[f4]])</f>
        <v>0.66700000000000004</v>
      </c>
      <c r="BA147" s="9">
        <f>AVERAGE(MainTable[[#This Row],[l1]:[l3]])</f>
        <v>8.4000000000000005E-2</v>
      </c>
      <c r="BB147" s="9">
        <f>AVERAGE(MainTable[[#This Row],[n1]:[lsc]])</f>
        <v>0.23366666666666666</v>
      </c>
      <c r="BC147" s="9">
        <f>AVERAGE(MainTable[[#This Row],[density]:[clsCoef]])</f>
        <v>0.34750000000000003</v>
      </c>
      <c r="BD147" s="9">
        <f>AVERAGE(MainTable[[#This Row],[t2]:[t4]])</f>
        <v>0.33400000000000002</v>
      </c>
      <c r="BE147" s="9">
        <f>AVERAGE(MainTable[[#This Row],[c1]:[c2]])</f>
        <v>0.82850000000000001</v>
      </c>
      <c r="BF147" s="9">
        <f>AVERAGE(MainTable[[#This Row],[n3]], MainTable[[#This Row],[n1]], MainTable[[#This Row],[n4]])</f>
        <v>5.266666666666666E-2</v>
      </c>
      <c r="BG147" s="9" t="str">
        <f>VLOOKUP(MainTable[[#This Row],[model]],ModelNames,4,FALSE)</f>
        <v>Tree Ensemble</v>
      </c>
      <c r="BH147" s="9" cm="1">
        <f t="array" ref="BH147">MEDIAN(IF($AM$2:$AM$2385=AM147,$AN$2:$AN$2385))</f>
        <v>0.86949265687583444</v>
      </c>
      <c r="BI147" s="9" t="str" cm="1">
        <f t="array" ref="BI147">LEFT(A147, MIN(IFERROR(FIND({"_binarized","_clean","_converted"}, A147), LEN(A147)+1))-1)</f>
        <v>stroke_prediction_dataset</v>
      </c>
    </row>
    <row r="148" spans="1:61" x14ac:dyDescent="0.25">
      <c r="A148" t="s">
        <v>207</v>
      </c>
      <c r="B148" s="6">
        <v>4909</v>
      </c>
      <c r="C148">
        <v>11</v>
      </c>
      <c r="D148">
        <v>5</v>
      </c>
      <c r="E148">
        <v>5</v>
      </c>
      <c r="F148" s="1">
        <v>22.488038277511961</v>
      </c>
      <c r="G148">
        <v>0</v>
      </c>
      <c r="H148">
        <v>0</v>
      </c>
      <c r="I148" s="1">
        <v>1000000</v>
      </c>
      <c r="J148" s="1">
        <v>5.1023473971900559</v>
      </c>
      <c r="K148" s="1">
        <v>1.953454360769564</v>
      </c>
      <c r="L148" s="1">
        <v>99.978099999999998</v>
      </c>
      <c r="M148" s="1">
        <v>90.871099999999998</v>
      </c>
      <c r="N148" s="2">
        <v>0.39600000000000002</v>
      </c>
      <c r="O148" s="2">
        <v>0.89800000000000002</v>
      </c>
      <c r="P148" s="2">
        <v>0.33800000000000002</v>
      </c>
      <c r="Q148" s="2">
        <v>0.36899999999999999</v>
      </c>
      <c r="R148" s="2">
        <v>0.872</v>
      </c>
      <c r="S148" s="2">
        <v>0.85799999999999998</v>
      </c>
      <c r="T148" s="2">
        <v>0.16600000000000001</v>
      </c>
      <c r="U148" s="2">
        <v>4.2999999999999997E-2</v>
      </c>
      <c r="V148" s="2">
        <v>4.2999999999999997E-2</v>
      </c>
      <c r="W148" s="2">
        <v>3.7999999999999999E-2</v>
      </c>
      <c r="X148" s="2">
        <v>0.156</v>
      </c>
      <c r="Y148" s="2">
        <v>7.6999999999999999E-2</v>
      </c>
      <c r="Z148" s="2">
        <v>4.2999999999999997E-2</v>
      </c>
      <c r="AA148" s="2">
        <v>0.14299999999999999</v>
      </c>
      <c r="AB148" s="2">
        <v>0.94499999999999995</v>
      </c>
      <c r="AC148" s="2">
        <v>0.53300000000000003</v>
      </c>
      <c r="AD148" s="2">
        <v>0.16200000000000001</v>
      </c>
      <c r="AE148" s="2">
        <v>0.38100000000000001</v>
      </c>
      <c r="AF148" s="2">
        <v>1E-3</v>
      </c>
      <c r="AG148" s="2">
        <v>1E-3</v>
      </c>
      <c r="AH148" s="2">
        <v>1</v>
      </c>
      <c r="AI148" s="2">
        <v>0.746</v>
      </c>
      <c r="AJ148" s="2">
        <v>0.91100000000000003</v>
      </c>
      <c r="AK148">
        <v>280910</v>
      </c>
      <c r="AL148">
        <v>176.08</v>
      </c>
      <c r="AM148" t="s">
        <v>64</v>
      </c>
      <c r="AN148" s="3">
        <v>0.94988903214019516</v>
      </c>
      <c r="AO148" s="3">
        <v>6.2498442882732803E-3</v>
      </c>
      <c r="AP148" s="3">
        <v>0.93837486307100482</v>
      </c>
      <c r="AQ148" s="3">
        <v>4.650650399321608E-3</v>
      </c>
      <c r="AR148" s="3">
        <v>0.83919181061111525</v>
      </c>
      <c r="AS148" s="3">
        <v>2.60862085313074E-2</v>
      </c>
      <c r="AT148" s="10">
        <v>2.212285995483398E-3</v>
      </c>
      <c r="AU148" s="1">
        <v>511.67578125</v>
      </c>
      <c r="AV148" s="5">
        <v>2219423.7137622591</v>
      </c>
      <c r="AW148" s="9">
        <v>2.750086784362793E-2</v>
      </c>
      <c r="AX148">
        <v>2</v>
      </c>
      <c r="AY148" t="s">
        <v>50</v>
      </c>
      <c r="AZ148" s="9">
        <f>AVERAGE(MainTable[[#This Row],[f1]:[f4]])</f>
        <v>0.66700000000000004</v>
      </c>
      <c r="BA148" s="9">
        <f>AVERAGE(MainTable[[#This Row],[l1]:[l3]])</f>
        <v>8.4000000000000005E-2</v>
      </c>
      <c r="BB148" s="9">
        <f>AVERAGE(MainTable[[#This Row],[n1]:[lsc]])</f>
        <v>0.23366666666666666</v>
      </c>
      <c r="BC148" s="9">
        <f>AVERAGE(MainTable[[#This Row],[density]:[clsCoef]])</f>
        <v>0.34750000000000003</v>
      </c>
      <c r="BD148" s="9">
        <f>AVERAGE(MainTable[[#This Row],[t2]:[t4]])</f>
        <v>0.33400000000000002</v>
      </c>
      <c r="BE148" s="9">
        <f>AVERAGE(MainTable[[#This Row],[c1]:[c2]])</f>
        <v>0.82850000000000001</v>
      </c>
      <c r="BF148" s="9">
        <f>AVERAGE(MainTable[[#This Row],[n3]], MainTable[[#This Row],[n1]], MainTable[[#This Row],[n4]])</f>
        <v>5.266666666666666E-2</v>
      </c>
      <c r="BG148" s="9" t="str">
        <f>VLOOKUP(MainTable[[#This Row],[model]],ModelNames,4,FALSE)</f>
        <v>Discriminant</v>
      </c>
      <c r="BH148" s="9" cm="1">
        <f t="array" ref="BH148">MEDIAN(IF($AM$2:$AM$2385=AM148,$AN$2:$AN$2385))</f>
        <v>0.83860904466088915</v>
      </c>
      <c r="BI148" s="9" t="str" cm="1">
        <f t="array" ref="BI148">LEFT(A148, MIN(IFERROR(FIND({"_binarized","_clean","_converted"}, A148), LEN(A148)+1))-1)</f>
        <v>stroke_prediction_dataset</v>
      </c>
    </row>
    <row r="149" spans="1:61" x14ac:dyDescent="0.25">
      <c r="A149" t="s">
        <v>207</v>
      </c>
      <c r="B149" s="6">
        <v>4909</v>
      </c>
      <c r="C149">
        <v>11</v>
      </c>
      <c r="D149">
        <v>5</v>
      </c>
      <c r="E149">
        <v>5</v>
      </c>
      <c r="F149" s="1">
        <v>22.488038277511961</v>
      </c>
      <c r="G149">
        <v>0</v>
      </c>
      <c r="H149">
        <v>0</v>
      </c>
      <c r="I149" s="1">
        <v>1000000</v>
      </c>
      <c r="J149" s="1">
        <v>5.1023473971900559</v>
      </c>
      <c r="K149" s="1">
        <v>1.953454360769564</v>
      </c>
      <c r="L149" s="1">
        <v>99.978099999999998</v>
      </c>
      <c r="M149" s="1">
        <v>90.871099999999998</v>
      </c>
      <c r="N149" s="2">
        <v>0.39600000000000002</v>
      </c>
      <c r="O149" s="2">
        <v>0.89800000000000002</v>
      </c>
      <c r="P149" s="2">
        <v>0.33800000000000002</v>
      </c>
      <c r="Q149" s="2">
        <v>0.36899999999999999</v>
      </c>
      <c r="R149" s="2">
        <v>0.872</v>
      </c>
      <c r="S149" s="2">
        <v>0.85799999999999998</v>
      </c>
      <c r="T149" s="2">
        <v>0.16600000000000001</v>
      </c>
      <c r="U149" s="2">
        <v>4.2999999999999997E-2</v>
      </c>
      <c r="V149" s="2">
        <v>4.2999999999999997E-2</v>
      </c>
      <c r="W149" s="2">
        <v>3.7999999999999999E-2</v>
      </c>
      <c r="X149" s="2">
        <v>0.156</v>
      </c>
      <c r="Y149" s="2">
        <v>7.6999999999999999E-2</v>
      </c>
      <c r="Z149" s="2">
        <v>4.2999999999999997E-2</v>
      </c>
      <c r="AA149" s="2">
        <v>0.14299999999999999</v>
      </c>
      <c r="AB149" s="2">
        <v>0.94499999999999995</v>
      </c>
      <c r="AC149" s="2">
        <v>0.53300000000000003</v>
      </c>
      <c r="AD149" s="2">
        <v>0.16200000000000001</v>
      </c>
      <c r="AE149" s="2">
        <v>0.38100000000000001</v>
      </c>
      <c r="AF149" s="2">
        <v>1E-3</v>
      </c>
      <c r="AG149" s="2">
        <v>1E-3</v>
      </c>
      <c r="AH149" s="2">
        <v>1</v>
      </c>
      <c r="AI149" s="2">
        <v>0.746</v>
      </c>
      <c r="AJ149" s="2">
        <v>0.91100000000000003</v>
      </c>
      <c r="AK149">
        <v>280910</v>
      </c>
      <c r="AL149">
        <v>176.08</v>
      </c>
      <c r="AM149" t="s">
        <v>57</v>
      </c>
      <c r="AN149" s="3">
        <v>0.94153789619885764</v>
      </c>
      <c r="AO149" s="3">
        <v>4.9108857066010609E-3</v>
      </c>
      <c r="AP149" s="3">
        <v>0.93279389410973756</v>
      </c>
      <c r="AQ149" s="3">
        <v>3.7217690790746351E-3</v>
      </c>
      <c r="AR149" s="3">
        <v>0.62128617144834064</v>
      </c>
      <c r="AS149" s="3">
        <v>1.246353202015651E-2</v>
      </c>
      <c r="AT149" s="10">
        <v>2.34222412109375E-3</v>
      </c>
      <c r="AU149" s="1">
        <v>896.1328125</v>
      </c>
      <c r="AV149" s="5">
        <v>2096298.110749186</v>
      </c>
      <c r="AW149" s="9">
        <v>0.13389086723327639</v>
      </c>
      <c r="AX149">
        <v>24</v>
      </c>
      <c r="AY149" t="s">
        <v>50</v>
      </c>
      <c r="AZ149" s="9">
        <f>AVERAGE(MainTable[[#This Row],[f1]:[f4]])</f>
        <v>0.66700000000000004</v>
      </c>
      <c r="BA149" s="9">
        <f>AVERAGE(MainTable[[#This Row],[l1]:[l3]])</f>
        <v>8.4000000000000005E-2</v>
      </c>
      <c r="BB149" s="9">
        <f>AVERAGE(MainTable[[#This Row],[n1]:[lsc]])</f>
        <v>0.23366666666666666</v>
      </c>
      <c r="BC149" s="9">
        <f>AVERAGE(MainTable[[#This Row],[density]:[clsCoef]])</f>
        <v>0.34750000000000003</v>
      </c>
      <c r="BD149" s="9">
        <f>AVERAGE(MainTable[[#This Row],[t2]:[t4]])</f>
        <v>0.33400000000000002</v>
      </c>
      <c r="BE149" s="9">
        <f>AVERAGE(MainTable[[#This Row],[c1]:[c2]])</f>
        <v>0.82850000000000001</v>
      </c>
      <c r="BF149" s="9">
        <f>AVERAGE(MainTable[[#This Row],[n3]], MainTable[[#This Row],[n1]], MainTable[[#This Row],[n4]])</f>
        <v>5.266666666666666E-2</v>
      </c>
      <c r="BG149" s="9" t="str">
        <f>VLOOKUP(MainTable[[#This Row],[model]],ModelNames,4,FALSE)</f>
        <v>Tree-based</v>
      </c>
      <c r="BH149" s="9" cm="1">
        <f t="array" ref="BH149">MEDIAN(IF($AM$2:$AM$2385=AM149,$AN$2:$AN$2385))</f>
        <v>0.84387062005572167</v>
      </c>
      <c r="BI149" s="9" t="str" cm="1">
        <f t="array" ref="BI149">LEFT(A149, MIN(IFERROR(FIND({"_binarized","_clean","_converted"}, A149), LEN(A149)+1))-1)</f>
        <v>stroke_prediction_dataset</v>
      </c>
    </row>
    <row r="150" spans="1:61" x14ac:dyDescent="0.25">
      <c r="A150" t="s">
        <v>207</v>
      </c>
      <c r="B150" s="6">
        <v>4909</v>
      </c>
      <c r="C150">
        <v>11</v>
      </c>
      <c r="D150">
        <v>5</v>
      </c>
      <c r="E150">
        <v>5</v>
      </c>
      <c r="F150" s="1">
        <v>22.488038277511961</v>
      </c>
      <c r="G150">
        <v>0</v>
      </c>
      <c r="H150">
        <v>0</v>
      </c>
      <c r="I150" s="1">
        <v>1000000</v>
      </c>
      <c r="J150" s="1">
        <v>5.1023473971900559</v>
      </c>
      <c r="K150" s="1">
        <v>1.953454360769564</v>
      </c>
      <c r="L150" s="1">
        <v>99.978099999999998</v>
      </c>
      <c r="M150" s="1">
        <v>90.871099999999998</v>
      </c>
      <c r="N150" s="2">
        <v>0.39600000000000002</v>
      </c>
      <c r="O150" s="2">
        <v>0.89800000000000002</v>
      </c>
      <c r="P150" s="2">
        <v>0.33800000000000002</v>
      </c>
      <c r="Q150" s="2">
        <v>0.36899999999999999</v>
      </c>
      <c r="R150" s="2">
        <v>0.872</v>
      </c>
      <c r="S150" s="2">
        <v>0.85799999999999998</v>
      </c>
      <c r="T150" s="2">
        <v>0.16600000000000001</v>
      </c>
      <c r="U150" s="2">
        <v>4.2999999999999997E-2</v>
      </c>
      <c r="V150" s="2">
        <v>4.2999999999999997E-2</v>
      </c>
      <c r="W150" s="2">
        <v>3.7999999999999999E-2</v>
      </c>
      <c r="X150" s="2">
        <v>0.156</v>
      </c>
      <c r="Y150" s="2">
        <v>7.6999999999999999E-2</v>
      </c>
      <c r="Z150" s="2">
        <v>4.2999999999999997E-2</v>
      </c>
      <c r="AA150" s="2">
        <v>0.14299999999999999</v>
      </c>
      <c r="AB150" s="2">
        <v>0.94499999999999995</v>
      </c>
      <c r="AC150" s="2">
        <v>0.53300000000000003</v>
      </c>
      <c r="AD150" s="2">
        <v>0.16200000000000001</v>
      </c>
      <c r="AE150" s="2">
        <v>0.38100000000000001</v>
      </c>
      <c r="AF150" s="2">
        <v>1E-3</v>
      </c>
      <c r="AG150" s="2">
        <v>1E-3</v>
      </c>
      <c r="AH150" s="2">
        <v>1</v>
      </c>
      <c r="AI150" s="2">
        <v>0.746</v>
      </c>
      <c r="AJ150" s="2">
        <v>0.91100000000000003</v>
      </c>
      <c r="AK150">
        <v>280910</v>
      </c>
      <c r="AL150">
        <v>176.08</v>
      </c>
      <c r="AM150" t="s">
        <v>61</v>
      </c>
      <c r="AN150" s="3">
        <v>0.90263063377284491</v>
      </c>
      <c r="AO150" s="3">
        <v>6.9803080637167569E-3</v>
      </c>
      <c r="AP150" s="3">
        <v>0.91825714004526449</v>
      </c>
      <c r="AQ150" s="3">
        <v>4.6459265181535842E-3</v>
      </c>
      <c r="AR150" s="3">
        <v>0.82731003039513662</v>
      </c>
      <c r="AS150" s="3">
        <v>2.4557901610676849E-2</v>
      </c>
      <c r="AT150" s="10">
        <v>2.8729438781738281E-3</v>
      </c>
      <c r="AU150" s="1">
        <v>512.234375</v>
      </c>
      <c r="AV150" s="5">
        <v>1709048.3518672199</v>
      </c>
      <c r="AW150" s="9">
        <v>3.9052248001098633E-2</v>
      </c>
      <c r="AX150">
        <v>4</v>
      </c>
      <c r="AY150" t="s">
        <v>50</v>
      </c>
      <c r="AZ150" s="9">
        <f>AVERAGE(MainTable[[#This Row],[f1]:[f4]])</f>
        <v>0.66700000000000004</v>
      </c>
      <c r="BA150" s="9">
        <f>AVERAGE(MainTable[[#This Row],[l1]:[l3]])</f>
        <v>8.4000000000000005E-2</v>
      </c>
      <c r="BB150" s="9">
        <f>AVERAGE(MainTable[[#This Row],[n1]:[lsc]])</f>
        <v>0.23366666666666666</v>
      </c>
      <c r="BC150" s="9">
        <f>AVERAGE(MainTable[[#This Row],[density]:[clsCoef]])</f>
        <v>0.34750000000000003</v>
      </c>
      <c r="BD150" s="9">
        <f>AVERAGE(MainTable[[#This Row],[t2]:[t4]])</f>
        <v>0.33400000000000002</v>
      </c>
      <c r="BE150" s="9">
        <f>AVERAGE(MainTable[[#This Row],[c1]:[c2]])</f>
        <v>0.82850000000000001</v>
      </c>
      <c r="BF150" s="9">
        <f>AVERAGE(MainTable[[#This Row],[n3]], MainTable[[#This Row],[n1]], MainTable[[#This Row],[n4]])</f>
        <v>5.266666666666666E-2</v>
      </c>
      <c r="BG150" s="9" t="str">
        <f>VLOOKUP(MainTable[[#This Row],[model]],ModelNames,4,FALSE)</f>
        <v>Discriminant</v>
      </c>
      <c r="BH150" s="9" cm="1">
        <f t="array" ref="BH150">MEDIAN(IF($AM$2:$AM$2385=AM150,$AN$2:$AN$2385))</f>
        <v>0.82848361206198695</v>
      </c>
      <c r="BI150" s="9" t="str" cm="1">
        <f t="array" ref="BI150">LEFT(A150, MIN(IFERROR(FIND({"_binarized","_clean","_converted"}, A150), LEN(A150)+1))-1)</f>
        <v>stroke_prediction_dataset</v>
      </c>
    </row>
    <row r="151" spans="1:61" x14ac:dyDescent="0.25">
      <c r="A151" t="s">
        <v>207</v>
      </c>
      <c r="B151" s="6">
        <v>4909</v>
      </c>
      <c r="C151">
        <v>11</v>
      </c>
      <c r="D151">
        <v>5</v>
      </c>
      <c r="E151">
        <v>5</v>
      </c>
      <c r="F151" s="1">
        <v>22.488038277511961</v>
      </c>
      <c r="G151">
        <v>0</v>
      </c>
      <c r="H151">
        <v>0</v>
      </c>
      <c r="I151" s="1">
        <v>1000000</v>
      </c>
      <c r="J151" s="1">
        <v>5.1023473971900559</v>
      </c>
      <c r="K151" s="1">
        <v>1.953454360769564</v>
      </c>
      <c r="L151" s="1">
        <v>99.978099999999998</v>
      </c>
      <c r="M151" s="1">
        <v>90.871099999999998</v>
      </c>
      <c r="N151" s="2">
        <v>0.39600000000000002</v>
      </c>
      <c r="O151" s="2">
        <v>0.89800000000000002</v>
      </c>
      <c r="P151" s="2">
        <v>0.33800000000000002</v>
      </c>
      <c r="Q151" s="2">
        <v>0.36899999999999999</v>
      </c>
      <c r="R151" s="2">
        <v>0.872</v>
      </c>
      <c r="S151" s="2">
        <v>0.85799999999999998</v>
      </c>
      <c r="T151" s="2">
        <v>0.16600000000000001</v>
      </c>
      <c r="U151" s="2">
        <v>4.2999999999999997E-2</v>
      </c>
      <c r="V151" s="2">
        <v>4.2999999999999997E-2</v>
      </c>
      <c r="W151" s="2">
        <v>3.7999999999999999E-2</v>
      </c>
      <c r="X151" s="2">
        <v>0.156</v>
      </c>
      <c r="Y151" s="2">
        <v>7.6999999999999999E-2</v>
      </c>
      <c r="Z151" s="2">
        <v>4.2999999999999997E-2</v>
      </c>
      <c r="AA151" s="2">
        <v>0.14299999999999999</v>
      </c>
      <c r="AB151" s="2">
        <v>0.94499999999999995</v>
      </c>
      <c r="AC151" s="2">
        <v>0.53300000000000003</v>
      </c>
      <c r="AD151" s="2">
        <v>0.16200000000000001</v>
      </c>
      <c r="AE151" s="2">
        <v>0.38100000000000001</v>
      </c>
      <c r="AF151" s="2">
        <v>1E-3</v>
      </c>
      <c r="AG151" s="2">
        <v>1E-3</v>
      </c>
      <c r="AH151" s="2">
        <v>1</v>
      </c>
      <c r="AI151" s="2">
        <v>0.746</v>
      </c>
      <c r="AJ151" s="2">
        <v>0.91100000000000003</v>
      </c>
      <c r="AK151">
        <v>280910</v>
      </c>
      <c r="AL151">
        <v>176.08</v>
      </c>
      <c r="AM151" t="s">
        <v>63</v>
      </c>
      <c r="AN151" s="3">
        <v>0.40721737451496981</v>
      </c>
      <c r="AO151" s="3">
        <v>6.4270241420734828E-2</v>
      </c>
      <c r="AP151" s="3">
        <v>0.53132773586567672</v>
      </c>
      <c r="AQ151" s="3">
        <v>6.7131716422297746E-2</v>
      </c>
      <c r="AR151" s="3">
        <v>0.80078224232090345</v>
      </c>
      <c r="AS151" s="3">
        <v>2.522089614290926E-2</v>
      </c>
      <c r="AT151" s="10">
        <v>2.4383068084716801E-3</v>
      </c>
      <c r="AU151" s="1">
        <v>519.4140625</v>
      </c>
      <c r="AV151" s="5">
        <v>2013692.445487435</v>
      </c>
      <c r="AW151" s="9">
        <v>3.5831451416015618E-2</v>
      </c>
      <c r="AX151">
        <v>4</v>
      </c>
      <c r="AY151" t="s">
        <v>50</v>
      </c>
      <c r="AZ151" s="9">
        <f>AVERAGE(MainTable[[#This Row],[f1]:[f4]])</f>
        <v>0.66700000000000004</v>
      </c>
      <c r="BA151" s="9">
        <f>AVERAGE(MainTable[[#This Row],[l1]:[l3]])</f>
        <v>8.4000000000000005E-2</v>
      </c>
      <c r="BB151" s="9">
        <f>AVERAGE(MainTable[[#This Row],[n1]:[lsc]])</f>
        <v>0.23366666666666666</v>
      </c>
      <c r="BC151" s="9">
        <f>AVERAGE(MainTable[[#This Row],[density]:[clsCoef]])</f>
        <v>0.34750000000000003</v>
      </c>
      <c r="BD151" s="9">
        <f>AVERAGE(MainTable[[#This Row],[t2]:[t4]])</f>
        <v>0.33400000000000002</v>
      </c>
      <c r="BE151" s="9">
        <f>AVERAGE(MainTable[[#This Row],[c1]:[c2]])</f>
        <v>0.82850000000000001</v>
      </c>
      <c r="BF151" s="9">
        <f>AVERAGE(MainTable[[#This Row],[n3]], MainTable[[#This Row],[n1]], MainTable[[#This Row],[n4]])</f>
        <v>5.266666666666666E-2</v>
      </c>
      <c r="BG151" s="9" t="str">
        <f>VLOOKUP(MainTable[[#This Row],[model]],ModelNames,4,FALSE)</f>
        <v>Probabilistic</v>
      </c>
      <c r="BH151" s="9" cm="1">
        <f t="array" ref="BH151">MEDIAN(IF($AM$2:$AM$2385=AM151,$AN$2:$AN$2385))</f>
        <v>0.73750000000000004</v>
      </c>
      <c r="BI151" s="9" t="str" cm="1">
        <f t="array" ref="BI151">LEFT(A151, MIN(IFERROR(FIND({"_binarized","_clean","_converted"}, A151), LEN(A151)+1))-1)</f>
        <v>stroke_prediction_dataset</v>
      </c>
    </row>
    <row r="152" spans="1:61" x14ac:dyDescent="0.25">
      <c r="A152" t="s">
        <v>220</v>
      </c>
      <c r="B152" s="6">
        <v>2000</v>
      </c>
      <c r="C152">
        <v>6</v>
      </c>
      <c r="D152">
        <v>5</v>
      </c>
      <c r="E152">
        <v>0</v>
      </c>
      <c r="F152" s="1">
        <v>17.518518518518519</v>
      </c>
      <c r="G152">
        <v>0</v>
      </c>
      <c r="H152">
        <v>0</v>
      </c>
      <c r="I152" s="1">
        <v>9.9999000009999897</v>
      </c>
      <c r="J152" s="1">
        <v>57.121613233271361</v>
      </c>
      <c r="K152" s="1">
        <v>4.1483901419636391</v>
      </c>
      <c r="L152" s="1">
        <v>63.246099999999998</v>
      </c>
      <c r="M152" s="1">
        <v>63.000700000000002</v>
      </c>
      <c r="N152" s="2">
        <v>0.312</v>
      </c>
      <c r="O152" s="2">
        <v>0.97599999999999998</v>
      </c>
      <c r="P152" s="2">
        <v>0.23799999999999999</v>
      </c>
      <c r="Q152" s="2">
        <v>0</v>
      </c>
      <c r="R152" s="2">
        <v>0.81100000000000005</v>
      </c>
      <c r="S152" s="2">
        <v>0.54200000000000004</v>
      </c>
      <c r="T152" s="2">
        <v>3.0000000000000001E-3</v>
      </c>
      <c r="U152" s="2">
        <v>0.04</v>
      </c>
      <c r="V152" s="2">
        <v>3.2000000000000001E-2</v>
      </c>
      <c r="W152" s="2">
        <v>2.1999999999999999E-2</v>
      </c>
      <c r="X152" s="2">
        <v>0.23599999999999999</v>
      </c>
      <c r="Y152" s="2">
        <v>4.2999999999999997E-2</v>
      </c>
      <c r="Z152" s="2">
        <v>3.2000000000000001E-2</v>
      </c>
      <c r="AA152" s="2">
        <v>0.17599999999999999</v>
      </c>
      <c r="AB152" s="2">
        <v>0.97499999999999998</v>
      </c>
      <c r="AC152" s="2">
        <v>0.189</v>
      </c>
      <c r="AD152" s="2">
        <v>4.2999999999999997E-2</v>
      </c>
      <c r="AE152" s="2">
        <v>0.12</v>
      </c>
      <c r="AF152" s="2">
        <v>2E-3</v>
      </c>
      <c r="AG152" s="2">
        <v>2E-3</v>
      </c>
      <c r="AH152" s="2">
        <v>0.8</v>
      </c>
      <c r="AI152" s="2">
        <v>0.69699999999999995</v>
      </c>
      <c r="AJ152" s="2">
        <v>0.88600000000000001</v>
      </c>
      <c r="AK152">
        <v>105276</v>
      </c>
      <c r="AL152">
        <v>28.81</v>
      </c>
      <c r="AM152" t="s">
        <v>51</v>
      </c>
      <c r="AN152" s="3">
        <v>0.9850000000000001</v>
      </c>
      <c r="AO152" s="3">
        <v>5.0000000000000036E-3</v>
      </c>
      <c r="AP152" s="3">
        <v>0.98451404342943882</v>
      </c>
      <c r="AQ152" s="3">
        <v>5.1440062144851263E-3</v>
      </c>
      <c r="AT152" s="10">
        <v>9.4666481018066406E-3</v>
      </c>
      <c r="AU152" s="1">
        <v>293.58984375</v>
      </c>
      <c r="AV152" s="5">
        <v>211268.01994660759</v>
      </c>
      <c r="AW152" s="9">
        <v>8.9933395385742188E-2</v>
      </c>
      <c r="AX152">
        <v>12</v>
      </c>
      <c r="AY152" t="s">
        <v>50</v>
      </c>
      <c r="AZ152" s="9">
        <f>AVERAGE(MainTable[[#This Row],[f1]:[f4]])</f>
        <v>0.51340000000000008</v>
      </c>
      <c r="BA152" s="9">
        <f>AVERAGE(MainTable[[#This Row],[l1]:[l3]])</f>
        <v>2.5000000000000005E-2</v>
      </c>
      <c r="BB152" s="9">
        <f>AVERAGE(MainTable[[#This Row],[n1]:[lsc]])</f>
        <v>0.24733333333333332</v>
      </c>
      <c r="BC152" s="9">
        <f>AVERAGE(MainTable[[#This Row],[density]:[clsCoef]])</f>
        <v>0.11599999999999999</v>
      </c>
      <c r="BD152" s="9">
        <f>AVERAGE(MainTable[[#This Row],[t2]:[t4]])</f>
        <v>0.26800000000000002</v>
      </c>
      <c r="BE152" s="9">
        <f>AVERAGE(MainTable[[#This Row],[c1]:[c2]])</f>
        <v>0.79149999999999998</v>
      </c>
      <c r="BF152" s="9">
        <f>AVERAGE(MainTable[[#This Row],[n3]], MainTable[[#This Row],[n1]], MainTable[[#This Row],[n4]])</f>
        <v>3.2333333333333332E-2</v>
      </c>
      <c r="BG152" s="9" t="str">
        <f>VLOOKUP(MainTable[[#This Row],[model]],ModelNames,4,FALSE)</f>
        <v>Kernel/SVM</v>
      </c>
      <c r="BH152" s="9" cm="1">
        <f t="array" ref="BH152">MEDIAN(IF($AM$2:$AM$2385=AM152,$AN$2:$AN$2385))</f>
        <v>0.87225452196382425</v>
      </c>
      <c r="BI152" s="9" t="str" cm="1">
        <f t="array" ref="BI152">LEFT(A152, MIN(IFERROR(FIND({"_binarized","_clean","_converted"}, A152), LEN(A152)+1))-1)</f>
        <v>wilt_seed</v>
      </c>
    </row>
    <row r="153" spans="1:61" x14ac:dyDescent="0.25">
      <c r="A153" t="s">
        <v>220</v>
      </c>
      <c r="B153" s="6">
        <v>2000</v>
      </c>
      <c r="C153">
        <v>6</v>
      </c>
      <c r="D153">
        <v>5</v>
      </c>
      <c r="E153">
        <v>0</v>
      </c>
      <c r="F153" s="1">
        <v>17.518518518518519</v>
      </c>
      <c r="G153">
        <v>0</v>
      </c>
      <c r="H153">
        <v>0</v>
      </c>
      <c r="I153" s="1">
        <v>9.9999000009999897</v>
      </c>
      <c r="J153" s="1">
        <v>57.121613233271361</v>
      </c>
      <c r="K153" s="1">
        <v>4.1483901419636391</v>
      </c>
      <c r="L153" s="1">
        <v>63.246099999999998</v>
      </c>
      <c r="M153" s="1">
        <v>63.000700000000002</v>
      </c>
      <c r="N153" s="2">
        <v>0.312</v>
      </c>
      <c r="O153" s="2">
        <v>0.97599999999999998</v>
      </c>
      <c r="P153" s="2">
        <v>0.23799999999999999</v>
      </c>
      <c r="Q153" s="2">
        <v>0</v>
      </c>
      <c r="R153" s="2">
        <v>0.81100000000000005</v>
      </c>
      <c r="S153" s="2">
        <v>0.54200000000000004</v>
      </c>
      <c r="T153" s="2">
        <v>3.0000000000000001E-3</v>
      </c>
      <c r="U153" s="2">
        <v>0.04</v>
      </c>
      <c r="V153" s="2">
        <v>3.2000000000000001E-2</v>
      </c>
      <c r="W153" s="2">
        <v>2.1999999999999999E-2</v>
      </c>
      <c r="X153" s="2">
        <v>0.23599999999999999</v>
      </c>
      <c r="Y153" s="2">
        <v>4.2999999999999997E-2</v>
      </c>
      <c r="Z153" s="2">
        <v>3.2000000000000001E-2</v>
      </c>
      <c r="AA153" s="2">
        <v>0.17599999999999999</v>
      </c>
      <c r="AB153" s="2">
        <v>0.97499999999999998</v>
      </c>
      <c r="AC153" s="2">
        <v>0.189</v>
      </c>
      <c r="AD153" s="2">
        <v>4.2999999999999997E-2</v>
      </c>
      <c r="AE153" s="2">
        <v>0.12</v>
      </c>
      <c r="AF153" s="2">
        <v>2E-3</v>
      </c>
      <c r="AG153" s="2">
        <v>2E-3</v>
      </c>
      <c r="AH153" s="2">
        <v>0.8</v>
      </c>
      <c r="AI153" s="2">
        <v>0.69699999999999995</v>
      </c>
      <c r="AJ153" s="2">
        <v>0.88600000000000001</v>
      </c>
      <c r="AK153">
        <v>105276</v>
      </c>
      <c r="AL153">
        <v>28.81</v>
      </c>
      <c r="AM153" t="s">
        <v>49</v>
      </c>
      <c r="AN153" s="3">
        <v>0.98399999999999999</v>
      </c>
      <c r="AO153" s="3">
        <v>3.000000000000017E-3</v>
      </c>
      <c r="AP153" s="3">
        <v>0.98382371006264457</v>
      </c>
      <c r="AQ153" s="3">
        <v>3.1206642757557151E-3</v>
      </c>
      <c r="AR153" s="3">
        <v>0.99639236947944076</v>
      </c>
      <c r="AS153" s="3">
        <v>2.0160613323981879E-3</v>
      </c>
      <c r="AT153" s="10">
        <v>1.8067359924316411E-3</v>
      </c>
      <c r="AU153" s="1">
        <v>294.5</v>
      </c>
      <c r="AV153" s="5">
        <v>1106968.593296384</v>
      </c>
      <c r="AW153" s="9">
        <v>4.0143539905548096</v>
      </c>
      <c r="AX153">
        <v>16</v>
      </c>
      <c r="AY153" t="s">
        <v>50</v>
      </c>
      <c r="AZ153" s="9">
        <f>AVERAGE(MainTable[[#This Row],[f1]:[f4]])</f>
        <v>0.51340000000000008</v>
      </c>
      <c r="BA153" s="9">
        <f>AVERAGE(MainTable[[#This Row],[l1]:[l3]])</f>
        <v>2.5000000000000005E-2</v>
      </c>
      <c r="BB153" s="9">
        <f>AVERAGE(MainTable[[#This Row],[n1]:[lsc]])</f>
        <v>0.24733333333333332</v>
      </c>
      <c r="BC153" s="9">
        <f>AVERAGE(MainTable[[#This Row],[density]:[clsCoef]])</f>
        <v>0.11599999999999999</v>
      </c>
      <c r="BD153" s="9">
        <f>AVERAGE(MainTable[[#This Row],[t2]:[t4]])</f>
        <v>0.26800000000000002</v>
      </c>
      <c r="BE153" s="9">
        <f>AVERAGE(MainTable[[#This Row],[c1]:[c2]])</f>
        <v>0.79149999999999998</v>
      </c>
      <c r="BF153" s="9">
        <f>AVERAGE(MainTable[[#This Row],[n3]], MainTable[[#This Row],[n1]], MainTable[[#This Row],[n4]])</f>
        <v>3.2333333333333332E-2</v>
      </c>
      <c r="BG153" s="9" t="str">
        <f>VLOOKUP(MainTable[[#This Row],[model]],ModelNames,4,FALSE)</f>
        <v>Neural</v>
      </c>
      <c r="BH153" s="9" cm="1">
        <f t="array" ref="BH153">MEDIAN(IF($AM$2:$AM$2385=AM153,$AN$2:$AN$2385))</f>
        <v>0.87620447459485384</v>
      </c>
      <c r="BI153" s="9" t="str" cm="1">
        <f t="array" ref="BI153">LEFT(A153, MIN(IFERROR(FIND({"_binarized","_clean","_converted"}, A153), LEN(A153)+1))-1)</f>
        <v>wilt_seed</v>
      </c>
    </row>
    <row r="154" spans="1:61" x14ac:dyDescent="0.25">
      <c r="A154" t="s">
        <v>220</v>
      </c>
      <c r="B154" s="6">
        <v>2000</v>
      </c>
      <c r="C154">
        <v>6</v>
      </c>
      <c r="D154">
        <v>5</v>
      </c>
      <c r="E154">
        <v>0</v>
      </c>
      <c r="F154" s="1">
        <v>17.518518518518519</v>
      </c>
      <c r="G154">
        <v>0</v>
      </c>
      <c r="H154">
        <v>0</v>
      </c>
      <c r="I154" s="1">
        <v>9.9999000009999897</v>
      </c>
      <c r="J154" s="1">
        <v>57.121613233271361</v>
      </c>
      <c r="K154" s="1">
        <v>4.1483901419636391</v>
      </c>
      <c r="L154" s="1">
        <v>63.246099999999998</v>
      </c>
      <c r="M154" s="1">
        <v>63.000700000000002</v>
      </c>
      <c r="N154" s="2">
        <v>0.312</v>
      </c>
      <c r="O154" s="2">
        <v>0.97599999999999998</v>
      </c>
      <c r="P154" s="2">
        <v>0.23799999999999999</v>
      </c>
      <c r="Q154" s="2">
        <v>0</v>
      </c>
      <c r="R154" s="2">
        <v>0.81100000000000005</v>
      </c>
      <c r="S154" s="2">
        <v>0.54200000000000004</v>
      </c>
      <c r="T154" s="2">
        <v>3.0000000000000001E-3</v>
      </c>
      <c r="U154" s="2">
        <v>0.04</v>
      </c>
      <c r="V154" s="2">
        <v>3.2000000000000001E-2</v>
      </c>
      <c r="W154" s="2">
        <v>2.1999999999999999E-2</v>
      </c>
      <c r="X154" s="2">
        <v>0.23599999999999999</v>
      </c>
      <c r="Y154" s="2">
        <v>4.2999999999999997E-2</v>
      </c>
      <c r="Z154" s="2">
        <v>3.2000000000000001E-2</v>
      </c>
      <c r="AA154" s="2">
        <v>0.17599999999999999</v>
      </c>
      <c r="AB154" s="2">
        <v>0.97499999999999998</v>
      </c>
      <c r="AC154" s="2">
        <v>0.189</v>
      </c>
      <c r="AD154" s="2">
        <v>4.2999999999999997E-2</v>
      </c>
      <c r="AE154" s="2">
        <v>0.12</v>
      </c>
      <c r="AF154" s="2">
        <v>2E-3</v>
      </c>
      <c r="AG154" s="2">
        <v>2E-3</v>
      </c>
      <c r="AH154" s="2">
        <v>0.8</v>
      </c>
      <c r="AI154" s="2">
        <v>0.69699999999999995</v>
      </c>
      <c r="AJ154" s="2">
        <v>0.88600000000000001</v>
      </c>
      <c r="AK154">
        <v>105276</v>
      </c>
      <c r="AL154">
        <v>28.81</v>
      </c>
      <c r="AM154" t="s">
        <v>61</v>
      </c>
      <c r="AN154" s="3">
        <v>0.98349999999999993</v>
      </c>
      <c r="AO154" s="3">
        <v>7.3484692283495396E-3</v>
      </c>
      <c r="AP154" s="3">
        <v>0.98293847935571999</v>
      </c>
      <c r="AQ154" s="3">
        <v>8.1739818665003509E-3</v>
      </c>
      <c r="AR154" s="3">
        <v>0.98596639849937995</v>
      </c>
      <c r="AS154" s="3">
        <v>1.44552554131734E-2</v>
      </c>
      <c r="AT154" s="10">
        <v>1.746177673339844E-3</v>
      </c>
      <c r="AU154" s="1">
        <v>292.65234375</v>
      </c>
      <c r="AV154" s="5">
        <v>1145358.8203167671</v>
      </c>
      <c r="AW154" s="9">
        <v>2.7280569076538089E-2</v>
      </c>
      <c r="AX154">
        <v>4</v>
      </c>
      <c r="AY154" t="s">
        <v>50</v>
      </c>
      <c r="AZ154" s="9">
        <f>AVERAGE(MainTable[[#This Row],[f1]:[f4]])</f>
        <v>0.51340000000000008</v>
      </c>
      <c r="BA154" s="9">
        <f>AVERAGE(MainTable[[#This Row],[l1]:[l3]])</f>
        <v>2.5000000000000005E-2</v>
      </c>
      <c r="BB154" s="9">
        <f>AVERAGE(MainTable[[#This Row],[n1]:[lsc]])</f>
        <v>0.24733333333333332</v>
      </c>
      <c r="BC154" s="9">
        <f>AVERAGE(MainTable[[#This Row],[density]:[clsCoef]])</f>
        <v>0.11599999999999999</v>
      </c>
      <c r="BD154" s="9">
        <f>AVERAGE(MainTable[[#This Row],[t2]:[t4]])</f>
        <v>0.26800000000000002</v>
      </c>
      <c r="BE154" s="9">
        <f>AVERAGE(MainTable[[#This Row],[c1]:[c2]])</f>
        <v>0.79149999999999998</v>
      </c>
      <c r="BF154" s="9">
        <f>AVERAGE(MainTable[[#This Row],[n3]], MainTable[[#This Row],[n1]], MainTable[[#This Row],[n4]])</f>
        <v>3.2333333333333332E-2</v>
      </c>
      <c r="BG154" s="9" t="str">
        <f>VLOOKUP(MainTable[[#This Row],[model]],ModelNames,4,FALSE)</f>
        <v>Discriminant</v>
      </c>
      <c r="BH154" s="9" cm="1">
        <f t="array" ref="BH154">MEDIAN(IF($AM$2:$AM$2385=AM154,$AN$2:$AN$2385))</f>
        <v>0.82848361206198695</v>
      </c>
      <c r="BI154" s="9" t="str" cm="1">
        <f t="array" ref="BI154">LEFT(A154, MIN(IFERROR(FIND({"_binarized","_clean","_converted"}, A154), LEN(A154)+1))-1)</f>
        <v>wilt_seed</v>
      </c>
    </row>
    <row r="155" spans="1:61" x14ac:dyDescent="0.25">
      <c r="A155" t="s">
        <v>220</v>
      </c>
      <c r="B155" s="6">
        <v>2000</v>
      </c>
      <c r="C155">
        <v>6</v>
      </c>
      <c r="D155">
        <v>5</v>
      </c>
      <c r="E155">
        <v>0</v>
      </c>
      <c r="F155" s="1">
        <v>17.518518518518519</v>
      </c>
      <c r="G155">
        <v>0</v>
      </c>
      <c r="H155">
        <v>0</v>
      </c>
      <c r="I155" s="1">
        <v>9.9999000009999897</v>
      </c>
      <c r="J155" s="1">
        <v>57.121613233271361</v>
      </c>
      <c r="K155" s="1">
        <v>4.1483901419636391</v>
      </c>
      <c r="L155" s="1">
        <v>63.246099999999998</v>
      </c>
      <c r="M155" s="1">
        <v>63.000700000000002</v>
      </c>
      <c r="N155" s="2">
        <v>0.312</v>
      </c>
      <c r="O155" s="2">
        <v>0.97599999999999998</v>
      </c>
      <c r="P155" s="2">
        <v>0.23799999999999999</v>
      </c>
      <c r="Q155" s="2">
        <v>0</v>
      </c>
      <c r="R155" s="2">
        <v>0.81100000000000005</v>
      </c>
      <c r="S155" s="2">
        <v>0.54200000000000004</v>
      </c>
      <c r="T155" s="2">
        <v>3.0000000000000001E-3</v>
      </c>
      <c r="U155" s="2">
        <v>0.04</v>
      </c>
      <c r="V155" s="2">
        <v>3.2000000000000001E-2</v>
      </c>
      <c r="W155" s="2">
        <v>2.1999999999999999E-2</v>
      </c>
      <c r="X155" s="2">
        <v>0.23599999999999999</v>
      </c>
      <c r="Y155" s="2">
        <v>4.2999999999999997E-2</v>
      </c>
      <c r="Z155" s="2">
        <v>3.2000000000000001E-2</v>
      </c>
      <c r="AA155" s="2">
        <v>0.17599999999999999</v>
      </c>
      <c r="AB155" s="2">
        <v>0.97499999999999998</v>
      </c>
      <c r="AC155" s="2">
        <v>0.189</v>
      </c>
      <c r="AD155" s="2">
        <v>4.2999999999999997E-2</v>
      </c>
      <c r="AE155" s="2">
        <v>0.12</v>
      </c>
      <c r="AF155" s="2">
        <v>2E-3</v>
      </c>
      <c r="AG155" s="2">
        <v>2E-3</v>
      </c>
      <c r="AH155" s="2">
        <v>0.8</v>
      </c>
      <c r="AI155" s="2">
        <v>0.69699999999999995</v>
      </c>
      <c r="AJ155" s="2">
        <v>0.88600000000000001</v>
      </c>
      <c r="AK155">
        <v>105276</v>
      </c>
      <c r="AL155">
        <v>28.81</v>
      </c>
      <c r="AM155" t="s">
        <v>55</v>
      </c>
      <c r="AN155" s="3">
        <v>0.97999999999999987</v>
      </c>
      <c r="AO155" s="3">
        <v>5.2440442408507731E-3</v>
      </c>
      <c r="AP155" s="3">
        <v>0.97869732646895424</v>
      </c>
      <c r="AQ155" s="3">
        <v>5.4986168331367553E-3</v>
      </c>
      <c r="AR155" s="3">
        <v>0.9815401153132024</v>
      </c>
      <c r="AS155" s="3">
        <v>9.1741622356649819E-3</v>
      </c>
      <c r="AT155" s="10">
        <v>5.8755874633789063E-3</v>
      </c>
      <c r="AU155" s="1">
        <v>291.71875</v>
      </c>
      <c r="AV155" s="5">
        <v>340391.49488719372</v>
      </c>
      <c r="AW155" s="9">
        <v>0.42788505554199219</v>
      </c>
      <c r="AX155">
        <v>16</v>
      </c>
      <c r="AY155" t="s">
        <v>50</v>
      </c>
      <c r="AZ155" s="9">
        <f>AVERAGE(MainTable[[#This Row],[f1]:[f4]])</f>
        <v>0.51340000000000008</v>
      </c>
      <c r="BA155" s="9">
        <f>AVERAGE(MainTable[[#This Row],[l1]:[l3]])</f>
        <v>2.5000000000000005E-2</v>
      </c>
      <c r="BB155" s="9">
        <f>AVERAGE(MainTable[[#This Row],[n1]:[lsc]])</f>
        <v>0.24733333333333332</v>
      </c>
      <c r="BC155" s="9">
        <f>AVERAGE(MainTable[[#This Row],[density]:[clsCoef]])</f>
        <v>0.11599999999999999</v>
      </c>
      <c r="BD155" s="9">
        <f>AVERAGE(MainTable[[#This Row],[t2]:[t4]])</f>
        <v>0.26800000000000002</v>
      </c>
      <c r="BE155" s="9">
        <f>AVERAGE(MainTable[[#This Row],[c1]:[c2]])</f>
        <v>0.79149999999999998</v>
      </c>
      <c r="BF155" s="9">
        <f>AVERAGE(MainTable[[#This Row],[n3]], MainTable[[#This Row],[n1]], MainTable[[#This Row],[n4]])</f>
        <v>3.2333333333333332E-2</v>
      </c>
      <c r="BG155" s="9" t="str">
        <f>VLOOKUP(MainTable[[#This Row],[model]],ModelNames,4,FALSE)</f>
        <v>Tree Ensemble</v>
      </c>
      <c r="BH155" s="9" cm="1">
        <f t="array" ref="BH155">MEDIAN(IF($AM$2:$AM$2385=AM155,$AN$2:$AN$2385))</f>
        <v>0.88267425723439863</v>
      </c>
      <c r="BI155" s="9" t="str" cm="1">
        <f t="array" ref="BI155">LEFT(A155, MIN(IFERROR(FIND({"_binarized","_clean","_converted"}, A155), LEN(A155)+1))-1)</f>
        <v>wilt_seed</v>
      </c>
    </row>
    <row r="156" spans="1:61" x14ac:dyDescent="0.25">
      <c r="A156" t="s">
        <v>220</v>
      </c>
      <c r="B156" s="6">
        <v>2000</v>
      </c>
      <c r="C156">
        <v>6</v>
      </c>
      <c r="D156">
        <v>5</v>
      </c>
      <c r="E156">
        <v>0</v>
      </c>
      <c r="F156" s="1">
        <v>17.518518518518519</v>
      </c>
      <c r="G156">
        <v>0</v>
      </c>
      <c r="H156">
        <v>0</v>
      </c>
      <c r="I156" s="1">
        <v>9.9999000009999897</v>
      </c>
      <c r="J156" s="1">
        <v>57.121613233271361</v>
      </c>
      <c r="K156" s="1">
        <v>4.1483901419636391</v>
      </c>
      <c r="L156" s="1">
        <v>63.246099999999998</v>
      </c>
      <c r="M156" s="1">
        <v>63.000700000000002</v>
      </c>
      <c r="N156" s="2">
        <v>0.312</v>
      </c>
      <c r="O156" s="2">
        <v>0.97599999999999998</v>
      </c>
      <c r="P156" s="2">
        <v>0.23799999999999999</v>
      </c>
      <c r="Q156" s="2">
        <v>0</v>
      </c>
      <c r="R156" s="2">
        <v>0.81100000000000005</v>
      </c>
      <c r="S156" s="2">
        <v>0.54200000000000004</v>
      </c>
      <c r="T156" s="2">
        <v>3.0000000000000001E-3</v>
      </c>
      <c r="U156" s="2">
        <v>0.04</v>
      </c>
      <c r="V156" s="2">
        <v>3.2000000000000001E-2</v>
      </c>
      <c r="W156" s="2">
        <v>2.1999999999999999E-2</v>
      </c>
      <c r="X156" s="2">
        <v>0.23599999999999999</v>
      </c>
      <c r="Y156" s="2">
        <v>4.2999999999999997E-2</v>
      </c>
      <c r="Z156" s="2">
        <v>3.2000000000000001E-2</v>
      </c>
      <c r="AA156" s="2">
        <v>0.17599999999999999</v>
      </c>
      <c r="AB156" s="2">
        <v>0.97499999999999998</v>
      </c>
      <c r="AC156" s="2">
        <v>0.189</v>
      </c>
      <c r="AD156" s="2">
        <v>4.2999999999999997E-2</v>
      </c>
      <c r="AE156" s="2">
        <v>0.12</v>
      </c>
      <c r="AF156" s="2">
        <v>2E-3</v>
      </c>
      <c r="AG156" s="2">
        <v>2E-3</v>
      </c>
      <c r="AH156" s="2">
        <v>0.8</v>
      </c>
      <c r="AI156" s="2">
        <v>0.69699999999999995</v>
      </c>
      <c r="AJ156" s="2">
        <v>0.88600000000000001</v>
      </c>
      <c r="AK156">
        <v>105276</v>
      </c>
      <c r="AL156">
        <v>28.81</v>
      </c>
      <c r="AM156" t="s">
        <v>59</v>
      </c>
      <c r="AN156" s="3">
        <v>0.97950000000000004</v>
      </c>
      <c r="AO156" s="3">
        <v>3.3166247903553959E-3</v>
      </c>
      <c r="AP156" s="3">
        <v>0.97757107751907246</v>
      </c>
      <c r="AQ156" s="3">
        <v>3.8269289055277351E-3</v>
      </c>
      <c r="AR156" s="3">
        <v>0.97535900530623487</v>
      </c>
      <c r="AS156" s="3">
        <v>8.1527273054002435E-3</v>
      </c>
      <c r="AT156" s="10">
        <v>5.3312778472900391E-3</v>
      </c>
      <c r="AU156" s="1">
        <v>286.8203125</v>
      </c>
      <c r="AV156" s="5">
        <v>375144.58208487992</v>
      </c>
      <c r="AW156" s="9">
        <v>0.39559388160705572</v>
      </c>
      <c r="AX156">
        <v>1</v>
      </c>
      <c r="AY156" t="s">
        <v>50</v>
      </c>
      <c r="AZ156" s="9">
        <f>AVERAGE(MainTable[[#This Row],[f1]:[f4]])</f>
        <v>0.51340000000000008</v>
      </c>
      <c r="BA156" s="9">
        <f>AVERAGE(MainTable[[#This Row],[l1]:[l3]])</f>
        <v>2.5000000000000005E-2</v>
      </c>
      <c r="BB156" s="9">
        <f>AVERAGE(MainTable[[#This Row],[n1]:[lsc]])</f>
        <v>0.24733333333333332</v>
      </c>
      <c r="BC156" s="9">
        <f>AVERAGE(MainTable[[#This Row],[density]:[clsCoef]])</f>
        <v>0.11599999999999999</v>
      </c>
      <c r="BD156" s="9">
        <f>AVERAGE(MainTable[[#This Row],[t2]:[t4]])</f>
        <v>0.26800000000000002</v>
      </c>
      <c r="BE156" s="9">
        <f>AVERAGE(MainTable[[#This Row],[c1]:[c2]])</f>
        <v>0.79149999999999998</v>
      </c>
      <c r="BF156" s="9">
        <f>AVERAGE(MainTable[[#This Row],[n3]], MainTable[[#This Row],[n1]], MainTable[[#This Row],[n4]])</f>
        <v>3.2333333333333332E-2</v>
      </c>
      <c r="BG156" s="9" t="str">
        <f>VLOOKUP(MainTable[[#This Row],[model]],ModelNames,4,FALSE)</f>
        <v>Tree Ensemble</v>
      </c>
      <c r="BH156" s="9" cm="1">
        <f t="array" ref="BH156">MEDIAN(IF($AM$2:$AM$2385=AM156,$AN$2:$AN$2385))</f>
        <v>0.86949265687583444</v>
      </c>
      <c r="BI156" s="9" t="str" cm="1">
        <f t="array" ref="BI156">LEFT(A156, MIN(IFERROR(FIND({"_binarized","_clean","_converted"}, A156), LEN(A156)+1))-1)</f>
        <v>wilt_seed</v>
      </c>
    </row>
    <row r="157" spans="1:61" x14ac:dyDescent="0.25">
      <c r="A157" t="s">
        <v>220</v>
      </c>
      <c r="B157" s="6">
        <v>2000</v>
      </c>
      <c r="C157">
        <v>6</v>
      </c>
      <c r="D157">
        <v>5</v>
      </c>
      <c r="E157">
        <v>0</v>
      </c>
      <c r="F157" s="1">
        <v>17.518518518518519</v>
      </c>
      <c r="G157">
        <v>0</v>
      </c>
      <c r="H157">
        <v>0</v>
      </c>
      <c r="I157" s="1">
        <v>9.9999000009999897</v>
      </c>
      <c r="J157" s="1">
        <v>57.121613233271361</v>
      </c>
      <c r="K157" s="1">
        <v>4.1483901419636391</v>
      </c>
      <c r="L157" s="1">
        <v>63.246099999999998</v>
      </c>
      <c r="M157" s="1">
        <v>63.000700000000002</v>
      </c>
      <c r="N157" s="2">
        <v>0.312</v>
      </c>
      <c r="O157" s="2">
        <v>0.97599999999999998</v>
      </c>
      <c r="P157" s="2">
        <v>0.23799999999999999</v>
      </c>
      <c r="Q157" s="2">
        <v>0</v>
      </c>
      <c r="R157" s="2">
        <v>0.81100000000000005</v>
      </c>
      <c r="S157" s="2">
        <v>0.54200000000000004</v>
      </c>
      <c r="T157" s="2">
        <v>3.0000000000000001E-3</v>
      </c>
      <c r="U157" s="2">
        <v>0.04</v>
      </c>
      <c r="V157" s="2">
        <v>3.2000000000000001E-2</v>
      </c>
      <c r="W157" s="2">
        <v>2.1999999999999999E-2</v>
      </c>
      <c r="X157" s="2">
        <v>0.23599999999999999</v>
      </c>
      <c r="Y157" s="2">
        <v>4.2999999999999997E-2</v>
      </c>
      <c r="Z157" s="2">
        <v>3.2000000000000001E-2</v>
      </c>
      <c r="AA157" s="2">
        <v>0.17599999999999999</v>
      </c>
      <c r="AB157" s="2">
        <v>0.97499999999999998</v>
      </c>
      <c r="AC157" s="2">
        <v>0.189</v>
      </c>
      <c r="AD157" s="2">
        <v>4.2999999999999997E-2</v>
      </c>
      <c r="AE157" s="2">
        <v>0.12</v>
      </c>
      <c r="AF157" s="2">
        <v>2E-3</v>
      </c>
      <c r="AG157" s="2">
        <v>2E-3</v>
      </c>
      <c r="AH157" s="2">
        <v>0.8</v>
      </c>
      <c r="AI157" s="2">
        <v>0.69699999999999995</v>
      </c>
      <c r="AJ157" s="2">
        <v>0.88600000000000001</v>
      </c>
      <c r="AK157">
        <v>105276</v>
      </c>
      <c r="AL157">
        <v>28.81</v>
      </c>
      <c r="AM157" t="s">
        <v>58</v>
      </c>
      <c r="AN157" s="3">
        <v>0.97899999999999987</v>
      </c>
      <c r="AO157" s="3">
        <v>6.0415229867973137E-3</v>
      </c>
      <c r="AP157" s="3">
        <v>0.97809583005069567</v>
      </c>
      <c r="AQ157" s="3">
        <v>6.2137490884064898E-3</v>
      </c>
      <c r="AR157" s="3">
        <v>0.9821781072440704</v>
      </c>
      <c r="AS157" s="3">
        <v>4.0192503020006478E-3</v>
      </c>
      <c r="AT157" s="10">
        <v>5.4864883422851563E-3</v>
      </c>
      <c r="AU157" s="1">
        <v>288.88671875</v>
      </c>
      <c r="AV157" s="5">
        <v>364531.89640187728</v>
      </c>
      <c r="AW157" s="9">
        <v>3.045744895935059</v>
      </c>
      <c r="AX157">
        <v>2</v>
      </c>
      <c r="AY157" t="s">
        <v>50</v>
      </c>
      <c r="AZ157" s="9">
        <f>AVERAGE(MainTable[[#This Row],[f1]:[f4]])</f>
        <v>0.51340000000000008</v>
      </c>
      <c r="BA157" s="9">
        <f>AVERAGE(MainTable[[#This Row],[l1]:[l3]])</f>
        <v>2.5000000000000005E-2</v>
      </c>
      <c r="BB157" s="9">
        <f>AVERAGE(MainTable[[#This Row],[n1]:[lsc]])</f>
        <v>0.24733333333333332</v>
      </c>
      <c r="BC157" s="9">
        <f>AVERAGE(MainTable[[#This Row],[density]:[clsCoef]])</f>
        <v>0.11599999999999999</v>
      </c>
      <c r="BD157" s="9">
        <f>AVERAGE(MainTable[[#This Row],[t2]:[t4]])</f>
        <v>0.26800000000000002</v>
      </c>
      <c r="BE157" s="9">
        <f>AVERAGE(MainTable[[#This Row],[c1]:[c2]])</f>
        <v>0.79149999999999998</v>
      </c>
      <c r="BF157" s="9">
        <f>AVERAGE(MainTable[[#This Row],[n3]], MainTable[[#This Row],[n1]], MainTable[[#This Row],[n4]])</f>
        <v>3.2333333333333332E-2</v>
      </c>
      <c r="BG157" s="9" t="str">
        <f>VLOOKUP(MainTable[[#This Row],[model]],ModelNames,4,FALSE)</f>
        <v>Tree Ensemble</v>
      </c>
      <c r="BH157" s="9" cm="1">
        <f t="array" ref="BH157">MEDIAN(IF($AM$2:$AM$2385=AM157,$AN$2:$AN$2385))</f>
        <v>0.86973139609339412</v>
      </c>
      <c r="BI157" s="9" t="str" cm="1">
        <f t="array" ref="BI157">LEFT(A157, MIN(IFERROR(FIND({"_binarized","_clean","_converted"}, A157), LEN(A157)+1))-1)</f>
        <v>wilt_seed</v>
      </c>
    </row>
    <row r="158" spans="1:61" x14ac:dyDescent="0.25">
      <c r="A158" t="s">
        <v>220</v>
      </c>
      <c r="B158" s="6">
        <v>2000</v>
      </c>
      <c r="C158">
        <v>6</v>
      </c>
      <c r="D158">
        <v>5</v>
      </c>
      <c r="E158">
        <v>0</v>
      </c>
      <c r="F158" s="1">
        <v>17.518518518518519</v>
      </c>
      <c r="G158">
        <v>0</v>
      </c>
      <c r="H158">
        <v>0</v>
      </c>
      <c r="I158" s="1">
        <v>9.9999000009999897</v>
      </c>
      <c r="J158" s="1">
        <v>57.121613233271361</v>
      </c>
      <c r="K158" s="1">
        <v>4.1483901419636391</v>
      </c>
      <c r="L158" s="1">
        <v>63.246099999999998</v>
      </c>
      <c r="M158" s="1">
        <v>63.000700000000002</v>
      </c>
      <c r="N158" s="2">
        <v>0.312</v>
      </c>
      <c r="O158" s="2">
        <v>0.97599999999999998</v>
      </c>
      <c r="P158" s="2">
        <v>0.23799999999999999</v>
      </c>
      <c r="Q158" s="2">
        <v>0</v>
      </c>
      <c r="R158" s="2">
        <v>0.81100000000000005</v>
      </c>
      <c r="S158" s="2">
        <v>0.54200000000000004</v>
      </c>
      <c r="T158" s="2">
        <v>3.0000000000000001E-3</v>
      </c>
      <c r="U158" s="2">
        <v>0.04</v>
      </c>
      <c r="V158" s="2">
        <v>3.2000000000000001E-2</v>
      </c>
      <c r="W158" s="2">
        <v>2.1999999999999999E-2</v>
      </c>
      <c r="X158" s="2">
        <v>0.23599999999999999</v>
      </c>
      <c r="Y158" s="2">
        <v>4.2999999999999997E-2</v>
      </c>
      <c r="Z158" s="2">
        <v>3.2000000000000001E-2</v>
      </c>
      <c r="AA158" s="2">
        <v>0.17599999999999999</v>
      </c>
      <c r="AB158" s="2">
        <v>0.97499999999999998</v>
      </c>
      <c r="AC158" s="2">
        <v>0.189</v>
      </c>
      <c r="AD158" s="2">
        <v>4.2999999999999997E-2</v>
      </c>
      <c r="AE158" s="2">
        <v>0.12</v>
      </c>
      <c r="AF158" s="2">
        <v>2E-3</v>
      </c>
      <c r="AG158" s="2">
        <v>2E-3</v>
      </c>
      <c r="AH158" s="2">
        <v>0.8</v>
      </c>
      <c r="AI158" s="2">
        <v>0.69699999999999995</v>
      </c>
      <c r="AJ158" s="2">
        <v>0.88600000000000001</v>
      </c>
      <c r="AK158">
        <v>105276</v>
      </c>
      <c r="AL158">
        <v>28.81</v>
      </c>
      <c r="AM158" t="s">
        <v>54</v>
      </c>
      <c r="AN158" s="3">
        <v>0.97799999999999998</v>
      </c>
      <c r="AO158" s="3">
        <v>4.5825756949558396E-3</v>
      </c>
      <c r="AP158" s="3">
        <v>0.97553496366353065</v>
      </c>
      <c r="AQ158" s="3">
        <v>5.4322479784447014E-3</v>
      </c>
      <c r="AR158" s="3">
        <v>0.98088924170718372</v>
      </c>
      <c r="AS158" s="3">
        <v>1.392914855019225E-2</v>
      </c>
      <c r="AT158" s="10">
        <v>0.1899828910827637</v>
      </c>
      <c r="AU158" s="1">
        <v>285.6328125</v>
      </c>
      <c r="AV158" s="5">
        <v>10527.26373728424</v>
      </c>
      <c r="AW158" s="9">
        <v>2.5534567832946782</v>
      </c>
      <c r="AX158">
        <v>16</v>
      </c>
      <c r="AY158" t="s">
        <v>50</v>
      </c>
      <c r="AZ158" s="9">
        <f>AVERAGE(MainTable[[#This Row],[f1]:[f4]])</f>
        <v>0.51340000000000008</v>
      </c>
      <c r="BA158" s="9">
        <f>AVERAGE(MainTable[[#This Row],[l1]:[l3]])</f>
        <v>2.5000000000000005E-2</v>
      </c>
      <c r="BB158" s="9">
        <f>AVERAGE(MainTable[[#This Row],[n1]:[lsc]])</f>
        <v>0.24733333333333332</v>
      </c>
      <c r="BC158" s="9">
        <f>AVERAGE(MainTable[[#This Row],[density]:[clsCoef]])</f>
        <v>0.11599999999999999</v>
      </c>
      <c r="BD158" s="9">
        <f>AVERAGE(MainTable[[#This Row],[t2]:[t4]])</f>
        <v>0.26800000000000002</v>
      </c>
      <c r="BE158" s="9">
        <f>AVERAGE(MainTable[[#This Row],[c1]:[c2]])</f>
        <v>0.79149999999999998</v>
      </c>
      <c r="BF158" s="9">
        <f>AVERAGE(MainTable[[#This Row],[n3]], MainTable[[#This Row],[n1]], MainTable[[#This Row],[n4]])</f>
        <v>3.2333333333333332E-2</v>
      </c>
      <c r="BG158" s="9" t="str">
        <f>VLOOKUP(MainTable[[#This Row],[model]],ModelNames,4,FALSE)</f>
        <v>Tree Ensemble</v>
      </c>
      <c r="BH158" s="9" cm="1">
        <f t="array" ref="BH158">MEDIAN(IF($AM$2:$AM$2385=AM158,$AN$2:$AN$2385))</f>
        <v>0.87316363636363636</v>
      </c>
      <c r="BI158" s="9" t="str" cm="1">
        <f t="array" ref="BI158">LEFT(A158, MIN(IFERROR(FIND({"_binarized","_clean","_converted"}, A158), LEN(A158)+1))-1)</f>
        <v>wilt_seed</v>
      </c>
    </row>
    <row r="159" spans="1:61" x14ac:dyDescent="0.25">
      <c r="A159" t="s">
        <v>220</v>
      </c>
      <c r="B159" s="6">
        <v>2000</v>
      </c>
      <c r="C159">
        <v>6</v>
      </c>
      <c r="D159">
        <v>5</v>
      </c>
      <c r="E159">
        <v>0</v>
      </c>
      <c r="F159" s="1">
        <v>17.518518518518519</v>
      </c>
      <c r="G159">
        <v>0</v>
      </c>
      <c r="H159">
        <v>0</v>
      </c>
      <c r="I159" s="1">
        <v>9.9999000009999897</v>
      </c>
      <c r="J159" s="1">
        <v>57.121613233271361</v>
      </c>
      <c r="K159" s="1">
        <v>4.1483901419636391</v>
      </c>
      <c r="L159" s="1">
        <v>63.246099999999998</v>
      </c>
      <c r="M159" s="1">
        <v>63.000700000000002</v>
      </c>
      <c r="N159" s="2">
        <v>0.312</v>
      </c>
      <c r="O159" s="2">
        <v>0.97599999999999998</v>
      </c>
      <c r="P159" s="2">
        <v>0.23799999999999999</v>
      </c>
      <c r="Q159" s="2">
        <v>0</v>
      </c>
      <c r="R159" s="2">
        <v>0.81100000000000005</v>
      </c>
      <c r="S159" s="2">
        <v>0.54200000000000004</v>
      </c>
      <c r="T159" s="2">
        <v>3.0000000000000001E-3</v>
      </c>
      <c r="U159" s="2">
        <v>0.04</v>
      </c>
      <c r="V159" s="2">
        <v>3.2000000000000001E-2</v>
      </c>
      <c r="W159" s="2">
        <v>2.1999999999999999E-2</v>
      </c>
      <c r="X159" s="2">
        <v>0.23599999999999999</v>
      </c>
      <c r="Y159" s="2">
        <v>4.2999999999999997E-2</v>
      </c>
      <c r="Z159" s="2">
        <v>3.2000000000000001E-2</v>
      </c>
      <c r="AA159" s="2">
        <v>0.17599999999999999</v>
      </c>
      <c r="AB159" s="2">
        <v>0.97499999999999998</v>
      </c>
      <c r="AC159" s="2">
        <v>0.189</v>
      </c>
      <c r="AD159" s="2">
        <v>4.2999999999999997E-2</v>
      </c>
      <c r="AE159" s="2">
        <v>0.12</v>
      </c>
      <c r="AF159" s="2">
        <v>2E-3</v>
      </c>
      <c r="AG159" s="2">
        <v>2E-3</v>
      </c>
      <c r="AH159" s="2">
        <v>0.8</v>
      </c>
      <c r="AI159" s="2">
        <v>0.69699999999999995</v>
      </c>
      <c r="AJ159" s="2">
        <v>0.88600000000000001</v>
      </c>
      <c r="AK159">
        <v>105276</v>
      </c>
      <c r="AL159">
        <v>28.81</v>
      </c>
      <c r="AM159" t="s">
        <v>57</v>
      </c>
      <c r="AN159" s="3">
        <v>0.97450000000000014</v>
      </c>
      <c r="AO159" s="3">
        <v>7.4833147735478937E-3</v>
      </c>
      <c r="AP159" s="3">
        <v>0.97396962667909093</v>
      </c>
      <c r="AQ159" s="3">
        <v>6.8901793280100078E-3</v>
      </c>
      <c r="AR159" s="3">
        <v>0.85983093911853792</v>
      </c>
      <c r="AS159" s="3">
        <v>1.9431059462071999E-2</v>
      </c>
      <c r="AT159" s="10">
        <v>1.603126525878906E-3</v>
      </c>
      <c r="AU159" s="1">
        <v>283.109375</v>
      </c>
      <c r="AV159" s="5">
        <v>1247562.165377751</v>
      </c>
      <c r="AW159" s="9">
        <v>8.9349269866943359E-2</v>
      </c>
      <c r="AX159">
        <v>24</v>
      </c>
      <c r="AY159" t="s">
        <v>50</v>
      </c>
      <c r="AZ159" s="9">
        <f>AVERAGE(MainTable[[#This Row],[f1]:[f4]])</f>
        <v>0.51340000000000008</v>
      </c>
      <c r="BA159" s="9">
        <f>AVERAGE(MainTable[[#This Row],[l1]:[l3]])</f>
        <v>2.5000000000000005E-2</v>
      </c>
      <c r="BB159" s="9">
        <f>AVERAGE(MainTable[[#This Row],[n1]:[lsc]])</f>
        <v>0.24733333333333332</v>
      </c>
      <c r="BC159" s="9">
        <f>AVERAGE(MainTable[[#This Row],[density]:[clsCoef]])</f>
        <v>0.11599999999999999</v>
      </c>
      <c r="BD159" s="9">
        <f>AVERAGE(MainTable[[#This Row],[t2]:[t4]])</f>
        <v>0.26800000000000002</v>
      </c>
      <c r="BE159" s="9">
        <f>AVERAGE(MainTable[[#This Row],[c1]:[c2]])</f>
        <v>0.79149999999999998</v>
      </c>
      <c r="BF159" s="9">
        <f>AVERAGE(MainTable[[#This Row],[n3]], MainTable[[#This Row],[n1]], MainTable[[#This Row],[n4]])</f>
        <v>3.2333333333333332E-2</v>
      </c>
      <c r="BG159" s="9" t="str">
        <f>VLOOKUP(MainTable[[#This Row],[model]],ModelNames,4,FALSE)</f>
        <v>Tree-based</v>
      </c>
      <c r="BH159" s="9" cm="1">
        <f t="array" ref="BH159">MEDIAN(IF($AM$2:$AM$2385=AM159,$AN$2:$AN$2385))</f>
        <v>0.84387062005572167</v>
      </c>
      <c r="BI159" s="9" t="str" cm="1">
        <f t="array" ref="BI159">LEFT(A159, MIN(IFERROR(FIND({"_binarized","_clean","_converted"}, A159), LEN(A159)+1))-1)</f>
        <v>wilt_seed</v>
      </c>
    </row>
    <row r="160" spans="1:61" x14ac:dyDescent="0.25">
      <c r="A160" t="s">
        <v>220</v>
      </c>
      <c r="B160" s="6">
        <v>2000</v>
      </c>
      <c r="C160">
        <v>6</v>
      </c>
      <c r="D160">
        <v>5</v>
      </c>
      <c r="E160">
        <v>0</v>
      </c>
      <c r="F160" s="1">
        <v>17.518518518518519</v>
      </c>
      <c r="G160">
        <v>0</v>
      </c>
      <c r="H160">
        <v>0</v>
      </c>
      <c r="I160" s="1">
        <v>9.9999000009999897</v>
      </c>
      <c r="J160" s="1">
        <v>57.121613233271361</v>
      </c>
      <c r="K160" s="1">
        <v>4.1483901419636391</v>
      </c>
      <c r="L160" s="1">
        <v>63.246099999999998</v>
      </c>
      <c r="M160" s="1">
        <v>63.000700000000002</v>
      </c>
      <c r="N160" s="2">
        <v>0.312</v>
      </c>
      <c r="O160" s="2">
        <v>0.97599999999999998</v>
      </c>
      <c r="P160" s="2">
        <v>0.23799999999999999</v>
      </c>
      <c r="Q160" s="2">
        <v>0</v>
      </c>
      <c r="R160" s="2">
        <v>0.81100000000000005</v>
      </c>
      <c r="S160" s="2">
        <v>0.54200000000000004</v>
      </c>
      <c r="T160" s="2">
        <v>3.0000000000000001E-3</v>
      </c>
      <c r="U160" s="2">
        <v>0.04</v>
      </c>
      <c r="V160" s="2">
        <v>3.2000000000000001E-2</v>
      </c>
      <c r="W160" s="2">
        <v>2.1999999999999999E-2</v>
      </c>
      <c r="X160" s="2">
        <v>0.23599999999999999</v>
      </c>
      <c r="Y160" s="2">
        <v>4.2999999999999997E-2</v>
      </c>
      <c r="Z160" s="2">
        <v>3.2000000000000001E-2</v>
      </c>
      <c r="AA160" s="2">
        <v>0.17599999999999999</v>
      </c>
      <c r="AB160" s="2">
        <v>0.97499999999999998</v>
      </c>
      <c r="AC160" s="2">
        <v>0.189</v>
      </c>
      <c r="AD160" s="2">
        <v>4.2999999999999997E-2</v>
      </c>
      <c r="AE160" s="2">
        <v>0.12</v>
      </c>
      <c r="AF160" s="2">
        <v>2E-3</v>
      </c>
      <c r="AG160" s="2">
        <v>2E-3</v>
      </c>
      <c r="AH160" s="2">
        <v>0.8</v>
      </c>
      <c r="AI160" s="2">
        <v>0.69699999999999995</v>
      </c>
      <c r="AJ160" s="2">
        <v>0.88600000000000001</v>
      </c>
      <c r="AK160">
        <v>105276</v>
      </c>
      <c r="AL160">
        <v>28.81</v>
      </c>
      <c r="AM160" t="s">
        <v>52</v>
      </c>
      <c r="AN160" s="3">
        <v>0.97450000000000014</v>
      </c>
      <c r="AO160" s="3">
        <v>4.8476798574163312E-3</v>
      </c>
      <c r="AP160" s="3">
        <v>0.97135280339676355</v>
      </c>
      <c r="AQ160" s="3">
        <v>5.9906148539761346E-3</v>
      </c>
      <c r="AR160" s="3">
        <v>0.98741685608440233</v>
      </c>
      <c r="AS160" s="3">
        <v>8.8637910583807024E-3</v>
      </c>
      <c r="AT160" s="10">
        <v>8.3927392959594727E-2</v>
      </c>
      <c r="AU160" s="1">
        <v>286.640625</v>
      </c>
      <c r="AV160" s="5">
        <v>23830.121840706561</v>
      </c>
      <c r="AW160" s="9">
        <v>2.2379477024078369</v>
      </c>
      <c r="AX160">
        <v>24</v>
      </c>
      <c r="AY160" t="s">
        <v>50</v>
      </c>
      <c r="AZ160" s="9">
        <f>AVERAGE(MainTable[[#This Row],[f1]:[f4]])</f>
        <v>0.51340000000000008</v>
      </c>
      <c r="BA160" s="9">
        <f>AVERAGE(MainTable[[#This Row],[l1]:[l3]])</f>
        <v>2.5000000000000005E-2</v>
      </c>
      <c r="BB160" s="9">
        <f>AVERAGE(MainTable[[#This Row],[n1]:[lsc]])</f>
        <v>0.24733333333333332</v>
      </c>
      <c r="BC160" s="9">
        <f>AVERAGE(MainTable[[#This Row],[density]:[clsCoef]])</f>
        <v>0.11599999999999999</v>
      </c>
      <c r="BD160" s="9">
        <f>AVERAGE(MainTable[[#This Row],[t2]:[t4]])</f>
        <v>0.26800000000000002</v>
      </c>
      <c r="BE160" s="9">
        <f>AVERAGE(MainTable[[#This Row],[c1]:[c2]])</f>
        <v>0.79149999999999998</v>
      </c>
      <c r="BF160" s="9">
        <f>AVERAGE(MainTable[[#This Row],[n3]], MainTable[[#This Row],[n1]], MainTable[[#This Row],[n4]])</f>
        <v>3.2333333333333332E-2</v>
      </c>
      <c r="BG160" s="9" t="str">
        <f>VLOOKUP(MainTable[[#This Row],[model]],ModelNames,4,FALSE)</f>
        <v>Tree Ensemble</v>
      </c>
      <c r="BH160" s="9" cm="1">
        <f t="array" ref="BH160">MEDIAN(IF($AM$2:$AM$2385=AM160,$AN$2:$AN$2385))</f>
        <v>0.87140340575455077</v>
      </c>
      <c r="BI160" s="9" t="str" cm="1">
        <f t="array" ref="BI160">LEFT(A160, MIN(IFERROR(FIND({"_binarized","_clean","_converted"}, A160), LEN(A160)+1))-1)</f>
        <v>wilt_seed</v>
      </c>
    </row>
    <row r="161" spans="1:61" x14ac:dyDescent="0.25">
      <c r="A161" t="s">
        <v>220</v>
      </c>
      <c r="B161" s="6">
        <v>2000</v>
      </c>
      <c r="C161">
        <v>6</v>
      </c>
      <c r="D161">
        <v>5</v>
      </c>
      <c r="E161">
        <v>0</v>
      </c>
      <c r="F161" s="1">
        <v>17.518518518518519</v>
      </c>
      <c r="G161">
        <v>0</v>
      </c>
      <c r="H161">
        <v>0</v>
      </c>
      <c r="I161" s="1">
        <v>9.9999000009999897</v>
      </c>
      <c r="J161" s="1">
        <v>57.121613233271361</v>
      </c>
      <c r="K161" s="1">
        <v>4.1483901419636391</v>
      </c>
      <c r="L161" s="1">
        <v>63.246099999999998</v>
      </c>
      <c r="M161" s="1">
        <v>63.000700000000002</v>
      </c>
      <c r="N161" s="2">
        <v>0.312</v>
      </c>
      <c r="O161" s="2">
        <v>0.97599999999999998</v>
      </c>
      <c r="P161" s="2">
        <v>0.23799999999999999</v>
      </c>
      <c r="Q161" s="2">
        <v>0</v>
      </c>
      <c r="R161" s="2">
        <v>0.81100000000000005</v>
      </c>
      <c r="S161" s="2">
        <v>0.54200000000000004</v>
      </c>
      <c r="T161" s="2">
        <v>3.0000000000000001E-3</v>
      </c>
      <c r="U161" s="2">
        <v>0.04</v>
      </c>
      <c r="V161" s="2">
        <v>3.2000000000000001E-2</v>
      </c>
      <c r="W161" s="2">
        <v>2.1999999999999999E-2</v>
      </c>
      <c r="X161" s="2">
        <v>0.23599999999999999</v>
      </c>
      <c r="Y161" s="2">
        <v>4.2999999999999997E-2</v>
      </c>
      <c r="Z161" s="2">
        <v>3.2000000000000001E-2</v>
      </c>
      <c r="AA161" s="2">
        <v>0.17599999999999999</v>
      </c>
      <c r="AB161" s="2">
        <v>0.97499999999999998</v>
      </c>
      <c r="AC161" s="2">
        <v>0.189</v>
      </c>
      <c r="AD161" s="2">
        <v>4.2999999999999997E-2</v>
      </c>
      <c r="AE161" s="2">
        <v>0.12</v>
      </c>
      <c r="AF161" s="2">
        <v>2E-3</v>
      </c>
      <c r="AG161" s="2">
        <v>2E-3</v>
      </c>
      <c r="AH161" s="2">
        <v>0.8</v>
      </c>
      <c r="AI161" s="2">
        <v>0.69699999999999995</v>
      </c>
      <c r="AJ161" s="2">
        <v>0.88600000000000001</v>
      </c>
      <c r="AK161">
        <v>105276</v>
      </c>
      <c r="AL161">
        <v>28.81</v>
      </c>
      <c r="AM161" t="s">
        <v>62</v>
      </c>
      <c r="AN161" s="3">
        <v>0.96900000000000008</v>
      </c>
      <c r="AO161" s="3">
        <v>6.0415229867973137E-3</v>
      </c>
      <c r="AP161" s="3">
        <v>0.96661110860728594</v>
      </c>
      <c r="AQ161" s="3">
        <v>6.2498056528611963E-3</v>
      </c>
      <c r="AT161" s="10">
        <v>1.6615390777587891E-3</v>
      </c>
      <c r="AU161" s="1">
        <v>293.2109375</v>
      </c>
      <c r="AV161" s="5">
        <v>1203703.2572822501</v>
      </c>
      <c r="AW161" s="9">
        <v>3.8485050201416023E-2</v>
      </c>
      <c r="AX161">
        <v>6</v>
      </c>
      <c r="AY161" t="s">
        <v>50</v>
      </c>
      <c r="AZ161" s="9">
        <f>AVERAGE(MainTable[[#This Row],[f1]:[f4]])</f>
        <v>0.51340000000000008</v>
      </c>
      <c r="BA161" s="9">
        <f>AVERAGE(MainTable[[#This Row],[l1]:[l3]])</f>
        <v>2.5000000000000005E-2</v>
      </c>
      <c r="BB161" s="9">
        <f>AVERAGE(MainTable[[#This Row],[n1]:[lsc]])</f>
        <v>0.24733333333333332</v>
      </c>
      <c r="BC161" s="9">
        <f>AVERAGE(MainTable[[#This Row],[density]:[clsCoef]])</f>
        <v>0.11599999999999999</v>
      </c>
      <c r="BD161" s="9">
        <f>AVERAGE(MainTable[[#This Row],[t2]:[t4]])</f>
        <v>0.26800000000000002</v>
      </c>
      <c r="BE161" s="9">
        <f>AVERAGE(MainTable[[#This Row],[c1]:[c2]])</f>
        <v>0.79149999999999998</v>
      </c>
      <c r="BF161" s="9">
        <f>AVERAGE(MainTable[[#This Row],[n3]], MainTable[[#This Row],[n1]], MainTable[[#This Row],[n4]])</f>
        <v>3.2333333333333332E-2</v>
      </c>
      <c r="BG161" s="9" t="str">
        <f>VLOOKUP(MainTable[[#This Row],[model]],ModelNames,4,FALSE)</f>
        <v>Linear</v>
      </c>
      <c r="BH161" s="9" cm="1">
        <f t="array" ref="BH161">MEDIAN(IF($AM$2:$AM$2385=AM161,$AN$2:$AN$2385))</f>
        <v>0.84909999999999997</v>
      </c>
      <c r="BI161" s="9" t="str" cm="1">
        <f t="array" ref="BI161">LEFT(A161, MIN(IFERROR(FIND({"_binarized","_clean","_converted"}, A161), LEN(A161)+1))-1)</f>
        <v>wilt_seed</v>
      </c>
    </row>
    <row r="162" spans="1:61" x14ac:dyDescent="0.25">
      <c r="A162" t="s">
        <v>220</v>
      </c>
      <c r="B162" s="6">
        <v>2000</v>
      </c>
      <c r="C162">
        <v>6</v>
      </c>
      <c r="D162">
        <v>5</v>
      </c>
      <c r="E162">
        <v>0</v>
      </c>
      <c r="F162" s="1">
        <v>17.518518518518519</v>
      </c>
      <c r="G162">
        <v>0</v>
      </c>
      <c r="H162">
        <v>0</v>
      </c>
      <c r="I162" s="1">
        <v>9.9999000009999897</v>
      </c>
      <c r="J162" s="1">
        <v>57.121613233271361</v>
      </c>
      <c r="K162" s="1">
        <v>4.1483901419636391</v>
      </c>
      <c r="L162" s="1">
        <v>63.246099999999998</v>
      </c>
      <c r="M162" s="1">
        <v>63.000700000000002</v>
      </c>
      <c r="N162" s="2">
        <v>0.312</v>
      </c>
      <c r="O162" s="2">
        <v>0.97599999999999998</v>
      </c>
      <c r="P162" s="2">
        <v>0.23799999999999999</v>
      </c>
      <c r="Q162" s="2">
        <v>0</v>
      </c>
      <c r="R162" s="2">
        <v>0.81100000000000005</v>
      </c>
      <c r="S162" s="2">
        <v>0.54200000000000004</v>
      </c>
      <c r="T162" s="2">
        <v>3.0000000000000001E-3</v>
      </c>
      <c r="U162" s="2">
        <v>0.04</v>
      </c>
      <c r="V162" s="2">
        <v>3.2000000000000001E-2</v>
      </c>
      <c r="W162" s="2">
        <v>2.1999999999999999E-2</v>
      </c>
      <c r="X162" s="2">
        <v>0.23599999999999999</v>
      </c>
      <c r="Y162" s="2">
        <v>4.2999999999999997E-2</v>
      </c>
      <c r="Z162" s="2">
        <v>3.2000000000000001E-2</v>
      </c>
      <c r="AA162" s="2">
        <v>0.17599999999999999</v>
      </c>
      <c r="AB162" s="2">
        <v>0.97499999999999998</v>
      </c>
      <c r="AC162" s="2">
        <v>0.189</v>
      </c>
      <c r="AD162" s="2">
        <v>4.2999999999999997E-2</v>
      </c>
      <c r="AE162" s="2">
        <v>0.12</v>
      </c>
      <c r="AF162" s="2">
        <v>2E-3</v>
      </c>
      <c r="AG162" s="2">
        <v>2E-3</v>
      </c>
      <c r="AH162" s="2">
        <v>0.8</v>
      </c>
      <c r="AI162" s="2">
        <v>0.69699999999999995</v>
      </c>
      <c r="AJ162" s="2">
        <v>0.88600000000000001</v>
      </c>
      <c r="AK162">
        <v>105276</v>
      </c>
      <c r="AL162">
        <v>28.81</v>
      </c>
      <c r="AM162" t="s">
        <v>56</v>
      </c>
      <c r="AN162" s="3">
        <v>0.96749999999999992</v>
      </c>
      <c r="AO162" s="3">
        <v>5.0000000000000036E-3</v>
      </c>
      <c r="AP162" s="3">
        <v>0.96543579739499708</v>
      </c>
      <c r="AQ162" s="3">
        <v>5.4496980600999998E-3</v>
      </c>
      <c r="AR162" s="3">
        <v>0.9778516411761794</v>
      </c>
      <c r="AS162" s="3">
        <v>6.7955092213121734E-3</v>
      </c>
      <c r="AT162" s="10">
        <v>1.6131401062011721E-3</v>
      </c>
      <c r="AU162" s="1">
        <v>292.62890625</v>
      </c>
      <c r="AV162" s="5">
        <v>1239817.9130948861</v>
      </c>
      <c r="AW162" s="9">
        <v>5.5608034133911133E-2</v>
      </c>
      <c r="AX162">
        <v>10</v>
      </c>
      <c r="AY162" t="s">
        <v>50</v>
      </c>
      <c r="AZ162" s="9">
        <f>AVERAGE(MainTable[[#This Row],[f1]:[f4]])</f>
        <v>0.51340000000000008</v>
      </c>
      <c r="BA162" s="9">
        <f>AVERAGE(MainTable[[#This Row],[l1]:[l3]])</f>
        <v>2.5000000000000005E-2</v>
      </c>
      <c r="BB162" s="9">
        <f>AVERAGE(MainTable[[#This Row],[n1]:[lsc]])</f>
        <v>0.24733333333333332</v>
      </c>
      <c r="BC162" s="9">
        <f>AVERAGE(MainTable[[#This Row],[density]:[clsCoef]])</f>
        <v>0.11599999999999999</v>
      </c>
      <c r="BD162" s="9">
        <f>AVERAGE(MainTable[[#This Row],[t2]:[t4]])</f>
        <v>0.26800000000000002</v>
      </c>
      <c r="BE162" s="9">
        <f>AVERAGE(MainTable[[#This Row],[c1]:[c2]])</f>
        <v>0.79149999999999998</v>
      </c>
      <c r="BF162" s="9">
        <f>AVERAGE(MainTable[[#This Row],[n3]], MainTable[[#This Row],[n1]], MainTable[[#This Row],[n4]])</f>
        <v>3.2333333333333332E-2</v>
      </c>
      <c r="BG162" s="9" t="str">
        <f>VLOOKUP(MainTable[[#This Row],[model]],ModelNames,4,FALSE)</f>
        <v>Linear</v>
      </c>
      <c r="BH162" s="9" cm="1">
        <f t="array" ref="BH162">MEDIAN(IF($AM$2:$AM$2385=AM162,$AN$2:$AN$2385))</f>
        <v>0.85279999999999989</v>
      </c>
      <c r="BI162" s="9" t="str" cm="1">
        <f t="array" ref="BI162">LEFT(A162, MIN(IFERROR(FIND({"_binarized","_clean","_converted"}, A162), LEN(A162)+1))-1)</f>
        <v>wilt_seed</v>
      </c>
    </row>
    <row r="163" spans="1:61" x14ac:dyDescent="0.25">
      <c r="A163" t="s">
        <v>220</v>
      </c>
      <c r="B163" s="6">
        <v>2000</v>
      </c>
      <c r="C163">
        <v>6</v>
      </c>
      <c r="D163">
        <v>5</v>
      </c>
      <c r="E163">
        <v>0</v>
      </c>
      <c r="F163" s="1">
        <v>17.518518518518519</v>
      </c>
      <c r="G163">
        <v>0</v>
      </c>
      <c r="H163">
        <v>0</v>
      </c>
      <c r="I163" s="1">
        <v>9.9999000009999897</v>
      </c>
      <c r="J163" s="1">
        <v>57.121613233271361</v>
      </c>
      <c r="K163" s="1">
        <v>4.1483901419636391</v>
      </c>
      <c r="L163" s="1">
        <v>63.246099999999998</v>
      </c>
      <c r="M163" s="1">
        <v>63.000700000000002</v>
      </c>
      <c r="N163" s="2">
        <v>0.312</v>
      </c>
      <c r="O163" s="2">
        <v>0.97599999999999998</v>
      </c>
      <c r="P163" s="2">
        <v>0.23799999999999999</v>
      </c>
      <c r="Q163" s="2">
        <v>0</v>
      </c>
      <c r="R163" s="2">
        <v>0.81100000000000005</v>
      </c>
      <c r="S163" s="2">
        <v>0.54200000000000004</v>
      </c>
      <c r="T163" s="2">
        <v>3.0000000000000001E-3</v>
      </c>
      <c r="U163" s="2">
        <v>0.04</v>
      </c>
      <c r="V163" s="2">
        <v>3.2000000000000001E-2</v>
      </c>
      <c r="W163" s="2">
        <v>2.1999999999999999E-2</v>
      </c>
      <c r="X163" s="2">
        <v>0.23599999999999999</v>
      </c>
      <c r="Y163" s="2">
        <v>4.2999999999999997E-2</v>
      </c>
      <c r="Z163" s="2">
        <v>3.2000000000000001E-2</v>
      </c>
      <c r="AA163" s="2">
        <v>0.17599999999999999</v>
      </c>
      <c r="AB163" s="2">
        <v>0.97499999999999998</v>
      </c>
      <c r="AC163" s="2">
        <v>0.189</v>
      </c>
      <c r="AD163" s="2">
        <v>4.2999999999999997E-2</v>
      </c>
      <c r="AE163" s="2">
        <v>0.12</v>
      </c>
      <c r="AF163" s="2">
        <v>2E-3</v>
      </c>
      <c r="AG163" s="2">
        <v>2E-3</v>
      </c>
      <c r="AH163" s="2">
        <v>0.8</v>
      </c>
      <c r="AI163" s="2">
        <v>0.69699999999999995</v>
      </c>
      <c r="AJ163" s="2">
        <v>0.88600000000000001</v>
      </c>
      <c r="AK163">
        <v>105276</v>
      </c>
      <c r="AL163">
        <v>28.81</v>
      </c>
      <c r="AM163" t="s">
        <v>53</v>
      </c>
      <c r="AN163" s="3">
        <v>0.96050000000000002</v>
      </c>
      <c r="AO163" s="3">
        <v>9.4074438611133817E-3</v>
      </c>
      <c r="AP163" s="3">
        <v>0.95315526977612353</v>
      </c>
      <c r="AQ163" s="3">
        <v>1.0015328564134399E-2</v>
      </c>
      <c r="AR163" s="3">
        <v>0.80133718768283413</v>
      </c>
      <c r="AS163" s="3">
        <v>5.3946959688724802E-2</v>
      </c>
      <c r="AT163" s="10">
        <v>3.4819126129150391E-2</v>
      </c>
      <c r="AU163" s="1">
        <v>293.91015625</v>
      </c>
      <c r="AV163" s="5">
        <v>57439.69543008176</v>
      </c>
      <c r="AW163" s="9">
        <v>0.1041374206542969</v>
      </c>
      <c r="AX163">
        <v>24</v>
      </c>
      <c r="AY163" t="s">
        <v>50</v>
      </c>
      <c r="AZ163" s="9">
        <f>AVERAGE(MainTable[[#This Row],[f1]:[f4]])</f>
        <v>0.51340000000000008</v>
      </c>
      <c r="BA163" s="9">
        <f>AVERAGE(MainTable[[#This Row],[l1]:[l3]])</f>
        <v>2.5000000000000005E-2</v>
      </c>
      <c r="BB163" s="9">
        <f>AVERAGE(MainTable[[#This Row],[n1]:[lsc]])</f>
        <v>0.24733333333333332</v>
      </c>
      <c r="BC163" s="9">
        <f>AVERAGE(MainTable[[#This Row],[density]:[clsCoef]])</f>
        <v>0.11599999999999999</v>
      </c>
      <c r="BD163" s="9">
        <f>AVERAGE(MainTable[[#This Row],[t2]:[t4]])</f>
        <v>0.26800000000000002</v>
      </c>
      <c r="BE163" s="9">
        <f>AVERAGE(MainTable[[#This Row],[c1]:[c2]])</f>
        <v>0.79149999999999998</v>
      </c>
      <c r="BF163" s="9">
        <f>AVERAGE(MainTable[[#This Row],[n3]], MainTable[[#This Row],[n1]], MainTable[[#This Row],[n4]])</f>
        <v>3.2333333333333332E-2</v>
      </c>
      <c r="BG163" s="9" t="str">
        <f>VLOOKUP(MainTable[[#This Row],[model]],ModelNames,4,FALSE)</f>
        <v>Instance-based</v>
      </c>
      <c r="BH163" s="9" cm="1">
        <f t="array" ref="BH163">MEDIAN(IF($AM$2:$AM$2385=AM163,$AN$2:$AN$2385))</f>
        <v>0.85</v>
      </c>
      <c r="BI163" s="9" t="str" cm="1">
        <f t="array" ref="BI163">LEFT(A163, MIN(IFERROR(FIND({"_binarized","_clean","_converted"}, A163), LEN(A163)+1))-1)</f>
        <v>wilt_seed</v>
      </c>
    </row>
    <row r="164" spans="1:61" x14ac:dyDescent="0.25">
      <c r="A164" t="s">
        <v>220</v>
      </c>
      <c r="B164" s="6">
        <v>2000</v>
      </c>
      <c r="C164">
        <v>6</v>
      </c>
      <c r="D164">
        <v>5</v>
      </c>
      <c r="E164">
        <v>0</v>
      </c>
      <c r="F164" s="1">
        <v>17.518518518518519</v>
      </c>
      <c r="G164">
        <v>0</v>
      </c>
      <c r="H164">
        <v>0</v>
      </c>
      <c r="I164" s="1">
        <v>9.9999000009999897</v>
      </c>
      <c r="J164" s="1">
        <v>57.121613233271361</v>
      </c>
      <c r="K164" s="1">
        <v>4.1483901419636391</v>
      </c>
      <c r="L164" s="1">
        <v>63.246099999999998</v>
      </c>
      <c r="M164" s="1">
        <v>63.000700000000002</v>
      </c>
      <c r="N164" s="2">
        <v>0.312</v>
      </c>
      <c r="O164" s="2">
        <v>0.97599999999999998</v>
      </c>
      <c r="P164" s="2">
        <v>0.23799999999999999</v>
      </c>
      <c r="Q164" s="2">
        <v>0</v>
      </c>
      <c r="R164" s="2">
        <v>0.81100000000000005</v>
      </c>
      <c r="S164" s="2">
        <v>0.54200000000000004</v>
      </c>
      <c r="T164" s="2">
        <v>3.0000000000000001E-3</v>
      </c>
      <c r="U164" s="2">
        <v>0.04</v>
      </c>
      <c r="V164" s="2">
        <v>3.2000000000000001E-2</v>
      </c>
      <c r="W164" s="2">
        <v>2.1999999999999999E-2</v>
      </c>
      <c r="X164" s="2">
        <v>0.23599999999999999</v>
      </c>
      <c r="Y164" s="2">
        <v>4.2999999999999997E-2</v>
      </c>
      <c r="Z164" s="2">
        <v>3.2000000000000001E-2</v>
      </c>
      <c r="AA164" s="2">
        <v>0.17599999999999999</v>
      </c>
      <c r="AB164" s="2">
        <v>0.97499999999999998</v>
      </c>
      <c r="AC164" s="2">
        <v>0.189</v>
      </c>
      <c r="AD164" s="2">
        <v>4.2999999999999997E-2</v>
      </c>
      <c r="AE164" s="2">
        <v>0.12</v>
      </c>
      <c r="AF164" s="2">
        <v>2E-3</v>
      </c>
      <c r="AG164" s="2">
        <v>2E-3</v>
      </c>
      <c r="AH164" s="2">
        <v>0.8</v>
      </c>
      <c r="AI164" s="2">
        <v>0.69699999999999995</v>
      </c>
      <c r="AJ164" s="2">
        <v>0.88600000000000001</v>
      </c>
      <c r="AK164">
        <v>105276</v>
      </c>
      <c r="AL164">
        <v>28.81</v>
      </c>
      <c r="AM164" t="s">
        <v>60</v>
      </c>
      <c r="AN164" s="3">
        <v>0.95700000000000007</v>
      </c>
      <c r="AO164" s="3">
        <v>6.9641941385920596E-3</v>
      </c>
      <c r="AP164" s="3">
        <v>0.95335929818374687</v>
      </c>
      <c r="AQ164" s="3">
        <v>1.2403542781404779E-2</v>
      </c>
      <c r="AT164" s="10">
        <v>1.6002655029296879E-3</v>
      </c>
      <c r="AU164" s="1">
        <v>292.94140625</v>
      </c>
      <c r="AV164" s="5">
        <v>1249792.6102502979</v>
      </c>
      <c r="AW164" s="9">
        <v>7.3383331298828125E-2</v>
      </c>
      <c r="AX164">
        <v>16</v>
      </c>
      <c r="AY164" t="s">
        <v>50</v>
      </c>
      <c r="AZ164" s="9">
        <f>AVERAGE(MainTable[[#This Row],[f1]:[f4]])</f>
        <v>0.51340000000000008</v>
      </c>
      <c r="BA164" s="9">
        <f>AVERAGE(MainTable[[#This Row],[l1]:[l3]])</f>
        <v>2.5000000000000005E-2</v>
      </c>
      <c r="BB164" s="9">
        <f>AVERAGE(MainTable[[#This Row],[n1]:[lsc]])</f>
        <v>0.24733333333333332</v>
      </c>
      <c r="BC164" s="9">
        <f>AVERAGE(MainTable[[#This Row],[density]:[clsCoef]])</f>
        <v>0.11599999999999999</v>
      </c>
      <c r="BD164" s="9">
        <f>AVERAGE(MainTable[[#This Row],[t2]:[t4]])</f>
        <v>0.26800000000000002</v>
      </c>
      <c r="BE164" s="9">
        <f>AVERAGE(MainTable[[#This Row],[c1]:[c2]])</f>
        <v>0.79149999999999998</v>
      </c>
      <c r="BF164" s="9">
        <f>AVERAGE(MainTable[[#This Row],[n3]], MainTable[[#This Row],[n1]], MainTable[[#This Row],[n4]])</f>
        <v>3.2333333333333332E-2</v>
      </c>
      <c r="BG164" s="9" t="str">
        <f>VLOOKUP(MainTable[[#This Row],[model]],ModelNames,4,FALSE)</f>
        <v>Linear</v>
      </c>
      <c r="BH164" s="9" cm="1">
        <f t="array" ref="BH164">MEDIAN(IF($AM$2:$AM$2385=AM164,$AN$2:$AN$2385))</f>
        <v>0.84154689776823377</v>
      </c>
      <c r="BI164" s="9" t="str" cm="1">
        <f t="array" ref="BI164">LEFT(A164, MIN(IFERROR(FIND({"_binarized","_clean","_converted"}, A164), LEN(A164)+1))-1)</f>
        <v>wilt_seed</v>
      </c>
    </row>
    <row r="165" spans="1:61" x14ac:dyDescent="0.25">
      <c r="A165" t="s">
        <v>220</v>
      </c>
      <c r="B165" s="6">
        <v>2000</v>
      </c>
      <c r="C165">
        <v>6</v>
      </c>
      <c r="D165">
        <v>5</v>
      </c>
      <c r="E165">
        <v>0</v>
      </c>
      <c r="F165" s="1">
        <v>17.518518518518519</v>
      </c>
      <c r="G165">
        <v>0</v>
      </c>
      <c r="H165">
        <v>0</v>
      </c>
      <c r="I165" s="1">
        <v>9.9999000009999897</v>
      </c>
      <c r="J165" s="1">
        <v>57.121613233271361</v>
      </c>
      <c r="K165" s="1">
        <v>4.1483901419636391</v>
      </c>
      <c r="L165" s="1">
        <v>63.246099999999998</v>
      </c>
      <c r="M165" s="1">
        <v>63.000700000000002</v>
      </c>
      <c r="N165" s="2">
        <v>0.312</v>
      </c>
      <c r="O165" s="2">
        <v>0.97599999999999998</v>
      </c>
      <c r="P165" s="2">
        <v>0.23799999999999999</v>
      </c>
      <c r="Q165" s="2">
        <v>0</v>
      </c>
      <c r="R165" s="2">
        <v>0.81100000000000005</v>
      </c>
      <c r="S165" s="2">
        <v>0.54200000000000004</v>
      </c>
      <c r="T165" s="2">
        <v>3.0000000000000001E-3</v>
      </c>
      <c r="U165" s="2">
        <v>0.04</v>
      </c>
      <c r="V165" s="2">
        <v>3.2000000000000001E-2</v>
      </c>
      <c r="W165" s="2">
        <v>2.1999999999999999E-2</v>
      </c>
      <c r="X165" s="2">
        <v>0.23599999999999999</v>
      </c>
      <c r="Y165" s="2">
        <v>4.2999999999999997E-2</v>
      </c>
      <c r="Z165" s="2">
        <v>3.2000000000000001E-2</v>
      </c>
      <c r="AA165" s="2">
        <v>0.17599999999999999</v>
      </c>
      <c r="AB165" s="2">
        <v>0.97499999999999998</v>
      </c>
      <c r="AC165" s="2">
        <v>0.189</v>
      </c>
      <c r="AD165" s="2">
        <v>4.2999999999999997E-2</v>
      </c>
      <c r="AE165" s="2">
        <v>0.12</v>
      </c>
      <c r="AF165" s="2">
        <v>2E-3</v>
      </c>
      <c r="AG165" s="2">
        <v>2E-3</v>
      </c>
      <c r="AH165" s="2">
        <v>0.8</v>
      </c>
      <c r="AI165" s="2">
        <v>0.69699999999999995</v>
      </c>
      <c r="AJ165" s="2">
        <v>0.88600000000000001</v>
      </c>
      <c r="AK165">
        <v>105276</v>
      </c>
      <c r="AL165">
        <v>28.81</v>
      </c>
      <c r="AM165" t="s">
        <v>64</v>
      </c>
      <c r="AN165" s="3">
        <v>0.94599999999999995</v>
      </c>
      <c r="AO165" s="3">
        <v>1.224744871391618E-3</v>
      </c>
      <c r="AP165" s="3">
        <v>0.91974963617583683</v>
      </c>
      <c r="AQ165" s="3">
        <v>1.802825938015176E-3</v>
      </c>
      <c r="AR165" s="3">
        <v>0.82295603351012314</v>
      </c>
      <c r="AS165" s="3">
        <v>7.5626665046739511E-2</v>
      </c>
      <c r="AT165" s="10">
        <v>1.507759094238281E-3</v>
      </c>
      <c r="AU165" s="1">
        <v>292.51171875</v>
      </c>
      <c r="AV165" s="5">
        <v>1326471.8532574321</v>
      </c>
      <c r="AW165" s="9">
        <v>2.5713920593261719E-2</v>
      </c>
      <c r="AX165">
        <v>2</v>
      </c>
      <c r="AY165" t="s">
        <v>50</v>
      </c>
      <c r="AZ165" s="9">
        <f>AVERAGE(MainTable[[#This Row],[f1]:[f4]])</f>
        <v>0.51340000000000008</v>
      </c>
      <c r="BA165" s="9">
        <f>AVERAGE(MainTable[[#This Row],[l1]:[l3]])</f>
        <v>2.5000000000000005E-2</v>
      </c>
      <c r="BB165" s="9">
        <f>AVERAGE(MainTable[[#This Row],[n1]:[lsc]])</f>
        <v>0.24733333333333332</v>
      </c>
      <c r="BC165" s="9">
        <f>AVERAGE(MainTable[[#This Row],[density]:[clsCoef]])</f>
        <v>0.11599999999999999</v>
      </c>
      <c r="BD165" s="9">
        <f>AVERAGE(MainTable[[#This Row],[t2]:[t4]])</f>
        <v>0.26800000000000002</v>
      </c>
      <c r="BE165" s="9">
        <f>AVERAGE(MainTable[[#This Row],[c1]:[c2]])</f>
        <v>0.79149999999999998</v>
      </c>
      <c r="BF165" s="9">
        <f>AVERAGE(MainTable[[#This Row],[n3]], MainTable[[#This Row],[n1]], MainTable[[#This Row],[n4]])</f>
        <v>3.2333333333333332E-2</v>
      </c>
      <c r="BG165" s="9" t="str">
        <f>VLOOKUP(MainTable[[#This Row],[model]],ModelNames,4,FALSE)</f>
        <v>Discriminant</v>
      </c>
      <c r="BH165" s="9" cm="1">
        <f t="array" ref="BH165">MEDIAN(IF($AM$2:$AM$2385=AM165,$AN$2:$AN$2385))</f>
        <v>0.83860904466088915</v>
      </c>
      <c r="BI165" s="9" t="str" cm="1">
        <f t="array" ref="BI165">LEFT(A165, MIN(IFERROR(FIND({"_binarized","_clean","_converted"}, A165), LEN(A165)+1))-1)</f>
        <v>wilt_seed</v>
      </c>
    </row>
    <row r="166" spans="1:61" x14ac:dyDescent="0.25">
      <c r="A166" t="s">
        <v>220</v>
      </c>
      <c r="B166" s="6">
        <v>2000</v>
      </c>
      <c r="C166">
        <v>6</v>
      </c>
      <c r="D166">
        <v>5</v>
      </c>
      <c r="E166">
        <v>0</v>
      </c>
      <c r="F166" s="1">
        <v>17.518518518518519</v>
      </c>
      <c r="G166">
        <v>0</v>
      </c>
      <c r="H166">
        <v>0</v>
      </c>
      <c r="I166" s="1">
        <v>9.9999000009999897</v>
      </c>
      <c r="J166" s="1">
        <v>57.121613233271361</v>
      </c>
      <c r="K166" s="1">
        <v>4.1483901419636391</v>
      </c>
      <c r="L166" s="1">
        <v>63.246099999999998</v>
      </c>
      <c r="M166" s="1">
        <v>63.000700000000002</v>
      </c>
      <c r="N166" s="2">
        <v>0.312</v>
      </c>
      <c r="O166" s="2">
        <v>0.97599999999999998</v>
      </c>
      <c r="P166" s="2">
        <v>0.23799999999999999</v>
      </c>
      <c r="Q166" s="2">
        <v>0</v>
      </c>
      <c r="R166" s="2">
        <v>0.81100000000000005</v>
      </c>
      <c r="S166" s="2">
        <v>0.54200000000000004</v>
      </c>
      <c r="T166" s="2">
        <v>3.0000000000000001E-3</v>
      </c>
      <c r="U166" s="2">
        <v>0.04</v>
      </c>
      <c r="V166" s="2">
        <v>3.2000000000000001E-2</v>
      </c>
      <c r="W166" s="2">
        <v>2.1999999999999999E-2</v>
      </c>
      <c r="X166" s="2">
        <v>0.23599999999999999</v>
      </c>
      <c r="Y166" s="2">
        <v>4.2999999999999997E-2</v>
      </c>
      <c r="Z166" s="2">
        <v>3.2000000000000001E-2</v>
      </c>
      <c r="AA166" s="2">
        <v>0.17599999999999999</v>
      </c>
      <c r="AB166" s="2">
        <v>0.97499999999999998</v>
      </c>
      <c r="AC166" s="2">
        <v>0.189</v>
      </c>
      <c r="AD166" s="2">
        <v>4.2999999999999997E-2</v>
      </c>
      <c r="AE166" s="2">
        <v>0.12</v>
      </c>
      <c r="AF166" s="2">
        <v>2E-3</v>
      </c>
      <c r="AG166" s="2">
        <v>2E-3</v>
      </c>
      <c r="AH166" s="2">
        <v>0.8</v>
      </c>
      <c r="AI166" s="2">
        <v>0.69699999999999995</v>
      </c>
      <c r="AJ166" s="2">
        <v>0.88600000000000001</v>
      </c>
      <c r="AK166">
        <v>105276</v>
      </c>
      <c r="AL166">
        <v>28.81</v>
      </c>
      <c r="AM166" t="s">
        <v>63</v>
      </c>
      <c r="AN166" s="3">
        <v>0.86399999999999988</v>
      </c>
      <c r="AO166" s="3">
        <v>2.537715508089906E-2</v>
      </c>
      <c r="AP166" s="3">
        <v>0.89222360116540611</v>
      </c>
      <c r="AQ166" s="3">
        <v>1.8672501598193562E-2</v>
      </c>
      <c r="AR166" s="3">
        <v>0.83799929182514921</v>
      </c>
      <c r="AS166" s="3">
        <v>6.0031551523812843E-2</v>
      </c>
      <c r="AT166" s="10">
        <v>1.8684864044189451E-3</v>
      </c>
      <c r="AU166" s="1">
        <v>292.1875</v>
      </c>
      <c r="AV166" s="5">
        <v>1070385.096337884</v>
      </c>
      <c r="AW166" s="9">
        <v>2.4729013442993161E-2</v>
      </c>
      <c r="AX166">
        <v>4</v>
      </c>
      <c r="AY166" t="s">
        <v>50</v>
      </c>
      <c r="AZ166" s="9">
        <f>AVERAGE(MainTable[[#This Row],[f1]:[f4]])</f>
        <v>0.51340000000000008</v>
      </c>
      <c r="BA166" s="9">
        <f>AVERAGE(MainTable[[#This Row],[l1]:[l3]])</f>
        <v>2.5000000000000005E-2</v>
      </c>
      <c r="BB166" s="9">
        <f>AVERAGE(MainTable[[#This Row],[n1]:[lsc]])</f>
        <v>0.24733333333333332</v>
      </c>
      <c r="BC166" s="9">
        <f>AVERAGE(MainTable[[#This Row],[density]:[clsCoef]])</f>
        <v>0.11599999999999999</v>
      </c>
      <c r="BD166" s="9">
        <f>AVERAGE(MainTable[[#This Row],[t2]:[t4]])</f>
        <v>0.26800000000000002</v>
      </c>
      <c r="BE166" s="9">
        <f>AVERAGE(MainTable[[#This Row],[c1]:[c2]])</f>
        <v>0.79149999999999998</v>
      </c>
      <c r="BF166" s="9">
        <f>AVERAGE(MainTable[[#This Row],[n3]], MainTable[[#This Row],[n1]], MainTable[[#This Row],[n4]])</f>
        <v>3.2333333333333332E-2</v>
      </c>
      <c r="BG166" s="9" t="str">
        <f>VLOOKUP(MainTable[[#This Row],[model]],ModelNames,4,FALSE)</f>
        <v>Probabilistic</v>
      </c>
      <c r="BH166" s="9" cm="1">
        <f t="array" ref="BH166">MEDIAN(IF($AM$2:$AM$2385=AM166,$AN$2:$AN$2385))</f>
        <v>0.73750000000000004</v>
      </c>
      <c r="BI166" s="9" t="str" cm="1">
        <f t="array" ref="BI166">LEFT(A166, MIN(IFERROR(FIND({"_binarized","_clean","_converted"}, A166), LEN(A166)+1))-1)</f>
        <v>wilt_seed</v>
      </c>
    </row>
    <row r="167" spans="1:61" x14ac:dyDescent="0.25">
      <c r="A167" t="s">
        <v>68</v>
      </c>
      <c r="B167" s="6">
        <v>32769</v>
      </c>
      <c r="C167">
        <v>10</v>
      </c>
      <c r="D167">
        <v>9</v>
      </c>
      <c r="E167">
        <v>0</v>
      </c>
      <c r="F167" s="1">
        <v>16.27411702688455</v>
      </c>
      <c r="G167">
        <v>0</v>
      </c>
      <c r="H167">
        <v>0</v>
      </c>
      <c r="I167" s="1">
        <v>1000000</v>
      </c>
      <c r="J167" s="1">
        <v>91.952783596682423</v>
      </c>
      <c r="K167" s="1">
        <v>5.1371903303385791</v>
      </c>
      <c r="L167" s="1">
        <v>47.197499999999998</v>
      </c>
      <c r="M167" s="1">
        <v>33.777900000000002</v>
      </c>
      <c r="N167" s="2">
        <v>0.499</v>
      </c>
      <c r="O167" s="2">
        <v>0.998</v>
      </c>
      <c r="P167" s="2">
        <v>0.98699999999999999</v>
      </c>
      <c r="Q167" s="2">
        <v>0.14299999999999999</v>
      </c>
      <c r="R167" s="2">
        <v>0.996</v>
      </c>
      <c r="S167" s="2">
        <v>0.98899999999999999</v>
      </c>
      <c r="T167" s="2">
        <v>0.72799999999999998</v>
      </c>
      <c r="U167" s="2">
        <v>0.20200000000000001</v>
      </c>
      <c r="V167" s="2">
        <v>0.20200000000000001</v>
      </c>
      <c r="W167" s="2">
        <v>0.11700000000000001</v>
      </c>
      <c r="X167" s="2">
        <v>0.29899999999999999</v>
      </c>
      <c r="Y167" s="2">
        <v>0.217</v>
      </c>
      <c r="Z167" s="2">
        <v>0.22600000000000001</v>
      </c>
      <c r="AA167" s="2">
        <v>0.45800000000000002</v>
      </c>
      <c r="AB167" s="2">
        <v>0.999</v>
      </c>
      <c r="AC167" s="2">
        <v>0.79</v>
      </c>
      <c r="AD167" s="2">
        <v>0.20499999999999999</v>
      </c>
      <c r="AE167" s="2">
        <v>0.61399999999999999</v>
      </c>
      <c r="AF167" s="2">
        <v>1E-3</v>
      </c>
      <c r="AG167" s="2">
        <v>1E-3</v>
      </c>
      <c r="AH167" s="2">
        <v>1</v>
      </c>
      <c r="AI167" s="2">
        <v>0.27400000000000002</v>
      </c>
      <c r="AJ167" s="2">
        <v>0.52500000000000002</v>
      </c>
      <c r="AK167">
        <v>2070663</v>
      </c>
      <c r="AL167">
        <v>689.37</v>
      </c>
      <c r="AM167" t="s">
        <v>55</v>
      </c>
      <c r="AN167" s="3">
        <v>0.9498612077452453</v>
      </c>
      <c r="AO167" s="3">
        <v>2.1031357921301032E-3</v>
      </c>
      <c r="AP167" s="3">
        <v>0.93976407469902645</v>
      </c>
      <c r="AQ167" s="3">
        <v>3.0326068593694131E-3</v>
      </c>
      <c r="AR167" s="3">
        <v>0.84784660452612748</v>
      </c>
      <c r="AS167" s="3">
        <v>7.4006676509400099E-3</v>
      </c>
      <c r="AT167" s="10">
        <v>1.31104946E-2</v>
      </c>
      <c r="AU167" s="1">
        <v>360.65234375</v>
      </c>
      <c r="AV167" s="5">
        <v>2499524.3097760659</v>
      </c>
      <c r="AW167" s="9">
        <v>3.723418235778809</v>
      </c>
      <c r="AX167">
        <v>16</v>
      </c>
      <c r="AY167" t="s">
        <v>50</v>
      </c>
      <c r="AZ167" s="9">
        <f>AVERAGE(MainTable[[#This Row],[f1]:[f4]])</f>
        <v>0.82259999999999989</v>
      </c>
      <c r="BA167" s="9">
        <f>AVERAGE(MainTable[[#This Row],[l1]:[l3]])</f>
        <v>0.3773333333333333</v>
      </c>
      <c r="BB167" s="9">
        <f>AVERAGE(MainTable[[#This Row],[n1]:[lsc]])</f>
        <v>0.38599999999999995</v>
      </c>
      <c r="BC167" s="9">
        <f>AVERAGE(MainTable[[#This Row],[density]:[clsCoef]])</f>
        <v>0.4975</v>
      </c>
      <c r="BD167" s="9">
        <f>AVERAGE(MainTable[[#This Row],[t2]:[t4]])</f>
        <v>0.33400000000000002</v>
      </c>
      <c r="BE167" s="9">
        <f>AVERAGE(MainTable[[#This Row],[c1]:[c2]])</f>
        <v>0.39950000000000002</v>
      </c>
      <c r="BF167" s="9">
        <f>AVERAGE(MainTable[[#This Row],[n3]], MainTable[[#This Row],[n1]], MainTable[[#This Row],[n4]])</f>
        <v>0.18666666666666668</v>
      </c>
      <c r="BG167" s="9" t="str">
        <f>VLOOKUP(MainTable[[#This Row],[model]],ModelNames,4,FALSE)</f>
        <v>Tree Ensemble</v>
      </c>
      <c r="BH167" s="9" cm="1">
        <f t="array" ref="BH167">MEDIAN(IF($AM$2:$AM$2385=AM167,$AN$2:$AN$2385))</f>
        <v>0.88267425723439863</v>
      </c>
      <c r="BI167" s="9" t="str" cm="1">
        <f t="array" ref="BI167">LEFT(A167, MIN(IFERROR(FIND({"_binarized","_clean","_converted"}, A167), LEN(A167)+1))-1)</f>
        <v>Amazon_access</v>
      </c>
    </row>
    <row r="168" spans="1:61" x14ac:dyDescent="0.25">
      <c r="A168" t="s">
        <v>68</v>
      </c>
      <c r="B168" s="6">
        <v>32769</v>
      </c>
      <c r="C168">
        <v>10</v>
      </c>
      <c r="D168">
        <v>9</v>
      </c>
      <c r="E168">
        <v>0</v>
      </c>
      <c r="F168" s="1">
        <v>16.27411702688455</v>
      </c>
      <c r="G168">
        <v>0</v>
      </c>
      <c r="H168">
        <v>0</v>
      </c>
      <c r="I168" s="1">
        <v>1000000</v>
      </c>
      <c r="J168" s="1">
        <v>91.952783596682423</v>
      </c>
      <c r="K168" s="1">
        <v>5.1371903303385791</v>
      </c>
      <c r="L168" s="1">
        <v>47.197499999999998</v>
      </c>
      <c r="M168" s="1">
        <v>33.777900000000002</v>
      </c>
      <c r="N168" s="2">
        <v>0.499</v>
      </c>
      <c r="O168" s="2">
        <v>0.998</v>
      </c>
      <c r="P168" s="2">
        <v>0.98699999999999999</v>
      </c>
      <c r="Q168" s="2">
        <v>0.14299999999999999</v>
      </c>
      <c r="R168" s="2">
        <v>0.996</v>
      </c>
      <c r="S168" s="2">
        <v>0.98899999999999999</v>
      </c>
      <c r="T168" s="2">
        <v>0.72799999999999998</v>
      </c>
      <c r="U168" s="2">
        <v>0.20200000000000001</v>
      </c>
      <c r="V168" s="2">
        <v>0.20200000000000001</v>
      </c>
      <c r="W168" s="2">
        <v>0.11700000000000001</v>
      </c>
      <c r="X168" s="2">
        <v>0.29899999999999999</v>
      </c>
      <c r="Y168" s="2">
        <v>0.217</v>
      </c>
      <c r="Z168" s="2">
        <v>0.22600000000000001</v>
      </c>
      <c r="AA168" s="2">
        <v>0.45800000000000002</v>
      </c>
      <c r="AB168" s="2">
        <v>0.999</v>
      </c>
      <c r="AC168" s="2">
        <v>0.79</v>
      </c>
      <c r="AD168" s="2">
        <v>0.20499999999999999</v>
      </c>
      <c r="AE168" s="2">
        <v>0.61399999999999999</v>
      </c>
      <c r="AF168" s="2">
        <v>1E-3</v>
      </c>
      <c r="AG168" s="2">
        <v>1E-3</v>
      </c>
      <c r="AH168" s="2">
        <v>1</v>
      </c>
      <c r="AI168" s="2">
        <v>0.27400000000000002</v>
      </c>
      <c r="AJ168" s="2">
        <v>0.52500000000000002</v>
      </c>
      <c r="AK168">
        <v>2070663</v>
      </c>
      <c r="AL168">
        <v>689.37</v>
      </c>
      <c r="AM168" t="s">
        <v>52</v>
      </c>
      <c r="AN168" s="3">
        <v>0.94873206573046942</v>
      </c>
      <c r="AO168" s="3">
        <v>2.3787574130116921E-3</v>
      </c>
      <c r="AP168" s="3">
        <v>0.93491256351808649</v>
      </c>
      <c r="AQ168" s="3">
        <v>3.2733046377379318E-3</v>
      </c>
      <c r="AR168" s="3">
        <v>0.84947297120054299</v>
      </c>
      <c r="AS168" s="3">
        <v>1.117534151538746E-2</v>
      </c>
      <c r="AT168" s="10">
        <v>0.40753149989999998</v>
      </c>
      <c r="AU168" s="1">
        <v>176.0234375</v>
      </c>
      <c r="AV168" s="5">
        <v>80410.962124505138</v>
      </c>
      <c r="AW168" s="9">
        <v>11.007938623428339</v>
      </c>
      <c r="AX168">
        <v>24</v>
      </c>
      <c r="AY168" t="s">
        <v>50</v>
      </c>
      <c r="AZ168" s="9">
        <f>AVERAGE(MainTable[[#This Row],[f1]:[f4]])</f>
        <v>0.82259999999999989</v>
      </c>
      <c r="BA168" s="9">
        <f>AVERAGE(MainTable[[#This Row],[l1]:[l3]])</f>
        <v>0.3773333333333333</v>
      </c>
      <c r="BB168" s="9">
        <f>AVERAGE(MainTable[[#This Row],[n1]:[lsc]])</f>
        <v>0.38599999999999995</v>
      </c>
      <c r="BC168" s="9">
        <f>AVERAGE(MainTable[[#This Row],[density]:[clsCoef]])</f>
        <v>0.4975</v>
      </c>
      <c r="BD168" s="9">
        <f>AVERAGE(MainTable[[#This Row],[t2]:[t4]])</f>
        <v>0.33400000000000002</v>
      </c>
      <c r="BE168" s="9">
        <f>AVERAGE(MainTable[[#This Row],[c1]:[c2]])</f>
        <v>0.39950000000000002</v>
      </c>
      <c r="BF168" s="9">
        <f>AVERAGE(MainTable[[#This Row],[n3]], MainTable[[#This Row],[n1]], MainTable[[#This Row],[n4]])</f>
        <v>0.18666666666666668</v>
      </c>
      <c r="BG168" s="9" t="str">
        <f>VLOOKUP(MainTable[[#This Row],[model]],ModelNames,4,FALSE)</f>
        <v>Tree Ensemble</v>
      </c>
      <c r="BH168" s="9" cm="1">
        <f t="array" ref="BH168">MEDIAN(IF($AM$2:$AM$2385=AM168,$AN$2:$AN$2385))</f>
        <v>0.87140340575455077</v>
      </c>
      <c r="BI168" s="9" t="str" cm="1">
        <f t="array" ref="BI168">LEFT(A168, MIN(IFERROR(FIND({"_binarized","_clean","_converted"}, A168), LEN(A168)+1))-1)</f>
        <v>Amazon_access</v>
      </c>
    </row>
    <row r="169" spans="1:61" x14ac:dyDescent="0.25">
      <c r="A169" t="s">
        <v>68</v>
      </c>
      <c r="B169" s="6">
        <v>32769</v>
      </c>
      <c r="C169">
        <v>10</v>
      </c>
      <c r="D169">
        <v>9</v>
      </c>
      <c r="E169">
        <v>0</v>
      </c>
      <c r="F169" s="1">
        <v>16.27411702688455</v>
      </c>
      <c r="G169">
        <v>0</v>
      </c>
      <c r="H169">
        <v>0</v>
      </c>
      <c r="I169" s="1">
        <v>1000000</v>
      </c>
      <c r="J169" s="1">
        <v>91.952783596682423</v>
      </c>
      <c r="K169" s="1">
        <v>5.1371903303385791</v>
      </c>
      <c r="L169" s="1">
        <v>47.197499999999998</v>
      </c>
      <c r="M169" s="1">
        <v>33.777900000000002</v>
      </c>
      <c r="N169" s="2">
        <v>0.499</v>
      </c>
      <c r="O169" s="2">
        <v>0.998</v>
      </c>
      <c r="P169" s="2">
        <v>0.98699999999999999</v>
      </c>
      <c r="Q169" s="2">
        <v>0.14299999999999999</v>
      </c>
      <c r="R169" s="2">
        <v>0.996</v>
      </c>
      <c r="S169" s="2">
        <v>0.98899999999999999</v>
      </c>
      <c r="T169" s="2">
        <v>0.72799999999999998</v>
      </c>
      <c r="U169" s="2">
        <v>0.20200000000000001</v>
      </c>
      <c r="V169" s="2">
        <v>0.20200000000000001</v>
      </c>
      <c r="W169" s="2">
        <v>0.11700000000000001</v>
      </c>
      <c r="X169" s="2">
        <v>0.29899999999999999</v>
      </c>
      <c r="Y169" s="2">
        <v>0.217</v>
      </c>
      <c r="Z169" s="2">
        <v>0.22600000000000001</v>
      </c>
      <c r="AA169" s="2">
        <v>0.45800000000000002</v>
      </c>
      <c r="AB169" s="2">
        <v>0.999</v>
      </c>
      <c r="AC169" s="2">
        <v>0.79</v>
      </c>
      <c r="AD169" s="2">
        <v>0.20499999999999999</v>
      </c>
      <c r="AE169" s="2">
        <v>0.61399999999999999</v>
      </c>
      <c r="AF169" s="2">
        <v>1E-3</v>
      </c>
      <c r="AG169" s="2">
        <v>1E-3</v>
      </c>
      <c r="AH169" s="2">
        <v>1</v>
      </c>
      <c r="AI169" s="2">
        <v>0.27400000000000002</v>
      </c>
      <c r="AJ169" s="2">
        <v>0.52500000000000002</v>
      </c>
      <c r="AK169">
        <v>2070663</v>
      </c>
      <c r="AL169">
        <v>689.37</v>
      </c>
      <c r="AM169" t="s">
        <v>54</v>
      </c>
      <c r="AN169" s="3">
        <v>0.94848792137870119</v>
      </c>
      <c r="AO169" s="3">
        <v>1.5719808204754211E-3</v>
      </c>
      <c r="AP169" s="3">
        <v>0.94312675582339855</v>
      </c>
      <c r="AQ169" s="3">
        <v>1.681322559628963E-3</v>
      </c>
      <c r="AR169" s="3">
        <v>0.85003341599311832</v>
      </c>
      <c r="AS169" s="3">
        <v>1.291656960164313E-2</v>
      </c>
      <c r="AT169" s="10">
        <v>0.86897118090000003</v>
      </c>
      <c r="AU169" s="1">
        <v>262.1015625</v>
      </c>
      <c r="AV169" s="5">
        <v>37711.26214503777</v>
      </c>
      <c r="AW169" s="9">
        <v>17.24944639205933</v>
      </c>
      <c r="AX169">
        <v>16</v>
      </c>
      <c r="AY169" t="s">
        <v>50</v>
      </c>
      <c r="AZ169" s="9">
        <f>AVERAGE(MainTable[[#This Row],[f1]:[f4]])</f>
        <v>0.82259999999999989</v>
      </c>
      <c r="BA169" s="9">
        <f>AVERAGE(MainTable[[#This Row],[l1]:[l3]])</f>
        <v>0.3773333333333333</v>
      </c>
      <c r="BB169" s="9">
        <f>AVERAGE(MainTable[[#This Row],[n1]:[lsc]])</f>
        <v>0.38599999999999995</v>
      </c>
      <c r="BC169" s="9">
        <f>AVERAGE(MainTable[[#This Row],[density]:[clsCoef]])</f>
        <v>0.4975</v>
      </c>
      <c r="BD169" s="9">
        <f>AVERAGE(MainTable[[#This Row],[t2]:[t4]])</f>
        <v>0.33400000000000002</v>
      </c>
      <c r="BE169" s="9">
        <f>AVERAGE(MainTable[[#This Row],[c1]:[c2]])</f>
        <v>0.39950000000000002</v>
      </c>
      <c r="BF169" s="9">
        <f>AVERAGE(MainTable[[#This Row],[n3]], MainTable[[#This Row],[n1]], MainTable[[#This Row],[n4]])</f>
        <v>0.18666666666666668</v>
      </c>
      <c r="BG169" s="9" t="str">
        <f>VLOOKUP(MainTable[[#This Row],[model]],ModelNames,4,FALSE)</f>
        <v>Tree Ensemble</v>
      </c>
      <c r="BH169" s="9" cm="1">
        <f t="array" ref="BH169">MEDIAN(IF($AM$2:$AM$2385=AM169,$AN$2:$AN$2385))</f>
        <v>0.87316363636363636</v>
      </c>
      <c r="BI169" s="9" t="str" cm="1">
        <f t="array" ref="BI169">LEFT(A169, MIN(IFERROR(FIND({"_binarized","_clean","_converted"}, A169), LEN(A169)+1))-1)</f>
        <v>Amazon_access</v>
      </c>
    </row>
    <row r="170" spans="1:61" x14ac:dyDescent="0.25">
      <c r="A170" t="s">
        <v>68</v>
      </c>
      <c r="B170" s="6">
        <v>32769</v>
      </c>
      <c r="C170">
        <v>10</v>
      </c>
      <c r="D170">
        <v>9</v>
      </c>
      <c r="E170">
        <v>0</v>
      </c>
      <c r="F170" s="1">
        <v>16.27411702688455</v>
      </c>
      <c r="G170">
        <v>0</v>
      </c>
      <c r="H170">
        <v>0</v>
      </c>
      <c r="I170" s="1">
        <v>1000000</v>
      </c>
      <c r="J170" s="1">
        <v>91.952783596682423</v>
      </c>
      <c r="K170" s="1">
        <v>5.1371903303385791</v>
      </c>
      <c r="L170" s="1">
        <v>47.197499999999998</v>
      </c>
      <c r="M170" s="1">
        <v>33.777900000000002</v>
      </c>
      <c r="N170" s="2">
        <v>0.499</v>
      </c>
      <c r="O170" s="2">
        <v>0.998</v>
      </c>
      <c r="P170" s="2">
        <v>0.98699999999999999</v>
      </c>
      <c r="Q170" s="2">
        <v>0.14299999999999999</v>
      </c>
      <c r="R170" s="2">
        <v>0.996</v>
      </c>
      <c r="S170" s="2">
        <v>0.98899999999999999</v>
      </c>
      <c r="T170" s="2">
        <v>0.72799999999999998</v>
      </c>
      <c r="U170" s="2">
        <v>0.20200000000000001</v>
      </c>
      <c r="V170" s="2">
        <v>0.20200000000000001</v>
      </c>
      <c r="W170" s="2">
        <v>0.11700000000000001</v>
      </c>
      <c r="X170" s="2">
        <v>0.29899999999999999</v>
      </c>
      <c r="Y170" s="2">
        <v>0.217</v>
      </c>
      <c r="Z170" s="2">
        <v>0.22600000000000001</v>
      </c>
      <c r="AA170" s="2">
        <v>0.45800000000000002</v>
      </c>
      <c r="AB170" s="2">
        <v>0.999</v>
      </c>
      <c r="AC170" s="2">
        <v>0.79</v>
      </c>
      <c r="AD170" s="2">
        <v>0.20499999999999999</v>
      </c>
      <c r="AE170" s="2">
        <v>0.61399999999999999</v>
      </c>
      <c r="AF170" s="2">
        <v>1E-3</v>
      </c>
      <c r="AG170" s="2">
        <v>1E-3</v>
      </c>
      <c r="AH170" s="2">
        <v>1</v>
      </c>
      <c r="AI170" s="2">
        <v>0.27400000000000002</v>
      </c>
      <c r="AJ170" s="2">
        <v>0.52500000000000002</v>
      </c>
      <c r="AK170">
        <v>2070663</v>
      </c>
      <c r="AL170">
        <v>689.37</v>
      </c>
      <c r="AM170" t="s">
        <v>58</v>
      </c>
      <c r="AN170" s="3">
        <v>0.94659591441461721</v>
      </c>
      <c r="AO170" s="3">
        <v>1.310692544330815E-3</v>
      </c>
      <c r="AP170" s="3">
        <v>0.92845712021264359</v>
      </c>
      <c r="AQ170" s="3">
        <v>2.4201013276366982E-3</v>
      </c>
      <c r="AR170" s="3">
        <v>0.8298556802018453</v>
      </c>
      <c r="AS170" s="3">
        <v>1.3690266324284229E-2</v>
      </c>
      <c r="AT170" s="10">
        <v>1.33558989E-2</v>
      </c>
      <c r="AU170" s="1">
        <v>235.4296875</v>
      </c>
      <c r="AV170" s="5">
        <v>2453597.4965502592</v>
      </c>
      <c r="AW170" s="9">
        <v>2.3066055774688721</v>
      </c>
      <c r="AX170">
        <v>2</v>
      </c>
      <c r="AY170" t="s">
        <v>50</v>
      </c>
      <c r="AZ170" s="9">
        <f>AVERAGE(MainTable[[#This Row],[f1]:[f4]])</f>
        <v>0.82259999999999989</v>
      </c>
      <c r="BA170" s="9">
        <f>AVERAGE(MainTable[[#This Row],[l1]:[l3]])</f>
        <v>0.3773333333333333</v>
      </c>
      <c r="BB170" s="9">
        <f>AVERAGE(MainTable[[#This Row],[n1]:[lsc]])</f>
        <v>0.38599999999999995</v>
      </c>
      <c r="BC170" s="9">
        <f>AVERAGE(MainTable[[#This Row],[density]:[clsCoef]])</f>
        <v>0.4975</v>
      </c>
      <c r="BD170" s="9">
        <f>AVERAGE(MainTable[[#This Row],[t2]:[t4]])</f>
        <v>0.33400000000000002</v>
      </c>
      <c r="BE170" s="9">
        <f>AVERAGE(MainTable[[#This Row],[c1]:[c2]])</f>
        <v>0.39950000000000002</v>
      </c>
      <c r="BF170" s="9">
        <f>AVERAGE(MainTable[[#This Row],[n3]], MainTable[[#This Row],[n1]], MainTable[[#This Row],[n4]])</f>
        <v>0.18666666666666668</v>
      </c>
      <c r="BG170" s="9" t="str">
        <f>VLOOKUP(MainTable[[#This Row],[model]],ModelNames,4,FALSE)</f>
        <v>Tree Ensemble</v>
      </c>
      <c r="BH170" s="9" cm="1">
        <f t="array" ref="BH170">MEDIAN(IF($AM$2:$AM$2385=AM170,$AN$2:$AN$2385))</f>
        <v>0.86973139609339412</v>
      </c>
      <c r="BI170" s="9" t="str" cm="1">
        <f t="array" ref="BI170">LEFT(A170, MIN(IFERROR(FIND({"_binarized","_clean","_converted"}, A170), LEN(A170)+1))-1)</f>
        <v>Amazon_access</v>
      </c>
    </row>
    <row r="171" spans="1:61" x14ac:dyDescent="0.25">
      <c r="A171" t="s">
        <v>68</v>
      </c>
      <c r="B171" s="6">
        <v>32769</v>
      </c>
      <c r="C171">
        <v>10</v>
      </c>
      <c r="D171">
        <v>9</v>
      </c>
      <c r="E171">
        <v>0</v>
      </c>
      <c r="F171" s="1">
        <v>16.27411702688455</v>
      </c>
      <c r="G171">
        <v>0</v>
      </c>
      <c r="H171">
        <v>0</v>
      </c>
      <c r="I171" s="1">
        <v>1000000</v>
      </c>
      <c r="J171" s="1">
        <v>91.952783596682423</v>
      </c>
      <c r="K171" s="1">
        <v>5.1371903303385791</v>
      </c>
      <c r="L171" s="1">
        <v>47.197499999999998</v>
      </c>
      <c r="M171" s="1">
        <v>33.777900000000002</v>
      </c>
      <c r="N171" s="2">
        <v>0.499</v>
      </c>
      <c r="O171" s="2">
        <v>0.998</v>
      </c>
      <c r="P171" s="2">
        <v>0.98699999999999999</v>
      </c>
      <c r="Q171" s="2">
        <v>0.14299999999999999</v>
      </c>
      <c r="R171" s="2">
        <v>0.996</v>
      </c>
      <c r="S171" s="2">
        <v>0.98899999999999999</v>
      </c>
      <c r="T171" s="2">
        <v>0.72799999999999998</v>
      </c>
      <c r="U171" s="2">
        <v>0.20200000000000001</v>
      </c>
      <c r="V171" s="2">
        <v>0.20200000000000001</v>
      </c>
      <c r="W171" s="2">
        <v>0.11700000000000001</v>
      </c>
      <c r="X171" s="2">
        <v>0.29899999999999999</v>
      </c>
      <c r="Y171" s="2">
        <v>0.217</v>
      </c>
      <c r="Z171" s="2">
        <v>0.22600000000000001</v>
      </c>
      <c r="AA171" s="2">
        <v>0.45800000000000002</v>
      </c>
      <c r="AB171" s="2">
        <v>0.999</v>
      </c>
      <c r="AC171" s="2">
        <v>0.79</v>
      </c>
      <c r="AD171" s="2">
        <v>0.20499999999999999</v>
      </c>
      <c r="AE171" s="2">
        <v>0.61399999999999999</v>
      </c>
      <c r="AF171" s="2">
        <v>1E-3</v>
      </c>
      <c r="AG171" s="2">
        <v>1E-3</v>
      </c>
      <c r="AH171" s="2">
        <v>1</v>
      </c>
      <c r="AI171" s="2">
        <v>0.27400000000000002</v>
      </c>
      <c r="AJ171" s="2">
        <v>0.52500000000000002</v>
      </c>
      <c r="AK171">
        <v>2070663</v>
      </c>
      <c r="AL171">
        <v>689.37</v>
      </c>
      <c r="AM171" t="s">
        <v>59</v>
      </c>
      <c r="AN171" s="3">
        <v>0.94278129163575541</v>
      </c>
      <c r="AO171" s="3">
        <v>1.3455423167737981E-4</v>
      </c>
      <c r="AP171" s="3">
        <v>0.91613062002474821</v>
      </c>
      <c r="AQ171" s="3">
        <v>3.0683711390000311E-4</v>
      </c>
      <c r="AR171" s="3">
        <v>0.75562023601112138</v>
      </c>
      <c r="AS171" s="3">
        <v>1.473265346195231E-2</v>
      </c>
      <c r="AT171" s="10">
        <v>2.66342878E-2</v>
      </c>
      <c r="AU171" s="1">
        <v>131.08203125</v>
      </c>
      <c r="AV171" s="5">
        <v>1230368.921595921</v>
      </c>
      <c r="AW171" s="9">
        <v>1.831058025360107</v>
      </c>
      <c r="AX171">
        <v>1</v>
      </c>
      <c r="AY171" t="s">
        <v>50</v>
      </c>
      <c r="AZ171" s="9">
        <f>AVERAGE(MainTable[[#This Row],[f1]:[f4]])</f>
        <v>0.82259999999999989</v>
      </c>
      <c r="BA171" s="9">
        <f>AVERAGE(MainTable[[#This Row],[l1]:[l3]])</f>
        <v>0.3773333333333333</v>
      </c>
      <c r="BB171" s="9">
        <f>AVERAGE(MainTable[[#This Row],[n1]:[lsc]])</f>
        <v>0.38599999999999995</v>
      </c>
      <c r="BC171" s="9">
        <f>AVERAGE(MainTable[[#This Row],[density]:[clsCoef]])</f>
        <v>0.4975</v>
      </c>
      <c r="BD171" s="9">
        <f>AVERAGE(MainTable[[#This Row],[t2]:[t4]])</f>
        <v>0.33400000000000002</v>
      </c>
      <c r="BE171" s="9">
        <f>AVERAGE(MainTable[[#This Row],[c1]:[c2]])</f>
        <v>0.39950000000000002</v>
      </c>
      <c r="BF171" s="9">
        <f>AVERAGE(MainTable[[#This Row],[n3]], MainTable[[#This Row],[n1]], MainTable[[#This Row],[n4]])</f>
        <v>0.18666666666666668</v>
      </c>
      <c r="BG171" s="9" t="str">
        <f>VLOOKUP(MainTable[[#This Row],[model]],ModelNames,4,FALSE)</f>
        <v>Tree Ensemble</v>
      </c>
      <c r="BH171" s="9" cm="1">
        <f t="array" ref="BH171">MEDIAN(IF($AM$2:$AM$2385=AM171,$AN$2:$AN$2385))</f>
        <v>0.86949265687583444</v>
      </c>
      <c r="BI171" s="9" t="str" cm="1">
        <f t="array" ref="BI171">LEFT(A171, MIN(IFERROR(FIND({"_binarized","_clean","_converted"}, A171), LEN(A171)+1))-1)</f>
        <v>Amazon_access</v>
      </c>
    </row>
    <row r="172" spans="1:61" x14ac:dyDescent="0.25">
      <c r="A172" t="s">
        <v>68</v>
      </c>
      <c r="B172" s="6">
        <v>32769</v>
      </c>
      <c r="C172">
        <v>10</v>
      </c>
      <c r="D172">
        <v>9</v>
      </c>
      <c r="E172">
        <v>0</v>
      </c>
      <c r="F172" s="1">
        <v>16.27411702688455</v>
      </c>
      <c r="G172">
        <v>0</v>
      </c>
      <c r="H172">
        <v>0</v>
      </c>
      <c r="I172" s="1">
        <v>1000000</v>
      </c>
      <c r="J172" s="1">
        <v>91.952783596682423</v>
      </c>
      <c r="K172" s="1">
        <v>5.1371903303385791</v>
      </c>
      <c r="L172" s="1">
        <v>47.197499999999998</v>
      </c>
      <c r="M172" s="1">
        <v>33.777900000000002</v>
      </c>
      <c r="N172" s="2">
        <v>0.499</v>
      </c>
      <c r="O172" s="2">
        <v>0.998</v>
      </c>
      <c r="P172" s="2">
        <v>0.98699999999999999</v>
      </c>
      <c r="Q172" s="2">
        <v>0.14299999999999999</v>
      </c>
      <c r="R172" s="2">
        <v>0.996</v>
      </c>
      <c r="S172" s="2">
        <v>0.98899999999999999</v>
      </c>
      <c r="T172" s="2">
        <v>0.72799999999999998</v>
      </c>
      <c r="U172" s="2">
        <v>0.20200000000000001</v>
      </c>
      <c r="V172" s="2">
        <v>0.20200000000000001</v>
      </c>
      <c r="W172" s="2">
        <v>0.11700000000000001</v>
      </c>
      <c r="X172" s="2">
        <v>0.29899999999999999</v>
      </c>
      <c r="Y172" s="2">
        <v>0.217</v>
      </c>
      <c r="Z172" s="2">
        <v>0.22600000000000001</v>
      </c>
      <c r="AA172" s="2">
        <v>0.45800000000000002</v>
      </c>
      <c r="AB172" s="2">
        <v>0.999</v>
      </c>
      <c r="AC172" s="2">
        <v>0.79</v>
      </c>
      <c r="AD172" s="2">
        <v>0.20499999999999999</v>
      </c>
      <c r="AE172" s="2">
        <v>0.61399999999999999</v>
      </c>
      <c r="AF172" s="2">
        <v>1E-3</v>
      </c>
      <c r="AG172" s="2">
        <v>1E-3</v>
      </c>
      <c r="AH172" s="2">
        <v>1</v>
      </c>
      <c r="AI172" s="2">
        <v>0.27400000000000002</v>
      </c>
      <c r="AJ172" s="2">
        <v>0.52500000000000002</v>
      </c>
      <c r="AK172">
        <v>2070663</v>
      </c>
      <c r="AL172">
        <v>689.37</v>
      </c>
      <c r="AM172" t="s">
        <v>53</v>
      </c>
      <c r="AN172" s="3">
        <v>0.94238464321409965</v>
      </c>
      <c r="AO172" s="3">
        <v>1.394202391516938E-3</v>
      </c>
      <c r="AP172" s="3">
        <v>0.93330482640421586</v>
      </c>
      <c r="AQ172" s="3">
        <v>2.0717246500955638E-3</v>
      </c>
      <c r="AR172" s="3">
        <v>0.75047954780478321</v>
      </c>
      <c r="AS172" s="3">
        <v>1.181285905354832E-2</v>
      </c>
      <c r="AT172" s="10">
        <v>1.8269113778999999</v>
      </c>
      <c r="AU172" s="1">
        <v>207.5703125</v>
      </c>
      <c r="AV172" s="5">
        <v>17937.378022981349</v>
      </c>
      <c r="AW172" s="9">
        <v>2.1827864646911621</v>
      </c>
      <c r="AX172">
        <v>24</v>
      </c>
      <c r="AY172" t="s">
        <v>50</v>
      </c>
      <c r="AZ172" s="9">
        <f>AVERAGE(MainTable[[#This Row],[f1]:[f4]])</f>
        <v>0.82259999999999989</v>
      </c>
      <c r="BA172" s="9">
        <f>AVERAGE(MainTable[[#This Row],[l1]:[l3]])</f>
        <v>0.3773333333333333</v>
      </c>
      <c r="BB172" s="9">
        <f>AVERAGE(MainTable[[#This Row],[n1]:[lsc]])</f>
        <v>0.38599999999999995</v>
      </c>
      <c r="BC172" s="9">
        <f>AVERAGE(MainTable[[#This Row],[density]:[clsCoef]])</f>
        <v>0.4975</v>
      </c>
      <c r="BD172" s="9">
        <f>AVERAGE(MainTable[[#This Row],[t2]:[t4]])</f>
        <v>0.33400000000000002</v>
      </c>
      <c r="BE172" s="9">
        <f>AVERAGE(MainTable[[#This Row],[c1]:[c2]])</f>
        <v>0.39950000000000002</v>
      </c>
      <c r="BF172" s="9">
        <f>AVERAGE(MainTable[[#This Row],[n3]], MainTable[[#This Row],[n1]], MainTable[[#This Row],[n4]])</f>
        <v>0.18666666666666668</v>
      </c>
      <c r="BG172" s="9" t="str">
        <f>VLOOKUP(MainTable[[#This Row],[model]],ModelNames,4,FALSE)</f>
        <v>Instance-based</v>
      </c>
      <c r="BH172" s="9" cm="1">
        <f t="array" ref="BH172">MEDIAN(IF($AM$2:$AM$2385=AM172,$AN$2:$AN$2385))</f>
        <v>0.85</v>
      </c>
      <c r="BI172" s="9" t="str" cm="1">
        <f t="array" ref="BI172">LEFT(A172, MIN(IFERROR(FIND({"_binarized","_clean","_converted"}, A172), LEN(A172)+1))-1)</f>
        <v>Amazon_access</v>
      </c>
    </row>
    <row r="173" spans="1:61" x14ac:dyDescent="0.25">
      <c r="A173" t="s">
        <v>68</v>
      </c>
      <c r="B173" s="6">
        <v>32769</v>
      </c>
      <c r="C173">
        <v>10</v>
      </c>
      <c r="D173">
        <v>9</v>
      </c>
      <c r="E173">
        <v>0</v>
      </c>
      <c r="F173" s="1">
        <v>16.27411702688455</v>
      </c>
      <c r="G173">
        <v>0</v>
      </c>
      <c r="H173">
        <v>0</v>
      </c>
      <c r="I173" s="1">
        <v>1000000</v>
      </c>
      <c r="J173" s="1">
        <v>91.952783596682423</v>
      </c>
      <c r="K173" s="1">
        <v>5.1371903303385791</v>
      </c>
      <c r="L173" s="1">
        <v>47.197499999999998</v>
      </c>
      <c r="M173" s="1">
        <v>33.777900000000002</v>
      </c>
      <c r="N173" s="2">
        <v>0.499</v>
      </c>
      <c r="O173" s="2">
        <v>0.998</v>
      </c>
      <c r="P173" s="2">
        <v>0.98699999999999999</v>
      </c>
      <c r="Q173" s="2">
        <v>0.14299999999999999</v>
      </c>
      <c r="R173" s="2">
        <v>0.996</v>
      </c>
      <c r="S173" s="2">
        <v>0.98899999999999999</v>
      </c>
      <c r="T173" s="2">
        <v>0.72799999999999998</v>
      </c>
      <c r="U173" s="2">
        <v>0.20200000000000001</v>
      </c>
      <c r="V173" s="2">
        <v>0.20200000000000001</v>
      </c>
      <c r="W173" s="2">
        <v>0.11700000000000001</v>
      </c>
      <c r="X173" s="2">
        <v>0.29899999999999999</v>
      </c>
      <c r="Y173" s="2">
        <v>0.217</v>
      </c>
      <c r="Z173" s="2">
        <v>0.22600000000000001</v>
      </c>
      <c r="AA173" s="2">
        <v>0.45800000000000002</v>
      </c>
      <c r="AB173" s="2">
        <v>0.999</v>
      </c>
      <c r="AC173" s="2">
        <v>0.79</v>
      </c>
      <c r="AD173" s="2">
        <v>0.20499999999999999</v>
      </c>
      <c r="AE173" s="2">
        <v>0.61399999999999999</v>
      </c>
      <c r="AF173" s="2">
        <v>1E-3</v>
      </c>
      <c r="AG173" s="2">
        <v>1E-3</v>
      </c>
      <c r="AH173" s="2">
        <v>1</v>
      </c>
      <c r="AI173" s="2">
        <v>0.27400000000000002</v>
      </c>
      <c r="AJ173" s="2">
        <v>0.52500000000000002</v>
      </c>
      <c r="AK173">
        <v>2070663</v>
      </c>
      <c r="AL173">
        <v>689.37</v>
      </c>
      <c r="AM173" t="s">
        <v>51</v>
      </c>
      <c r="AN173" s="3">
        <v>0.9421099226089229</v>
      </c>
      <c r="AO173" s="3">
        <v>7.3377673959891122E-5</v>
      </c>
      <c r="AP173" s="3">
        <v>0.91402767410138352</v>
      </c>
      <c r="AQ173" s="3">
        <v>1.078460919680885E-4</v>
      </c>
      <c r="AT173" s="10">
        <v>0.69600830079999998</v>
      </c>
      <c r="AU173" s="1">
        <v>186.61328125</v>
      </c>
      <c r="AV173" s="5">
        <v>47082.771804900287</v>
      </c>
      <c r="AW173" s="9">
        <v>13.41749477386475</v>
      </c>
      <c r="AX173">
        <v>12</v>
      </c>
      <c r="AY173" t="s">
        <v>50</v>
      </c>
      <c r="AZ173" s="9">
        <f>AVERAGE(MainTable[[#This Row],[f1]:[f4]])</f>
        <v>0.82259999999999989</v>
      </c>
      <c r="BA173" s="9">
        <f>AVERAGE(MainTable[[#This Row],[l1]:[l3]])</f>
        <v>0.3773333333333333</v>
      </c>
      <c r="BB173" s="9">
        <f>AVERAGE(MainTable[[#This Row],[n1]:[lsc]])</f>
        <v>0.38599999999999995</v>
      </c>
      <c r="BC173" s="9">
        <f>AVERAGE(MainTable[[#This Row],[density]:[clsCoef]])</f>
        <v>0.4975</v>
      </c>
      <c r="BD173" s="9">
        <f>AVERAGE(MainTable[[#This Row],[t2]:[t4]])</f>
        <v>0.33400000000000002</v>
      </c>
      <c r="BE173" s="9">
        <f>AVERAGE(MainTable[[#This Row],[c1]:[c2]])</f>
        <v>0.39950000000000002</v>
      </c>
      <c r="BF173" s="9">
        <f>AVERAGE(MainTable[[#This Row],[n3]], MainTable[[#This Row],[n1]], MainTable[[#This Row],[n4]])</f>
        <v>0.18666666666666668</v>
      </c>
      <c r="BG173" s="9" t="str">
        <f>VLOOKUP(MainTable[[#This Row],[model]],ModelNames,4,FALSE)</f>
        <v>Kernel/SVM</v>
      </c>
      <c r="BH173" s="9" cm="1">
        <f t="array" ref="BH173">MEDIAN(IF($AM$2:$AM$2385=AM173,$AN$2:$AN$2385))</f>
        <v>0.87225452196382425</v>
      </c>
      <c r="BI173" s="9" t="str" cm="1">
        <f t="array" ref="BI173">LEFT(A173, MIN(IFERROR(FIND({"_binarized","_clean","_converted"}, A173), LEN(A173)+1))-1)</f>
        <v>Amazon_access</v>
      </c>
    </row>
    <row r="174" spans="1:61" x14ac:dyDescent="0.25">
      <c r="A174" t="s">
        <v>68</v>
      </c>
      <c r="B174" s="6">
        <v>32769</v>
      </c>
      <c r="C174">
        <v>10</v>
      </c>
      <c r="D174">
        <v>9</v>
      </c>
      <c r="E174">
        <v>0</v>
      </c>
      <c r="F174" s="1">
        <v>16.27411702688455</v>
      </c>
      <c r="G174">
        <v>0</v>
      </c>
      <c r="H174">
        <v>0</v>
      </c>
      <c r="I174" s="1">
        <v>1000000</v>
      </c>
      <c r="J174" s="1">
        <v>91.952783596682423</v>
      </c>
      <c r="K174" s="1">
        <v>5.1371903303385791</v>
      </c>
      <c r="L174" s="1">
        <v>47.197499999999998</v>
      </c>
      <c r="M174" s="1">
        <v>33.777900000000002</v>
      </c>
      <c r="N174" s="2">
        <v>0.499</v>
      </c>
      <c r="O174" s="2">
        <v>0.998</v>
      </c>
      <c r="P174" s="2">
        <v>0.98699999999999999</v>
      </c>
      <c r="Q174" s="2">
        <v>0.14299999999999999</v>
      </c>
      <c r="R174" s="2">
        <v>0.996</v>
      </c>
      <c r="S174" s="2">
        <v>0.98899999999999999</v>
      </c>
      <c r="T174" s="2">
        <v>0.72799999999999998</v>
      </c>
      <c r="U174" s="2">
        <v>0.20200000000000001</v>
      </c>
      <c r="V174" s="2">
        <v>0.20200000000000001</v>
      </c>
      <c r="W174" s="2">
        <v>0.11700000000000001</v>
      </c>
      <c r="X174" s="2">
        <v>0.29899999999999999</v>
      </c>
      <c r="Y174" s="2">
        <v>0.217</v>
      </c>
      <c r="Z174" s="2">
        <v>0.22600000000000001</v>
      </c>
      <c r="AA174" s="2">
        <v>0.45800000000000002</v>
      </c>
      <c r="AB174" s="2">
        <v>0.999</v>
      </c>
      <c r="AC174" s="2">
        <v>0.79</v>
      </c>
      <c r="AD174" s="2">
        <v>0.20499999999999999</v>
      </c>
      <c r="AE174" s="2">
        <v>0.61399999999999999</v>
      </c>
      <c r="AF174" s="2">
        <v>1E-3</v>
      </c>
      <c r="AG174" s="2">
        <v>1E-3</v>
      </c>
      <c r="AH174" s="2">
        <v>1</v>
      </c>
      <c r="AI174" s="2">
        <v>0.27400000000000002</v>
      </c>
      <c r="AJ174" s="2">
        <v>0.52500000000000002</v>
      </c>
      <c r="AK174">
        <v>2070663</v>
      </c>
      <c r="AL174">
        <v>689.37</v>
      </c>
      <c r="AM174" t="s">
        <v>64</v>
      </c>
      <c r="AN174" s="3">
        <v>0.9421099226089229</v>
      </c>
      <c r="AO174" s="3">
        <v>7.3377673959891122E-5</v>
      </c>
      <c r="AP174" s="3">
        <v>0.91402767410138352</v>
      </c>
      <c r="AQ174" s="3">
        <v>1.078460919680885E-4</v>
      </c>
      <c r="AR174" s="3">
        <v>0.52007481252612453</v>
      </c>
      <c r="AS174" s="3">
        <v>1.73955198487354E-2</v>
      </c>
      <c r="AT174" s="10">
        <v>1.4648438E-3</v>
      </c>
      <c r="AU174" s="1">
        <v>219.625</v>
      </c>
      <c r="AV174" s="5">
        <v>22370986.666666672</v>
      </c>
      <c r="AW174" s="9">
        <v>0.15984129905700681</v>
      </c>
      <c r="AX174">
        <v>2</v>
      </c>
      <c r="AY174" t="s">
        <v>50</v>
      </c>
      <c r="AZ174" s="9">
        <f>AVERAGE(MainTable[[#This Row],[f1]:[f4]])</f>
        <v>0.82259999999999989</v>
      </c>
      <c r="BA174" s="9">
        <f>AVERAGE(MainTable[[#This Row],[l1]:[l3]])</f>
        <v>0.3773333333333333</v>
      </c>
      <c r="BB174" s="9">
        <f>AVERAGE(MainTable[[#This Row],[n1]:[lsc]])</f>
        <v>0.38599999999999995</v>
      </c>
      <c r="BC174" s="9">
        <f>AVERAGE(MainTable[[#This Row],[density]:[clsCoef]])</f>
        <v>0.4975</v>
      </c>
      <c r="BD174" s="9">
        <f>AVERAGE(MainTable[[#This Row],[t2]:[t4]])</f>
        <v>0.33400000000000002</v>
      </c>
      <c r="BE174" s="9">
        <f>AVERAGE(MainTable[[#This Row],[c1]:[c2]])</f>
        <v>0.39950000000000002</v>
      </c>
      <c r="BF174" s="9">
        <f>AVERAGE(MainTable[[#This Row],[n3]], MainTable[[#This Row],[n1]], MainTable[[#This Row],[n4]])</f>
        <v>0.18666666666666668</v>
      </c>
      <c r="BG174" s="9" t="str">
        <f>VLOOKUP(MainTable[[#This Row],[model]],ModelNames,4,FALSE)</f>
        <v>Discriminant</v>
      </c>
      <c r="BH174" s="9" cm="1">
        <f t="array" ref="BH174">MEDIAN(IF($AM$2:$AM$2385=AM174,$AN$2:$AN$2385))</f>
        <v>0.83860904466088915</v>
      </c>
      <c r="BI174" s="9" t="str" cm="1">
        <f t="array" ref="BI174">LEFT(A174, MIN(IFERROR(FIND({"_binarized","_clean","_converted"}, A174), LEN(A174)+1))-1)</f>
        <v>Amazon_access</v>
      </c>
    </row>
    <row r="175" spans="1:61" x14ac:dyDescent="0.25">
      <c r="A175" t="s">
        <v>68</v>
      </c>
      <c r="B175" s="6">
        <v>32769</v>
      </c>
      <c r="C175">
        <v>10</v>
      </c>
      <c r="D175">
        <v>9</v>
      </c>
      <c r="E175">
        <v>0</v>
      </c>
      <c r="F175" s="1">
        <v>16.27411702688455</v>
      </c>
      <c r="G175">
        <v>0</v>
      </c>
      <c r="H175">
        <v>0</v>
      </c>
      <c r="I175" s="1">
        <v>1000000</v>
      </c>
      <c r="J175" s="1">
        <v>91.952783596682423</v>
      </c>
      <c r="K175" s="1">
        <v>5.1371903303385791</v>
      </c>
      <c r="L175" s="1">
        <v>47.197499999999998</v>
      </c>
      <c r="M175" s="1">
        <v>33.777900000000002</v>
      </c>
      <c r="N175" s="2">
        <v>0.499</v>
      </c>
      <c r="O175" s="2">
        <v>0.998</v>
      </c>
      <c r="P175" s="2">
        <v>0.98699999999999999</v>
      </c>
      <c r="Q175" s="2">
        <v>0.14299999999999999</v>
      </c>
      <c r="R175" s="2">
        <v>0.996</v>
      </c>
      <c r="S175" s="2">
        <v>0.98899999999999999</v>
      </c>
      <c r="T175" s="2">
        <v>0.72799999999999998</v>
      </c>
      <c r="U175" s="2">
        <v>0.20200000000000001</v>
      </c>
      <c r="V175" s="2">
        <v>0.20200000000000001</v>
      </c>
      <c r="W175" s="2">
        <v>0.11700000000000001</v>
      </c>
      <c r="X175" s="2">
        <v>0.29899999999999999</v>
      </c>
      <c r="Y175" s="2">
        <v>0.217</v>
      </c>
      <c r="Z175" s="2">
        <v>0.22600000000000001</v>
      </c>
      <c r="AA175" s="2">
        <v>0.45800000000000002</v>
      </c>
      <c r="AB175" s="2">
        <v>0.999</v>
      </c>
      <c r="AC175" s="2">
        <v>0.79</v>
      </c>
      <c r="AD175" s="2">
        <v>0.20499999999999999</v>
      </c>
      <c r="AE175" s="2">
        <v>0.61399999999999999</v>
      </c>
      <c r="AF175" s="2">
        <v>1E-3</v>
      </c>
      <c r="AG175" s="2">
        <v>1E-3</v>
      </c>
      <c r="AH175" s="2">
        <v>1</v>
      </c>
      <c r="AI175" s="2">
        <v>0.27400000000000002</v>
      </c>
      <c r="AJ175" s="2">
        <v>0.52500000000000002</v>
      </c>
      <c r="AK175">
        <v>2070663</v>
      </c>
      <c r="AL175">
        <v>689.37</v>
      </c>
      <c r="AM175" t="s">
        <v>49</v>
      </c>
      <c r="AN175" s="3">
        <v>0.9421099226089229</v>
      </c>
      <c r="AO175" s="3">
        <v>7.3377673959891122E-5</v>
      </c>
      <c r="AP175" s="3">
        <v>0.91402767410138352</v>
      </c>
      <c r="AQ175" s="3">
        <v>1.078460919680885E-4</v>
      </c>
      <c r="AR175" s="3">
        <v>0.53566590800353109</v>
      </c>
      <c r="AS175" s="3">
        <v>1.530919166465867E-2</v>
      </c>
      <c r="AT175" s="10">
        <v>8.0603600000000008E-3</v>
      </c>
      <c r="AU175" s="1">
        <v>240.578125</v>
      </c>
      <c r="AV175" s="5">
        <v>4065575.257634378</v>
      </c>
      <c r="AW175" s="9">
        <v>20.613400459289551</v>
      </c>
      <c r="AX175">
        <v>16</v>
      </c>
      <c r="AY175" t="s">
        <v>50</v>
      </c>
      <c r="AZ175" s="9">
        <f>AVERAGE(MainTable[[#This Row],[f1]:[f4]])</f>
        <v>0.82259999999999989</v>
      </c>
      <c r="BA175" s="9">
        <f>AVERAGE(MainTable[[#This Row],[l1]:[l3]])</f>
        <v>0.3773333333333333</v>
      </c>
      <c r="BB175" s="9">
        <f>AVERAGE(MainTable[[#This Row],[n1]:[lsc]])</f>
        <v>0.38599999999999995</v>
      </c>
      <c r="BC175" s="9">
        <f>AVERAGE(MainTable[[#This Row],[density]:[clsCoef]])</f>
        <v>0.4975</v>
      </c>
      <c r="BD175" s="9">
        <f>AVERAGE(MainTable[[#This Row],[t2]:[t4]])</f>
        <v>0.33400000000000002</v>
      </c>
      <c r="BE175" s="9">
        <f>AVERAGE(MainTable[[#This Row],[c1]:[c2]])</f>
        <v>0.39950000000000002</v>
      </c>
      <c r="BF175" s="9">
        <f>AVERAGE(MainTable[[#This Row],[n3]], MainTable[[#This Row],[n1]], MainTable[[#This Row],[n4]])</f>
        <v>0.18666666666666668</v>
      </c>
      <c r="BG175" s="9" t="str">
        <f>VLOOKUP(MainTable[[#This Row],[model]],ModelNames,4,FALSE)</f>
        <v>Neural</v>
      </c>
      <c r="BH175" s="9" cm="1">
        <f t="array" ref="BH175">MEDIAN(IF($AM$2:$AM$2385=AM175,$AN$2:$AN$2385))</f>
        <v>0.87620447459485384</v>
      </c>
      <c r="BI175" s="9" t="str" cm="1">
        <f t="array" ref="BI175">LEFT(A175, MIN(IFERROR(FIND({"_binarized","_clean","_converted"}, A175), LEN(A175)+1))-1)</f>
        <v>Amazon_access</v>
      </c>
    </row>
    <row r="176" spans="1:61" x14ac:dyDescent="0.25">
      <c r="A176" t="s">
        <v>68</v>
      </c>
      <c r="B176" s="6">
        <v>32769</v>
      </c>
      <c r="C176">
        <v>10</v>
      </c>
      <c r="D176">
        <v>9</v>
      </c>
      <c r="E176">
        <v>0</v>
      </c>
      <c r="F176" s="1">
        <v>16.27411702688455</v>
      </c>
      <c r="G176">
        <v>0</v>
      </c>
      <c r="H176">
        <v>0</v>
      </c>
      <c r="I176" s="1">
        <v>1000000</v>
      </c>
      <c r="J176" s="1">
        <v>91.952783596682423</v>
      </c>
      <c r="K176" s="1">
        <v>5.1371903303385791</v>
      </c>
      <c r="L176" s="1">
        <v>47.197499999999998</v>
      </c>
      <c r="M176" s="1">
        <v>33.777900000000002</v>
      </c>
      <c r="N176" s="2">
        <v>0.499</v>
      </c>
      <c r="O176" s="2">
        <v>0.998</v>
      </c>
      <c r="P176" s="2">
        <v>0.98699999999999999</v>
      </c>
      <c r="Q176" s="2">
        <v>0.14299999999999999</v>
      </c>
      <c r="R176" s="2">
        <v>0.996</v>
      </c>
      <c r="S176" s="2">
        <v>0.98899999999999999</v>
      </c>
      <c r="T176" s="2">
        <v>0.72799999999999998</v>
      </c>
      <c r="U176" s="2">
        <v>0.20200000000000001</v>
      </c>
      <c r="V176" s="2">
        <v>0.20200000000000001</v>
      </c>
      <c r="W176" s="2">
        <v>0.11700000000000001</v>
      </c>
      <c r="X176" s="2">
        <v>0.29899999999999999</v>
      </c>
      <c r="Y176" s="2">
        <v>0.217</v>
      </c>
      <c r="Z176" s="2">
        <v>0.22600000000000001</v>
      </c>
      <c r="AA176" s="2">
        <v>0.45800000000000002</v>
      </c>
      <c r="AB176" s="2">
        <v>0.999</v>
      </c>
      <c r="AC176" s="2">
        <v>0.79</v>
      </c>
      <c r="AD176" s="2">
        <v>0.20499999999999999</v>
      </c>
      <c r="AE176" s="2">
        <v>0.61399999999999999</v>
      </c>
      <c r="AF176" s="2">
        <v>1E-3</v>
      </c>
      <c r="AG176" s="2">
        <v>1E-3</v>
      </c>
      <c r="AH176" s="2">
        <v>1</v>
      </c>
      <c r="AI176" s="2">
        <v>0.27400000000000002</v>
      </c>
      <c r="AJ176" s="2">
        <v>0.52500000000000002</v>
      </c>
      <c r="AK176">
        <v>2070663</v>
      </c>
      <c r="AL176">
        <v>689.37</v>
      </c>
      <c r="AM176" t="s">
        <v>56</v>
      </c>
      <c r="AN176" s="3">
        <v>0.9421099226089229</v>
      </c>
      <c r="AO176" s="3">
        <v>7.3377673959891122E-5</v>
      </c>
      <c r="AP176" s="3">
        <v>0.91402767410138352</v>
      </c>
      <c r="AQ176" s="3">
        <v>1.078460919680885E-4</v>
      </c>
      <c r="AR176" s="3">
        <v>0.50945508558069741</v>
      </c>
      <c r="AS176" s="3">
        <v>1.305108151507057E-2</v>
      </c>
      <c r="AT176" s="10">
        <v>1.6854763000000001E-3</v>
      </c>
      <c r="AU176" s="1">
        <v>402.05078125</v>
      </c>
      <c r="AV176" s="5">
        <v>19442575.33595496</v>
      </c>
      <c r="AW176" s="9">
        <v>2.565874576568604</v>
      </c>
      <c r="AX176">
        <v>10</v>
      </c>
      <c r="AY176" t="s">
        <v>50</v>
      </c>
      <c r="AZ176" s="9">
        <f>AVERAGE(MainTable[[#This Row],[f1]:[f4]])</f>
        <v>0.82259999999999989</v>
      </c>
      <c r="BA176" s="9">
        <f>AVERAGE(MainTable[[#This Row],[l1]:[l3]])</f>
        <v>0.3773333333333333</v>
      </c>
      <c r="BB176" s="9">
        <f>AVERAGE(MainTable[[#This Row],[n1]:[lsc]])</f>
        <v>0.38599999999999995</v>
      </c>
      <c r="BC176" s="9">
        <f>AVERAGE(MainTable[[#This Row],[density]:[clsCoef]])</f>
        <v>0.4975</v>
      </c>
      <c r="BD176" s="9">
        <f>AVERAGE(MainTable[[#This Row],[t2]:[t4]])</f>
        <v>0.33400000000000002</v>
      </c>
      <c r="BE176" s="9">
        <f>AVERAGE(MainTable[[#This Row],[c1]:[c2]])</f>
        <v>0.39950000000000002</v>
      </c>
      <c r="BF176" s="9">
        <f>AVERAGE(MainTable[[#This Row],[n3]], MainTable[[#This Row],[n1]], MainTable[[#This Row],[n4]])</f>
        <v>0.18666666666666668</v>
      </c>
      <c r="BG176" s="9" t="str">
        <f>VLOOKUP(MainTable[[#This Row],[model]],ModelNames,4,FALSE)</f>
        <v>Linear</v>
      </c>
      <c r="BH176" s="9" cm="1">
        <f t="array" ref="BH176">MEDIAN(IF($AM$2:$AM$2385=AM176,$AN$2:$AN$2385))</f>
        <v>0.85279999999999989</v>
      </c>
      <c r="BI176" s="9" t="str" cm="1">
        <f t="array" ref="BI176">LEFT(A176, MIN(IFERROR(FIND({"_binarized","_clean","_converted"}, A176), LEN(A176)+1))-1)</f>
        <v>Amazon_access</v>
      </c>
    </row>
    <row r="177" spans="1:61" x14ac:dyDescent="0.25">
      <c r="A177" t="s">
        <v>68</v>
      </c>
      <c r="B177" s="6">
        <v>32769</v>
      </c>
      <c r="C177">
        <v>10</v>
      </c>
      <c r="D177">
        <v>9</v>
      </c>
      <c r="E177">
        <v>0</v>
      </c>
      <c r="F177" s="1">
        <v>16.27411702688455</v>
      </c>
      <c r="G177">
        <v>0</v>
      </c>
      <c r="H177">
        <v>0</v>
      </c>
      <c r="I177" s="1">
        <v>1000000</v>
      </c>
      <c r="J177" s="1">
        <v>91.952783596682423</v>
      </c>
      <c r="K177" s="1">
        <v>5.1371903303385791</v>
      </c>
      <c r="L177" s="1">
        <v>47.197499999999998</v>
      </c>
      <c r="M177" s="1">
        <v>33.777900000000002</v>
      </c>
      <c r="N177" s="2">
        <v>0.499</v>
      </c>
      <c r="O177" s="2">
        <v>0.998</v>
      </c>
      <c r="P177" s="2">
        <v>0.98699999999999999</v>
      </c>
      <c r="Q177" s="2">
        <v>0.14299999999999999</v>
      </c>
      <c r="R177" s="2">
        <v>0.996</v>
      </c>
      <c r="S177" s="2">
        <v>0.98899999999999999</v>
      </c>
      <c r="T177" s="2">
        <v>0.72799999999999998</v>
      </c>
      <c r="U177" s="2">
        <v>0.20200000000000001</v>
      </c>
      <c r="V177" s="2">
        <v>0.20200000000000001</v>
      </c>
      <c r="W177" s="2">
        <v>0.11700000000000001</v>
      </c>
      <c r="X177" s="2">
        <v>0.29899999999999999</v>
      </c>
      <c r="Y177" s="2">
        <v>0.217</v>
      </c>
      <c r="Z177" s="2">
        <v>0.22600000000000001</v>
      </c>
      <c r="AA177" s="2">
        <v>0.45800000000000002</v>
      </c>
      <c r="AB177" s="2">
        <v>0.999</v>
      </c>
      <c r="AC177" s="2">
        <v>0.79</v>
      </c>
      <c r="AD177" s="2">
        <v>0.20499999999999999</v>
      </c>
      <c r="AE177" s="2">
        <v>0.61399999999999999</v>
      </c>
      <c r="AF177" s="2">
        <v>1E-3</v>
      </c>
      <c r="AG177" s="2">
        <v>1E-3</v>
      </c>
      <c r="AH177" s="2">
        <v>1</v>
      </c>
      <c r="AI177" s="2">
        <v>0.27400000000000002</v>
      </c>
      <c r="AJ177" s="2">
        <v>0.52500000000000002</v>
      </c>
      <c r="AK177">
        <v>2070663</v>
      </c>
      <c r="AL177">
        <v>689.37</v>
      </c>
      <c r="AM177" t="s">
        <v>62</v>
      </c>
      <c r="AN177" s="3">
        <v>0.9421099226089229</v>
      </c>
      <c r="AO177" s="3">
        <v>7.3377673959891122E-5</v>
      </c>
      <c r="AP177" s="3">
        <v>0.91402767410138352</v>
      </c>
      <c r="AQ177" s="3">
        <v>1.078460919680885E-4</v>
      </c>
      <c r="AT177" s="10">
        <v>1.6365527999999999E-3</v>
      </c>
      <c r="AU177" s="1">
        <v>415.34375</v>
      </c>
      <c r="AV177" s="5">
        <v>20023796.229713589</v>
      </c>
      <c r="AW177" s="9">
        <v>0.52343106269836426</v>
      </c>
      <c r="AX177">
        <v>6</v>
      </c>
      <c r="AY177" t="s">
        <v>50</v>
      </c>
      <c r="AZ177" s="9">
        <f>AVERAGE(MainTable[[#This Row],[f1]:[f4]])</f>
        <v>0.82259999999999989</v>
      </c>
      <c r="BA177" s="9">
        <f>AVERAGE(MainTable[[#This Row],[l1]:[l3]])</f>
        <v>0.3773333333333333</v>
      </c>
      <c r="BB177" s="9">
        <f>AVERAGE(MainTable[[#This Row],[n1]:[lsc]])</f>
        <v>0.38599999999999995</v>
      </c>
      <c r="BC177" s="9">
        <f>AVERAGE(MainTable[[#This Row],[density]:[clsCoef]])</f>
        <v>0.4975</v>
      </c>
      <c r="BD177" s="9">
        <f>AVERAGE(MainTable[[#This Row],[t2]:[t4]])</f>
        <v>0.33400000000000002</v>
      </c>
      <c r="BE177" s="9">
        <f>AVERAGE(MainTable[[#This Row],[c1]:[c2]])</f>
        <v>0.39950000000000002</v>
      </c>
      <c r="BF177" s="9">
        <f>AVERAGE(MainTable[[#This Row],[n3]], MainTable[[#This Row],[n1]], MainTable[[#This Row],[n4]])</f>
        <v>0.18666666666666668</v>
      </c>
      <c r="BG177" s="9" t="str">
        <f>VLOOKUP(MainTable[[#This Row],[model]],ModelNames,4,FALSE)</f>
        <v>Linear</v>
      </c>
      <c r="BH177" s="9" cm="1">
        <f t="array" ref="BH177">MEDIAN(IF($AM$2:$AM$2385=AM177,$AN$2:$AN$2385))</f>
        <v>0.84909999999999997</v>
      </c>
      <c r="BI177" s="9" t="str" cm="1">
        <f t="array" ref="BI177">LEFT(A177, MIN(IFERROR(FIND({"_binarized","_clean","_converted"}, A177), LEN(A177)+1))-1)</f>
        <v>Amazon_access</v>
      </c>
    </row>
    <row r="178" spans="1:61" x14ac:dyDescent="0.25">
      <c r="A178" t="s">
        <v>68</v>
      </c>
      <c r="B178" s="6">
        <v>32769</v>
      </c>
      <c r="C178">
        <v>10</v>
      </c>
      <c r="D178">
        <v>9</v>
      </c>
      <c r="E178">
        <v>0</v>
      </c>
      <c r="F178" s="1">
        <v>16.27411702688455</v>
      </c>
      <c r="G178">
        <v>0</v>
      </c>
      <c r="H178">
        <v>0</v>
      </c>
      <c r="I178" s="1">
        <v>1000000</v>
      </c>
      <c r="J178" s="1">
        <v>91.952783596682423</v>
      </c>
      <c r="K178" s="1">
        <v>5.1371903303385791</v>
      </c>
      <c r="L178" s="1">
        <v>47.197499999999998</v>
      </c>
      <c r="M178" s="1">
        <v>33.777900000000002</v>
      </c>
      <c r="N178" s="2">
        <v>0.499</v>
      </c>
      <c r="O178" s="2">
        <v>0.998</v>
      </c>
      <c r="P178" s="2">
        <v>0.98699999999999999</v>
      </c>
      <c r="Q178" s="2">
        <v>0.14299999999999999</v>
      </c>
      <c r="R178" s="2">
        <v>0.996</v>
      </c>
      <c r="S178" s="2">
        <v>0.98899999999999999</v>
      </c>
      <c r="T178" s="2">
        <v>0.72799999999999998</v>
      </c>
      <c r="U178" s="2">
        <v>0.20200000000000001</v>
      </c>
      <c r="V178" s="2">
        <v>0.20200000000000001</v>
      </c>
      <c r="W178" s="2">
        <v>0.11700000000000001</v>
      </c>
      <c r="X178" s="2">
        <v>0.29899999999999999</v>
      </c>
      <c r="Y178" s="2">
        <v>0.217</v>
      </c>
      <c r="Z178" s="2">
        <v>0.22600000000000001</v>
      </c>
      <c r="AA178" s="2">
        <v>0.45800000000000002</v>
      </c>
      <c r="AB178" s="2">
        <v>0.999</v>
      </c>
      <c r="AC178" s="2">
        <v>0.79</v>
      </c>
      <c r="AD178" s="2">
        <v>0.20499999999999999</v>
      </c>
      <c r="AE178" s="2">
        <v>0.61399999999999999</v>
      </c>
      <c r="AF178" s="2">
        <v>1E-3</v>
      </c>
      <c r="AG178" s="2">
        <v>1E-3</v>
      </c>
      <c r="AH178" s="2">
        <v>1</v>
      </c>
      <c r="AI178" s="2">
        <v>0.27400000000000002</v>
      </c>
      <c r="AJ178" s="2">
        <v>0.52500000000000002</v>
      </c>
      <c r="AK178">
        <v>2070663</v>
      </c>
      <c r="AL178">
        <v>689.37</v>
      </c>
      <c r="AM178" t="s">
        <v>57</v>
      </c>
      <c r="AN178" s="3">
        <v>0.94207943017710427</v>
      </c>
      <c r="AO178" s="3">
        <v>9.0669012690967627E-4</v>
      </c>
      <c r="AP178" s="3">
        <v>0.92772001509385027</v>
      </c>
      <c r="AQ178" s="3">
        <v>1.6385890315869069E-3</v>
      </c>
      <c r="AR178" s="3">
        <v>0.75125286979960793</v>
      </c>
      <c r="AS178" s="3">
        <v>1.9538819978479859E-2</v>
      </c>
      <c r="AT178" s="10">
        <v>3.3018827000000001E-3</v>
      </c>
      <c r="AU178" s="1">
        <v>207.140625</v>
      </c>
      <c r="AV178" s="5">
        <v>9924640.7405535374</v>
      </c>
      <c r="AW178" s="9">
        <v>3.2881345748901372</v>
      </c>
      <c r="AX178">
        <v>24</v>
      </c>
      <c r="AY178" t="s">
        <v>50</v>
      </c>
      <c r="AZ178" s="9">
        <f>AVERAGE(MainTable[[#This Row],[f1]:[f4]])</f>
        <v>0.82259999999999989</v>
      </c>
      <c r="BA178" s="9">
        <f>AVERAGE(MainTable[[#This Row],[l1]:[l3]])</f>
        <v>0.3773333333333333</v>
      </c>
      <c r="BB178" s="9">
        <f>AVERAGE(MainTable[[#This Row],[n1]:[lsc]])</f>
        <v>0.38599999999999995</v>
      </c>
      <c r="BC178" s="9">
        <f>AVERAGE(MainTable[[#This Row],[density]:[clsCoef]])</f>
        <v>0.4975</v>
      </c>
      <c r="BD178" s="9">
        <f>AVERAGE(MainTable[[#This Row],[t2]:[t4]])</f>
        <v>0.33400000000000002</v>
      </c>
      <c r="BE178" s="9">
        <f>AVERAGE(MainTable[[#This Row],[c1]:[c2]])</f>
        <v>0.39950000000000002</v>
      </c>
      <c r="BF178" s="9">
        <f>AVERAGE(MainTable[[#This Row],[n3]], MainTable[[#This Row],[n1]], MainTable[[#This Row],[n4]])</f>
        <v>0.18666666666666668</v>
      </c>
      <c r="BG178" s="9" t="str">
        <f>VLOOKUP(MainTable[[#This Row],[model]],ModelNames,4,FALSE)</f>
        <v>Tree-based</v>
      </c>
      <c r="BH178" s="9" cm="1">
        <f t="array" ref="BH178">MEDIAN(IF($AM$2:$AM$2385=AM178,$AN$2:$AN$2385))</f>
        <v>0.84387062005572167</v>
      </c>
      <c r="BI178" s="9" t="str" cm="1">
        <f t="array" ref="BI178">LEFT(A178, MIN(IFERROR(FIND({"_binarized","_clean","_converted"}, A178), LEN(A178)+1))-1)</f>
        <v>Amazon_access</v>
      </c>
    </row>
    <row r="179" spans="1:61" x14ac:dyDescent="0.25">
      <c r="A179" t="s">
        <v>68</v>
      </c>
      <c r="B179" s="6">
        <v>32769</v>
      </c>
      <c r="C179">
        <v>10</v>
      </c>
      <c r="D179">
        <v>9</v>
      </c>
      <c r="E179">
        <v>0</v>
      </c>
      <c r="F179" s="1">
        <v>16.27411702688455</v>
      </c>
      <c r="G179">
        <v>0</v>
      </c>
      <c r="H179">
        <v>0</v>
      </c>
      <c r="I179" s="1">
        <v>1000000</v>
      </c>
      <c r="J179" s="1">
        <v>91.952783596682423</v>
      </c>
      <c r="K179" s="1">
        <v>5.1371903303385791</v>
      </c>
      <c r="L179" s="1">
        <v>47.197499999999998</v>
      </c>
      <c r="M179" s="1">
        <v>33.777900000000002</v>
      </c>
      <c r="N179" s="2">
        <v>0.499</v>
      </c>
      <c r="O179" s="2">
        <v>0.998</v>
      </c>
      <c r="P179" s="2">
        <v>0.98699999999999999</v>
      </c>
      <c r="Q179" s="2">
        <v>0.14299999999999999</v>
      </c>
      <c r="R179" s="2">
        <v>0.996</v>
      </c>
      <c r="S179" s="2">
        <v>0.98899999999999999</v>
      </c>
      <c r="T179" s="2">
        <v>0.72799999999999998</v>
      </c>
      <c r="U179" s="2">
        <v>0.20200000000000001</v>
      </c>
      <c r="V179" s="2">
        <v>0.20200000000000001</v>
      </c>
      <c r="W179" s="2">
        <v>0.11700000000000001</v>
      </c>
      <c r="X179" s="2">
        <v>0.29899999999999999</v>
      </c>
      <c r="Y179" s="2">
        <v>0.217</v>
      </c>
      <c r="Z179" s="2">
        <v>0.22600000000000001</v>
      </c>
      <c r="AA179" s="2">
        <v>0.45800000000000002</v>
      </c>
      <c r="AB179" s="2">
        <v>0.999</v>
      </c>
      <c r="AC179" s="2">
        <v>0.79</v>
      </c>
      <c r="AD179" s="2">
        <v>0.20499999999999999</v>
      </c>
      <c r="AE179" s="2">
        <v>0.61399999999999999</v>
      </c>
      <c r="AF179" s="2">
        <v>1E-3</v>
      </c>
      <c r="AG179" s="2">
        <v>1E-3</v>
      </c>
      <c r="AH179" s="2">
        <v>1</v>
      </c>
      <c r="AI179" s="2">
        <v>0.27400000000000002</v>
      </c>
      <c r="AJ179" s="2">
        <v>0.52500000000000002</v>
      </c>
      <c r="AK179">
        <v>2070663</v>
      </c>
      <c r="AL179">
        <v>689.37</v>
      </c>
      <c r="AM179" t="s">
        <v>60</v>
      </c>
      <c r="AN179" s="3">
        <v>0.94189631259976814</v>
      </c>
      <c r="AO179" s="3">
        <v>4.0133947349403691E-4</v>
      </c>
      <c r="AP179" s="3">
        <v>0.91392090506686363</v>
      </c>
      <c r="AQ179" s="3">
        <v>1.937031719708628E-4</v>
      </c>
      <c r="AR179" s="3">
        <v>0.49443718825083383</v>
      </c>
      <c r="AS179" s="3">
        <v>1.406514464172396E-2</v>
      </c>
      <c r="AT179" s="10">
        <v>1.5468597000000001E-3</v>
      </c>
      <c r="AU179" s="1">
        <v>409.16796875</v>
      </c>
      <c r="AV179" s="5">
        <v>21184855.437731199</v>
      </c>
      <c r="AW179" s="9">
        <v>2.6618821620941162</v>
      </c>
      <c r="AX179">
        <v>16</v>
      </c>
      <c r="AY179" t="s">
        <v>50</v>
      </c>
      <c r="AZ179" s="9">
        <f>AVERAGE(MainTable[[#This Row],[f1]:[f4]])</f>
        <v>0.82259999999999989</v>
      </c>
      <c r="BA179" s="9">
        <f>AVERAGE(MainTable[[#This Row],[l1]:[l3]])</f>
        <v>0.3773333333333333</v>
      </c>
      <c r="BB179" s="9">
        <f>AVERAGE(MainTable[[#This Row],[n1]:[lsc]])</f>
        <v>0.38599999999999995</v>
      </c>
      <c r="BC179" s="9">
        <f>AVERAGE(MainTable[[#This Row],[density]:[clsCoef]])</f>
        <v>0.4975</v>
      </c>
      <c r="BD179" s="9">
        <f>AVERAGE(MainTable[[#This Row],[t2]:[t4]])</f>
        <v>0.33400000000000002</v>
      </c>
      <c r="BE179" s="9">
        <f>AVERAGE(MainTable[[#This Row],[c1]:[c2]])</f>
        <v>0.39950000000000002</v>
      </c>
      <c r="BF179" s="9">
        <f>AVERAGE(MainTable[[#This Row],[n3]], MainTable[[#This Row],[n1]], MainTable[[#This Row],[n4]])</f>
        <v>0.18666666666666668</v>
      </c>
      <c r="BG179" s="9" t="str">
        <f>VLOOKUP(MainTable[[#This Row],[model]],ModelNames,4,FALSE)</f>
        <v>Linear</v>
      </c>
      <c r="BH179" s="9" cm="1">
        <f t="array" ref="BH179">MEDIAN(IF($AM$2:$AM$2385=AM179,$AN$2:$AN$2385))</f>
        <v>0.84154689776823377</v>
      </c>
      <c r="BI179" s="9" t="str" cm="1">
        <f t="array" ref="BI179">LEFT(A179, MIN(IFERROR(FIND({"_binarized","_clean","_converted"}, A179), LEN(A179)+1))-1)</f>
        <v>Amazon_access</v>
      </c>
    </row>
    <row r="180" spans="1:61" x14ac:dyDescent="0.25">
      <c r="A180" t="s">
        <v>68</v>
      </c>
      <c r="B180" s="6">
        <v>32769</v>
      </c>
      <c r="C180">
        <v>10</v>
      </c>
      <c r="D180">
        <v>9</v>
      </c>
      <c r="E180">
        <v>0</v>
      </c>
      <c r="F180" s="1">
        <v>16.27411702688455</v>
      </c>
      <c r="G180">
        <v>0</v>
      </c>
      <c r="H180">
        <v>0</v>
      </c>
      <c r="I180" s="1">
        <v>1000000</v>
      </c>
      <c r="J180" s="1">
        <v>91.952783596682423</v>
      </c>
      <c r="K180" s="1">
        <v>5.1371903303385791</v>
      </c>
      <c r="L180" s="1">
        <v>47.197499999999998</v>
      </c>
      <c r="M180" s="1">
        <v>33.777900000000002</v>
      </c>
      <c r="N180" s="2">
        <v>0.499</v>
      </c>
      <c r="O180" s="2">
        <v>0.998</v>
      </c>
      <c r="P180" s="2">
        <v>0.98699999999999999</v>
      </c>
      <c r="Q180" s="2">
        <v>0.14299999999999999</v>
      </c>
      <c r="R180" s="2">
        <v>0.996</v>
      </c>
      <c r="S180" s="2">
        <v>0.98899999999999999</v>
      </c>
      <c r="T180" s="2">
        <v>0.72799999999999998</v>
      </c>
      <c r="U180" s="2">
        <v>0.20200000000000001</v>
      </c>
      <c r="V180" s="2">
        <v>0.20200000000000001</v>
      </c>
      <c r="W180" s="2">
        <v>0.11700000000000001</v>
      </c>
      <c r="X180" s="2">
        <v>0.29899999999999999</v>
      </c>
      <c r="Y180" s="2">
        <v>0.217</v>
      </c>
      <c r="Z180" s="2">
        <v>0.22600000000000001</v>
      </c>
      <c r="AA180" s="2">
        <v>0.45800000000000002</v>
      </c>
      <c r="AB180" s="2">
        <v>0.999</v>
      </c>
      <c r="AC180" s="2">
        <v>0.79</v>
      </c>
      <c r="AD180" s="2">
        <v>0.20499999999999999</v>
      </c>
      <c r="AE180" s="2">
        <v>0.61399999999999999</v>
      </c>
      <c r="AF180" s="2">
        <v>1E-3</v>
      </c>
      <c r="AG180" s="2">
        <v>1E-3</v>
      </c>
      <c r="AH180" s="2">
        <v>1</v>
      </c>
      <c r="AI180" s="2">
        <v>0.27400000000000002</v>
      </c>
      <c r="AJ180" s="2">
        <v>0.52500000000000002</v>
      </c>
      <c r="AK180">
        <v>2070663</v>
      </c>
      <c r="AL180">
        <v>689.37</v>
      </c>
      <c r="AM180" t="s">
        <v>61</v>
      </c>
      <c r="AN180" s="3">
        <v>0.92993391924935342</v>
      </c>
      <c r="AO180" s="3">
        <v>4.7051875361103796E-3</v>
      </c>
      <c r="AP180" s="3">
        <v>0.90977091459444126</v>
      </c>
      <c r="AQ180" s="3">
        <v>2.019698997372572E-3</v>
      </c>
      <c r="AR180" s="3">
        <v>0.56487139974865896</v>
      </c>
      <c r="AS180" s="3">
        <v>1.1470119735848249E-2</v>
      </c>
      <c r="AT180" s="10">
        <v>4.1593313000000002E-3</v>
      </c>
      <c r="AU180" s="1">
        <v>232.98046875</v>
      </c>
      <c r="AV180" s="5">
        <v>7878670.2633917052</v>
      </c>
      <c r="AW180" s="9">
        <v>0.1522526741027832</v>
      </c>
      <c r="AX180">
        <v>4</v>
      </c>
      <c r="AY180" t="s">
        <v>50</v>
      </c>
      <c r="AZ180" s="9">
        <f>AVERAGE(MainTable[[#This Row],[f1]:[f4]])</f>
        <v>0.82259999999999989</v>
      </c>
      <c r="BA180" s="9">
        <f>AVERAGE(MainTable[[#This Row],[l1]:[l3]])</f>
        <v>0.3773333333333333</v>
      </c>
      <c r="BB180" s="9">
        <f>AVERAGE(MainTable[[#This Row],[n1]:[lsc]])</f>
        <v>0.38599999999999995</v>
      </c>
      <c r="BC180" s="9">
        <f>AVERAGE(MainTable[[#This Row],[density]:[clsCoef]])</f>
        <v>0.4975</v>
      </c>
      <c r="BD180" s="9">
        <f>AVERAGE(MainTable[[#This Row],[t2]:[t4]])</f>
        <v>0.33400000000000002</v>
      </c>
      <c r="BE180" s="9">
        <f>AVERAGE(MainTable[[#This Row],[c1]:[c2]])</f>
        <v>0.39950000000000002</v>
      </c>
      <c r="BF180" s="9">
        <f>AVERAGE(MainTable[[#This Row],[n3]], MainTable[[#This Row],[n1]], MainTable[[#This Row],[n4]])</f>
        <v>0.18666666666666668</v>
      </c>
      <c r="BG180" s="9" t="str">
        <f>VLOOKUP(MainTable[[#This Row],[model]],ModelNames,4,FALSE)</f>
        <v>Discriminant</v>
      </c>
      <c r="BH180" s="9" cm="1">
        <f t="array" ref="BH180">MEDIAN(IF($AM$2:$AM$2385=AM180,$AN$2:$AN$2385))</f>
        <v>0.82848361206198695</v>
      </c>
      <c r="BI180" s="9" t="str" cm="1">
        <f t="array" ref="BI180">LEFT(A180, MIN(IFERROR(FIND({"_binarized","_clean","_converted"}, A180), LEN(A180)+1))-1)</f>
        <v>Amazon_access</v>
      </c>
    </row>
    <row r="181" spans="1:61" x14ac:dyDescent="0.25">
      <c r="A181" t="s">
        <v>68</v>
      </c>
      <c r="B181" s="6">
        <v>32769</v>
      </c>
      <c r="C181">
        <v>10</v>
      </c>
      <c r="D181">
        <v>9</v>
      </c>
      <c r="E181">
        <v>0</v>
      </c>
      <c r="F181" s="1">
        <v>16.27411702688455</v>
      </c>
      <c r="G181">
        <v>0</v>
      </c>
      <c r="H181">
        <v>0</v>
      </c>
      <c r="I181" s="1">
        <v>1000000</v>
      </c>
      <c r="J181" s="1">
        <v>91.952783596682423</v>
      </c>
      <c r="K181" s="1">
        <v>5.1371903303385791</v>
      </c>
      <c r="L181" s="1">
        <v>47.197499999999998</v>
      </c>
      <c r="M181" s="1">
        <v>33.777900000000002</v>
      </c>
      <c r="N181" s="2">
        <v>0.499</v>
      </c>
      <c r="O181" s="2">
        <v>0.998</v>
      </c>
      <c r="P181" s="2">
        <v>0.98699999999999999</v>
      </c>
      <c r="Q181" s="2">
        <v>0.14299999999999999</v>
      </c>
      <c r="R181" s="2">
        <v>0.996</v>
      </c>
      <c r="S181" s="2">
        <v>0.98899999999999999</v>
      </c>
      <c r="T181" s="2">
        <v>0.72799999999999998</v>
      </c>
      <c r="U181" s="2">
        <v>0.20200000000000001</v>
      </c>
      <c r="V181" s="2">
        <v>0.20200000000000001</v>
      </c>
      <c r="W181" s="2">
        <v>0.11700000000000001</v>
      </c>
      <c r="X181" s="2">
        <v>0.29899999999999999</v>
      </c>
      <c r="Y181" s="2">
        <v>0.217</v>
      </c>
      <c r="Z181" s="2">
        <v>0.22600000000000001</v>
      </c>
      <c r="AA181" s="2">
        <v>0.45800000000000002</v>
      </c>
      <c r="AB181" s="2">
        <v>0.999</v>
      </c>
      <c r="AC181" s="2">
        <v>0.79</v>
      </c>
      <c r="AD181" s="2">
        <v>0.20499999999999999</v>
      </c>
      <c r="AE181" s="2">
        <v>0.61399999999999999</v>
      </c>
      <c r="AF181" s="2">
        <v>1E-3</v>
      </c>
      <c r="AG181" s="2">
        <v>1E-3</v>
      </c>
      <c r="AH181" s="2">
        <v>1</v>
      </c>
      <c r="AI181" s="2">
        <v>0.27400000000000002</v>
      </c>
      <c r="AJ181" s="2">
        <v>0.52500000000000002</v>
      </c>
      <c r="AK181">
        <v>2070663</v>
      </c>
      <c r="AL181">
        <v>689.37</v>
      </c>
      <c r="AM181" t="s">
        <v>63</v>
      </c>
      <c r="AN181" s="3">
        <v>0.91305817902903963</v>
      </c>
      <c r="AO181" s="3">
        <v>4.4195138752450734E-3</v>
      </c>
      <c r="AP181" s="3">
        <v>0.90281367354822051</v>
      </c>
      <c r="AQ181" s="3">
        <v>2.3849339502197641E-3</v>
      </c>
      <c r="AR181" s="3">
        <v>0.57325396979730991</v>
      </c>
      <c r="AS181" s="3">
        <v>1.3330206306542089E-2</v>
      </c>
      <c r="AT181" s="10">
        <v>2.4632215E-3</v>
      </c>
      <c r="AU181" s="1">
        <v>212.328125</v>
      </c>
      <c r="AV181" s="5">
        <v>13303716.021874851</v>
      </c>
      <c r="AW181" s="9">
        <v>0.16339278221130371</v>
      </c>
      <c r="AX181">
        <v>4</v>
      </c>
      <c r="AY181" t="s">
        <v>50</v>
      </c>
      <c r="AZ181" s="9">
        <f>AVERAGE(MainTable[[#This Row],[f1]:[f4]])</f>
        <v>0.82259999999999989</v>
      </c>
      <c r="BA181" s="9">
        <f>AVERAGE(MainTable[[#This Row],[l1]:[l3]])</f>
        <v>0.3773333333333333</v>
      </c>
      <c r="BB181" s="9">
        <f>AVERAGE(MainTable[[#This Row],[n1]:[lsc]])</f>
        <v>0.38599999999999995</v>
      </c>
      <c r="BC181" s="9">
        <f>AVERAGE(MainTable[[#This Row],[density]:[clsCoef]])</f>
        <v>0.4975</v>
      </c>
      <c r="BD181" s="9">
        <f>AVERAGE(MainTable[[#This Row],[t2]:[t4]])</f>
        <v>0.33400000000000002</v>
      </c>
      <c r="BE181" s="9">
        <f>AVERAGE(MainTable[[#This Row],[c1]:[c2]])</f>
        <v>0.39950000000000002</v>
      </c>
      <c r="BF181" s="9">
        <f>AVERAGE(MainTable[[#This Row],[n3]], MainTable[[#This Row],[n1]], MainTable[[#This Row],[n4]])</f>
        <v>0.18666666666666668</v>
      </c>
      <c r="BG181" s="9" t="str">
        <f>VLOOKUP(MainTable[[#This Row],[model]],ModelNames,4,FALSE)</f>
        <v>Probabilistic</v>
      </c>
      <c r="BH181" s="9" cm="1">
        <f t="array" ref="BH181">MEDIAN(IF($AM$2:$AM$2385=AM181,$AN$2:$AN$2385))</f>
        <v>0.73750000000000004</v>
      </c>
      <c r="BI181" s="9" t="str" cm="1">
        <f t="array" ref="BI181">LEFT(A181, MIN(IFERROR(FIND({"_binarized","_clean","_converted"}, A181), LEN(A181)+1))-1)</f>
        <v>Amazon_access</v>
      </c>
    </row>
    <row r="182" spans="1:61" x14ac:dyDescent="0.25">
      <c r="A182" t="s">
        <v>170</v>
      </c>
      <c r="B182" s="6">
        <v>2534</v>
      </c>
      <c r="C182">
        <v>73</v>
      </c>
      <c r="D182">
        <v>72</v>
      </c>
      <c r="E182">
        <v>0</v>
      </c>
      <c r="F182" s="1">
        <v>14.8375</v>
      </c>
      <c r="G182">
        <v>0</v>
      </c>
      <c r="H182">
        <v>0</v>
      </c>
      <c r="I182" s="1">
        <v>20.285302783857819</v>
      </c>
      <c r="J182" s="1">
        <v>1.48774347213589</v>
      </c>
      <c r="K182" s="1">
        <v>0.74363214861718929</v>
      </c>
      <c r="L182" s="1">
        <v>53.323599999999999</v>
      </c>
      <c r="M182" s="1">
        <v>21.863800000000001</v>
      </c>
      <c r="N182" s="2">
        <v>0.38</v>
      </c>
      <c r="O182" s="2">
        <v>0.88</v>
      </c>
      <c r="P182" s="2">
        <v>0.216</v>
      </c>
      <c r="Q182" s="2">
        <v>0</v>
      </c>
      <c r="R182" s="2">
        <v>0.745</v>
      </c>
      <c r="S182" s="2">
        <v>0.26400000000000001</v>
      </c>
      <c r="T182" s="2">
        <v>8.9999999999999993E-3</v>
      </c>
      <c r="U182" s="2">
        <v>5.2999999999999999E-2</v>
      </c>
      <c r="V182" s="2">
        <v>4.9000000000000002E-2</v>
      </c>
      <c r="W182" s="2">
        <v>3.6999999999999998E-2</v>
      </c>
      <c r="X182" s="2">
        <v>0.38600000000000001</v>
      </c>
      <c r="Y182" s="2">
        <v>7.3999999999999996E-2</v>
      </c>
      <c r="Z182" s="2">
        <v>4.1000000000000002E-2</v>
      </c>
      <c r="AA182" s="2">
        <v>0.49399999999999999</v>
      </c>
      <c r="AB182" s="2">
        <v>0.96799999999999997</v>
      </c>
      <c r="AC182" s="2">
        <v>0.95199999999999996</v>
      </c>
      <c r="AD182" s="2">
        <v>0.48099999999999998</v>
      </c>
      <c r="AE182" s="2">
        <v>0.86</v>
      </c>
      <c r="AF182" s="2">
        <v>2.8000000000000001E-2</v>
      </c>
      <c r="AG182" s="2">
        <v>8.0000000000000002E-3</v>
      </c>
      <c r="AH182" s="2">
        <v>0.27800000000000002</v>
      </c>
      <c r="AI182" s="2">
        <v>0.66</v>
      </c>
      <c r="AJ182" s="2">
        <v>0.86599999999999999</v>
      </c>
      <c r="AK182">
        <v>946385</v>
      </c>
      <c r="AL182">
        <v>23.34</v>
      </c>
      <c r="AM182" t="s">
        <v>49</v>
      </c>
      <c r="AN182" s="3">
        <v>0.94988111108512441</v>
      </c>
      <c r="AO182" s="3">
        <v>6.1911435029876694E-3</v>
      </c>
      <c r="AP182" s="3">
        <v>0.93983943860837338</v>
      </c>
      <c r="AQ182" s="3">
        <v>6.4276289179887114E-3</v>
      </c>
      <c r="AR182" s="3">
        <v>0.90439234954474801</v>
      </c>
      <c r="AS182" s="3">
        <v>2.0519217676758551E-2</v>
      </c>
      <c r="AT182" s="10">
        <v>3.8726329803466801E-3</v>
      </c>
      <c r="AU182" s="1">
        <v>288.6875</v>
      </c>
      <c r="AV182" s="5">
        <v>654593.40269654617</v>
      </c>
      <c r="AW182" s="9">
        <v>16.859902858734131</v>
      </c>
      <c r="AX182">
        <v>16</v>
      </c>
      <c r="AY182" t="s">
        <v>50</v>
      </c>
      <c r="AZ182" s="9">
        <f>AVERAGE(MainTable[[#This Row],[f1]:[f4]])</f>
        <v>0.4210000000000001</v>
      </c>
      <c r="BA182" s="9">
        <f>AVERAGE(MainTable[[#This Row],[l1]:[l3]])</f>
        <v>3.6999999999999998E-2</v>
      </c>
      <c r="BB182" s="9">
        <f>AVERAGE(MainTable[[#This Row],[n1]:[lsc]])</f>
        <v>0.33333333333333331</v>
      </c>
      <c r="BC182" s="9">
        <f>AVERAGE(MainTable[[#This Row],[density]:[clsCoef]])</f>
        <v>0.71649999999999991</v>
      </c>
      <c r="BD182" s="9">
        <f>AVERAGE(MainTable[[#This Row],[t2]:[t4]])</f>
        <v>0.10466666666666669</v>
      </c>
      <c r="BE182" s="9">
        <f>AVERAGE(MainTable[[#This Row],[c1]:[c2]])</f>
        <v>0.76300000000000001</v>
      </c>
      <c r="BF182" s="9">
        <f>AVERAGE(MainTable[[#This Row],[n3]], MainTable[[#This Row],[n1]], MainTable[[#This Row],[n4]])</f>
        <v>5.0666666666666665E-2</v>
      </c>
      <c r="BG182" s="9" t="str">
        <f>VLOOKUP(MainTable[[#This Row],[model]],ModelNames,4,FALSE)</f>
        <v>Neural</v>
      </c>
      <c r="BH182" s="9" cm="1">
        <f t="array" ref="BH182">MEDIAN(IF($AM$2:$AM$2385=AM182,$AN$2:$AN$2385))</f>
        <v>0.87620447459485384</v>
      </c>
      <c r="BI182" s="9" t="str" cm="1">
        <f t="array" ref="BI182">LEFT(A182, MIN(IFERROR(FIND({"_binarized","_clean","_converted"}, A182), LEN(A182)+1))-1)</f>
        <v>ozone-level-8hr</v>
      </c>
    </row>
    <row r="183" spans="1:61" x14ac:dyDescent="0.25">
      <c r="A183" t="s">
        <v>170</v>
      </c>
      <c r="B183" s="6">
        <v>2534</v>
      </c>
      <c r="C183">
        <v>73</v>
      </c>
      <c r="D183">
        <v>72</v>
      </c>
      <c r="E183">
        <v>0</v>
      </c>
      <c r="F183" s="1">
        <v>14.8375</v>
      </c>
      <c r="G183">
        <v>0</v>
      </c>
      <c r="H183">
        <v>0</v>
      </c>
      <c r="I183" s="1">
        <v>20.285302783857819</v>
      </c>
      <c r="J183" s="1">
        <v>1.48774347213589</v>
      </c>
      <c r="K183" s="1">
        <v>0.74363214861718929</v>
      </c>
      <c r="L183" s="1">
        <v>53.323599999999999</v>
      </c>
      <c r="M183" s="1">
        <v>21.863800000000001</v>
      </c>
      <c r="N183" s="2">
        <v>0.38</v>
      </c>
      <c r="O183" s="2">
        <v>0.88</v>
      </c>
      <c r="P183" s="2">
        <v>0.216</v>
      </c>
      <c r="Q183" s="2">
        <v>0</v>
      </c>
      <c r="R183" s="2">
        <v>0.745</v>
      </c>
      <c r="S183" s="2">
        <v>0.26400000000000001</v>
      </c>
      <c r="T183" s="2">
        <v>8.9999999999999993E-3</v>
      </c>
      <c r="U183" s="2">
        <v>5.2999999999999999E-2</v>
      </c>
      <c r="V183" s="2">
        <v>4.9000000000000002E-2</v>
      </c>
      <c r="W183" s="2">
        <v>3.6999999999999998E-2</v>
      </c>
      <c r="X183" s="2">
        <v>0.38600000000000001</v>
      </c>
      <c r="Y183" s="2">
        <v>7.3999999999999996E-2</v>
      </c>
      <c r="Z183" s="2">
        <v>4.1000000000000002E-2</v>
      </c>
      <c r="AA183" s="2">
        <v>0.49399999999999999</v>
      </c>
      <c r="AB183" s="2">
        <v>0.96799999999999997</v>
      </c>
      <c r="AC183" s="2">
        <v>0.95199999999999996</v>
      </c>
      <c r="AD183" s="2">
        <v>0.48099999999999998</v>
      </c>
      <c r="AE183" s="2">
        <v>0.86</v>
      </c>
      <c r="AF183" s="2">
        <v>2.8000000000000001E-2</v>
      </c>
      <c r="AG183" s="2">
        <v>8.0000000000000002E-3</v>
      </c>
      <c r="AH183" s="2">
        <v>0.27800000000000002</v>
      </c>
      <c r="AI183" s="2">
        <v>0.66</v>
      </c>
      <c r="AJ183" s="2">
        <v>0.86599999999999999</v>
      </c>
      <c r="AK183">
        <v>946385</v>
      </c>
      <c r="AL183">
        <v>23.34</v>
      </c>
      <c r="AM183" t="s">
        <v>58</v>
      </c>
      <c r="AN183" s="3">
        <v>0.94633081522713636</v>
      </c>
      <c r="AO183" s="3">
        <v>7.7240427681837826E-3</v>
      </c>
      <c r="AP183" s="3">
        <v>0.93638846743545812</v>
      </c>
      <c r="AQ183" s="3">
        <v>7.9547601712136925E-3</v>
      </c>
      <c r="AR183" s="3">
        <v>0.91308077948034649</v>
      </c>
      <c r="AS183" s="3">
        <v>1.717265488111101E-2</v>
      </c>
      <c r="AT183" s="10">
        <v>6.3982009887695313E-3</v>
      </c>
      <c r="AU183" s="1">
        <v>392.45703125</v>
      </c>
      <c r="AV183" s="5">
        <v>396205.12147861079</v>
      </c>
      <c r="AW183" s="9">
        <v>1.3674018383026121</v>
      </c>
      <c r="AX183">
        <v>2</v>
      </c>
      <c r="AY183" t="s">
        <v>50</v>
      </c>
      <c r="AZ183" s="9">
        <f>AVERAGE(MainTable[[#This Row],[f1]:[f4]])</f>
        <v>0.4210000000000001</v>
      </c>
      <c r="BA183" s="9">
        <f>AVERAGE(MainTable[[#This Row],[l1]:[l3]])</f>
        <v>3.6999999999999998E-2</v>
      </c>
      <c r="BB183" s="9">
        <f>AVERAGE(MainTable[[#This Row],[n1]:[lsc]])</f>
        <v>0.33333333333333331</v>
      </c>
      <c r="BC183" s="9">
        <f>AVERAGE(MainTable[[#This Row],[density]:[clsCoef]])</f>
        <v>0.71649999999999991</v>
      </c>
      <c r="BD183" s="9">
        <f>AVERAGE(MainTable[[#This Row],[t2]:[t4]])</f>
        <v>0.10466666666666669</v>
      </c>
      <c r="BE183" s="9">
        <f>AVERAGE(MainTable[[#This Row],[c1]:[c2]])</f>
        <v>0.76300000000000001</v>
      </c>
      <c r="BF183" s="9">
        <f>AVERAGE(MainTable[[#This Row],[n3]], MainTable[[#This Row],[n1]], MainTable[[#This Row],[n4]])</f>
        <v>5.0666666666666665E-2</v>
      </c>
      <c r="BG183" s="9" t="str">
        <f>VLOOKUP(MainTable[[#This Row],[model]],ModelNames,4,FALSE)</f>
        <v>Tree Ensemble</v>
      </c>
      <c r="BH183" s="9" cm="1">
        <f t="array" ref="BH183">MEDIAN(IF($AM$2:$AM$2385=AM183,$AN$2:$AN$2385))</f>
        <v>0.86973139609339412</v>
      </c>
      <c r="BI183" s="9" t="str" cm="1">
        <f t="array" ref="BI183">LEFT(A183, MIN(IFERROR(FIND({"_binarized","_clean","_converted"}, A183), LEN(A183)+1))-1)</f>
        <v>ozone-level-8hr</v>
      </c>
    </row>
    <row r="184" spans="1:61" x14ac:dyDescent="0.25">
      <c r="A184" t="s">
        <v>170</v>
      </c>
      <c r="B184" s="6">
        <v>2534</v>
      </c>
      <c r="C184">
        <v>73</v>
      </c>
      <c r="D184">
        <v>72</v>
      </c>
      <c r="E184">
        <v>0</v>
      </c>
      <c r="F184" s="1">
        <v>14.8375</v>
      </c>
      <c r="G184">
        <v>0</v>
      </c>
      <c r="H184">
        <v>0</v>
      </c>
      <c r="I184" s="1">
        <v>20.285302783857819</v>
      </c>
      <c r="J184" s="1">
        <v>1.48774347213589</v>
      </c>
      <c r="K184" s="1">
        <v>0.74363214861718929</v>
      </c>
      <c r="L184" s="1">
        <v>53.323599999999999</v>
      </c>
      <c r="M184" s="1">
        <v>21.863800000000001</v>
      </c>
      <c r="N184" s="2">
        <v>0.38</v>
      </c>
      <c r="O184" s="2">
        <v>0.88</v>
      </c>
      <c r="P184" s="2">
        <v>0.216</v>
      </c>
      <c r="Q184" s="2">
        <v>0</v>
      </c>
      <c r="R184" s="2">
        <v>0.745</v>
      </c>
      <c r="S184" s="2">
        <v>0.26400000000000001</v>
      </c>
      <c r="T184" s="2">
        <v>8.9999999999999993E-3</v>
      </c>
      <c r="U184" s="2">
        <v>5.2999999999999999E-2</v>
      </c>
      <c r="V184" s="2">
        <v>4.9000000000000002E-2</v>
      </c>
      <c r="W184" s="2">
        <v>3.6999999999999998E-2</v>
      </c>
      <c r="X184" s="2">
        <v>0.38600000000000001</v>
      </c>
      <c r="Y184" s="2">
        <v>7.3999999999999996E-2</v>
      </c>
      <c r="Z184" s="2">
        <v>4.1000000000000002E-2</v>
      </c>
      <c r="AA184" s="2">
        <v>0.49399999999999999</v>
      </c>
      <c r="AB184" s="2">
        <v>0.96799999999999997</v>
      </c>
      <c r="AC184" s="2">
        <v>0.95199999999999996</v>
      </c>
      <c r="AD184" s="2">
        <v>0.48099999999999998</v>
      </c>
      <c r="AE184" s="2">
        <v>0.86</v>
      </c>
      <c r="AF184" s="2">
        <v>2.8000000000000001E-2</v>
      </c>
      <c r="AG184" s="2">
        <v>8.0000000000000002E-3</v>
      </c>
      <c r="AH184" s="2">
        <v>0.27800000000000002</v>
      </c>
      <c r="AI184" s="2">
        <v>0.66</v>
      </c>
      <c r="AJ184" s="2">
        <v>0.86599999999999999</v>
      </c>
      <c r="AK184">
        <v>946385</v>
      </c>
      <c r="AL184">
        <v>23.34</v>
      </c>
      <c r="AM184" t="s">
        <v>59</v>
      </c>
      <c r="AN184" s="3">
        <v>0.94475134675803574</v>
      </c>
      <c r="AO184" s="3">
        <v>5.9827040222803721E-3</v>
      </c>
      <c r="AP184" s="3">
        <v>0.93384221467040684</v>
      </c>
      <c r="AQ184" s="3">
        <v>6.5107551032054043E-3</v>
      </c>
      <c r="AR184" s="3">
        <v>0.91628964023984005</v>
      </c>
      <c r="AS184" s="3">
        <v>1.129762595380252E-2</v>
      </c>
      <c r="AT184" s="10">
        <v>7.3657035827636719E-3</v>
      </c>
      <c r="AU184" s="1">
        <v>392.15234375</v>
      </c>
      <c r="AV184" s="5">
        <v>344162.64128957078</v>
      </c>
      <c r="AW184" s="9">
        <v>0.82451915740966797</v>
      </c>
      <c r="AX184">
        <v>1</v>
      </c>
      <c r="AY184" t="s">
        <v>50</v>
      </c>
      <c r="AZ184" s="9">
        <f>AVERAGE(MainTable[[#This Row],[f1]:[f4]])</f>
        <v>0.4210000000000001</v>
      </c>
      <c r="BA184" s="9">
        <f>AVERAGE(MainTable[[#This Row],[l1]:[l3]])</f>
        <v>3.6999999999999998E-2</v>
      </c>
      <c r="BB184" s="9">
        <f>AVERAGE(MainTable[[#This Row],[n1]:[lsc]])</f>
        <v>0.33333333333333331</v>
      </c>
      <c r="BC184" s="9">
        <f>AVERAGE(MainTable[[#This Row],[density]:[clsCoef]])</f>
        <v>0.71649999999999991</v>
      </c>
      <c r="BD184" s="9">
        <f>AVERAGE(MainTable[[#This Row],[t2]:[t4]])</f>
        <v>0.10466666666666669</v>
      </c>
      <c r="BE184" s="9">
        <f>AVERAGE(MainTable[[#This Row],[c1]:[c2]])</f>
        <v>0.76300000000000001</v>
      </c>
      <c r="BF184" s="9">
        <f>AVERAGE(MainTable[[#This Row],[n3]], MainTable[[#This Row],[n1]], MainTable[[#This Row],[n4]])</f>
        <v>5.0666666666666665E-2</v>
      </c>
      <c r="BG184" s="9" t="str">
        <f>VLOOKUP(MainTable[[#This Row],[model]],ModelNames,4,FALSE)</f>
        <v>Tree Ensemble</v>
      </c>
      <c r="BH184" s="9" cm="1">
        <f t="array" ref="BH184">MEDIAN(IF($AM$2:$AM$2385=AM184,$AN$2:$AN$2385))</f>
        <v>0.86949265687583444</v>
      </c>
      <c r="BI184" s="9" t="str" cm="1">
        <f t="array" ref="BI184">LEFT(A184, MIN(IFERROR(FIND({"_binarized","_clean","_converted"}, A184), LEN(A184)+1))-1)</f>
        <v>ozone-level-8hr</v>
      </c>
    </row>
    <row r="185" spans="1:61" x14ac:dyDescent="0.25">
      <c r="A185" t="s">
        <v>170</v>
      </c>
      <c r="B185" s="6">
        <v>2534</v>
      </c>
      <c r="C185">
        <v>73</v>
      </c>
      <c r="D185">
        <v>72</v>
      </c>
      <c r="E185">
        <v>0</v>
      </c>
      <c r="F185" s="1">
        <v>14.8375</v>
      </c>
      <c r="G185">
        <v>0</v>
      </c>
      <c r="H185">
        <v>0</v>
      </c>
      <c r="I185" s="1">
        <v>20.285302783857819</v>
      </c>
      <c r="J185" s="1">
        <v>1.48774347213589</v>
      </c>
      <c r="K185" s="1">
        <v>0.74363214861718929</v>
      </c>
      <c r="L185" s="1">
        <v>53.323599999999999</v>
      </c>
      <c r="M185" s="1">
        <v>21.863800000000001</v>
      </c>
      <c r="N185" s="2">
        <v>0.38</v>
      </c>
      <c r="O185" s="2">
        <v>0.88</v>
      </c>
      <c r="P185" s="2">
        <v>0.216</v>
      </c>
      <c r="Q185" s="2">
        <v>0</v>
      </c>
      <c r="R185" s="2">
        <v>0.745</v>
      </c>
      <c r="S185" s="2">
        <v>0.26400000000000001</v>
      </c>
      <c r="T185" s="2">
        <v>8.9999999999999993E-3</v>
      </c>
      <c r="U185" s="2">
        <v>5.2999999999999999E-2</v>
      </c>
      <c r="V185" s="2">
        <v>4.9000000000000002E-2</v>
      </c>
      <c r="W185" s="2">
        <v>3.6999999999999998E-2</v>
      </c>
      <c r="X185" s="2">
        <v>0.38600000000000001</v>
      </c>
      <c r="Y185" s="2">
        <v>7.3999999999999996E-2</v>
      </c>
      <c r="Z185" s="2">
        <v>4.1000000000000002E-2</v>
      </c>
      <c r="AA185" s="2">
        <v>0.49399999999999999</v>
      </c>
      <c r="AB185" s="2">
        <v>0.96799999999999997</v>
      </c>
      <c r="AC185" s="2">
        <v>0.95199999999999996</v>
      </c>
      <c r="AD185" s="2">
        <v>0.48099999999999998</v>
      </c>
      <c r="AE185" s="2">
        <v>0.86</v>
      </c>
      <c r="AF185" s="2">
        <v>2.8000000000000001E-2</v>
      </c>
      <c r="AG185" s="2">
        <v>8.0000000000000002E-3</v>
      </c>
      <c r="AH185" s="2">
        <v>0.27800000000000002</v>
      </c>
      <c r="AI185" s="2">
        <v>0.66</v>
      </c>
      <c r="AJ185" s="2">
        <v>0.86599999999999999</v>
      </c>
      <c r="AK185">
        <v>946385</v>
      </c>
      <c r="AL185">
        <v>23.34</v>
      </c>
      <c r="AM185" t="s">
        <v>53</v>
      </c>
      <c r="AN185" s="3">
        <v>0.94317343748781879</v>
      </c>
      <c r="AO185" s="3">
        <v>4.5590650078232214E-3</v>
      </c>
      <c r="AP185" s="3">
        <v>0.92798320296023873</v>
      </c>
      <c r="AQ185" s="3">
        <v>6.2045515399131576E-3</v>
      </c>
      <c r="AR185" s="3">
        <v>0.84631365200977127</v>
      </c>
      <c r="AS185" s="3">
        <v>3.8296523461095022E-2</v>
      </c>
      <c r="AT185" s="10">
        <v>0.1205224990844727</v>
      </c>
      <c r="AU185" s="1">
        <v>380.80859375</v>
      </c>
      <c r="AV185" s="5">
        <v>21033.41715660286</v>
      </c>
      <c r="AW185" s="9">
        <v>0.5270693302154541</v>
      </c>
      <c r="AX185">
        <v>24</v>
      </c>
      <c r="AY185" t="s">
        <v>50</v>
      </c>
      <c r="AZ185" s="9">
        <f>AVERAGE(MainTable[[#This Row],[f1]:[f4]])</f>
        <v>0.4210000000000001</v>
      </c>
      <c r="BA185" s="9">
        <f>AVERAGE(MainTable[[#This Row],[l1]:[l3]])</f>
        <v>3.6999999999999998E-2</v>
      </c>
      <c r="BB185" s="9">
        <f>AVERAGE(MainTable[[#This Row],[n1]:[lsc]])</f>
        <v>0.33333333333333331</v>
      </c>
      <c r="BC185" s="9">
        <f>AVERAGE(MainTable[[#This Row],[density]:[clsCoef]])</f>
        <v>0.71649999999999991</v>
      </c>
      <c r="BD185" s="9">
        <f>AVERAGE(MainTable[[#This Row],[t2]:[t4]])</f>
        <v>0.10466666666666669</v>
      </c>
      <c r="BE185" s="9">
        <f>AVERAGE(MainTable[[#This Row],[c1]:[c2]])</f>
        <v>0.76300000000000001</v>
      </c>
      <c r="BF185" s="9">
        <f>AVERAGE(MainTable[[#This Row],[n3]], MainTable[[#This Row],[n1]], MainTable[[#This Row],[n4]])</f>
        <v>5.0666666666666665E-2</v>
      </c>
      <c r="BG185" s="9" t="str">
        <f>VLOOKUP(MainTable[[#This Row],[model]],ModelNames,4,FALSE)</f>
        <v>Instance-based</v>
      </c>
      <c r="BH185" s="9" cm="1">
        <f t="array" ref="BH185">MEDIAN(IF($AM$2:$AM$2385=AM185,$AN$2:$AN$2385))</f>
        <v>0.85</v>
      </c>
      <c r="BI185" s="9" t="str" cm="1">
        <f t="array" ref="BI185">LEFT(A185, MIN(IFERROR(FIND({"_binarized","_clean","_converted"}, A185), LEN(A185)+1))-1)</f>
        <v>ozone-level-8hr</v>
      </c>
    </row>
    <row r="186" spans="1:61" x14ac:dyDescent="0.25">
      <c r="A186" t="s">
        <v>170</v>
      </c>
      <c r="B186" s="6">
        <v>2534</v>
      </c>
      <c r="C186">
        <v>73</v>
      </c>
      <c r="D186">
        <v>72</v>
      </c>
      <c r="E186">
        <v>0</v>
      </c>
      <c r="F186" s="1">
        <v>14.8375</v>
      </c>
      <c r="G186">
        <v>0</v>
      </c>
      <c r="H186">
        <v>0</v>
      </c>
      <c r="I186" s="1">
        <v>20.285302783857819</v>
      </c>
      <c r="J186" s="1">
        <v>1.48774347213589</v>
      </c>
      <c r="K186" s="1">
        <v>0.74363214861718929</v>
      </c>
      <c r="L186" s="1">
        <v>53.323599999999999</v>
      </c>
      <c r="M186" s="1">
        <v>21.863800000000001</v>
      </c>
      <c r="N186" s="2">
        <v>0.38</v>
      </c>
      <c r="O186" s="2">
        <v>0.88</v>
      </c>
      <c r="P186" s="2">
        <v>0.216</v>
      </c>
      <c r="Q186" s="2">
        <v>0</v>
      </c>
      <c r="R186" s="2">
        <v>0.745</v>
      </c>
      <c r="S186" s="2">
        <v>0.26400000000000001</v>
      </c>
      <c r="T186" s="2">
        <v>8.9999999999999993E-3</v>
      </c>
      <c r="U186" s="2">
        <v>5.2999999999999999E-2</v>
      </c>
      <c r="V186" s="2">
        <v>4.9000000000000002E-2</v>
      </c>
      <c r="W186" s="2">
        <v>3.6999999999999998E-2</v>
      </c>
      <c r="X186" s="2">
        <v>0.38600000000000001</v>
      </c>
      <c r="Y186" s="2">
        <v>7.3999999999999996E-2</v>
      </c>
      <c r="Z186" s="2">
        <v>4.1000000000000002E-2</v>
      </c>
      <c r="AA186" s="2">
        <v>0.49399999999999999</v>
      </c>
      <c r="AB186" s="2">
        <v>0.96799999999999997</v>
      </c>
      <c r="AC186" s="2">
        <v>0.95199999999999996</v>
      </c>
      <c r="AD186" s="2">
        <v>0.48099999999999998</v>
      </c>
      <c r="AE186" s="2">
        <v>0.86</v>
      </c>
      <c r="AF186" s="2">
        <v>2.8000000000000001E-2</v>
      </c>
      <c r="AG186" s="2">
        <v>8.0000000000000002E-3</v>
      </c>
      <c r="AH186" s="2">
        <v>0.27800000000000002</v>
      </c>
      <c r="AI186" s="2">
        <v>0.66</v>
      </c>
      <c r="AJ186" s="2">
        <v>0.86599999999999999</v>
      </c>
      <c r="AK186">
        <v>946385</v>
      </c>
      <c r="AL186">
        <v>23.34</v>
      </c>
      <c r="AM186" t="s">
        <v>55</v>
      </c>
      <c r="AN186" s="3">
        <v>0.94317187828893512</v>
      </c>
      <c r="AO186" s="3">
        <v>1.0979838905191429E-2</v>
      </c>
      <c r="AP186" s="3">
        <v>0.9338977665779401</v>
      </c>
      <c r="AQ186" s="3">
        <v>1.2192826435301099E-2</v>
      </c>
      <c r="AR186" s="3">
        <v>0.9262039751276927</v>
      </c>
      <c r="AS186" s="3">
        <v>1.6196201452394261E-2</v>
      </c>
      <c r="AT186" s="10">
        <v>1.258206367492676E-2</v>
      </c>
      <c r="AU186" s="1">
        <v>389.75</v>
      </c>
      <c r="AV186" s="5">
        <v>201477.28270138139</v>
      </c>
      <c r="AW186" s="9">
        <v>4.417205810546875</v>
      </c>
      <c r="AX186">
        <v>16</v>
      </c>
      <c r="AY186" t="s">
        <v>50</v>
      </c>
      <c r="AZ186" s="9">
        <f>AVERAGE(MainTable[[#This Row],[f1]:[f4]])</f>
        <v>0.4210000000000001</v>
      </c>
      <c r="BA186" s="9">
        <f>AVERAGE(MainTable[[#This Row],[l1]:[l3]])</f>
        <v>3.6999999999999998E-2</v>
      </c>
      <c r="BB186" s="9">
        <f>AVERAGE(MainTable[[#This Row],[n1]:[lsc]])</f>
        <v>0.33333333333333331</v>
      </c>
      <c r="BC186" s="9">
        <f>AVERAGE(MainTable[[#This Row],[density]:[clsCoef]])</f>
        <v>0.71649999999999991</v>
      </c>
      <c r="BD186" s="9">
        <f>AVERAGE(MainTable[[#This Row],[t2]:[t4]])</f>
        <v>0.10466666666666669</v>
      </c>
      <c r="BE186" s="9">
        <f>AVERAGE(MainTable[[#This Row],[c1]:[c2]])</f>
        <v>0.76300000000000001</v>
      </c>
      <c r="BF186" s="9">
        <f>AVERAGE(MainTable[[#This Row],[n3]], MainTable[[#This Row],[n1]], MainTable[[#This Row],[n4]])</f>
        <v>5.0666666666666665E-2</v>
      </c>
      <c r="BG186" s="9" t="str">
        <f>VLOOKUP(MainTable[[#This Row],[model]],ModelNames,4,FALSE)</f>
        <v>Tree Ensemble</v>
      </c>
      <c r="BH186" s="9" cm="1">
        <f t="array" ref="BH186">MEDIAN(IF($AM$2:$AM$2385=AM186,$AN$2:$AN$2385))</f>
        <v>0.88267425723439863</v>
      </c>
      <c r="BI186" s="9" t="str" cm="1">
        <f t="array" ref="BI186">LEFT(A186, MIN(IFERROR(FIND({"_binarized","_clean","_converted"}, A186), LEN(A186)+1))-1)</f>
        <v>ozone-level-8hr</v>
      </c>
    </row>
    <row r="187" spans="1:61" x14ac:dyDescent="0.25">
      <c r="A187" t="s">
        <v>170</v>
      </c>
      <c r="B187" s="6">
        <v>2534</v>
      </c>
      <c r="C187">
        <v>73</v>
      </c>
      <c r="D187">
        <v>72</v>
      </c>
      <c r="E187">
        <v>0</v>
      </c>
      <c r="F187" s="1">
        <v>14.8375</v>
      </c>
      <c r="G187">
        <v>0</v>
      </c>
      <c r="H187">
        <v>0</v>
      </c>
      <c r="I187" s="1">
        <v>20.285302783857819</v>
      </c>
      <c r="J187" s="1">
        <v>1.48774347213589</v>
      </c>
      <c r="K187" s="1">
        <v>0.74363214861718929</v>
      </c>
      <c r="L187" s="1">
        <v>53.323599999999999</v>
      </c>
      <c r="M187" s="1">
        <v>21.863800000000001</v>
      </c>
      <c r="N187" s="2">
        <v>0.38</v>
      </c>
      <c r="O187" s="2">
        <v>0.88</v>
      </c>
      <c r="P187" s="2">
        <v>0.216</v>
      </c>
      <c r="Q187" s="2">
        <v>0</v>
      </c>
      <c r="R187" s="2">
        <v>0.745</v>
      </c>
      <c r="S187" s="2">
        <v>0.26400000000000001</v>
      </c>
      <c r="T187" s="2">
        <v>8.9999999999999993E-3</v>
      </c>
      <c r="U187" s="2">
        <v>5.2999999999999999E-2</v>
      </c>
      <c r="V187" s="2">
        <v>4.9000000000000002E-2</v>
      </c>
      <c r="W187" s="2">
        <v>3.6999999999999998E-2</v>
      </c>
      <c r="X187" s="2">
        <v>0.38600000000000001</v>
      </c>
      <c r="Y187" s="2">
        <v>7.3999999999999996E-2</v>
      </c>
      <c r="Z187" s="2">
        <v>4.1000000000000002E-2</v>
      </c>
      <c r="AA187" s="2">
        <v>0.49399999999999999</v>
      </c>
      <c r="AB187" s="2">
        <v>0.96799999999999997</v>
      </c>
      <c r="AC187" s="2">
        <v>0.95199999999999996</v>
      </c>
      <c r="AD187" s="2">
        <v>0.48099999999999998</v>
      </c>
      <c r="AE187" s="2">
        <v>0.86</v>
      </c>
      <c r="AF187" s="2">
        <v>2.8000000000000001E-2</v>
      </c>
      <c r="AG187" s="2">
        <v>8.0000000000000002E-3</v>
      </c>
      <c r="AH187" s="2">
        <v>0.27800000000000002</v>
      </c>
      <c r="AI187" s="2">
        <v>0.66</v>
      </c>
      <c r="AJ187" s="2">
        <v>0.86599999999999999</v>
      </c>
      <c r="AK187">
        <v>946385</v>
      </c>
      <c r="AL187">
        <v>23.34</v>
      </c>
      <c r="AM187" t="s">
        <v>51</v>
      </c>
      <c r="AN187" s="3">
        <v>0.9427758417724974</v>
      </c>
      <c r="AO187" s="3">
        <v>6.2610550938712794E-3</v>
      </c>
      <c r="AP187" s="3">
        <v>0.93527254017118722</v>
      </c>
      <c r="AQ187" s="3">
        <v>6.5147035196809096E-3</v>
      </c>
      <c r="AT187" s="10">
        <v>4.5208215713500977E-2</v>
      </c>
      <c r="AU187" s="1">
        <v>378.99609375</v>
      </c>
      <c r="AV187" s="5">
        <v>56073.878607930717</v>
      </c>
      <c r="AW187" s="9">
        <v>0.71243476867675781</v>
      </c>
      <c r="AX187">
        <v>12</v>
      </c>
      <c r="AY187" t="s">
        <v>50</v>
      </c>
      <c r="AZ187" s="9">
        <f>AVERAGE(MainTable[[#This Row],[f1]:[f4]])</f>
        <v>0.4210000000000001</v>
      </c>
      <c r="BA187" s="9">
        <f>AVERAGE(MainTable[[#This Row],[l1]:[l3]])</f>
        <v>3.6999999999999998E-2</v>
      </c>
      <c r="BB187" s="9">
        <f>AVERAGE(MainTable[[#This Row],[n1]:[lsc]])</f>
        <v>0.33333333333333331</v>
      </c>
      <c r="BC187" s="9">
        <f>AVERAGE(MainTable[[#This Row],[density]:[clsCoef]])</f>
        <v>0.71649999999999991</v>
      </c>
      <c r="BD187" s="9">
        <f>AVERAGE(MainTable[[#This Row],[t2]:[t4]])</f>
        <v>0.10466666666666669</v>
      </c>
      <c r="BE187" s="9">
        <f>AVERAGE(MainTable[[#This Row],[c1]:[c2]])</f>
        <v>0.76300000000000001</v>
      </c>
      <c r="BF187" s="9">
        <f>AVERAGE(MainTable[[#This Row],[n3]], MainTable[[#This Row],[n1]], MainTable[[#This Row],[n4]])</f>
        <v>5.0666666666666665E-2</v>
      </c>
      <c r="BG187" s="9" t="str">
        <f>VLOOKUP(MainTable[[#This Row],[model]],ModelNames,4,FALSE)</f>
        <v>Kernel/SVM</v>
      </c>
      <c r="BH187" s="9" cm="1">
        <f t="array" ref="BH187">MEDIAN(IF($AM$2:$AM$2385=AM187,$AN$2:$AN$2385))</f>
        <v>0.87225452196382425</v>
      </c>
      <c r="BI187" s="9" t="str" cm="1">
        <f t="array" ref="BI187">LEFT(A187, MIN(IFERROR(FIND({"_binarized","_clean","_converted"}, A187), LEN(A187)+1))-1)</f>
        <v>ozone-level-8hr</v>
      </c>
    </row>
    <row r="188" spans="1:61" x14ac:dyDescent="0.25">
      <c r="A188" t="s">
        <v>170</v>
      </c>
      <c r="B188" s="6">
        <v>2534</v>
      </c>
      <c r="C188">
        <v>73</v>
      </c>
      <c r="D188">
        <v>72</v>
      </c>
      <c r="E188">
        <v>0</v>
      </c>
      <c r="F188" s="1">
        <v>14.8375</v>
      </c>
      <c r="G188">
        <v>0</v>
      </c>
      <c r="H188">
        <v>0</v>
      </c>
      <c r="I188" s="1">
        <v>20.285302783857819</v>
      </c>
      <c r="J188" s="1">
        <v>1.48774347213589</v>
      </c>
      <c r="K188" s="1">
        <v>0.74363214861718929</v>
      </c>
      <c r="L188" s="1">
        <v>53.323599999999999</v>
      </c>
      <c r="M188" s="1">
        <v>21.863800000000001</v>
      </c>
      <c r="N188" s="2">
        <v>0.38</v>
      </c>
      <c r="O188" s="2">
        <v>0.88</v>
      </c>
      <c r="P188" s="2">
        <v>0.216</v>
      </c>
      <c r="Q188" s="2">
        <v>0</v>
      </c>
      <c r="R188" s="2">
        <v>0.745</v>
      </c>
      <c r="S188" s="2">
        <v>0.26400000000000001</v>
      </c>
      <c r="T188" s="2">
        <v>8.9999999999999993E-3</v>
      </c>
      <c r="U188" s="2">
        <v>5.2999999999999999E-2</v>
      </c>
      <c r="V188" s="2">
        <v>4.9000000000000002E-2</v>
      </c>
      <c r="W188" s="2">
        <v>3.6999999999999998E-2</v>
      </c>
      <c r="X188" s="2">
        <v>0.38600000000000001</v>
      </c>
      <c r="Y188" s="2">
        <v>7.3999999999999996E-2</v>
      </c>
      <c r="Z188" s="2">
        <v>4.1000000000000002E-2</v>
      </c>
      <c r="AA188" s="2">
        <v>0.49399999999999999</v>
      </c>
      <c r="AB188" s="2">
        <v>0.96799999999999997</v>
      </c>
      <c r="AC188" s="2">
        <v>0.95199999999999996</v>
      </c>
      <c r="AD188" s="2">
        <v>0.48099999999999998</v>
      </c>
      <c r="AE188" s="2">
        <v>0.86</v>
      </c>
      <c r="AF188" s="2">
        <v>2.8000000000000001E-2</v>
      </c>
      <c r="AG188" s="2">
        <v>8.0000000000000002E-3</v>
      </c>
      <c r="AH188" s="2">
        <v>0.27800000000000002</v>
      </c>
      <c r="AI188" s="2">
        <v>0.66</v>
      </c>
      <c r="AJ188" s="2">
        <v>0.86599999999999999</v>
      </c>
      <c r="AK188">
        <v>946385</v>
      </c>
      <c r="AL188">
        <v>23.34</v>
      </c>
      <c r="AM188" t="s">
        <v>52</v>
      </c>
      <c r="AN188" s="3">
        <v>0.94199078513459789</v>
      </c>
      <c r="AO188" s="3">
        <v>4.0370037873941229E-3</v>
      </c>
      <c r="AP188" s="3">
        <v>0.92146294864568046</v>
      </c>
      <c r="AQ188" s="3">
        <v>6.9684703666783717E-3</v>
      </c>
      <c r="AR188" s="3">
        <v>0.924683363868532</v>
      </c>
      <c r="AS188" s="3">
        <v>2.1720394385596361E-2</v>
      </c>
      <c r="AT188" s="10">
        <v>0.1813356876373291</v>
      </c>
      <c r="AU188" s="1">
        <v>403.6796875</v>
      </c>
      <c r="AV188" s="5">
        <v>13979.59791053371</v>
      </c>
      <c r="AW188" s="9">
        <v>3.1564383506774898</v>
      </c>
      <c r="AX188">
        <v>24</v>
      </c>
      <c r="AY188" t="s">
        <v>50</v>
      </c>
      <c r="AZ188" s="9">
        <f>AVERAGE(MainTable[[#This Row],[f1]:[f4]])</f>
        <v>0.4210000000000001</v>
      </c>
      <c r="BA188" s="9">
        <f>AVERAGE(MainTable[[#This Row],[l1]:[l3]])</f>
        <v>3.6999999999999998E-2</v>
      </c>
      <c r="BB188" s="9">
        <f>AVERAGE(MainTable[[#This Row],[n1]:[lsc]])</f>
        <v>0.33333333333333331</v>
      </c>
      <c r="BC188" s="9">
        <f>AVERAGE(MainTable[[#This Row],[density]:[clsCoef]])</f>
        <v>0.71649999999999991</v>
      </c>
      <c r="BD188" s="9">
        <f>AVERAGE(MainTable[[#This Row],[t2]:[t4]])</f>
        <v>0.10466666666666669</v>
      </c>
      <c r="BE188" s="9">
        <f>AVERAGE(MainTable[[#This Row],[c1]:[c2]])</f>
        <v>0.76300000000000001</v>
      </c>
      <c r="BF188" s="9">
        <f>AVERAGE(MainTable[[#This Row],[n3]], MainTable[[#This Row],[n1]], MainTable[[#This Row],[n4]])</f>
        <v>5.0666666666666665E-2</v>
      </c>
      <c r="BG188" s="9" t="str">
        <f>VLOOKUP(MainTable[[#This Row],[model]],ModelNames,4,FALSE)</f>
        <v>Tree Ensemble</v>
      </c>
      <c r="BH188" s="9" cm="1">
        <f t="array" ref="BH188">MEDIAN(IF($AM$2:$AM$2385=AM188,$AN$2:$AN$2385))</f>
        <v>0.87140340575455077</v>
      </c>
      <c r="BI188" s="9" t="str" cm="1">
        <f t="array" ref="BI188">LEFT(A188, MIN(IFERROR(FIND({"_binarized","_clean","_converted"}, A188), LEN(A188)+1))-1)</f>
        <v>ozone-level-8hr</v>
      </c>
    </row>
    <row r="189" spans="1:61" x14ac:dyDescent="0.25">
      <c r="A189" t="s">
        <v>170</v>
      </c>
      <c r="B189" s="6">
        <v>2534</v>
      </c>
      <c r="C189">
        <v>73</v>
      </c>
      <c r="D189">
        <v>72</v>
      </c>
      <c r="E189">
        <v>0</v>
      </c>
      <c r="F189" s="1">
        <v>14.8375</v>
      </c>
      <c r="G189">
        <v>0</v>
      </c>
      <c r="H189">
        <v>0</v>
      </c>
      <c r="I189" s="1">
        <v>20.285302783857819</v>
      </c>
      <c r="J189" s="1">
        <v>1.48774347213589</v>
      </c>
      <c r="K189" s="1">
        <v>0.74363214861718929</v>
      </c>
      <c r="L189" s="1">
        <v>53.323599999999999</v>
      </c>
      <c r="M189" s="1">
        <v>21.863800000000001</v>
      </c>
      <c r="N189" s="2">
        <v>0.38</v>
      </c>
      <c r="O189" s="2">
        <v>0.88</v>
      </c>
      <c r="P189" s="2">
        <v>0.216</v>
      </c>
      <c r="Q189" s="2">
        <v>0</v>
      </c>
      <c r="R189" s="2">
        <v>0.745</v>
      </c>
      <c r="S189" s="2">
        <v>0.26400000000000001</v>
      </c>
      <c r="T189" s="2">
        <v>8.9999999999999993E-3</v>
      </c>
      <c r="U189" s="2">
        <v>5.2999999999999999E-2</v>
      </c>
      <c r="V189" s="2">
        <v>4.9000000000000002E-2</v>
      </c>
      <c r="W189" s="2">
        <v>3.6999999999999998E-2</v>
      </c>
      <c r="X189" s="2">
        <v>0.38600000000000001</v>
      </c>
      <c r="Y189" s="2">
        <v>7.3999999999999996E-2</v>
      </c>
      <c r="Z189" s="2">
        <v>4.1000000000000002E-2</v>
      </c>
      <c r="AA189" s="2">
        <v>0.49399999999999999</v>
      </c>
      <c r="AB189" s="2">
        <v>0.96799999999999997</v>
      </c>
      <c r="AC189" s="2">
        <v>0.95199999999999996</v>
      </c>
      <c r="AD189" s="2">
        <v>0.48099999999999998</v>
      </c>
      <c r="AE189" s="2">
        <v>0.86</v>
      </c>
      <c r="AF189" s="2">
        <v>2.8000000000000001E-2</v>
      </c>
      <c r="AG189" s="2">
        <v>8.0000000000000002E-3</v>
      </c>
      <c r="AH189" s="2">
        <v>0.27800000000000002</v>
      </c>
      <c r="AI189" s="2">
        <v>0.66</v>
      </c>
      <c r="AJ189" s="2">
        <v>0.86599999999999999</v>
      </c>
      <c r="AK189">
        <v>946385</v>
      </c>
      <c r="AL189">
        <v>23.34</v>
      </c>
      <c r="AM189" t="s">
        <v>54</v>
      </c>
      <c r="AN189" s="3">
        <v>0.94198922593571432</v>
      </c>
      <c r="AO189" s="3">
        <v>5.2301190132801956E-3</v>
      </c>
      <c r="AP189" s="3">
        <v>0.92244928743959631</v>
      </c>
      <c r="AQ189" s="3">
        <v>8.5646216169177093E-3</v>
      </c>
      <c r="AR189" s="3">
        <v>0.91389612480568516</v>
      </c>
      <c r="AS189" s="3">
        <v>2.147066569719773E-2</v>
      </c>
      <c r="AT189" s="10">
        <v>0.19423604011535639</v>
      </c>
      <c r="AU189" s="1">
        <v>404.75390625</v>
      </c>
      <c r="AV189" s="5">
        <v>13051.13097700338</v>
      </c>
      <c r="AW189" s="9">
        <v>4.5058400630950928</v>
      </c>
      <c r="AX189">
        <v>16</v>
      </c>
      <c r="AY189" t="s">
        <v>50</v>
      </c>
      <c r="AZ189" s="9">
        <f>AVERAGE(MainTable[[#This Row],[f1]:[f4]])</f>
        <v>0.4210000000000001</v>
      </c>
      <c r="BA189" s="9">
        <f>AVERAGE(MainTable[[#This Row],[l1]:[l3]])</f>
        <v>3.6999999999999998E-2</v>
      </c>
      <c r="BB189" s="9">
        <f>AVERAGE(MainTable[[#This Row],[n1]:[lsc]])</f>
        <v>0.33333333333333331</v>
      </c>
      <c r="BC189" s="9">
        <f>AVERAGE(MainTable[[#This Row],[density]:[clsCoef]])</f>
        <v>0.71649999999999991</v>
      </c>
      <c r="BD189" s="9">
        <f>AVERAGE(MainTable[[#This Row],[t2]:[t4]])</f>
        <v>0.10466666666666669</v>
      </c>
      <c r="BE189" s="9">
        <f>AVERAGE(MainTable[[#This Row],[c1]:[c2]])</f>
        <v>0.76300000000000001</v>
      </c>
      <c r="BF189" s="9">
        <f>AVERAGE(MainTable[[#This Row],[n3]], MainTable[[#This Row],[n1]], MainTable[[#This Row],[n4]])</f>
        <v>5.0666666666666665E-2</v>
      </c>
      <c r="BG189" s="9" t="str">
        <f>VLOOKUP(MainTable[[#This Row],[model]],ModelNames,4,FALSE)</f>
        <v>Tree Ensemble</v>
      </c>
      <c r="BH189" s="9" cm="1">
        <f t="array" ref="BH189">MEDIAN(IF($AM$2:$AM$2385=AM189,$AN$2:$AN$2385))</f>
        <v>0.87316363636363636</v>
      </c>
      <c r="BI189" s="9" t="str" cm="1">
        <f t="array" ref="BI189">LEFT(A189, MIN(IFERROR(FIND({"_binarized","_clean","_converted"}, A189), LEN(A189)+1))-1)</f>
        <v>ozone-level-8hr</v>
      </c>
    </row>
    <row r="190" spans="1:61" x14ac:dyDescent="0.25">
      <c r="A190" t="s">
        <v>170</v>
      </c>
      <c r="B190" s="6">
        <v>2534</v>
      </c>
      <c r="C190">
        <v>73</v>
      </c>
      <c r="D190">
        <v>72</v>
      </c>
      <c r="E190">
        <v>0</v>
      </c>
      <c r="F190" s="1">
        <v>14.8375</v>
      </c>
      <c r="G190">
        <v>0</v>
      </c>
      <c r="H190">
        <v>0</v>
      </c>
      <c r="I190" s="1">
        <v>20.285302783857819</v>
      </c>
      <c r="J190" s="1">
        <v>1.48774347213589</v>
      </c>
      <c r="K190" s="1">
        <v>0.74363214861718929</v>
      </c>
      <c r="L190" s="1">
        <v>53.323599999999999</v>
      </c>
      <c r="M190" s="1">
        <v>21.863800000000001</v>
      </c>
      <c r="N190" s="2">
        <v>0.38</v>
      </c>
      <c r="O190" s="2">
        <v>0.88</v>
      </c>
      <c r="P190" s="2">
        <v>0.216</v>
      </c>
      <c r="Q190" s="2">
        <v>0</v>
      </c>
      <c r="R190" s="2">
        <v>0.745</v>
      </c>
      <c r="S190" s="2">
        <v>0.26400000000000001</v>
      </c>
      <c r="T190" s="2">
        <v>8.9999999999999993E-3</v>
      </c>
      <c r="U190" s="2">
        <v>5.2999999999999999E-2</v>
      </c>
      <c r="V190" s="2">
        <v>4.9000000000000002E-2</v>
      </c>
      <c r="W190" s="2">
        <v>3.6999999999999998E-2</v>
      </c>
      <c r="X190" s="2">
        <v>0.38600000000000001</v>
      </c>
      <c r="Y190" s="2">
        <v>7.3999999999999996E-2</v>
      </c>
      <c r="Z190" s="2">
        <v>4.1000000000000002E-2</v>
      </c>
      <c r="AA190" s="2">
        <v>0.49399999999999999</v>
      </c>
      <c r="AB190" s="2">
        <v>0.96799999999999997</v>
      </c>
      <c r="AC190" s="2">
        <v>0.95199999999999996</v>
      </c>
      <c r="AD190" s="2">
        <v>0.48099999999999998</v>
      </c>
      <c r="AE190" s="2">
        <v>0.86</v>
      </c>
      <c r="AF190" s="2">
        <v>2.8000000000000001E-2</v>
      </c>
      <c r="AG190" s="2">
        <v>8.0000000000000002E-3</v>
      </c>
      <c r="AH190" s="2">
        <v>0.27800000000000002</v>
      </c>
      <c r="AI190" s="2">
        <v>0.66</v>
      </c>
      <c r="AJ190" s="2">
        <v>0.86599999999999999</v>
      </c>
      <c r="AK190">
        <v>946385</v>
      </c>
      <c r="AL190">
        <v>23.34</v>
      </c>
      <c r="AM190" t="s">
        <v>56</v>
      </c>
      <c r="AN190" s="3">
        <v>0.94040897786717204</v>
      </c>
      <c r="AO190" s="3">
        <v>6.6613465423149406E-3</v>
      </c>
      <c r="AP190" s="3">
        <v>0.93091182665595551</v>
      </c>
      <c r="AQ190" s="3">
        <v>5.1845579528852926E-3</v>
      </c>
      <c r="AR190" s="3">
        <v>0.91866983122362877</v>
      </c>
      <c r="AS190" s="3">
        <v>1.439740189574166E-2</v>
      </c>
      <c r="AT190" s="10">
        <v>2.3205280303955078E-3</v>
      </c>
      <c r="AU190" s="1">
        <v>384.90625</v>
      </c>
      <c r="AV190" s="5">
        <v>1092423.7788965381</v>
      </c>
      <c r="AW190" s="9">
        <v>1.568757057189941</v>
      </c>
      <c r="AX190">
        <v>10</v>
      </c>
      <c r="AY190" t="s">
        <v>50</v>
      </c>
      <c r="AZ190" s="9">
        <f>AVERAGE(MainTable[[#This Row],[f1]:[f4]])</f>
        <v>0.4210000000000001</v>
      </c>
      <c r="BA190" s="9">
        <f>AVERAGE(MainTable[[#This Row],[l1]:[l3]])</f>
        <v>3.6999999999999998E-2</v>
      </c>
      <c r="BB190" s="9">
        <f>AVERAGE(MainTable[[#This Row],[n1]:[lsc]])</f>
        <v>0.33333333333333331</v>
      </c>
      <c r="BC190" s="9">
        <f>AVERAGE(MainTable[[#This Row],[density]:[clsCoef]])</f>
        <v>0.71649999999999991</v>
      </c>
      <c r="BD190" s="9">
        <f>AVERAGE(MainTable[[#This Row],[t2]:[t4]])</f>
        <v>0.10466666666666669</v>
      </c>
      <c r="BE190" s="9">
        <f>AVERAGE(MainTable[[#This Row],[c1]:[c2]])</f>
        <v>0.76300000000000001</v>
      </c>
      <c r="BF190" s="9">
        <f>AVERAGE(MainTable[[#This Row],[n3]], MainTable[[#This Row],[n1]], MainTable[[#This Row],[n4]])</f>
        <v>5.0666666666666665E-2</v>
      </c>
      <c r="BG190" s="9" t="str">
        <f>VLOOKUP(MainTable[[#This Row],[model]],ModelNames,4,FALSE)</f>
        <v>Linear</v>
      </c>
      <c r="BH190" s="9" cm="1">
        <f t="array" ref="BH190">MEDIAN(IF($AM$2:$AM$2385=AM190,$AN$2:$AN$2385))</f>
        <v>0.85279999999999989</v>
      </c>
      <c r="BI190" s="9" t="str" cm="1">
        <f t="array" ref="BI190">LEFT(A190, MIN(IFERROR(FIND({"_binarized","_clean","_converted"}, A190), LEN(A190)+1))-1)</f>
        <v>ozone-level-8hr</v>
      </c>
    </row>
    <row r="191" spans="1:61" x14ac:dyDescent="0.25">
      <c r="A191" t="s">
        <v>170</v>
      </c>
      <c r="B191" s="6">
        <v>2534</v>
      </c>
      <c r="C191">
        <v>73</v>
      </c>
      <c r="D191">
        <v>72</v>
      </c>
      <c r="E191">
        <v>0</v>
      </c>
      <c r="F191" s="1">
        <v>14.8375</v>
      </c>
      <c r="G191">
        <v>0</v>
      </c>
      <c r="H191">
        <v>0</v>
      </c>
      <c r="I191" s="1">
        <v>20.285302783857819</v>
      </c>
      <c r="J191" s="1">
        <v>1.48774347213589</v>
      </c>
      <c r="K191" s="1">
        <v>0.74363214861718929</v>
      </c>
      <c r="L191" s="1">
        <v>53.323599999999999</v>
      </c>
      <c r="M191" s="1">
        <v>21.863800000000001</v>
      </c>
      <c r="N191" s="2">
        <v>0.38</v>
      </c>
      <c r="O191" s="2">
        <v>0.88</v>
      </c>
      <c r="P191" s="2">
        <v>0.216</v>
      </c>
      <c r="Q191" s="2">
        <v>0</v>
      </c>
      <c r="R191" s="2">
        <v>0.745</v>
      </c>
      <c r="S191" s="2">
        <v>0.26400000000000001</v>
      </c>
      <c r="T191" s="2">
        <v>8.9999999999999993E-3</v>
      </c>
      <c r="U191" s="2">
        <v>5.2999999999999999E-2</v>
      </c>
      <c r="V191" s="2">
        <v>4.9000000000000002E-2</v>
      </c>
      <c r="W191" s="2">
        <v>3.6999999999999998E-2</v>
      </c>
      <c r="X191" s="2">
        <v>0.38600000000000001</v>
      </c>
      <c r="Y191" s="2">
        <v>7.3999999999999996E-2</v>
      </c>
      <c r="Z191" s="2">
        <v>4.1000000000000002E-2</v>
      </c>
      <c r="AA191" s="2">
        <v>0.49399999999999999</v>
      </c>
      <c r="AB191" s="2">
        <v>0.96799999999999997</v>
      </c>
      <c r="AC191" s="2">
        <v>0.95199999999999996</v>
      </c>
      <c r="AD191" s="2">
        <v>0.48099999999999998</v>
      </c>
      <c r="AE191" s="2">
        <v>0.86</v>
      </c>
      <c r="AF191" s="2">
        <v>2.8000000000000001E-2</v>
      </c>
      <c r="AG191" s="2">
        <v>8.0000000000000002E-3</v>
      </c>
      <c r="AH191" s="2">
        <v>0.27800000000000002</v>
      </c>
      <c r="AI191" s="2">
        <v>0.66</v>
      </c>
      <c r="AJ191" s="2">
        <v>0.86599999999999999</v>
      </c>
      <c r="AK191">
        <v>946385</v>
      </c>
      <c r="AL191">
        <v>23.34</v>
      </c>
      <c r="AM191" t="s">
        <v>64</v>
      </c>
      <c r="AN191" s="3">
        <v>0.93922398671562557</v>
      </c>
      <c r="AO191" s="3">
        <v>3.4427782194621139E-3</v>
      </c>
      <c r="AP191" s="3">
        <v>0.92531473631084837</v>
      </c>
      <c r="AQ191" s="3">
        <v>6.5922496037655858E-3</v>
      </c>
      <c r="AR191" s="3">
        <v>0.90776684987785927</v>
      </c>
      <c r="AS191" s="3">
        <v>9.0918954648049957E-3</v>
      </c>
      <c r="AT191" s="10">
        <v>2.071142196655273E-3</v>
      </c>
      <c r="AU191" s="1">
        <v>377.5546875</v>
      </c>
      <c r="AV191" s="5">
        <v>1223962.3161045241</v>
      </c>
      <c r="AW191" s="9">
        <v>0.1481437683105469</v>
      </c>
      <c r="AX191">
        <v>2</v>
      </c>
      <c r="AY191" t="s">
        <v>50</v>
      </c>
      <c r="AZ191" s="9">
        <f>AVERAGE(MainTable[[#This Row],[f1]:[f4]])</f>
        <v>0.4210000000000001</v>
      </c>
      <c r="BA191" s="9">
        <f>AVERAGE(MainTable[[#This Row],[l1]:[l3]])</f>
        <v>3.6999999999999998E-2</v>
      </c>
      <c r="BB191" s="9">
        <f>AVERAGE(MainTable[[#This Row],[n1]:[lsc]])</f>
        <v>0.33333333333333331</v>
      </c>
      <c r="BC191" s="9">
        <f>AVERAGE(MainTable[[#This Row],[density]:[clsCoef]])</f>
        <v>0.71649999999999991</v>
      </c>
      <c r="BD191" s="9">
        <f>AVERAGE(MainTable[[#This Row],[t2]:[t4]])</f>
        <v>0.10466666666666669</v>
      </c>
      <c r="BE191" s="9">
        <f>AVERAGE(MainTable[[#This Row],[c1]:[c2]])</f>
        <v>0.76300000000000001</v>
      </c>
      <c r="BF191" s="9">
        <f>AVERAGE(MainTable[[#This Row],[n3]], MainTable[[#This Row],[n1]], MainTable[[#This Row],[n4]])</f>
        <v>5.0666666666666665E-2</v>
      </c>
      <c r="BG191" s="9" t="str">
        <f>VLOOKUP(MainTable[[#This Row],[model]],ModelNames,4,FALSE)</f>
        <v>Discriminant</v>
      </c>
      <c r="BH191" s="9" cm="1">
        <f t="array" ref="BH191">MEDIAN(IF($AM$2:$AM$2385=AM191,$AN$2:$AN$2385))</f>
        <v>0.83860904466088915</v>
      </c>
      <c r="BI191" s="9" t="str" cm="1">
        <f t="array" ref="BI191">LEFT(A191, MIN(IFERROR(FIND({"_binarized","_clean","_converted"}, A191), LEN(A191)+1))-1)</f>
        <v>ozone-level-8hr</v>
      </c>
    </row>
    <row r="192" spans="1:61" x14ac:dyDescent="0.25">
      <c r="A192" t="s">
        <v>170</v>
      </c>
      <c r="B192" s="6">
        <v>2534</v>
      </c>
      <c r="C192">
        <v>73</v>
      </c>
      <c r="D192">
        <v>72</v>
      </c>
      <c r="E192">
        <v>0</v>
      </c>
      <c r="F192" s="1">
        <v>14.8375</v>
      </c>
      <c r="G192">
        <v>0</v>
      </c>
      <c r="H192">
        <v>0</v>
      </c>
      <c r="I192" s="1">
        <v>20.285302783857819</v>
      </c>
      <c r="J192" s="1">
        <v>1.48774347213589</v>
      </c>
      <c r="K192" s="1">
        <v>0.74363214861718929</v>
      </c>
      <c r="L192" s="1">
        <v>53.323599999999999</v>
      </c>
      <c r="M192" s="1">
        <v>21.863800000000001</v>
      </c>
      <c r="N192" s="2">
        <v>0.38</v>
      </c>
      <c r="O192" s="2">
        <v>0.88</v>
      </c>
      <c r="P192" s="2">
        <v>0.216</v>
      </c>
      <c r="Q192" s="2">
        <v>0</v>
      </c>
      <c r="R192" s="2">
        <v>0.745</v>
      </c>
      <c r="S192" s="2">
        <v>0.26400000000000001</v>
      </c>
      <c r="T192" s="2">
        <v>8.9999999999999993E-3</v>
      </c>
      <c r="U192" s="2">
        <v>5.2999999999999999E-2</v>
      </c>
      <c r="V192" s="2">
        <v>4.9000000000000002E-2</v>
      </c>
      <c r="W192" s="2">
        <v>3.6999999999999998E-2</v>
      </c>
      <c r="X192" s="2">
        <v>0.38600000000000001</v>
      </c>
      <c r="Y192" s="2">
        <v>7.3999999999999996E-2</v>
      </c>
      <c r="Z192" s="2">
        <v>4.1000000000000002E-2</v>
      </c>
      <c r="AA192" s="2">
        <v>0.49399999999999999</v>
      </c>
      <c r="AB192" s="2">
        <v>0.96799999999999997</v>
      </c>
      <c r="AC192" s="2">
        <v>0.95199999999999996</v>
      </c>
      <c r="AD192" s="2">
        <v>0.48099999999999998</v>
      </c>
      <c r="AE192" s="2">
        <v>0.86</v>
      </c>
      <c r="AF192" s="2">
        <v>2.8000000000000001E-2</v>
      </c>
      <c r="AG192" s="2">
        <v>8.0000000000000002E-3</v>
      </c>
      <c r="AH192" s="2">
        <v>0.27800000000000002</v>
      </c>
      <c r="AI192" s="2">
        <v>0.66</v>
      </c>
      <c r="AJ192" s="2">
        <v>0.86599999999999999</v>
      </c>
      <c r="AK192">
        <v>946385</v>
      </c>
      <c r="AL192">
        <v>23.34</v>
      </c>
      <c r="AM192" t="s">
        <v>62</v>
      </c>
      <c r="AN192" s="3">
        <v>0.93883028899751308</v>
      </c>
      <c r="AO192" s="3">
        <v>3.3314388617283301E-3</v>
      </c>
      <c r="AP192" s="3">
        <v>0.9243101847691847</v>
      </c>
      <c r="AQ192" s="3">
        <v>4.1288430269502442E-3</v>
      </c>
      <c r="AT192" s="10">
        <v>2.0768642425537109E-3</v>
      </c>
      <c r="AU192" s="1">
        <v>379.23046875</v>
      </c>
      <c r="AV192" s="5">
        <v>1220590.1320169901</v>
      </c>
      <c r="AW192" s="9">
        <v>0.221562385559082</v>
      </c>
      <c r="AX192">
        <v>6</v>
      </c>
      <c r="AY192" t="s">
        <v>50</v>
      </c>
      <c r="AZ192" s="9">
        <f>AVERAGE(MainTable[[#This Row],[f1]:[f4]])</f>
        <v>0.4210000000000001</v>
      </c>
      <c r="BA192" s="9">
        <f>AVERAGE(MainTable[[#This Row],[l1]:[l3]])</f>
        <v>3.6999999999999998E-2</v>
      </c>
      <c r="BB192" s="9">
        <f>AVERAGE(MainTable[[#This Row],[n1]:[lsc]])</f>
        <v>0.33333333333333331</v>
      </c>
      <c r="BC192" s="9">
        <f>AVERAGE(MainTable[[#This Row],[density]:[clsCoef]])</f>
        <v>0.71649999999999991</v>
      </c>
      <c r="BD192" s="9">
        <f>AVERAGE(MainTable[[#This Row],[t2]:[t4]])</f>
        <v>0.10466666666666669</v>
      </c>
      <c r="BE192" s="9">
        <f>AVERAGE(MainTable[[#This Row],[c1]:[c2]])</f>
        <v>0.76300000000000001</v>
      </c>
      <c r="BF192" s="9">
        <f>AVERAGE(MainTable[[#This Row],[n3]], MainTable[[#This Row],[n1]], MainTable[[#This Row],[n4]])</f>
        <v>5.0666666666666665E-2</v>
      </c>
      <c r="BG192" s="9" t="str">
        <f>VLOOKUP(MainTable[[#This Row],[model]],ModelNames,4,FALSE)</f>
        <v>Linear</v>
      </c>
      <c r="BH192" s="9" cm="1">
        <f t="array" ref="BH192">MEDIAN(IF($AM$2:$AM$2385=AM192,$AN$2:$AN$2385))</f>
        <v>0.84909999999999997</v>
      </c>
      <c r="BI192" s="9" t="str" cm="1">
        <f t="array" ref="BI192">LEFT(A192, MIN(IFERROR(FIND({"_binarized","_clean","_converted"}, A192), LEN(A192)+1))-1)</f>
        <v>ozone-level-8hr</v>
      </c>
    </row>
    <row r="193" spans="1:61" x14ac:dyDescent="0.25">
      <c r="A193" t="s">
        <v>170</v>
      </c>
      <c r="B193" s="6">
        <v>2534</v>
      </c>
      <c r="C193">
        <v>73</v>
      </c>
      <c r="D193">
        <v>72</v>
      </c>
      <c r="E193">
        <v>0</v>
      </c>
      <c r="F193" s="1">
        <v>14.8375</v>
      </c>
      <c r="G193">
        <v>0</v>
      </c>
      <c r="H193">
        <v>0</v>
      </c>
      <c r="I193" s="1">
        <v>20.285302783857819</v>
      </c>
      <c r="J193" s="1">
        <v>1.48774347213589</v>
      </c>
      <c r="K193" s="1">
        <v>0.74363214861718929</v>
      </c>
      <c r="L193" s="1">
        <v>53.323599999999999</v>
      </c>
      <c r="M193" s="1">
        <v>21.863800000000001</v>
      </c>
      <c r="N193" s="2">
        <v>0.38</v>
      </c>
      <c r="O193" s="2">
        <v>0.88</v>
      </c>
      <c r="P193" s="2">
        <v>0.216</v>
      </c>
      <c r="Q193" s="2">
        <v>0</v>
      </c>
      <c r="R193" s="2">
        <v>0.745</v>
      </c>
      <c r="S193" s="2">
        <v>0.26400000000000001</v>
      </c>
      <c r="T193" s="2">
        <v>8.9999999999999993E-3</v>
      </c>
      <c r="U193" s="2">
        <v>5.2999999999999999E-2</v>
      </c>
      <c r="V193" s="2">
        <v>4.9000000000000002E-2</v>
      </c>
      <c r="W193" s="2">
        <v>3.6999999999999998E-2</v>
      </c>
      <c r="X193" s="2">
        <v>0.38600000000000001</v>
      </c>
      <c r="Y193" s="2">
        <v>7.3999999999999996E-2</v>
      </c>
      <c r="Z193" s="2">
        <v>4.1000000000000002E-2</v>
      </c>
      <c r="AA193" s="2">
        <v>0.49399999999999999</v>
      </c>
      <c r="AB193" s="2">
        <v>0.96799999999999997</v>
      </c>
      <c r="AC193" s="2">
        <v>0.95199999999999996</v>
      </c>
      <c r="AD193" s="2">
        <v>0.48099999999999998</v>
      </c>
      <c r="AE193" s="2">
        <v>0.86</v>
      </c>
      <c r="AF193" s="2">
        <v>2.8000000000000001E-2</v>
      </c>
      <c r="AG193" s="2">
        <v>8.0000000000000002E-3</v>
      </c>
      <c r="AH193" s="2">
        <v>0.27800000000000002</v>
      </c>
      <c r="AI193" s="2">
        <v>0.66</v>
      </c>
      <c r="AJ193" s="2">
        <v>0.86599999999999999</v>
      </c>
      <c r="AK193">
        <v>946385</v>
      </c>
      <c r="AL193">
        <v>23.34</v>
      </c>
      <c r="AM193" t="s">
        <v>60</v>
      </c>
      <c r="AN193" s="3">
        <v>0.93606816817519145</v>
      </c>
      <c r="AO193" s="3">
        <v>8.5255771654748156E-3</v>
      </c>
      <c r="AP193" s="3">
        <v>0.93215275494252636</v>
      </c>
      <c r="AQ193" s="3">
        <v>7.4284784901927107E-3</v>
      </c>
      <c r="AR193" s="3">
        <v>0.90639287697090831</v>
      </c>
      <c r="AS193" s="3">
        <v>2.0227157360069421E-2</v>
      </c>
      <c r="AT193" s="10">
        <v>2.4390220642089839E-3</v>
      </c>
      <c r="AU193" s="1">
        <v>382.68359375</v>
      </c>
      <c r="AV193" s="5">
        <v>1039350.991202346</v>
      </c>
      <c r="AW193" s="9">
        <v>0.45558261871337891</v>
      </c>
      <c r="AX193">
        <v>16</v>
      </c>
      <c r="AY193" t="s">
        <v>50</v>
      </c>
      <c r="AZ193" s="9">
        <f>AVERAGE(MainTable[[#This Row],[f1]:[f4]])</f>
        <v>0.4210000000000001</v>
      </c>
      <c r="BA193" s="9">
        <f>AVERAGE(MainTable[[#This Row],[l1]:[l3]])</f>
        <v>3.6999999999999998E-2</v>
      </c>
      <c r="BB193" s="9">
        <f>AVERAGE(MainTable[[#This Row],[n1]:[lsc]])</f>
        <v>0.33333333333333331</v>
      </c>
      <c r="BC193" s="9">
        <f>AVERAGE(MainTable[[#This Row],[density]:[clsCoef]])</f>
        <v>0.71649999999999991</v>
      </c>
      <c r="BD193" s="9">
        <f>AVERAGE(MainTable[[#This Row],[t2]:[t4]])</f>
        <v>0.10466666666666669</v>
      </c>
      <c r="BE193" s="9">
        <f>AVERAGE(MainTable[[#This Row],[c1]:[c2]])</f>
        <v>0.76300000000000001</v>
      </c>
      <c r="BF193" s="9">
        <f>AVERAGE(MainTable[[#This Row],[n3]], MainTable[[#This Row],[n1]], MainTable[[#This Row],[n4]])</f>
        <v>5.0666666666666665E-2</v>
      </c>
      <c r="BG193" s="9" t="str">
        <f>VLOOKUP(MainTable[[#This Row],[model]],ModelNames,4,FALSE)</f>
        <v>Linear</v>
      </c>
      <c r="BH193" s="9" cm="1">
        <f t="array" ref="BH193">MEDIAN(IF($AM$2:$AM$2385=AM193,$AN$2:$AN$2385))</f>
        <v>0.84154689776823377</v>
      </c>
      <c r="BI193" s="9" t="str" cm="1">
        <f t="array" ref="BI193">LEFT(A193, MIN(IFERROR(FIND({"_binarized","_clean","_converted"}, A193), LEN(A193)+1))-1)</f>
        <v>ozone-level-8hr</v>
      </c>
    </row>
    <row r="194" spans="1:61" x14ac:dyDescent="0.25">
      <c r="A194" t="s">
        <v>170</v>
      </c>
      <c r="B194" s="6">
        <v>2534</v>
      </c>
      <c r="C194">
        <v>73</v>
      </c>
      <c r="D194">
        <v>72</v>
      </c>
      <c r="E194">
        <v>0</v>
      </c>
      <c r="F194" s="1">
        <v>14.8375</v>
      </c>
      <c r="G194">
        <v>0</v>
      </c>
      <c r="H194">
        <v>0</v>
      </c>
      <c r="I194" s="1">
        <v>20.285302783857819</v>
      </c>
      <c r="J194" s="1">
        <v>1.48774347213589</v>
      </c>
      <c r="K194" s="1">
        <v>0.74363214861718929</v>
      </c>
      <c r="L194" s="1">
        <v>53.323599999999999</v>
      </c>
      <c r="M194" s="1">
        <v>21.863800000000001</v>
      </c>
      <c r="N194" s="2">
        <v>0.38</v>
      </c>
      <c r="O194" s="2">
        <v>0.88</v>
      </c>
      <c r="P194" s="2">
        <v>0.216</v>
      </c>
      <c r="Q194" s="2">
        <v>0</v>
      </c>
      <c r="R194" s="2">
        <v>0.745</v>
      </c>
      <c r="S194" s="2">
        <v>0.26400000000000001</v>
      </c>
      <c r="T194" s="2">
        <v>8.9999999999999993E-3</v>
      </c>
      <c r="U194" s="2">
        <v>5.2999999999999999E-2</v>
      </c>
      <c r="V194" s="2">
        <v>4.9000000000000002E-2</v>
      </c>
      <c r="W194" s="2">
        <v>3.6999999999999998E-2</v>
      </c>
      <c r="X194" s="2">
        <v>0.38600000000000001</v>
      </c>
      <c r="Y194" s="2">
        <v>7.3999999999999996E-2</v>
      </c>
      <c r="Z194" s="2">
        <v>4.1000000000000002E-2</v>
      </c>
      <c r="AA194" s="2">
        <v>0.49399999999999999</v>
      </c>
      <c r="AB194" s="2">
        <v>0.96799999999999997</v>
      </c>
      <c r="AC194" s="2">
        <v>0.95199999999999996</v>
      </c>
      <c r="AD194" s="2">
        <v>0.48099999999999998</v>
      </c>
      <c r="AE194" s="2">
        <v>0.86</v>
      </c>
      <c r="AF194" s="2">
        <v>2.8000000000000001E-2</v>
      </c>
      <c r="AG194" s="2">
        <v>8.0000000000000002E-3</v>
      </c>
      <c r="AH194" s="2">
        <v>0.27800000000000002</v>
      </c>
      <c r="AI194" s="2">
        <v>0.66</v>
      </c>
      <c r="AJ194" s="2">
        <v>0.86599999999999999</v>
      </c>
      <c r="AK194">
        <v>946385</v>
      </c>
      <c r="AL194">
        <v>23.34</v>
      </c>
      <c r="AM194" t="s">
        <v>57</v>
      </c>
      <c r="AN194" s="3">
        <v>0.91318770415760375</v>
      </c>
      <c r="AO194" s="3">
        <v>1.559953976713545E-2</v>
      </c>
      <c r="AP194" s="3">
        <v>0.90976120964829155</v>
      </c>
      <c r="AQ194" s="3">
        <v>8.7734962922871532E-3</v>
      </c>
      <c r="AR194" s="3">
        <v>0.61647715411947601</v>
      </c>
      <c r="AS194" s="3">
        <v>3.038736346289838E-2</v>
      </c>
      <c r="AT194" s="10">
        <v>2.5074481964111328E-3</v>
      </c>
      <c r="AU194" s="1">
        <v>408.63671875</v>
      </c>
      <c r="AV194" s="5">
        <v>1010987.985166873</v>
      </c>
      <c r="AW194" s="9">
        <v>11.02619338035583</v>
      </c>
      <c r="AX194">
        <v>24</v>
      </c>
      <c r="AY194" t="s">
        <v>50</v>
      </c>
      <c r="AZ194" s="9">
        <f>AVERAGE(MainTable[[#This Row],[f1]:[f4]])</f>
        <v>0.4210000000000001</v>
      </c>
      <c r="BA194" s="9">
        <f>AVERAGE(MainTable[[#This Row],[l1]:[l3]])</f>
        <v>3.6999999999999998E-2</v>
      </c>
      <c r="BB194" s="9">
        <f>AVERAGE(MainTable[[#This Row],[n1]:[lsc]])</f>
        <v>0.33333333333333331</v>
      </c>
      <c r="BC194" s="9">
        <f>AVERAGE(MainTable[[#This Row],[density]:[clsCoef]])</f>
        <v>0.71649999999999991</v>
      </c>
      <c r="BD194" s="9">
        <f>AVERAGE(MainTable[[#This Row],[t2]:[t4]])</f>
        <v>0.10466666666666669</v>
      </c>
      <c r="BE194" s="9">
        <f>AVERAGE(MainTable[[#This Row],[c1]:[c2]])</f>
        <v>0.76300000000000001</v>
      </c>
      <c r="BF194" s="9">
        <f>AVERAGE(MainTable[[#This Row],[n3]], MainTable[[#This Row],[n1]], MainTable[[#This Row],[n4]])</f>
        <v>5.0666666666666665E-2</v>
      </c>
      <c r="BG194" s="9" t="str">
        <f>VLOOKUP(MainTable[[#This Row],[model]],ModelNames,4,FALSE)</f>
        <v>Tree-based</v>
      </c>
      <c r="BH194" s="9" cm="1">
        <f t="array" ref="BH194">MEDIAN(IF($AM$2:$AM$2385=AM194,$AN$2:$AN$2385))</f>
        <v>0.84387062005572167</v>
      </c>
      <c r="BI194" s="9" t="str" cm="1">
        <f t="array" ref="BI194">LEFT(A194, MIN(IFERROR(FIND({"_binarized","_clean","_converted"}, A194), LEN(A194)+1))-1)</f>
        <v>ozone-level-8hr</v>
      </c>
    </row>
    <row r="195" spans="1:61" x14ac:dyDescent="0.25">
      <c r="A195" t="s">
        <v>170</v>
      </c>
      <c r="B195" s="6">
        <v>2534</v>
      </c>
      <c r="C195">
        <v>73</v>
      </c>
      <c r="D195">
        <v>72</v>
      </c>
      <c r="E195">
        <v>0</v>
      </c>
      <c r="F195" s="1">
        <v>14.8375</v>
      </c>
      <c r="G195">
        <v>0</v>
      </c>
      <c r="H195">
        <v>0</v>
      </c>
      <c r="I195" s="1">
        <v>20.285302783857819</v>
      </c>
      <c r="J195" s="1">
        <v>1.48774347213589</v>
      </c>
      <c r="K195" s="1">
        <v>0.74363214861718929</v>
      </c>
      <c r="L195" s="1">
        <v>53.323599999999999</v>
      </c>
      <c r="M195" s="1">
        <v>21.863800000000001</v>
      </c>
      <c r="N195" s="2">
        <v>0.38</v>
      </c>
      <c r="O195" s="2">
        <v>0.88</v>
      </c>
      <c r="P195" s="2">
        <v>0.216</v>
      </c>
      <c r="Q195" s="2">
        <v>0</v>
      </c>
      <c r="R195" s="2">
        <v>0.745</v>
      </c>
      <c r="S195" s="2">
        <v>0.26400000000000001</v>
      </c>
      <c r="T195" s="2">
        <v>8.9999999999999993E-3</v>
      </c>
      <c r="U195" s="2">
        <v>5.2999999999999999E-2</v>
      </c>
      <c r="V195" s="2">
        <v>4.9000000000000002E-2</v>
      </c>
      <c r="W195" s="2">
        <v>3.6999999999999998E-2</v>
      </c>
      <c r="X195" s="2">
        <v>0.38600000000000001</v>
      </c>
      <c r="Y195" s="2">
        <v>7.3999999999999996E-2</v>
      </c>
      <c r="Z195" s="2">
        <v>4.1000000000000002E-2</v>
      </c>
      <c r="AA195" s="2">
        <v>0.49399999999999999</v>
      </c>
      <c r="AB195" s="2">
        <v>0.96799999999999997</v>
      </c>
      <c r="AC195" s="2">
        <v>0.95199999999999996</v>
      </c>
      <c r="AD195" s="2">
        <v>0.48099999999999998</v>
      </c>
      <c r="AE195" s="2">
        <v>0.86</v>
      </c>
      <c r="AF195" s="2">
        <v>2.8000000000000001E-2</v>
      </c>
      <c r="AG195" s="2">
        <v>8.0000000000000002E-3</v>
      </c>
      <c r="AH195" s="2">
        <v>0.27800000000000002</v>
      </c>
      <c r="AI195" s="2">
        <v>0.66</v>
      </c>
      <c r="AJ195" s="2">
        <v>0.86599999999999999</v>
      </c>
      <c r="AK195">
        <v>946385</v>
      </c>
      <c r="AL195">
        <v>23.34</v>
      </c>
      <c r="AM195" t="s">
        <v>61</v>
      </c>
      <c r="AN195" s="3">
        <v>0.90766268291351904</v>
      </c>
      <c r="AO195" s="3">
        <v>1.511117883269999E-2</v>
      </c>
      <c r="AP195" s="3">
        <v>0.90302241655714466</v>
      </c>
      <c r="AQ195" s="3">
        <v>1.1914597173755559E-2</v>
      </c>
      <c r="AR195" s="3">
        <v>0.77257997446147009</v>
      </c>
      <c r="AS195" s="3">
        <v>6.4924698337519696E-2</v>
      </c>
      <c r="AT195" s="10">
        <v>5.0091743469238281E-3</v>
      </c>
      <c r="AU195" s="1">
        <v>377.53515625</v>
      </c>
      <c r="AV195" s="5">
        <v>506071.42503569729</v>
      </c>
      <c r="AW195" s="9">
        <v>0.17912626266479489</v>
      </c>
      <c r="AX195">
        <v>4</v>
      </c>
      <c r="AY195" t="s">
        <v>50</v>
      </c>
      <c r="AZ195" s="9">
        <f>AVERAGE(MainTable[[#This Row],[f1]:[f4]])</f>
        <v>0.4210000000000001</v>
      </c>
      <c r="BA195" s="9">
        <f>AVERAGE(MainTable[[#This Row],[l1]:[l3]])</f>
        <v>3.6999999999999998E-2</v>
      </c>
      <c r="BB195" s="9">
        <f>AVERAGE(MainTable[[#This Row],[n1]:[lsc]])</f>
        <v>0.33333333333333331</v>
      </c>
      <c r="BC195" s="9">
        <f>AVERAGE(MainTable[[#This Row],[density]:[clsCoef]])</f>
        <v>0.71649999999999991</v>
      </c>
      <c r="BD195" s="9">
        <f>AVERAGE(MainTable[[#This Row],[t2]:[t4]])</f>
        <v>0.10466666666666669</v>
      </c>
      <c r="BE195" s="9">
        <f>AVERAGE(MainTable[[#This Row],[c1]:[c2]])</f>
        <v>0.76300000000000001</v>
      </c>
      <c r="BF195" s="9">
        <f>AVERAGE(MainTable[[#This Row],[n3]], MainTable[[#This Row],[n1]], MainTable[[#This Row],[n4]])</f>
        <v>5.0666666666666665E-2</v>
      </c>
      <c r="BG195" s="9" t="str">
        <f>VLOOKUP(MainTable[[#This Row],[model]],ModelNames,4,FALSE)</f>
        <v>Discriminant</v>
      </c>
      <c r="BH195" s="9" cm="1">
        <f t="array" ref="BH195">MEDIAN(IF($AM$2:$AM$2385=AM195,$AN$2:$AN$2385))</f>
        <v>0.82848361206198695</v>
      </c>
      <c r="BI195" s="9" t="str" cm="1">
        <f t="array" ref="BI195">LEFT(A195, MIN(IFERROR(FIND({"_binarized","_clean","_converted"}, A195), LEN(A195)+1))-1)</f>
        <v>ozone-level-8hr</v>
      </c>
    </row>
    <row r="196" spans="1:61" x14ac:dyDescent="0.25">
      <c r="A196" t="s">
        <v>170</v>
      </c>
      <c r="B196" s="6">
        <v>2534</v>
      </c>
      <c r="C196">
        <v>73</v>
      </c>
      <c r="D196">
        <v>72</v>
      </c>
      <c r="E196">
        <v>0</v>
      </c>
      <c r="F196" s="1">
        <v>14.8375</v>
      </c>
      <c r="G196">
        <v>0</v>
      </c>
      <c r="H196">
        <v>0</v>
      </c>
      <c r="I196" s="1">
        <v>20.285302783857819</v>
      </c>
      <c r="J196" s="1">
        <v>1.48774347213589</v>
      </c>
      <c r="K196" s="1">
        <v>0.74363214861718929</v>
      </c>
      <c r="L196" s="1">
        <v>53.323599999999999</v>
      </c>
      <c r="M196" s="1">
        <v>21.863800000000001</v>
      </c>
      <c r="N196" s="2">
        <v>0.38</v>
      </c>
      <c r="O196" s="2">
        <v>0.88</v>
      </c>
      <c r="P196" s="2">
        <v>0.216</v>
      </c>
      <c r="Q196" s="2">
        <v>0</v>
      </c>
      <c r="R196" s="2">
        <v>0.745</v>
      </c>
      <c r="S196" s="2">
        <v>0.26400000000000001</v>
      </c>
      <c r="T196" s="2">
        <v>8.9999999999999993E-3</v>
      </c>
      <c r="U196" s="2">
        <v>5.2999999999999999E-2</v>
      </c>
      <c r="V196" s="2">
        <v>4.9000000000000002E-2</v>
      </c>
      <c r="W196" s="2">
        <v>3.6999999999999998E-2</v>
      </c>
      <c r="X196" s="2">
        <v>0.38600000000000001</v>
      </c>
      <c r="Y196" s="2">
        <v>7.3999999999999996E-2</v>
      </c>
      <c r="Z196" s="2">
        <v>4.1000000000000002E-2</v>
      </c>
      <c r="AA196" s="2">
        <v>0.49399999999999999</v>
      </c>
      <c r="AB196" s="2">
        <v>0.96799999999999997</v>
      </c>
      <c r="AC196" s="2">
        <v>0.95199999999999996</v>
      </c>
      <c r="AD196" s="2">
        <v>0.48099999999999998</v>
      </c>
      <c r="AE196" s="2">
        <v>0.86</v>
      </c>
      <c r="AF196" s="2">
        <v>2.8000000000000001E-2</v>
      </c>
      <c r="AG196" s="2">
        <v>8.0000000000000002E-3</v>
      </c>
      <c r="AH196" s="2">
        <v>0.27800000000000002</v>
      </c>
      <c r="AI196" s="2">
        <v>0.66</v>
      </c>
      <c r="AJ196" s="2">
        <v>0.86599999999999999</v>
      </c>
      <c r="AK196">
        <v>946385</v>
      </c>
      <c r="AL196">
        <v>23.34</v>
      </c>
      <c r="AM196" t="s">
        <v>63</v>
      </c>
      <c r="AN196" s="3">
        <v>0.69139244256301113</v>
      </c>
      <c r="AO196" s="3">
        <v>1.872973509279208E-2</v>
      </c>
      <c r="AP196" s="3">
        <v>0.77040945030839225</v>
      </c>
      <c r="AQ196" s="3">
        <v>1.383915870864897E-2</v>
      </c>
      <c r="AR196" s="3">
        <v>0.82275509382633805</v>
      </c>
      <c r="AS196" s="3">
        <v>2.666293284364343E-2</v>
      </c>
      <c r="AT196" s="10">
        <v>2.8018951416015621E-3</v>
      </c>
      <c r="AU196" s="1">
        <v>377.83984375</v>
      </c>
      <c r="AV196" s="5">
        <v>904744.77876106196</v>
      </c>
      <c r="AW196" s="9">
        <v>0.13976144790649411</v>
      </c>
      <c r="AX196">
        <v>4</v>
      </c>
      <c r="AY196" t="s">
        <v>50</v>
      </c>
      <c r="AZ196" s="9">
        <f>AVERAGE(MainTable[[#This Row],[f1]:[f4]])</f>
        <v>0.4210000000000001</v>
      </c>
      <c r="BA196" s="9">
        <f>AVERAGE(MainTable[[#This Row],[l1]:[l3]])</f>
        <v>3.6999999999999998E-2</v>
      </c>
      <c r="BB196" s="9">
        <f>AVERAGE(MainTable[[#This Row],[n1]:[lsc]])</f>
        <v>0.33333333333333331</v>
      </c>
      <c r="BC196" s="9">
        <f>AVERAGE(MainTable[[#This Row],[density]:[clsCoef]])</f>
        <v>0.71649999999999991</v>
      </c>
      <c r="BD196" s="9">
        <f>AVERAGE(MainTable[[#This Row],[t2]:[t4]])</f>
        <v>0.10466666666666669</v>
      </c>
      <c r="BE196" s="9">
        <f>AVERAGE(MainTable[[#This Row],[c1]:[c2]])</f>
        <v>0.76300000000000001</v>
      </c>
      <c r="BF196" s="9">
        <f>AVERAGE(MainTable[[#This Row],[n3]], MainTable[[#This Row],[n1]], MainTable[[#This Row],[n4]])</f>
        <v>5.0666666666666665E-2</v>
      </c>
      <c r="BG196" s="9" t="str">
        <f>VLOOKUP(MainTable[[#This Row],[model]],ModelNames,4,FALSE)</f>
        <v>Probabilistic</v>
      </c>
      <c r="BH196" s="9" cm="1">
        <f t="array" ref="BH196">MEDIAN(IF($AM$2:$AM$2385=AM196,$AN$2:$AN$2385))</f>
        <v>0.73750000000000004</v>
      </c>
      <c r="BI196" s="9" t="str" cm="1">
        <f t="array" ref="BI196">LEFT(A196, MIN(IFERROR(FIND({"_binarized","_clean","_converted"}, A196), LEN(A196)+1))-1)</f>
        <v>ozone-level-8hr</v>
      </c>
    </row>
    <row r="197" spans="1:61" x14ac:dyDescent="0.25">
      <c r="A197" t="s">
        <v>201</v>
      </c>
      <c r="B197" s="6">
        <v>3103</v>
      </c>
      <c r="C197">
        <v>23</v>
      </c>
      <c r="D197">
        <v>5</v>
      </c>
      <c r="E197">
        <v>17</v>
      </c>
      <c r="F197" s="1">
        <v>13.43255813953488</v>
      </c>
      <c r="G197">
        <v>0</v>
      </c>
      <c r="H197">
        <v>0</v>
      </c>
      <c r="I197" s="1">
        <v>1000000</v>
      </c>
      <c r="J197" s="1">
        <v>62.19695252349085</v>
      </c>
      <c r="K197" s="1">
        <v>4.0215438598911728</v>
      </c>
      <c r="L197" s="1">
        <v>53.517699999999998</v>
      </c>
      <c r="M197" s="1">
        <v>51.1068</v>
      </c>
      <c r="N197" s="2">
        <v>0.35499999999999998</v>
      </c>
      <c r="O197" s="2">
        <v>0.90500000000000003</v>
      </c>
      <c r="P197" s="2">
        <v>0.47699999999999998</v>
      </c>
      <c r="Q197" s="2">
        <v>3.0000000000000001E-3</v>
      </c>
      <c r="R197" s="2">
        <v>0.84499999999999997</v>
      </c>
      <c r="S197" s="2">
        <v>0.80400000000000005</v>
      </c>
      <c r="T197" s="2">
        <v>0.125</v>
      </c>
      <c r="U197" s="2">
        <v>7.0000000000000007E-2</v>
      </c>
      <c r="V197" s="2">
        <v>7.0000000000000007E-2</v>
      </c>
      <c r="W197" s="2">
        <v>0.05</v>
      </c>
      <c r="X197" s="2">
        <v>0.22</v>
      </c>
      <c r="Y197" s="2">
        <v>0.104</v>
      </c>
      <c r="Z197" s="2">
        <v>6.0999999999999999E-2</v>
      </c>
      <c r="AA197" s="2">
        <v>0.21299999999999999</v>
      </c>
      <c r="AB197" s="2">
        <v>0.98099999999999998</v>
      </c>
      <c r="AC197" s="2">
        <v>0.309</v>
      </c>
      <c r="AD197" s="2">
        <v>7.9000000000000001E-2</v>
      </c>
      <c r="AE197" s="2">
        <v>0.19600000000000001</v>
      </c>
      <c r="AF197" s="2">
        <v>2E-3</v>
      </c>
      <c r="AG197" s="2">
        <v>1E-3</v>
      </c>
      <c r="AH197" s="2">
        <v>0.8</v>
      </c>
      <c r="AI197" s="2">
        <v>0.63700000000000001</v>
      </c>
      <c r="AJ197" s="2">
        <v>0.85199999999999998</v>
      </c>
      <c r="AK197">
        <v>197806</v>
      </c>
      <c r="AL197">
        <v>84.66</v>
      </c>
      <c r="AM197" t="s">
        <v>55</v>
      </c>
      <c r="AN197" s="3">
        <v>0.93908835904628329</v>
      </c>
      <c r="AO197" s="3">
        <v>3.7773410975809681E-3</v>
      </c>
      <c r="AP197" s="3">
        <v>0.92618179321447269</v>
      </c>
      <c r="AQ197" s="3">
        <v>6.0077675824812982E-3</v>
      </c>
      <c r="AR197" s="3">
        <v>0.89520452126728567</v>
      </c>
      <c r="AS197" s="3">
        <v>3.3448852462338863E-2</v>
      </c>
      <c r="AT197" s="10">
        <v>1.58076286315918E-2</v>
      </c>
      <c r="AU197" s="1">
        <v>466.5546875</v>
      </c>
      <c r="AV197" s="5">
        <v>196424.14889445269</v>
      </c>
      <c r="AW197" s="9">
        <v>0.78075885772705078</v>
      </c>
      <c r="AX197">
        <v>16</v>
      </c>
      <c r="AY197" t="s">
        <v>50</v>
      </c>
      <c r="AZ197" s="9">
        <f>AVERAGE(MainTable[[#This Row],[f1]:[f4]])</f>
        <v>0.60680000000000001</v>
      </c>
      <c r="BA197" s="9">
        <f>AVERAGE(MainTable[[#This Row],[l1]:[l3]])</f>
        <v>8.8333333333333333E-2</v>
      </c>
      <c r="BB197" s="9">
        <f>AVERAGE(MainTable[[#This Row],[n1]:[lsc]])</f>
        <v>0.27150000000000002</v>
      </c>
      <c r="BC197" s="9">
        <f>AVERAGE(MainTable[[#This Row],[density]:[clsCoef]])</f>
        <v>0.19400000000000001</v>
      </c>
      <c r="BD197" s="9">
        <f>AVERAGE(MainTable[[#This Row],[t2]:[t4]])</f>
        <v>0.26766666666666666</v>
      </c>
      <c r="BE197" s="9">
        <f>AVERAGE(MainTable[[#This Row],[c1]:[c2]])</f>
        <v>0.74449999999999994</v>
      </c>
      <c r="BF197" s="9">
        <f>AVERAGE(MainTable[[#This Row],[n3]], MainTable[[#This Row],[n1]], MainTable[[#This Row],[n4]])</f>
        <v>7.166666666666667E-2</v>
      </c>
      <c r="BG197" s="9" t="str">
        <f>VLOOKUP(MainTable[[#This Row],[model]],ModelNames,4,FALSE)</f>
        <v>Tree Ensemble</v>
      </c>
      <c r="BH197" s="9" cm="1">
        <f t="array" ref="BH197">MEDIAN(IF($AM$2:$AM$2385=AM197,$AN$2:$AN$2385))</f>
        <v>0.88267425723439863</v>
      </c>
      <c r="BI197" s="9" t="str" cm="1">
        <f t="array" ref="BI197">LEFT(A197, MIN(IFERROR(FIND({"_binarized","_clean","_converted"}, A197), LEN(A197)+1))-1)</f>
        <v>sick</v>
      </c>
    </row>
    <row r="198" spans="1:61" x14ac:dyDescent="0.25">
      <c r="A198" t="s">
        <v>201</v>
      </c>
      <c r="B198" s="6">
        <v>3103</v>
      </c>
      <c r="C198">
        <v>23</v>
      </c>
      <c r="D198">
        <v>5</v>
      </c>
      <c r="E198">
        <v>17</v>
      </c>
      <c r="F198" s="1">
        <v>13.43255813953488</v>
      </c>
      <c r="G198">
        <v>0</v>
      </c>
      <c r="H198">
        <v>0</v>
      </c>
      <c r="I198" s="1">
        <v>1000000</v>
      </c>
      <c r="J198" s="1">
        <v>62.19695252349085</v>
      </c>
      <c r="K198" s="1">
        <v>4.0215438598911728</v>
      </c>
      <c r="L198" s="1">
        <v>53.517699999999998</v>
      </c>
      <c r="M198" s="1">
        <v>51.1068</v>
      </c>
      <c r="N198" s="2">
        <v>0.35499999999999998</v>
      </c>
      <c r="O198" s="2">
        <v>0.90500000000000003</v>
      </c>
      <c r="P198" s="2">
        <v>0.47699999999999998</v>
      </c>
      <c r="Q198" s="2">
        <v>3.0000000000000001E-3</v>
      </c>
      <c r="R198" s="2">
        <v>0.84499999999999997</v>
      </c>
      <c r="S198" s="2">
        <v>0.80400000000000005</v>
      </c>
      <c r="T198" s="2">
        <v>0.125</v>
      </c>
      <c r="U198" s="2">
        <v>7.0000000000000007E-2</v>
      </c>
      <c r="V198" s="2">
        <v>7.0000000000000007E-2</v>
      </c>
      <c r="W198" s="2">
        <v>0.05</v>
      </c>
      <c r="X198" s="2">
        <v>0.22</v>
      </c>
      <c r="Y198" s="2">
        <v>0.104</v>
      </c>
      <c r="Z198" s="2">
        <v>6.0999999999999999E-2</v>
      </c>
      <c r="AA198" s="2">
        <v>0.21299999999999999</v>
      </c>
      <c r="AB198" s="2">
        <v>0.98099999999999998</v>
      </c>
      <c r="AC198" s="2">
        <v>0.309</v>
      </c>
      <c r="AD198" s="2">
        <v>7.9000000000000001E-2</v>
      </c>
      <c r="AE198" s="2">
        <v>0.19600000000000001</v>
      </c>
      <c r="AF198" s="2">
        <v>2E-3</v>
      </c>
      <c r="AG198" s="2">
        <v>1E-3</v>
      </c>
      <c r="AH198" s="2">
        <v>0.8</v>
      </c>
      <c r="AI198" s="2">
        <v>0.63700000000000001</v>
      </c>
      <c r="AJ198" s="2">
        <v>0.85199999999999998</v>
      </c>
      <c r="AK198">
        <v>197806</v>
      </c>
      <c r="AL198">
        <v>84.66</v>
      </c>
      <c r="AM198" t="s">
        <v>59</v>
      </c>
      <c r="AN198" s="3">
        <v>0.93618669160043633</v>
      </c>
      <c r="AO198" s="3">
        <v>6.3740774875116913E-3</v>
      </c>
      <c r="AP198" s="3">
        <v>0.92385445197058902</v>
      </c>
      <c r="AQ198" s="3">
        <v>9.1962529131441196E-3</v>
      </c>
      <c r="AR198" s="3">
        <v>0.8905751983263368</v>
      </c>
      <c r="AS198" s="3">
        <v>2.4572641116629809E-2</v>
      </c>
      <c r="AT198" s="10">
        <v>8.3234310150146484E-3</v>
      </c>
      <c r="AU198" s="1">
        <v>466.42578125</v>
      </c>
      <c r="AV198" s="5">
        <v>373043.27919566899</v>
      </c>
      <c r="AW198" s="9">
        <v>0.30632138252258301</v>
      </c>
      <c r="AX198">
        <v>1</v>
      </c>
      <c r="AY198" t="s">
        <v>50</v>
      </c>
      <c r="AZ198" s="9">
        <f>AVERAGE(MainTable[[#This Row],[f1]:[f4]])</f>
        <v>0.60680000000000001</v>
      </c>
      <c r="BA198" s="9">
        <f>AVERAGE(MainTable[[#This Row],[l1]:[l3]])</f>
        <v>8.8333333333333333E-2</v>
      </c>
      <c r="BB198" s="9">
        <f>AVERAGE(MainTable[[#This Row],[n1]:[lsc]])</f>
        <v>0.27150000000000002</v>
      </c>
      <c r="BC198" s="9">
        <f>AVERAGE(MainTable[[#This Row],[density]:[clsCoef]])</f>
        <v>0.19400000000000001</v>
      </c>
      <c r="BD198" s="9">
        <f>AVERAGE(MainTable[[#This Row],[t2]:[t4]])</f>
        <v>0.26766666666666666</v>
      </c>
      <c r="BE198" s="9">
        <f>AVERAGE(MainTable[[#This Row],[c1]:[c2]])</f>
        <v>0.74449999999999994</v>
      </c>
      <c r="BF198" s="9">
        <f>AVERAGE(MainTable[[#This Row],[n3]], MainTable[[#This Row],[n1]], MainTable[[#This Row],[n4]])</f>
        <v>7.166666666666667E-2</v>
      </c>
      <c r="BG198" s="9" t="str">
        <f>VLOOKUP(MainTable[[#This Row],[model]],ModelNames,4,FALSE)</f>
        <v>Tree Ensemble</v>
      </c>
      <c r="BH198" s="9" cm="1">
        <f t="array" ref="BH198">MEDIAN(IF($AM$2:$AM$2385=AM198,$AN$2:$AN$2385))</f>
        <v>0.86949265687583444</v>
      </c>
      <c r="BI198" s="9" t="str" cm="1">
        <f t="array" ref="BI198">LEFT(A198, MIN(IFERROR(FIND({"_binarized","_clean","_converted"}, A198), LEN(A198)+1))-1)</f>
        <v>sick</v>
      </c>
    </row>
    <row r="199" spans="1:61" x14ac:dyDescent="0.25">
      <c r="A199" t="s">
        <v>201</v>
      </c>
      <c r="B199" s="6">
        <v>3103</v>
      </c>
      <c r="C199">
        <v>23</v>
      </c>
      <c r="D199">
        <v>5</v>
      </c>
      <c r="E199">
        <v>17</v>
      </c>
      <c r="F199" s="1">
        <v>13.43255813953488</v>
      </c>
      <c r="G199">
        <v>0</v>
      </c>
      <c r="H199">
        <v>0</v>
      </c>
      <c r="I199" s="1">
        <v>1000000</v>
      </c>
      <c r="J199" s="1">
        <v>62.19695252349085</v>
      </c>
      <c r="K199" s="1">
        <v>4.0215438598911728</v>
      </c>
      <c r="L199" s="1">
        <v>53.517699999999998</v>
      </c>
      <c r="M199" s="1">
        <v>51.1068</v>
      </c>
      <c r="N199" s="2">
        <v>0.35499999999999998</v>
      </c>
      <c r="O199" s="2">
        <v>0.90500000000000003</v>
      </c>
      <c r="P199" s="2">
        <v>0.47699999999999998</v>
      </c>
      <c r="Q199" s="2">
        <v>3.0000000000000001E-3</v>
      </c>
      <c r="R199" s="2">
        <v>0.84499999999999997</v>
      </c>
      <c r="S199" s="2">
        <v>0.80400000000000005</v>
      </c>
      <c r="T199" s="2">
        <v>0.125</v>
      </c>
      <c r="U199" s="2">
        <v>7.0000000000000007E-2</v>
      </c>
      <c r="V199" s="2">
        <v>7.0000000000000007E-2</v>
      </c>
      <c r="W199" s="2">
        <v>0.05</v>
      </c>
      <c r="X199" s="2">
        <v>0.22</v>
      </c>
      <c r="Y199" s="2">
        <v>0.104</v>
      </c>
      <c r="Z199" s="2">
        <v>6.0999999999999999E-2</v>
      </c>
      <c r="AA199" s="2">
        <v>0.21299999999999999</v>
      </c>
      <c r="AB199" s="2">
        <v>0.98099999999999998</v>
      </c>
      <c r="AC199" s="2">
        <v>0.309</v>
      </c>
      <c r="AD199" s="2">
        <v>7.9000000000000001E-2</v>
      </c>
      <c r="AE199" s="2">
        <v>0.19600000000000001</v>
      </c>
      <c r="AF199" s="2">
        <v>2E-3</v>
      </c>
      <c r="AG199" s="2">
        <v>1E-3</v>
      </c>
      <c r="AH199" s="2">
        <v>0.8</v>
      </c>
      <c r="AI199" s="2">
        <v>0.63700000000000001</v>
      </c>
      <c r="AJ199" s="2">
        <v>0.85199999999999998</v>
      </c>
      <c r="AK199">
        <v>197806</v>
      </c>
      <c r="AL199">
        <v>84.66</v>
      </c>
      <c r="AM199" t="s">
        <v>58</v>
      </c>
      <c r="AN199" s="3">
        <v>0.93586670822294948</v>
      </c>
      <c r="AO199" s="3">
        <v>4.9549108425809381E-3</v>
      </c>
      <c r="AP199" s="3">
        <v>0.92702417690775896</v>
      </c>
      <c r="AQ199" s="3">
        <v>7.3400415524147687E-3</v>
      </c>
      <c r="AR199" s="3">
        <v>0.8997368339944094</v>
      </c>
      <c r="AS199" s="3">
        <v>3.3382110137674559E-2</v>
      </c>
      <c r="AT199" s="10">
        <v>6.0749053955078116E-3</v>
      </c>
      <c r="AU199" s="1">
        <v>465.67578125</v>
      </c>
      <c r="AV199" s="5">
        <v>511119.07064364199</v>
      </c>
      <c r="AW199" s="9">
        <v>2.615675687789917</v>
      </c>
      <c r="AX199">
        <v>2</v>
      </c>
      <c r="AY199" t="s">
        <v>50</v>
      </c>
      <c r="AZ199" s="9">
        <f>AVERAGE(MainTable[[#This Row],[f1]:[f4]])</f>
        <v>0.60680000000000001</v>
      </c>
      <c r="BA199" s="9">
        <f>AVERAGE(MainTable[[#This Row],[l1]:[l3]])</f>
        <v>8.8333333333333333E-2</v>
      </c>
      <c r="BB199" s="9">
        <f>AVERAGE(MainTable[[#This Row],[n1]:[lsc]])</f>
        <v>0.27150000000000002</v>
      </c>
      <c r="BC199" s="9">
        <f>AVERAGE(MainTable[[#This Row],[density]:[clsCoef]])</f>
        <v>0.19400000000000001</v>
      </c>
      <c r="BD199" s="9">
        <f>AVERAGE(MainTable[[#This Row],[t2]:[t4]])</f>
        <v>0.26766666666666666</v>
      </c>
      <c r="BE199" s="9">
        <f>AVERAGE(MainTable[[#This Row],[c1]:[c2]])</f>
        <v>0.74449999999999994</v>
      </c>
      <c r="BF199" s="9">
        <f>AVERAGE(MainTable[[#This Row],[n3]], MainTable[[#This Row],[n1]], MainTable[[#This Row],[n4]])</f>
        <v>7.166666666666667E-2</v>
      </c>
      <c r="BG199" s="9" t="str">
        <f>VLOOKUP(MainTable[[#This Row],[model]],ModelNames,4,FALSE)</f>
        <v>Tree Ensemble</v>
      </c>
      <c r="BH199" s="9" cm="1">
        <f t="array" ref="BH199">MEDIAN(IF($AM$2:$AM$2385=AM199,$AN$2:$AN$2385))</f>
        <v>0.86973139609339412</v>
      </c>
      <c r="BI199" s="9" t="str" cm="1">
        <f t="array" ref="BI199">LEFT(A199, MIN(IFERROR(FIND({"_binarized","_clean","_converted"}, A199), LEN(A199)+1))-1)</f>
        <v>sick</v>
      </c>
    </row>
    <row r="200" spans="1:61" x14ac:dyDescent="0.25">
      <c r="A200" t="s">
        <v>201</v>
      </c>
      <c r="B200" s="6">
        <v>3103</v>
      </c>
      <c r="C200">
        <v>23</v>
      </c>
      <c r="D200">
        <v>5</v>
      </c>
      <c r="E200">
        <v>17</v>
      </c>
      <c r="F200" s="1">
        <v>13.43255813953488</v>
      </c>
      <c r="G200">
        <v>0</v>
      </c>
      <c r="H200">
        <v>0</v>
      </c>
      <c r="I200" s="1">
        <v>1000000</v>
      </c>
      <c r="J200" s="1">
        <v>62.19695252349085</v>
      </c>
      <c r="K200" s="1">
        <v>4.0215438598911728</v>
      </c>
      <c r="L200" s="1">
        <v>53.517699999999998</v>
      </c>
      <c r="M200" s="1">
        <v>51.1068</v>
      </c>
      <c r="N200" s="2">
        <v>0.35499999999999998</v>
      </c>
      <c r="O200" s="2">
        <v>0.90500000000000003</v>
      </c>
      <c r="P200" s="2">
        <v>0.47699999999999998</v>
      </c>
      <c r="Q200" s="2">
        <v>3.0000000000000001E-3</v>
      </c>
      <c r="R200" s="2">
        <v>0.84499999999999997</v>
      </c>
      <c r="S200" s="2">
        <v>0.80400000000000005</v>
      </c>
      <c r="T200" s="2">
        <v>0.125</v>
      </c>
      <c r="U200" s="2">
        <v>7.0000000000000007E-2</v>
      </c>
      <c r="V200" s="2">
        <v>7.0000000000000007E-2</v>
      </c>
      <c r="W200" s="2">
        <v>0.05</v>
      </c>
      <c r="X200" s="2">
        <v>0.22</v>
      </c>
      <c r="Y200" s="2">
        <v>0.104</v>
      </c>
      <c r="Z200" s="2">
        <v>6.0999999999999999E-2</v>
      </c>
      <c r="AA200" s="2">
        <v>0.21299999999999999</v>
      </c>
      <c r="AB200" s="2">
        <v>0.98099999999999998</v>
      </c>
      <c r="AC200" s="2">
        <v>0.309</v>
      </c>
      <c r="AD200" s="2">
        <v>7.9000000000000001E-2</v>
      </c>
      <c r="AE200" s="2">
        <v>0.19600000000000001</v>
      </c>
      <c r="AF200" s="2">
        <v>2E-3</v>
      </c>
      <c r="AG200" s="2">
        <v>1E-3</v>
      </c>
      <c r="AH200" s="2">
        <v>0.8</v>
      </c>
      <c r="AI200" s="2">
        <v>0.63700000000000001</v>
      </c>
      <c r="AJ200" s="2">
        <v>0.85199999999999998</v>
      </c>
      <c r="AK200">
        <v>197806</v>
      </c>
      <c r="AL200">
        <v>84.66</v>
      </c>
      <c r="AM200" t="s">
        <v>61</v>
      </c>
      <c r="AN200" s="3">
        <v>0.93425536335774773</v>
      </c>
      <c r="AO200" s="3">
        <v>3.4741866379558949E-3</v>
      </c>
      <c r="AP200" s="3">
        <v>0.91261541808728786</v>
      </c>
      <c r="AQ200" s="3">
        <v>6.7406260236269177E-3</v>
      </c>
      <c r="AR200" s="3">
        <v>0.8709112447194215</v>
      </c>
      <c r="AS200" s="3">
        <v>3.2441483432466008E-2</v>
      </c>
      <c r="AT200" s="10">
        <v>3.6625862121582031E-3</v>
      </c>
      <c r="AU200" s="1">
        <v>432.734375</v>
      </c>
      <c r="AV200" s="5">
        <v>847761.61437312851</v>
      </c>
      <c r="AW200" s="9">
        <v>4.7749757766723633E-2</v>
      </c>
      <c r="AX200">
        <v>4</v>
      </c>
      <c r="AY200" t="s">
        <v>50</v>
      </c>
      <c r="AZ200" s="9">
        <f>AVERAGE(MainTable[[#This Row],[f1]:[f4]])</f>
        <v>0.60680000000000001</v>
      </c>
      <c r="BA200" s="9">
        <f>AVERAGE(MainTable[[#This Row],[l1]:[l3]])</f>
        <v>8.8333333333333333E-2</v>
      </c>
      <c r="BB200" s="9">
        <f>AVERAGE(MainTable[[#This Row],[n1]:[lsc]])</f>
        <v>0.27150000000000002</v>
      </c>
      <c r="BC200" s="9">
        <f>AVERAGE(MainTable[[#This Row],[density]:[clsCoef]])</f>
        <v>0.19400000000000001</v>
      </c>
      <c r="BD200" s="9">
        <f>AVERAGE(MainTable[[#This Row],[t2]:[t4]])</f>
        <v>0.26766666666666666</v>
      </c>
      <c r="BE200" s="9">
        <f>AVERAGE(MainTable[[#This Row],[c1]:[c2]])</f>
        <v>0.74449999999999994</v>
      </c>
      <c r="BF200" s="9">
        <f>AVERAGE(MainTable[[#This Row],[n3]], MainTable[[#This Row],[n1]], MainTable[[#This Row],[n4]])</f>
        <v>7.166666666666667E-2</v>
      </c>
      <c r="BG200" s="9" t="str">
        <f>VLOOKUP(MainTable[[#This Row],[model]],ModelNames,4,FALSE)</f>
        <v>Discriminant</v>
      </c>
      <c r="BH200" s="9" cm="1">
        <f t="array" ref="BH200">MEDIAN(IF($AM$2:$AM$2385=AM200,$AN$2:$AN$2385))</f>
        <v>0.82848361206198695</v>
      </c>
      <c r="BI200" s="9" t="str" cm="1">
        <f t="array" ref="BI200">LEFT(A200, MIN(IFERROR(FIND({"_binarized","_clean","_converted"}, A200), LEN(A200)+1))-1)</f>
        <v>sick</v>
      </c>
    </row>
    <row r="201" spans="1:61" x14ac:dyDescent="0.25">
      <c r="A201" t="s">
        <v>201</v>
      </c>
      <c r="B201" s="6">
        <v>3103</v>
      </c>
      <c r="C201">
        <v>23</v>
      </c>
      <c r="D201">
        <v>5</v>
      </c>
      <c r="E201">
        <v>17</v>
      </c>
      <c r="F201" s="1">
        <v>13.43255813953488</v>
      </c>
      <c r="G201">
        <v>0</v>
      </c>
      <c r="H201">
        <v>0</v>
      </c>
      <c r="I201" s="1">
        <v>1000000</v>
      </c>
      <c r="J201" s="1">
        <v>62.19695252349085</v>
      </c>
      <c r="K201" s="1">
        <v>4.0215438598911728</v>
      </c>
      <c r="L201" s="1">
        <v>53.517699999999998</v>
      </c>
      <c r="M201" s="1">
        <v>51.1068</v>
      </c>
      <c r="N201" s="2">
        <v>0.35499999999999998</v>
      </c>
      <c r="O201" s="2">
        <v>0.90500000000000003</v>
      </c>
      <c r="P201" s="2">
        <v>0.47699999999999998</v>
      </c>
      <c r="Q201" s="2">
        <v>3.0000000000000001E-3</v>
      </c>
      <c r="R201" s="2">
        <v>0.84499999999999997</v>
      </c>
      <c r="S201" s="2">
        <v>0.80400000000000005</v>
      </c>
      <c r="T201" s="2">
        <v>0.125</v>
      </c>
      <c r="U201" s="2">
        <v>7.0000000000000007E-2</v>
      </c>
      <c r="V201" s="2">
        <v>7.0000000000000007E-2</v>
      </c>
      <c r="W201" s="2">
        <v>0.05</v>
      </c>
      <c r="X201" s="2">
        <v>0.22</v>
      </c>
      <c r="Y201" s="2">
        <v>0.104</v>
      </c>
      <c r="Z201" s="2">
        <v>6.0999999999999999E-2</v>
      </c>
      <c r="AA201" s="2">
        <v>0.21299999999999999</v>
      </c>
      <c r="AB201" s="2">
        <v>0.98099999999999998</v>
      </c>
      <c r="AC201" s="2">
        <v>0.309</v>
      </c>
      <c r="AD201" s="2">
        <v>7.9000000000000001E-2</v>
      </c>
      <c r="AE201" s="2">
        <v>0.19600000000000001</v>
      </c>
      <c r="AF201" s="2">
        <v>2E-3</v>
      </c>
      <c r="AG201" s="2">
        <v>1E-3</v>
      </c>
      <c r="AH201" s="2">
        <v>0.8</v>
      </c>
      <c r="AI201" s="2">
        <v>0.63700000000000001</v>
      </c>
      <c r="AJ201" s="2">
        <v>0.85199999999999998</v>
      </c>
      <c r="AK201">
        <v>197806</v>
      </c>
      <c r="AL201">
        <v>84.66</v>
      </c>
      <c r="AM201" t="s">
        <v>54</v>
      </c>
      <c r="AN201" s="3">
        <v>0.9339327827125864</v>
      </c>
      <c r="AO201" s="3">
        <v>3.4205726948369369E-3</v>
      </c>
      <c r="AP201" s="3">
        <v>0.91416054140637359</v>
      </c>
      <c r="AQ201" s="3">
        <v>5.5267552084753606E-3</v>
      </c>
      <c r="AR201" s="3">
        <v>0.89100067095477087</v>
      </c>
      <c r="AS201" s="3">
        <v>2.7472579086863801E-2</v>
      </c>
      <c r="AT201" s="10">
        <v>0.17128252983093259</v>
      </c>
      <c r="AU201" s="1">
        <v>471.6640625</v>
      </c>
      <c r="AV201" s="5">
        <v>18127.943363896149</v>
      </c>
      <c r="AW201" s="9">
        <v>2.6038801670074458</v>
      </c>
      <c r="AX201">
        <v>16</v>
      </c>
      <c r="AY201" t="s">
        <v>50</v>
      </c>
      <c r="AZ201" s="9">
        <f>AVERAGE(MainTable[[#This Row],[f1]:[f4]])</f>
        <v>0.60680000000000001</v>
      </c>
      <c r="BA201" s="9">
        <f>AVERAGE(MainTable[[#This Row],[l1]:[l3]])</f>
        <v>8.8333333333333333E-2</v>
      </c>
      <c r="BB201" s="9">
        <f>AVERAGE(MainTable[[#This Row],[n1]:[lsc]])</f>
        <v>0.27150000000000002</v>
      </c>
      <c r="BC201" s="9">
        <f>AVERAGE(MainTable[[#This Row],[density]:[clsCoef]])</f>
        <v>0.19400000000000001</v>
      </c>
      <c r="BD201" s="9">
        <f>AVERAGE(MainTable[[#This Row],[t2]:[t4]])</f>
        <v>0.26766666666666666</v>
      </c>
      <c r="BE201" s="9">
        <f>AVERAGE(MainTable[[#This Row],[c1]:[c2]])</f>
        <v>0.74449999999999994</v>
      </c>
      <c r="BF201" s="9">
        <f>AVERAGE(MainTable[[#This Row],[n3]], MainTable[[#This Row],[n1]], MainTable[[#This Row],[n4]])</f>
        <v>7.166666666666667E-2</v>
      </c>
      <c r="BG201" s="9" t="str">
        <f>VLOOKUP(MainTable[[#This Row],[model]],ModelNames,4,FALSE)</f>
        <v>Tree Ensemble</v>
      </c>
      <c r="BH201" s="9" cm="1">
        <f t="array" ref="BH201">MEDIAN(IF($AM$2:$AM$2385=AM201,$AN$2:$AN$2385))</f>
        <v>0.87316363636363636</v>
      </c>
      <c r="BI201" s="9" t="str" cm="1">
        <f t="array" ref="BI201">LEFT(A201, MIN(IFERROR(FIND({"_binarized","_clean","_converted"}, A201), LEN(A201)+1))-1)</f>
        <v>sick</v>
      </c>
    </row>
    <row r="202" spans="1:61" x14ac:dyDescent="0.25">
      <c r="A202" t="s">
        <v>201</v>
      </c>
      <c r="B202" s="6">
        <v>3103</v>
      </c>
      <c r="C202">
        <v>23</v>
      </c>
      <c r="D202">
        <v>5</v>
      </c>
      <c r="E202">
        <v>17</v>
      </c>
      <c r="F202" s="1">
        <v>13.43255813953488</v>
      </c>
      <c r="G202">
        <v>0</v>
      </c>
      <c r="H202">
        <v>0</v>
      </c>
      <c r="I202" s="1">
        <v>1000000</v>
      </c>
      <c r="J202" s="1">
        <v>62.19695252349085</v>
      </c>
      <c r="K202" s="1">
        <v>4.0215438598911728</v>
      </c>
      <c r="L202" s="1">
        <v>53.517699999999998</v>
      </c>
      <c r="M202" s="1">
        <v>51.1068</v>
      </c>
      <c r="N202" s="2">
        <v>0.35499999999999998</v>
      </c>
      <c r="O202" s="2">
        <v>0.90500000000000003</v>
      </c>
      <c r="P202" s="2">
        <v>0.47699999999999998</v>
      </c>
      <c r="Q202" s="2">
        <v>3.0000000000000001E-3</v>
      </c>
      <c r="R202" s="2">
        <v>0.84499999999999997</v>
      </c>
      <c r="S202" s="2">
        <v>0.80400000000000005</v>
      </c>
      <c r="T202" s="2">
        <v>0.125</v>
      </c>
      <c r="U202" s="2">
        <v>7.0000000000000007E-2</v>
      </c>
      <c r="V202" s="2">
        <v>7.0000000000000007E-2</v>
      </c>
      <c r="W202" s="2">
        <v>0.05</v>
      </c>
      <c r="X202" s="2">
        <v>0.22</v>
      </c>
      <c r="Y202" s="2">
        <v>0.104</v>
      </c>
      <c r="Z202" s="2">
        <v>6.0999999999999999E-2</v>
      </c>
      <c r="AA202" s="2">
        <v>0.21299999999999999</v>
      </c>
      <c r="AB202" s="2">
        <v>0.98099999999999998</v>
      </c>
      <c r="AC202" s="2">
        <v>0.309</v>
      </c>
      <c r="AD202" s="2">
        <v>7.9000000000000001E-2</v>
      </c>
      <c r="AE202" s="2">
        <v>0.19600000000000001</v>
      </c>
      <c r="AF202" s="2">
        <v>2E-3</v>
      </c>
      <c r="AG202" s="2">
        <v>1E-3</v>
      </c>
      <c r="AH202" s="2">
        <v>0.8</v>
      </c>
      <c r="AI202" s="2">
        <v>0.63700000000000001</v>
      </c>
      <c r="AJ202" s="2">
        <v>0.85199999999999998</v>
      </c>
      <c r="AK202">
        <v>197806</v>
      </c>
      <c r="AL202">
        <v>84.66</v>
      </c>
      <c r="AM202" t="s">
        <v>51</v>
      </c>
      <c r="AN202" s="3">
        <v>0.93329021868993822</v>
      </c>
      <c r="AO202" s="3">
        <v>1.9386209136718179E-3</v>
      </c>
      <c r="AP202" s="3">
        <v>0.90991327923692855</v>
      </c>
      <c r="AQ202" s="3">
        <v>4.0074747297288264E-3</v>
      </c>
      <c r="AT202" s="10">
        <v>6.0598611831665039E-2</v>
      </c>
      <c r="AU202" s="1">
        <v>455.859375</v>
      </c>
      <c r="AV202" s="5">
        <v>51238.797493006619</v>
      </c>
      <c r="AW202" s="9">
        <v>0.28998923301696777</v>
      </c>
      <c r="AX202">
        <v>12</v>
      </c>
      <c r="AY202" t="s">
        <v>50</v>
      </c>
      <c r="AZ202" s="9">
        <f>AVERAGE(MainTable[[#This Row],[f1]:[f4]])</f>
        <v>0.60680000000000001</v>
      </c>
      <c r="BA202" s="9">
        <f>AVERAGE(MainTable[[#This Row],[l1]:[l3]])</f>
        <v>8.8333333333333333E-2</v>
      </c>
      <c r="BB202" s="9">
        <f>AVERAGE(MainTable[[#This Row],[n1]:[lsc]])</f>
        <v>0.27150000000000002</v>
      </c>
      <c r="BC202" s="9">
        <f>AVERAGE(MainTable[[#This Row],[density]:[clsCoef]])</f>
        <v>0.19400000000000001</v>
      </c>
      <c r="BD202" s="9">
        <f>AVERAGE(MainTable[[#This Row],[t2]:[t4]])</f>
        <v>0.26766666666666666</v>
      </c>
      <c r="BE202" s="9">
        <f>AVERAGE(MainTable[[#This Row],[c1]:[c2]])</f>
        <v>0.74449999999999994</v>
      </c>
      <c r="BF202" s="9">
        <f>AVERAGE(MainTable[[#This Row],[n3]], MainTable[[#This Row],[n1]], MainTable[[#This Row],[n4]])</f>
        <v>7.166666666666667E-2</v>
      </c>
      <c r="BG202" s="9" t="str">
        <f>VLOOKUP(MainTable[[#This Row],[model]],ModelNames,4,FALSE)</f>
        <v>Kernel/SVM</v>
      </c>
      <c r="BH202" s="9" cm="1">
        <f t="array" ref="BH202">MEDIAN(IF($AM$2:$AM$2385=AM202,$AN$2:$AN$2385))</f>
        <v>0.87225452196382425</v>
      </c>
      <c r="BI202" s="9" t="str" cm="1">
        <f t="array" ref="BI202">LEFT(A202, MIN(IFERROR(FIND({"_binarized","_clean","_converted"}, A202), LEN(A202)+1))-1)</f>
        <v>sick</v>
      </c>
    </row>
    <row r="203" spans="1:61" x14ac:dyDescent="0.25">
      <c r="A203" t="s">
        <v>201</v>
      </c>
      <c r="B203" s="6">
        <v>3103</v>
      </c>
      <c r="C203">
        <v>23</v>
      </c>
      <c r="D203">
        <v>5</v>
      </c>
      <c r="E203">
        <v>17</v>
      </c>
      <c r="F203" s="1">
        <v>13.43255813953488</v>
      </c>
      <c r="G203">
        <v>0</v>
      </c>
      <c r="H203">
        <v>0</v>
      </c>
      <c r="I203" s="1">
        <v>1000000</v>
      </c>
      <c r="J203" s="1">
        <v>62.19695252349085</v>
      </c>
      <c r="K203" s="1">
        <v>4.0215438598911728</v>
      </c>
      <c r="L203" s="1">
        <v>53.517699999999998</v>
      </c>
      <c r="M203" s="1">
        <v>51.1068</v>
      </c>
      <c r="N203" s="2">
        <v>0.35499999999999998</v>
      </c>
      <c r="O203" s="2">
        <v>0.90500000000000003</v>
      </c>
      <c r="P203" s="2">
        <v>0.47699999999999998</v>
      </c>
      <c r="Q203" s="2">
        <v>3.0000000000000001E-3</v>
      </c>
      <c r="R203" s="2">
        <v>0.84499999999999997</v>
      </c>
      <c r="S203" s="2">
        <v>0.80400000000000005</v>
      </c>
      <c r="T203" s="2">
        <v>0.125</v>
      </c>
      <c r="U203" s="2">
        <v>7.0000000000000007E-2</v>
      </c>
      <c r="V203" s="2">
        <v>7.0000000000000007E-2</v>
      </c>
      <c r="W203" s="2">
        <v>0.05</v>
      </c>
      <c r="X203" s="2">
        <v>0.22</v>
      </c>
      <c r="Y203" s="2">
        <v>0.104</v>
      </c>
      <c r="Z203" s="2">
        <v>6.0999999999999999E-2</v>
      </c>
      <c r="AA203" s="2">
        <v>0.21299999999999999</v>
      </c>
      <c r="AB203" s="2">
        <v>0.98099999999999998</v>
      </c>
      <c r="AC203" s="2">
        <v>0.309</v>
      </c>
      <c r="AD203" s="2">
        <v>7.9000000000000001E-2</v>
      </c>
      <c r="AE203" s="2">
        <v>0.19600000000000001</v>
      </c>
      <c r="AF203" s="2">
        <v>2E-3</v>
      </c>
      <c r="AG203" s="2">
        <v>1E-3</v>
      </c>
      <c r="AH203" s="2">
        <v>0.8</v>
      </c>
      <c r="AI203" s="2">
        <v>0.63700000000000001</v>
      </c>
      <c r="AJ203" s="2">
        <v>0.85199999999999998</v>
      </c>
      <c r="AK203">
        <v>197806</v>
      </c>
      <c r="AL203">
        <v>84.66</v>
      </c>
      <c r="AM203" t="s">
        <v>52</v>
      </c>
      <c r="AN203" s="3">
        <v>0.93296815749831175</v>
      </c>
      <c r="AO203" s="3">
        <v>2.614476055542814E-3</v>
      </c>
      <c r="AP203" s="3">
        <v>0.90737959878691554</v>
      </c>
      <c r="AQ203" s="3">
        <v>5.1562477282666762E-3</v>
      </c>
      <c r="AR203" s="3">
        <v>0.8905858184065305</v>
      </c>
      <c r="AS203" s="3">
        <v>2.2697350899938521E-2</v>
      </c>
      <c r="AT203" s="10">
        <v>0.17868685722351069</v>
      </c>
      <c r="AU203" s="1">
        <v>468.6484375</v>
      </c>
      <c r="AV203" s="5">
        <v>17376.76764954294</v>
      </c>
      <c r="AW203" s="9">
        <v>2.8502295017242432</v>
      </c>
      <c r="AX203">
        <v>24</v>
      </c>
      <c r="AY203" t="s">
        <v>50</v>
      </c>
      <c r="AZ203" s="9">
        <f>AVERAGE(MainTable[[#This Row],[f1]:[f4]])</f>
        <v>0.60680000000000001</v>
      </c>
      <c r="BA203" s="9">
        <f>AVERAGE(MainTable[[#This Row],[l1]:[l3]])</f>
        <v>8.8333333333333333E-2</v>
      </c>
      <c r="BB203" s="9">
        <f>AVERAGE(MainTable[[#This Row],[n1]:[lsc]])</f>
        <v>0.27150000000000002</v>
      </c>
      <c r="BC203" s="9">
        <f>AVERAGE(MainTable[[#This Row],[density]:[clsCoef]])</f>
        <v>0.19400000000000001</v>
      </c>
      <c r="BD203" s="9">
        <f>AVERAGE(MainTable[[#This Row],[t2]:[t4]])</f>
        <v>0.26766666666666666</v>
      </c>
      <c r="BE203" s="9">
        <f>AVERAGE(MainTable[[#This Row],[c1]:[c2]])</f>
        <v>0.74449999999999994</v>
      </c>
      <c r="BF203" s="9">
        <f>AVERAGE(MainTable[[#This Row],[n3]], MainTable[[#This Row],[n1]], MainTable[[#This Row],[n4]])</f>
        <v>7.166666666666667E-2</v>
      </c>
      <c r="BG203" s="9" t="str">
        <f>VLOOKUP(MainTable[[#This Row],[model]],ModelNames,4,FALSE)</f>
        <v>Tree Ensemble</v>
      </c>
      <c r="BH203" s="9" cm="1">
        <f t="array" ref="BH203">MEDIAN(IF($AM$2:$AM$2385=AM203,$AN$2:$AN$2385))</f>
        <v>0.87140340575455077</v>
      </c>
      <c r="BI203" s="9" t="str" cm="1">
        <f t="array" ref="BI203">LEFT(A203, MIN(IFERROR(FIND({"_binarized","_clean","_converted"}, A203), LEN(A203)+1))-1)</f>
        <v>sick</v>
      </c>
    </row>
    <row r="204" spans="1:61" x14ac:dyDescent="0.25">
      <c r="A204" t="s">
        <v>201</v>
      </c>
      <c r="B204" s="6">
        <v>3103</v>
      </c>
      <c r="C204">
        <v>23</v>
      </c>
      <c r="D204">
        <v>5</v>
      </c>
      <c r="E204">
        <v>17</v>
      </c>
      <c r="F204" s="1">
        <v>13.43255813953488</v>
      </c>
      <c r="G204">
        <v>0</v>
      </c>
      <c r="H204">
        <v>0</v>
      </c>
      <c r="I204" s="1">
        <v>1000000</v>
      </c>
      <c r="J204" s="1">
        <v>62.19695252349085</v>
      </c>
      <c r="K204" s="1">
        <v>4.0215438598911728</v>
      </c>
      <c r="L204" s="1">
        <v>53.517699999999998</v>
      </c>
      <c r="M204" s="1">
        <v>51.1068</v>
      </c>
      <c r="N204" s="2">
        <v>0.35499999999999998</v>
      </c>
      <c r="O204" s="2">
        <v>0.90500000000000003</v>
      </c>
      <c r="P204" s="2">
        <v>0.47699999999999998</v>
      </c>
      <c r="Q204" s="2">
        <v>3.0000000000000001E-3</v>
      </c>
      <c r="R204" s="2">
        <v>0.84499999999999997</v>
      </c>
      <c r="S204" s="2">
        <v>0.80400000000000005</v>
      </c>
      <c r="T204" s="2">
        <v>0.125</v>
      </c>
      <c r="U204" s="2">
        <v>7.0000000000000007E-2</v>
      </c>
      <c r="V204" s="2">
        <v>7.0000000000000007E-2</v>
      </c>
      <c r="W204" s="2">
        <v>0.05</v>
      </c>
      <c r="X204" s="2">
        <v>0.22</v>
      </c>
      <c r="Y204" s="2">
        <v>0.104</v>
      </c>
      <c r="Z204" s="2">
        <v>6.0999999999999999E-2</v>
      </c>
      <c r="AA204" s="2">
        <v>0.21299999999999999</v>
      </c>
      <c r="AB204" s="2">
        <v>0.98099999999999998</v>
      </c>
      <c r="AC204" s="2">
        <v>0.309</v>
      </c>
      <c r="AD204" s="2">
        <v>7.9000000000000001E-2</v>
      </c>
      <c r="AE204" s="2">
        <v>0.19600000000000001</v>
      </c>
      <c r="AF204" s="2">
        <v>2E-3</v>
      </c>
      <c r="AG204" s="2">
        <v>1E-3</v>
      </c>
      <c r="AH204" s="2">
        <v>0.8</v>
      </c>
      <c r="AI204" s="2">
        <v>0.63700000000000001</v>
      </c>
      <c r="AJ204" s="2">
        <v>0.85199999999999998</v>
      </c>
      <c r="AK204">
        <v>197806</v>
      </c>
      <c r="AL204">
        <v>84.66</v>
      </c>
      <c r="AM204" t="s">
        <v>49</v>
      </c>
      <c r="AN204" s="3">
        <v>0.93296504077710252</v>
      </c>
      <c r="AO204" s="3">
        <v>5.6723185292828146E-3</v>
      </c>
      <c r="AP204" s="3">
        <v>0.91811724094434877</v>
      </c>
      <c r="AQ204" s="3">
        <v>5.6747295375976954E-3</v>
      </c>
      <c r="AR204" s="3">
        <v>0.89533013526900029</v>
      </c>
      <c r="AS204" s="3">
        <v>3.8065442428526233E-2</v>
      </c>
      <c r="AT204" s="10">
        <v>4.146575927734375E-3</v>
      </c>
      <c r="AU204" s="1">
        <v>431.9375</v>
      </c>
      <c r="AV204" s="5">
        <v>748810.59797608096</v>
      </c>
      <c r="AW204" s="9">
        <v>12.293708801269529</v>
      </c>
      <c r="AX204">
        <v>16</v>
      </c>
      <c r="AY204" t="s">
        <v>50</v>
      </c>
      <c r="AZ204" s="9">
        <f>AVERAGE(MainTable[[#This Row],[f1]:[f4]])</f>
        <v>0.60680000000000001</v>
      </c>
      <c r="BA204" s="9">
        <f>AVERAGE(MainTable[[#This Row],[l1]:[l3]])</f>
        <v>8.8333333333333333E-2</v>
      </c>
      <c r="BB204" s="9">
        <f>AVERAGE(MainTable[[#This Row],[n1]:[lsc]])</f>
        <v>0.27150000000000002</v>
      </c>
      <c r="BC204" s="9">
        <f>AVERAGE(MainTable[[#This Row],[density]:[clsCoef]])</f>
        <v>0.19400000000000001</v>
      </c>
      <c r="BD204" s="9">
        <f>AVERAGE(MainTable[[#This Row],[t2]:[t4]])</f>
        <v>0.26766666666666666</v>
      </c>
      <c r="BE204" s="9">
        <f>AVERAGE(MainTable[[#This Row],[c1]:[c2]])</f>
        <v>0.74449999999999994</v>
      </c>
      <c r="BF204" s="9">
        <f>AVERAGE(MainTable[[#This Row],[n3]], MainTable[[#This Row],[n1]], MainTable[[#This Row],[n4]])</f>
        <v>7.166666666666667E-2</v>
      </c>
      <c r="BG204" s="9" t="str">
        <f>VLOOKUP(MainTable[[#This Row],[model]],ModelNames,4,FALSE)</f>
        <v>Neural</v>
      </c>
      <c r="BH204" s="9" cm="1">
        <f t="array" ref="BH204">MEDIAN(IF($AM$2:$AM$2385=AM204,$AN$2:$AN$2385))</f>
        <v>0.87620447459485384</v>
      </c>
      <c r="BI204" s="9" t="str" cm="1">
        <f t="array" ref="BI204">LEFT(A204, MIN(IFERROR(FIND({"_binarized","_clean","_converted"}, A204), LEN(A204)+1))-1)</f>
        <v>sick</v>
      </c>
    </row>
    <row r="205" spans="1:61" x14ac:dyDescent="0.25">
      <c r="A205" t="s">
        <v>201</v>
      </c>
      <c r="B205" s="6">
        <v>3103</v>
      </c>
      <c r="C205">
        <v>23</v>
      </c>
      <c r="D205">
        <v>5</v>
      </c>
      <c r="E205">
        <v>17</v>
      </c>
      <c r="F205" s="1">
        <v>13.43255813953488</v>
      </c>
      <c r="G205">
        <v>0</v>
      </c>
      <c r="H205">
        <v>0</v>
      </c>
      <c r="I205" s="1">
        <v>1000000</v>
      </c>
      <c r="J205" s="1">
        <v>62.19695252349085</v>
      </c>
      <c r="K205" s="1">
        <v>4.0215438598911728</v>
      </c>
      <c r="L205" s="1">
        <v>53.517699999999998</v>
      </c>
      <c r="M205" s="1">
        <v>51.1068</v>
      </c>
      <c r="N205" s="2">
        <v>0.35499999999999998</v>
      </c>
      <c r="O205" s="2">
        <v>0.90500000000000003</v>
      </c>
      <c r="P205" s="2">
        <v>0.47699999999999998</v>
      </c>
      <c r="Q205" s="2">
        <v>3.0000000000000001E-3</v>
      </c>
      <c r="R205" s="2">
        <v>0.84499999999999997</v>
      </c>
      <c r="S205" s="2">
        <v>0.80400000000000005</v>
      </c>
      <c r="T205" s="2">
        <v>0.125</v>
      </c>
      <c r="U205" s="2">
        <v>7.0000000000000007E-2</v>
      </c>
      <c r="V205" s="2">
        <v>7.0000000000000007E-2</v>
      </c>
      <c r="W205" s="2">
        <v>0.05</v>
      </c>
      <c r="X205" s="2">
        <v>0.22</v>
      </c>
      <c r="Y205" s="2">
        <v>0.104</v>
      </c>
      <c r="Z205" s="2">
        <v>6.0999999999999999E-2</v>
      </c>
      <c r="AA205" s="2">
        <v>0.21299999999999999</v>
      </c>
      <c r="AB205" s="2">
        <v>0.98099999999999998</v>
      </c>
      <c r="AC205" s="2">
        <v>0.309</v>
      </c>
      <c r="AD205" s="2">
        <v>7.9000000000000001E-2</v>
      </c>
      <c r="AE205" s="2">
        <v>0.19600000000000001</v>
      </c>
      <c r="AF205" s="2">
        <v>2E-3</v>
      </c>
      <c r="AG205" s="2">
        <v>1E-3</v>
      </c>
      <c r="AH205" s="2">
        <v>0.8</v>
      </c>
      <c r="AI205" s="2">
        <v>0.63700000000000001</v>
      </c>
      <c r="AJ205" s="2">
        <v>0.85199999999999998</v>
      </c>
      <c r="AK205">
        <v>197806</v>
      </c>
      <c r="AL205">
        <v>84.66</v>
      </c>
      <c r="AM205" t="s">
        <v>53</v>
      </c>
      <c r="AN205" s="3">
        <v>0.93199885720222331</v>
      </c>
      <c r="AO205" s="3">
        <v>4.5242501564779578E-3</v>
      </c>
      <c r="AP205" s="3">
        <v>0.91394830920409365</v>
      </c>
      <c r="AQ205" s="3">
        <v>6.8459663432226432E-3</v>
      </c>
      <c r="AR205" s="3">
        <v>0.81648868909160865</v>
      </c>
      <c r="AS205" s="3">
        <v>2.8850947296629272E-2</v>
      </c>
      <c r="AT205" s="10">
        <v>0.1818687915802002</v>
      </c>
      <c r="AU205" s="1">
        <v>455.9609375</v>
      </c>
      <c r="AV205" s="5">
        <v>17072.747737649988</v>
      </c>
      <c r="AW205" s="9">
        <v>0.22237944602966311</v>
      </c>
      <c r="AX205">
        <v>24</v>
      </c>
      <c r="AY205" t="s">
        <v>50</v>
      </c>
      <c r="AZ205" s="9">
        <f>AVERAGE(MainTable[[#This Row],[f1]:[f4]])</f>
        <v>0.60680000000000001</v>
      </c>
      <c r="BA205" s="9">
        <f>AVERAGE(MainTable[[#This Row],[l1]:[l3]])</f>
        <v>8.8333333333333333E-2</v>
      </c>
      <c r="BB205" s="9">
        <f>AVERAGE(MainTable[[#This Row],[n1]:[lsc]])</f>
        <v>0.27150000000000002</v>
      </c>
      <c r="BC205" s="9">
        <f>AVERAGE(MainTable[[#This Row],[density]:[clsCoef]])</f>
        <v>0.19400000000000001</v>
      </c>
      <c r="BD205" s="9">
        <f>AVERAGE(MainTable[[#This Row],[t2]:[t4]])</f>
        <v>0.26766666666666666</v>
      </c>
      <c r="BE205" s="9">
        <f>AVERAGE(MainTable[[#This Row],[c1]:[c2]])</f>
        <v>0.74449999999999994</v>
      </c>
      <c r="BF205" s="9">
        <f>AVERAGE(MainTable[[#This Row],[n3]], MainTable[[#This Row],[n1]], MainTable[[#This Row],[n4]])</f>
        <v>7.166666666666667E-2</v>
      </c>
      <c r="BG205" s="9" t="str">
        <f>VLOOKUP(MainTable[[#This Row],[model]],ModelNames,4,FALSE)</f>
        <v>Instance-based</v>
      </c>
      <c r="BH205" s="9" cm="1">
        <f t="array" ref="BH205">MEDIAN(IF($AM$2:$AM$2385=AM205,$AN$2:$AN$2385))</f>
        <v>0.85</v>
      </c>
      <c r="BI205" s="9" t="str" cm="1">
        <f t="array" ref="BI205">LEFT(A205, MIN(IFERROR(FIND({"_binarized","_clean","_converted"}, A205), LEN(A205)+1))-1)</f>
        <v>sick</v>
      </c>
    </row>
    <row r="206" spans="1:61" x14ac:dyDescent="0.25">
      <c r="A206" t="s">
        <v>201</v>
      </c>
      <c r="B206" s="6">
        <v>3103</v>
      </c>
      <c r="C206">
        <v>23</v>
      </c>
      <c r="D206">
        <v>5</v>
      </c>
      <c r="E206">
        <v>17</v>
      </c>
      <c r="F206" s="1">
        <v>13.43255813953488</v>
      </c>
      <c r="G206">
        <v>0</v>
      </c>
      <c r="H206">
        <v>0</v>
      </c>
      <c r="I206" s="1">
        <v>1000000</v>
      </c>
      <c r="J206" s="1">
        <v>62.19695252349085</v>
      </c>
      <c r="K206" s="1">
        <v>4.0215438598911728</v>
      </c>
      <c r="L206" s="1">
        <v>53.517699999999998</v>
      </c>
      <c r="M206" s="1">
        <v>51.1068</v>
      </c>
      <c r="N206" s="2">
        <v>0.35499999999999998</v>
      </c>
      <c r="O206" s="2">
        <v>0.90500000000000003</v>
      </c>
      <c r="P206" s="2">
        <v>0.47699999999999998</v>
      </c>
      <c r="Q206" s="2">
        <v>3.0000000000000001E-3</v>
      </c>
      <c r="R206" s="2">
        <v>0.84499999999999997</v>
      </c>
      <c r="S206" s="2">
        <v>0.80400000000000005</v>
      </c>
      <c r="T206" s="2">
        <v>0.125</v>
      </c>
      <c r="U206" s="2">
        <v>7.0000000000000007E-2</v>
      </c>
      <c r="V206" s="2">
        <v>7.0000000000000007E-2</v>
      </c>
      <c r="W206" s="2">
        <v>0.05</v>
      </c>
      <c r="X206" s="2">
        <v>0.22</v>
      </c>
      <c r="Y206" s="2">
        <v>0.104</v>
      </c>
      <c r="Z206" s="2">
        <v>6.0999999999999999E-2</v>
      </c>
      <c r="AA206" s="2">
        <v>0.21299999999999999</v>
      </c>
      <c r="AB206" s="2">
        <v>0.98099999999999998</v>
      </c>
      <c r="AC206" s="2">
        <v>0.309</v>
      </c>
      <c r="AD206" s="2">
        <v>7.9000000000000001E-2</v>
      </c>
      <c r="AE206" s="2">
        <v>0.19600000000000001</v>
      </c>
      <c r="AF206" s="2">
        <v>2E-3</v>
      </c>
      <c r="AG206" s="2">
        <v>1E-3</v>
      </c>
      <c r="AH206" s="2">
        <v>0.8</v>
      </c>
      <c r="AI206" s="2">
        <v>0.63700000000000001</v>
      </c>
      <c r="AJ206" s="2">
        <v>0.85199999999999998</v>
      </c>
      <c r="AK206">
        <v>197806</v>
      </c>
      <c r="AL206">
        <v>84.66</v>
      </c>
      <c r="AM206" t="s">
        <v>62</v>
      </c>
      <c r="AN206" s="3">
        <v>0.93071217079632229</v>
      </c>
      <c r="AO206" s="3">
        <v>5.4713032538405573E-5</v>
      </c>
      <c r="AP206" s="3">
        <v>0.8973115296768388</v>
      </c>
      <c r="AQ206" s="3">
        <v>8.0070480134549209E-5</v>
      </c>
      <c r="AT206" s="10">
        <v>2.1543502807617192E-3</v>
      </c>
      <c r="AU206" s="1">
        <v>455.84765625</v>
      </c>
      <c r="AV206" s="5">
        <v>1441269.8007968131</v>
      </c>
      <c r="AW206" s="9">
        <v>7.2573661804199219E-2</v>
      </c>
      <c r="AX206">
        <v>6</v>
      </c>
      <c r="AY206" t="s">
        <v>50</v>
      </c>
      <c r="AZ206" s="9">
        <f>AVERAGE(MainTable[[#This Row],[f1]:[f4]])</f>
        <v>0.60680000000000001</v>
      </c>
      <c r="BA206" s="9">
        <f>AVERAGE(MainTable[[#This Row],[l1]:[l3]])</f>
        <v>8.8333333333333333E-2</v>
      </c>
      <c r="BB206" s="9">
        <f>AVERAGE(MainTable[[#This Row],[n1]:[lsc]])</f>
        <v>0.27150000000000002</v>
      </c>
      <c r="BC206" s="9">
        <f>AVERAGE(MainTable[[#This Row],[density]:[clsCoef]])</f>
        <v>0.19400000000000001</v>
      </c>
      <c r="BD206" s="9">
        <f>AVERAGE(MainTable[[#This Row],[t2]:[t4]])</f>
        <v>0.26766666666666666</v>
      </c>
      <c r="BE206" s="9">
        <f>AVERAGE(MainTable[[#This Row],[c1]:[c2]])</f>
        <v>0.74449999999999994</v>
      </c>
      <c r="BF206" s="9">
        <f>AVERAGE(MainTable[[#This Row],[n3]], MainTable[[#This Row],[n1]], MainTable[[#This Row],[n4]])</f>
        <v>7.166666666666667E-2</v>
      </c>
      <c r="BG206" s="9" t="str">
        <f>VLOOKUP(MainTable[[#This Row],[model]],ModelNames,4,FALSE)</f>
        <v>Linear</v>
      </c>
      <c r="BH206" s="9" cm="1">
        <f t="array" ref="BH206">MEDIAN(IF($AM$2:$AM$2385=AM206,$AN$2:$AN$2385))</f>
        <v>0.84909999999999997</v>
      </c>
      <c r="BI206" s="9" t="str" cm="1">
        <f t="array" ref="BI206">LEFT(A206, MIN(IFERROR(FIND({"_binarized","_clean","_converted"}, A206), LEN(A206)+1))-1)</f>
        <v>sick</v>
      </c>
    </row>
    <row r="207" spans="1:61" x14ac:dyDescent="0.25">
      <c r="A207" t="s">
        <v>201</v>
      </c>
      <c r="B207" s="6">
        <v>3103</v>
      </c>
      <c r="C207">
        <v>23</v>
      </c>
      <c r="D207">
        <v>5</v>
      </c>
      <c r="E207">
        <v>17</v>
      </c>
      <c r="F207" s="1">
        <v>13.43255813953488</v>
      </c>
      <c r="G207">
        <v>0</v>
      </c>
      <c r="H207">
        <v>0</v>
      </c>
      <c r="I207" s="1">
        <v>1000000</v>
      </c>
      <c r="J207" s="1">
        <v>62.19695252349085</v>
      </c>
      <c r="K207" s="1">
        <v>4.0215438598911728</v>
      </c>
      <c r="L207" s="1">
        <v>53.517699999999998</v>
      </c>
      <c r="M207" s="1">
        <v>51.1068</v>
      </c>
      <c r="N207" s="2">
        <v>0.35499999999999998</v>
      </c>
      <c r="O207" s="2">
        <v>0.90500000000000003</v>
      </c>
      <c r="P207" s="2">
        <v>0.47699999999999998</v>
      </c>
      <c r="Q207" s="2">
        <v>3.0000000000000001E-3</v>
      </c>
      <c r="R207" s="2">
        <v>0.84499999999999997</v>
      </c>
      <c r="S207" s="2">
        <v>0.80400000000000005</v>
      </c>
      <c r="T207" s="2">
        <v>0.125</v>
      </c>
      <c r="U207" s="2">
        <v>7.0000000000000007E-2</v>
      </c>
      <c r="V207" s="2">
        <v>7.0000000000000007E-2</v>
      </c>
      <c r="W207" s="2">
        <v>0.05</v>
      </c>
      <c r="X207" s="2">
        <v>0.22</v>
      </c>
      <c r="Y207" s="2">
        <v>0.104</v>
      </c>
      <c r="Z207" s="2">
        <v>6.0999999999999999E-2</v>
      </c>
      <c r="AA207" s="2">
        <v>0.21299999999999999</v>
      </c>
      <c r="AB207" s="2">
        <v>0.98099999999999998</v>
      </c>
      <c r="AC207" s="2">
        <v>0.309</v>
      </c>
      <c r="AD207" s="2">
        <v>7.9000000000000001E-2</v>
      </c>
      <c r="AE207" s="2">
        <v>0.19600000000000001</v>
      </c>
      <c r="AF207" s="2">
        <v>2E-3</v>
      </c>
      <c r="AG207" s="2">
        <v>1E-3</v>
      </c>
      <c r="AH207" s="2">
        <v>0.8</v>
      </c>
      <c r="AI207" s="2">
        <v>0.63700000000000001</v>
      </c>
      <c r="AJ207" s="2">
        <v>0.85199999999999998</v>
      </c>
      <c r="AK207">
        <v>197806</v>
      </c>
      <c r="AL207">
        <v>84.66</v>
      </c>
      <c r="AM207" t="s">
        <v>56</v>
      </c>
      <c r="AN207" s="3">
        <v>0.93071217079632229</v>
      </c>
      <c r="AO207" s="3">
        <v>5.4713032538405573E-5</v>
      </c>
      <c r="AP207" s="3">
        <v>0.8973115296768388</v>
      </c>
      <c r="AQ207" s="3">
        <v>8.0070480134549209E-5</v>
      </c>
      <c r="AR207" s="3">
        <v>0.82894281459878205</v>
      </c>
      <c r="AS207" s="3">
        <v>3.5358052460090057E-2</v>
      </c>
      <c r="AT207" s="10">
        <v>2.2103786468505859E-3</v>
      </c>
      <c r="AU207" s="1">
        <v>467.078125</v>
      </c>
      <c r="AV207" s="5">
        <v>1404736.6972279151</v>
      </c>
      <c r="AW207" s="9">
        <v>0.13397526741027829</v>
      </c>
      <c r="AX207">
        <v>10</v>
      </c>
      <c r="AY207" t="s">
        <v>50</v>
      </c>
      <c r="AZ207" s="9">
        <f>AVERAGE(MainTable[[#This Row],[f1]:[f4]])</f>
        <v>0.60680000000000001</v>
      </c>
      <c r="BA207" s="9">
        <f>AVERAGE(MainTable[[#This Row],[l1]:[l3]])</f>
        <v>8.8333333333333333E-2</v>
      </c>
      <c r="BB207" s="9">
        <f>AVERAGE(MainTable[[#This Row],[n1]:[lsc]])</f>
        <v>0.27150000000000002</v>
      </c>
      <c r="BC207" s="9">
        <f>AVERAGE(MainTable[[#This Row],[density]:[clsCoef]])</f>
        <v>0.19400000000000001</v>
      </c>
      <c r="BD207" s="9">
        <f>AVERAGE(MainTable[[#This Row],[t2]:[t4]])</f>
        <v>0.26766666666666666</v>
      </c>
      <c r="BE207" s="9">
        <f>AVERAGE(MainTable[[#This Row],[c1]:[c2]])</f>
        <v>0.74449999999999994</v>
      </c>
      <c r="BF207" s="9">
        <f>AVERAGE(MainTable[[#This Row],[n3]], MainTable[[#This Row],[n1]], MainTable[[#This Row],[n4]])</f>
        <v>7.166666666666667E-2</v>
      </c>
      <c r="BG207" s="9" t="str">
        <f>VLOOKUP(MainTable[[#This Row],[model]],ModelNames,4,FALSE)</f>
        <v>Linear</v>
      </c>
      <c r="BH207" s="9" cm="1">
        <f t="array" ref="BH207">MEDIAN(IF($AM$2:$AM$2385=AM207,$AN$2:$AN$2385))</f>
        <v>0.85279999999999989</v>
      </c>
      <c r="BI207" s="9" t="str" cm="1">
        <f t="array" ref="BI207">LEFT(A207, MIN(IFERROR(FIND({"_binarized","_clean","_converted"}, A207), LEN(A207)+1))-1)</f>
        <v>sick</v>
      </c>
    </row>
    <row r="208" spans="1:61" x14ac:dyDescent="0.25">
      <c r="A208" t="s">
        <v>201</v>
      </c>
      <c r="B208" s="6">
        <v>3103</v>
      </c>
      <c r="C208">
        <v>23</v>
      </c>
      <c r="D208">
        <v>5</v>
      </c>
      <c r="E208">
        <v>17</v>
      </c>
      <c r="F208" s="1">
        <v>13.43255813953488</v>
      </c>
      <c r="G208">
        <v>0</v>
      </c>
      <c r="H208">
        <v>0</v>
      </c>
      <c r="I208" s="1">
        <v>1000000</v>
      </c>
      <c r="J208" s="1">
        <v>62.19695252349085</v>
      </c>
      <c r="K208" s="1">
        <v>4.0215438598911728</v>
      </c>
      <c r="L208" s="1">
        <v>53.517699999999998</v>
      </c>
      <c r="M208" s="1">
        <v>51.1068</v>
      </c>
      <c r="N208" s="2">
        <v>0.35499999999999998</v>
      </c>
      <c r="O208" s="2">
        <v>0.90500000000000003</v>
      </c>
      <c r="P208" s="2">
        <v>0.47699999999999998</v>
      </c>
      <c r="Q208" s="2">
        <v>3.0000000000000001E-3</v>
      </c>
      <c r="R208" s="2">
        <v>0.84499999999999997</v>
      </c>
      <c r="S208" s="2">
        <v>0.80400000000000005</v>
      </c>
      <c r="T208" s="2">
        <v>0.125</v>
      </c>
      <c r="U208" s="2">
        <v>7.0000000000000007E-2</v>
      </c>
      <c r="V208" s="2">
        <v>7.0000000000000007E-2</v>
      </c>
      <c r="W208" s="2">
        <v>0.05</v>
      </c>
      <c r="X208" s="2">
        <v>0.22</v>
      </c>
      <c r="Y208" s="2">
        <v>0.104</v>
      </c>
      <c r="Z208" s="2">
        <v>6.0999999999999999E-2</v>
      </c>
      <c r="AA208" s="2">
        <v>0.21299999999999999</v>
      </c>
      <c r="AB208" s="2">
        <v>0.98099999999999998</v>
      </c>
      <c r="AC208" s="2">
        <v>0.309</v>
      </c>
      <c r="AD208" s="2">
        <v>7.9000000000000001E-2</v>
      </c>
      <c r="AE208" s="2">
        <v>0.19600000000000001</v>
      </c>
      <c r="AF208" s="2">
        <v>2E-3</v>
      </c>
      <c r="AG208" s="2">
        <v>1E-3</v>
      </c>
      <c r="AH208" s="2">
        <v>0.8</v>
      </c>
      <c r="AI208" s="2">
        <v>0.63700000000000001</v>
      </c>
      <c r="AJ208" s="2">
        <v>0.85199999999999998</v>
      </c>
      <c r="AK208">
        <v>197806</v>
      </c>
      <c r="AL208">
        <v>84.66</v>
      </c>
      <c r="AM208" t="s">
        <v>60</v>
      </c>
      <c r="AN208" s="3">
        <v>0.93038959015116096</v>
      </c>
      <c r="AO208" s="3">
        <v>6.8004304703075513E-4</v>
      </c>
      <c r="AP208" s="3">
        <v>0.89715031281081647</v>
      </c>
      <c r="AQ208" s="3">
        <v>3.768216430394413E-4</v>
      </c>
      <c r="AT208" s="10">
        <v>2.6195049285888672E-3</v>
      </c>
      <c r="AU208" s="1">
        <v>467.25390625</v>
      </c>
      <c r="AV208" s="5">
        <v>1185338.4836625101</v>
      </c>
      <c r="AW208" s="9">
        <v>0.11732363700866701</v>
      </c>
      <c r="AX208">
        <v>16</v>
      </c>
      <c r="AY208" t="s">
        <v>50</v>
      </c>
      <c r="AZ208" s="9">
        <f>AVERAGE(MainTable[[#This Row],[f1]:[f4]])</f>
        <v>0.60680000000000001</v>
      </c>
      <c r="BA208" s="9">
        <f>AVERAGE(MainTable[[#This Row],[l1]:[l3]])</f>
        <v>8.8333333333333333E-2</v>
      </c>
      <c r="BB208" s="9">
        <f>AVERAGE(MainTable[[#This Row],[n1]:[lsc]])</f>
        <v>0.27150000000000002</v>
      </c>
      <c r="BC208" s="9">
        <f>AVERAGE(MainTable[[#This Row],[density]:[clsCoef]])</f>
        <v>0.19400000000000001</v>
      </c>
      <c r="BD208" s="9">
        <f>AVERAGE(MainTable[[#This Row],[t2]:[t4]])</f>
        <v>0.26766666666666666</v>
      </c>
      <c r="BE208" s="9">
        <f>AVERAGE(MainTable[[#This Row],[c1]:[c2]])</f>
        <v>0.74449999999999994</v>
      </c>
      <c r="BF208" s="9">
        <f>AVERAGE(MainTable[[#This Row],[n3]], MainTable[[#This Row],[n1]], MainTable[[#This Row],[n4]])</f>
        <v>7.166666666666667E-2</v>
      </c>
      <c r="BG208" s="9" t="str">
        <f>VLOOKUP(MainTable[[#This Row],[model]],ModelNames,4,FALSE)</f>
        <v>Linear</v>
      </c>
      <c r="BH208" s="9" cm="1">
        <f t="array" ref="BH208">MEDIAN(IF($AM$2:$AM$2385=AM208,$AN$2:$AN$2385))</f>
        <v>0.84154689776823377</v>
      </c>
      <c r="BI208" s="9" t="str" cm="1">
        <f t="array" ref="BI208">LEFT(A208, MIN(IFERROR(FIND({"_binarized","_clean","_converted"}, A208), LEN(A208)+1))-1)</f>
        <v>sick</v>
      </c>
    </row>
    <row r="209" spans="1:61" x14ac:dyDescent="0.25">
      <c r="A209" t="s">
        <v>201</v>
      </c>
      <c r="B209" s="6">
        <v>3103</v>
      </c>
      <c r="C209">
        <v>23</v>
      </c>
      <c r="D209">
        <v>5</v>
      </c>
      <c r="E209">
        <v>17</v>
      </c>
      <c r="F209" s="1">
        <v>13.43255813953488</v>
      </c>
      <c r="G209">
        <v>0</v>
      </c>
      <c r="H209">
        <v>0</v>
      </c>
      <c r="I209" s="1">
        <v>1000000</v>
      </c>
      <c r="J209" s="1">
        <v>62.19695252349085</v>
      </c>
      <c r="K209" s="1">
        <v>4.0215438598911728</v>
      </c>
      <c r="L209" s="1">
        <v>53.517699999999998</v>
      </c>
      <c r="M209" s="1">
        <v>51.1068</v>
      </c>
      <c r="N209" s="2">
        <v>0.35499999999999998</v>
      </c>
      <c r="O209" s="2">
        <v>0.90500000000000003</v>
      </c>
      <c r="P209" s="2">
        <v>0.47699999999999998</v>
      </c>
      <c r="Q209" s="2">
        <v>3.0000000000000001E-3</v>
      </c>
      <c r="R209" s="2">
        <v>0.84499999999999997</v>
      </c>
      <c r="S209" s="2">
        <v>0.80400000000000005</v>
      </c>
      <c r="T209" s="2">
        <v>0.125</v>
      </c>
      <c r="U209" s="2">
        <v>7.0000000000000007E-2</v>
      </c>
      <c r="V209" s="2">
        <v>7.0000000000000007E-2</v>
      </c>
      <c r="W209" s="2">
        <v>0.05</v>
      </c>
      <c r="X209" s="2">
        <v>0.22</v>
      </c>
      <c r="Y209" s="2">
        <v>0.104</v>
      </c>
      <c r="Z209" s="2">
        <v>6.0999999999999999E-2</v>
      </c>
      <c r="AA209" s="2">
        <v>0.21299999999999999</v>
      </c>
      <c r="AB209" s="2">
        <v>0.98099999999999998</v>
      </c>
      <c r="AC209" s="2">
        <v>0.309</v>
      </c>
      <c r="AD209" s="2">
        <v>7.9000000000000001E-2</v>
      </c>
      <c r="AE209" s="2">
        <v>0.19600000000000001</v>
      </c>
      <c r="AF209" s="2">
        <v>2E-3</v>
      </c>
      <c r="AG209" s="2">
        <v>1E-3</v>
      </c>
      <c r="AH209" s="2">
        <v>0.8</v>
      </c>
      <c r="AI209" s="2">
        <v>0.63700000000000001</v>
      </c>
      <c r="AJ209" s="2">
        <v>0.85199999999999998</v>
      </c>
      <c r="AK209">
        <v>197806</v>
      </c>
      <c r="AL209">
        <v>84.66</v>
      </c>
      <c r="AM209" t="s">
        <v>64</v>
      </c>
      <c r="AN209" s="3">
        <v>0.92652018076983</v>
      </c>
      <c r="AO209" s="3">
        <v>5.5771591242227449E-3</v>
      </c>
      <c r="AP209" s="3">
        <v>0.90731718105677062</v>
      </c>
      <c r="AQ209" s="3">
        <v>7.207860577868699E-3</v>
      </c>
      <c r="AR209" s="3">
        <v>0.86754157625419792</v>
      </c>
      <c r="AS209" s="3">
        <v>2.6306100944730029E-2</v>
      </c>
      <c r="AT209" s="10">
        <v>2.0506381988525391E-3</v>
      </c>
      <c r="AU209" s="1">
        <v>433.6640625</v>
      </c>
      <c r="AV209" s="5">
        <v>1514162.76246948</v>
      </c>
      <c r="AW209" s="9">
        <v>3.801274299621582E-2</v>
      </c>
      <c r="AX209">
        <v>2</v>
      </c>
      <c r="AY209" t="s">
        <v>50</v>
      </c>
      <c r="AZ209" s="9">
        <f>AVERAGE(MainTable[[#This Row],[f1]:[f4]])</f>
        <v>0.60680000000000001</v>
      </c>
      <c r="BA209" s="9">
        <f>AVERAGE(MainTable[[#This Row],[l1]:[l3]])</f>
        <v>8.8333333333333333E-2</v>
      </c>
      <c r="BB209" s="9">
        <f>AVERAGE(MainTable[[#This Row],[n1]:[lsc]])</f>
        <v>0.27150000000000002</v>
      </c>
      <c r="BC209" s="9">
        <f>AVERAGE(MainTable[[#This Row],[density]:[clsCoef]])</f>
        <v>0.19400000000000001</v>
      </c>
      <c r="BD209" s="9">
        <f>AVERAGE(MainTable[[#This Row],[t2]:[t4]])</f>
        <v>0.26766666666666666</v>
      </c>
      <c r="BE209" s="9">
        <f>AVERAGE(MainTable[[#This Row],[c1]:[c2]])</f>
        <v>0.74449999999999994</v>
      </c>
      <c r="BF209" s="9">
        <f>AVERAGE(MainTable[[#This Row],[n3]], MainTable[[#This Row],[n1]], MainTable[[#This Row],[n4]])</f>
        <v>7.166666666666667E-2</v>
      </c>
      <c r="BG209" s="9" t="str">
        <f>VLOOKUP(MainTable[[#This Row],[model]],ModelNames,4,FALSE)</f>
        <v>Discriminant</v>
      </c>
      <c r="BH209" s="9" cm="1">
        <f t="array" ref="BH209">MEDIAN(IF($AM$2:$AM$2385=AM209,$AN$2:$AN$2385))</f>
        <v>0.83860904466088915</v>
      </c>
      <c r="BI209" s="9" t="str" cm="1">
        <f t="array" ref="BI209">LEFT(A209, MIN(IFERROR(FIND({"_binarized","_clean","_converted"}, A209), LEN(A209)+1))-1)</f>
        <v>sick</v>
      </c>
    </row>
    <row r="210" spans="1:61" x14ac:dyDescent="0.25">
      <c r="A210" t="s">
        <v>201</v>
      </c>
      <c r="B210" s="6">
        <v>3103</v>
      </c>
      <c r="C210">
        <v>23</v>
      </c>
      <c r="D210">
        <v>5</v>
      </c>
      <c r="E210">
        <v>17</v>
      </c>
      <c r="F210" s="1">
        <v>13.43255813953488</v>
      </c>
      <c r="G210">
        <v>0</v>
      </c>
      <c r="H210">
        <v>0</v>
      </c>
      <c r="I210" s="1">
        <v>1000000</v>
      </c>
      <c r="J210" s="1">
        <v>62.19695252349085</v>
      </c>
      <c r="K210" s="1">
        <v>4.0215438598911728</v>
      </c>
      <c r="L210" s="1">
        <v>53.517699999999998</v>
      </c>
      <c r="M210" s="1">
        <v>51.1068</v>
      </c>
      <c r="N210" s="2">
        <v>0.35499999999999998</v>
      </c>
      <c r="O210" s="2">
        <v>0.90500000000000003</v>
      </c>
      <c r="P210" s="2">
        <v>0.47699999999999998</v>
      </c>
      <c r="Q210" s="2">
        <v>3.0000000000000001E-3</v>
      </c>
      <c r="R210" s="2">
        <v>0.84499999999999997</v>
      </c>
      <c r="S210" s="2">
        <v>0.80400000000000005</v>
      </c>
      <c r="T210" s="2">
        <v>0.125</v>
      </c>
      <c r="U210" s="2">
        <v>7.0000000000000007E-2</v>
      </c>
      <c r="V210" s="2">
        <v>7.0000000000000007E-2</v>
      </c>
      <c r="W210" s="2">
        <v>0.05</v>
      </c>
      <c r="X210" s="2">
        <v>0.22</v>
      </c>
      <c r="Y210" s="2">
        <v>0.104</v>
      </c>
      <c r="Z210" s="2">
        <v>6.0999999999999999E-2</v>
      </c>
      <c r="AA210" s="2">
        <v>0.21299999999999999</v>
      </c>
      <c r="AB210" s="2">
        <v>0.98099999999999998</v>
      </c>
      <c r="AC210" s="2">
        <v>0.309</v>
      </c>
      <c r="AD210" s="2">
        <v>7.9000000000000001E-2</v>
      </c>
      <c r="AE210" s="2">
        <v>0.19600000000000001</v>
      </c>
      <c r="AF210" s="2">
        <v>2E-3</v>
      </c>
      <c r="AG210" s="2">
        <v>1E-3</v>
      </c>
      <c r="AH210" s="2">
        <v>0.8</v>
      </c>
      <c r="AI210" s="2">
        <v>0.63700000000000001</v>
      </c>
      <c r="AJ210" s="2">
        <v>0.85199999999999998</v>
      </c>
      <c r="AK210">
        <v>197806</v>
      </c>
      <c r="AL210">
        <v>84.66</v>
      </c>
      <c r="AM210" t="s">
        <v>57</v>
      </c>
      <c r="AN210" s="3">
        <v>0.92232974910394261</v>
      </c>
      <c r="AO210" s="3">
        <v>7.6208085389880519E-3</v>
      </c>
      <c r="AP210" s="3">
        <v>0.91714795486318079</v>
      </c>
      <c r="AQ210" s="3">
        <v>8.2581761988579257E-3</v>
      </c>
      <c r="AR210" s="3">
        <v>0.75687896692768963</v>
      </c>
      <c r="AS210" s="3">
        <v>6.4477173542139055E-2</v>
      </c>
      <c r="AT210" s="10">
        <v>2.3138523101806641E-3</v>
      </c>
      <c r="AU210" s="1">
        <v>481.73046875</v>
      </c>
      <c r="AV210" s="5">
        <v>1341917.972179289</v>
      </c>
      <c r="AW210" s="9">
        <v>0.13082194328308111</v>
      </c>
      <c r="AX210">
        <v>24</v>
      </c>
      <c r="AY210" t="s">
        <v>50</v>
      </c>
      <c r="AZ210" s="9">
        <f>AVERAGE(MainTable[[#This Row],[f1]:[f4]])</f>
        <v>0.60680000000000001</v>
      </c>
      <c r="BA210" s="9">
        <f>AVERAGE(MainTable[[#This Row],[l1]:[l3]])</f>
        <v>8.8333333333333333E-2</v>
      </c>
      <c r="BB210" s="9">
        <f>AVERAGE(MainTable[[#This Row],[n1]:[lsc]])</f>
        <v>0.27150000000000002</v>
      </c>
      <c r="BC210" s="9">
        <f>AVERAGE(MainTable[[#This Row],[density]:[clsCoef]])</f>
        <v>0.19400000000000001</v>
      </c>
      <c r="BD210" s="9">
        <f>AVERAGE(MainTable[[#This Row],[t2]:[t4]])</f>
        <v>0.26766666666666666</v>
      </c>
      <c r="BE210" s="9">
        <f>AVERAGE(MainTable[[#This Row],[c1]:[c2]])</f>
        <v>0.74449999999999994</v>
      </c>
      <c r="BF210" s="9">
        <f>AVERAGE(MainTable[[#This Row],[n3]], MainTable[[#This Row],[n1]], MainTable[[#This Row],[n4]])</f>
        <v>7.166666666666667E-2</v>
      </c>
      <c r="BG210" s="9" t="str">
        <f>VLOOKUP(MainTable[[#This Row],[model]],ModelNames,4,FALSE)</f>
        <v>Tree-based</v>
      </c>
      <c r="BH210" s="9" cm="1">
        <f t="array" ref="BH210">MEDIAN(IF($AM$2:$AM$2385=AM210,$AN$2:$AN$2385))</f>
        <v>0.84387062005572167</v>
      </c>
      <c r="BI210" s="9" t="str" cm="1">
        <f t="array" ref="BI210">LEFT(A210, MIN(IFERROR(FIND({"_binarized","_clean","_converted"}, A210), LEN(A210)+1))-1)</f>
        <v>sick</v>
      </c>
    </row>
    <row r="211" spans="1:61" x14ac:dyDescent="0.25">
      <c r="A211" t="s">
        <v>201</v>
      </c>
      <c r="B211" s="6">
        <v>3103</v>
      </c>
      <c r="C211">
        <v>23</v>
      </c>
      <c r="D211">
        <v>5</v>
      </c>
      <c r="E211">
        <v>17</v>
      </c>
      <c r="F211" s="1">
        <v>13.43255813953488</v>
      </c>
      <c r="G211">
        <v>0</v>
      </c>
      <c r="H211">
        <v>0</v>
      </c>
      <c r="I211" s="1">
        <v>1000000</v>
      </c>
      <c r="J211" s="1">
        <v>62.19695252349085</v>
      </c>
      <c r="K211" s="1">
        <v>4.0215438598911728</v>
      </c>
      <c r="L211" s="1">
        <v>53.517699999999998</v>
      </c>
      <c r="M211" s="1">
        <v>51.1068</v>
      </c>
      <c r="N211" s="2">
        <v>0.35499999999999998</v>
      </c>
      <c r="O211" s="2">
        <v>0.90500000000000003</v>
      </c>
      <c r="P211" s="2">
        <v>0.47699999999999998</v>
      </c>
      <c r="Q211" s="2">
        <v>3.0000000000000001E-3</v>
      </c>
      <c r="R211" s="2">
        <v>0.84499999999999997</v>
      </c>
      <c r="S211" s="2">
        <v>0.80400000000000005</v>
      </c>
      <c r="T211" s="2">
        <v>0.125</v>
      </c>
      <c r="U211" s="2">
        <v>7.0000000000000007E-2</v>
      </c>
      <c r="V211" s="2">
        <v>7.0000000000000007E-2</v>
      </c>
      <c r="W211" s="2">
        <v>0.05</v>
      </c>
      <c r="X211" s="2">
        <v>0.22</v>
      </c>
      <c r="Y211" s="2">
        <v>0.104</v>
      </c>
      <c r="Z211" s="2">
        <v>6.0999999999999999E-2</v>
      </c>
      <c r="AA211" s="2">
        <v>0.21299999999999999</v>
      </c>
      <c r="AB211" s="2">
        <v>0.98099999999999998</v>
      </c>
      <c r="AC211" s="2">
        <v>0.309</v>
      </c>
      <c r="AD211" s="2">
        <v>7.9000000000000001E-2</v>
      </c>
      <c r="AE211" s="2">
        <v>0.19600000000000001</v>
      </c>
      <c r="AF211" s="2">
        <v>2E-3</v>
      </c>
      <c r="AG211" s="2">
        <v>1E-3</v>
      </c>
      <c r="AH211" s="2">
        <v>0.8</v>
      </c>
      <c r="AI211" s="2">
        <v>0.63700000000000001</v>
      </c>
      <c r="AJ211" s="2">
        <v>0.85199999999999998</v>
      </c>
      <c r="AK211">
        <v>197806</v>
      </c>
      <c r="AL211">
        <v>84.66</v>
      </c>
      <c r="AM211" t="s">
        <v>63</v>
      </c>
      <c r="AN211" s="3">
        <v>0.32774764947275459</v>
      </c>
      <c r="AO211" s="3">
        <v>3.4428182643860827E-2</v>
      </c>
      <c r="AP211" s="3">
        <v>0.41819140233610391</v>
      </c>
      <c r="AQ211" s="3">
        <v>4.1014770766435962E-2</v>
      </c>
      <c r="AR211" s="3">
        <v>0.759467581839119</v>
      </c>
      <c r="AS211" s="3">
        <v>7.211795582918834E-2</v>
      </c>
      <c r="AT211" s="10">
        <v>3.120660781860352E-3</v>
      </c>
      <c r="AU211" s="1">
        <v>433.7109375</v>
      </c>
      <c r="AV211" s="5">
        <v>994981.58148063254</v>
      </c>
      <c r="AW211" s="9">
        <v>3.6314964294433587E-2</v>
      </c>
      <c r="AX211">
        <v>4</v>
      </c>
      <c r="AY211" t="s">
        <v>50</v>
      </c>
      <c r="AZ211" s="9">
        <f>AVERAGE(MainTable[[#This Row],[f1]:[f4]])</f>
        <v>0.60680000000000001</v>
      </c>
      <c r="BA211" s="9">
        <f>AVERAGE(MainTable[[#This Row],[l1]:[l3]])</f>
        <v>8.8333333333333333E-2</v>
      </c>
      <c r="BB211" s="9">
        <f>AVERAGE(MainTable[[#This Row],[n1]:[lsc]])</f>
        <v>0.27150000000000002</v>
      </c>
      <c r="BC211" s="9">
        <f>AVERAGE(MainTable[[#This Row],[density]:[clsCoef]])</f>
        <v>0.19400000000000001</v>
      </c>
      <c r="BD211" s="9">
        <f>AVERAGE(MainTable[[#This Row],[t2]:[t4]])</f>
        <v>0.26766666666666666</v>
      </c>
      <c r="BE211" s="9">
        <f>AVERAGE(MainTable[[#This Row],[c1]:[c2]])</f>
        <v>0.74449999999999994</v>
      </c>
      <c r="BF211" s="9">
        <f>AVERAGE(MainTable[[#This Row],[n3]], MainTable[[#This Row],[n1]], MainTable[[#This Row],[n4]])</f>
        <v>7.166666666666667E-2</v>
      </c>
      <c r="BG211" s="9" t="str">
        <f>VLOOKUP(MainTable[[#This Row],[model]],ModelNames,4,FALSE)</f>
        <v>Probabilistic</v>
      </c>
      <c r="BH211" s="9" cm="1">
        <f t="array" ref="BH211">MEDIAN(IF($AM$2:$AM$2385=AM211,$AN$2:$AN$2385))</f>
        <v>0.73750000000000004</v>
      </c>
      <c r="BI211" s="9" t="str" cm="1">
        <f t="array" ref="BI211">LEFT(A211, MIN(IFERROR(FIND({"_binarized","_clean","_converted"}, A211), LEN(A211)+1))-1)</f>
        <v>sick</v>
      </c>
    </row>
    <row r="212" spans="1:61" x14ac:dyDescent="0.25">
      <c r="A212" t="s">
        <v>173</v>
      </c>
      <c r="B212" s="6">
        <v>1109</v>
      </c>
      <c r="C212">
        <v>22</v>
      </c>
      <c r="D212">
        <v>21</v>
      </c>
      <c r="E212">
        <v>0</v>
      </c>
      <c r="F212" s="1">
        <v>13.402597402597401</v>
      </c>
      <c r="G212">
        <v>0</v>
      </c>
      <c r="H212">
        <v>0</v>
      </c>
      <c r="I212" s="1">
        <v>16.153585211315821</v>
      </c>
      <c r="J212" s="1">
        <v>115.51733740172151</v>
      </c>
      <c r="K212" s="1">
        <v>7.9976694190730093</v>
      </c>
      <c r="L212" s="1">
        <v>34.269100000000002</v>
      </c>
      <c r="M212" s="1">
        <v>21.316700000000001</v>
      </c>
      <c r="N212" s="2">
        <v>0.314</v>
      </c>
      <c r="O212" s="2">
        <v>0.85199999999999998</v>
      </c>
      <c r="P212" s="2">
        <v>0.26900000000000002</v>
      </c>
      <c r="Q212" s="2">
        <v>0</v>
      </c>
      <c r="R212" s="2">
        <v>0.94699999999999995</v>
      </c>
      <c r="S212" s="2">
        <v>0.75800000000000001</v>
      </c>
      <c r="T212" s="2">
        <v>5.5E-2</v>
      </c>
      <c r="U212" s="2">
        <v>6.7000000000000004E-2</v>
      </c>
      <c r="V212" s="2">
        <v>6.9000000000000006E-2</v>
      </c>
      <c r="W212" s="2">
        <v>4.8000000000000001E-2</v>
      </c>
      <c r="X212" s="2">
        <v>0.313</v>
      </c>
      <c r="Y212" s="2">
        <v>8.5000000000000006E-2</v>
      </c>
      <c r="Z212" s="2">
        <v>6.9000000000000006E-2</v>
      </c>
      <c r="AA212" s="2">
        <v>0.25800000000000001</v>
      </c>
      <c r="AB212" s="2">
        <v>0.95299999999999996</v>
      </c>
      <c r="AC212" s="2">
        <v>0.16500000000000001</v>
      </c>
      <c r="AD212" s="2">
        <v>1.6E-2</v>
      </c>
      <c r="AE212" s="2">
        <v>9.0999999999999998E-2</v>
      </c>
      <c r="AF212" s="2">
        <v>1.9E-2</v>
      </c>
      <c r="AG212" s="2">
        <v>7.0000000000000001E-3</v>
      </c>
      <c r="AH212" s="2">
        <v>0.38100000000000001</v>
      </c>
      <c r="AI212" s="2">
        <v>0.63600000000000001</v>
      </c>
      <c r="AJ212" s="2">
        <v>0.85199999999999998</v>
      </c>
      <c r="AK212">
        <v>110261</v>
      </c>
      <c r="AL212">
        <v>5.69</v>
      </c>
      <c r="AM212" t="s">
        <v>54</v>
      </c>
      <c r="AN212" s="3">
        <v>0.94048754636989929</v>
      </c>
      <c r="AO212" s="3">
        <v>4.4039399330825018E-3</v>
      </c>
      <c r="AP212" s="3">
        <v>0.9235078194169668</v>
      </c>
      <c r="AQ212" s="3">
        <v>1.0033661917863651E-2</v>
      </c>
      <c r="AR212" s="3">
        <v>0.85876070931632353</v>
      </c>
      <c r="AS212" s="3">
        <v>3.1738909785269748E-2</v>
      </c>
      <c r="AT212" s="10">
        <v>0.1434974670410156</v>
      </c>
      <c r="AU212" s="1">
        <v>298.34375</v>
      </c>
      <c r="AV212" s="5">
        <v>7735.3281760905966</v>
      </c>
      <c r="AW212" s="9">
        <v>2.7841200828552251</v>
      </c>
      <c r="AX212">
        <v>16</v>
      </c>
      <c r="AY212" t="s">
        <v>50</v>
      </c>
      <c r="AZ212" s="9">
        <f>AVERAGE(MainTable[[#This Row],[f1]:[f4]])</f>
        <v>0.56520000000000004</v>
      </c>
      <c r="BA212" s="9">
        <f>AVERAGE(MainTable[[#This Row],[l1]:[l3]])</f>
        <v>6.3666666666666663E-2</v>
      </c>
      <c r="BB212" s="9">
        <f>AVERAGE(MainTable[[#This Row],[n1]:[lsc]])</f>
        <v>0.28766666666666668</v>
      </c>
      <c r="BC212" s="9">
        <f>AVERAGE(MainTable[[#This Row],[density]:[clsCoef]])</f>
        <v>9.0499999999999997E-2</v>
      </c>
      <c r="BD212" s="9">
        <f>AVERAGE(MainTable[[#This Row],[t2]:[t4]])</f>
        <v>0.13566666666666669</v>
      </c>
      <c r="BE212" s="9">
        <f>AVERAGE(MainTable[[#This Row],[c1]:[c2]])</f>
        <v>0.74399999999999999</v>
      </c>
      <c r="BF212" s="9">
        <f>AVERAGE(MainTable[[#This Row],[n3]], MainTable[[#This Row],[n1]], MainTable[[#This Row],[n4]])</f>
        <v>6.7333333333333342E-2</v>
      </c>
      <c r="BG212" s="9" t="str">
        <f>VLOOKUP(MainTable[[#This Row],[model]],ModelNames,4,FALSE)</f>
        <v>Tree Ensemble</v>
      </c>
      <c r="BH212" s="9" cm="1">
        <f t="array" ref="BH212">MEDIAN(IF($AM$2:$AM$2385=AM212,$AN$2:$AN$2385))</f>
        <v>0.87316363636363636</v>
      </c>
      <c r="BI212" s="9" t="str" cm="1">
        <f t="array" ref="BI212">LEFT(A212, MIN(IFERROR(FIND({"_binarized","_clean","_converted"}, A212), LEN(A212)+1))-1)</f>
        <v>pc1</v>
      </c>
    </row>
    <row r="213" spans="1:61" x14ac:dyDescent="0.25">
      <c r="A213" t="s">
        <v>173</v>
      </c>
      <c r="B213" s="6">
        <v>1109</v>
      </c>
      <c r="C213">
        <v>22</v>
      </c>
      <c r="D213">
        <v>21</v>
      </c>
      <c r="E213">
        <v>0</v>
      </c>
      <c r="F213" s="1">
        <v>13.402597402597401</v>
      </c>
      <c r="G213">
        <v>0</v>
      </c>
      <c r="H213">
        <v>0</v>
      </c>
      <c r="I213" s="1">
        <v>16.153585211315821</v>
      </c>
      <c r="J213" s="1">
        <v>115.51733740172151</v>
      </c>
      <c r="K213" s="1">
        <v>7.9976694190730093</v>
      </c>
      <c r="L213" s="1">
        <v>34.269100000000002</v>
      </c>
      <c r="M213" s="1">
        <v>21.316700000000001</v>
      </c>
      <c r="N213" s="2">
        <v>0.314</v>
      </c>
      <c r="O213" s="2">
        <v>0.85199999999999998</v>
      </c>
      <c r="P213" s="2">
        <v>0.26900000000000002</v>
      </c>
      <c r="Q213" s="2">
        <v>0</v>
      </c>
      <c r="R213" s="2">
        <v>0.94699999999999995</v>
      </c>
      <c r="S213" s="2">
        <v>0.75800000000000001</v>
      </c>
      <c r="T213" s="2">
        <v>5.5E-2</v>
      </c>
      <c r="U213" s="2">
        <v>6.7000000000000004E-2</v>
      </c>
      <c r="V213" s="2">
        <v>6.9000000000000006E-2</v>
      </c>
      <c r="W213" s="2">
        <v>4.8000000000000001E-2</v>
      </c>
      <c r="X213" s="2">
        <v>0.313</v>
      </c>
      <c r="Y213" s="2">
        <v>8.5000000000000006E-2</v>
      </c>
      <c r="Z213" s="2">
        <v>6.9000000000000006E-2</v>
      </c>
      <c r="AA213" s="2">
        <v>0.25800000000000001</v>
      </c>
      <c r="AB213" s="2">
        <v>0.95299999999999996</v>
      </c>
      <c r="AC213" s="2">
        <v>0.16500000000000001</v>
      </c>
      <c r="AD213" s="2">
        <v>1.6E-2</v>
      </c>
      <c r="AE213" s="2">
        <v>9.0999999999999998E-2</v>
      </c>
      <c r="AF213" s="2">
        <v>1.9E-2</v>
      </c>
      <c r="AG213" s="2">
        <v>7.0000000000000001E-3</v>
      </c>
      <c r="AH213" s="2">
        <v>0.38100000000000001</v>
      </c>
      <c r="AI213" s="2">
        <v>0.63600000000000001</v>
      </c>
      <c r="AJ213" s="2">
        <v>0.85199999999999998</v>
      </c>
      <c r="AK213">
        <v>110261</v>
      </c>
      <c r="AL213">
        <v>5.69</v>
      </c>
      <c r="AM213" t="s">
        <v>55</v>
      </c>
      <c r="AN213" s="3">
        <v>0.93777669071786729</v>
      </c>
      <c r="AO213" s="3">
        <v>5.3170639037958996E-3</v>
      </c>
      <c r="AP213" s="3">
        <v>0.91969430172398958</v>
      </c>
      <c r="AQ213" s="3">
        <v>1.006774942248833E-2</v>
      </c>
      <c r="AR213" s="3">
        <v>0.85572338695808514</v>
      </c>
      <c r="AS213" s="3">
        <v>3.1518125976258131E-2</v>
      </c>
      <c r="AT213" s="10">
        <v>6.076812744140625E-3</v>
      </c>
      <c r="AU213" s="1">
        <v>298.69140625</v>
      </c>
      <c r="AV213" s="5">
        <v>182661.54425612051</v>
      </c>
      <c r="AW213" s="9">
        <v>0.59790492057800293</v>
      </c>
      <c r="AX213">
        <v>16</v>
      </c>
      <c r="AY213" t="s">
        <v>50</v>
      </c>
      <c r="AZ213" s="9">
        <f>AVERAGE(MainTable[[#This Row],[f1]:[f4]])</f>
        <v>0.56520000000000004</v>
      </c>
      <c r="BA213" s="9">
        <f>AVERAGE(MainTable[[#This Row],[l1]:[l3]])</f>
        <v>6.3666666666666663E-2</v>
      </c>
      <c r="BB213" s="9">
        <f>AVERAGE(MainTable[[#This Row],[n1]:[lsc]])</f>
        <v>0.28766666666666668</v>
      </c>
      <c r="BC213" s="9">
        <f>AVERAGE(MainTable[[#This Row],[density]:[clsCoef]])</f>
        <v>9.0499999999999997E-2</v>
      </c>
      <c r="BD213" s="9">
        <f>AVERAGE(MainTable[[#This Row],[t2]:[t4]])</f>
        <v>0.13566666666666669</v>
      </c>
      <c r="BE213" s="9">
        <f>AVERAGE(MainTable[[#This Row],[c1]:[c2]])</f>
        <v>0.74399999999999999</v>
      </c>
      <c r="BF213" s="9">
        <f>AVERAGE(MainTable[[#This Row],[n3]], MainTable[[#This Row],[n1]], MainTable[[#This Row],[n4]])</f>
        <v>6.7333333333333342E-2</v>
      </c>
      <c r="BG213" s="9" t="str">
        <f>VLOOKUP(MainTable[[#This Row],[model]],ModelNames,4,FALSE)</f>
        <v>Tree Ensemble</v>
      </c>
      <c r="BH213" s="9" cm="1">
        <f t="array" ref="BH213">MEDIAN(IF($AM$2:$AM$2385=AM213,$AN$2:$AN$2385))</f>
        <v>0.88267425723439863</v>
      </c>
      <c r="BI213" s="9" t="str" cm="1">
        <f t="array" ref="BI213">LEFT(A213, MIN(IFERROR(FIND({"_binarized","_clean","_converted"}, A213), LEN(A213)+1))-1)</f>
        <v>pc1</v>
      </c>
    </row>
    <row r="214" spans="1:61" x14ac:dyDescent="0.25">
      <c r="A214" t="s">
        <v>173</v>
      </c>
      <c r="B214" s="6">
        <v>1109</v>
      </c>
      <c r="C214">
        <v>22</v>
      </c>
      <c r="D214">
        <v>21</v>
      </c>
      <c r="E214">
        <v>0</v>
      </c>
      <c r="F214" s="1">
        <v>13.402597402597401</v>
      </c>
      <c r="G214">
        <v>0</v>
      </c>
      <c r="H214">
        <v>0</v>
      </c>
      <c r="I214" s="1">
        <v>16.153585211315821</v>
      </c>
      <c r="J214" s="1">
        <v>115.51733740172151</v>
      </c>
      <c r="K214" s="1">
        <v>7.9976694190730093</v>
      </c>
      <c r="L214" s="1">
        <v>34.269100000000002</v>
      </c>
      <c r="M214" s="1">
        <v>21.316700000000001</v>
      </c>
      <c r="N214" s="2">
        <v>0.314</v>
      </c>
      <c r="O214" s="2">
        <v>0.85199999999999998</v>
      </c>
      <c r="P214" s="2">
        <v>0.26900000000000002</v>
      </c>
      <c r="Q214" s="2">
        <v>0</v>
      </c>
      <c r="R214" s="2">
        <v>0.94699999999999995</v>
      </c>
      <c r="S214" s="2">
        <v>0.75800000000000001</v>
      </c>
      <c r="T214" s="2">
        <v>5.5E-2</v>
      </c>
      <c r="U214" s="2">
        <v>6.7000000000000004E-2</v>
      </c>
      <c r="V214" s="2">
        <v>6.9000000000000006E-2</v>
      </c>
      <c r="W214" s="2">
        <v>4.8000000000000001E-2</v>
      </c>
      <c r="X214" s="2">
        <v>0.313</v>
      </c>
      <c r="Y214" s="2">
        <v>8.5000000000000006E-2</v>
      </c>
      <c r="Z214" s="2">
        <v>6.9000000000000006E-2</v>
      </c>
      <c r="AA214" s="2">
        <v>0.25800000000000001</v>
      </c>
      <c r="AB214" s="2">
        <v>0.95299999999999996</v>
      </c>
      <c r="AC214" s="2">
        <v>0.16500000000000001</v>
      </c>
      <c r="AD214" s="2">
        <v>1.6E-2</v>
      </c>
      <c r="AE214" s="2">
        <v>9.0999999999999998E-2</v>
      </c>
      <c r="AF214" s="2">
        <v>1.9E-2</v>
      </c>
      <c r="AG214" s="2">
        <v>7.0000000000000001E-3</v>
      </c>
      <c r="AH214" s="2">
        <v>0.38100000000000001</v>
      </c>
      <c r="AI214" s="2">
        <v>0.63600000000000001</v>
      </c>
      <c r="AJ214" s="2">
        <v>0.85199999999999998</v>
      </c>
      <c r="AK214">
        <v>110261</v>
      </c>
      <c r="AL214">
        <v>5.69</v>
      </c>
      <c r="AM214" t="s">
        <v>52</v>
      </c>
      <c r="AN214" s="3">
        <v>0.9368757898169664</v>
      </c>
      <c r="AO214" s="3">
        <v>4.098570421585377E-3</v>
      </c>
      <c r="AP214" s="3">
        <v>0.91770928345150826</v>
      </c>
      <c r="AQ214" s="3">
        <v>1.003838313294169E-2</v>
      </c>
      <c r="AR214" s="3">
        <v>0.85593851132686072</v>
      </c>
      <c r="AS214" s="3">
        <v>3.9728038614941077E-2</v>
      </c>
      <c r="AT214" s="10">
        <v>8.833003044128418E-2</v>
      </c>
      <c r="AU214" s="1">
        <v>296.3359375</v>
      </c>
      <c r="AV214" s="5">
        <v>12566.507613034881</v>
      </c>
      <c r="AW214" s="9">
        <v>2.0941648483276372</v>
      </c>
      <c r="AX214">
        <v>24</v>
      </c>
      <c r="AY214" t="s">
        <v>50</v>
      </c>
      <c r="AZ214" s="9">
        <f>AVERAGE(MainTable[[#This Row],[f1]:[f4]])</f>
        <v>0.56520000000000004</v>
      </c>
      <c r="BA214" s="9">
        <f>AVERAGE(MainTable[[#This Row],[l1]:[l3]])</f>
        <v>6.3666666666666663E-2</v>
      </c>
      <c r="BB214" s="9">
        <f>AVERAGE(MainTable[[#This Row],[n1]:[lsc]])</f>
        <v>0.28766666666666668</v>
      </c>
      <c r="BC214" s="9">
        <f>AVERAGE(MainTable[[#This Row],[density]:[clsCoef]])</f>
        <v>9.0499999999999997E-2</v>
      </c>
      <c r="BD214" s="9">
        <f>AVERAGE(MainTable[[#This Row],[t2]:[t4]])</f>
        <v>0.13566666666666669</v>
      </c>
      <c r="BE214" s="9">
        <f>AVERAGE(MainTable[[#This Row],[c1]:[c2]])</f>
        <v>0.74399999999999999</v>
      </c>
      <c r="BF214" s="9">
        <f>AVERAGE(MainTable[[#This Row],[n3]], MainTable[[#This Row],[n1]], MainTable[[#This Row],[n4]])</f>
        <v>6.7333333333333342E-2</v>
      </c>
      <c r="BG214" s="9" t="str">
        <f>VLOOKUP(MainTable[[#This Row],[model]],ModelNames,4,FALSE)</f>
        <v>Tree Ensemble</v>
      </c>
      <c r="BH214" s="9" cm="1">
        <f t="array" ref="BH214">MEDIAN(IF($AM$2:$AM$2385=AM214,$AN$2:$AN$2385))</f>
        <v>0.87140340575455077</v>
      </c>
      <c r="BI214" s="9" t="str" cm="1">
        <f t="array" ref="BI214">LEFT(A214, MIN(IFERROR(FIND({"_binarized","_clean","_converted"}, A214), LEN(A214)+1))-1)</f>
        <v>pc1</v>
      </c>
    </row>
    <row r="215" spans="1:61" x14ac:dyDescent="0.25">
      <c r="A215" t="s">
        <v>173</v>
      </c>
      <c r="B215" s="6">
        <v>1109</v>
      </c>
      <c r="C215">
        <v>22</v>
      </c>
      <c r="D215">
        <v>21</v>
      </c>
      <c r="E215">
        <v>0</v>
      </c>
      <c r="F215" s="1">
        <v>13.402597402597401</v>
      </c>
      <c r="G215">
        <v>0</v>
      </c>
      <c r="H215">
        <v>0</v>
      </c>
      <c r="I215" s="1">
        <v>16.153585211315821</v>
      </c>
      <c r="J215" s="1">
        <v>115.51733740172151</v>
      </c>
      <c r="K215" s="1">
        <v>7.9976694190730093</v>
      </c>
      <c r="L215" s="1">
        <v>34.269100000000002</v>
      </c>
      <c r="M215" s="1">
        <v>21.316700000000001</v>
      </c>
      <c r="N215" s="2">
        <v>0.314</v>
      </c>
      <c r="O215" s="2">
        <v>0.85199999999999998</v>
      </c>
      <c r="P215" s="2">
        <v>0.26900000000000002</v>
      </c>
      <c r="Q215" s="2">
        <v>0</v>
      </c>
      <c r="R215" s="2">
        <v>0.94699999999999995</v>
      </c>
      <c r="S215" s="2">
        <v>0.75800000000000001</v>
      </c>
      <c r="T215" s="2">
        <v>5.5E-2</v>
      </c>
      <c r="U215" s="2">
        <v>6.7000000000000004E-2</v>
      </c>
      <c r="V215" s="2">
        <v>6.9000000000000006E-2</v>
      </c>
      <c r="W215" s="2">
        <v>4.8000000000000001E-2</v>
      </c>
      <c r="X215" s="2">
        <v>0.313</v>
      </c>
      <c r="Y215" s="2">
        <v>8.5000000000000006E-2</v>
      </c>
      <c r="Z215" s="2">
        <v>6.9000000000000006E-2</v>
      </c>
      <c r="AA215" s="2">
        <v>0.25800000000000001</v>
      </c>
      <c r="AB215" s="2">
        <v>0.95299999999999996</v>
      </c>
      <c r="AC215" s="2">
        <v>0.16500000000000001</v>
      </c>
      <c r="AD215" s="2">
        <v>1.6E-2</v>
      </c>
      <c r="AE215" s="2">
        <v>9.0999999999999998E-2</v>
      </c>
      <c r="AF215" s="2">
        <v>1.9E-2</v>
      </c>
      <c r="AG215" s="2">
        <v>7.0000000000000001E-3</v>
      </c>
      <c r="AH215" s="2">
        <v>0.38100000000000001</v>
      </c>
      <c r="AI215" s="2">
        <v>0.63600000000000001</v>
      </c>
      <c r="AJ215" s="2">
        <v>0.85199999999999998</v>
      </c>
      <c r="AK215">
        <v>110261</v>
      </c>
      <c r="AL215">
        <v>5.69</v>
      </c>
      <c r="AM215" t="s">
        <v>58</v>
      </c>
      <c r="AN215" s="3">
        <v>0.93328033916269215</v>
      </c>
      <c r="AO215" s="3">
        <v>6.5558737018302834E-3</v>
      </c>
      <c r="AP215" s="3">
        <v>0.92607498988448356</v>
      </c>
      <c r="AQ215" s="3">
        <v>5.4348785276582424E-3</v>
      </c>
      <c r="AR215" s="3">
        <v>0.82737209402310707</v>
      </c>
      <c r="AS215" s="3">
        <v>5.8730411709393172E-2</v>
      </c>
      <c r="AT215" s="10">
        <v>5.3198337554931641E-3</v>
      </c>
      <c r="AU215" s="1">
        <v>298.08203125</v>
      </c>
      <c r="AV215" s="5">
        <v>208653.13673643171</v>
      </c>
      <c r="AW215" s="9">
        <v>1.9575333595275879</v>
      </c>
      <c r="AX215">
        <v>2</v>
      </c>
      <c r="AY215" t="s">
        <v>50</v>
      </c>
      <c r="AZ215" s="9">
        <f>AVERAGE(MainTable[[#This Row],[f1]:[f4]])</f>
        <v>0.56520000000000004</v>
      </c>
      <c r="BA215" s="9">
        <f>AVERAGE(MainTable[[#This Row],[l1]:[l3]])</f>
        <v>6.3666666666666663E-2</v>
      </c>
      <c r="BB215" s="9">
        <f>AVERAGE(MainTable[[#This Row],[n1]:[lsc]])</f>
        <v>0.28766666666666668</v>
      </c>
      <c r="BC215" s="9">
        <f>AVERAGE(MainTable[[#This Row],[density]:[clsCoef]])</f>
        <v>9.0499999999999997E-2</v>
      </c>
      <c r="BD215" s="9">
        <f>AVERAGE(MainTable[[#This Row],[t2]:[t4]])</f>
        <v>0.13566666666666669</v>
      </c>
      <c r="BE215" s="9">
        <f>AVERAGE(MainTable[[#This Row],[c1]:[c2]])</f>
        <v>0.74399999999999999</v>
      </c>
      <c r="BF215" s="9">
        <f>AVERAGE(MainTable[[#This Row],[n3]], MainTable[[#This Row],[n1]], MainTable[[#This Row],[n4]])</f>
        <v>6.7333333333333342E-2</v>
      </c>
      <c r="BG215" s="9" t="str">
        <f>VLOOKUP(MainTable[[#This Row],[model]],ModelNames,4,FALSE)</f>
        <v>Tree Ensemble</v>
      </c>
      <c r="BH215" s="9" cm="1">
        <f t="array" ref="BH215">MEDIAN(IF($AM$2:$AM$2385=AM215,$AN$2:$AN$2385))</f>
        <v>0.86973139609339412</v>
      </c>
      <c r="BI215" s="9" t="str" cm="1">
        <f t="array" ref="BI215">LEFT(A215, MIN(IFERROR(FIND({"_binarized","_clean","_converted"}, A215), LEN(A215)+1))-1)</f>
        <v>pc1</v>
      </c>
    </row>
    <row r="216" spans="1:61" x14ac:dyDescent="0.25">
      <c r="A216" t="s">
        <v>173</v>
      </c>
      <c r="B216" s="6">
        <v>1109</v>
      </c>
      <c r="C216">
        <v>22</v>
      </c>
      <c r="D216">
        <v>21</v>
      </c>
      <c r="E216">
        <v>0</v>
      </c>
      <c r="F216" s="1">
        <v>13.402597402597401</v>
      </c>
      <c r="G216">
        <v>0</v>
      </c>
      <c r="H216">
        <v>0</v>
      </c>
      <c r="I216" s="1">
        <v>16.153585211315821</v>
      </c>
      <c r="J216" s="1">
        <v>115.51733740172151</v>
      </c>
      <c r="K216" s="1">
        <v>7.9976694190730093</v>
      </c>
      <c r="L216" s="1">
        <v>34.269100000000002</v>
      </c>
      <c r="M216" s="1">
        <v>21.316700000000001</v>
      </c>
      <c r="N216" s="2">
        <v>0.314</v>
      </c>
      <c r="O216" s="2">
        <v>0.85199999999999998</v>
      </c>
      <c r="P216" s="2">
        <v>0.26900000000000002</v>
      </c>
      <c r="Q216" s="2">
        <v>0</v>
      </c>
      <c r="R216" s="2">
        <v>0.94699999999999995</v>
      </c>
      <c r="S216" s="2">
        <v>0.75800000000000001</v>
      </c>
      <c r="T216" s="2">
        <v>5.5E-2</v>
      </c>
      <c r="U216" s="2">
        <v>6.7000000000000004E-2</v>
      </c>
      <c r="V216" s="2">
        <v>6.9000000000000006E-2</v>
      </c>
      <c r="W216" s="2">
        <v>4.8000000000000001E-2</v>
      </c>
      <c r="X216" s="2">
        <v>0.313</v>
      </c>
      <c r="Y216" s="2">
        <v>8.5000000000000006E-2</v>
      </c>
      <c r="Z216" s="2">
        <v>6.9000000000000006E-2</v>
      </c>
      <c r="AA216" s="2">
        <v>0.25800000000000001</v>
      </c>
      <c r="AB216" s="2">
        <v>0.95299999999999996</v>
      </c>
      <c r="AC216" s="2">
        <v>0.16500000000000001</v>
      </c>
      <c r="AD216" s="2">
        <v>1.6E-2</v>
      </c>
      <c r="AE216" s="2">
        <v>9.0999999999999998E-2</v>
      </c>
      <c r="AF216" s="2">
        <v>1.9E-2</v>
      </c>
      <c r="AG216" s="2">
        <v>7.0000000000000001E-3</v>
      </c>
      <c r="AH216" s="2">
        <v>0.38100000000000001</v>
      </c>
      <c r="AI216" s="2">
        <v>0.63600000000000001</v>
      </c>
      <c r="AJ216" s="2">
        <v>0.85199999999999998</v>
      </c>
      <c r="AK216">
        <v>110261</v>
      </c>
      <c r="AL216">
        <v>5.69</v>
      </c>
      <c r="AM216" t="s">
        <v>59</v>
      </c>
      <c r="AN216" s="3">
        <v>0.93327218621336261</v>
      </c>
      <c r="AO216" s="3">
        <v>3.389372351553854E-3</v>
      </c>
      <c r="AP216" s="3">
        <v>0.92332893240164537</v>
      </c>
      <c r="AQ216" s="3">
        <v>8.7600912984388823E-3</v>
      </c>
      <c r="AR216" s="3">
        <v>0.84128808842612146</v>
      </c>
      <c r="AS216" s="3">
        <v>4.5513374143070953E-2</v>
      </c>
      <c r="AT216" s="10">
        <v>4.3840408325195313E-3</v>
      </c>
      <c r="AU216" s="1">
        <v>296.3125</v>
      </c>
      <c r="AV216" s="5">
        <v>253191.07243854689</v>
      </c>
      <c r="AW216" s="9">
        <v>0.27956461906433111</v>
      </c>
      <c r="AX216">
        <v>1</v>
      </c>
      <c r="AY216" t="s">
        <v>50</v>
      </c>
      <c r="AZ216" s="9">
        <f>AVERAGE(MainTable[[#This Row],[f1]:[f4]])</f>
        <v>0.56520000000000004</v>
      </c>
      <c r="BA216" s="9">
        <f>AVERAGE(MainTable[[#This Row],[l1]:[l3]])</f>
        <v>6.3666666666666663E-2</v>
      </c>
      <c r="BB216" s="9">
        <f>AVERAGE(MainTable[[#This Row],[n1]:[lsc]])</f>
        <v>0.28766666666666668</v>
      </c>
      <c r="BC216" s="9">
        <f>AVERAGE(MainTable[[#This Row],[density]:[clsCoef]])</f>
        <v>9.0499999999999997E-2</v>
      </c>
      <c r="BD216" s="9">
        <f>AVERAGE(MainTable[[#This Row],[t2]:[t4]])</f>
        <v>0.13566666666666669</v>
      </c>
      <c r="BE216" s="9">
        <f>AVERAGE(MainTable[[#This Row],[c1]:[c2]])</f>
        <v>0.74399999999999999</v>
      </c>
      <c r="BF216" s="9">
        <f>AVERAGE(MainTable[[#This Row],[n3]], MainTable[[#This Row],[n1]], MainTable[[#This Row],[n4]])</f>
        <v>6.7333333333333342E-2</v>
      </c>
      <c r="BG216" s="9" t="str">
        <f>VLOOKUP(MainTable[[#This Row],[model]],ModelNames,4,FALSE)</f>
        <v>Tree Ensemble</v>
      </c>
      <c r="BH216" s="9" cm="1">
        <f t="array" ref="BH216">MEDIAN(IF($AM$2:$AM$2385=AM216,$AN$2:$AN$2385))</f>
        <v>0.86949265687583444</v>
      </c>
      <c r="BI216" s="9" t="str" cm="1">
        <f t="array" ref="BI216">LEFT(A216, MIN(IFERROR(FIND({"_binarized","_clean","_converted"}, A216), LEN(A216)+1))-1)</f>
        <v>pc1</v>
      </c>
    </row>
    <row r="217" spans="1:61" x14ac:dyDescent="0.25">
      <c r="A217" t="s">
        <v>173</v>
      </c>
      <c r="B217" s="6">
        <v>1109</v>
      </c>
      <c r="C217">
        <v>22</v>
      </c>
      <c r="D217">
        <v>21</v>
      </c>
      <c r="E217">
        <v>0</v>
      </c>
      <c r="F217" s="1">
        <v>13.402597402597401</v>
      </c>
      <c r="G217">
        <v>0</v>
      </c>
      <c r="H217">
        <v>0</v>
      </c>
      <c r="I217" s="1">
        <v>16.153585211315821</v>
      </c>
      <c r="J217" s="1">
        <v>115.51733740172151</v>
      </c>
      <c r="K217" s="1">
        <v>7.9976694190730093</v>
      </c>
      <c r="L217" s="1">
        <v>34.269100000000002</v>
      </c>
      <c r="M217" s="1">
        <v>21.316700000000001</v>
      </c>
      <c r="N217" s="2">
        <v>0.314</v>
      </c>
      <c r="O217" s="2">
        <v>0.85199999999999998</v>
      </c>
      <c r="P217" s="2">
        <v>0.26900000000000002</v>
      </c>
      <c r="Q217" s="2">
        <v>0</v>
      </c>
      <c r="R217" s="2">
        <v>0.94699999999999995</v>
      </c>
      <c r="S217" s="2">
        <v>0.75800000000000001</v>
      </c>
      <c r="T217" s="2">
        <v>5.5E-2</v>
      </c>
      <c r="U217" s="2">
        <v>6.7000000000000004E-2</v>
      </c>
      <c r="V217" s="2">
        <v>6.9000000000000006E-2</v>
      </c>
      <c r="W217" s="2">
        <v>4.8000000000000001E-2</v>
      </c>
      <c r="X217" s="2">
        <v>0.313</v>
      </c>
      <c r="Y217" s="2">
        <v>8.5000000000000006E-2</v>
      </c>
      <c r="Z217" s="2">
        <v>6.9000000000000006E-2</v>
      </c>
      <c r="AA217" s="2">
        <v>0.25800000000000001</v>
      </c>
      <c r="AB217" s="2">
        <v>0.95299999999999996</v>
      </c>
      <c r="AC217" s="2">
        <v>0.16500000000000001</v>
      </c>
      <c r="AD217" s="2">
        <v>1.6E-2</v>
      </c>
      <c r="AE217" s="2">
        <v>9.0999999999999998E-2</v>
      </c>
      <c r="AF217" s="2">
        <v>1.9E-2</v>
      </c>
      <c r="AG217" s="2">
        <v>7.0000000000000001E-3</v>
      </c>
      <c r="AH217" s="2">
        <v>0.38100000000000001</v>
      </c>
      <c r="AI217" s="2">
        <v>0.63600000000000001</v>
      </c>
      <c r="AJ217" s="2">
        <v>0.85199999999999998</v>
      </c>
      <c r="AK217">
        <v>110261</v>
      </c>
      <c r="AL217">
        <v>5.69</v>
      </c>
      <c r="AM217" t="s">
        <v>53</v>
      </c>
      <c r="AN217" s="3">
        <v>0.93326810973869812</v>
      </c>
      <c r="AO217" s="3">
        <v>6.6745597462582844E-3</v>
      </c>
      <c r="AP217" s="3">
        <v>0.91466736617308375</v>
      </c>
      <c r="AQ217" s="3">
        <v>6.6822803158702697E-3</v>
      </c>
      <c r="AR217" s="3">
        <v>0.76529615754420521</v>
      </c>
      <c r="AS217" s="3">
        <v>4.83775385403677E-2</v>
      </c>
      <c r="AT217" s="10">
        <v>7.1528196334838867E-2</v>
      </c>
      <c r="AU217" s="1">
        <v>297.6484375</v>
      </c>
      <c r="AV217" s="5">
        <v>15518.3557936209</v>
      </c>
      <c r="AW217" s="9">
        <v>9.3669414520263672E-2</v>
      </c>
      <c r="AX217">
        <v>24</v>
      </c>
      <c r="AY217" t="s">
        <v>50</v>
      </c>
      <c r="AZ217" s="9">
        <f>AVERAGE(MainTable[[#This Row],[f1]:[f4]])</f>
        <v>0.56520000000000004</v>
      </c>
      <c r="BA217" s="9">
        <f>AVERAGE(MainTable[[#This Row],[l1]:[l3]])</f>
        <v>6.3666666666666663E-2</v>
      </c>
      <c r="BB217" s="9">
        <f>AVERAGE(MainTable[[#This Row],[n1]:[lsc]])</f>
        <v>0.28766666666666668</v>
      </c>
      <c r="BC217" s="9">
        <f>AVERAGE(MainTable[[#This Row],[density]:[clsCoef]])</f>
        <v>9.0499999999999997E-2</v>
      </c>
      <c r="BD217" s="9">
        <f>AVERAGE(MainTable[[#This Row],[t2]:[t4]])</f>
        <v>0.13566666666666669</v>
      </c>
      <c r="BE217" s="9">
        <f>AVERAGE(MainTable[[#This Row],[c1]:[c2]])</f>
        <v>0.74399999999999999</v>
      </c>
      <c r="BF217" s="9">
        <f>AVERAGE(MainTable[[#This Row],[n3]], MainTable[[#This Row],[n1]], MainTable[[#This Row],[n4]])</f>
        <v>6.7333333333333342E-2</v>
      </c>
      <c r="BG217" s="9" t="str">
        <f>VLOOKUP(MainTable[[#This Row],[model]],ModelNames,4,FALSE)</f>
        <v>Instance-based</v>
      </c>
      <c r="BH217" s="9" cm="1">
        <f t="array" ref="BH217">MEDIAN(IF($AM$2:$AM$2385=AM217,$AN$2:$AN$2385))</f>
        <v>0.85</v>
      </c>
      <c r="BI217" s="9" t="str" cm="1">
        <f t="array" ref="BI217">LEFT(A217, MIN(IFERROR(FIND({"_binarized","_clean","_converted"}, A217), LEN(A217)+1))-1)</f>
        <v>pc1</v>
      </c>
    </row>
    <row r="218" spans="1:61" x14ac:dyDescent="0.25">
      <c r="A218" t="s">
        <v>173</v>
      </c>
      <c r="B218" s="6">
        <v>1109</v>
      </c>
      <c r="C218">
        <v>22</v>
      </c>
      <c r="D218">
        <v>21</v>
      </c>
      <c r="E218">
        <v>0</v>
      </c>
      <c r="F218" s="1">
        <v>13.402597402597401</v>
      </c>
      <c r="G218">
        <v>0</v>
      </c>
      <c r="H218">
        <v>0</v>
      </c>
      <c r="I218" s="1">
        <v>16.153585211315821</v>
      </c>
      <c r="J218" s="1">
        <v>115.51733740172151</v>
      </c>
      <c r="K218" s="1">
        <v>7.9976694190730093</v>
      </c>
      <c r="L218" s="1">
        <v>34.269100000000002</v>
      </c>
      <c r="M218" s="1">
        <v>21.316700000000001</v>
      </c>
      <c r="N218" s="2">
        <v>0.314</v>
      </c>
      <c r="O218" s="2">
        <v>0.85199999999999998</v>
      </c>
      <c r="P218" s="2">
        <v>0.26900000000000002</v>
      </c>
      <c r="Q218" s="2">
        <v>0</v>
      </c>
      <c r="R218" s="2">
        <v>0.94699999999999995</v>
      </c>
      <c r="S218" s="2">
        <v>0.75800000000000001</v>
      </c>
      <c r="T218" s="2">
        <v>5.5E-2</v>
      </c>
      <c r="U218" s="2">
        <v>6.7000000000000004E-2</v>
      </c>
      <c r="V218" s="2">
        <v>6.9000000000000006E-2</v>
      </c>
      <c r="W218" s="2">
        <v>4.8000000000000001E-2</v>
      </c>
      <c r="X218" s="2">
        <v>0.313</v>
      </c>
      <c r="Y218" s="2">
        <v>8.5000000000000006E-2</v>
      </c>
      <c r="Z218" s="2">
        <v>6.9000000000000006E-2</v>
      </c>
      <c r="AA218" s="2">
        <v>0.25800000000000001</v>
      </c>
      <c r="AB218" s="2">
        <v>0.95299999999999996</v>
      </c>
      <c r="AC218" s="2">
        <v>0.16500000000000001</v>
      </c>
      <c r="AD218" s="2">
        <v>1.6E-2</v>
      </c>
      <c r="AE218" s="2">
        <v>9.0999999999999998E-2</v>
      </c>
      <c r="AF218" s="2">
        <v>1.9E-2</v>
      </c>
      <c r="AG218" s="2">
        <v>7.0000000000000001E-3</v>
      </c>
      <c r="AH218" s="2">
        <v>0.38100000000000001</v>
      </c>
      <c r="AI218" s="2">
        <v>0.63600000000000001</v>
      </c>
      <c r="AJ218" s="2">
        <v>0.85199999999999998</v>
      </c>
      <c r="AK218">
        <v>110261</v>
      </c>
      <c r="AL218">
        <v>5.69</v>
      </c>
      <c r="AM218" t="s">
        <v>62</v>
      </c>
      <c r="AN218" s="3">
        <v>0.93056948351065993</v>
      </c>
      <c r="AO218" s="3">
        <v>2.1597084290966382E-3</v>
      </c>
      <c r="AP218" s="3">
        <v>0.89710401315949306</v>
      </c>
      <c r="AQ218" s="3">
        <v>3.159974208349159E-3</v>
      </c>
      <c r="AT218" s="10">
        <v>1.746892929077148E-3</v>
      </c>
      <c r="AU218" s="1">
        <v>297.734375</v>
      </c>
      <c r="AV218" s="5">
        <v>635413.87198034662</v>
      </c>
      <c r="AW218" s="9">
        <v>7.9515218734741211E-2</v>
      </c>
      <c r="AX218">
        <v>6</v>
      </c>
      <c r="AY218" t="s">
        <v>50</v>
      </c>
      <c r="AZ218" s="9">
        <f>AVERAGE(MainTable[[#This Row],[f1]:[f4]])</f>
        <v>0.56520000000000004</v>
      </c>
      <c r="BA218" s="9">
        <f>AVERAGE(MainTable[[#This Row],[l1]:[l3]])</f>
        <v>6.3666666666666663E-2</v>
      </c>
      <c r="BB218" s="9">
        <f>AVERAGE(MainTable[[#This Row],[n1]:[lsc]])</f>
        <v>0.28766666666666668</v>
      </c>
      <c r="BC218" s="9">
        <f>AVERAGE(MainTable[[#This Row],[density]:[clsCoef]])</f>
        <v>9.0499999999999997E-2</v>
      </c>
      <c r="BD218" s="9">
        <f>AVERAGE(MainTable[[#This Row],[t2]:[t4]])</f>
        <v>0.13566666666666669</v>
      </c>
      <c r="BE218" s="9">
        <f>AVERAGE(MainTable[[#This Row],[c1]:[c2]])</f>
        <v>0.74399999999999999</v>
      </c>
      <c r="BF218" s="9">
        <f>AVERAGE(MainTable[[#This Row],[n3]], MainTable[[#This Row],[n1]], MainTable[[#This Row],[n4]])</f>
        <v>6.7333333333333342E-2</v>
      </c>
      <c r="BG218" s="9" t="str">
        <f>VLOOKUP(MainTable[[#This Row],[model]],ModelNames,4,FALSE)</f>
        <v>Linear</v>
      </c>
      <c r="BH218" s="9" cm="1">
        <f t="array" ref="BH218">MEDIAN(IF($AM$2:$AM$2385=AM218,$AN$2:$AN$2385))</f>
        <v>0.84909999999999997</v>
      </c>
      <c r="BI218" s="9" t="str" cm="1">
        <f t="array" ref="BI218">LEFT(A218, MIN(IFERROR(FIND({"_binarized","_clean","_converted"}, A218), LEN(A218)+1))-1)</f>
        <v>pc1</v>
      </c>
    </row>
    <row r="219" spans="1:61" x14ac:dyDescent="0.25">
      <c r="A219" t="s">
        <v>173</v>
      </c>
      <c r="B219" s="6">
        <v>1109</v>
      </c>
      <c r="C219">
        <v>22</v>
      </c>
      <c r="D219">
        <v>21</v>
      </c>
      <c r="E219">
        <v>0</v>
      </c>
      <c r="F219" s="1">
        <v>13.402597402597401</v>
      </c>
      <c r="G219">
        <v>0</v>
      </c>
      <c r="H219">
        <v>0</v>
      </c>
      <c r="I219" s="1">
        <v>16.153585211315821</v>
      </c>
      <c r="J219" s="1">
        <v>115.51733740172151</v>
      </c>
      <c r="K219" s="1">
        <v>7.9976694190730093</v>
      </c>
      <c r="L219" s="1">
        <v>34.269100000000002</v>
      </c>
      <c r="M219" s="1">
        <v>21.316700000000001</v>
      </c>
      <c r="N219" s="2">
        <v>0.314</v>
      </c>
      <c r="O219" s="2">
        <v>0.85199999999999998</v>
      </c>
      <c r="P219" s="2">
        <v>0.26900000000000002</v>
      </c>
      <c r="Q219" s="2">
        <v>0</v>
      </c>
      <c r="R219" s="2">
        <v>0.94699999999999995</v>
      </c>
      <c r="S219" s="2">
        <v>0.75800000000000001</v>
      </c>
      <c r="T219" s="2">
        <v>5.5E-2</v>
      </c>
      <c r="U219" s="2">
        <v>6.7000000000000004E-2</v>
      </c>
      <c r="V219" s="2">
        <v>6.9000000000000006E-2</v>
      </c>
      <c r="W219" s="2">
        <v>4.8000000000000001E-2</v>
      </c>
      <c r="X219" s="2">
        <v>0.313</v>
      </c>
      <c r="Y219" s="2">
        <v>8.5000000000000006E-2</v>
      </c>
      <c r="Z219" s="2">
        <v>6.9000000000000006E-2</v>
      </c>
      <c r="AA219" s="2">
        <v>0.25800000000000001</v>
      </c>
      <c r="AB219" s="2">
        <v>0.95299999999999996</v>
      </c>
      <c r="AC219" s="2">
        <v>0.16500000000000001</v>
      </c>
      <c r="AD219" s="2">
        <v>1.6E-2</v>
      </c>
      <c r="AE219" s="2">
        <v>9.0999999999999998E-2</v>
      </c>
      <c r="AF219" s="2">
        <v>1.9E-2</v>
      </c>
      <c r="AG219" s="2">
        <v>7.0000000000000001E-3</v>
      </c>
      <c r="AH219" s="2">
        <v>0.38100000000000001</v>
      </c>
      <c r="AI219" s="2">
        <v>0.63600000000000001</v>
      </c>
      <c r="AJ219" s="2">
        <v>0.85199999999999998</v>
      </c>
      <c r="AK219">
        <v>110261</v>
      </c>
      <c r="AL219">
        <v>5.69</v>
      </c>
      <c r="AM219" t="s">
        <v>56</v>
      </c>
      <c r="AN219" s="3">
        <v>0.93056540703599533</v>
      </c>
      <c r="AO219" s="3">
        <v>6.1403752629149051E-3</v>
      </c>
      <c r="AP219" s="3">
        <v>0.90822351455077821</v>
      </c>
      <c r="AQ219" s="3">
        <v>1.109205752460213E-2</v>
      </c>
      <c r="AR219" s="3">
        <v>0.80339669027406457</v>
      </c>
      <c r="AS219" s="3">
        <v>3.1608451657813542E-2</v>
      </c>
      <c r="AT219" s="10">
        <v>1.6968250274658201E-3</v>
      </c>
      <c r="AU219" s="1">
        <v>297.01953125</v>
      </c>
      <c r="AV219" s="5">
        <v>654162.91133904736</v>
      </c>
      <c r="AW219" s="9">
        <v>0.26750302314758301</v>
      </c>
      <c r="AX219">
        <v>10</v>
      </c>
      <c r="AY219" t="s">
        <v>50</v>
      </c>
      <c r="AZ219" s="9">
        <f>AVERAGE(MainTable[[#This Row],[f1]:[f4]])</f>
        <v>0.56520000000000004</v>
      </c>
      <c r="BA219" s="9">
        <f>AVERAGE(MainTable[[#This Row],[l1]:[l3]])</f>
        <v>6.3666666666666663E-2</v>
      </c>
      <c r="BB219" s="9">
        <f>AVERAGE(MainTable[[#This Row],[n1]:[lsc]])</f>
        <v>0.28766666666666668</v>
      </c>
      <c r="BC219" s="9">
        <f>AVERAGE(MainTable[[#This Row],[density]:[clsCoef]])</f>
        <v>9.0499999999999997E-2</v>
      </c>
      <c r="BD219" s="9">
        <f>AVERAGE(MainTable[[#This Row],[t2]:[t4]])</f>
        <v>0.13566666666666669</v>
      </c>
      <c r="BE219" s="9">
        <f>AVERAGE(MainTable[[#This Row],[c1]:[c2]])</f>
        <v>0.74399999999999999</v>
      </c>
      <c r="BF219" s="9">
        <f>AVERAGE(MainTable[[#This Row],[n3]], MainTable[[#This Row],[n1]], MainTable[[#This Row],[n4]])</f>
        <v>6.7333333333333342E-2</v>
      </c>
      <c r="BG219" s="9" t="str">
        <f>VLOOKUP(MainTable[[#This Row],[model]],ModelNames,4,FALSE)</f>
        <v>Linear</v>
      </c>
      <c r="BH219" s="9" cm="1">
        <f t="array" ref="BH219">MEDIAN(IF($AM$2:$AM$2385=AM219,$AN$2:$AN$2385))</f>
        <v>0.85279999999999989</v>
      </c>
      <c r="BI219" s="9" t="str" cm="1">
        <f t="array" ref="BI219">LEFT(A219, MIN(IFERROR(FIND({"_binarized","_clean","_converted"}, A219), LEN(A219)+1))-1)</f>
        <v>pc1</v>
      </c>
    </row>
    <row r="220" spans="1:61" x14ac:dyDescent="0.25">
      <c r="A220" t="s">
        <v>173</v>
      </c>
      <c r="B220" s="6">
        <v>1109</v>
      </c>
      <c r="C220">
        <v>22</v>
      </c>
      <c r="D220">
        <v>21</v>
      </c>
      <c r="E220">
        <v>0</v>
      </c>
      <c r="F220" s="1">
        <v>13.402597402597401</v>
      </c>
      <c r="G220">
        <v>0</v>
      </c>
      <c r="H220">
        <v>0</v>
      </c>
      <c r="I220" s="1">
        <v>16.153585211315821</v>
      </c>
      <c r="J220" s="1">
        <v>115.51733740172151</v>
      </c>
      <c r="K220" s="1">
        <v>7.9976694190730093</v>
      </c>
      <c r="L220" s="1">
        <v>34.269100000000002</v>
      </c>
      <c r="M220" s="1">
        <v>21.316700000000001</v>
      </c>
      <c r="N220" s="2">
        <v>0.314</v>
      </c>
      <c r="O220" s="2">
        <v>0.85199999999999998</v>
      </c>
      <c r="P220" s="2">
        <v>0.26900000000000002</v>
      </c>
      <c r="Q220" s="2">
        <v>0</v>
      </c>
      <c r="R220" s="2">
        <v>0.94699999999999995</v>
      </c>
      <c r="S220" s="2">
        <v>0.75800000000000001</v>
      </c>
      <c r="T220" s="2">
        <v>5.5E-2</v>
      </c>
      <c r="U220" s="2">
        <v>6.7000000000000004E-2</v>
      </c>
      <c r="V220" s="2">
        <v>6.9000000000000006E-2</v>
      </c>
      <c r="W220" s="2">
        <v>4.8000000000000001E-2</v>
      </c>
      <c r="X220" s="2">
        <v>0.313</v>
      </c>
      <c r="Y220" s="2">
        <v>8.5000000000000006E-2</v>
      </c>
      <c r="Z220" s="2">
        <v>6.9000000000000006E-2</v>
      </c>
      <c r="AA220" s="2">
        <v>0.25800000000000001</v>
      </c>
      <c r="AB220" s="2">
        <v>0.95299999999999996</v>
      </c>
      <c r="AC220" s="2">
        <v>0.16500000000000001</v>
      </c>
      <c r="AD220" s="2">
        <v>1.6E-2</v>
      </c>
      <c r="AE220" s="2">
        <v>9.0999999999999998E-2</v>
      </c>
      <c r="AF220" s="2">
        <v>1.9E-2</v>
      </c>
      <c r="AG220" s="2">
        <v>7.0000000000000001E-3</v>
      </c>
      <c r="AH220" s="2">
        <v>0.38100000000000001</v>
      </c>
      <c r="AI220" s="2">
        <v>0.63600000000000001</v>
      </c>
      <c r="AJ220" s="2">
        <v>0.85199999999999998</v>
      </c>
      <c r="AK220">
        <v>110261</v>
      </c>
      <c r="AL220">
        <v>5.69</v>
      </c>
      <c r="AM220" t="s">
        <v>64</v>
      </c>
      <c r="AN220" s="3">
        <v>0.92786270433329265</v>
      </c>
      <c r="AO220" s="3">
        <v>9.4496287824461355E-3</v>
      </c>
      <c r="AP220" s="3">
        <v>0.91626583107748405</v>
      </c>
      <c r="AQ220" s="3">
        <v>1.096914367915967E-2</v>
      </c>
      <c r="AR220" s="3">
        <v>0.80856407219798965</v>
      </c>
      <c r="AS220" s="3">
        <v>3.4242258068787557E-2</v>
      </c>
      <c r="AT220" s="10">
        <v>1.7380714416503911E-3</v>
      </c>
      <c r="AU220" s="1">
        <v>296.2421875</v>
      </c>
      <c r="AV220" s="5">
        <v>638638.88065843622</v>
      </c>
      <c r="AW220" s="9">
        <v>2.5703668594360352E-2</v>
      </c>
      <c r="AX220">
        <v>2</v>
      </c>
      <c r="AY220" t="s">
        <v>50</v>
      </c>
      <c r="AZ220" s="9">
        <f>AVERAGE(MainTable[[#This Row],[f1]:[f4]])</f>
        <v>0.56520000000000004</v>
      </c>
      <c r="BA220" s="9">
        <f>AVERAGE(MainTable[[#This Row],[l1]:[l3]])</f>
        <v>6.3666666666666663E-2</v>
      </c>
      <c r="BB220" s="9">
        <f>AVERAGE(MainTable[[#This Row],[n1]:[lsc]])</f>
        <v>0.28766666666666668</v>
      </c>
      <c r="BC220" s="9">
        <f>AVERAGE(MainTable[[#This Row],[density]:[clsCoef]])</f>
        <v>9.0499999999999997E-2</v>
      </c>
      <c r="BD220" s="9">
        <f>AVERAGE(MainTable[[#This Row],[t2]:[t4]])</f>
        <v>0.13566666666666669</v>
      </c>
      <c r="BE220" s="9">
        <f>AVERAGE(MainTable[[#This Row],[c1]:[c2]])</f>
        <v>0.74399999999999999</v>
      </c>
      <c r="BF220" s="9">
        <f>AVERAGE(MainTable[[#This Row],[n3]], MainTable[[#This Row],[n1]], MainTable[[#This Row],[n4]])</f>
        <v>6.7333333333333342E-2</v>
      </c>
      <c r="BG220" s="9" t="str">
        <f>VLOOKUP(MainTable[[#This Row],[model]],ModelNames,4,FALSE)</f>
        <v>Discriminant</v>
      </c>
      <c r="BH220" s="9" cm="1">
        <f t="array" ref="BH220">MEDIAN(IF($AM$2:$AM$2385=AM220,$AN$2:$AN$2385))</f>
        <v>0.83860904466088915</v>
      </c>
      <c r="BI220" s="9" t="str" cm="1">
        <f t="array" ref="BI220">LEFT(A220, MIN(IFERROR(FIND({"_binarized","_clean","_converted"}, A220), LEN(A220)+1))-1)</f>
        <v>pc1</v>
      </c>
    </row>
    <row r="221" spans="1:61" x14ac:dyDescent="0.25">
      <c r="A221" t="s">
        <v>173</v>
      </c>
      <c r="B221" s="6">
        <v>1109</v>
      </c>
      <c r="C221">
        <v>22</v>
      </c>
      <c r="D221">
        <v>21</v>
      </c>
      <c r="E221">
        <v>0</v>
      </c>
      <c r="F221" s="1">
        <v>13.402597402597401</v>
      </c>
      <c r="G221">
        <v>0</v>
      </c>
      <c r="H221">
        <v>0</v>
      </c>
      <c r="I221" s="1">
        <v>16.153585211315821</v>
      </c>
      <c r="J221" s="1">
        <v>115.51733740172151</v>
      </c>
      <c r="K221" s="1">
        <v>7.9976694190730093</v>
      </c>
      <c r="L221" s="1">
        <v>34.269100000000002</v>
      </c>
      <c r="M221" s="1">
        <v>21.316700000000001</v>
      </c>
      <c r="N221" s="2">
        <v>0.314</v>
      </c>
      <c r="O221" s="2">
        <v>0.85199999999999998</v>
      </c>
      <c r="P221" s="2">
        <v>0.26900000000000002</v>
      </c>
      <c r="Q221" s="2">
        <v>0</v>
      </c>
      <c r="R221" s="2">
        <v>0.94699999999999995</v>
      </c>
      <c r="S221" s="2">
        <v>0.75800000000000001</v>
      </c>
      <c r="T221" s="2">
        <v>5.5E-2</v>
      </c>
      <c r="U221" s="2">
        <v>6.7000000000000004E-2</v>
      </c>
      <c r="V221" s="2">
        <v>6.9000000000000006E-2</v>
      </c>
      <c r="W221" s="2">
        <v>4.8000000000000001E-2</v>
      </c>
      <c r="X221" s="2">
        <v>0.313</v>
      </c>
      <c r="Y221" s="2">
        <v>8.5000000000000006E-2</v>
      </c>
      <c r="Z221" s="2">
        <v>6.9000000000000006E-2</v>
      </c>
      <c r="AA221" s="2">
        <v>0.25800000000000001</v>
      </c>
      <c r="AB221" s="2">
        <v>0.95299999999999996</v>
      </c>
      <c r="AC221" s="2">
        <v>0.16500000000000001</v>
      </c>
      <c r="AD221" s="2">
        <v>1.6E-2</v>
      </c>
      <c r="AE221" s="2">
        <v>9.0999999999999998E-2</v>
      </c>
      <c r="AF221" s="2">
        <v>1.9E-2</v>
      </c>
      <c r="AG221" s="2">
        <v>7.0000000000000001E-3</v>
      </c>
      <c r="AH221" s="2">
        <v>0.38100000000000001</v>
      </c>
      <c r="AI221" s="2">
        <v>0.63600000000000001</v>
      </c>
      <c r="AJ221" s="2">
        <v>0.85199999999999998</v>
      </c>
      <c r="AK221">
        <v>110261</v>
      </c>
      <c r="AL221">
        <v>5.69</v>
      </c>
      <c r="AM221" t="s">
        <v>51</v>
      </c>
      <c r="AN221" s="3">
        <v>0.92695365048306244</v>
      </c>
      <c r="AO221" s="3">
        <v>8.8036319264204708E-3</v>
      </c>
      <c r="AP221" s="3">
        <v>0.90408438869611807</v>
      </c>
      <c r="AQ221" s="3">
        <v>1.0286833689673629E-2</v>
      </c>
      <c r="AT221" s="10">
        <v>1.125717163085938E-2</v>
      </c>
      <c r="AU221" s="1">
        <v>297.2890625</v>
      </c>
      <c r="AV221" s="5">
        <v>98603.808878346317</v>
      </c>
      <c r="AW221" s="9">
        <v>0.42485904693603521</v>
      </c>
      <c r="AX221">
        <v>12</v>
      </c>
      <c r="AY221" t="s">
        <v>50</v>
      </c>
      <c r="AZ221" s="9">
        <f>AVERAGE(MainTable[[#This Row],[f1]:[f4]])</f>
        <v>0.56520000000000004</v>
      </c>
      <c r="BA221" s="9">
        <f>AVERAGE(MainTable[[#This Row],[l1]:[l3]])</f>
        <v>6.3666666666666663E-2</v>
      </c>
      <c r="BB221" s="9">
        <f>AVERAGE(MainTable[[#This Row],[n1]:[lsc]])</f>
        <v>0.28766666666666668</v>
      </c>
      <c r="BC221" s="9">
        <f>AVERAGE(MainTable[[#This Row],[density]:[clsCoef]])</f>
        <v>9.0499999999999997E-2</v>
      </c>
      <c r="BD221" s="9">
        <f>AVERAGE(MainTable[[#This Row],[t2]:[t4]])</f>
        <v>0.13566666666666669</v>
      </c>
      <c r="BE221" s="9">
        <f>AVERAGE(MainTable[[#This Row],[c1]:[c2]])</f>
        <v>0.74399999999999999</v>
      </c>
      <c r="BF221" s="9">
        <f>AVERAGE(MainTable[[#This Row],[n3]], MainTable[[#This Row],[n1]], MainTable[[#This Row],[n4]])</f>
        <v>6.7333333333333342E-2</v>
      </c>
      <c r="BG221" s="9" t="str">
        <f>VLOOKUP(MainTable[[#This Row],[model]],ModelNames,4,FALSE)</f>
        <v>Kernel/SVM</v>
      </c>
      <c r="BH221" s="9" cm="1">
        <f t="array" ref="BH221">MEDIAN(IF($AM$2:$AM$2385=AM221,$AN$2:$AN$2385))</f>
        <v>0.87225452196382425</v>
      </c>
      <c r="BI221" s="9" t="str" cm="1">
        <f t="array" ref="BI221">LEFT(A221, MIN(IFERROR(FIND({"_binarized","_clean","_converted"}, A221), LEN(A221)+1))-1)</f>
        <v>pc1</v>
      </c>
    </row>
    <row r="222" spans="1:61" x14ac:dyDescent="0.25">
      <c r="A222" t="s">
        <v>173</v>
      </c>
      <c r="B222" s="6">
        <v>1109</v>
      </c>
      <c r="C222">
        <v>22</v>
      </c>
      <c r="D222">
        <v>21</v>
      </c>
      <c r="E222">
        <v>0</v>
      </c>
      <c r="F222" s="1">
        <v>13.402597402597401</v>
      </c>
      <c r="G222">
        <v>0</v>
      </c>
      <c r="H222">
        <v>0</v>
      </c>
      <c r="I222" s="1">
        <v>16.153585211315821</v>
      </c>
      <c r="J222" s="1">
        <v>115.51733740172151</v>
      </c>
      <c r="K222" s="1">
        <v>7.9976694190730093</v>
      </c>
      <c r="L222" s="1">
        <v>34.269100000000002</v>
      </c>
      <c r="M222" s="1">
        <v>21.316700000000001</v>
      </c>
      <c r="N222" s="2">
        <v>0.314</v>
      </c>
      <c r="O222" s="2">
        <v>0.85199999999999998</v>
      </c>
      <c r="P222" s="2">
        <v>0.26900000000000002</v>
      </c>
      <c r="Q222" s="2">
        <v>0</v>
      </c>
      <c r="R222" s="2">
        <v>0.94699999999999995</v>
      </c>
      <c r="S222" s="2">
        <v>0.75800000000000001</v>
      </c>
      <c r="T222" s="2">
        <v>5.5E-2</v>
      </c>
      <c r="U222" s="2">
        <v>6.7000000000000004E-2</v>
      </c>
      <c r="V222" s="2">
        <v>6.9000000000000006E-2</v>
      </c>
      <c r="W222" s="2">
        <v>4.8000000000000001E-2</v>
      </c>
      <c r="X222" s="2">
        <v>0.313</v>
      </c>
      <c r="Y222" s="2">
        <v>8.5000000000000006E-2</v>
      </c>
      <c r="Z222" s="2">
        <v>6.9000000000000006E-2</v>
      </c>
      <c r="AA222" s="2">
        <v>0.25800000000000001</v>
      </c>
      <c r="AB222" s="2">
        <v>0.95299999999999996</v>
      </c>
      <c r="AC222" s="2">
        <v>0.16500000000000001</v>
      </c>
      <c r="AD222" s="2">
        <v>1.6E-2</v>
      </c>
      <c r="AE222" s="2">
        <v>9.0999999999999998E-2</v>
      </c>
      <c r="AF222" s="2">
        <v>1.9E-2</v>
      </c>
      <c r="AG222" s="2">
        <v>7.0000000000000001E-3</v>
      </c>
      <c r="AH222" s="2">
        <v>0.38100000000000001</v>
      </c>
      <c r="AI222" s="2">
        <v>0.63600000000000001</v>
      </c>
      <c r="AJ222" s="2">
        <v>0.85199999999999998</v>
      </c>
      <c r="AK222">
        <v>110261</v>
      </c>
      <c r="AL222">
        <v>5.69</v>
      </c>
      <c r="AM222" t="s">
        <v>49</v>
      </c>
      <c r="AN222" s="3">
        <v>0.92515184868126055</v>
      </c>
      <c r="AO222" s="3">
        <v>4.6956564671026052E-3</v>
      </c>
      <c r="AP222" s="3">
        <v>0.90627597613164335</v>
      </c>
      <c r="AQ222" s="3">
        <v>7.3480267964660386E-3</v>
      </c>
      <c r="AR222" s="3">
        <v>0.8235651861232276</v>
      </c>
      <c r="AS222" s="3">
        <v>3.6069504587404141E-2</v>
      </c>
      <c r="AT222" s="10">
        <v>2.651214599609375E-3</v>
      </c>
      <c r="AU222" s="1">
        <v>296.9140625</v>
      </c>
      <c r="AV222" s="5">
        <v>418676.02877697838</v>
      </c>
      <c r="AW222" s="9">
        <v>4.963554859161377</v>
      </c>
      <c r="AX222">
        <v>16</v>
      </c>
      <c r="AY222" t="s">
        <v>50</v>
      </c>
      <c r="AZ222" s="9">
        <f>AVERAGE(MainTable[[#This Row],[f1]:[f4]])</f>
        <v>0.56520000000000004</v>
      </c>
      <c r="BA222" s="9">
        <f>AVERAGE(MainTable[[#This Row],[l1]:[l3]])</f>
        <v>6.3666666666666663E-2</v>
      </c>
      <c r="BB222" s="9">
        <f>AVERAGE(MainTable[[#This Row],[n1]:[lsc]])</f>
        <v>0.28766666666666668</v>
      </c>
      <c r="BC222" s="9">
        <f>AVERAGE(MainTable[[#This Row],[density]:[clsCoef]])</f>
        <v>9.0499999999999997E-2</v>
      </c>
      <c r="BD222" s="9">
        <f>AVERAGE(MainTable[[#This Row],[t2]:[t4]])</f>
        <v>0.13566666666666669</v>
      </c>
      <c r="BE222" s="9">
        <f>AVERAGE(MainTable[[#This Row],[c1]:[c2]])</f>
        <v>0.74399999999999999</v>
      </c>
      <c r="BF222" s="9">
        <f>AVERAGE(MainTable[[#This Row],[n3]], MainTable[[#This Row],[n1]], MainTable[[#This Row],[n4]])</f>
        <v>6.7333333333333342E-2</v>
      </c>
      <c r="BG222" s="9" t="str">
        <f>VLOOKUP(MainTable[[#This Row],[model]],ModelNames,4,FALSE)</f>
        <v>Neural</v>
      </c>
      <c r="BH222" s="9" cm="1">
        <f t="array" ref="BH222">MEDIAN(IF($AM$2:$AM$2385=AM222,$AN$2:$AN$2385))</f>
        <v>0.87620447459485384</v>
      </c>
      <c r="BI222" s="9" t="str" cm="1">
        <f t="array" ref="BI222">LEFT(A222, MIN(IFERROR(FIND({"_binarized","_clean","_converted"}, A222), LEN(A222)+1))-1)</f>
        <v>pc1</v>
      </c>
    </row>
    <row r="223" spans="1:61" x14ac:dyDescent="0.25">
      <c r="A223" t="s">
        <v>173</v>
      </c>
      <c r="B223" s="6">
        <v>1109</v>
      </c>
      <c r="C223">
        <v>22</v>
      </c>
      <c r="D223">
        <v>21</v>
      </c>
      <c r="E223">
        <v>0</v>
      </c>
      <c r="F223" s="1">
        <v>13.402597402597401</v>
      </c>
      <c r="G223">
        <v>0</v>
      </c>
      <c r="H223">
        <v>0</v>
      </c>
      <c r="I223" s="1">
        <v>16.153585211315821</v>
      </c>
      <c r="J223" s="1">
        <v>115.51733740172151</v>
      </c>
      <c r="K223" s="1">
        <v>7.9976694190730093</v>
      </c>
      <c r="L223" s="1">
        <v>34.269100000000002</v>
      </c>
      <c r="M223" s="1">
        <v>21.316700000000001</v>
      </c>
      <c r="N223" s="2">
        <v>0.314</v>
      </c>
      <c r="O223" s="2">
        <v>0.85199999999999998</v>
      </c>
      <c r="P223" s="2">
        <v>0.26900000000000002</v>
      </c>
      <c r="Q223" s="2">
        <v>0</v>
      </c>
      <c r="R223" s="2">
        <v>0.94699999999999995</v>
      </c>
      <c r="S223" s="2">
        <v>0.75800000000000001</v>
      </c>
      <c r="T223" s="2">
        <v>5.5E-2</v>
      </c>
      <c r="U223" s="2">
        <v>6.7000000000000004E-2</v>
      </c>
      <c r="V223" s="2">
        <v>6.9000000000000006E-2</v>
      </c>
      <c r="W223" s="2">
        <v>4.8000000000000001E-2</v>
      </c>
      <c r="X223" s="2">
        <v>0.313</v>
      </c>
      <c r="Y223" s="2">
        <v>8.5000000000000006E-2</v>
      </c>
      <c r="Z223" s="2">
        <v>6.9000000000000006E-2</v>
      </c>
      <c r="AA223" s="2">
        <v>0.25800000000000001</v>
      </c>
      <c r="AB223" s="2">
        <v>0.95299999999999996</v>
      </c>
      <c r="AC223" s="2">
        <v>0.16500000000000001</v>
      </c>
      <c r="AD223" s="2">
        <v>1.6E-2</v>
      </c>
      <c r="AE223" s="2">
        <v>9.0999999999999998E-2</v>
      </c>
      <c r="AF223" s="2">
        <v>1.9E-2</v>
      </c>
      <c r="AG223" s="2">
        <v>7.0000000000000001E-3</v>
      </c>
      <c r="AH223" s="2">
        <v>0.38100000000000001</v>
      </c>
      <c r="AI223" s="2">
        <v>0.63600000000000001</v>
      </c>
      <c r="AJ223" s="2">
        <v>0.85199999999999998</v>
      </c>
      <c r="AK223">
        <v>110261</v>
      </c>
      <c r="AL223">
        <v>5.69</v>
      </c>
      <c r="AM223" t="s">
        <v>60</v>
      </c>
      <c r="AN223" s="3">
        <v>0.92515184868126055</v>
      </c>
      <c r="AO223" s="3">
        <v>8.8804707073514028E-3</v>
      </c>
      <c r="AP223" s="3">
        <v>0.90697205926389768</v>
      </c>
      <c r="AQ223" s="3">
        <v>1.213127642049487E-2</v>
      </c>
      <c r="AR223" s="3">
        <v>0.82761768522427026</v>
      </c>
      <c r="AS223" s="3">
        <v>5.4335875227766499E-2</v>
      </c>
      <c r="AT223" s="10">
        <v>1.729249954223633E-3</v>
      </c>
      <c r="AU223" s="1">
        <v>297.42578125</v>
      </c>
      <c r="AV223" s="5">
        <v>641896.79305115121</v>
      </c>
      <c r="AW223" s="9">
        <v>7.35015869140625E-2</v>
      </c>
      <c r="AX223">
        <v>16</v>
      </c>
      <c r="AY223" t="s">
        <v>50</v>
      </c>
      <c r="AZ223" s="9">
        <f>AVERAGE(MainTable[[#This Row],[f1]:[f4]])</f>
        <v>0.56520000000000004</v>
      </c>
      <c r="BA223" s="9">
        <f>AVERAGE(MainTable[[#This Row],[l1]:[l3]])</f>
        <v>6.3666666666666663E-2</v>
      </c>
      <c r="BB223" s="9">
        <f>AVERAGE(MainTable[[#This Row],[n1]:[lsc]])</f>
        <v>0.28766666666666668</v>
      </c>
      <c r="BC223" s="9">
        <f>AVERAGE(MainTable[[#This Row],[density]:[clsCoef]])</f>
        <v>9.0499999999999997E-2</v>
      </c>
      <c r="BD223" s="9">
        <f>AVERAGE(MainTable[[#This Row],[t2]:[t4]])</f>
        <v>0.13566666666666669</v>
      </c>
      <c r="BE223" s="9">
        <f>AVERAGE(MainTable[[#This Row],[c1]:[c2]])</f>
        <v>0.74399999999999999</v>
      </c>
      <c r="BF223" s="9">
        <f>AVERAGE(MainTable[[#This Row],[n3]], MainTable[[#This Row],[n1]], MainTable[[#This Row],[n4]])</f>
        <v>6.7333333333333342E-2</v>
      </c>
      <c r="BG223" s="9" t="str">
        <f>VLOOKUP(MainTable[[#This Row],[model]],ModelNames,4,FALSE)</f>
        <v>Linear</v>
      </c>
      <c r="BH223" s="9" cm="1">
        <f t="array" ref="BH223">MEDIAN(IF($AM$2:$AM$2385=AM223,$AN$2:$AN$2385))</f>
        <v>0.84154689776823377</v>
      </c>
      <c r="BI223" s="9" t="str" cm="1">
        <f t="array" ref="BI223">LEFT(A223, MIN(IFERROR(FIND({"_binarized","_clean","_converted"}, A223), LEN(A223)+1))-1)</f>
        <v>pc1</v>
      </c>
    </row>
    <row r="224" spans="1:61" x14ac:dyDescent="0.25">
      <c r="A224" t="s">
        <v>173</v>
      </c>
      <c r="B224" s="6">
        <v>1109</v>
      </c>
      <c r="C224">
        <v>22</v>
      </c>
      <c r="D224">
        <v>21</v>
      </c>
      <c r="E224">
        <v>0</v>
      </c>
      <c r="F224" s="1">
        <v>13.402597402597401</v>
      </c>
      <c r="G224">
        <v>0</v>
      </c>
      <c r="H224">
        <v>0</v>
      </c>
      <c r="I224" s="1">
        <v>16.153585211315821</v>
      </c>
      <c r="J224" s="1">
        <v>115.51733740172151</v>
      </c>
      <c r="K224" s="1">
        <v>7.9976694190730093</v>
      </c>
      <c r="L224" s="1">
        <v>34.269100000000002</v>
      </c>
      <c r="M224" s="1">
        <v>21.316700000000001</v>
      </c>
      <c r="N224" s="2">
        <v>0.314</v>
      </c>
      <c r="O224" s="2">
        <v>0.85199999999999998</v>
      </c>
      <c r="P224" s="2">
        <v>0.26900000000000002</v>
      </c>
      <c r="Q224" s="2">
        <v>0</v>
      </c>
      <c r="R224" s="2">
        <v>0.94699999999999995</v>
      </c>
      <c r="S224" s="2">
        <v>0.75800000000000001</v>
      </c>
      <c r="T224" s="2">
        <v>5.5E-2</v>
      </c>
      <c r="U224" s="2">
        <v>6.7000000000000004E-2</v>
      </c>
      <c r="V224" s="2">
        <v>6.9000000000000006E-2</v>
      </c>
      <c r="W224" s="2">
        <v>4.8000000000000001E-2</v>
      </c>
      <c r="X224" s="2">
        <v>0.313</v>
      </c>
      <c r="Y224" s="2">
        <v>8.5000000000000006E-2</v>
      </c>
      <c r="Z224" s="2">
        <v>6.9000000000000006E-2</v>
      </c>
      <c r="AA224" s="2">
        <v>0.25800000000000001</v>
      </c>
      <c r="AB224" s="2">
        <v>0.95299999999999996</v>
      </c>
      <c r="AC224" s="2">
        <v>0.16500000000000001</v>
      </c>
      <c r="AD224" s="2">
        <v>1.6E-2</v>
      </c>
      <c r="AE224" s="2">
        <v>9.0999999999999998E-2</v>
      </c>
      <c r="AF224" s="2">
        <v>1.9E-2</v>
      </c>
      <c r="AG224" s="2">
        <v>7.0000000000000001E-3</v>
      </c>
      <c r="AH224" s="2">
        <v>0.38100000000000001</v>
      </c>
      <c r="AI224" s="2">
        <v>0.63600000000000001</v>
      </c>
      <c r="AJ224" s="2">
        <v>0.85199999999999998</v>
      </c>
      <c r="AK224">
        <v>110261</v>
      </c>
      <c r="AL224">
        <v>5.69</v>
      </c>
      <c r="AM224" t="s">
        <v>57</v>
      </c>
      <c r="AN224" s="3">
        <v>0.91613061024825737</v>
      </c>
      <c r="AO224" s="3">
        <v>9.3761522651155116E-3</v>
      </c>
      <c r="AP224" s="3">
        <v>0.90781287735625038</v>
      </c>
      <c r="AQ224" s="3">
        <v>7.6535937589323807E-3</v>
      </c>
      <c r="AR224" s="3">
        <v>0.70377991964104258</v>
      </c>
      <c r="AS224" s="3">
        <v>9.1821408381993264E-2</v>
      </c>
      <c r="AT224" s="10">
        <v>1.848936080932617E-3</v>
      </c>
      <c r="AU224" s="1">
        <v>296.38671875</v>
      </c>
      <c r="AV224" s="5">
        <v>600345.25338491297</v>
      </c>
      <c r="AW224" s="9">
        <v>0.1070404052734375</v>
      </c>
      <c r="AX224">
        <v>24</v>
      </c>
      <c r="AY224" t="s">
        <v>50</v>
      </c>
      <c r="AZ224" s="9">
        <f>AVERAGE(MainTable[[#This Row],[f1]:[f4]])</f>
        <v>0.56520000000000004</v>
      </c>
      <c r="BA224" s="9">
        <f>AVERAGE(MainTable[[#This Row],[l1]:[l3]])</f>
        <v>6.3666666666666663E-2</v>
      </c>
      <c r="BB224" s="9">
        <f>AVERAGE(MainTable[[#This Row],[n1]:[lsc]])</f>
        <v>0.28766666666666668</v>
      </c>
      <c r="BC224" s="9">
        <f>AVERAGE(MainTable[[#This Row],[density]:[clsCoef]])</f>
        <v>9.0499999999999997E-2</v>
      </c>
      <c r="BD224" s="9">
        <f>AVERAGE(MainTable[[#This Row],[t2]:[t4]])</f>
        <v>0.13566666666666669</v>
      </c>
      <c r="BE224" s="9">
        <f>AVERAGE(MainTable[[#This Row],[c1]:[c2]])</f>
        <v>0.74399999999999999</v>
      </c>
      <c r="BF224" s="9">
        <f>AVERAGE(MainTable[[#This Row],[n3]], MainTable[[#This Row],[n1]], MainTable[[#This Row],[n4]])</f>
        <v>6.7333333333333342E-2</v>
      </c>
      <c r="BG224" s="9" t="str">
        <f>VLOOKUP(MainTable[[#This Row],[model]],ModelNames,4,FALSE)</f>
        <v>Tree-based</v>
      </c>
      <c r="BH224" s="9" cm="1">
        <f t="array" ref="BH224">MEDIAN(IF($AM$2:$AM$2385=AM224,$AN$2:$AN$2385))</f>
        <v>0.84387062005572167</v>
      </c>
      <c r="BI224" s="9" t="str" cm="1">
        <f t="array" ref="BI224">LEFT(A224, MIN(IFERROR(FIND({"_binarized","_clean","_converted"}, A224), LEN(A224)+1))-1)</f>
        <v>pc1</v>
      </c>
    </row>
    <row r="225" spans="1:61" x14ac:dyDescent="0.25">
      <c r="A225" t="s">
        <v>173</v>
      </c>
      <c r="B225" s="6">
        <v>1109</v>
      </c>
      <c r="C225">
        <v>22</v>
      </c>
      <c r="D225">
        <v>21</v>
      </c>
      <c r="E225">
        <v>0</v>
      </c>
      <c r="F225" s="1">
        <v>13.402597402597401</v>
      </c>
      <c r="G225">
        <v>0</v>
      </c>
      <c r="H225">
        <v>0</v>
      </c>
      <c r="I225" s="1">
        <v>16.153585211315821</v>
      </c>
      <c r="J225" s="1">
        <v>115.51733740172151</v>
      </c>
      <c r="K225" s="1">
        <v>7.9976694190730093</v>
      </c>
      <c r="L225" s="1">
        <v>34.269100000000002</v>
      </c>
      <c r="M225" s="1">
        <v>21.316700000000001</v>
      </c>
      <c r="N225" s="2">
        <v>0.314</v>
      </c>
      <c r="O225" s="2">
        <v>0.85199999999999998</v>
      </c>
      <c r="P225" s="2">
        <v>0.26900000000000002</v>
      </c>
      <c r="Q225" s="2">
        <v>0</v>
      </c>
      <c r="R225" s="2">
        <v>0.94699999999999995</v>
      </c>
      <c r="S225" s="2">
        <v>0.75800000000000001</v>
      </c>
      <c r="T225" s="2">
        <v>5.5E-2</v>
      </c>
      <c r="U225" s="2">
        <v>6.7000000000000004E-2</v>
      </c>
      <c r="V225" s="2">
        <v>6.9000000000000006E-2</v>
      </c>
      <c r="W225" s="2">
        <v>4.8000000000000001E-2</v>
      </c>
      <c r="X225" s="2">
        <v>0.313</v>
      </c>
      <c r="Y225" s="2">
        <v>8.5000000000000006E-2</v>
      </c>
      <c r="Z225" s="2">
        <v>6.9000000000000006E-2</v>
      </c>
      <c r="AA225" s="2">
        <v>0.25800000000000001</v>
      </c>
      <c r="AB225" s="2">
        <v>0.95299999999999996</v>
      </c>
      <c r="AC225" s="2">
        <v>0.16500000000000001</v>
      </c>
      <c r="AD225" s="2">
        <v>1.6E-2</v>
      </c>
      <c r="AE225" s="2">
        <v>9.0999999999999998E-2</v>
      </c>
      <c r="AF225" s="2">
        <v>1.9E-2</v>
      </c>
      <c r="AG225" s="2">
        <v>7.0000000000000001E-3</v>
      </c>
      <c r="AH225" s="2">
        <v>0.38100000000000001</v>
      </c>
      <c r="AI225" s="2">
        <v>0.63600000000000001</v>
      </c>
      <c r="AJ225" s="2">
        <v>0.85199999999999998</v>
      </c>
      <c r="AK225">
        <v>110261</v>
      </c>
      <c r="AL225">
        <v>5.69</v>
      </c>
      <c r="AM225" t="s">
        <v>61</v>
      </c>
      <c r="AN225" s="3">
        <v>0.90799804329216083</v>
      </c>
      <c r="AO225" s="3">
        <v>1.545046495819339E-2</v>
      </c>
      <c r="AP225" s="3">
        <v>0.90387087256912757</v>
      </c>
      <c r="AQ225" s="3">
        <v>1.052800908132784E-2</v>
      </c>
      <c r="AR225" s="3">
        <v>0.80871698286509397</v>
      </c>
      <c r="AS225" s="3">
        <v>3.0231871893549471E-2</v>
      </c>
      <c r="AT225" s="10">
        <v>1.9981861114501949E-3</v>
      </c>
      <c r="AU225" s="1">
        <v>296.57421875</v>
      </c>
      <c r="AV225" s="5">
        <v>555503.8110010738</v>
      </c>
      <c r="AW225" s="9">
        <v>2.610468864440918E-2</v>
      </c>
      <c r="AX225">
        <v>4</v>
      </c>
      <c r="AY225" t="s">
        <v>50</v>
      </c>
      <c r="AZ225" s="9">
        <f>AVERAGE(MainTable[[#This Row],[f1]:[f4]])</f>
        <v>0.56520000000000004</v>
      </c>
      <c r="BA225" s="9">
        <f>AVERAGE(MainTable[[#This Row],[l1]:[l3]])</f>
        <v>6.3666666666666663E-2</v>
      </c>
      <c r="BB225" s="9">
        <f>AVERAGE(MainTable[[#This Row],[n1]:[lsc]])</f>
        <v>0.28766666666666668</v>
      </c>
      <c r="BC225" s="9">
        <f>AVERAGE(MainTable[[#This Row],[density]:[clsCoef]])</f>
        <v>9.0499999999999997E-2</v>
      </c>
      <c r="BD225" s="9">
        <f>AVERAGE(MainTable[[#This Row],[t2]:[t4]])</f>
        <v>0.13566666666666669</v>
      </c>
      <c r="BE225" s="9">
        <f>AVERAGE(MainTable[[#This Row],[c1]:[c2]])</f>
        <v>0.74399999999999999</v>
      </c>
      <c r="BF225" s="9">
        <f>AVERAGE(MainTable[[#This Row],[n3]], MainTable[[#This Row],[n1]], MainTable[[#This Row],[n4]])</f>
        <v>6.7333333333333342E-2</v>
      </c>
      <c r="BG225" s="9" t="str">
        <f>VLOOKUP(MainTable[[#This Row],[model]],ModelNames,4,FALSE)</f>
        <v>Discriminant</v>
      </c>
      <c r="BH225" s="9" cm="1">
        <f t="array" ref="BH225">MEDIAN(IF($AM$2:$AM$2385=AM225,$AN$2:$AN$2385))</f>
        <v>0.82848361206198695</v>
      </c>
      <c r="BI225" s="9" t="str" cm="1">
        <f t="array" ref="BI225">LEFT(A225, MIN(IFERROR(FIND({"_binarized","_clean","_converted"}, A225), LEN(A225)+1))-1)</f>
        <v>pc1</v>
      </c>
    </row>
    <row r="226" spans="1:61" x14ac:dyDescent="0.25">
      <c r="A226" t="s">
        <v>173</v>
      </c>
      <c r="B226" s="6">
        <v>1109</v>
      </c>
      <c r="C226">
        <v>22</v>
      </c>
      <c r="D226">
        <v>21</v>
      </c>
      <c r="E226">
        <v>0</v>
      </c>
      <c r="F226" s="1">
        <v>13.402597402597401</v>
      </c>
      <c r="G226">
        <v>0</v>
      </c>
      <c r="H226">
        <v>0</v>
      </c>
      <c r="I226" s="1">
        <v>16.153585211315821</v>
      </c>
      <c r="J226" s="1">
        <v>115.51733740172151</v>
      </c>
      <c r="K226" s="1">
        <v>7.9976694190730093</v>
      </c>
      <c r="L226" s="1">
        <v>34.269100000000002</v>
      </c>
      <c r="M226" s="1">
        <v>21.316700000000001</v>
      </c>
      <c r="N226" s="2">
        <v>0.314</v>
      </c>
      <c r="O226" s="2">
        <v>0.85199999999999998</v>
      </c>
      <c r="P226" s="2">
        <v>0.26900000000000002</v>
      </c>
      <c r="Q226" s="2">
        <v>0</v>
      </c>
      <c r="R226" s="2">
        <v>0.94699999999999995</v>
      </c>
      <c r="S226" s="2">
        <v>0.75800000000000001</v>
      </c>
      <c r="T226" s="2">
        <v>5.5E-2</v>
      </c>
      <c r="U226" s="2">
        <v>6.7000000000000004E-2</v>
      </c>
      <c r="V226" s="2">
        <v>6.9000000000000006E-2</v>
      </c>
      <c r="W226" s="2">
        <v>4.8000000000000001E-2</v>
      </c>
      <c r="X226" s="2">
        <v>0.313</v>
      </c>
      <c r="Y226" s="2">
        <v>8.5000000000000006E-2</v>
      </c>
      <c r="Z226" s="2">
        <v>6.9000000000000006E-2</v>
      </c>
      <c r="AA226" s="2">
        <v>0.25800000000000001</v>
      </c>
      <c r="AB226" s="2">
        <v>0.95299999999999996</v>
      </c>
      <c r="AC226" s="2">
        <v>0.16500000000000001</v>
      </c>
      <c r="AD226" s="2">
        <v>1.6E-2</v>
      </c>
      <c r="AE226" s="2">
        <v>9.0999999999999998E-2</v>
      </c>
      <c r="AF226" s="2">
        <v>1.9E-2</v>
      </c>
      <c r="AG226" s="2">
        <v>7.0000000000000001E-3</v>
      </c>
      <c r="AH226" s="2">
        <v>0.38100000000000001</v>
      </c>
      <c r="AI226" s="2">
        <v>0.63600000000000001</v>
      </c>
      <c r="AJ226" s="2">
        <v>0.85199999999999998</v>
      </c>
      <c r="AK226">
        <v>110261</v>
      </c>
      <c r="AL226">
        <v>5.69</v>
      </c>
      <c r="AM226" t="s">
        <v>63</v>
      </c>
      <c r="AN226" s="3">
        <v>0.89360401125107014</v>
      </c>
      <c r="AO226" s="3">
        <v>9.2071401527431783E-3</v>
      </c>
      <c r="AP226" s="3">
        <v>0.89705685525265433</v>
      </c>
      <c r="AQ226" s="3">
        <v>9.2980306967186625E-3</v>
      </c>
      <c r="AR226" s="3">
        <v>0.7043951776808467</v>
      </c>
      <c r="AS226" s="3">
        <v>5.7330977052597848E-2</v>
      </c>
      <c r="AT226" s="10">
        <v>1.907587051391602E-3</v>
      </c>
      <c r="AU226" s="1">
        <v>296.33203125</v>
      </c>
      <c r="AV226" s="5">
        <v>581886.94413198344</v>
      </c>
      <c r="AW226" s="9">
        <v>2.4973869323730469E-2</v>
      </c>
      <c r="AX226">
        <v>4</v>
      </c>
      <c r="AY226" t="s">
        <v>50</v>
      </c>
      <c r="AZ226" s="9">
        <f>AVERAGE(MainTable[[#This Row],[f1]:[f4]])</f>
        <v>0.56520000000000004</v>
      </c>
      <c r="BA226" s="9">
        <f>AVERAGE(MainTable[[#This Row],[l1]:[l3]])</f>
        <v>6.3666666666666663E-2</v>
      </c>
      <c r="BB226" s="9">
        <f>AVERAGE(MainTable[[#This Row],[n1]:[lsc]])</f>
        <v>0.28766666666666668</v>
      </c>
      <c r="BC226" s="9">
        <f>AVERAGE(MainTable[[#This Row],[density]:[clsCoef]])</f>
        <v>9.0499999999999997E-2</v>
      </c>
      <c r="BD226" s="9">
        <f>AVERAGE(MainTable[[#This Row],[t2]:[t4]])</f>
        <v>0.13566666666666669</v>
      </c>
      <c r="BE226" s="9">
        <f>AVERAGE(MainTable[[#This Row],[c1]:[c2]])</f>
        <v>0.74399999999999999</v>
      </c>
      <c r="BF226" s="9">
        <f>AVERAGE(MainTable[[#This Row],[n3]], MainTable[[#This Row],[n1]], MainTable[[#This Row],[n4]])</f>
        <v>6.7333333333333342E-2</v>
      </c>
      <c r="BG226" s="9" t="str">
        <f>VLOOKUP(MainTable[[#This Row],[model]],ModelNames,4,FALSE)</f>
        <v>Probabilistic</v>
      </c>
      <c r="BH226" s="9" cm="1">
        <f t="array" ref="BH226">MEDIAN(IF($AM$2:$AM$2385=AM226,$AN$2:$AN$2385))</f>
        <v>0.73750000000000004</v>
      </c>
      <c r="BI226" s="9" t="str" cm="1">
        <f t="array" ref="BI226">LEFT(A226, MIN(IFERROR(FIND({"_binarized","_clean","_converted"}, A226), LEN(A226)+1))-1)</f>
        <v>pc1</v>
      </c>
    </row>
    <row r="227" spans="1:61" x14ac:dyDescent="0.25">
      <c r="A227" t="s">
        <v>79</v>
      </c>
      <c r="B227" s="6">
        <v>264</v>
      </c>
      <c r="C227">
        <v>5</v>
      </c>
      <c r="D227">
        <v>4</v>
      </c>
      <c r="E227">
        <v>0</v>
      </c>
      <c r="F227" s="1">
        <v>12.89473684210526</v>
      </c>
      <c r="G227">
        <v>0</v>
      </c>
      <c r="H227">
        <v>0</v>
      </c>
      <c r="I227" s="1">
        <v>1000000</v>
      </c>
      <c r="J227" s="1">
        <v>-0.17471604414900641</v>
      </c>
      <c r="K227" s="1">
        <v>0.66015492092017491</v>
      </c>
      <c r="L227" s="1">
        <v>13.565799999999999</v>
      </c>
      <c r="M227" s="1">
        <v>13.8209</v>
      </c>
      <c r="N227" s="2">
        <v>0.28499999999999998</v>
      </c>
      <c r="O227" s="2">
        <v>0.60899999999999999</v>
      </c>
      <c r="P227" s="2">
        <v>0.13700000000000001</v>
      </c>
      <c r="Q227" s="2">
        <v>0.1</v>
      </c>
      <c r="R227" s="2">
        <v>0.26500000000000001</v>
      </c>
      <c r="S227" s="2">
        <v>0.08</v>
      </c>
      <c r="T227" s="2">
        <v>2E-3</v>
      </c>
      <c r="U227" s="2">
        <v>1.0999999999999999E-2</v>
      </c>
      <c r="V227" s="2">
        <v>0</v>
      </c>
      <c r="W227" s="2">
        <v>1.4999999999999999E-2</v>
      </c>
      <c r="X227" s="2">
        <v>0.11600000000000001</v>
      </c>
      <c r="Y227" s="2">
        <v>4.2000000000000003E-2</v>
      </c>
      <c r="Z227" s="2">
        <v>8.0000000000000002E-3</v>
      </c>
      <c r="AA227" s="2">
        <v>5.7000000000000002E-2</v>
      </c>
      <c r="AB227" s="2">
        <v>0.59899999999999998</v>
      </c>
      <c r="AC227" s="2">
        <v>0.81100000000000005</v>
      </c>
      <c r="AD227" s="2">
        <v>0.26100000000000001</v>
      </c>
      <c r="AE227" s="2">
        <v>0.65600000000000003</v>
      </c>
      <c r="AF227" s="2">
        <v>1.4999999999999999E-2</v>
      </c>
      <c r="AG227" s="2">
        <v>1.4999999999999999E-2</v>
      </c>
      <c r="AH227" s="2">
        <v>1</v>
      </c>
      <c r="AI227" s="2">
        <v>0.627</v>
      </c>
      <c r="AJ227" s="2">
        <v>0.84599999999999997</v>
      </c>
      <c r="AK227">
        <v>5095</v>
      </c>
      <c r="AL227">
        <v>0.08</v>
      </c>
      <c r="AM227" t="s">
        <v>58</v>
      </c>
      <c r="AN227" s="3">
        <v>0.99245283018867914</v>
      </c>
      <c r="AO227" s="3">
        <v>9.2433575199365181E-3</v>
      </c>
      <c r="AP227" s="3">
        <v>0.99239253905661218</v>
      </c>
      <c r="AQ227" s="3">
        <v>9.3432157228006216E-3</v>
      </c>
      <c r="AR227" s="3">
        <v>0.99132653061224496</v>
      </c>
      <c r="AS227" s="3">
        <v>1.0653373988684239E-2</v>
      </c>
      <c r="AT227" s="10">
        <v>4.6293735504150391E-3</v>
      </c>
      <c r="AU227" s="1">
        <v>256.0625</v>
      </c>
      <c r="AV227" s="5">
        <v>57243.166297574287</v>
      </c>
      <c r="AW227" s="9">
        <v>0.85617804527282715</v>
      </c>
      <c r="AX227">
        <v>2</v>
      </c>
      <c r="AY227" t="s">
        <v>50</v>
      </c>
      <c r="AZ227" s="9">
        <f>AVERAGE(MainTable[[#This Row],[f1]:[f4]])</f>
        <v>0.23820000000000002</v>
      </c>
      <c r="BA227" s="9">
        <f>AVERAGE(MainTable[[#This Row],[l1]:[l3]])</f>
        <v>4.3333333333333331E-3</v>
      </c>
      <c r="BB227" s="9">
        <f>AVERAGE(MainTable[[#This Row],[n1]:[lsc]])</f>
        <v>0.13949999999999999</v>
      </c>
      <c r="BC227" s="9">
        <f>AVERAGE(MainTable[[#This Row],[density]:[clsCoef]])</f>
        <v>0.53600000000000003</v>
      </c>
      <c r="BD227" s="9">
        <f>AVERAGE(MainTable[[#This Row],[t2]:[t4]])</f>
        <v>0.34333333333333332</v>
      </c>
      <c r="BE227" s="9">
        <f>AVERAGE(MainTable[[#This Row],[c1]:[c2]])</f>
        <v>0.73649999999999993</v>
      </c>
      <c r="BF227" s="9">
        <f>AVERAGE(MainTable[[#This Row],[n3]], MainTable[[#This Row],[n1]], MainTable[[#This Row],[n4]])</f>
        <v>2.1666666666666667E-2</v>
      </c>
      <c r="BG227" s="9" t="str">
        <f>VLOOKUP(MainTable[[#This Row],[model]],ModelNames,4,FALSE)</f>
        <v>Tree Ensemble</v>
      </c>
      <c r="BH227" s="9" cm="1">
        <f t="array" ref="BH227">MEDIAN(IF($AM$2:$AM$2385=AM227,$AN$2:$AN$2385))</f>
        <v>0.86973139609339412</v>
      </c>
      <c r="BI227" s="9" t="str" cm="1">
        <f t="array" ref="BI227">LEFT(A227, MIN(IFERROR(FIND({"_binarized","_clean","_converted"}, A227), LEN(A227)+1))-1)</f>
        <v>analcatdata_lawsuit</v>
      </c>
    </row>
    <row r="228" spans="1:61" x14ac:dyDescent="0.25">
      <c r="A228" t="s">
        <v>79</v>
      </c>
      <c r="B228" s="6">
        <v>264</v>
      </c>
      <c r="C228">
        <v>5</v>
      </c>
      <c r="D228">
        <v>4</v>
      </c>
      <c r="E228">
        <v>0</v>
      </c>
      <c r="F228" s="1">
        <v>12.89473684210526</v>
      </c>
      <c r="G228">
        <v>0</v>
      </c>
      <c r="H228">
        <v>0</v>
      </c>
      <c r="I228" s="1">
        <v>1000000</v>
      </c>
      <c r="J228" s="1">
        <v>-0.17471604414900641</v>
      </c>
      <c r="K228" s="1">
        <v>0.66015492092017491</v>
      </c>
      <c r="L228" s="1">
        <v>13.565799999999999</v>
      </c>
      <c r="M228" s="1">
        <v>13.8209</v>
      </c>
      <c r="N228" s="2">
        <v>0.28499999999999998</v>
      </c>
      <c r="O228" s="2">
        <v>0.60899999999999999</v>
      </c>
      <c r="P228" s="2">
        <v>0.13700000000000001</v>
      </c>
      <c r="Q228" s="2">
        <v>0.1</v>
      </c>
      <c r="R228" s="2">
        <v>0.26500000000000001</v>
      </c>
      <c r="S228" s="2">
        <v>0.08</v>
      </c>
      <c r="T228" s="2">
        <v>2E-3</v>
      </c>
      <c r="U228" s="2">
        <v>1.0999999999999999E-2</v>
      </c>
      <c r="V228" s="2">
        <v>0</v>
      </c>
      <c r="W228" s="2">
        <v>1.4999999999999999E-2</v>
      </c>
      <c r="X228" s="2">
        <v>0.11600000000000001</v>
      </c>
      <c r="Y228" s="2">
        <v>4.2000000000000003E-2</v>
      </c>
      <c r="Z228" s="2">
        <v>8.0000000000000002E-3</v>
      </c>
      <c r="AA228" s="2">
        <v>5.7000000000000002E-2</v>
      </c>
      <c r="AB228" s="2">
        <v>0.59899999999999998</v>
      </c>
      <c r="AC228" s="2">
        <v>0.81100000000000005</v>
      </c>
      <c r="AD228" s="2">
        <v>0.26100000000000001</v>
      </c>
      <c r="AE228" s="2">
        <v>0.65600000000000003</v>
      </c>
      <c r="AF228" s="2">
        <v>1.4999999999999999E-2</v>
      </c>
      <c r="AG228" s="2">
        <v>1.4999999999999999E-2</v>
      </c>
      <c r="AH228" s="2">
        <v>1</v>
      </c>
      <c r="AI228" s="2">
        <v>0.627</v>
      </c>
      <c r="AJ228" s="2">
        <v>0.84599999999999997</v>
      </c>
      <c r="AK228">
        <v>5095</v>
      </c>
      <c r="AL228">
        <v>0.08</v>
      </c>
      <c r="AM228" t="s">
        <v>55</v>
      </c>
      <c r="AN228" s="3">
        <v>0.9886066763425253</v>
      </c>
      <c r="AO228" s="3">
        <v>9.3035532717198003E-3</v>
      </c>
      <c r="AP228" s="3">
        <v>0.98880128494989417</v>
      </c>
      <c r="AQ228" s="3">
        <v>9.1784232616277019E-3</v>
      </c>
      <c r="AR228" s="3">
        <v>0.99234693877551017</v>
      </c>
      <c r="AS228" s="3">
        <v>9.6804418168419358E-3</v>
      </c>
      <c r="AT228" s="10">
        <v>3.4508705139160161E-3</v>
      </c>
      <c r="AU228" s="1">
        <v>257.9375</v>
      </c>
      <c r="AV228" s="5">
        <v>76792.217769794108</v>
      </c>
      <c r="AW228" s="9">
        <v>0.15475344657897949</v>
      </c>
      <c r="AX228">
        <v>16</v>
      </c>
      <c r="AY228" t="s">
        <v>50</v>
      </c>
      <c r="AZ228" s="9">
        <f>AVERAGE(MainTable[[#This Row],[f1]:[f4]])</f>
        <v>0.23820000000000002</v>
      </c>
      <c r="BA228" s="9">
        <f>AVERAGE(MainTable[[#This Row],[l1]:[l3]])</f>
        <v>4.3333333333333331E-3</v>
      </c>
      <c r="BB228" s="9">
        <f>AVERAGE(MainTable[[#This Row],[n1]:[lsc]])</f>
        <v>0.13949999999999999</v>
      </c>
      <c r="BC228" s="9">
        <f>AVERAGE(MainTable[[#This Row],[density]:[clsCoef]])</f>
        <v>0.53600000000000003</v>
      </c>
      <c r="BD228" s="9">
        <f>AVERAGE(MainTable[[#This Row],[t2]:[t4]])</f>
        <v>0.34333333333333332</v>
      </c>
      <c r="BE228" s="9">
        <f>AVERAGE(MainTable[[#This Row],[c1]:[c2]])</f>
        <v>0.73649999999999993</v>
      </c>
      <c r="BF228" s="9">
        <f>AVERAGE(MainTable[[#This Row],[n3]], MainTable[[#This Row],[n1]], MainTable[[#This Row],[n4]])</f>
        <v>2.1666666666666667E-2</v>
      </c>
      <c r="BG228" s="9" t="str">
        <f>VLOOKUP(MainTable[[#This Row],[model]],ModelNames,4,FALSE)</f>
        <v>Tree Ensemble</v>
      </c>
      <c r="BH228" s="9" cm="1">
        <f t="array" ref="BH228">MEDIAN(IF($AM$2:$AM$2385=AM228,$AN$2:$AN$2385))</f>
        <v>0.88267425723439863</v>
      </c>
      <c r="BI228" s="9" t="str" cm="1">
        <f t="array" ref="BI228">LEFT(A228, MIN(IFERROR(FIND({"_binarized","_clean","_converted"}, A228), LEN(A228)+1))-1)</f>
        <v>analcatdata_lawsuit</v>
      </c>
    </row>
    <row r="229" spans="1:61" x14ac:dyDescent="0.25">
      <c r="A229" t="s">
        <v>79</v>
      </c>
      <c r="B229" s="6">
        <v>264</v>
      </c>
      <c r="C229">
        <v>5</v>
      </c>
      <c r="D229">
        <v>4</v>
      </c>
      <c r="E229">
        <v>0</v>
      </c>
      <c r="F229" s="1">
        <v>12.89473684210526</v>
      </c>
      <c r="G229">
        <v>0</v>
      </c>
      <c r="H229">
        <v>0</v>
      </c>
      <c r="I229" s="1">
        <v>1000000</v>
      </c>
      <c r="J229" s="1">
        <v>-0.17471604414900641</v>
      </c>
      <c r="K229" s="1">
        <v>0.66015492092017491</v>
      </c>
      <c r="L229" s="1">
        <v>13.565799999999999</v>
      </c>
      <c r="M229" s="1">
        <v>13.8209</v>
      </c>
      <c r="N229" s="2">
        <v>0.28499999999999998</v>
      </c>
      <c r="O229" s="2">
        <v>0.60899999999999999</v>
      </c>
      <c r="P229" s="2">
        <v>0.13700000000000001</v>
      </c>
      <c r="Q229" s="2">
        <v>0.1</v>
      </c>
      <c r="R229" s="2">
        <v>0.26500000000000001</v>
      </c>
      <c r="S229" s="2">
        <v>0.08</v>
      </c>
      <c r="T229" s="2">
        <v>2E-3</v>
      </c>
      <c r="U229" s="2">
        <v>1.0999999999999999E-2</v>
      </c>
      <c r="V229" s="2">
        <v>0</v>
      </c>
      <c r="W229" s="2">
        <v>1.4999999999999999E-2</v>
      </c>
      <c r="X229" s="2">
        <v>0.11600000000000001</v>
      </c>
      <c r="Y229" s="2">
        <v>4.2000000000000003E-2</v>
      </c>
      <c r="Z229" s="2">
        <v>8.0000000000000002E-3</v>
      </c>
      <c r="AA229" s="2">
        <v>5.7000000000000002E-2</v>
      </c>
      <c r="AB229" s="2">
        <v>0.59899999999999998</v>
      </c>
      <c r="AC229" s="2">
        <v>0.81100000000000005</v>
      </c>
      <c r="AD229" s="2">
        <v>0.26100000000000001</v>
      </c>
      <c r="AE229" s="2">
        <v>0.65600000000000003</v>
      </c>
      <c r="AF229" s="2">
        <v>1.4999999999999999E-2</v>
      </c>
      <c r="AG229" s="2">
        <v>1.4999999999999999E-2</v>
      </c>
      <c r="AH229" s="2">
        <v>1</v>
      </c>
      <c r="AI229" s="2">
        <v>0.627</v>
      </c>
      <c r="AJ229" s="2">
        <v>0.84599999999999997</v>
      </c>
      <c r="AK229">
        <v>5095</v>
      </c>
      <c r="AL229">
        <v>0.08</v>
      </c>
      <c r="AM229" t="s">
        <v>54</v>
      </c>
      <c r="AN229" s="3">
        <v>0.98490566037735849</v>
      </c>
      <c r="AO229" s="3">
        <v>2.200359205602E-2</v>
      </c>
      <c r="AP229" s="3">
        <v>0.98522575351985964</v>
      </c>
      <c r="AQ229" s="3">
        <v>2.0988542881535781E-2</v>
      </c>
      <c r="AR229" s="3">
        <v>0.99285714285714288</v>
      </c>
      <c r="AS229" s="3">
        <v>9.9979173174823497E-3</v>
      </c>
      <c r="AT229" s="10">
        <v>8.746027946472168E-2</v>
      </c>
      <c r="AU229" s="1">
        <v>248.1484375</v>
      </c>
      <c r="AV229" s="5">
        <v>3029.946869846116</v>
      </c>
      <c r="AW229" s="9">
        <v>1.3665421009063721</v>
      </c>
      <c r="AX229">
        <v>16</v>
      </c>
      <c r="AY229" t="s">
        <v>50</v>
      </c>
      <c r="AZ229" s="9">
        <f>AVERAGE(MainTable[[#This Row],[f1]:[f4]])</f>
        <v>0.23820000000000002</v>
      </c>
      <c r="BA229" s="9">
        <f>AVERAGE(MainTable[[#This Row],[l1]:[l3]])</f>
        <v>4.3333333333333331E-3</v>
      </c>
      <c r="BB229" s="9">
        <f>AVERAGE(MainTable[[#This Row],[n1]:[lsc]])</f>
        <v>0.13949999999999999</v>
      </c>
      <c r="BC229" s="9">
        <f>AVERAGE(MainTable[[#This Row],[density]:[clsCoef]])</f>
        <v>0.53600000000000003</v>
      </c>
      <c r="BD229" s="9">
        <f>AVERAGE(MainTable[[#This Row],[t2]:[t4]])</f>
        <v>0.34333333333333332</v>
      </c>
      <c r="BE229" s="9">
        <f>AVERAGE(MainTable[[#This Row],[c1]:[c2]])</f>
        <v>0.73649999999999993</v>
      </c>
      <c r="BF229" s="9">
        <f>AVERAGE(MainTable[[#This Row],[n3]], MainTable[[#This Row],[n1]], MainTable[[#This Row],[n4]])</f>
        <v>2.1666666666666667E-2</v>
      </c>
      <c r="BG229" s="9" t="str">
        <f>VLOOKUP(MainTable[[#This Row],[model]],ModelNames,4,FALSE)</f>
        <v>Tree Ensemble</v>
      </c>
      <c r="BH229" s="9" cm="1">
        <f t="array" ref="BH229">MEDIAN(IF($AM$2:$AM$2385=AM229,$AN$2:$AN$2385))</f>
        <v>0.87316363636363636</v>
      </c>
      <c r="BI229" s="9" t="str" cm="1">
        <f t="array" ref="BI229">LEFT(A229, MIN(IFERROR(FIND({"_binarized","_clean","_converted"}, A229), LEN(A229)+1))-1)</f>
        <v>analcatdata_lawsuit</v>
      </c>
    </row>
    <row r="230" spans="1:61" x14ac:dyDescent="0.25">
      <c r="A230" t="s">
        <v>79</v>
      </c>
      <c r="B230" s="6">
        <v>264</v>
      </c>
      <c r="C230">
        <v>5</v>
      </c>
      <c r="D230">
        <v>4</v>
      </c>
      <c r="E230">
        <v>0</v>
      </c>
      <c r="F230" s="1">
        <v>12.89473684210526</v>
      </c>
      <c r="G230">
        <v>0</v>
      </c>
      <c r="H230">
        <v>0</v>
      </c>
      <c r="I230" s="1">
        <v>1000000</v>
      </c>
      <c r="J230" s="1">
        <v>-0.17471604414900641</v>
      </c>
      <c r="K230" s="1">
        <v>0.66015492092017491</v>
      </c>
      <c r="L230" s="1">
        <v>13.565799999999999</v>
      </c>
      <c r="M230" s="1">
        <v>13.8209</v>
      </c>
      <c r="N230" s="2">
        <v>0.28499999999999998</v>
      </c>
      <c r="O230" s="2">
        <v>0.60899999999999999</v>
      </c>
      <c r="P230" s="2">
        <v>0.13700000000000001</v>
      </c>
      <c r="Q230" s="2">
        <v>0.1</v>
      </c>
      <c r="R230" s="2">
        <v>0.26500000000000001</v>
      </c>
      <c r="S230" s="2">
        <v>0.08</v>
      </c>
      <c r="T230" s="2">
        <v>2E-3</v>
      </c>
      <c r="U230" s="2">
        <v>1.0999999999999999E-2</v>
      </c>
      <c r="V230" s="2">
        <v>0</v>
      </c>
      <c r="W230" s="2">
        <v>1.4999999999999999E-2</v>
      </c>
      <c r="X230" s="2">
        <v>0.11600000000000001</v>
      </c>
      <c r="Y230" s="2">
        <v>4.2000000000000003E-2</v>
      </c>
      <c r="Z230" s="2">
        <v>8.0000000000000002E-3</v>
      </c>
      <c r="AA230" s="2">
        <v>5.7000000000000002E-2</v>
      </c>
      <c r="AB230" s="2">
        <v>0.59899999999999998</v>
      </c>
      <c r="AC230" s="2">
        <v>0.81100000000000005</v>
      </c>
      <c r="AD230" s="2">
        <v>0.26100000000000001</v>
      </c>
      <c r="AE230" s="2">
        <v>0.65600000000000003</v>
      </c>
      <c r="AF230" s="2">
        <v>1.4999999999999999E-2</v>
      </c>
      <c r="AG230" s="2">
        <v>1.4999999999999999E-2</v>
      </c>
      <c r="AH230" s="2">
        <v>1</v>
      </c>
      <c r="AI230" s="2">
        <v>0.627</v>
      </c>
      <c r="AJ230" s="2">
        <v>0.84599999999999997</v>
      </c>
      <c r="AK230">
        <v>5095</v>
      </c>
      <c r="AL230">
        <v>0.08</v>
      </c>
      <c r="AM230" t="s">
        <v>59</v>
      </c>
      <c r="AN230" s="3">
        <v>0.98490566037735849</v>
      </c>
      <c r="AO230" s="3">
        <v>7.547169811320753E-3</v>
      </c>
      <c r="AP230" s="3">
        <v>0.98478507811322447</v>
      </c>
      <c r="AQ230" s="3">
        <v>7.6710127151006944E-3</v>
      </c>
      <c r="AR230" s="3">
        <v>0.98673469387755097</v>
      </c>
      <c r="AS230" s="3">
        <v>1.8139172280235889E-2</v>
      </c>
      <c r="AT230" s="10">
        <v>2.5780200958251949E-3</v>
      </c>
      <c r="AU230" s="1">
        <v>252.80078125</v>
      </c>
      <c r="AV230" s="5">
        <v>102792.06140756499</v>
      </c>
      <c r="AW230" s="9">
        <v>0.15798354148864749</v>
      </c>
      <c r="AX230">
        <v>1</v>
      </c>
      <c r="AY230" t="s">
        <v>50</v>
      </c>
      <c r="AZ230" s="9">
        <f>AVERAGE(MainTable[[#This Row],[f1]:[f4]])</f>
        <v>0.23820000000000002</v>
      </c>
      <c r="BA230" s="9">
        <f>AVERAGE(MainTable[[#This Row],[l1]:[l3]])</f>
        <v>4.3333333333333331E-3</v>
      </c>
      <c r="BB230" s="9">
        <f>AVERAGE(MainTable[[#This Row],[n1]:[lsc]])</f>
        <v>0.13949999999999999</v>
      </c>
      <c r="BC230" s="9">
        <f>AVERAGE(MainTable[[#This Row],[density]:[clsCoef]])</f>
        <v>0.53600000000000003</v>
      </c>
      <c r="BD230" s="9">
        <f>AVERAGE(MainTable[[#This Row],[t2]:[t4]])</f>
        <v>0.34333333333333332</v>
      </c>
      <c r="BE230" s="9">
        <f>AVERAGE(MainTable[[#This Row],[c1]:[c2]])</f>
        <v>0.73649999999999993</v>
      </c>
      <c r="BF230" s="9">
        <f>AVERAGE(MainTable[[#This Row],[n3]], MainTable[[#This Row],[n1]], MainTable[[#This Row],[n4]])</f>
        <v>2.1666666666666667E-2</v>
      </c>
      <c r="BG230" s="9" t="str">
        <f>VLOOKUP(MainTable[[#This Row],[model]],ModelNames,4,FALSE)</f>
        <v>Tree Ensemble</v>
      </c>
      <c r="BH230" s="9" cm="1">
        <f t="array" ref="BH230">MEDIAN(IF($AM$2:$AM$2385=AM230,$AN$2:$AN$2385))</f>
        <v>0.86949265687583444</v>
      </c>
      <c r="BI230" s="9" t="str" cm="1">
        <f t="array" ref="BI230">LEFT(A230, MIN(IFERROR(FIND({"_binarized","_clean","_converted"}, A230), LEN(A230)+1))-1)</f>
        <v>analcatdata_lawsuit</v>
      </c>
    </row>
    <row r="231" spans="1:61" x14ac:dyDescent="0.25">
      <c r="A231" t="s">
        <v>79</v>
      </c>
      <c r="B231" s="6">
        <v>264</v>
      </c>
      <c r="C231">
        <v>5</v>
      </c>
      <c r="D231">
        <v>4</v>
      </c>
      <c r="E231">
        <v>0</v>
      </c>
      <c r="F231" s="1">
        <v>12.89473684210526</v>
      </c>
      <c r="G231">
        <v>0</v>
      </c>
      <c r="H231">
        <v>0</v>
      </c>
      <c r="I231" s="1">
        <v>1000000</v>
      </c>
      <c r="J231" s="1">
        <v>-0.17471604414900641</v>
      </c>
      <c r="K231" s="1">
        <v>0.66015492092017491</v>
      </c>
      <c r="L231" s="1">
        <v>13.565799999999999</v>
      </c>
      <c r="M231" s="1">
        <v>13.8209</v>
      </c>
      <c r="N231" s="2">
        <v>0.28499999999999998</v>
      </c>
      <c r="O231" s="2">
        <v>0.60899999999999999</v>
      </c>
      <c r="P231" s="2">
        <v>0.13700000000000001</v>
      </c>
      <c r="Q231" s="2">
        <v>0.1</v>
      </c>
      <c r="R231" s="2">
        <v>0.26500000000000001</v>
      </c>
      <c r="S231" s="2">
        <v>0.08</v>
      </c>
      <c r="T231" s="2">
        <v>2E-3</v>
      </c>
      <c r="U231" s="2">
        <v>1.0999999999999999E-2</v>
      </c>
      <c r="V231" s="2">
        <v>0</v>
      </c>
      <c r="W231" s="2">
        <v>1.4999999999999999E-2</v>
      </c>
      <c r="X231" s="2">
        <v>0.11600000000000001</v>
      </c>
      <c r="Y231" s="2">
        <v>4.2000000000000003E-2</v>
      </c>
      <c r="Z231" s="2">
        <v>8.0000000000000002E-3</v>
      </c>
      <c r="AA231" s="2">
        <v>5.7000000000000002E-2</v>
      </c>
      <c r="AB231" s="2">
        <v>0.59899999999999998</v>
      </c>
      <c r="AC231" s="2">
        <v>0.81100000000000005</v>
      </c>
      <c r="AD231" s="2">
        <v>0.26100000000000001</v>
      </c>
      <c r="AE231" s="2">
        <v>0.65600000000000003</v>
      </c>
      <c r="AF231" s="2">
        <v>1.4999999999999999E-2</v>
      </c>
      <c r="AG231" s="2">
        <v>1.4999999999999999E-2</v>
      </c>
      <c r="AH231" s="2">
        <v>1</v>
      </c>
      <c r="AI231" s="2">
        <v>0.627</v>
      </c>
      <c r="AJ231" s="2">
        <v>0.84599999999999997</v>
      </c>
      <c r="AK231">
        <v>5095</v>
      </c>
      <c r="AL231">
        <v>0.08</v>
      </c>
      <c r="AM231" t="s">
        <v>57</v>
      </c>
      <c r="AN231" s="3">
        <v>0.98105950653120466</v>
      </c>
      <c r="AO231" s="3">
        <v>1.1934005840738291E-2</v>
      </c>
      <c r="AP231" s="3">
        <v>0.98131012566287823</v>
      </c>
      <c r="AQ231" s="3">
        <v>1.098147522824715E-2</v>
      </c>
      <c r="AR231" s="3">
        <v>0.93554421768707474</v>
      </c>
      <c r="AS231" s="3">
        <v>6.8045065684075937E-2</v>
      </c>
      <c r="AT231" s="10">
        <v>2.0911693572998051E-3</v>
      </c>
      <c r="AU231" s="1">
        <v>251.33984375</v>
      </c>
      <c r="AV231" s="5">
        <v>126723.3565157907</v>
      </c>
      <c r="AW231" s="9">
        <v>7.0381402969360352E-2</v>
      </c>
      <c r="AX231">
        <v>24</v>
      </c>
      <c r="AY231" t="s">
        <v>50</v>
      </c>
      <c r="AZ231" s="9">
        <f>AVERAGE(MainTable[[#This Row],[f1]:[f4]])</f>
        <v>0.23820000000000002</v>
      </c>
      <c r="BA231" s="9">
        <f>AVERAGE(MainTable[[#This Row],[l1]:[l3]])</f>
        <v>4.3333333333333331E-3</v>
      </c>
      <c r="BB231" s="9">
        <f>AVERAGE(MainTable[[#This Row],[n1]:[lsc]])</f>
        <v>0.13949999999999999</v>
      </c>
      <c r="BC231" s="9">
        <f>AVERAGE(MainTable[[#This Row],[density]:[clsCoef]])</f>
        <v>0.53600000000000003</v>
      </c>
      <c r="BD231" s="9">
        <f>AVERAGE(MainTable[[#This Row],[t2]:[t4]])</f>
        <v>0.34333333333333332</v>
      </c>
      <c r="BE231" s="9">
        <f>AVERAGE(MainTable[[#This Row],[c1]:[c2]])</f>
        <v>0.73649999999999993</v>
      </c>
      <c r="BF231" s="9">
        <f>AVERAGE(MainTable[[#This Row],[n3]], MainTable[[#This Row],[n1]], MainTable[[#This Row],[n4]])</f>
        <v>2.1666666666666667E-2</v>
      </c>
      <c r="BG231" s="9" t="str">
        <f>VLOOKUP(MainTable[[#This Row],[model]],ModelNames,4,FALSE)</f>
        <v>Tree-based</v>
      </c>
      <c r="BH231" s="9" cm="1">
        <f t="array" ref="BH231">MEDIAN(IF($AM$2:$AM$2385=AM231,$AN$2:$AN$2385))</f>
        <v>0.84387062005572167</v>
      </c>
      <c r="BI231" s="9" t="str" cm="1">
        <f t="array" ref="BI231">LEFT(A231, MIN(IFERROR(FIND({"_binarized","_clean","_converted"}, A231), LEN(A231)+1))-1)</f>
        <v>analcatdata_lawsuit</v>
      </c>
    </row>
    <row r="232" spans="1:61" x14ac:dyDescent="0.25">
      <c r="A232" t="s">
        <v>79</v>
      </c>
      <c r="B232" s="6">
        <v>264</v>
      </c>
      <c r="C232">
        <v>5</v>
      </c>
      <c r="D232">
        <v>4</v>
      </c>
      <c r="E232">
        <v>0</v>
      </c>
      <c r="F232" s="1">
        <v>12.89473684210526</v>
      </c>
      <c r="G232">
        <v>0</v>
      </c>
      <c r="H232">
        <v>0</v>
      </c>
      <c r="I232" s="1">
        <v>1000000</v>
      </c>
      <c r="J232" s="1">
        <v>-0.17471604414900641</v>
      </c>
      <c r="K232" s="1">
        <v>0.66015492092017491</v>
      </c>
      <c r="L232" s="1">
        <v>13.565799999999999</v>
      </c>
      <c r="M232" s="1">
        <v>13.8209</v>
      </c>
      <c r="N232" s="2">
        <v>0.28499999999999998</v>
      </c>
      <c r="O232" s="2">
        <v>0.60899999999999999</v>
      </c>
      <c r="P232" s="2">
        <v>0.13700000000000001</v>
      </c>
      <c r="Q232" s="2">
        <v>0.1</v>
      </c>
      <c r="R232" s="2">
        <v>0.26500000000000001</v>
      </c>
      <c r="S232" s="2">
        <v>0.08</v>
      </c>
      <c r="T232" s="2">
        <v>2E-3</v>
      </c>
      <c r="U232" s="2">
        <v>1.0999999999999999E-2</v>
      </c>
      <c r="V232" s="2">
        <v>0</v>
      </c>
      <c r="W232" s="2">
        <v>1.4999999999999999E-2</v>
      </c>
      <c r="X232" s="2">
        <v>0.11600000000000001</v>
      </c>
      <c r="Y232" s="2">
        <v>4.2000000000000003E-2</v>
      </c>
      <c r="Z232" s="2">
        <v>8.0000000000000002E-3</v>
      </c>
      <c r="AA232" s="2">
        <v>5.7000000000000002E-2</v>
      </c>
      <c r="AB232" s="2">
        <v>0.59899999999999998</v>
      </c>
      <c r="AC232" s="2">
        <v>0.81100000000000005</v>
      </c>
      <c r="AD232" s="2">
        <v>0.26100000000000001</v>
      </c>
      <c r="AE232" s="2">
        <v>0.65600000000000003</v>
      </c>
      <c r="AF232" s="2">
        <v>1.4999999999999999E-2</v>
      </c>
      <c r="AG232" s="2">
        <v>1.4999999999999999E-2</v>
      </c>
      <c r="AH232" s="2">
        <v>1</v>
      </c>
      <c r="AI232" s="2">
        <v>0.627</v>
      </c>
      <c r="AJ232" s="2">
        <v>0.84599999999999997</v>
      </c>
      <c r="AK232">
        <v>5095</v>
      </c>
      <c r="AL232">
        <v>0.08</v>
      </c>
      <c r="AM232" t="s">
        <v>60</v>
      </c>
      <c r="AN232" s="3">
        <v>0.97351233671988402</v>
      </c>
      <c r="AO232" s="3">
        <v>1.9213646291543859E-2</v>
      </c>
      <c r="AP232" s="3">
        <v>0.96954694226495186</v>
      </c>
      <c r="AQ232" s="3">
        <v>2.5311494105975042E-2</v>
      </c>
      <c r="AT232" s="10">
        <v>1.408815383911133E-3</v>
      </c>
      <c r="AU232" s="1">
        <v>254.484375</v>
      </c>
      <c r="AV232" s="5">
        <v>188101.29632763579</v>
      </c>
      <c r="AW232" s="9">
        <v>6.2242746353149407E-2</v>
      </c>
      <c r="AX232">
        <v>16</v>
      </c>
      <c r="AY232" t="s">
        <v>50</v>
      </c>
      <c r="AZ232" s="9">
        <f>AVERAGE(MainTable[[#This Row],[f1]:[f4]])</f>
        <v>0.23820000000000002</v>
      </c>
      <c r="BA232" s="9">
        <f>AVERAGE(MainTable[[#This Row],[l1]:[l3]])</f>
        <v>4.3333333333333331E-3</v>
      </c>
      <c r="BB232" s="9">
        <f>AVERAGE(MainTable[[#This Row],[n1]:[lsc]])</f>
        <v>0.13949999999999999</v>
      </c>
      <c r="BC232" s="9">
        <f>AVERAGE(MainTable[[#This Row],[density]:[clsCoef]])</f>
        <v>0.53600000000000003</v>
      </c>
      <c r="BD232" s="9">
        <f>AVERAGE(MainTable[[#This Row],[t2]:[t4]])</f>
        <v>0.34333333333333332</v>
      </c>
      <c r="BE232" s="9">
        <f>AVERAGE(MainTable[[#This Row],[c1]:[c2]])</f>
        <v>0.73649999999999993</v>
      </c>
      <c r="BF232" s="9">
        <f>AVERAGE(MainTable[[#This Row],[n3]], MainTable[[#This Row],[n1]], MainTable[[#This Row],[n4]])</f>
        <v>2.1666666666666667E-2</v>
      </c>
      <c r="BG232" s="9" t="str">
        <f>VLOOKUP(MainTable[[#This Row],[model]],ModelNames,4,FALSE)</f>
        <v>Linear</v>
      </c>
      <c r="BH232" s="9" cm="1">
        <f t="array" ref="BH232">MEDIAN(IF($AM$2:$AM$2385=AM232,$AN$2:$AN$2385))</f>
        <v>0.84154689776823377</v>
      </c>
      <c r="BI232" s="9" t="str" cm="1">
        <f t="array" ref="BI232">LEFT(A232, MIN(IFERROR(FIND({"_binarized","_clean","_converted"}, A232), LEN(A232)+1))-1)</f>
        <v>analcatdata_lawsuit</v>
      </c>
    </row>
    <row r="233" spans="1:61" x14ac:dyDescent="0.25">
      <c r="A233" t="s">
        <v>79</v>
      </c>
      <c r="B233" s="6">
        <v>264</v>
      </c>
      <c r="C233">
        <v>5</v>
      </c>
      <c r="D233">
        <v>4</v>
      </c>
      <c r="E233">
        <v>0</v>
      </c>
      <c r="F233" s="1">
        <v>12.89473684210526</v>
      </c>
      <c r="G233">
        <v>0</v>
      </c>
      <c r="H233">
        <v>0</v>
      </c>
      <c r="I233" s="1">
        <v>1000000</v>
      </c>
      <c r="J233" s="1">
        <v>-0.17471604414900641</v>
      </c>
      <c r="K233" s="1">
        <v>0.66015492092017491</v>
      </c>
      <c r="L233" s="1">
        <v>13.565799999999999</v>
      </c>
      <c r="M233" s="1">
        <v>13.8209</v>
      </c>
      <c r="N233" s="2">
        <v>0.28499999999999998</v>
      </c>
      <c r="O233" s="2">
        <v>0.60899999999999999</v>
      </c>
      <c r="P233" s="2">
        <v>0.13700000000000001</v>
      </c>
      <c r="Q233" s="2">
        <v>0.1</v>
      </c>
      <c r="R233" s="2">
        <v>0.26500000000000001</v>
      </c>
      <c r="S233" s="2">
        <v>0.08</v>
      </c>
      <c r="T233" s="2">
        <v>2E-3</v>
      </c>
      <c r="U233" s="2">
        <v>1.0999999999999999E-2</v>
      </c>
      <c r="V233" s="2">
        <v>0</v>
      </c>
      <c r="W233" s="2">
        <v>1.4999999999999999E-2</v>
      </c>
      <c r="X233" s="2">
        <v>0.11600000000000001</v>
      </c>
      <c r="Y233" s="2">
        <v>4.2000000000000003E-2</v>
      </c>
      <c r="Z233" s="2">
        <v>8.0000000000000002E-3</v>
      </c>
      <c r="AA233" s="2">
        <v>5.7000000000000002E-2</v>
      </c>
      <c r="AB233" s="2">
        <v>0.59899999999999998</v>
      </c>
      <c r="AC233" s="2">
        <v>0.81100000000000005</v>
      </c>
      <c r="AD233" s="2">
        <v>0.26100000000000001</v>
      </c>
      <c r="AE233" s="2">
        <v>0.65600000000000003</v>
      </c>
      <c r="AF233" s="2">
        <v>1.4999999999999999E-2</v>
      </c>
      <c r="AG233" s="2">
        <v>1.4999999999999999E-2</v>
      </c>
      <c r="AH233" s="2">
        <v>1</v>
      </c>
      <c r="AI233" s="2">
        <v>0.627</v>
      </c>
      <c r="AJ233" s="2">
        <v>0.84599999999999997</v>
      </c>
      <c r="AK233">
        <v>5095</v>
      </c>
      <c r="AL233">
        <v>0.08</v>
      </c>
      <c r="AM233" t="s">
        <v>62</v>
      </c>
      <c r="AN233" s="3">
        <v>0.9735123367198838</v>
      </c>
      <c r="AO233" s="3">
        <v>2.8219895375840649E-2</v>
      </c>
      <c r="AP233" s="3">
        <v>0.97258484652221266</v>
      </c>
      <c r="AQ233" s="3">
        <v>2.8863755824728322E-2</v>
      </c>
      <c r="AT233" s="10">
        <v>1.549720764160156E-3</v>
      </c>
      <c r="AU233" s="1">
        <v>255.88671875</v>
      </c>
      <c r="AV233" s="5">
        <v>170998.54769230771</v>
      </c>
      <c r="AW233" s="9">
        <v>2.7804851531982418E-2</v>
      </c>
      <c r="AX233">
        <v>6</v>
      </c>
      <c r="AY233" t="s">
        <v>50</v>
      </c>
      <c r="AZ233" s="9">
        <f>AVERAGE(MainTable[[#This Row],[f1]:[f4]])</f>
        <v>0.23820000000000002</v>
      </c>
      <c r="BA233" s="9">
        <f>AVERAGE(MainTable[[#This Row],[l1]:[l3]])</f>
        <v>4.3333333333333331E-3</v>
      </c>
      <c r="BB233" s="9">
        <f>AVERAGE(MainTable[[#This Row],[n1]:[lsc]])</f>
        <v>0.13949999999999999</v>
      </c>
      <c r="BC233" s="9">
        <f>AVERAGE(MainTable[[#This Row],[density]:[clsCoef]])</f>
        <v>0.53600000000000003</v>
      </c>
      <c r="BD233" s="9">
        <f>AVERAGE(MainTable[[#This Row],[t2]:[t4]])</f>
        <v>0.34333333333333332</v>
      </c>
      <c r="BE233" s="9">
        <f>AVERAGE(MainTable[[#This Row],[c1]:[c2]])</f>
        <v>0.73649999999999993</v>
      </c>
      <c r="BF233" s="9">
        <f>AVERAGE(MainTable[[#This Row],[n3]], MainTable[[#This Row],[n1]], MainTable[[#This Row],[n4]])</f>
        <v>2.1666666666666667E-2</v>
      </c>
      <c r="BG233" s="9" t="str">
        <f>VLOOKUP(MainTable[[#This Row],[model]],ModelNames,4,FALSE)</f>
        <v>Linear</v>
      </c>
      <c r="BH233" s="9" cm="1">
        <f t="array" ref="BH233">MEDIAN(IF($AM$2:$AM$2385=AM233,$AN$2:$AN$2385))</f>
        <v>0.84909999999999997</v>
      </c>
      <c r="BI233" s="9" t="str" cm="1">
        <f t="array" ref="BI233">LEFT(A233, MIN(IFERROR(FIND({"_binarized","_clean","_converted"}, A233), LEN(A233)+1))-1)</f>
        <v>analcatdata_lawsuit</v>
      </c>
    </row>
    <row r="234" spans="1:61" x14ac:dyDescent="0.25">
      <c r="A234" t="s">
        <v>79</v>
      </c>
      <c r="B234" s="6">
        <v>264</v>
      </c>
      <c r="C234">
        <v>5</v>
      </c>
      <c r="D234">
        <v>4</v>
      </c>
      <c r="E234">
        <v>0</v>
      </c>
      <c r="F234" s="1">
        <v>12.89473684210526</v>
      </c>
      <c r="G234">
        <v>0</v>
      </c>
      <c r="H234">
        <v>0</v>
      </c>
      <c r="I234" s="1">
        <v>1000000</v>
      </c>
      <c r="J234" s="1">
        <v>-0.17471604414900641</v>
      </c>
      <c r="K234" s="1">
        <v>0.66015492092017491</v>
      </c>
      <c r="L234" s="1">
        <v>13.565799999999999</v>
      </c>
      <c r="M234" s="1">
        <v>13.8209</v>
      </c>
      <c r="N234" s="2">
        <v>0.28499999999999998</v>
      </c>
      <c r="O234" s="2">
        <v>0.60899999999999999</v>
      </c>
      <c r="P234" s="2">
        <v>0.13700000000000001</v>
      </c>
      <c r="Q234" s="2">
        <v>0.1</v>
      </c>
      <c r="R234" s="2">
        <v>0.26500000000000001</v>
      </c>
      <c r="S234" s="2">
        <v>0.08</v>
      </c>
      <c r="T234" s="2">
        <v>2E-3</v>
      </c>
      <c r="U234" s="2">
        <v>1.0999999999999999E-2</v>
      </c>
      <c r="V234" s="2">
        <v>0</v>
      </c>
      <c r="W234" s="2">
        <v>1.4999999999999999E-2</v>
      </c>
      <c r="X234" s="2">
        <v>0.11600000000000001</v>
      </c>
      <c r="Y234" s="2">
        <v>4.2000000000000003E-2</v>
      </c>
      <c r="Z234" s="2">
        <v>8.0000000000000002E-3</v>
      </c>
      <c r="AA234" s="2">
        <v>5.7000000000000002E-2</v>
      </c>
      <c r="AB234" s="2">
        <v>0.59899999999999998</v>
      </c>
      <c r="AC234" s="2">
        <v>0.81100000000000005</v>
      </c>
      <c r="AD234" s="2">
        <v>0.26100000000000001</v>
      </c>
      <c r="AE234" s="2">
        <v>0.65600000000000003</v>
      </c>
      <c r="AF234" s="2">
        <v>1.4999999999999999E-2</v>
      </c>
      <c r="AG234" s="2">
        <v>1.4999999999999999E-2</v>
      </c>
      <c r="AH234" s="2">
        <v>1</v>
      </c>
      <c r="AI234" s="2">
        <v>0.627</v>
      </c>
      <c r="AJ234" s="2">
        <v>0.84599999999999997</v>
      </c>
      <c r="AK234">
        <v>5095</v>
      </c>
      <c r="AL234">
        <v>0.08</v>
      </c>
      <c r="AM234" t="s">
        <v>61</v>
      </c>
      <c r="AN234" s="3">
        <v>0.96981132075471699</v>
      </c>
      <c r="AO234" s="3">
        <v>2.8238923673765591E-2</v>
      </c>
      <c r="AP234" s="3">
        <v>0.96626415094339602</v>
      </c>
      <c r="AQ234" s="3">
        <v>3.2431800509204217E-2</v>
      </c>
      <c r="AR234" s="3">
        <v>0.97857142857142843</v>
      </c>
      <c r="AS234" s="3">
        <v>2.8571428571428581E-2</v>
      </c>
      <c r="AT234" s="10">
        <v>1.7745494842529299E-3</v>
      </c>
      <c r="AU234" s="1">
        <v>257.09765625</v>
      </c>
      <c r="AV234" s="5">
        <v>149333.67728066639</v>
      </c>
      <c r="AW234" s="9">
        <v>2.5084257125854489E-2</v>
      </c>
      <c r="AX234">
        <v>4</v>
      </c>
      <c r="AY234" t="s">
        <v>50</v>
      </c>
      <c r="AZ234" s="9">
        <f>AVERAGE(MainTable[[#This Row],[f1]:[f4]])</f>
        <v>0.23820000000000002</v>
      </c>
      <c r="BA234" s="9">
        <f>AVERAGE(MainTable[[#This Row],[l1]:[l3]])</f>
        <v>4.3333333333333331E-3</v>
      </c>
      <c r="BB234" s="9">
        <f>AVERAGE(MainTable[[#This Row],[n1]:[lsc]])</f>
        <v>0.13949999999999999</v>
      </c>
      <c r="BC234" s="9">
        <f>AVERAGE(MainTable[[#This Row],[density]:[clsCoef]])</f>
        <v>0.53600000000000003</v>
      </c>
      <c r="BD234" s="9">
        <f>AVERAGE(MainTable[[#This Row],[t2]:[t4]])</f>
        <v>0.34333333333333332</v>
      </c>
      <c r="BE234" s="9">
        <f>AVERAGE(MainTable[[#This Row],[c1]:[c2]])</f>
        <v>0.73649999999999993</v>
      </c>
      <c r="BF234" s="9">
        <f>AVERAGE(MainTable[[#This Row],[n3]], MainTable[[#This Row],[n1]], MainTable[[#This Row],[n4]])</f>
        <v>2.1666666666666667E-2</v>
      </c>
      <c r="BG234" s="9" t="str">
        <f>VLOOKUP(MainTable[[#This Row],[model]],ModelNames,4,FALSE)</f>
        <v>Discriminant</v>
      </c>
      <c r="BH234" s="9" cm="1">
        <f t="array" ref="BH234">MEDIAN(IF($AM$2:$AM$2385=AM234,$AN$2:$AN$2385))</f>
        <v>0.82848361206198695</v>
      </c>
      <c r="BI234" s="9" t="str" cm="1">
        <f t="array" ref="BI234">LEFT(A234, MIN(IFERROR(FIND({"_binarized","_clean","_converted"}, A234), LEN(A234)+1))-1)</f>
        <v>analcatdata_lawsuit</v>
      </c>
    </row>
    <row r="235" spans="1:61" x14ac:dyDescent="0.25">
      <c r="A235" t="s">
        <v>79</v>
      </c>
      <c r="B235" s="6">
        <v>264</v>
      </c>
      <c r="C235">
        <v>5</v>
      </c>
      <c r="D235">
        <v>4</v>
      </c>
      <c r="E235">
        <v>0</v>
      </c>
      <c r="F235" s="1">
        <v>12.89473684210526</v>
      </c>
      <c r="G235">
        <v>0</v>
      </c>
      <c r="H235">
        <v>0</v>
      </c>
      <c r="I235" s="1">
        <v>1000000</v>
      </c>
      <c r="J235" s="1">
        <v>-0.17471604414900641</v>
      </c>
      <c r="K235" s="1">
        <v>0.66015492092017491</v>
      </c>
      <c r="L235" s="1">
        <v>13.565799999999999</v>
      </c>
      <c r="M235" s="1">
        <v>13.8209</v>
      </c>
      <c r="N235" s="2">
        <v>0.28499999999999998</v>
      </c>
      <c r="O235" s="2">
        <v>0.60899999999999999</v>
      </c>
      <c r="P235" s="2">
        <v>0.13700000000000001</v>
      </c>
      <c r="Q235" s="2">
        <v>0.1</v>
      </c>
      <c r="R235" s="2">
        <v>0.26500000000000001</v>
      </c>
      <c r="S235" s="2">
        <v>0.08</v>
      </c>
      <c r="T235" s="2">
        <v>2E-3</v>
      </c>
      <c r="U235" s="2">
        <v>1.0999999999999999E-2</v>
      </c>
      <c r="V235" s="2">
        <v>0</v>
      </c>
      <c r="W235" s="2">
        <v>1.4999999999999999E-2</v>
      </c>
      <c r="X235" s="2">
        <v>0.11600000000000001</v>
      </c>
      <c r="Y235" s="2">
        <v>4.2000000000000003E-2</v>
      </c>
      <c r="Z235" s="2">
        <v>8.0000000000000002E-3</v>
      </c>
      <c r="AA235" s="2">
        <v>5.7000000000000002E-2</v>
      </c>
      <c r="AB235" s="2">
        <v>0.59899999999999998</v>
      </c>
      <c r="AC235" s="2">
        <v>0.81100000000000005</v>
      </c>
      <c r="AD235" s="2">
        <v>0.26100000000000001</v>
      </c>
      <c r="AE235" s="2">
        <v>0.65600000000000003</v>
      </c>
      <c r="AF235" s="2">
        <v>1.4999999999999999E-2</v>
      </c>
      <c r="AG235" s="2">
        <v>1.4999999999999999E-2</v>
      </c>
      <c r="AH235" s="2">
        <v>1</v>
      </c>
      <c r="AI235" s="2">
        <v>0.627</v>
      </c>
      <c r="AJ235" s="2">
        <v>0.84599999999999997</v>
      </c>
      <c r="AK235">
        <v>5095</v>
      </c>
      <c r="AL235">
        <v>0.08</v>
      </c>
      <c r="AM235" t="s">
        <v>56</v>
      </c>
      <c r="AN235" s="3">
        <v>0.96973875181422353</v>
      </c>
      <c r="AO235" s="3">
        <v>3.4971604139834578E-2</v>
      </c>
      <c r="AP235" s="3">
        <v>0.96755884526979641</v>
      </c>
      <c r="AQ235" s="3">
        <v>3.764603115489798E-2</v>
      </c>
      <c r="AR235" s="3">
        <v>0.99115646258503387</v>
      </c>
      <c r="AS235" s="3">
        <v>1.209278152015728E-2</v>
      </c>
      <c r="AT235" s="10">
        <v>1.514434814453125E-3</v>
      </c>
      <c r="AU235" s="1">
        <v>253.046875</v>
      </c>
      <c r="AV235" s="5">
        <v>174982.7707808564</v>
      </c>
      <c r="AW235" s="9">
        <v>4.0592432022094727E-2</v>
      </c>
      <c r="AX235">
        <v>10</v>
      </c>
      <c r="AY235" t="s">
        <v>50</v>
      </c>
      <c r="AZ235" s="9">
        <f>AVERAGE(MainTable[[#This Row],[f1]:[f4]])</f>
        <v>0.23820000000000002</v>
      </c>
      <c r="BA235" s="9">
        <f>AVERAGE(MainTable[[#This Row],[l1]:[l3]])</f>
        <v>4.3333333333333331E-3</v>
      </c>
      <c r="BB235" s="9">
        <f>AVERAGE(MainTable[[#This Row],[n1]:[lsc]])</f>
        <v>0.13949999999999999</v>
      </c>
      <c r="BC235" s="9">
        <f>AVERAGE(MainTable[[#This Row],[density]:[clsCoef]])</f>
        <v>0.53600000000000003</v>
      </c>
      <c r="BD235" s="9">
        <f>AVERAGE(MainTable[[#This Row],[t2]:[t4]])</f>
        <v>0.34333333333333332</v>
      </c>
      <c r="BE235" s="9">
        <f>AVERAGE(MainTable[[#This Row],[c1]:[c2]])</f>
        <v>0.73649999999999993</v>
      </c>
      <c r="BF235" s="9">
        <f>AVERAGE(MainTable[[#This Row],[n3]], MainTable[[#This Row],[n1]], MainTable[[#This Row],[n4]])</f>
        <v>2.1666666666666667E-2</v>
      </c>
      <c r="BG235" s="9" t="str">
        <f>VLOOKUP(MainTable[[#This Row],[model]],ModelNames,4,FALSE)</f>
        <v>Linear</v>
      </c>
      <c r="BH235" s="9" cm="1">
        <f t="array" ref="BH235">MEDIAN(IF($AM$2:$AM$2385=AM235,$AN$2:$AN$2385))</f>
        <v>0.85279999999999989</v>
      </c>
      <c r="BI235" s="9" t="str" cm="1">
        <f t="array" ref="BI235">LEFT(A235, MIN(IFERROR(FIND({"_binarized","_clean","_converted"}, A235), LEN(A235)+1))-1)</f>
        <v>analcatdata_lawsuit</v>
      </c>
    </row>
    <row r="236" spans="1:61" x14ac:dyDescent="0.25">
      <c r="A236" t="s">
        <v>79</v>
      </c>
      <c r="B236" s="6">
        <v>264</v>
      </c>
      <c r="C236">
        <v>5</v>
      </c>
      <c r="D236">
        <v>4</v>
      </c>
      <c r="E236">
        <v>0</v>
      </c>
      <c r="F236" s="1">
        <v>12.89473684210526</v>
      </c>
      <c r="G236">
        <v>0</v>
      </c>
      <c r="H236">
        <v>0</v>
      </c>
      <c r="I236" s="1">
        <v>1000000</v>
      </c>
      <c r="J236" s="1">
        <v>-0.17471604414900641</v>
      </c>
      <c r="K236" s="1">
        <v>0.66015492092017491</v>
      </c>
      <c r="L236" s="1">
        <v>13.565799999999999</v>
      </c>
      <c r="M236" s="1">
        <v>13.8209</v>
      </c>
      <c r="N236" s="2">
        <v>0.28499999999999998</v>
      </c>
      <c r="O236" s="2">
        <v>0.60899999999999999</v>
      </c>
      <c r="P236" s="2">
        <v>0.13700000000000001</v>
      </c>
      <c r="Q236" s="2">
        <v>0.1</v>
      </c>
      <c r="R236" s="2">
        <v>0.26500000000000001</v>
      </c>
      <c r="S236" s="2">
        <v>0.08</v>
      </c>
      <c r="T236" s="2">
        <v>2E-3</v>
      </c>
      <c r="U236" s="2">
        <v>1.0999999999999999E-2</v>
      </c>
      <c r="V236" s="2">
        <v>0</v>
      </c>
      <c r="W236" s="2">
        <v>1.4999999999999999E-2</v>
      </c>
      <c r="X236" s="2">
        <v>0.11600000000000001</v>
      </c>
      <c r="Y236" s="2">
        <v>4.2000000000000003E-2</v>
      </c>
      <c r="Z236" s="2">
        <v>8.0000000000000002E-3</v>
      </c>
      <c r="AA236" s="2">
        <v>5.7000000000000002E-2</v>
      </c>
      <c r="AB236" s="2">
        <v>0.59899999999999998</v>
      </c>
      <c r="AC236" s="2">
        <v>0.81100000000000005</v>
      </c>
      <c r="AD236" s="2">
        <v>0.26100000000000001</v>
      </c>
      <c r="AE236" s="2">
        <v>0.65600000000000003</v>
      </c>
      <c r="AF236" s="2">
        <v>1.4999999999999999E-2</v>
      </c>
      <c r="AG236" s="2">
        <v>1.4999999999999999E-2</v>
      </c>
      <c r="AH236" s="2">
        <v>1</v>
      </c>
      <c r="AI236" s="2">
        <v>0.627</v>
      </c>
      <c r="AJ236" s="2">
        <v>0.84599999999999997</v>
      </c>
      <c r="AK236">
        <v>5095</v>
      </c>
      <c r="AL236">
        <v>0.08</v>
      </c>
      <c r="AM236" t="s">
        <v>51</v>
      </c>
      <c r="AN236" s="3">
        <v>0.96973875181422353</v>
      </c>
      <c r="AO236" s="3">
        <v>2.556199081652644E-2</v>
      </c>
      <c r="AP236" s="3">
        <v>0.96856077834720122</v>
      </c>
      <c r="AQ236" s="3">
        <v>2.602398904418881E-2</v>
      </c>
      <c r="AT236" s="10">
        <v>1.668214797973633E-3</v>
      </c>
      <c r="AU236" s="1">
        <v>257.34765625</v>
      </c>
      <c r="AV236" s="5">
        <v>158852.44533371451</v>
      </c>
      <c r="AW236" s="9">
        <v>3.8635730743408203E-2</v>
      </c>
      <c r="AX236">
        <v>12</v>
      </c>
      <c r="AY236" t="s">
        <v>50</v>
      </c>
      <c r="AZ236" s="9">
        <f>AVERAGE(MainTable[[#This Row],[f1]:[f4]])</f>
        <v>0.23820000000000002</v>
      </c>
      <c r="BA236" s="9">
        <f>AVERAGE(MainTable[[#This Row],[l1]:[l3]])</f>
        <v>4.3333333333333331E-3</v>
      </c>
      <c r="BB236" s="9">
        <f>AVERAGE(MainTable[[#This Row],[n1]:[lsc]])</f>
        <v>0.13949999999999999</v>
      </c>
      <c r="BC236" s="9">
        <f>AVERAGE(MainTable[[#This Row],[density]:[clsCoef]])</f>
        <v>0.53600000000000003</v>
      </c>
      <c r="BD236" s="9">
        <f>AVERAGE(MainTable[[#This Row],[t2]:[t4]])</f>
        <v>0.34333333333333332</v>
      </c>
      <c r="BE236" s="9">
        <f>AVERAGE(MainTable[[#This Row],[c1]:[c2]])</f>
        <v>0.73649999999999993</v>
      </c>
      <c r="BF236" s="9">
        <f>AVERAGE(MainTable[[#This Row],[n3]], MainTable[[#This Row],[n1]], MainTable[[#This Row],[n4]])</f>
        <v>2.1666666666666667E-2</v>
      </c>
      <c r="BG236" s="9" t="str">
        <f>VLOOKUP(MainTable[[#This Row],[model]],ModelNames,4,FALSE)</f>
        <v>Kernel/SVM</v>
      </c>
      <c r="BH236" s="9" cm="1">
        <f t="array" ref="BH236">MEDIAN(IF($AM$2:$AM$2385=AM236,$AN$2:$AN$2385))</f>
        <v>0.87225452196382425</v>
      </c>
      <c r="BI236" s="9" t="str" cm="1">
        <f t="array" ref="BI236">LEFT(A236, MIN(IFERROR(FIND({"_binarized","_clean","_converted"}, A236), LEN(A236)+1))-1)</f>
        <v>analcatdata_lawsuit</v>
      </c>
    </row>
    <row r="237" spans="1:61" x14ac:dyDescent="0.25">
      <c r="A237" t="s">
        <v>79</v>
      </c>
      <c r="B237" s="6">
        <v>264</v>
      </c>
      <c r="C237">
        <v>5</v>
      </c>
      <c r="D237">
        <v>4</v>
      </c>
      <c r="E237">
        <v>0</v>
      </c>
      <c r="F237" s="1">
        <v>12.89473684210526</v>
      </c>
      <c r="G237">
        <v>0</v>
      </c>
      <c r="H237">
        <v>0</v>
      </c>
      <c r="I237" s="1">
        <v>1000000</v>
      </c>
      <c r="J237" s="1">
        <v>-0.17471604414900641</v>
      </c>
      <c r="K237" s="1">
        <v>0.66015492092017491</v>
      </c>
      <c r="L237" s="1">
        <v>13.565799999999999</v>
      </c>
      <c r="M237" s="1">
        <v>13.8209</v>
      </c>
      <c r="N237" s="2">
        <v>0.28499999999999998</v>
      </c>
      <c r="O237" s="2">
        <v>0.60899999999999999</v>
      </c>
      <c r="P237" s="2">
        <v>0.13700000000000001</v>
      </c>
      <c r="Q237" s="2">
        <v>0.1</v>
      </c>
      <c r="R237" s="2">
        <v>0.26500000000000001</v>
      </c>
      <c r="S237" s="2">
        <v>0.08</v>
      </c>
      <c r="T237" s="2">
        <v>2E-3</v>
      </c>
      <c r="U237" s="2">
        <v>1.0999999999999999E-2</v>
      </c>
      <c r="V237" s="2">
        <v>0</v>
      </c>
      <c r="W237" s="2">
        <v>1.4999999999999999E-2</v>
      </c>
      <c r="X237" s="2">
        <v>0.11600000000000001</v>
      </c>
      <c r="Y237" s="2">
        <v>4.2000000000000003E-2</v>
      </c>
      <c r="Z237" s="2">
        <v>8.0000000000000002E-3</v>
      </c>
      <c r="AA237" s="2">
        <v>5.7000000000000002E-2</v>
      </c>
      <c r="AB237" s="2">
        <v>0.59899999999999998</v>
      </c>
      <c r="AC237" s="2">
        <v>0.81100000000000005</v>
      </c>
      <c r="AD237" s="2">
        <v>0.26100000000000001</v>
      </c>
      <c r="AE237" s="2">
        <v>0.65600000000000003</v>
      </c>
      <c r="AF237" s="2">
        <v>1.4999999999999999E-2</v>
      </c>
      <c r="AG237" s="2">
        <v>1.4999999999999999E-2</v>
      </c>
      <c r="AH237" s="2">
        <v>1</v>
      </c>
      <c r="AI237" s="2">
        <v>0.627</v>
      </c>
      <c r="AJ237" s="2">
        <v>0.84599999999999997</v>
      </c>
      <c r="AK237">
        <v>5095</v>
      </c>
      <c r="AL237">
        <v>0.08</v>
      </c>
      <c r="AM237" t="s">
        <v>53</v>
      </c>
      <c r="AN237" s="3">
        <v>0.96966618287373019</v>
      </c>
      <c r="AO237" s="3">
        <v>1.9300609822791619E-2</v>
      </c>
      <c r="AP237" s="3">
        <v>0.9674818598592182</v>
      </c>
      <c r="AQ237" s="3">
        <v>2.0714990968235019E-2</v>
      </c>
      <c r="AR237" s="3">
        <v>0.93775510204081625</v>
      </c>
      <c r="AS237" s="3">
        <v>5.6298425404627483E-2</v>
      </c>
      <c r="AT237" s="10">
        <v>3.9429664611816406E-3</v>
      </c>
      <c r="AU237" s="1">
        <v>258.96875</v>
      </c>
      <c r="AV237" s="5">
        <v>67208.281533438145</v>
      </c>
      <c r="AW237" s="9">
        <v>6.950831413269043E-2</v>
      </c>
      <c r="AX237">
        <v>24</v>
      </c>
      <c r="AY237" t="s">
        <v>50</v>
      </c>
      <c r="AZ237" s="9">
        <f>AVERAGE(MainTable[[#This Row],[f1]:[f4]])</f>
        <v>0.23820000000000002</v>
      </c>
      <c r="BA237" s="9">
        <f>AVERAGE(MainTable[[#This Row],[l1]:[l3]])</f>
        <v>4.3333333333333331E-3</v>
      </c>
      <c r="BB237" s="9">
        <f>AVERAGE(MainTable[[#This Row],[n1]:[lsc]])</f>
        <v>0.13949999999999999</v>
      </c>
      <c r="BC237" s="9">
        <f>AVERAGE(MainTable[[#This Row],[density]:[clsCoef]])</f>
        <v>0.53600000000000003</v>
      </c>
      <c r="BD237" s="9">
        <f>AVERAGE(MainTable[[#This Row],[t2]:[t4]])</f>
        <v>0.34333333333333332</v>
      </c>
      <c r="BE237" s="9">
        <f>AVERAGE(MainTable[[#This Row],[c1]:[c2]])</f>
        <v>0.73649999999999993</v>
      </c>
      <c r="BF237" s="9">
        <f>AVERAGE(MainTable[[#This Row],[n3]], MainTable[[#This Row],[n1]], MainTable[[#This Row],[n4]])</f>
        <v>2.1666666666666667E-2</v>
      </c>
      <c r="BG237" s="9" t="str">
        <f>VLOOKUP(MainTable[[#This Row],[model]],ModelNames,4,FALSE)</f>
        <v>Instance-based</v>
      </c>
      <c r="BH237" s="9" cm="1">
        <f t="array" ref="BH237">MEDIAN(IF($AM$2:$AM$2385=AM237,$AN$2:$AN$2385))</f>
        <v>0.85</v>
      </c>
      <c r="BI237" s="9" t="str" cm="1">
        <f t="array" ref="BI237">LEFT(A237, MIN(IFERROR(FIND({"_binarized","_clean","_converted"}, A237), LEN(A237)+1))-1)</f>
        <v>analcatdata_lawsuit</v>
      </c>
    </row>
    <row r="238" spans="1:61" x14ac:dyDescent="0.25">
      <c r="A238" t="s">
        <v>79</v>
      </c>
      <c r="B238" s="6">
        <v>264</v>
      </c>
      <c r="C238">
        <v>5</v>
      </c>
      <c r="D238">
        <v>4</v>
      </c>
      <c r="E238">
        <v>0</v>
      </c>
      <c r="F238" s="1">
        <v>12.89473684210526</v>
      </c>
      <c r="G238">
        <v>0</v>
      </c>
      <c r="H238">
        <v>0</v>
      </c>
      <c r="I238" s="1">
        <v>1000000</v>
      </c>
      <c r="J238" s="1">
        <v>-0.17471604414900641</v>
      </c>
      <c r="K238" s="1">
        <v>0.66015492092017491</v>
      </c>
      <c r="L238" s="1">
        <v>13.565799999999999</v>
      </c>
      <c r="M238" s="1">
        <v>13.8209</v>
      </c>
      <c r="N238" s="2">
        <v>0.28499999999999998</v>
      </c>
      <c r="O238" s="2">
        <v>0.60899999999999999</v>
      </c>
      <c r="P238" s="2">
        <v>0.13700000000000001</v>
      </c>
      <c r="Q238" s="2">
        <v>0.1</v>
      </c>
      <c r="R238" s="2">
        <v>0.26500000000000001</v>
      </c>
      <c r="S238" s="2">
        <v>0.08</v>
      </c>
      <c r="T238" s="2">
        <v>2E-3</v>
      </c>
      <c r="U238" s="2">
        <v>1.0999999999999999E-2</v>
      </c>
      <c r="V238" s="2">
        <v>0</v>
      </c>
      <c r="W238" s="2">
        <v>1.4999999999999999E-2</v>
      </c>
      <c r="X238" s="2">
        <v>0.11600000000000001</v>
      </c>
      <c r="Y238" s="2">
        <v>4.2000000000000003E-2</v>
      </c>
      <c r="Z238" s="2">
        <v>8.0000000000000002E-3</v>
      </c>
      <c r="AA238" s="2">
        <v>5.7000000000000002E-2</v>
      </c>
      <c r="AB238" s="2">
        <v>0.59899999999999998</v>
      </c>
      <c r="AC238" s="2">
        <v>0.81100000000000005</v>
      </c>
      <c r="AD238" s="2">
        <v>0.26100000000000001</v>
      </c>
      <c r="AE238" s="2">
        <v>0.65600000000000003</v>
      </c>
      <c r="AF238" s="2">
        <v>1.4999999999999999E-2</v>
      </c>
      <c r="AG238" s="2">
        <v>1.4999999999999999E-2</v>
      </c>
      <c r="AH238" s="2">
        <v>1</v>
      </c>
      <c r="AI238" s="2">
        <v>0.627</v>
      </c>
      <c r="AJ238" s="2">
        <v>0.84599999999999997</v>
      </c>
      <c r="AK238">
        <v>5095</v>
      </c>
      <c r="AL238">
        <v>0.08</v>
      </c>
      <c r="AM238" t="s">
        <v>64</v>
      </c>
      <c r="AN238" s="3">
        <v>0.96596516690856316</v>
      </c>
      <c r="AO238" s="3">
        <v>2.1954233484786399E-2</v>
      </c>
      <c r="AP238" s="3">
        <v>0.9579613938171756</v>
      </c>
      <c r="AQ238" s="3">
        <v>2.8620786924854799E-2</v>
      </c>
      <c r="AR238" s="3">
        <v>0.98775510204081629</v>
      </c>
      <c r="AS238" s="3">
        <v>1.7256667882946702E-2</v>
      </c>
      <c r="AT238" s="10">
        <v>1.456022262573242E-3</v>
      </c>
      <c r="AU238" s="1">
        <v>255.74609375</v>
      </c>
      <c r="AV238" s="5">
        <v>182002.7116423776</v>
      </c>
      <c r="AW238" s="9">
        <v>1.421236991882324E-2</v>
      </c>
      <c r="AX238">
        <v>2</v>
      </c>
      <c r="AY238" t="s">
        <v>50</v>
      </c>
      <c r="AZ238" s="9">
        <f>AVERAGE(MainTable[[#This Row],[f1]:[f4]])</f>
        <v>0.23820000000000002</v>
      </c>
      <c r="BA238" s="9">
        <f>AVERAGE(MainTable[[#This Row],[l1]:[l3]])</f>
        <v>4.3333333333333331E-3</v>
      </c>
      <c r="BB238" s="9">
        <f>AVERAGE(MainTable[[#This Row],[n1]:[lsc]])</f>
        <v>0.13949999999999999</v>
      </c>
      <c r="BC238" s="9">
        <f>AVERAGE(MainTable[[#This Row],[density]:[clsCoef]])</f>
        <v>0.53600000000000003</v>
      </c>
      <c r="BD238" s="9">
        <f>AVERAGE(MainTable[[#This Row],[t2]:[t4]])</f>
        <v>0.34333333333333332</v>
      </c>
      <c r="BE238" s="9">
        <f>AVERAGE(MainTable[[#This Row],[c1]:[c2]])</f>
        <v>0.73649999999999993</v>
      </c>
      <c r="BF238" s="9">
        <f>AVERAGE(MainTable[[#This Row],[n3]], MainTable[[#This Row],[n1]], MainTable[[#This Row],[n4]])</f>
        <v>2.1666666666666667E-2</v>
      </c>
      <c r="BG238" s="9" t="str">
        <f>VLOOKUP(MainTable[[#This Row],[model]],ModelNames,4,FALSE)</f>
        <v>Discriminant</v>
      </c>
      <c r="BH238" s="9" cm="1">
        <f t="array" ref="BH238">MEDIAN(IF($AM$2:$AM$2385=AM238,$AN$2:$AN$2385))</f>
        <v>0.83860904466088915</v>
      </c>
      <c r="BI238" s="9" t="str" cm="1">
        <f t="array" ref="BI238">LEFT(A238, MIN(IFERROR(FIND({"_binarized","_clean","_converted"}, A238), LEN(A238)+1))-1)</f>
        <v>analcatdata_lawsuit</v>
      </c>
    </row>
    <row r="239" spans="1:61" x14ac:dyDescent="0.25">
      <c r="A239" t="s">
        <v>79</v>
      </c>
      <c r="B239" s="6">
        <v>264</v>
      </c>
      <c r="C239">
        <v>5</v>
      </c>
      <c r="D239">
        <v>4</v>
      </c>
      <c r="E239">
        <v>0</v>
      </c>
      <c r="F239" s="1">
        <v>12.89473684210526</v>
      </c>
      <c r="G239">
        <v>0</v>
      </c>
      <c r="H239">
        <v>0</v>
      </c>
      <c r="I239" s="1">
        <v>1000000</v>
      </c>
      <c r="J239" s="1">
        <v>-0.17471604414900641</v>
      </c>
      <c r="K239" s="1">
        <v>0.66015492092017491</v>
      </c>
      <c r="L239" s="1">
        <v>13.565799999999999</v>
      </c>
      <c r="M239" s="1">
        <v>13.8209</v>
      </c>
      <c r="N239" s="2">
        <v>0.28499999999999998</v>
      </c>
      <c r="O239" s="2">
        <v>0.60899999999999999</v>
      </c>
      <c r="P239" s="2">
        <v>0.13700000000000001</v>
      </c>
      <c r="Q239" s="2">
        <v>0.1</v>
      </c>
      <c r="R239" s="2">
        <v>0.26500000000000001</v>
      </c>
      <c r="S239" s="2">
        <v>0.08</v>
      </c>
      <c r="T239" s="2">
        <v>2E-3</v>
      </c>
      <c r="U239" s="2">
        <v>1.0999999999999999E-2</v>
      </c>
      <c r="V239" s="2">
        <v>0</v>
      </c>
      <c r="W239" s="2">
        <v>1.4999999999999999E-2</v>
      </c>
      <c r="X239" s="2">
        <v>0.11600000000000001</v>
      </c>
      <c r="Y239" s="2">
        <v>4.2000000000000003E-2</v>
      </c>
      <c r="Z239" s="2">
        <v>8.0000000000000002E-3</v>
      </c>
      <c r="AA239" s="2">
        <v>5.7000000000000002E-2</v>
      </c>
      <c r="AB239" s="2">
        <v>0.59899999999999998</v>
      </c>
      <c r="AC239" s="2">
        <v>0.81100000000000005</v>
      </c>
      <c r="AD239" s="2">
        <v>0.26100000000000001</v>
      </c>
      <c r="AE239" s="2">
        <v>0.65600000000000003</v>
      </c>
      <c r="AF239" s="2">
        <v>1.4999999999999999E-2</v>
      </c>
      <c r="AG239" s="2">
        <v>1.4999999999999999E-2</v>
      </c>
      <c r="AH239" s="2">
        <v>1</v>
      </c>
      <c r="AI239" s="2">
        <v>0.627</v>
      </c>
      <c r="AJ239" s="2">
        <v>0.84599999999999997</v>
      </c>
      <c r="AK239">
        <v>5095</v>
      </c>
      <c r="AL239">
        <v>0.08</v>
      </c>
      <c r="AM239" t="s">
        <v>52</v>
      </c>
      <c r="AN239" s="3">
        <v>0.96211901306240932</v>
      </c>
      <c r="AO239" s="3">
        <v>2.067081399521617E-2</v>
      </c>
      <c r="AP239" s="3">
        <v>0.96087633199323519</v>
      </c>
      <c r="AQ239" s="3">
        <v>2.0750596187463381E-2</v>
      </c>
      <c r="AR239" s="3">
        <v>0.98656462585033999</v>
      </c>
      <c r="AS239" s="3">
        <v>9.8639455782312639E-3</v>
      </c>
      <c r="AT239" s="10">
        <v>9.3870162963867188E-2</v>
      </c>
      <c r="AU239" s="1">
        <v>251.48046875</v>
      </c>
      <c r="AV239" s="5">
        <v>2823.0482576450272</v>
      </c>
      <c r="AW239" s="9">
        <v>1.6006002426147461</v>
      </c>
      <c r="AX239">
        <v>24</v>
      </c>
      <c r="AY239" t="s">
        <v>50</v>
      </c>
      <c r="AZ239" s="9">
        <f>AVERAGE(MainTable[[#This Row],[f1]:[f4]])</f>
        <v>0.23820000000000002</v>
      </c>
      <c r="BA239" s="9">
        <f>AVERAGE(MainTable[[#This Row],[l1]:[l3]])</f>
        <v>4.3333333333333331E-3</v>
      </c>
      <c r="BB239" s="9">
        <f>AVERAGE(MainTable[[#This Row],[n1]:[lsc]])</f>
        <v>0.13949999999999999</v>
      </c>
      <c r="BC239" s="9">
        <f>AVERAGE(MainTable[[#This Row],[density]:[clsCoef]])</f>
        <v>0.53600000000000003</v>
      </c>
      <c r="BD239" s="9">
        <f>AVERAGE(MainTable[[#This Row],[t2]:[t4]])</f>
        <v>0.34333333333333332</v>
      </c>
      <c r="BE239" s="9">
        <f>AVERAGE(MainTable[[#This Row],[c1]:[c2]])</f>
        <v>0.73649999999999993</v>
      </c>
      <c r="BF239" s="9">
        <f>AVERAGE(MainTable[[#This Row],[n3]], MainTable[[#This Row],[n1]], MainTable[[#This Row],[n4]])</f>
        <v>2.1666666666666667E-2</v>
      </c>
      <c r="BG239" s="9" t="str">
        <f>VLOOKUP(MainTable[[#This Row],[model]],ModelNames,4,FALSE)</f>
        <v>Tree Ensemble</v>
      </c>
      <c r="BH239" s="9" cm="1">
        <f t="array" ref="BH239">MEDIAN(IF($AM$2:$AM$2385=AM239,$AN$2:$AN$2385))</f>
        <v>0.87140340575455077</v>
      </c>
      <c r="BI239" s="9" t="str" cm="1">
        <f t="array" ref="BI239">LEFT(A239, MIN(IFERROR(FIND({"_binarized","_clean","_converted"}, A239), LEN(A239)+1))-1)</f>
        <v>analcatdata_lawsuit</v>
      </c>
    </row>
    <row r="240" spans="1:61" x14ac:dyDescent="0.25">
      <c r="A240" t="s">
        <v>79</v>
      </c>
      <c r="B240" s="6">
        <v>264</v>
      </c>
      <c r="C240">
        <v>5</v>
      </c>
      <c r="D240">
        <v>4</v>
      </c>
      <c r="E240">
        <v>0</v>
      </c>
      <c r="F240" s="1">
        <v>12.89473684210526</v>
      </c>
      <c r="G240">
        <v>0</v>
      </c>
      <c r="H240">
        <v>0</v>
      </c>
      <c r="I240" s="1">
        <v>1000000</v>
      </c>
      <c r="J240" s="1">
        <v>-0.17471604414900641</v>
      </c>
      <c r="K240" s="1">
        <v>0.66015492092017491</v>
      </c>
      <c r="L240" s="1">
        <v>13.565799999999999</v>
      </c>
      <c r="M240" s="1">
        <v>13.8209</v>
      </c>
      <c r="N240" s="2">
        <v>0.28499999999999998</v>
      </c>
      <c r="O240" s="2">
        <v>0.60899999999999999</v>
      </c>
      <c r="P240" s="2">
        <v>0.13700000000000001</v>
      </c>
      <c r="Q240" s="2">
        <v>0.1</v>
      </c>
      <c r="R240" s="2">
        <v>0.26500000000000001</v>
      </c>
      <c r="S240" s="2">
        <v>0.08</v>
      </c>
      <c r="T240" s="2">
        <v>2E-3</v>
      </c>
      <c r="U240" s="2">
        <v>1.0999999999999999E-2</v>
      </c>
      <c r="V240" s="2">
        <v>0</v>
      </c>
      <c r="W240" s="2">
        <v>1.4999999999999999E-2</v>
      </c>
      <c r="X240" s="2">
        <v>0.11600000000000001</v>
      </c>
      <c r="Y240" s="2">
        <v>4.2000000000000003E-2</v>
      </c>
      <c r="Z240" s="2">
        <v>8.0000000000000002E-3</v>
      </c>
      <c r="AA240" s="2">
        <v>5.7000000000000002E-2</v>
      </c>
      <c r="AB240" s="2">
        <v>0.59899999999999998</v>
      </c>
      <c r="AC240" s="2">
        <v>0.81100000000000005</v>
      </c>
      <c r="AD240" s="2">
        <v>0.26100000000000001</v>
      </c>
      <c r="AE240" s="2">
        <v>0.65600000000000003</v>
      </c>
      <c r="AF240" s="2">
        <v>1.4999999999999999E-2</v>
      </c>
      <c r="AG240" s="2">
        <v>1.4999999999999999E-2</v>
      </c>
      <c r="AH240" s="2">
        <v>1</v>
      </c>
      <c r="AI240" s="2">
        <v>0.627</v>
      </c>
      <c r="AJ240" s="2">
        <v>0.84599999999999997</v>
      </c>
      <c r="AK240">
        <v>5095</v>
      </c>
      <c r="AL240">
        <v>0.08</v>
      </c>
      <c r="AM240" t="s">
        <v>63</v>
      </c>
      <c r="AN240" s="3">
        <v>0.95849056603773586</v>
      </c>
      <c r="AO240" s="3">
        <v>2.7730072559809561E-2</v>
      </c>
      <c r="AP240" s="3">
        <v>0.95569442949796968</v>
      </c>
      <c r="AQ240" s="3">
        <v>3.0799490131077498E-2</v>
      </c>
      <c r="AR240" s="3">
        <v>0.96428571428571419</v>
      </c>
      <c r="AS240" s="3">
        <v>3.5641324890965248E-2</v>
      </c>
      <c r="AT240" s="10">
        <v>1.5583038330078121E-3</v>
      </c>
      <c r="AU240" s="1">
        <v>254.46875</v>
      </c>
      <c r="AV240" s="5">
        <v>170056.6952264382</v>
      </c>
      <c r="AW240" s="9">
        <v>2.4862289428710941E-2</v>
      </c>
      <c r="AX240">
        <v>4</v>
      </c>
      <c r="AY240" t="s">
        <v>50</v>
      </c>
      <c r="AZ240" s="9">
        <f>AVERAGE(MainTable[[#This Row],[f1]:[f4]])</f>
        <v>0.23820000000000002</v>
      </c>
      <c r="BA240" s="9">
        <f>AVERAGE(MainTable[[#This Row],[l1]:[l3]])</f>
        <v>4.3333333333333331E-3</v>
      </c>
      <c r="BB240" s="9">
        <f>AVERAGE(MainTable[[#This Row],[n1]:[lsc]])</f>
        <v>0.13949999999999999</v>
      </c>
      <c r="BC240" s="9">
        <f>AVERAGE(MainTable[[#This Row],[density]:[clsCoef]])</f>
        <v>0.53600000000000003</v>
      </c>
      <c r="BD240" s="9">
        <f>AVERAGE(MainTable[[#This Row],[t2]:[t4]])</f>
        <v>0.34333333333333332</v>
      </c>
      <c r="BE240" s="9">
        <f>AVERAGE(MainTable[[#This Row],[c1]:[c2]])</f>
        <v>0.73649999999999993</v>
      </c>
      <c r="BF240" s="9">
        <f>AVERAGE(MainTable[[#This Row],[n3]], MainTable[[#This Row],[n1]], MainTable[[#This Row],[n4]])</f>
        <v>2.1666666666666667E-2</v>
      </c>
      <c r="BG240" s="9" t="str">
        <f>VLOOKUP(MainTable[[#This Row],[model]],ModelNames,4,FALSE)</f>
        <v>Probabilistic</v>
      </c>
      <c r="BH240" s="9" cm="1">
        <f t="array" ref="BH240">MEDIAN(IF($AM$2:$AM$2385=AM240,$AN$2:$AN$2385))</f>
        <v>0.73750000000000004</v>
      </c>
      <c r="BI240" s="9" t="str" cm="1">
        <f t="array" ref="BI240">LEFT(A240, MIN(IFERROR(FIND({"_binarized","_clean","_converted"}, A240), LEN(A240)+1))-1)</f>
        <v>analcatdata_lawsuit</v>
      </c>
    </row>
    <row r="241" spans="1:61" x14ac:dyDescent="0.25">
      <c r="A241" t="s">
        <v>79</v>
      </c>
      <c r="B241" s="6">
        <v>264</v>
      </c>
      <c r="C241">
        <v>5</v>
      </c>
      <c r="D241">
        <v>4</v>
      </c>
      <c r="E241">
        <v>0</v>
      </c>
      <c r="F241" s="1">
        <v>12.89473684210526</v>
      </c>
      <c r="G241">
        <v>0</v>
      </c>
      <c r="H241">
        <v>0</v>
      </c>
      <c r="I241" s="1">
        <v>1000000</v>
      </c>
      <c r="J241" s="1">
        <v>-0.17471604414900641</v>
      </c>
      <c r="K241" s="1">
        <v>0.66015492092017491</v>
      </c>
      <c r="L241" s="1">
        <v>13.565799999999999</v>
      </c>
      <c r="M241" s="1">
        <v>13.8209</v>
      </c>
      <c r="N241" s="2">
        <v>0.28499999999999998</v>
      </c>
      <c r="O241" s="2">
        <v>0.60899999999999999</v>
      </c>
      <c r="P241" s="2">
        <v>0.13700000000000001</v>
      </c>
      <c r="Q241" s="2">
        <v>0.1</v>
      </c>
      <c r="R241" s="2">
        <v>0.26500000000000001</v>
      </c>
      <c r="S241" s="2">
        <v>0.08</v>
      </c>
      <c r="T241" s="2">
        <v>2E-3</v>
      </c>
      <c r="U241" s="2">
        <v>1.0999999999999999E-2</v>
      </c>
      <c r="V241" s="2">
        <v>0</v>
      </c>
      <c r="W241" s="2">
        <v>1.4999999999999999E-2</v>
      </c>
      <c r="X241" s="2">
        <v>0.11600000000000001</v>
      </c>
      <c r="Y241" s="2">
        <v>4.2000000000000003E-2</v>
      </c>
      <c r="Z241" s="2">
        <v>8.0000000000000002E-3</v>
      </c>
      <c r="AA241" s="2">
        <v>5.7000000000000002E-2</v>
      </c>
      <c r="AB241" s="2">
        <v>0.59899999999999998</v>
      </c>
      <c r="AC241" s="2">
        <v>0.81100000000000005</v>
      </c>
      <c r="AD241" s="2">
        <v>0.26100000000000001</v>
      </c>
      <c r="AE241" s="2">
        <v>0.65600000000000003</v>
      </c>
      <c r="AF241" s="2">
        <v>1.4999999999999999E-2</v>
      </c>
      <c r="AG241" s="2">
        <v>1.4999999999999999E-2</v>
      </c>
      <c r="AH241" s="2">
        <v>1</v>
      </c>
      <c r="AI241" s="2">
        <v>0.627</v>
      </c>
      <c r="AJ241" s="2">
        <v>0.84599999999999997</v>
      </c>
      <c r="AK241">
        <v>5095</v>
      </c>
      <c r="AL241">
        <v>0.08</v>
      </c>
      <c r="AM241" t="s">
        <v>49</v>
      </c>
      <c r="AN241" s="3">
        <v>0.95841799709724229</v>
      </c>
      <c r="AO241" s="3">
        <v>3.013455290654711E-2</v>
      </c>
      <c r="AP241" s="3">
        <v>0.95413209296331003</v>
      </c>
      <c r="AQ241" s="3">
        <v>3.4471375144981352E-2</v>
      </c>
      <c r="AR241" s="3">
        <v>0.98775510204081629</v>
      </c>
      <c r="AS241" s="3">
        <v>1.189990182621491E-2</v>
      </c>
      <c r="AT241" s="10">
        <v>1.809120178222656E-3</v>
      </c>
      <c r="AU241" s="1">
        <v>259.140625</v>
      </c>
      <c r="AV241" s="5">
        <v>146480.04217185031</v>
      </c>
      <c r="AW241" s="9">
        <v>0.72192001342773438</v>
      </c>
      <c r="AX241">
        <v>16</v>
      </c>
      <c r="AY241" t="s">
        <v>50</v>
      </c>
      <c r="AZ241" s="9">
        <f>AVERAGE(MainTable[[#This Row],[f1]:[f4]])</f>
        <v>0.23820000000000002</v>
      </c>
      <c r="BA241" s="9">
        <f>AVERAGE(MainTable[[#This Row],[l1]:[l3]])</f>
        <v>4.3333333333333331E-3</v>
      </c>
      <c r="BB241" s="9">
        <f>AVERAGE(MainTable[[#This Row],[n1]:[lsc]])</f>
        <v>0.13949999999999999</v>
      </c>
      <c r="BC241" s="9">
        <f>AVERAGE(MainTable[[#This Row],[density]:[clsCoef]])</f>
        <v>0.53600000000000003</v>
      </c>
      <c r="BD241" s="9">
        <f>AVERAGE(MainTable[[#This Row],[t2]:[t4]])</f>
        <v>0.34333333333333332</v>
      </c>
      <c r="BE241" s="9">
        <f>AVERAGE(MainTable[[#This Row],[c1]:[c2]])</f>
        <v>0.73649999999999993</v>
      </c>
      <c r="BF241" s="9">
        <f>AVERAGE(MainTable[[#This Row],[n3]], MainTable[[#This Row],[n1]], MainTable[[#This Row],[n4]])</f>
        <v>2.1666666666666667E-2</v>
      </c>
      <c r="BG241" s="9" t="str">
        <f>VLOOKUP(MainTable[[#This Row],[model]],ModelNames,4,FALSE)</f>
        <v>Neural</v>
      </c>
      <c r="BH241" s="9" cm="1">
        <f t="array" ref="BH241">MEDIAN(IF($AM$2:$AM$2385=AM241,$AN$2:$AN$2385))</f>
        <v>0.87620447459485384</v>
      </c>
      <c r="BI241" s="9" t="str" cm="1">
        <f t="array" ref="BI241">LEFT(A241, MIN(IFERROR(FIND({"_binarized","_clean","_converted"}, A241), LEN(A241)+1))-1)</f>
        <v>analcatdata_lawsuit</v>
      </c>
    </row>
    <row r="242" spans="1:61" x14ac:dyDescent="0.25">
      <c r="A242" t="s">
        <v>198</v>
      </c>
      <c r="B242" s="6">
        <v>110204</v>
      </c>
      <c r="C242">
        <v>4</v>
      </c>
      <c r="D242">
        <v>3</v>
      </c>
      <c r="E242">
        <v>0</v>
      </c>
      <c r="F242" s="1">
        <v>12.597038864898209</v>
      </c>
      <c r="G242">
        <v>0</v>
      </c>
      <c r="H242">
        <v>0</v>
      </c>
      <c r="I242" s="1">
        <v>1000000</v>
      </c>
      <c r="J242" s="1">
        <v>1.730921330806994</v>
      </c>
      <c r="K242" s="1">
        <v>1.2236542647866051</v>
      </c>
      <c r="L242" s="1">
        <v>81.5732</v>
      </c>
      <c r="M242" s="1">
        <v>79.428700000000006</v>
      </c>
      <c r="N242" s="2">
        <v>0.505</v>
      </c>
      <c r="O242" s="2">
        <v>0.76800000000000002</v>
      </c>
      <c r="P242" s="2">
        <v>0.62</v>
      </c>
      <c r="Q242" s="2">
        <v>1</v>
      </c>
      <c r="R242" s="2">
        <v>1</v>
      </c>
      <c r="S242" s="2">
        <v>1</v>
      </c>
      <c r="T242" s="2">
        <v>0.14299999999999999</v>
      </c>
      <c r="U242" s="2">
        <v>0.35099999999999998</v>
      </c>
      <c r="V242" s="2">
        <v>0.307</v>
      </c>
      <c r="W242" s="2">
        <v>0.23499999999999999</v>
      </c>
      <c r="X242" s="2">
        <v>0.13700000000000001</v>
      </c>
      <c r="Y242" s="2">
        <v>0.441</v>
      </c>
      <c r="Z242" s="2">
        <v>0.441</v>
      </c>
      <c r="AA242" s="2">
        <v>0.95599999999999996</v>
      </c>
      <c r="AB242" s="2">
        <v>1</v>
      </c>
      <c r="AC242" s="2">
        <v>0.82399999999999995</v>
      </c>
      <c r="AD242" s="2">
        <v>0.11700000000000001</v>
      </c>
      <c r="AE242" s="2">
        <v>0.76</v>
      </c>
      <c r="AF242" s="2">
        <v>0</v>
      </c>
      <c r="AG242" s="2">
        <v>0</v>
      </c>
      <c r="AH242" s="2">
        <v>1</v>
      </c>
      <c r="AI242" s="2">
        <v>0</v>
      </c>
      <c r="AJ242" s="2">
        <v>0</v>
      </c>
      <c r="AK242">
        <v>1096116</v>
      </c>
      <c r="AL242">
        <v>1050.1600000000001</v>
      </c>
      <c r="AM242" t="s">
        <v>51</v>
      </c>
      <c r="AN242" s="3">
        <v>0.926454575127314</v>
      </c>
      <c r="AO242" s="3">
        <v>1.3347505897876029E-6</v>
      </c>
      <c r="AP242" s="3">
        <v>0.89108571866335118</v>
      </c>
      <c r="AQ242" s="3">
        <v>1.9501962735812839E-6</v>
      </c>
      <c r="AT242" s="10">
        <v>7.4900591373443604</v>
      </c>
      <c r="AU242" s="1">
        <v>369.515625</v>
      </c>
      <c r="AV242" s="5">
        <v>14713.50198699149</v>
      </c>
      <c r="AW242" s="9">
        <v>3.6515572071075439</v>
      </c>
      <c r="AX242">
        <v>12</v>
      </c>
      <c r="AY242" t="s">
        <v>50</v>
      </c>
      <c r="AZ242" s="9">
        <f>AVERAGE(MainTable[[#This Row],[f1]:[f4]])</f>
        <v>0.87759999999999994</v>
      </c>
      <c r="BA242" s="9">
        <f>AVERAGE(MainTable[[#This Row],[l1]:[l3]])</f>
        <v>0.26699999999999996</v>
      </c>
      <c r="BB242" s="9">
        <f>AVERAGE(MainTable[[#This Row],[n1]:[lsc]])</f>
        <v>0.53500000000000003</v>
      </c>
      <c r="BC242" s="9">
        <f>AVERAGE(MainTable[[#This Row],[density]:[clsCoef]])</f>
        <v>0.47049999999999997</v>
      </c>
      <c r="BD242" s="9">
        <f>AVERAGE(MainTable[[#This Row],[t2]:[t4]])</f>
        <v>0.33333333333333331</v>
      </c>
      <c r="BE242" s="9">
        <f>AVERAGE(MainTable[[#This Row],[c1]:[c2]])</f>
        <v>0</v>
      </c>
      <c r="BF242" s="9">
        <f>AVERAGE(MainTable[[#This Row],[n3]], MainTable[[#This Row],[n1]], MainTable[[#This Row],[n4]])</f>
        <v>0.37233333333333335</v>
      </c>
      <c r="BG242" s="9" t="str">
        <f>VLOOKUP(MainTable[[#This Row],[model]],ModelNames,4,FALSE)</f>
        <v>Kernel/SVM</v>
      </c>
      <c r="BH242" s="9" cm="1">
        <f t="array" ref="BH242">MEDIAN(IF($AM$2:$AM$2385=AM242,$AN$2:$AN$2385))</f>
        <v>0.87225452196382425</v>
      </c>
      <c r="BI242" s="9" t="str" cm="1">
        <f t="array" ref="BI242">LEFT(A242, MIN(IFERROR(FIND({"_binarized","_clean","_converted"}, A242), LEN(A242)+1))-1)</f>
        <v>sepsis_survival_minimal_clinical _records</v>
      </c>
    </row>
    <row r="243" spans="1:61" x14ac:dyDescent="0.25">
      <c r="A243" t="s">
        <v>198</v>
      </c>
      <c r="B243" s="6">
        <v>110204</v>
      </c>
      <c r="C243">
        <v>4</v>
      </c>
      <c r="D243">
        <v>3</v>
      </c>
      <c r="E243">
        <v>0</v>
      </c>
      <c r="F243" s="1">
        <v>12.597038864898209</v>
      </c>
      <c r="G243">
        <v>0</v>
      </c>
      <c r="H243">
        <v>0</v>
      </c>
      <c r="I243" s="1">
        <v>1000000</v>
      </c>
      <c r="J243" s="1">
        <v>1.730921330806994</v>
      </c>
      <c r="K243" s="1">
        <v>1.2236542647866051</v>
      </c>
      <c r="L243" s="1">
        <v>81.5732</v>
      </c>
      <c r="M243" s="1">
        <v>79.428700000000006</v>
      </c>
      <c r="N243" s="2">
        <v>0.505</v>
      </c>
      <c r="O243" s="2">
        <v>0.76800000000000002</v>
      </c>
      <c r="P243" s="2">
        <v>0.62</v>
      </c>
      <c r="Q243" s="2">
        <v>1</v>
      </c>
      <c r="R243" s="2">
        <v>1</v>
      </c>
      <c r="S243" s="2">
        <v>1</v>
      </c>
      <c r="T243" s="2">
        <v>0.14299999999999999</v>
      </c>
      <c r="U243" s="2">
        <v>0.35099999999999998</v>
      </c>
      <c r="V243" s="2">
        <v>0.307</v>
      </c>
      <c r="W243" s="2">
        <v>0.23499999999999999</v>
      </c>
      <c r="X243" s="2">
        <v>0.13700000000000001</v>
      </c>
      <c r="Y243" s="2">
        <v>0.441</v>
      </c>
      <c r="Z243" s="2">
        <v>0.441</v>
      </c>
      <c r="AA243" s="2">
        <v>0.95599999999999996</v>
      </c>
      <c r="AB243" s="2">
        <v>1</v>
      </c>
      <c r="AC243" s="2">
        <v>0.82399999999999995</v>
      </c>
      <c r="AD243" s="2">
        <v>0.11700000000000001</v>
      </c>
      <c r="AE243" s="2">
        <v>0.76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>
        <v>1096116</v>
      </c>
      <c r="AL243">
        <v>1050.1600000000001</v>
      </c>
      <c r="AM243" t="s">
        <v>63</v>
      </c>
      <c r="AN243" s="3">
        <v>0.926454575127314</v>
      </c>
      <c r="AO243" s="3">
        <v>1.3347505897876029E-6</v>
      </c>
      <c r="AP243" s="3">
        <v>0.89108571866335118</v>
      </c>
      <c r="AQ243" s="3">
        <v>1.9501962735812839E-6</v>
      </c>
      <c r="AR243" s="3">
        <v>0.69019812392920599</v>
      </c>
      <c r="AS243" s="3">
        <v>5.395289088761834E-3</v>
      </c>
      <c r="AT243" s="10">
        <v>3.753423690795898E-3</v>
      </c>
      <c r="AU243" s="1">
        <v>393.53125</v>
      </c>
      <c r="AV243" s="5">
        <v>29361193.693705142</v>
      </c>
      <c r="AW243" s="9">
        <v>5.8706998825073242E-2</v>
      </c>
      <c r="AX243">
        <v>4</v>
      </c>
      <c r="AY243" t="s">
        <v>50</v>
      </c>
      <c r="AZ243" s="9">
        <f>AVERAGE(MainTable[[#This Row],[f1]:[f4]])</f>
        <v>0.87759999999999994</v>
      </c>
      <c r="BA243" s="9">
        <f>AVERAGE(MainTable[[#This Row],[l1]:[l3]])</f>
        <v>0.26699999999999996</v>
      </c>
      <c r="BB243" s="9">
        <f>AVERAGE(MainTable[[#This Row],[n1]:[lsc]])</f>
        <v>0.53500000000000003</v>
      </c>
      <c r="BC243" s="9">
        <f>AVERAGE(MainTable[[#This Row],[density]:[clsCoef]])</f>
        <v>0.47049999999999997</v>
      </c>
      <c r="BD243" s="9">
        <f>AVERAGE(MainTable[[#This Row],[t2]:[t4]])</f>
        <v>0.33333333333333331</v>
      </c>
      <c r="BE243" s="9">
        <f>AVERAGE(MainTable[[#This Row],[c1]:[c2]])</f>
        <v>0</v>
      </c>
      <c r="BF243" s="9">
        <f>AVERAGE(MainTable[[#This Row],[n3]], MainTable[[#This Row],[n1]], MainTable[[#This Row],[n4]])</f>
        <v>0.37233333333333335</v>
      </c>
      <c r="BG243" s="9" t="str">
        <f>VLOOKUP(MainTable[[#This Row],[model]],ModelNames,4,FALSE)</f>
        <v>Probabilistic</v>
      </c>
      <c r="BH243" s="9" cm="1">
        <f t="array" ref="BH243">MEDIAN(IF($AM$2:$AM$2385=AM243,$AN$2:$AN$2385))</f>
        <v>0.73750000000000004</v>
      </c>
      <c r="BI243" s="9" t="str" cm="1">
        <f t="array" ref="BI243">LEFT(A243, MIN(IFERROR(FIND({"_binarized","_clean","_converted"}, A243), LEN(A243)+1))-1)</f>
        <v>sepsis_survival_minimal_clinical _records</v>
      </c>
    </row>
    <row r="244" spans="1:61" x14ac:dyDescent="0.25">
      <c r="A244" t="s">
        <v>198</v>
      </c>
      <c r="B244" s="6">
        <v>110204</v>
      </c>
      <c r="C244">
        <v>4</v>
      </c>
      <c r="D244">
        <v>3</v>
      </c>
      <c r="E244">
        <v>0</v>
      </c>
      <c r="F244" s="1">
        <v>12.597038864898209</v>
      </c>
      <c r="G244">
        <v>0</v>
      </c>
      <c r="H244">
        <v>0</v>
      </c>
      <c r="I244" s="1">
        <v>1000000</v>
      </c>
      <c r="J244" s="1">
        <v>1.730921330806994</v>
      </c>
      <c r="K244" s="1">
        <v>1.2236542647866051</v>
      </c>
      <c r="L244" s="1">
        <v>81.5732</v>
      </c>
      <c r="M244" s="1">
        <v>79.428700000000006</v>
      </c>
      <c r="N244" s="2">
        <v>0.505</v>
      </c>
      <c r="O244" s="2">
        <v>0.76800000000000002</v>
      </c>
      <c r="P244" s="2">
        <v>0.62</v>
      </c>
      <c r="Q244" s="2">
        <v>1</v>
      </c>
      <c r="R244" s="2">
        <v>1</v>
      </c>
      <c r="S244" s="2">
        <v>1</v>
      </c>
      <c r="T244" s="2">
        <v>0.14299999999999999</v>
      </c>
      <c r="U244" s="2">
        <v>0.35099999999999998</v>
      </c>
      <c r="V244" s="2">
        <v>0.307</v>
      </c>
      <c r="W244" s="2">
        <v>0.23499999999999999</v>
      </c>
      <c r="X244" s="2">
        <v>0.13700000000000001</v>
      </c>
      <c r="Y244" s="2">
        <v>0.441</v>
      </c>
      <c r="Z244" s="2">
        <v>0.441</v>
      </c>
      <c r="AA244" s="2">
        <v>0.95599999999999996</v>
      </c>
      <c r="AB244" s="2">
        <v>1</v>
      </c>
      <c r="AC244" s="2">
        <v>0.82399999999999995</v>
      </c>
      <c r="AD244" s="2">
        <v>0.11700000000000001</v>
      </c>
      <c r="AE244" s="2">
        <v>0.76</v>
      </c>
      <c r="AF244" s="2">
        <v>0</v>
      </c>
      <c r="AG244" s="2">
        <v>0</v>
      </c>
      <c r="AH244" s="2">
        <v>1</v>
      </c>
      <c r="AI244" s="2">
        <v>0</v>
      </c>
      <c r="AJ244" s="2">
        <v>0</v>
      </c>
      <c r="AK244">
        <v>1096116</v>
      </c>
      <c r="AL244">
        <v>1050.1600000000001</v>
      </c>
      <c r="AM244" t="s">
        <v>64</v>
      </c>
      <c r="AN244" s="3">
        <v>0.926454575127314</v>
      </c>
      <c r="AO244" s="3">
        <v>1.3347505897876029E-6</v>
      </c>
      <c r="AP244" s="3">
        <v>0.89108571866335118</v>
      </c>
      <c r="AQ244" s="3">
        <v>1.9501962735812839E-6</v>
      </c>
      <c r="AR244" s="3">
        <v>0.70584949727066071</v>
      </c>
      <c r="AS244" s="3">
        <v>3.409206348324464E-3</v>
      </c>
      <c r="AT244" s="10">
        <v>2.0275115966796879E-3</v>
      </c>
      <c r="AU244" s="1">
        <v>400.34375</v>
      </c>
      <c r="AV244" s="5">
        <v>54354806.246472247</v>
      </c>
      <c r="AW244" s="9">
        <v>5.0188064575195313E-2</v>
      </c>
      <c r="AX244">
        <v>2</v>
      </c>
      <c r="AY244" t="s">
        <v>50</v>
      </c>
      <c r="AZ244" s="9">
        <f>AVERAGE(MainTable[[#This Row],[f1]:[f4]])</f>
        <v>0.87759999999999994</v>
      </c>
      <c r="BA244" s="9">
        <f>AVERAGE(MainTable[[#This Row],[l1]:[l3]])</f>
        <v>0.26699999999999996</v>
      </c>
      <c r="BB244" s="9">
        <f>AVERAGE(MainTable[[#This Row],[n1]:[lsc]])</f>
        <v>0.53500000000000003</v>
      </c>
      <c r="BC244" s="9">
        <f>AVERAGE(MainTable[[#This Row],[density]:[clsCoef]])</f>
        <v>0.47049999999999997</v>
      </c>
      <c r="BD244" s="9">
        <f>AVERAGE(MainTable[[#This Row],[t2]:[t4]])</f>
        <v>0.33333333333333331</v>
      </c>
      <c r="BE244" s="9">
        <f>AVERAGE(MainTable[[#This Row],[c1]:[c2]])</f>
        <v>0</v>
      </c>
      <c r="BF244" s="9">
        <f>AVERAGE(MainTable[[#This Row],[n3]], MainTable[[#This Row],[n1]], MainTable[[#This Row],[n4]])</f>
        <v>0.37233333333333335</v>
      </c>
      <c r="BG244" s="9" t="str">
        <f>VLOOKUP(MainTable[[#This Row],[model]],ModelNames,4,FALSE)</f>
        <v>Discriminant</v>
      </c>
      <c r="BH244" s="9" cm="1">
        <f t="array" ref="BH244">MEDIAN(IF($AM$2:$AM$2385=AM244,$AN$2:$AN$2385))</f>
        <v>0.83860904466088915</v>
      </c>
      <c r="BI244" s="9" t="str" cm="1">
        <f t="array" ref="BI244">LEFT(A244, MIN(IFERROR(FIND({"_binarized","_clean","_converted"}, A244), LEN(A244)+1))-1)</f>
        <v>sepsis_survival_minimal_clinical _records</v>
      </c>
    </row>
    <row r="245" spans="1:61" x14ac:dyDescent="0.25">
      <c r="A245" t="s">
        <v>198</v>
      </c>
      <c r="B245" s="6">
        <v>110204</v>
      </c>
      <c r="C245">
        <v>4</v>
      </c>
      <c r="D245">
        <v>3</v>
      </c>
      <c r="E245">
        <v>0</v>
      </c>
      <c r="F245" s="1">
        <v>12.597038864898209</v>
      </c>
      <c r="G245">
        <v>0</v>
      </c>
      <c r="H245">
        <v>0</v>
      </c>
      <c r="I245" s="1">
        <v>1000000</v>
      </c>
      <c r="J245" s="1">
        <v>1.730921330806994</v>
      </c>
      <c r="K245" s="1">
        <v>1.2236542647866051</v>
      </c>
      <c r="L245" s="1">
        <v>81.5732</v>
      </c>
      <c r="M245" s="1">
        <v>79.428700000000006</v>
      </c>
      <c r="N245" s="2">
        <v>0.505</v>
      </c>
      <c r="O245" s="2">
        <v>0.76800000000000002</v>
      </c>
      <c r="P245" s="2">
        <v>0.62</v>
      </c>
      <c r="Q245" s="2">
        <v>1</v>
      </c>
      <c r="R245" s="2">
        <v>1</v>
      </c>
      <c r="S245" s="2">
        <v>1</v>
      </c>
      <c r="T245" s="2">
        <v>0.14299999999999999</v>
      </c>
      <c r="U245" s="2">
        <v>0.35099999999999998</v>
      </c>
      <c r="V245" s="2">
        <v>0.307</v>
      </c>
      <c r="W245" s="2">
        <v>0.23499999999999999</v>
      </c>
      <c r="X245" s="2">
        <v>0.13700000000000001</v>
      </c>
      <c r="Y245" s="2">
        <v>0.441</v>
      </c>
      <c r="Z245" s="2">
        <v>0.441</v>
      </c>
      <c r="AA245" s="2">
        <v>0.95599999999999996</v>
      </c>
      <c r="AB245" s="2">
        <v>1</v>
      </c>
      <c r="AC245" s="2">
        <v>0.82399999999999995</v>
      </c>
      <c r="AD245" s="2">
        <v>0.11700000000000001</v>
      </c>
      <c r="AE245" s="2">
        <v>0.76</v>
      </c>
      <c r="AF245" s="2">
        <v>0</v>
      </c>
      <c r="AG245" s="2">
        <v>0</v>
      </c>
      <c r="AH245" s="2">
        <v>1</v>
      </c>
      <c r="AI245" s="2">
        <v>0</v>
      </c>
      <c r="AJ245" s="2">
        <v>0</v>
      </c>
      <c r="AK245">
        <v>1096116</v>
      </c>
      <c r="AL245">
        <v>1050.1600000000001</v>
      </c>
      <c r="AM245" t="s">
        <v>61</v>
      </c>
      <c r="AN245" s="3">
        <v>0.926454575127314</v>
      </c>
      <c r="AO245" s="3">
        <v>1.3347505897876029E-6</v>
      </c>
      <c r="AP245" s="3">
        <v>0.89108571866335118</v>
      </c>
      <c r="AQ245" s="3">
        <v>1.9501962735812839E-6</v>
      </c>
      <c r="AR245" s="3">
        <v>0.69354198009402845</v>
      </c>
      <c r="AS245" s="3">
        <v>3.7687686333201949E-3</v>
      </c>
      <c r="AT245" s="10">
        <v>5.6564807891845703E-3</v>
      </c>
      <c r="AU245" s="1">
        <v>408.24609375</v>
      </c>
      <c r="AV245" s="5">
        <v>19482961.952370919</v>
      </c>
      <c r="AW245" s="9">
        <v>7.0678472518920898E-2</v>
      </c>
      <c r="AX245">
        <v>4</v>
      </c>
      <c r="AY245" t="s">
        <v>50</v>
      </c>
      <c r="AZ245" s="9">
        <f>AVERAGE(MainTable[[#This Row],[f1]:[f4]])</f>
        <v>0.87759999999999994</v>
      </c>
      <c r="BA245" s="9">
        <f>AVERAGE(MainTable[[#This Row],[l1]:[l3]])</f>
        <v>0.26699999999999996</v>
      </c>
      <c r="BB245" s="9">
        <f>AVERAGE(MainTable[[#This Row],[n1]:[lsc]])</f>
        <v>0.53500000000000003</v>
      </c>
      <c r="BC245" s="9">
        <f>AVERAGE(MainTable[[#This Row],[density]:[clsCoef]])</f>
        <v>0.47049999999999997</v>
      </c>
      <c r="BD245" s="9">
        <f>AVERAGE(MainTable[[#This Row],[t2]:[t4]])</f>
        <v>0.33333333333333331</v>
      </c>
      <c r="BE245" s="9">
        <f>AVERAGE(MainTable[[#This Row],[c1]:[c2]])</f>
        <v>0</v>
      </c>
      <c r="BF245" s="9">
        <f>AVERAGE(MainTable[[#This Row],[n3]], MainTable[[#This Row],[n1]], MainTable[[#This Row],[n4]])</f>
        <v>0.37233333333333335</v>
      </c>
      <c r="BG245" s="9" t="str">
        <f>VLOOKUP(MainTable[[#This Row],[model]],ModelNames,4,FALSE)</f>
        <v>Discriminant</v>
      </c>
      <c r="BH245" s="9" cm="1">
        <f t="array" ref="BH245">MEDIAN(IF($AM$2:$AM$2385=AM245,$AN$2:$AN$2385))</f>
        <v>0.82848361206198695</v>
      </c>
      <c r="BI245" s="9" t="str" cm="1">
        <f t="array" ref="BI245">LEFT(A245, MIN(IFERROR(FIND({"_binarized","_clean","_converted"}, A245), LEN(A245)+1))-1)</f>
        <v>sepsis_survival_minimal_clinical _records</v>
      </c>
    </row>
    <row r="246" spans="1:61" x14ac:dyDescent="0.25">
      <c r="A246" t="s">
        <v>198</v>
      </c>
      <c r="B246" s="6">
        <v>110204</v>
      </c>
      <c r="C246">
        <v>4</v>
      </c>
      <c r="D246">
        <v>3</v>
      </c>
      <c r="E246">
        <v>0</v>
      </c>
      <c r="F246" s="1">
        <v>12.597038864898209</v>
      </c>
      <c r="G246">
        <v>0</v>
      </c>
      <c r="H246">
        <v>0</v>
      </c>
      <c r="I246" s="1">
        <v>1000000</v>
      </c>
      <c r="J246" s="1">
        <v>1.730921330806994</v>
      </c>
      <c r="K246" s="1">
        <v>1.2236542647866051</v>
      </c>
      <c r="L246" s="1">
        <v>81.5732</v>
      </c>
      <c r="M246" s="1">
        <v>79.428700000000006</v>
      </c>
      <c r="N246" s="2">
        <v>0.505</v>
      </c>
      <c r="O246" s="2">
        <v>0.76800000000000002</v>
      </c>
      <c r="P246" s="2">
        <v>0.62</v>
      </c>
      <c r="Q246" s="2">
        <v>1</v>
      </c>
      <c r="R246" s="2">
        <v>1</v>
      </c>
      <c r="S246" s="2">
        <v>1</v>
      </c>
      <c r="T246" s="2">
        <v>0.14299999999999999</v>
      </c>
      <c r="U246" s="2">
        <v>0.35099999999999998</v>
      </c>
      <c r="V246" s="2">
        <v>0.307</v>
      </c>
      <c r="W246" s="2">
        <v>0.23499999999999999</v>
      </c>
      <c r="X246" s="2">
        <v>0.13700000000000001</v>
      </c>
      <c r="Y246" s="2">
        <v>0.441</v>
      </c>
      <c r="Z246" s="2">
        <v>0.441</v>
      </c>
      <c r="AA246" s="2">
        <v>0.95599999999999996</v>
      </c>
      <c r="AB246" s="2">
        <v>1</v>
      </c>
      <c r="AC246" s="2">
        <v>0.82399999999999995</v>
      </c>
      <c r="AD246" s="2">
        <v>0.11700000000000001</v>
      </c>
      <c r="AE246" s="2">
        <v>0.76</v>
      </c>
      <c r="AF246" s="2">
        <v>0</v>
      </c>
      <c r="AG246" s="2">
        <v>0</v>
      </c>
      <c r="AH246" s="2">
        <v>1</v>
      </c>
      <c r="AI246" s="2">
        <v>0</v>
      </c>
      <c r="AJ246" s="2">
        <v>0</v>
      </c>
      <c r="AK246">
        <v>1096116</v>
      </c>
      <c r="AL246">
        <v>1050.1600000000001</v>
      </c>
      <c r="AM246" t="s">
        <v>49</v>
      </c>
      <c r="AN246" s="3">
        <v>0.926454575127314</v>
      </c>
      <c r="AO246" s="3">
        <v>1.3347505897876029E-6</v>
      </c>
      <c r="AP246" s="3">
        <v>0.89108571866335118</v>
      </c>
      <c r="AQ246" s="3">
        <v>1.9501962735812839E-6</v>
      </c>
      <c r="AR246" s="3">
        <v>0.70648194714892099</v>
      </c>
      <c r="AS246" s="3">
        <v>3.5668446511971782E-3</v>
      </c>
      <c r="AT246" s="10">
        <v>2.0627021789550781E-2</v>
      </c>
      <c r="AU246" s="1">
        <v>415.45703125</v>
      </c>
      <c r="AV246" s="5">
        <v>5342748.9981043972</v>
      </c>
      <c r="AW246" s="9">
        <v>3.4746618270874019</v>
      </c>
      <c r="AX246">
        <v>16</v>
      </c>
      <c r="AY246" t="s">
        <v>50</v>
      </c>
      <c r="AZ246" s="9">
        <f>AVERAGE(MainTable[[#This Row],[f1]:[f4]])</f>
        <v>0.87759999999999994</v>
      </c>
      <c r="BA246" s="9">
        <f>AVERAGE(MainTable[[#This Row],[l1]:[l3]])</f>
        <v>0.26699999999999996</v>
      </c>
      <c r="BB246" s="9">
        <f>AVERAGE(MainTable[[#This Row],[n1]:[lsc]])</f>
        <v>0.53500000000000003</v>
      </c>
      <c r="BC246" s="9">
        <f>AVERAGE(MainTable[[#This Row],[density]:[clsCoef]])</f>
        <v>0.47049999999999997</v>
      </c>
      <c r="BD246" s="9">
        <f>AVERAGE(MainTable[[#This Row],[t2]:[t4]])</f>
        <v>0.33333333333333331</v>
      </c>
      <c r="BE246" s="9">
        <f>AVERAGE(MainTable[[#This Row],[c1]:[c2]])</f>
        <v>0</v>
      </c>
      <c r="BF246" s="9">
        <f>AVERAGE(MainTable[[#This Row],[n3]], MainTable[[#This Row],[n1]], MainTable[[#This Row],[n4]])</f>
        <v>0.37233333333333335</v>
      </c>
      <c r="BG246" s="9" t="str">
        <f>VLOOKUP(MainTable[[#This Row],[model]],ModelNames,4,FALSE)</f>
        <v>Neural</v>
      </c>
      <c r="BH246" s="9" cm="1">
        <f t="array" ref="BH246">MEDIAN(IF($AM$2:$AM$2385=AM246,$AN$2:$AN$2385))</f>
        <v>0.87620447459485384</v>
      </c>
      <c r="BI246" s="9" t="str" cm="1">
        <f t="array" ref="BI246">LEFT(A246, MIN(IFERROR(FIND({"_binarized","_clean","_converted"}, A246), LEN(A246)+1))-1)</f>
        <v>sepsis_survival_minimal_clinical _records</v>
      </c>
    </row>
    <row r="247" spans="1:61" x14ac:dyDescent="0.25">
      <c r="A247" t="s">
        <v>198</v>
      </c>
      <c r="B247" s="6">
        <v>110204</v>
      </c>
      <c r="C247">
        <v>4</v>
      </c>
      <c r="D247">
        <v>3</v>
      </c>
      <c r="E247">
        <v>0</v>
      </c>
      <c r="F247" s="1">
        <v>12.597038864898209</v>
      </c>
      <c r="G247">
        <v>0</v>
      </c>
      <c r="H247">
        <v>0</v>
      </c>
      <c r="I247" s="1">
        <v>1000000</v>
      </c>
      <c r="J247" s="1">
        <v>1.730921330806994</v>
      </c>
      <c r="K247" s="1">
        <v>1.2236542647866051</v>
      </c>
      <c r="L247" s="1">
        <v>81.5732</v>
      </c>
      <c r="M247" s="1">
        <v>79.428700000000006</v>
      </c>
      <c r="N247" s="2">
        <v>0.505</v>
      </c>
      <c r="O247" s="2">
        <v>0.76800000000000002</v>
      </c>
      <c r="P247" s="2">
        <v>0.62</v>
      </c>
      <c r="Q247" s="2">
        <v>1</v>
      </c>
      <c r="R247" s="2">
        <v>1</v>
      </c>
      <c r="S247" s="2">
        <v>1</v>
      </c>
      <c r="T247" s="2">
        <v>0.14299999999999999</v>
      </c>
      <c r="U247" s="2">
        <v>0.35099999999999998</v>
      </c>
      <c r="V247" s="2">
        <v>0.307</v>
      </c>
      <c r="W247" s="2">
        <v>0.23499999999999999</v>
      </c>
      <c r="X247" s="2">
        <v>0.13700000000000001</v>
      </c>
      <c r="Y247" s="2">
        <v>0.441</v>
      </c>
      <c r="Z247" s="2">
        <v>0.441</v>
      </c>
      <c r="AA247" s="2">
        <v>0.95599999999999996</v>
      </c>
      <c r="AB247" s="2">
        <v>1</v>
      </c>
      <c r="AC247" s="2">
        <v>0.82399999999999995</v>
      </c>
      <c r="AD247" s="2">
        <v>0.11700000000000001</v>
      </c>
      <c r="AE247" s="2">
        <v>0.76</v>
      </c>
      <c r="AF247" s="2">
        <v>0</v>
      </c>
      <c r="AG247" s="2">
        <v>0</v>
      </c>
      <c r="AH247" s="2">
        <v>1</v>
      </c>
      <c r="AI247" s="2">
        <v>0</v>
      </c>
      <c r="AJ247" s="2">
        <v>0</v>
      </c>
      <c r="AK247">
        <v>1096116</v>
      </c>
      <c r="AL247">
        <v>1050.1600000000001</v>
      </c>
      <c r="AM247" t="s">
        <v>54</v>
      </c>
      <c r="AN247" s="3">
        <v>0.926454575127314</v>
      </c>
      <c r="AO247" s="3">
        <v>1.3347505897876029E-6</v>
      </c>
      <c r="AP247" s="3">
        <v>0.89108571866335118</v>
      </c>
      <c r="AQ247" s="3">
        <v>1.9501962735812839E-6</v>
      </c>
      <c r="AR247" s="3">
        <v>0.69338645312996516</v>
      </c>
      <c r="AS247" s="3">
        <v>4.3403667743470197E-3</v>
      </c>
      <c r="AT247" s="10">
        <v>0.2083854675292969</v>
      </c>
      <c r="AU247" s="1">
        <v>431.28125</v>
      </c>
      <c r="AV247" s="5">
        <v>528851.6579713329</v>
      </c>
      <c r="AW247" s="9">
        <v>4.9745702743530273</v>
      </c>
      <c r="AX247">
        <v>16</v>
      </c>
      <c r="AY247" t="s">
        <v>50</v>
      </c>
      <c r="AZ247" s="9">
        <f>AVERAGE(MainTable[[#This Row],[f1]:[f4]])</f>
        <v>0.87759999999999994</v>
      </c>
      <c r="BA247" s="9">
        <f>AVERAGE(MainTable[[#This Row],[l1]:[l3]])</f>
        <v>0.26699999999999996</v>
      </c>
      <c r="BB247" s="9">
        <f>AVERAGE(MainTable[[#This Row],[n1]:[lsc]])</f>
        <v>0.53500000000000003</v>
      </c>
      <c r="BC247" s="9">
        <f>AVERAGE(MainTable[[#This Row],[density]:[clsCoef]])</f>
        <v>0.47049999999999997</v>
      </c>
      <c r="BD247" s="9">
        <f>AVERAGE(MainTable[[#This Row],[t2]:[t4]])</f>
        <v>0.33333333333333331</v>
      </c>
      <c r="BE247" s="9">
        <f>AVERAGE(MainTable[[#This Row],[c1]:[c2]])</f>
        <v>0</v>
      </c>
      <c r="BF247" s="9">
        <f>AVERAGE(MainTable[[#This Row],[n3]], MainTable[[#This Row],[n1]], MainTable[[#This Row],[n4]])</f>
        <v>0.37233333333333335</v>
      </c>
      <c r="BG247" s="9" t="str">
        <f>VLOOKUP(MainTable[[#This Row],[model]],ModelNames,4,FALSE)</f>
        <v>Tree Ensemble</v>
      </c>
      <c r="BH247" s="9" cm="1">
        <f t="array" ref="BH247">MEDIAN(IF($AM$2:$AM$2385=AM247,$AN$2:$AN$2385))</f>
        <v>0.87316363636363636</v>
      </c>
      <c r="BI247" s="9" t="str" cm="1">
        <f t="array" ref="BI247">LEFT(A247, MIN(IFERROR(FIND({"_binarized","_clean","_converted"}, A247), LEN(A247)+1))-1)</f>
        <v>sepsis_survival_minimal_clinical _records</v>
      </c>
    </row>
    <row r="248" spans="1:61" x14ac:dyDescent="0.25">
      <c r="A248" t="s">
        <v>198</v>
      </c>
      <c r="B248" s="6">
        <v>110204</v>
      </c>
      <c r="C248">
        <v>4</v>
      </c>
      <c r="D248">
        <v>3</v>
      </c>
      <c r="E248">
        <v>0</v>
      </c>
      <c r="F248" s="1">
        <v>12.597038864898209</v>
      </c>
      <c r="G248">
        <v>0</v>
      </c>
      <c r="H248">
        <v>0</v>
      </c>
      <c r="I248" s="1">
        <v>1000000</v>
      </c>
      <c r="J248" s="1">
        <v>1.730921330806994</v>
      </c>
      <c r="K248" s="1">
        <v>1.2236542647866051</v>
      </c>
      <c r="L248" s="1">
        <v>81.5732</v>
      </c>
      <c r="M248" s="1">
        <v>79.428700000000006</v>
      </c>
      <c r="N248" s="2">
        <v>0.505</v>
      </c>
      <c r="O248" s="2">
        <v>0.76800000000000002</v>
      </c>
      <c r="P248" s="2">
        <v>0.62</v>
      </c>
      <c r="Q248" s="2">
        <v>1</v>
      </c>
      <c r="R248" s="2">
        <v>1</v>
      </c>
      <c r="S248" s="2">
        <v>1</v>
      </c>
      <c r="T248" s="2">
        <v>0.14299999999999999</v>
      </c>
      <c r="U248" s="2">
        <v>0.35099999999999998</v>
      </c>
      <c r="V248" s="2">
        <v>0.307</v>
      </c>
      <c r="W248" s="2">
        <v>0.23499999999999999</v>
      </c>
      <c r="X248" s="2">
        <v>0.13700000000000001</v>
      </c>
      <c r="Y248" s="2">
        <v>0.441</v>
      </c>
      <c r="Z248" s="2">
        <v>0.441</v>
      </c>
      <c r="AA248" s="2">
        <v>0.95599999999999996</v>
      </c>
      <c r="AB248" s="2">
        <v>1</v>
      </c>
      <c r="AC248" s="2">
        <v>0.82399999999999995</v>
      </c>
      <c r="AD248" s="2">
        <v>0.11700000000000001</v>
      </c>
      <c r="AE248" s="2">
        <v>0.76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>
        <v>1096116</v>
      </c>
      <c r="AL248">
        <v>1050.1600000000001</v>
      </c>
      <c r="AM248" t="s">
        <v>55</v>
      </c>
      <c r="AN248" s="3">
        <v>0.926454575127314</v>
      </c>
      <c r="AO248" s="3">
        <v>1.3347505897876029E-6</v>
      </c>
      <c r="AP248" s="3">
        <v>0.89108571866335118</v>
      </c>
      <c r="AQ248" s="3">
        <v>1.9501962735812839E-6</v>
      </c>
      <c r="AR248" s="3">
        <v>0.70575486870367221</v>
      </c>
      <c r="AS248" s="3">
        <v>2.779611895671605E-3</v>
      </c>
      <c r="AT248" s="10">
        <v>7.1732997894287109E-3</v>
      </c>
      <c r="AU248" s="1">
        <v>458.0078125</v>
      </c>
      <c r="AV248" s="5">
        <v>15363222.39904278</v>
      </c>
      <c r="AW248" s="9">
        <v>1.081632137298584</v>
      </c>
      <c r="AX248">
        <v>16</v>
      </c>
      <c r="AY248" t="s">
        <v>50</v>
      </c>
      <c r="AZ248" s="9">
        <f>AVERAGE(MainTable[[#This Row],[f1]:[f4]])</f>
        <v>0.87759999999999994</v>
      </c>
      <c r="BA248" s="9">
        <f>AVERAGE(MainTable[[#This Row],[l1]:[l3]])</f>
        <v>0.26699999999999996</v>
      </c>
      <c r="BB248" s="9">
        <f>AVERAGE(MainTable[[#This Row],[n1]:[lsc]])</f>
        <v>0.53500000000000003</v>
      </c>
      <c r="BC248" s="9">
        <f>AVERAGE(MainTable[[#This Row],[density]:[clsCoef]])</f>
        <v>0.47049999999999997</v>
      </c>
      <c r="BD248" s="9">
        <f>AVERAGE(MainTable[[#This Row],[t2]:[t4]])</f>
        <v>0.33333333333333331</v>
      </c>
      <c r="BE248" s="9">
        <f>AVERAGE(MainTable[[#This Row],[c1]:[c2]])</f>
        <v>0</v>
      </c>
      <c r="BF248" s="9">
        <f>AVERAGE(MainTable[[#This Row],[n3]], MainTable[[#This Row],[n1]], MainTable[[#This Row],[n4]])</f>
        <v>0.37233333333333335</v>
      </c>
      <c r="BG248" s="9" t="str">
        <f>VLOOKUP(MainTable[[#This Row],[model]],ModelNames,4,FALSE)</f>
        <v>Tree Ensemble</v>
      </c>
      <c r="BH248" s="9" cm="1">
        <f t="array" ref="BH248">MEDIAN(IF($AM$2:$AM$2385=AM248,$AN$2:$AN$2385))</f>
        <v>0.88267425723439863</v>
      </c>
      <c r="BI248" s="9" t="str" cm="1">
        <f t="array" ref="BI248">LEFT(A248, MIN(IFERROR(FIND({"_binarized","_clean","_converted"}, A248), LEN(A248)+1))-1)</f>
        <v>sepsis_survival_minimal_clinical _records</v>
      </c>
    </row>
    <row r="249" spans="1:61" x14ac:dyDescent="0.25">
      <c r="A249" t="s">
        <v>198</v>
      </c>
      <c r="B249" s="6">
        <v>110204</v>
      </c>
      <c r="C249">
        <v>4</v>
      </c>
      <c r="D249">
        <v>3</v>
      </c>
      <c r="E249">
        <v>0</v>
      </c>
      <c r="F249" s="1">
        <v>12.597038864898209</v>
      </c>
      <c r="G249">
        <v>0</v>
      </c>
      <c r="H249">
        <v>0</v>
      </c>
      <c r="I249" s="1">
        <v>1000000</v>
      </c>
      <c r="J249" s="1">
        <v>1.730921330806994</v>
      </c>
      <c r="K249" s="1">
        <v>1.2236542647866051</v>
      </c>
      <c r="L249" s="1">
        <v>81.5732</v>
      </c>
      <c r="M249" s="1">
        <v>79.428700000000006</v>
      </c>
      <c r="N249" s="2">
        <v>0.505</v>
      </c>
      <c r="O249" s="2">
        <v>0.76800000000000002</v>
      </c>
      <c r="P249" s="2">
        <v>0.62</v>
      </c>
      <c r="Q249" s="2">
        <v>1</v>
      </c>
      <c r="R249" s="2">
        <v>1</v>
      </c>
      <c r="S249" s="2">
        <v>1</v>
      </c>
      <c r="T249" s="2">
        <v>0.14299999999999999</v>
      </c>
      <c r="U249" s="2">
        <v>0.35099999999999998</v>
      </c>
      <c r="V249" s="2">
        <v>0.307</v>
      </c>
      <c r="W249" s="2">
        <v>0.23499999999999999</v>
      </c>
      <c r="X249" s="2">
        <v>0.13700000000000001</v>
      </c>
      <c r="Y249" s="2">
        <v>0.441</v>
      </c>
      <c r="Z249" s="2">
        <v>0.441</v>
      </c>
      <c r="AA249" s="2">
        <v>0.95599999999999996</v>
      </c>
      <c r="AB249" s="2">
        <v>1</v>
      </c>
      <c r="AC249" s="2">
        <v>0.82399999999999995</v>
      </c>
      <c r="AD249" s="2">
        <v>0.11700000000000001</v>
      </c>
      <c r="AE249" s="2">
        <v>0.76</v>
      </c>
      <c r="AF249" s="2">
        <v>0</v>
      </c>
      <c r="AG249" s="2">
        <v>0</v>
      </c>
      <c r="AH249" s="2">
        <v>1</v>
      </c>
      <c r="AI249" s="2">
        <v>0</v>
      </c>
      <c r="AJ249" s="2">
        <v>0</v>
      </c>
      <c r="AK249">
        <v>1096116</v>
      </c>
      <c r="AL249">
        <v>1050.1600000000001</v>
      </c>
      <c r="AM249" t="s">
        <v>56</v>
      </c>
      <c r="AN249" s="3">
        <v>0.926454575127314</v>
      </c>
      <c r="AO249" s="3">
        <v>1.3347505897876029E-6</v>
      </c>
      <c r="AP249" s="3">
        <v>0.89108571866335118</v>
      </c>
      <c r="AQ249" s="3">
        <v>1.9501962735812839E-6</v>
      </c>
      <c r="AR249" s="3">
        <v>0.705880327898886</v>
      </c>
      <c r="AS249" s="3">
        <v>3.059400453764809E-3</v>
      </c>
      <c r="AT249" s="10">
        <v>2.3682117462158199E-3</v>
      </c>
      <c r="AU249" s="1">
        <v>465.48828125</v>
      </c>
      <c r="AV249" s="5">
        <v>46535112.485653877</v>
      </c>
      <c r="AW249" s="9">
        <v>0.1767885684967041</v>
      </c>
      <c r="AX249">
        <v>10</v>
      </c>
      <c r="AY249" t="s">
        <v>50</v>
      </c>
      <c r="AZ249" s="9">
        <f>AVERAGE(MainTable[[#This Row],[f1]:[f4]])</f>
        <v>0.87759999999999994</v>
      </c>
      <c r="BA249" s="9">
        <f>AVERAGE(MainTable[[#This Row],[l1]:[l3]])</f>
        <v>0.26699999999999996</v>
      </c>
      <c r="BB249" s="9">
        <f>AVERAGE(MainTable[[#This Row],[n1]:[lsc]])</f>
        <v>0.53500000000000003</v>
      </c>
      <c r="BC249" s="9">
        <f>AVERAGE(MainTable[[#This Row],[density]:[clsCoef]])</f>
        <v>0.47049999999999997</v>
      </c>
      <c r="BD249" s="9">
        <f>AVERAGE(MainTable[[#This Row],[t2]:[t4]])</f>
        <v>0.33333333333333331</v>
      </c>
      <c r="BE249" s="9">
        <f>AVERAGE(MainTable[[#This Row],[c1]:[c2]])</f>
        <v>0</v>
      </c>
      <c r="BF249" s="9">
        <f>AVERAGE(MainTable[[#This Row],[n3]], MainTable[[#This Row],[n1]], MainTable[[#This Row],[n4]])</f>
        <v>0.37233333333333335</v>
      </c>
      <c r="BG249" s="9" t="str">
        <f>VLOOKUP(MainTable[[#This Row],[model]],ModelNames,4,FALSE)</f>
        <v>Linear</v>
      </c>
      <c r="BH249" s="9" cm="1">
        <f t="array" ref="BH249">MEDIAN(IF($AM$2:$AM$2385=AM249,$AN$2:$AN$2385))</f>
        <v>0.85279999999999989</v>
      </c>
      <c r="BI249" s="9" t="str" cm="1">
        <f t="array" ref="BI249">LEFT(A249, MIN(IFERROR(FIND({"_binarized","_clean","_converted"}, A249), LEN(A249)+1))-1)</f>
        <v>sepsis_survival_minimal_clinical _records</v>
      </c>
    </row>
    <row r="250" spans="1:61" x14ac:dyDescent="0.25">
      <c r="A250" t="s">
        <v>198</v>
      </c>
      <c r="B250" s="6">
        <v>110204</v>
      </c>
      <c r="C250">
        <v>4</v>
      </c>
      <c r="D250">
        <v>3</v>
      </c>
      <c r="E250">
        <v>0</v>
      </c>
      <c r="F250" s="1">
        <v>12.597038864898209</v>
      </c>
      <c r="G250">
        <v>0</v>
      </c>
      <c r="H250">
        <v>0</v>
      </c>
      <c r="I250" s="1">
        <v>1000000</v>
      </c>
      <c r="J250" s="1">
        <v>1.730921330806994</v>
      </c>
      <c r="K250" s="1">
        <v>1.2236542647866051</v>
      </c>
      <c r="L250" s="1">
        <v>81.5732</v>
      </c>
      <c r="M250" s="1">
        <v>79.428700000000006</v>
      </c>
      <c r="N250" s="2">
        <v>0.505</v>
      </c>
      <c r="O250" s="2">
        <v>0.76800000000000002</v>
      </c>
      <c r="P250" s="2">
        <v>0.62</v>
      </c>
      <c r="Q250" s="2">
        <v>1</v>
      </c>
      <c r="R250" s="2">
        <v>1</v>
      </c>
      <c r="S250" s="2">
        <v>1</v>
      </c>
      <c r="T250" s="2">
        <v>0.14299999999999999</v>
      </c>
      <c r="U250" s="2">
        <v>0.35099999999999998</v>
      </c>
      <c r="V250" s="2">
        <v>0.307</v>
      </c>
      <c r="W250" s="2">
        <v>0.23499999999999999</v>
      </c>
      <c r="X250" s="2">
        <v>0.13700000000000001</v>
      </c>
      <c r="Y250" s="2">
        <v>0.441</v>
      </c>
      <c r="Z250" s="2">
        <v>0.441</v>
      </c>
      <c r="AA250" s="2">
        <v>0.95599999999999996</v>
      </c>
      <c r="AB250" s="2">
        <v>1</v>
      </c>
      <c r="AC250" s="2">
        <v>0.82399999999999995</v>
      </c>
      <c r="AD250" s="2">
        <v>0.11700000000000001</v>
      </c>
      <c r="AE250" s="2">
        <v>0.76</v>
      </c>
      <c r="AF250" s="2">
        <v>0</v>
      </c>
      <c r="AG250" s="2">
        <v>0</v>
      </c>
      <c r="AH250" s="2">
        <v>1</v>
      </c>
      <c r="AI250" s="2">
        <v>0</v>
      </c>
      <c r="AJ250" s="2">
        <v>0</v>
      </c>
      <c r="AK250">
        <v>1096116</v>
      </c>
      <c r="AL250">
        <v>1050.1600000000001</v>
      </c>
      <c r="AM250" t="s">
        <v>60</v>
      </c>
      <c r="AN250" s="3">
        <v>0.926454575127314</v>
      </c>
      <c r="AO250" s="3">
        <v>1.3347505897876029E-6</v>
      </c>
      <c r="AP250" s="3">
        <v>0.89108571866335118</v>
      </c>
      <c r="AQ250" s="3">
        <v>1.9501962735812839E-6</v>
      </c>
      <c r="AT250" s="10">
        <v>2.1088123321533199E-3</v>
      </c>
      <c r="AU250" s="1">
        <v>472.28125</v>
      </c>
      <c r="AV250" s="5">
        <v>52259273.297908433</v>
      </c>
      <c r="AW250" s="9">
        <v>0.21958804130554199</v>
      </c>
      <c r="AX250">
        <v>16</v>
      </c>
      <c r="AY250" t="s">
        <v>50</v>
      </c>
      <c r="AZ250" s="9">
        <f>AVERAGE(MainTable[[#This Row],[f1]:[f4]])</f>
        <v>0.87759999999999994</v>
      </c>
      <c r="BA250" s="9">
        <f>AVERAGE(MainTable[[#This Row],[l1]:[l3]])</f>
        <v>0.26699999999999996</v>
      </c>
      <c r="BB250" s="9">
        <f>AVERAGE(MainTable[[#This Row],[n1]:[lsc]])</f>
        <v>0.53500000000000003</v>
      </c>
      <c r="BC250" s="9">
        <f>AVERAGE(MainTable[[#This Row],[density]:[clsCoef]])</f>
        <v>0.47049999999999997</v>
      </c>
      <c r="BD250" s="9">
        <f>AVERAGE(MainTable[[#This Row],[t2]:[t4]])</f>
        <v>0.33333333333333331</v>
      </c>
      <c r="BE250" s="9">
        <f>AVERAGE(MainTable[[#This Row],[c1]:[c2]])</f>
        <v>0</v>
      </c>
      <c r="BF250" s="9">
        <f>AVERAGE(MainTable[[#This Row],[n3]], MainTable[[#This Row],[n1]], MainTable[[#This Row],[n4]])</f>
        <v>0.37233333333333335</v>
      </c>
      <c r="BG250" s="9" t="str">
        <f>VLOOKUP(MainTable[[#This Row],[model]],ModelNames,4,FALSE)</f>
        <v>Linear</v>
      </c>
      <c r="BH250" s="9" cm="1">
        <f t="array" ref="BH250">MEDIAN(IF($AM$2:$AM$2385=AM250,$AN$2:$AN$2385))</f>
        <v>0.84154689776823377</v>
      </c>
      <c r="BI250" s="9" t="str" cm="1">
        <f t="array" ref="BI250">LEFT(A250, MIN(IFERROR(FIND({"_binarized","_clean","_converted"}, A250), LEN(A250)+1))-1)</f>
        <v>sepsis_survival_minimal_clinical _records</v>
      </c>
    </row>
    <row r="251" spans="1:61" x14ac:dyDescent="0.25">
      <c r="A251" t="s">
        <v>198</v>
      </c>
      <c r="B251" s="6">
        <v>110204</v>
      </c>
      <c r="C251">
        <v>4</v>
      </c>
      <c r="D251">
        <v>3</v>
      </c>
      <c r="E251">
        <v>0</v>
      </c>
      <c r="F251" s="1">
        <v>12.597038864898209</v>
      </c>
      <c r="G251">
        <v>0</v>
      </c>
      <c r="H251">
        <v>0</v>
      </c>
      <c r="I251" s="1">
        <v>1000000</v>
      </c>
      <c r="J251" s="1">
        <v>1.730921330806994</v>
      </c>
      <c r="K251" s="1">
        <v>1.2236542647866051</v>
      </c>
      <c r="L251" s="1">
        <v>81.5732</v>
      </c>
      <c r="M251" s="1">
        <v>79.428700000000006</v>
      </c>
      <c r="N251" s="2">
        <v>0.505</v>
      </c>
      <c r="O251" s="2">
        <v>0.76800000000000002</v>
      </c>
      <c r="P251" s="2">
        <v>0.62</v>
      </c>
      <c r="Q251" s="2">
        <v>1</v>
      </c>
      <c r="R251" s="2">
        <v>1</v>
      </c>
      <c r="S251" s="2">
        <v>1</v>
      </c>
      <c r="T251" s="2">
        <v>0.14299999999999999</v>
      </c>
      <c r="U251" s="2">
        <v>0.35099999999999998</v>
      </c>
      <c r="V251" s="2">
        <v>0.307</v>
      </c>
      <c r="W251" s="2">
        <v>0.23499999999999999</v>
      </c>
      <c r="X251" s="2">
        <v>0.13700000000000001</v>
      </c>
      <c r="Y251" s="2">
        <v>0.441</v>
      </c>
      <c r="Z251" s="2">
        <v>0.441</v>
      </c>
      <c r="AA251" s="2">
        <v>0.95599999999999996</v>
      </c>
      <c r="AB251" s="2">
        <v>1</v>
      </c>
      <c r="AC251" s="2">
        <v>0.82399999999999995</v>
      </c>
      <c r="AD251" s="2">
        <v>0.11700000000000001</v>
      </c>
      <c r="AE251" s="2">
        <v>0.76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>
        <v>1096116</v>
      </c>
      <c r="AL251">
        <v>1050.1600000000001</v>
      </c>
      <c r="AM251" t="s">
        <v>62</v>
      </c>
      <c r="AN251" s="3">
        <v>0.926454575127314</v>
      </c>
      <c r="AO251" s="3">
        <v>1.3347505897876029E-6</v>
      </c>
      <c r="AP251" s="3">
        <v>0.89108571866335118</v>
      </c>
      <c r="AQ251" s="3">
        <v>1.9501962735812839E-6</v>
      </c>
      <c r="AT251" s="10">
        <v>2.1924972534179692E-3</v>
      </c>
      <c r="AU251" s="1">
        <v>477.86328125</v>
      </c>
      <c r="AV251" s="5">
        <v>50264601.165724233</v>
      </c>
      <c r="AW251" s="9">
        <v>0.119354248046875</v>
      </c>
      <c r="AX251">
        <v>6</v>
      </c>
      <c r="AY251" t="s">
        <v>50</v>
      </c>
      <c r="AZ251" s="9">
        <f>AVERAGE(MainTable[[#This Row],[f1]:[f4]])</f>
        <v>0.87759999999999994</v>
      </c>
      <c r="BA251" s="9">
        <f>AVERAGE(MainTable[[#This Row],[l1]:[l3]])</f>
        <v>0.26699999999999996</v>
      </c>
      <c r="BB251" s="9">
        <f>AVERAGE(MainTable[[#This Row],[n1]:[lsc]])</f>
        <v>0.53500000000000003</v>
      </c>
      <c r="BC251" s="9">
        <f>AVERAGE(MainTable[[#This Row],[density]:[clsCoef]])</f>
        <v>0.47049999999999997</v>
      </c>
      <c r="BD251" s="9">
        <f>AVERAGE(MainTable[[#This Row],[t2]:[t4]])</f>
        <v>0.33333333333333331</v>
      </c>
      <c r="BE251" s="9">
        <f>AVERAGE(MainTable[[#This Row],[c1]:[c2]])</f>
        <v>0</v>
      </c>
      <c r="BF251" s="9">
        <f>AVERAGE(MainTable[[#This Row],[n3]], MainTable[[#This Row],[n1]], MainTable[[#This Row],[n4]])</f>
        <v>0.37233333333333335</v>
      </c>
      <c r="BG251" s="9" t="str">
        <f>VLOOKUP(MainTable[[#This Row],[model]],ModelNames,4,FALSE)</f>
        <v>Linear</v>
      </c>
      <c r="BH251" s="9" cm="1">
        <f t="array" ref="BH251">MEDIAN(IF($AM$2:$AM$2385=AM251,$AN$2:$AN$2385))</f>
        <v>0.84909999999999997</v>
      </c>
      <c r="BI251" s="9" t="str" cm="1">
        <f t="array" ref="BI251">LEFT(A251, MIN(IFERROR(FIND({"_binarized","_clean","_converted"}, A251), LEN(A251)+1))-1)</f>
        <v>sepsis_survival_minimal_clinical _records</v>
      </c>
    </row>
    <row r="252" spans="1:61" x14ac:dyDescent="0.25">
      <c r="A252" t="s">
        <v>198</v>
      </c>
      <c r="B252" s="6">
        <v>110204</v>
      </c>
      <c r="C252">
        <v>4</v>
      </c>
      <c r="D252">
        <v>3</v>
      </c>
      <c r="E252">
        <v>0</v>
      </c>
      <c r="F252" s="1">
        <v>12.597038864898209</v>
      </c>
      <c r="G252">
        <v>0</v>
      </c>
      <c r="H252">
        <v>0</v>
      </c>
      <c r="I252" s="1">
        <v>1000000</v>
      </c>
      <c r="J252" s="1">
        <v>1.730921330806994</v>
      </c>
      <c r="K252" s="1">
        <v>1.2236542647866051</v>
      </c>
      <c r="L252" s="1">
        <v>81.5732</v>
      </c>
      <c r="M252" s="1">
        <v>79.428700000000006</v>
      </c>
      <c r="N252" s="2">
        <v>0.505</v>
      </c>
      <c r="O252" s="2">
        <v>0.76800000000000002</v>
      </c>
      <c r="P252" s="2">
        <v>0.62</v>
      </c>
      <c r="Q252" s="2">
        <v>1</v>
      </c>
      <c r="R252" s="2">
        <v>1</v>
      </c>
      <c r="S252" s="2">
        <v>1</v>
      </c>
      <c r="T252" s="2">
        <v>0.14299999999999999</v>
      </c>
      <c r="U252" s="2">
        <v>0.35099999999999998</v>
      </c>
      <c r="V252" s="2">
        <v>0.307</v>
      </c>
      <c r="W252" s="2">
        <v>0.23499999999999999</v>
      </c>
      <c r="X252" s="2">
        <v>0.13700000000000001</v>
      </c>
      <c r="Y252" s="2">
        <v>0.441</v>
      </c>
      <c r="Z252" s="2">
        <v>0.441</v>
      </c>
      <c r="AA252" s="2">
        <v>0.95599999999999996</v>
      </c>
      <c r="AB252" s="2">
        <v>1</v>
      </c>
      <c r="AC252" s="2">
        <v>0.82399999999999995</v>
      </c>
      <c r="AD252" s="2">
        <v>0.11700000000000001</v>
      </c>
      <c r="AE252" s="2">
        <v>0.76</v>
      </c>
      <c r="AF252" s="2">
        <v>0</v>
      </c>
      <c r="AG252" s="2">
        <v>0</v>
      </c>
      <c r="AH252" s="2">
        <v>1</v>
      </c>
      <c r="AI252" s="2">
        <v>0</v>
      </c>
      <c r="AJ252" s="2">
        <v>0</v>
      </c>
      <c r="AK252">
        <v>1096116</v>
      </c>
      <c r="AL252">
        <v>1050.1600000000001</v>
      </c>
      <c r="AM252" t="s">
        <v>58</v>
      </c>
      <c r="AN252" s="3">
        <v>0.92644550112885649</v>
      </c>
      <c r="AO252" s="3">
        <v>1.7861126122539201E-5</v>
      </c>
      <c r="AP252" s="3">
        <v>0.89108118816975135</v>
      </c>
      <c r="AQ252" s="3">
        <v>8.7789180883540228E-6</v>
      </c>
      <c r="AR252" s="3">
        <v>0.70408720356326526</v>
      </c>
      <c r="AS252" s="3">
        <v>3.0413559062172561E-3</v>
      </c>
      <c r="AT252" s="10">
        <v>2.252197265625E-2</v>
      </c>
      <c r="AU252" s="1">
        <v>452.1875</v>
      </c>
      <c r="AV252" s="5">
        <v>4893221.4634146346</v>
      </c>
      <c r="AW252" s="9">
        <v>3.8023891448974609</v>
      </c>
      <c r="AX252">
        <v>2</v>
      </c>
      <c r="AY252" t="s">
        <v>50</v>
      </c>
      <c r="AZ252" s="9">
        <f>AVERAGE(MainTable[[#This Row],[f1]:[f4]])</f>
        <v>0.87759999999999994</v>
      </c>
      <c r="BA252" s="9">
        <f>AVERAGE(MainTable[[#This Row],[l1]:[l3]])</f>
        <v>0.26699999999999996</v>
      </c>
      <c r="BB252" s="9">
        <f>AVERAGE(MainTable[[#This Row],[n1]:[lsc]])</f>
        <v>0.53500000000000003</v>
      </c>
      <c r="BC252" s="9">
        <f>AVERAGE(MainTable[[#This Row],[density]:[clsCoef]])</f>
        <v>0.47049999999999997</v>
      </c>
      <c r="BD252" s="9">
        <f>AVERAGE(MainTable[[#This Row],[t2]:[t4]])</f>
        <v>0.33333333333333331</v>
      </c>
      <c r="BE252" s="9">
        <f>AVERAGE(MainTable[[#This Row],[c1]:[c2]])</f>
        <v>0</v>
      </c>
      <c r="BF252" s="9">
        <f>AVERAGE(MainTable[[#This Row],[n3]], MainTable[[#This Row],[n1]], MainTable[[#This Row],[n4]])</f>
        <v>0.37233333333333335</v>
      </c>
      <c r="BG252" s="9" t="str">
        <f>VLOOKUP(MainTable[[#This Row],[model]],ModelNames,4,FALSE)</f>
        <v>Tree Ensemble</v>
      </c>
      <c r="BH252" s="9" cm="1">
        <f t="array" ref="BH252">MEDIAN(IF($AM$2:$AM$2385=AM252,$AN$2:$AN$2385))</f>
        <v>0.86973139609339412</v>
      </c>
      <c r="BI252" s="9" t="str" cm="1">
        <f t="array" ref="BI252">LEFT(A252, MIN(IFERROR(FIND({"_binarized","_clean","_converted"}, A252), LEN(A252)+1))-1)</f>
        <v>sepsis_survival_minimal_clinical _records</v>
      </c>
    </row>
    <row r="253" spans="1:61" x14ac:dyDescent="0.25">
      <c r="A253" t="s">
        <v>198</v>
      </c>
      <c r="B253" s="6">
        <v>110204</v>
      </c>
      <c r="C253">
        <v>4</v>
      </c>
      <c r="D253">
        <v>3</v>
      </c>
      <c r="E253">
        <v>0</v>
      </c>
      <c r="F253" s="1">
        <v>12.597038864898209</v>
      </c>
      <c r="G253">
        <v>0</v>
      </c>
      <c r="H253">
        <v>0</v>
      </c>
      <c r="I253" s="1">
        <v>1000000</v>
      </c>
      <c r="J253" s="1">
        <v>1.730921330806994</v>
      </c>
      <c r="K253" s="1">
        <v>1.2236542647866051</v>
      </c>
      <c r="L253" s="1">
        <v>81.5732</v>
      </c>
      <c r="M253" s="1">
        <v>79.428700000000006</v>
      </c>
      <c r="N253" s="2">
        <v>0.505</v>
      </c>
      <c r="O253" s="2">
        <v>0.76800000000000002</v>
      </c>
      <c r="P253" s="2">
        <v>0.62</v>
      </c>
      <c r="Q253" s="2">
        <v>1</v>
      </c>
      <c r="R253" s="2">
        <v>1</v>
      </c>
      <c r="S253" s="2">
        <v>1</v>
      </c>
      <c r="T253" s="2">
        <v>0.14299999999999999</v>
      </c>
      <c r="U253" s="2">
        <v>0.35099999999999998</v>
      </c>
      <c r="V253" s="2">
        <v>0.307</v>
      </c>
      <c r="W253" s="2">
        <v>0.23499999999999999</v>
      </c>
      <c r="X253" s="2">
        <v>0.13700000000000001</v>
      </c>
      <c r="Y253" s="2">
        <v>0.441</v>
      </c>
      <c r="Z253" s="2">
        <v>0.441</v>
      </c>
      <c r="AA253" s="2">
        <v>0.95599999999999996</v>
      </c>
      <c r="AB253" s="2">
        <v>1</v>
      </c>
      <c r="AC253" s="2">
        <v>0.82399999999999995</v>
      </c>
      <c r="AD253" s="2">
        <v>0.11700000000000001</v>
      </c>
      <c r="AE253" s="2">
        <v>0.76</v>
      </c>
      <c r="AF253" s="2">
        <v>0</v>
      </c>
      <c r="AG253" s="2">
        <v>0</v>
      </c>
      <c r="AH253" s="2">
        <v>1</v>
      </c>
      <c r="AI253" s="2">
        <v>0</v>
      </c>
      <c r="AJ253" s="2">
        <v>0</v>
      </c>
      <c r="AK253">
        <v>1096116</v>
      </c>
      <c r="AL253">
        <v>1050.1600000000001</v>
      </c>
      <c r="AM253" t="s">
        <v>52</v>
      </c>
      <c r="AN253" s="3">
        <v>0.92643642713039909</v>
      </c>
      <c r="AO253" s="3">
        <v>3.5985520388563813E-5</v>
      </c>
      <c r="AP253" s="3">
        <v>0.89107665746274589</v>
      </c>
      <c r="AQ253" s="3">
        <v>1.7735658191473219E-5</v>
      </c>
      <c r="AR253" s="3">
        <v>0.70347433552658689</v>
      </c>
      <c r="AS253" s="3">
        <v>3.468081206769291E-3</v>
      </c>
      <c r="AT253" s="10">
        <v>0.1416473388671875</v>
      </c>
      <c r="AU253" s="1">
        <v>445.51171875</v>
      </c>
      <c r="AV253" s="5">
        <v>778023.79403210164</v>
      </c>
      <c r="AW253" s="9">
        <v>5.1403300762176514</v>
      </c>
      <c r="AX253">
        <v>24</v>
      </c>
      <c r="AY253" t="s">
        <v>50</v>
      </c>
      <c r="AZ253" s="9">
        <f>AVERAGE(MainTable[[#This Row],[f1]:[f4]])</f>
        <v>0.87759999999999994</v>
      </c>
      <c r="BA253" s="9">
        <f>AVERAGE(MainTable[[#This Row],[l1]:[l3]])</f>
        <v>0.26699999999999996</v>
      </c>
      <c r="BB253" s="9">
        <f>AVERAGE(MainTable[[#This Row],[n1]:[lsc]])</f>
        <v>0.53500000000000003</v>
      </c>
      <c r="BC253" s="9">
        <f>AVERAGE(MainTable[[#This Row],[density]:[clsCoef]])</f>
        <v>0.47049999999999997</v>
      </c>
      <c r="BD253" s="9">
        <f>AVERAGE(MainTable[[#This Row],[t2]:[t4]])</f>
        <v>0.33333333333333331</v>
      </c>
      <c r="BE253" s="9">
        <f>AVERAGE(MainTable[[#This Row],[c1]:[c2]])</f>
        <v>0</v>
      </c>
      <c r="BF253" s="9">
        <f>AVERAGE(MainTable[[#This Row],[n3]], MainTable[[#This Row],[n1]], MainTable[[#This Row],[n4]])</f>
        <v>0.37233333333333335</v>
      </c>
      <c r="BG253" s="9" t="str">
        <f>VLOOKUP(MainTable[[#This Row],[model]],ModelNames,4,FALSE)</f>
        <v>Tree Ensemble</v>
      </c>
      <c r="BH253" s="9" cm="1">
        <f t="array" ref="BH253">MEDIAN(IF($AM$2:$AM$2385=AM253,$AN$2:$AN$2385))</f>
        <v>0.87140340575455077</v>
      </c>
      <c r="BI253" s="9" t="str" cm="1">
        <f t="array" ref="BI253">LEFT(A253, MIN(IFERROR(FIND({"_binarized","_clean","_converted"}, A253), LEN(A253)+1))-1)</f>
        <v>sepsis_survival_minimal_clinical _records</v>
      </c>
    </row>
    <row r="254" spans="1:61" x14ac:dyDescent="0.25">
      <c r="A254" t="s">
        <v>198</v>
      </c>
      <c r="B254" s="6">
        <v>110204</v>
      </c>
      <c r="C254">
        <v>4</v>
      </c>
      <c r="D254">
        <v>3</v>
      </c>
      <c r="E254">
        <v>0</v>
      </c>
      <c r="F254" s="1">
        <v>12.597038864898209</v>
      </c>
      <c r="G254">
        <v>0</v>
      </c>
      <c r="H254">
        <v>0</v>
      </c>
      <c r="I254" s="1">
        <v>1000000</v>
      </c>
      <c r="J254" s="1">
        <v>1.730921330806994</v>
      </c>
      <c r="K254" s="1">
        <v>1.2236542647866051</v>
      </c>
      <c r="L254" s="1">
        <v>81.5732</v>
      </c>
      <c r="M254" s="1">
        <v>79.428700000000006</v>
      </c>
      <c r="N254" s="2">
        <v>0.505</v>
      </c>
      <c r="O254" s="2">
        <v>0.76800000000000002</v>
      </c>
      <c r="P254" s="2">
        <v>0.62</v>
      </c>
      <c r="Q254" s="2">
        <v>1</v>
      </c>
      <c r="R254" s="2">
        <v>1</v>
      </c>
      <c r="S254" s="2">
        <v>1</v>
      </c>
      <c r="T254" s="2">
        <v>0.14299999999999999</v>
      </c>
      <c r="U254" s="2">
        <v>0.35099999999999998</v>
      </c>
      <c r="V254" s="2">
        <v>0.307</v>
      </c>
      <c r="W254" s="2">
        <v>0.23499999999999999</v>
      </c>
      <c r="X254" s="2">
        <v>0.13700000000000001</v>
      </c>
      <c r="Y254" s="2">
        <v>0.441</v>
      </c>
      <c r="Z254" s="2">
        <v>0.441</v>
      </c>
      <c r="AA254" s="2">
        <v>0.95599999999999996</v>
      </c>
      <c r="AB254" s="2">
        <v>1</v>
      </c>
      <c r="AC254" s="2">
        <v>0.82399999999999995</v>
      </c>
      <c r="AD254" s="2">
        <v>0.11700000000000001</v>
      </c>
      <c r="AE254" s="2">
        <v>0.76</v>
      </c>
      <c r="AF254" s="2">
        <v>0</v>
      </c>
      <c r="AG254" s="2">
        <v>0</v>
      </c>
      <c r="AH254" s="2">
        <v>1</v>
      </c>
      <c r="AI254" s="2">
        <v>0</v>
      </c>
      <c r="AJ254" s="2">
        <v>0</v>
      </c>
      <c r="AK254">
        <v>1096116</v>
      </c>
      <c r="AL254">
        <v>1050.1600000000001</v>
      </c>
      <c r="AM254" t="s">
        <v>59</v>
      </c>
      <c r="AN254" s="3">
        <v>0.92640013072486338</v>
      </c>
      <c r="AO254" s="3">
        <v>4.4336931711721877E-5</v>
      </c>
      <c r="AP254" s="3">
        <v>0.89107631590571168</v>
      </c>
      <c r="AQ254" s="3">
        <v>4.4137408578912627E-5</v>
      </c>
      <c r="AR254" s="3">
        <v>0.70257116285810606</v>
      </c>
      <c r="AS254" s="3">
        <v>3.6376521227942491E-3</v>
      </c>
      <c r="AT254" s="10">
        <v>0.17318058013916021</v>
      </c>
      <c r="AU254" s="1">
        <v>297.1171875</v>
      </c>
      <c r="AV254" s="5">
        <v>636358.87991277198</v>
      </c>
      <c r="AW254" s="9">
        <v>6.0968756675720206</v>
      </c>
      <c r="AX254">
        <v>1</v>
      </c>
      <c r="AY254" t="s">
        <v>50</v>
      </c>
      <c r="AZ254" s="9">
        <f>AVERAGE(MainTable[[#This Row],[f1]:[f4]])</f>
        <v>0.87759999999999994</v>
      </c>
      <c r="BA254" s="9">
        <f>AVERAGE(MainTable[[#This Row],[l1]:[l3]])</f>
        <v>0.26699999999999996</v>
      </c>
      <c r="BB254" s="9">
        <f>AVERAGE(MainTable[[#This Row],[n1]:[lsc]])</f>
        <v>0.53500000000000003</v>
      </c>
      <c r="BC254" s="9">
        <f>AVERAGE(MainTable[[#This Row],[density]:[clsCoef]])</f>
        <v>0.47049999999999997</v>
      </c>
      <c r="BD254" s="9">
        <f>AVERAGE(MainTable[[#This Row],[t2]:[t4]])</f>
        <v>0.33333333333333331</v>
      </c>
      <c r="BE254" s="9">
        <f>AVERAGE(MainTable[[#This Row],[c1]:[c2]])</f>
        <v>0</v>
      </c>
      <c r="BF254" s="9">
        <f>AVERAGE(MainTable[[#This Row],[n3]], MainTable[[#This Row],[n1]], MainTable[[#This Row],[n4]])</f>
        <v>0.37233333333333335</v>
      </c>
      <c r="BG254" s="9" t="str">
        <f>VLOOKUP(MainTable[[#This Row],[model]],ModelNames,4,FALSE)</f>
        <v>Tree Ensemble</v>
      </c>
      <c r="BH254" s="9" cm="1">
        <f t="array" ref="BH254">MEDIAN(IF($AM$2:$AM$2385=AM254,$AN$2:$AN$2385))</f>
        <v>0.86949265687583444</v>
      </c>
      <c r="BI254" s="9" t="str" cm="1">
        <f t="array" ref="BI254">LEFT(A254, MIN(IFERROR(FIND({"_binarized","_clean","_converted"}, A254), LEN(A254)+1))-1)</f>
        <v>sepsis_survival_minimal_clinical _records</v>
      </c>
    </row>
    <row r="255" spans="1:61" x14ac:dyDescent="0.25">
      <c r="A255" t="s">
        <v>198</v>
      </c>
      <c r="B255" s="6">
        <v>110204</v>
      </c>
      <c r="C255">
        <v>4</v>
      </c>
      <c r="D255">
        <v>3</v>
      </c>
      <c r="E255">
        <v>0</v>
      </c>
      <c r="F255" s="1">
        <v>12.597038864898209</v>
      </c>
      <c r="G255">
        <v>0</v>
      </c>
      <c r="H255">
        <v>0</v>
      </c>
      <c r="I255" s="1">
        <v>1000000</v>
      </c>
      <c r="J255" s="1">
        <v>1.730921330806994</v>
      </c>
      <c r="K255" s="1">
        <v>1.2236542647866051</v>
      </c>
      <c r="L255" s="1">
        <v>81.5732</v>
      </c>
      <c r="M255" s="1">
        <v>79.428700000000006</v>
      </c>
      <c r="N255" s="2">
        <v>0.505</v>
      </c>
      <c r="O255" s="2">
        <v>0.76800000000000002</v>
      </c>
      <c r="P255" s="2">
        <v>0.62</v>
      </c>
      <c r="Q255" s="2">
        <v>1</v>
      </c>
      <c r="R255" s="2">
        <v>1</v>
      </c>
      <c r="S255" s="2">
        <v>1</v>
      </c>
      <c r="T255" s="2">
        <v>0.14299999999999999</v>
      </c>
      <c r="U255" s="2">
        <v>0.35099999999999998</v>
      </c>
      <c r="V255" s="2">
        <v>0.307</v>
      </c>
      <c r="W255" s="2">
        <v>0.23499999999999999</v>
      </c>
      <c r="X255" s="2">
        <v>0.13700000000000001</v>
      </c>
      <c r="Y255" s="2">
        <v>0.441</v>
      </c>
      <c r="Z255" s="2">
        <v>0.441</v>
      </c>
      <c r="AA255" s="2">
        <v>0.95599999999999996</v>
      </c>
      <c r="AB255" s="2">
        <v>1</v>
      </c>
      <c r="AC255" s="2">
        <v>0.82399999999999995</v>
      </c>
      <c r="AD255" s="2">
        <v>0.11700000000000001</v>
      </c>
      <c r="AE255" s="2">
        <v>0.76</v>
      </c>
      <c r="AF255" s="2">
        <v>0</v>
      </c>
      <c r="AG255" s="2">
        <v>0</v>
      </c>
      <c r="AH255" s="2">
        <v>1</v>
      </c>
      <c r="AI255" s="2">
        <v>0</v>
      </c>
      <c r="AJ255" s="2">
        <v>0</v>
      </c>
      <c r="AK255">
        <v>1096116</v>
      </c>
      <c r="AL255">
        <v>1050.1600000000001</v>
      </c>
      <c r="AM255" t="s">
        <v>57</v>
      </c>
      <c r="AN255" s="3">
        <v>0.92634568632241299</v>
      </c>
      <c r="AO255" s="3">
        <v>9.3302210640845121E-5</v>
      </c>
      <c r="AP255" s="3">
        <v>0.89110230728107143</v>
      </c>
      <c r="AQ255" s="3">
        <v>1.206611229828517E-4</v>
      </c>
      <c r="AR255" s="3">
        <v>0.69407356855076341</v>
      </c>
      <c r="AS255" s="3">
        <v>3.678001821304947E-3</v>
      </c>
      <c r="AT255" s="10">
        <v>9.8938941955566406E-3</v>
      </c>
      <c r="AU255" s="1">
        <v>367.15625</v>
      </c>
      <c r="AV255" s="5">
        <v>11138687.944479249</v>
      </c>
      <c r="AW255" s="9">
        <v>0.30019354820251459</v>
      </c>
      <c r="AX255">
        <v>24</v>
      </c>
      <c r="AY255" t="s">
        <v>50</v>
      </c>
      <c r="AZ255" s="9">
        <f>AVERAGE(MainTable[[#This Row],[f1]:[f4]])</f>
        <v>0.87759999999999994</v>
      </c>
      <c r="BA255" s="9">
        <f>AVERAGE(MainTable[[#This Row],[l1]:[l3]])</f>
        <v>0.26699999999999996</v>
      </c>
      <c r="BB255" s="9">
        <f>AVERAGE(MainTable[[#This Row],[n1]:[lsc]])</f>
        <v>0.53500000000000003</v>
      </c>
      <c r="BC255" s="9">
        <f>AVERAGE(MainTable[[#This Row],[density]:[clsCoef]])</f>
        <v>0.47049999999999997</v>
      </c>
      <c r="BD255" s="9">
        <f>AVERAGE(MainTable[[#This Row],[t2]:[t4]])</f>
        <v>0.33333333333333331</v>
      </c>
      <c r="BE255" s="9">
        <f>AVERAGE(MainTable[[#This Row],[c1]:[c2]])</f>
        <v>0</v>
      </c>
      <c r="BF255" s="9">
        <f>AVERAGE(MainTable[[#This Row],[n3]], MainTable[[#This Row],[n1]], MainTable[[#This Row],[n4]])</f>
        <v>0.37233333333333335</v>
      </c>
      <c r="BG255" s="9" t="str">
        <f>VLOOKUP(MainTable[[#This Row],[model]],ModelNames,4,FALSE)</f>
        <v>Tree-based</v>
      </c>
      <c r="BH255" s="9" cm="1">
        <f t="array" ref="BH255">MEDIAN(IF($AM$2:$AM$2385=AM255,$AN$2:$AN$2385))</f>
        <v>0.84387062005572167</v>
      </c>
      <c r="BI255" s="9" t="str" cm="1">
        <f t="array" ref="BI255">LEFT(A255, MIN(IFERROR(FIND({"_binarized","_clean","_converted"}, A255), LEN(A255)+1))-1)</f>
        <v>sepsis_survival_minimal_clinical _records</v>
      </c>
    </row>
    <row r="256" spans="1:61" x14ac:dyDescent="0.25">
      <c r="A256" t="s">
        <v>198</v>
      </c>
      <c r="B256" s="6">
        <v>110204</v>
      </c>
      <c r="C256">
        <v>4</v>
      </c>
      <c r="D256">
        <v>3</v>
      </c>
      <c r="E256">
        <v>0</v>
      </c>
      <c r="F256" s="1">
        <v>12.597038864898209</v>
      </c>
      <c r="G256">
        <v>0</v>
      </c>
      <c r="H256">
        <v>0</v>
      </c>
      <c r="I256" s="1">
        <v>1000000</v>
      </c>
      <c r="J256" s="1">
        <v>1.730921330806994</v>
      </c>
      <c r="K256" s="1">
        <v>1.2236542647866051</v>
      </c>
      <c r="L256" s="1">
        <v>81.5732</v>
      </c>
      <c r="M256" s="1">
        <v>79.428700000000006</v>
      </c>
      <c r="N256" s="2">
        <v>0.505</v>
      </c>
      <c r="O256" s="2">
        <v>0.76800000000000002</v>
      </c>
      <c r="P256" s="2">
        <v>0.62</v>
      </c>
      <c r="Q256" s="2">
        <v>1</v>
      </c>
      <c r="R256" s="2">
        <v>1</v>
      </c>
      <c r="S256" s="2">
        <v>1</v>
      </c>
      <c r="T256" s="2">
        <v>0.14299999999999999</v>
      </c>
      <c r="U256" s="2">
        <v>0.35099999999999998</v>
      </c>
      <c r="V256" s="2">
        <v>0.307</v>
      </c>
      <c r="W256" s="2">
        <v>0.23499999999999999</v>
      </c>
      <c r="X256" s="2">
        <v>0.13700000000000001</v>
      </c>
      <c r="Y256" s="2">
        <v>0.441</v>
      </c>
      <c r="Z256" s="2">
        <v>0.441</v>
      </c>
      <c r="AA256" s="2">
        <v>0.95599999999999996</v>
      </c>
      <c r="AB256" s="2">
        <v>1</v>
      </c>
      <c r="AC256" s="2">
        <v>0.82399999999999995</v>
      </c>
      <c r="AD256" s="2">
        <v>0.11700000000000001</v>
      </c>
      <c r="AE256" s="2">
        <v>0.76</v>
      </c>
      <c r="AF256" s="2">
        <v>0</v>
      </c>
      <c r="AG256" s="2">
        <v>0</v>
      </c>
      <c r="AH256" s="2">
        <v>1</v>
      </c>
      <c r="AI256" s="2">
        <v>0</v>
      </c>
      <c r="AJ256" s="2">
        <v>0</v>
      </c>
      <c r="AK256">
        <v>1096116</v>
      </c>
      <c r="AL256">
        <v>1050.1600000000001</v>
      </c>
      <c r="AM256" t="s">
        <v>53</v>
      </c>
      <c r="AN256" s="3">
        <v>0.92591012780916215</v>
      </c>
      <c r="AO256" s="3">
        <v>5.3177687842819777E-4</v>
      </c>
      <c r="AP256" s="3">
        <v>0.89112608957660322</v>
      </c>
      <c r="AQ256" s="3">
        <v>1.8194109604179531E-4</v>
      </c>
      <c r="AR256" s="3">
        <v>0.58111749018502512</v>
      </c>
      <c r="AS256" s="3">
        <v>1.320008640844217E-2</v>
      </c>
      <c r="AT256" s="10">
        <v>2.1044104099273682</v>
      </c>
      <c r="AU256" s="1">
        <v>389.24609375</v>
      </c>
      <c r="AV256" s="5">
        <v>52368.587172976222</v>
      </c>
      <c r="AW256" s="9">
        <v>0.61545777320861816</v>
      </c>
      <c r="AX256">
        <v>24</v>
      </c>
      <c r="AY256" t="s">
        <v>50</v>
      </c>
      <c r="AZ256" s="9">
        <f>AVERAGE(MainTable[[#This Row],[f1]:[f4]])</f>
        <v>0.87759999999999994</v>
      </c>
      <c r="BA256" s="9">
        <f>AVERAGE(MainTable[[#This Row],[l1]:[l3]])</f>
        <v>0.26699999999999996</v>
      </c>
      <c r="BB256" s="9">
        <f>AVERAGE(MainTable[[#This Row],[n1]:[lsc]])</f>
        <v>0.53500000000000003</v>
      </c>
      <c r="BC256" s="9">
        <f>AVERAGE(MainTable[[#This Row],[density]:[clsCoef]])</f>
        <v>0.47049999999999997</v>
      </c>
      <c r="BD256" s="9">
        <f>AVERAGE(MainTable[[#This Row],[t2]:[t4]])</f>
        <v>0.33333333333333331</v>
      </c>
      <c r="BE256" s="9">
        <f>AVERAGE(MainTable[[#This Row],[c1]:[c2]])</f>
        <v>0</v>
      </c>
      <c r="BF256" s="9">
        <f>AVERAGE(MainTable[[#This Row],[n3]], MainTable[[#This Row],[n1]], MainTable[[#This Row],[n4]])</f>
        <v>0.37233333333333335</v>
      </c>
      <c r="BG256" s="9" t="str">
        <f>VLOOKUP(MainTable[[#This Row],[model]],ModelNames,4,FALSE)</f>
        <v>Instance-based</v>
      </c>
      <c r="BH256" s="9" cm="1">
        <f t="array" ref="BH256">MEDIAN(IF($AM$2:$AM$2385=AM256,$AN$2:$AN$2385))</f>
        <v>0.85</v>
      </c>
      <c r="BI256" s="9" t="str" cm="1">
        <f t="array" ref="BI256">LEFT(A256, MIN(IFERROR(FIND({"_binarized","_clean","_converted"}, A256), LEN(A256)+1))-1)</f>
        <v>sepsis_survival_minimal_clinical _records</v>
      </c>
    </row>
    <row r="257" spans="1:61" x14ac:dyDescent="0.25">
      <c r="A257" t="s">
        <v>104</v>
      </c>
      <c r="B257" s="6">
        <v>100000</v>
      </c>
      <c r="C257">
        <v>16</v>
      </c>
      <c r="D257">
        <v>12</v>
      </c>
      <c r="E257">
        <v>3</v>
      </c>
      <c r="F257" s="1">
        <v>10.76470588235294</v>
      </c>
      <c r="G257">
        <v>0</v>
      </c>
      <c r="H257">
        <v>0</v>
      </c>
      <c r="I257" s="1">
        <v>1000000</v>
      </c>
      <c r="J257" s="1">
        <v>2.9884130554553092</v>
      </c>
      <c r="K257" s="1">
        <v>1.6000905356407471</v>
      </c>
      <c r="L257" s="1">
        <v>31.467500000000001</v>
      </c>
      <c r="M257" s="1">
        <v>15.3292</v>
      </c>
      <c r="N257" s="2">
        <v>0.29699999999999999</v>
      </c>
      <c r="O257" s="2">
        <v>0.47299999999999998</v>
      </c>
      <c r="P257" s="2">
        <v>0.152</v>
      </c>
      <c r="Q257" s="2">
        <v>3.2000000000000001E-2</v>
      </c>
      <c r="R257" s="2">
        <v>0.56599999999999995</v>
      </c>
      <c r="S257" s="2">
        <v>0.36199999999999999</v>
      </c>
      <c r="T257" s="2">
        <v>0.04</v>
      </c>
      <c r="U257" s="2">
        <v>0.11899999999999999</v>
      </c>
      <c r="V257" s="2">
        <v>6.7000000000000004E-2</v>
      </c>
      <c r="W257" s="2">
        <v>7.2999999999999995E-2</v>
      </c>
      <c r="X257" s="2">
        <v>0.246</v>
      </c>
      <c r="Y257" s="2">
        <v>0.14000000000000001</v>
      </c>
      <c r="Z257" s="2">
        <v>9.1999999999999998E-2</v>
      </c>
      <c r="AA257" s="2">
        <v>0.27200000000000002</v>
      </c>
      <c r="AB257" s="2">
        <v>0.997</v>
      </c>
      <c r="AC257" s="2">
        <v>0.95399999999999996</v>
      </c>
      <c r="AD257" s="2">
        <v>0.19700000000000001</v>
      </c>
      <c r="AE257" s="2">
        <v>0.92600000000000005</v>
      </c>
      <c r="AF257" s="2">
        <v>1E-3</v>
      </c>
      <c r="AG257" s="2">
        <v>1E-3</v>
      </c>
      <c r="AH257" s="2">
        <v>0.83299999999999996</v>
      </c>
      <c r="AI257" s="2">
        <v>0</v>
      </c>
      <c r="AJ257" s="2">
        <v>0</v>
      </c>
      <c r="AK257">
        <v>6389593</v>
      </c>
      <c r="AL257">
        <v>277.20999999999998</v>
      </c>
      <c r="AM257" t="s">
        <v>55</v>
      </c>
      <c r="AN257" s="3">
        <v>0.97194999999999998</v>
      </c>
      <c r="AO257" s="3">
        <v>7.1344235926946715E-4</v>
      </c>
      <c r="AP257" s="3">
        <v>0.96946116777754876</v>
      </c>
      <c r="AQ257" s="3">
        <v>8.4107505386312299E-4</v>
      </c>
      <c r="AR257" s="3">
        <v>0.97849984892317576</v>
      </c>
      <c r="AS257" s="3">
        <v>1.6271657976887231E-3</v>
      </c>
      <c r="AT257" s="10">
        <v>3.5993337631225593E-2</v>
      </c>
      <c r="AU257" s="1">
        <v>595.44140625</v>
      </c>
      <c r="AV257" s="5">
        <v>2778291.9445971642</v>
      </c>
      <c r="AW257" s="9">
        <v>2.611977338790894</v>
      </c>
      <c r="AX257">
        <v>16</v>
      </c>
      <c r="AY257" t="s">
        <v>50</v>
      </c>
      <c r="AZ257" s="9">
        <f>AVERAGE(MainTable[[#This Row],[f1]:[f4]])</f>
        <v>0.317</v>
      </c>
      <c r="BA257" s="9">
        <f>AVERAGE(MainTable[[#This Row],[l1]:[l3]])</f>
        <v>7.5333333333333335E-2</v>
      </c>
      <c r="BB257" s="9">
        <f>AVERAGE(MainTable[[#This Row],[n1]:[lsc]])</f>
        <v>0.30333333333333334</v>
      </c>
      <c r="BC257" s="9">
        <f>AVERAGE(MainTable[[#This Row],[density]:[clsCoef]])</f>
        <v>0.57550000000000001</v>
      </c>
      <c r="BD257" s="9">
        <f>AVERAGE(MainTable[[#This Row],[t2]:[t4]])</f>
        <v>0.27833333333333332</v>
      </c>
      <c r="BE257" s="9">
        <f>AVERAGE(MainTable[[#This Row],[c1]:[c2]])</f>
        <v>0</v>
      </c>
      <c r="BF257" s="9">
        <f>AVERAGE(MainTable[[#This Row],[n3]], MainTable[[#This Row],[n1]], MainTable[[#This Row],[n4]])</f>
        <v>0.10166666666666668</v>
      </c>
      <c r="BG257" s="9" t="str">
        <f>VLOOKUP(MainTable[[#This Row],[model]],ModelNames,4,FALSE)</f>
        <v>Tree Ensemble</v>
      </c>
      <c r="BH257" s="9" cm="1">
        <f t="array" ref="BH257">MEDIAN(IF($AM$2:$AM$2385=AM257,$AN$2:$AN$2385))</f>
        <v>0.88267425723439863</v>
      </c>
      <c r="BI257" s="9" t="str" cm="1">
        <f t="array" ref="BI257">LEFT(A257, MIN(IFERROR(FIND({"_binarized","_clean","_converted"}, A257), LEN(A257)+1))-1)</f>
        <v>comprehensive _diabetes_clinical</v>
      </c>
    </row>
    <row r="258" spans="1:61" x14ac:dyDescent="0.25">
      <c r="A258" t="s">
        <v>104</v>
      </c>
      <c r="B258" s="6">
        <v>100000</v>
      </c>
      <c r="C258">
        <v>16</v>
      </c>
      <c r="D258">
        <v>12</v>
      </c>
      <c r="E258">
        <v>3</v>
      </c>
      <c r="F258" s="1">
        <v>10.76470588235294</v>
      </c>
      <c r="G258">
        <v>0</v>
      </c>
      <c r="H258">
        <v>0</v>
      </c>
      <c r="I258" s="1">
        <v>1000000</v>
      </c>
      <c r="J258" s="1">
        <v>2.9884130554553092</v>
      </c>
      <c r="K258" s="1">
        <v>1.6000905356407471</v>
      </c>
      <c r="L258" s="1">
        <v>31.467500000000001</v>
      </c>
      <c r="M258" s="1">
        <v>15.3292</v>
      </c>
      <c r="N258" s="2">
        <v>0.29699999999999999</v>
      </c>
      <c r="O258" s="2">
        <v>0.47299999999999998</v>
      </c>
      <c r="P258" s="2">
        <v>0.152</v>
      </c>
      <c r="Q258" s="2">
        <v>3.2000000000000001E-2</v>
      </c>
      <c r="R258" s="2">
        <v>0.56599999999999995</v>
      </c>
      <c r="S258" s="2">
        <v>0.36199999999999999</v>
      </c>
      <c r="T258" s="2">
        <v>0.04</v>
      </c>
      <c r="U258" s="2">
        <v>0.11899999999999999</v>
      </c>
      <c r="V258" s="2">
        <v>6.7000000000000004E-2</v>
      </c>
      <c r="W258" s="2">
        <v>7.2999999999999995E-2</v>
      </c>
      <c r="X258" s="2">
        <v>0.246</v>
      </c>
      <c r="Y258" s="2">
        <v>0.14000000000000001</v>
      </c>
      <c r="Z258" s="2">
        <v>9.1999999999999998E-2</v>
      </c>
      <c r="AA258" s="2">
        <v>0.27200000000000002</v>
      </c>
      <c r="AB258" s="2">
        <v>0.997</v>
      </c>
      <c r="AC258" s="2">
        <v>0.95399999999999996</v>
      </c>
      <c r="AD258" s="2">
        <v>0.19700000000000001</v>
      </c>
      <c r="AE258" s="2">
        <v>0.92600000000000005</v>
      </c>
      <c r="AF258" s="2">
        <v>1E-3</v>
      </c>
      <c r="AG258" s="2">
        <v>1E-3</v>
      </c>
      <c r="AH258" s="2">
        <v>0.83299999999999996</v>
      </c>
      <c r="AI258" s="2">
        <v>0</v>
      </c>
      <c r="AJ258" s="2">
        <v>0</v>
      </c>
      <c r="AK258">
        <v>6389593</v>
      </c>
      <c r="AL258">
        <v>277.20999999999998</v>
      </c>
      <c r="AM258" t="s">
        <v>58</v>
      </c>
      <c r="AN258" s="3">
        <v>0.97192000000000012</v>
      </c>
      <c r="AO258" s="3">
        <v>8.0783661714482139E-4</v>
      </c>
      <c r="AP258" s="3">
        <v>0.96950307817273429</v>
      </c>
      <c r="AQ258" s="3">
        <v>9.5928378875760124E-4</v>
      </c>
      <c r="AR258" s="3">
        <v>0.97847561234329805</v>
      </c>
      <c r="AS258" s="3">
        <v>1.429236276557431E-3</v>
      </c>
      <c r="AT258" s="10">
        <v>4.0876388549804688E-2</v>
      </c>
      <c r="AU258" s="1">
        <v>573.046875</v>
      </c>
      <c r="AV258" s="5">
        <v>2446400.0746582048</v>
      </c>
      <c r="AW258" s="9">
        <v>1.149561882019043</v>
      </c>
      <c r="AX258">
        <v>2</v>
      </c>
      <c r="AY258" t="s">
        <v>50</v>
      </c>
      <c r="AZ258" s="9">
        <f>AVERAGE(MainTable[[#This Row],[f1]:[f4]])</f>
        <v>0.317</v>
      </c>
      <c r="BA258" s="9">
        <f>AVERAGE(MainTable[[#This Row],[l1]:[l3]])</f>
        <v>7.5333333333333335E-2</v>
      </c>
      <c r="BB258" s="9">
        <f>AVERAGE(MainTable[[#This Row],[n1]:[lsc]])</f>
        <v>0.30333333333333334</v>
      </c>
      <c r="BC258" s="9">
        <f>AVERAGE(MainTable[[#This Row],[density]:[clsCoef]])</f>
        <v>0.57550000000000001</v>
      </c>
      <c r="BD258" s="9">
        <f>AVERAGE(MainTable[[#This Row],[t2]:[t4]])</f>
        <v>0.27833333333333332</v>
      </c>
      <c r="BE258" s="9">
        <f>AVERAGE(MainTable[[#This Row],[c1]:[c2]])</f>
        <v>0</v>
      </c>
      <c r="BF258" s="9">
        <f>AVERAGE(MainTable[[#This Row],[n3]], MainTable[[#This Row],[n1]], MainTable[[#This Row],[n4]])</f>
        <v>0.10166666666666668</v>
      </c>
      <c r="BG258" s="9" t="str">
        <f>VLOOKUP(MainTable[[#This Row],[model]],ModelNames,4,FALSE)</f>
        <v>Tree Ensemble</v>
      </c>
      <c r="BH258" s="9" cm="1">
        <f t="array" ref="BH258">MEDIAN(IF($AM$2:$AM$2385=AM258,$AN$2:$AN$2385))</f>
        <v>0.86973139609339412</v>
      </c>
      <c r="BI258" s="9" t="str" cm="1">
        <f t="array" ref="BI258">LEFT(A258, MIN(IFERROR(FIND({"_binarized","_clean","_converted"}, A258), LEN(A258)+1))-1)</f>
        <v>comprehensive _diabetes_clinical</v>
      </c>
    </row>
    <row r="259" spans="1:61" x14ac:dyDescent="0.25">
      <c r="A259" t="s">
        <v>104</v>
      </c>
      <c r="B259" s="6">
        <v>100000</v>
      </c>
      <c r="C259">
        <v>16</v>
      </c>
      <c r="D259">
        <v>12</v>
      </c>
      <c r="E259">
        <v>3</v>
      </c>
      <c r="F259" s="1">
        <v>10.76470588235294</v>
      </c>
      <c r="G259">
        <v>0</v>
      </c>
      <c r="H259">
        <v>0</v>
      </c>
      <c r="I259" s="1">
        <v>1000000</v>
      </c>
      <c r="J259" s="1">
        <v>2.9884130554553092</v>
      </c>
      <c r="K259" s="1">
        <v>1.6000905356407471</v>
      </c>
      <c r="L259" s="1">
        <v>31.467500000000001</v>
      </c>
      <c r="M259" s="1">
        <v>15.3292</v>
      </c>
      <c r="N259" s="2">
        <v>0.29699999999999999</v>
      </c>
      <c r="O259" s="2">
        <v>0.47299999999999998</v>
      </c>
      <c r="P259" s="2">
        <v>0.152</v>
      </c>
      <c r="Q259" s="2">
        <v>3.2000000000000001E-2</v>
      </c>
      <c r="R259" s="2">
        <v>0.56599999999999995</v>
      </c>
      <c r="S259" s="2">
        <v>0.36199999999999999</v>
      </c>
      <c r="T259" s="2">
        <v>0.04</v>
      </c>
      <c r="U259" s="2">
        <v>0.11899999999999999</v>
      </c>
      <c r="V259" s="2">
        <v>6.7000000000000004E-2</v>
      </c>
      <c r="W259" s="2">
        <v>7.2999999999999995E-2</v>
      </c>
      <c r="X259" s="2">
        <v>0.246</v>
      </c>
      <c r="Y259" s="2">
        <v>0.14000000000000001</v>
      </c>
      <c r="Z259" s="2">
        <v>9.1999999999999998E-2</v>
      </c>
      <c r="AA259" s="2">
        <v>0.27200000000000002</v>
      </c>
      <c r="AB259" s="2">
        <v>0.997</v>
      </c>
      <c r="AC259" s="2">
        <v>0.95399999999999996</v>
      </c>
      <c r="AD259" s="2">
        <v>0.19700000000000001</v>
      </c>
      <c r="AE259" s="2">
        <v>0.92600000000000005</v>
      </c>
      <c r="AF259" s="2">
        <v>1E-3</v>
      </c>
      <c r="AG259" s="2">
        <v>1E-3</v>
      </c>
      <c r="AH259" s="2">
        <v>0.83299999999999996</v>
      </c>
      <c r="AI259" s="2">
        <v>0</v>
      </c>
      <c r="AJ259" s="2">
        <v>0</v>
      </c>
      <c r="AK259">
        <v>6389593</v>
      </c>
      <c r="AL259">
        <v>277.20999999999998</v>
      </c>
      <c r="AM259" t="s">
        <v>54</v>
      </c>
      <c r="AN259" s="3">
        <v>0.97190999999999994</v>
      </c>
      <c r="AO259" s="3">
        <v>7.3307571232443763E-4</v>
      </c>
      <c r="AP259" s="3">
        <v>0.96940783446987666</v>
      </c>
      <c r="AQ259" s="3">
        <v>8.8853622024917631E-4</v>
      </c>
      <c r="AR259" s="3">
        <v>0.96238717132754736</v>
      </c>
      <c r="AS259" s="3">
        <v>3.6482236740868501E-3</v>
      </c>
      <c r="AT259" s="10">
        <v>0.44787049293518072</v>
      </c>
      <c r="AU259" s="1">
        <v>705.6171875</v>
      </c>
      <c r="AV259" s="5">
        <v>223278.83077234289</v>
      </c>
      <c r="AW259" s="9">
        <v>12.626508474349979</v>
      </c>
      <c r="AX259">
        <v>16</v>
      </c>
      <c r="AY259" t="s">
        <v>50</v>
      </c>
      <c r="AZ259" s="9">
        <f>AVERAGE(MainTable[[#This Row],[f1]:[f4]])</f>
        <v>0.317</v>
      </c>
      <c r="BA259" s="9">
        <f>AVERAGE(MainTable[[#This Row],[l1]:[l3]])</f>
        <v>7.5333333333333335E-2</v>
      </c>
      <c r="BB259" s="9">
        <f>AVERAGE(MainTable[[#This Row],[n1]:[lsc]])</f>
        <v>0.30333333333333334</v>
      </c>
      <c r="BC259" s="9">
        <f>AVERAGE(MainTable[[#This Row],[density]:[clsCoef]])</f>
        <v>0.57550000000000001</v>
      </c>
      <c r="BD259" s="9">
        <f>AVERAGE(MainTable[[#This Row],[t2]:[t4]])</f>
        <v>0.27833333333333332</v>
      </c>
      <c r="BE259" s="9">
        <f>AVERAGE(MainTable[[#This Row],[c1]:[c2]])</f>
        <v>0</v>
      </c>
      <c r="BF259" s="9">
        <f>AVERAGE(MainTable[[#This Row],[n3]], MainTable[[#This Row],[n1]], MainTable[[#This Row],[n4]])</f>
        <v>0.10166666666666668</v>
      </c>
      <c r="BG259" s="9" t="str">
        <f>VLOOKUP(MainTable[[#This Row],[model]],ModelNames,4,FALSE)</f>
        <v>Tree Ensemble</v>
      </c>
      <c r="BH259" s="9" cm="1">
        <f t="array" ref="BH259">MEDIAN(IF($AM$2:$AM$2385=AM259,$AN$2:$AN$2385))</f>
        <v>0.87316363636363636</v>
      </c>
      <c r="BI259" s="9" t="str" cm="1">
        <f t="array" ref="BI259">LEFT(A259, MIN(IFERROR(FIND({"_binarized","_clean","_converted"}, A259), LEN(A259)+1))-1)</f>
        <v>comprehensive _diabetes_clinical</v>
      </c>
    </row>
    <row r="260" spans="1:61" x14ac:dyDescent="0.25">
      <c r="A260" t="s">
        <v>104</v>
      </c>
      <c r="B260" s="6">
        <v>100000</v>
      </c>
      <c r="C260">
        <v>16</v>
      </c>
      <c r="D260">
        <v>12</v>
      </c>
      <c r="E260">
        <v>3</v>
      </c>
      <c r="F260" s="1">
        <v>10.76470588235294</v>
      </c>
      <c r="G260">
        <v>0</v>
      </c>
      <c r="H260">
        <v>0</v>
      </c>
      <c r="I260" s="1">
        <v>1000000</v>
      </c>
      <c r="J260" s="1">
        <v>2.9884130554553092</v>
      </c>
      <c r="K260" s="1">
        <v>1.6000905356407471</v>
      </c>
      <c r="L260" s="1">
        <v>31.467500000000001</v>
      </c>
      <c r="M260" s="1">
        <v>15.3292</v>
      </c>
      <c r="N260" s="2">
        <v>0.29699999999999999</v>
      </c>
      <c r="O260" s="2">
        <v>0.47299999999999998</v>
      </c>
      <c r="P260" s="2">
        <v>0.152</v>
      </c>
      <c r="Q260" s="2">
        <v>3.2000000000000001E-2</v>
      </c>
      <c r="R260" s="2">
        <v>0.56599999999999995</v>
      </c>
      <c r="S260" s="2">
        <v>0.36199999999999999</v>
      </c>
      <c r="T260" s="2">
        <v>0.04</v>
      </c>
      <c r="U260" s="2">
        <v>0.11899999999999999</v>
      </c>
      <c r="V260" s="2">
        <v>6.7000000000000004E-2</v>
      </c>
      <c r="W260" s="2">
        <v>7.2999999999999995E-2</v>
      </c>
      <c r="X260" s="2">
        <v>0.246</v>
      </c>
      <c r="Y260" s="2">
        <v>0.14000000000000001</v>
      </c>
      <c r="Z260" s="2">
        <v>9.1999999999999998E-2</v>
      </c>
      <c r="AA260" s="2">
        <v>0.27200000000000002</v>
      </c>
      <c r="AB260" s="2">
        <v>0.997</v>
      </c>
      <c r="AC260" s="2">
        <v>0.95399999999999996</v>
      </c>
      <c r="AD260" s="2">
        <v>0.19700000000000001</v>
      </c>
      <c r="AE260" s="2">
        <v>0.92600000000000005</v>
      </c>
      <c r="AF260" s="2">
        <v>1E-3</v>
      </c>
      <c r="AG260" s="2">
        <v>1E-3</v>
      </c>
      <c r="AH260" s="2">
        <v>0.83299999999999996</v>
      </c>
      <c r="AI260" s="2">
        <v>0</v>
      </c>
      <c r="AJ260" s="2">
        <v>0</v>
      </c>
      <c r="AK260">
        <v>6389593</v>
      </c>
      <c r="AL260">
        <v>277.20999999999998</v>
      </c>
      <c r="AM260" t="s">
        <v>59</v>
      </c>
      <c r="AN260" s="3">
        <v>0.97187999999999997</v>
      </c>
      <c r="AO260" s="3">
        <v>7.0469851709790651E-4</v>
      </c>
      <c r="AP260" s="3">
        <v>0.96949932448280196</v>
      </c>
      <c r="AQ260" s="3">
        <v>8.381000142612063E-4</v>
      </c>
      <c r="AR260" s="3">
        <v>0.97436299260687886</v>
      </c>
      <c r="AS260" s="3">
        <v>2.3744256608293091E-3</v>
      </c>
      <c r="AT260" s="10">
        <v>0.1525726318359375</v>
      </c>
      <c r="AU260" s="1">
        <v>561.03515625</v>
      </c>
      <c r="AV260" s="5">
        <v>655425.54255425546</v>
      </c>
      <c r="AW260" s="9">
        <v>1.1244585514068599</v>
      </c>
      <c r="AX260">
        <v>1</v>
      </c>
      <c r="AY260" t="s">
        <v>50</v>
      </c>
      <c r="AZ260" s="9">
        <f>AVERAGE(MainTable[[#This Row],[f1]:[f4]])</f>
        <v>0.317</v>
      </c>
      <c r="BA260" s="9">
        <f>AVERAGE(MainTable[[#This Row],[l1]:[l3]])</f>
        <v>7.5333333333333335E-2</v>
      </c>
      <c r="BB260" s="9">
        <f>AVERAGE(MainTable[[#This Row],[n1]:[lsc]])</f>
        <v>0.30333333333333334</v>
      </c>
      <c r="BC260" s="9">
        <f>AVERAGE(MainTable[[#This Row],[density]:[clsCoef]])</f>
        <v>0.57550000000000001</v>
      </c>
      <c r="BD260" s="9">
        <f>AVERAGE(MainTable[[#This Row],[t2]:[t4]])</f>
        <v>0.27833333333333332</v>
      </c>
      <c r="BE260" s="9">
        <f>AVERAGE(MainTable[[#This Row],[c1]:[c2]])</f>
        <v>0</v>
      </c>
      <c r="BF260" s="9">
        <f>AVERAGE(MainTable[[#This Row],[n3]], MainTable[[#This Row],[n1]], MainTable[[#This Row],[n4]])</f>
        <v>0.10166666666666668</v>
      </c>
      <c r="BG260" s="9" t="str">
        <f>VLOOKUP(MainTable[[#This Row],[model]],ModelNames,4,FALSE)</f>
        <v>Tree Ensemble</v>
      </c>
      <c r="BH260" s="9" cm="1">
        <f t="array" ref="BH260">MEDIAN(IF($AM$2:$AM$2385=AM260,$AN$2:$AN$2385))</f>
        <v>0.86949265687583444</v>
      </c>
      <c r="BI260" s="9" t="str" cm="1">
        <f t="array" ref="BI260">LEFT(A260, MIN(IFERROR(FIND({"_binarized","_clean","_converted"}, A260), LEN(A260)+1))-1)</f>
        <v>comprehensive _diabetes_clinical</v>
      </c>
    </row>
    <row r="261" spans="1:61" x14ac:dyDescent="0.25">
      <c r="A261" t="s">
        <v>104</v>
      </c>
      <c r="B261" s="6">
        <v>100000</v>
      </c>
      <c r="C261">
        <v>16</v>
      </c>
      <c r="D261">
        <v>12</v>
      </c>
      <c r="E261">
        <v>3</v>
      </c>
      <c r="F261" s="1">
        <v>10.76470588235294</v>
      </c>
      <c r="G261">
        <v>0</v>
      </c>
      <c r="H261">
        <v>0</v>
      </c>
      <c r="I261" s="1">
        <v>1000000</v>
      </c>
      <c r="J261" s="1">
        <v>2.9884130554553092</v>
      </c>
      <c r="K261" s="1">
        <v>1.6000905356407471</v>
      </c>
      <c r="L261" s="1">
        <v>31.467500000000001</v>
      </c>
      <c r="M261" s="1">
        <v>15.3292</v>
      </c>
      <c r="N261" s="2">
        <v>0.29699999999999999</v>
      </c>
      <c r="O261" s="2">
        <v>0.47299999999999998</v>
      </c>
      <c r="P261" s="2">
        <v>0.152</v>
      </c>
      <c r="Q261" s="2">
        <v>3.2000000000000001E-2</v>
      </c>
      <c r="R261" s="2">
        <v>0.56599999999999995</v>
      </c>
      <c r="S261" s="2">
        <v>0.36199999999999999</v>
      </c>
      <c r="T261" s="2">
        <v>0.04</v>
      </c>
      <c r="U261" s="2">
        <v>0.11899999999999999</v>
      </c>
      <c r="V261" s="2">
        <v>6.7000000000000004E-2</v>
      </c>
      <c r="W261" s="2">
        <v>7.2999999999999995E-2</v>
      </c>
      <c r="X261" s="2">
        <v>0.246</v>
      </c>
      <c r="Y261" s="2">
        <v>0.14000000000000001</v>
      </c>
      <c r="Z261" s="2">
        <v>9.1999999999999998E-2</v>
      </c>
      <c r="AA261" s="2">
        <v>0.27200000000000002</v>
      </c>
      <c r="AB261" s="2">
        <v>0.997</v>
      </c>
      <c r="AC261" s="2">
        <v>0.95399999999999996</v>
      </c>
      <c r="AD261" s="2">
        <v>0.19700000000000001</v>
      </c>
      <c r="AE261" s="2">
        <v>0.92600000000000005</v>
      </c>
      <c r="AF261" s="2">
        <v>1E-3</v>
      </c>
      <c r="AG261" s="2">
        <v>1E-3</v>
      </c>
      <c r="AH261" s="2">
        <v>0.83299999999999996</v>
      </c>
      <c r="AI261" s="2">
        <v>0</v>
      </c>
      <c r="AJ261" s="2">
        <v>0</v>
      </c>
      <c r="AK261">
        <v>6389593</v>
      </c>
      <c r="AL261">
        <v>277.20999999999998</v>
      </c>
      <c r="AM261" t="s">
        <v>57</v>
      </c>
      <c r="AN261" s="3">
        <v>0.97157000000000004</v>
      </c>
      <c r="AO261" s="3">
        <v>5.600000000000057E-4</v>
      </c>
      <c r="AP261" s="3">
        <v>0.96918807865232959</v>
      </c>
      <c r="AQ261" s="3">
        <v>6.140842585885928E-4</v>
      </c>
      <c r="AR261" s="3">
        <v>0.97363687881710059</v>
      </c>
      <c r="AS261" s="3">
        <v>2.2436678842940759E-3</v>
      </c>
      <c r="AT261" s="10">
        <v>1.8937349319458011E-2</v>
      </c>
      <c r="AU261" s="1">
        <v>454.27734375</v>
      </c>
      <c r="AV261" s="5">
        <v>5280570.0688665351</v>
      </c>
      <c r="AW261" s="9">
        <v>0.85173177719116211</v>
      </c>
      <c r="AX261">
        <v>24</v>
      </c>
      <c r="AY261" t="s">
        <v>50</v>
      </c>
      <c r="AZ261" s="9">
        <f>AVERAGE(MainTable[[#This Row],[f1]:[f4]])</f>
        <v>0.317</v>
      </c>
      <c r="BA261" s="9">
        <f>AVERAGE(MainTable[[#This Row],[l1]:[l3]])</f>
        <v>7.5333333333333335E-2</v>
      </c>
      <c r="BB261" s="9">
        <f>AVERAGE(MainTable[[#This Row],[n1]:[lsc]])</f>
        <v>0.30333333333333334</v>
      </c>
      <c r="BC261" s="9">
        <f>AVERAGE(MainTable[[#This Row],[density]:[clsCoef]])</f>
        <v>0.57550000000000001</v>
      </c>
      <c r="BD261" s="9">
        <f>AVERAGE(MainTable[[#This Row],[t2]:[t4]])</f>
        <v>0.27833333333333332</v>
      </c>
      <c r="BE261" s="9">
        <f>AVERAGE(MainTable[[#This Row],[c1]:[c2]])</f>
        <v>0</v>
      </c>
      <c r="BF261" s="9">
        <f>AVERAGE(MainTable[[#This Row],[n3]], MainTable[[#This Row],[n1]], MainTable[[#This Row],[n4]])</f>
        <v>0.10166666666666668</v>
      </c>
      <c r="BG261" s="9" t="str">
        <f>VLOOKUP(MainTable[[#This Row],[model]],ModelNames,4,FALSE)</f>
        <v>Tree-based</v>
      </c>
      <c r="BH261" s="9" cm="1">
        <f t="array" ref="BH261">MEDIAN(IF($AM$2:$AM$2385=AM261,$AN$2:$AN$2385))</f>
        <v>0.84387062005572167</v>
      </c>
      <c r="BI261" s="9" t="str" cm="1">
        <f t="array" ref="BI261">LEFT(A261, MIN(IFERROR(FIND({"_binarized","_clean","_converted"}, A261), LEN(A261)+1))-1)</f>
        <v>comprehensive _diabetes_clinical</v>
      </c>
    </row>
    <row r="262" spans="1:61" x14ac:dyDescent="0.25">
      <c r="A262" t="s">
        <v>104</v>
      </c>
      <c r="B262" s="6">
        <v>100000</v>
      </c>
      <c r="C262">
        <v>16</v>
      </c>
      <c r="D262">
        <v>12</v>
      </c>
      <c r="E262">
        <v>3</v>
      </c>
      <c r="F262" s="1">
        <v>10.76470588235294</v>
      </c>
      <c r="G262">
        <v>0</v>
      </c>
      <c r="H262">
        <v>0</v>
      </c>
      <c r="I262" s="1">
        <v>1000000</v>
      </c>
      <c r="J262" s="1">
        <v>2.9884130554553092</v>
      </c>
      <c r="K262" s="1">
        <v>1.6000905356407471</v>
      </c>
      <c r="L262" s="1">
        <v>31.467500000000001</v>
      </c>
      <c r="M262" s="1">
        <v>15.3292</v>
      </c>
      <c r="N262" s="2">
        <v>0.29699999999999999</v>
      </c>
      <c r="O262" s="2">
        <v>0.47299999999999998</v>
      </c>
      <c r="P262" s="2">
        <v>0.152</v>
      </c>
      <c r="Q262" s="2">
        <v>3.2000000000000001E-2</v>
      </c>
      <c r="R262" s="2">
        <v>0.56599999999999995</v>
      </c>
      <c r="S262" s="2">
        <v>0.36199999999999999</v>
      </c>
      <c r="T262" s="2">
        <v>0.04</v>
      </c>
      <c r="U262" s="2">
        <v>0.11899999999999999</v>
      </c>
      <c r="V262" s="2">
        <v>6.7000000000000004E-2</v>
      </c>
      <c r="W262" s="2">
        <v>7.2999999999999995E-2</v>
      </c>
      <c r="X262" s="2">
        <v>0.246</v>
      </c>
      <c r="Y262" s="2">
        <v>0.14000000000000001</v>
      </c>
      <c r="Z262" s="2">
        <v>9.1999999999999998E-2</v>
      </c>
      <c r="AA262" s="2">
        <v>0.27200000000000002</v>
      </c>
      <c r="AB262" s="2">
        <v>0.997</v>
      </c>
      <c r="AC262" s="2">
        <v>0.95399999999999996</v>
      </c>
      <c r="AD262" s="2">
        <v>0.19700000000000001</v>
      </c>
      <c r="AE262" s="2">
        <v>0.92600000000000005</v>
      </c>
      <c r="AF262" s="2">
        <v>1E-3</v>
      </c>
      <c r="AG262" s="2">
        <v>1E-3</v>
      </c>
      <c r="AH262" s="2">
        <v>0.83299999999999996</v>
      </c>
      <c r="AI262" s="2">
        <v>0</v>
      </c>
      <c r="AJ262" s="2">
        <v>0</v>
      </c>
      <c r="AK262">
        <v>6389593</v>
      </c>
      <c r="AL262">
        <v>277.20999999999998</v>
      </c>
      <c r="AM262" t="s">
        <v>52</v>
      </c>
      <c r="AN262" s="3">
        <v>0.96764000000000006</v>
      </c>
      <c r="AO262" s="3">
        <v>7.4458041875946786E-4</v>
      </c>
      <c r="AP262" s="3">
        <v>0.96425778225079795</v>
      </c>
      <c r="AQ262" s="3">
        <v>9.2498621031980859E-4</v>
      </c>
      <c r="AR262" s="3">
        <v>0.96220929283188694</v>
      </c>
      <c r="AS262" s="3">
        <v>2.5927991057101592E-3</v>
      </c>
      <c r="AT262" s="10">
        <v>0.22400593757629389</v>
      </c>
      <c r="AU262" s="1">
        <v>606.40234375</v>
      </c>
      <c r="AV262" s="5">
        <v>446416.73824356153</v>
      </c>
      <c r="AW262" s="9">
        <v>17.51269793510437</v>
      </c>
      <c r="AX262">
        <v>24</v>
      </c>
      <c r="AY262" t="s">
        <v>50</v>
      </c>
      <c r="AZ262" s="9">
        <f>AVERAGE(MainTable[[#This Row],[f1]:[f4]])</f>
        <v>0.317</v>
      </c>
      <c r="BA262" s="9">
        <f>AVERAGE(MainTable[[#This Row],[l1]:[l3]])</f>
        <v>7.5333333333333335E-2</v>
      </c>
      <c r="BB262" s="9">
        <f>AVERAGE(MainTable[[#This Row],[n1]:[lsc]])</f>
        <v>0.30333333333333334</v>
      </c>
      <c r="BC262" s="9">
        <f>AVERAGE(MainTable[[#This Row],[density]:[clsCoef]])</f>
        <v>0.57550000000000001</v>
      </c>
      <c r="BD262" s="9">
        <f>AVERAGE(MainTable[[#This Row],[t2]:[t4]])</f>
        <v>0.27833333333333332</v>
      </c>
      <c r="BE262" s="9">
        <f>AVERAGE(MainTable[[#This Row],[c1]:[c2]])</f>
        <v>0</v>
      </c>
      <c r="BF262" s="9">
        <f>AVERAGE(MainTable[[#This Row],[n3]], MainTable[[#This Row],[n1]], MainTable[[#This Row],[n4]])</f>
        <v>0.10166666666666668</v>
      </c>
      <c r="BG262" s="9" t="str">
        <f>VLOOKUP(MainTable[[#This Row],[model]],ModelNames,4,FALSE)</f>
        <v>Tree Ensemble</v>
      </c>
      <c r="BH262" s="9" cm="1">
        <f t="array" ref="BH262">MEDIAN(IF($AM$2:$AM$2385=AM262,$AN$2:$AN$2385))</f>
        <v>0.87140340575455077</v>
      </c>
      <c r="BI262" s="9" t="str" cm="1">
        <f t="array" ref="BI262">LEFT(A262, MIN(IFERROR(FIND({"_binarized","_clean","_converted"}, A262), LEN(A262)+1))-1)</f>
        <v>comprehensive _diabetes_clinical</v>
      </c>
    </row>
    <row r="263" spans="1:61" x14ac:dyDescent="0.25">
      <c r="A263" t="s">
        <v>104</v>
      </c>
      <c r="B263" s="6">
        <v>100000</v>
      </c>
      <c r="C263">
        <v>16</v>
      </c>
      <c r="D263">
        <v>12</v>
      </c>
      <c r="E263">
        <v>3</v>
      </c>
      <c r="F263" s="1">
        <v>10.76470588235294</v>
      </c>
      <c r="G263">
        <v>0</v>
      </c>
      <c r="H263">
        <v>0</v>
      </c>
      <c r="I263" s="1">
        <v>1000000</v>
      </c>
      <c r="J263" s="1">
        <v>2.9884130554553092</v>
      </c>
      <c r="K263" s="1">
        <v>1.6000905356407471</v>
      </c>
      <c r="L263" s="1">
        <v>31.467500000000001</v>
      </c>
      <c r="M263" s="1">
        <v>15.3292</v>
      </c>
      <c r="N263" s="2">
        <v>0.29699999999999999</v>
      </c>
      <c r="O263" s="2">
        <v>0.47299999999999998</v>
      </c>
      <c r="P263" s="2">
        <v>0.152</v>
      </c>
      <c r="Q263" s="2">
        <v>3.2000000000000001E-2</v>
      </c>
      <c r="R263" s="2">
        <v>0.56599999999999995</v>
      </c>
      <c r="S263" s="2">
        <v>0.36199999999999999</v>
      </c>
      <c r="T263" s="2">
        <v>0.04</v>
      </c>
      <c r="U263" s="2">
        <v>0.11899999999999999</v>
      </c>
      <c r="V263" s="2">
        <v>6.7000000000000004E-2</v>
      </c>
      <c r="W263" s="2">
        <v>7.2999999999999995E-2</v>
      </c>
      <c r="X263" s="2">
        <v>0.246</v>
      </c>
      <c r="Y263" s="2">
        <v>0.14000000000000001</v>
      </c>
      <c r="Z263" s="2">
        <v>9.1999999999999998E-2</v>
      </c>
      <c r="AA263" s="2">
        <v>0.27200000000000002</v>
      </c>
      <c r="AB263" s="2">
        <v>0.997</v>
      </c>
      <c r="AC263" s="2">
        <v>0.95399999999999996</v>
      </c>
      <c r="AD263" s="2">
        <v>0.19700000000000001</v>
      </c>
      <c r="AE263" s="2">
        <v>0.92600000000000005</v>
      </c>
      <c r="AF263" s="2">
        <v>1E-3</v>
      </c>
      <c r="AG263" s="2">
        <v>1E-3</v>
      </c>
      <c r="AH263" s="2">
        <v>0.83299999999999996</v>
      </c>
      <c r="AI263" s="2">
        <v>0</v>
      </c>
      <c r="AJ263" s="2">
        <v>0</v>
      </c>
      <c r="AK263">
        <v>6389593</v>
      </c>
      <c r="AL263">
        <v>277.20999999999998</v>
      </c>
      <c r="AM263" t="s">
        <v>51</v>
      </c>
      <c r="AN263" s="3">
        <v>0.96268999999999993</v>
      </c>
      <c r="AO263" s="3">
        <v>1.1521284650593371E-3</v>
      </c>
      <c r="AP263" s="3">
        <v>0.95844971578095173</v>
      </c>
      <c r="AQ263" s="3">
        <v>1.547090695030154E-3</v>
      </c>
      <c r="AT263" s="10">
        <v>142.77161431312561</v>
      </c>
      <c r="AU263" s="1">
        <v>632.375</v>
      </c>
      <c r="AV263" s="5">
        <v>700.41934092501583</v>
      </c>
      <c r="AW263" s="9">
        <v>46.659923315048218</v>
      </c>
      <c r="AX263">
        <v>12</v>
      </c>
      <c r="AY263" t="s">
        <v>50</v>
      </c>
      <c r="AZ263" s="9">
        <f>AVERAGE(MainTable[[#This Row],[f1]:[f4]])</f>
        <v>0.317</v>
      </c>
      <c r="BA263" s="9">
        <f>AVERAGE(MainTable[[#This Row],[l1]:[l3]])</f>
        <v>7.5333333333333335E-2</v>
      </c>
      <c r="BB263" s="9">
        <f>AVERAGE(MainTable[[#This Row],[n1]:[lsc]])</f>
        <v>0.30333333333333334</v>
      </c>
      <c r="BC263" s="9">
        <f>AVERAGE(MainTable[[#This Row],[density]:[clsCoef]])</f>
        <v>0.57550000000000001</v>
      </c>
      <c r="BD263" s="9">
        <f>AVERAGE(MainTable[[#This Row],[t2]:[t4]])</f>
        <v>0.27833333333333332</v>
      </c>
      <c r="BE263" s="9">
        <f>AVERAGE(MainTable[[#This Row],[c1]:[c2]])</f>
        <v>0</v>
      </c>
      <c r="BF263" s="9">
        <f>AVERAGE(MainTable[[#This Row],[n3]], MainTable[[#This Row],[n1]], MainTable[[#This Row],[n4]])</f>
        <v>0.10166666666666668</v>
      </c>
      <c r="BG263" s="9" t="str">
        <f>VLOOKUP(MainTable[[#This Row],[model]],ModelNames,4,FALSE)</f>
        <v>Kernel/SVM</v>
      </c>
      <c r="BH263" s="9" cm="1">
        <f t="array" ref="BH263">MEDIAN(IF($AM$2:$AM$2385=AM263,$AN$2:$AN$2385))</f>
        <v>0.87225452196382425</v>
      </c>
      <c r="BI263" s="9" t="str" cm="1">
        <f t="array" ref="BI263">LEFT(A263, MIN(IFERROR(FIND({"_binarized","_clean","_converted"}, A263), LEN(A263)+1))-1)</f>
        <v>comprehensive _diabetes_clinical</v>
      </c>
    </row>
    <row r="264" spans="1:61" x14ac:dyDescent="0.25">
      <c r="A264" t="s">
        <v>104</v>
      </c>
      <c r="B264" s="6">
        <v>100000</v>
      </c>
      <c r="C264">
        <v>16</v>
      </c>
      <c r="D264">
        <v>12</v>
      </c>
      <c r="E264">
        <v>3</v>
      </c>
      <c r="F264" s="1">
        <v>10.76470588235294</v>
      </c>
      <c r="G264">
        <v>0</v>
      </c>
      <c r="H264">
        <v>0</v>
      </c>
      <c r="I264" s="1">
        <v>1000000</v>
      </c>
      <c r="J264" s="1">
        <v>2.9884130554553092</v>
      </c>
      <c r="K264" s="1">
        <v>1.6000905356407471</v>
      </c>
      <c r="L264" s="1">
        <v>31.467500000000001</v>
      </c>
      <c r="M264" s="1">
        <v>15.3292</v>
      </c>
      <c r="N264" s="2">
        <v>0.29699999999999999</v>
      </c>
      <c r="O264" s="2">
        <v>0.47299999999999998</v>
      </c>
      <c r="P264" s="2">
        <v>0.152</v>
      </c>
      <c r="Q264" s="2">
        <v>3.2000000000000001E-2</v>
      </c>
      <c r="R264" s="2">
        <v>0.56599999999999995</v>
      </c>
      <c r="S264" s="2">
        <v>0.36199999999999999</v>
      </c>
      <c r="T264" s="2">
        <v>0.04</v>
      </c>
      <c r="U264" s="2">
        <v>0.11899999999999999</v>
      </c>
      <c r="V264" s="2">
        <v>6.7000000000000004E-2</v>
      </c>
      <c r="W264" s="2">
        <v>7.2999999999999995E-2</v>
      </c>
      <c r="X264" s="2">
        <v>0.246</v>
      </c>
      <c r="Y264" s="2">
        <v>0.14000000000000001</v>
      </c>
      <c r="Z264" s="2">
        <v>9.1999999999999998E-2</v>
      </c>
      <c r="AA264" s="2">
        <v>0.27200000000000002</v>
      </c>
      <c r="AB264" s="2">
        <v>0.997</v>
      </c>
      <c r="AC264" s="2">
        <v>0.95399999999999996</v>
      </c>
      <c r="AD264" s="2">
        <v>0.19700000000000001</v>
      </c>
      <c r="AE264" s="2">
        <v>0.92600000000000005</v>
      </c>
      <c r="AF264" s="2">
        <v>1E-3</v>
      </c>
      <c r="AG264" s="2">
        <v>1E-3</v>
      </c>
      <c r="AH264" s="2">
        <v>0.83299999999999996</v>
      </c>
      <c r="AI264" s="2">
        <v>0</v>
      </c>
      <c r="AJ264" s="2">
        <v>0</v>
      </c>
      <c r="AK264">
        <v>6389593</v>
      </c>
      <c r="AL264">
        <v>277.20999999999998</v>
      </c>
      <c r="AM264" t="s">
        <v>62</v>
      </c>
      <c r="AN264" s="3">
        <v>0.96096000000000004</v>
      </c>
      <c r="AO264" s="3">
        <v>5.0537115073972291E-4</v>
      </c>
      <c r="AP264" s="3">
        <v>0.95701375770745012</v>
      </c>
      <c r="AQ264" s="3">
        <v>7.5473867787001687E-4</v>
      </c>
      <c r="AT264" s="10">
        <v>2.9461860656738281E-2</v>
      </c>
      <c r="AU264" s="1">
        <v>681.1953125</v>
      </c>
      <c r="AV264" s="5">
        <v>3394218.7550577801</v>
      </c>
      <c r="AW264" s="9">
        <v>0.49625682830810552</v>
      </c>
      <c r="AX264">
        <v>6</v>
      </c>
      <c r="AY264" t="s">
        <v>50</v>
      </c>
      <c r="AZ264" s="9">
        <f>AVERAGE(MainTable[[#This Row],[f1]:[f4]])</f>
        <v>0.317</v>
      </c>
      <c r="BA264" s="9">
        <f>AVERAGE(MainTable[[#This Row],[l1]:[l3]])</f>
        <v>7.5333333333333335E-2</v>
      </c>
      <c r="BB264" s="9">
        <f>AVERAGE(MainTable[[#This Row],[n1]:[lsc]])</f>
        <v>0.30333333333333334</v>
      </c>
      <c r="BC264" s="9">
        <f>AVERAGE(MainTable[[#This Row],[density]:[clsCoef]])</f>
        <v>0.57550000000000001</v>
      </c>
      <c r="BD264" s="9">
        <f>AVERAGE(MainTable[[#This Row],[t2]:[t4]])</f>
        <v>0.27833333333333332</v>
      </c>
      <c r="BE264" s="9">
        <f>AVERAGE(MainTable[[#This Row],[c1]:[c2]])</f>
        <v>0</v>
      </c>
      <c r="BF264" s="9">
        <f>AVERAGE(MainTable[[#This Row],[n3]], MainTable[[#This Row],[n1]], MainTable[[#This Row],[n4]])</f>
        <v>0.10166666666666668</v>
      </c>
      <c r="BG264" s="9" t="str">
        <f>VLOOKUP(MainTable[[#This Row],[model]],ModelNames,4,FALSE)</f>
        <v>Linear</v>
      </c>
      <c r="BH264" s="9" cm="1">
        <f t="array" ref="BH264">MEDIAN(IF($AM$2:$AM$2385=AM264,$AN$2:$AN$2385))</f>
        <v>0.84909999999999997</v>
      </c>
      <c r="BI264" s="9" t="str" cm="1">
        <f t="array" ref="BI264">LEFT(A264, MIN(IFERROR(FIND({"_binarized","_clean","_converted"}, A264), LEN(A264)+1))-1)</f>
        <v>comprehensive _diabetes_clinical</v>
      </c>
    </row>
    <row r="265" spans="1:61" x14ac:dyDescent="0.25">
      <c r="A265" t="s">
        <v>104</v>
      </c>
      <c r="B265" s="6">
        <v>100000</v>
      </c>
      <c r="C265">
        <v>16</v>
      </c>
      <c r="D265">
        <v>12</v>
      </c>
      <c r="E265">
        <v>3</v>
      </c>
      <c r="F265" s="1">
        <v>10.76470588235294</v>
      </c>
      <c r="G265">
        <v>0</v>
      </c>
      <c r="H265">
        <v>0</v>
      </c>
      <c r="I265" s="1">
        <v>1000000</v>
      </c>
      <c r="J265" s="1">
        <v>2.9884130554553092</v>
      </c>
      <c r="K265" s="1">
        <v>1.6000905356407471</v>
      </c>
      <c r="L265" s="1">
        <v>31.467500000000001</v>
      </c>
      <c r="M265" s="1">
        <v>15.3292</v>
      </c>
      <c r="N265" s="2">
        <v>0.29699999999999999</v>
      </c>
      <c r="O265" s="2">
        <v>0.47299999999999998</v>
      </c>
      <c r="P265" s="2">
        <v>0.152</v>
      </c>
      <c r="Q265" s="2">
        <v>3.2000000000000001E-2</v>
      </c>
      <c r="R265" s="2">
        <v>0.56599999999999995</v>
      </c>
      <c r="S265" s="2">
        <v>0.36199999999999999</v>
      </c>
      <c r="T265" s="2">
        <v>0.04</v>
      </c>
      <c r="U265" s="2">
        <v>0.11899999999999999</v>
      </c>
      <c r="V265" s="2">
        <v>6.7000000000000004E-2</v>
      </c>
      <c r="W265" s="2">
        <v>7.2999999999999995E-2</v>
      </c>
      <c r="X265" s="2">
        <v>0.246</v>
      </c>
      <c r="Y265" s="2">
        <v>0.14000000000000001</v>
      </c>
      <c r="Z265" s="2">
        <v>9.1999999999999998E-2</v>
      </c>
      <c r="AA265" s="2">
        <v>0.27200000000000002</v>
      </c>
      <c r="AB265" s="2">
        <v>0.997</v>
      </c>
      <c r="AC265" s="2">
        <v>0.95399999999999996</v>
      </c>
      <c r="AD265" s="2">
        <v>0.19700000000000001</v>
      </c>
      <c r="AE265" s="2">
        <v>0.92600000000000005</v>
      </c>
      <c r="AF265" s="2">
        <v>1E-3</v>
      </c>
      <c r="AG265" s="2">
        <v>1E-3</v>
      </c>
      <c r="AH265" s="2">
        <v>0.83299999999999996</v>
      </c>
      <c r="AI265" s="2">
        <v>0</v>
      </c>
      <c r="AJ265" s="2">
        <v>0</v>
      </c>
      <c r="AK265">
        <v>6389593</v>
      </c>
      <c r="AL265">
        <v>277.20999999999998</v>
      </c>
      <c r="AM265" t="s">
        <v>60</v>
      </c>
      <c r="AN265" s="3">
        <v>0.96049000000000007</v>
      </c>
      <c r="AO265" s="3">
        <v>2.5768197453451212E-4</v>
      </c>
      <c r="AP265" s="3">
        <v>0.95728585148085832</v>
      </c>
      <c r="AQ265" s="3">
        <v>4.4874414973689839E-4</v>
      </c>
      <c r="AR265" s="3">
        <v>0.96190383156541304</v>
      </c>
      <c r="AS265" s="3">
        <v>1.713722232912857E-3</v>
      </c>
      <c r="AT265" s="10">
        <v>3.0641317367553711E-2</v>
      </c>
      <c r="AU265" s="1">
        <v>658.3828125</v>
      </c>
      <c r="AV265" s="5">
        <v>3263567.254647173</v>
      </c>
      <c r="AW265" s="9">
        <v>1.0813009738922119</v>
      </c>
      <c r="AX265">
        <v>16</v>
      </c>
      <c r="AY265" t="s">
        <v>50</v>
      </c>
      <c r="AZ265" s="9">
        <f>AVERAGE(MainTable[[#This Row],[f1]:[f4]])</f>
        <v>0.317</v>
      </c>
      <c r="BA265" s="9">
        <f>AVERAGE(MainTable[[#This Row],[l1]:[l3]])</f>
        <v>7.5333333333333335E-2</v>
      </c>
      <c r="BB265" s="9">
        <f>AVERAGE(MainTable[[#This Row],[n1]:[lsc]])</f>
        <v>0.30333333333333334</v>
      </c>
      <c r="BC265" s="9">
        <f>AVERAGE(MainTable[[#This Row],[density]:[clsCoef]])</f>
        <v>0.57550000000000001</v>
      </c>
      <c r="BD265" s="9">
        <f>AVERAGE(MainTable[[#This Row],[t2]:[t4]])</f>
        <v>0.27833333333333332</v>
      </c>
      <c r="BE265" s="9">
        <f>AVERAGE(MainTable[[#This Row],[c1]:[c2]])</f>
        <v>0</v>
      </c>
      <c r="BF265" s="9">
        <f>AVERAGE(MainTable[[#This Row],[n3]], MainTable[[#This Row],[n1]], MainTable[[#This Row],[n4]])</f>
        <v>0.10166666666666668</v>
      </c>
      <c r="BG265" s="9" t="str">
        <f>VLOOKUP(MainTable[[#This Row],[model]],ModelNames,4,FALSE)</f>
        <v>Linear</v>
      </c>
      <c r="BH265" s="9" cm="1">
        <f t="array" ref="BH265">MEDIAN(IF($AM$2:$AM$2385=AM265,$AN$2:$AN$2385))</f>
        <v>0.84154689776823377</v>
      </c>
      <c r="BI265" s="9" t="str" cm="1">
        <f t="array" ref="BI265">LEFT(A265, MIN(IFERROR(FIND({"_binarized","_clean","_converted"}, A265), LEN(A265)+1))-1)</f>
        <v>comprehensive _diabetes_clinical</v>
      </c>
    </row>
    <row r="266" spans="1:61" x14ac:dyDescent="0.25">
      <c r="A266" t="s">
        <v>104</v>
      </c>
      <c r="B266" s="6">
        <v>100000</v>
      </c>
      <c r="C266">
        <v>16</v>
      </c>
      <c r="D266">
        <v>12</v>
      </c>
      <c r="E266">
        <v>3</v>
      </c>
      <c r="F266" s="1">
        <v>10.76470588235294</v>
      </c>
      <c r="G266">
        <v>0</v>
      </c>
      <c r="H266">
        <v>0</v>
      </c>
      <c r="I266" s="1">
        <v>1000000</v>
      </c>
      <c r="J266" s="1">
        <v>2.9884130554553092</v>
      </c>
      <c r="K266" s="1">
        <v>1.6000905356407471</v>
      </c>
      <c r="L266" s="1">
        <v>31.467500000000001</v>
      </c>
      <c r="M266" s="1">
        <v>15.3292</v>
      </c>
      <c r="N266" s="2">
        <v>0.29699999999999999</v>
      </c>
      <c r="O266" s="2">
        <v>0.47299999999999998</v>
      </c>
      <c r="P266" s="2">
        <v>0.152</v>
      </c>
      <c r="Q266" s="2">
        <v>3.2000000000000001E-2</v>
      </c>
      <c r="R266" s="2">
        <v>0.56599999999999995</v>
      </c>
      <c r="S266" s="2">
        <v>0.36199999999999999</v>
      </c>
      <c r="T266" s="2">
        <v>0.04</v>
      </c>
      <c r="U266" s="2">
        <v>0.11899999999999999</v>
      </c>
      <c r="V266" s="2">
        <v>6.7000000000000004E-2</v>
      </c>
      <c r="W266" s="2">
        <v>7.2999999999999995E-2</v>
      </c>
      <c r="X266" s="2">
        <v>0.246</v>
      </c>
      <c r="Y266" s="2">
        <v>0.14000000000000001</v>
      </c>
      <c r="Z266" s="2">
        <v>9.1999999999999998E-2</v>
      </c>
      <c r="AA266" s="2">
        <v>0.27200000000000002</v>
      </c>
      <c r="AB266" s="2">
        <v>0.997</v>
      </c>
      <c r="AC266" s="2">
        <v>0.95399999999999996</v>
      </c>
      <c r="AD266" s="2">
        <v>0.19700000000000001</v>
      </c>
      <c r="AE266" s="2">
        <v>0.92600000000000005</v>
      </c>
      <c r="AF266" s="2">
        <v>1E-3</v>
      </c>
      <c r="AG266" s="2">
        <v>1E-3</v>
      </c>
      <c r="AH266" s="2">
        <v>0.83299999999999996</v>
      </c>
      <c r="AI266" s="2">
        <v>0</v>
      </c>
      <c r="AJ266" s="2">
        <v>0</v>
      </c>
      <c r="AK266">
        <v>6389593</v>
      </c>
      <c r="AL266">
        <v>277.20999999999998</v>
      </c>
      <c r="AM266" t="s">
        <v>56</v>
      </c>
      <c r="AN266" s="3">
        <v>0.96018999999999988</v>
      </c>
      <c r="AO266" s="3">
        <v>3.6660605559647649E-4</v>
      </c>
      <c r="AP266" s="3">
        <v>0.95722933245127795</v>
      </c>
      <c r="AQ266" s="3">
        <v>4.0008720483574768E-4</v>
      </c>
      <c r="AR266" s="3">
        <v>0.96176800064288026</v>
      </c>
      <c r="AS266" s="3">
        <v>1.728841488055684E-3</v>
      </c>
      <c r="AT266" s="10">
        <v>2.923274040222168E-2</v>
      </c>
      <c r="AU266" s="1">
        <v>634.37109375</v>
      </c>
      <c r="AV266" s="5">
        <v>3420821.949091027</v>
      </c>
      <c r="AW266" s="9">
        <v>4.0816450119018546</v>
      </c>
      <c r="AX266">
        <v>10</v>
      </c>
      <c r="AY266" t="s">
        <v>50</v>
      </c>
      <c r="AZ266" s="9">
        <f>AVERAGE(MainTable[[#This Row],[f1]:[f4]])</f>
        <v>0.317</v>
      </c>
      <c r="BA266" s="9">
        <f>AVERAGE(MainTable[[#This Row],[l1]:[l3]])</f>
        <v>7.5333333333333335E-2</v>
      </c>
      <c r="BB266" s="9">
        <f>AVERAGE(MainTable[[#This Row],[n1]:[lsc]])</f>
        <v>0.30333333333333334</v>
      </c>
      <c r="BC266" s="9">
        <f>AVERAGE(MainTable[[#This Row],[density]:[clsCoef]])</f>
        <v>0.57550000000000001</v>
      </c>
      <c r="BD266" s="9">
        <f>AVERAGE(MainTable[[#This Row],[t2]:[t4]])</f>
        <v>0.27833333333333332</v>
      </c>
      <c r="BE266" s="9">
        <f>AVERAGE(MainTable[[#This Row],[c1]:[c2]])</f>
        <v>0</v>
      </c>
      <c r="BF266" s="9">
        <f>AVERAGE(MainTable[[#This Row],[n3]], MainTable[[#This Row],[n1]], MainTable[[#This Row],[n4]])</f>
        <v>0.10166666666666668</v>
      </c>
      <c r="BG266" s="9" t="str">
        <f>VLOOKUP(MainTable[[#This Row],[model]],ModelNames,4,FALSE)</f>
        <v>Linear</v>
      </c>
      <c r="BH266" s="9" cm="1">
        <f t="array" ref="BH266">MEDIAN(IF($AM$2:$AM$2385=AM266,$AN$2:$AN$2385))</f>
        <v>0.85279999999999989</v>
      </c>
      <c r="BI266" s="9" t="str" cm="1">
        <f t="array" ref="BI266">LEFT(A266, MIN(IFERROR(FIND({"_binarized","_clean","_converted"}, A266), LEN(A266)+1))-1)</f>
        <v>comprehensive _diabetes_clinical</v>
      </c>
    </row>
    <row r="267" spans="1:61" x14ac:dyDescent="0.25">
      <c r="A267" t="s">
        <v>104</v>
      </c>
      <c r="B267" s="6">
        <v>100000</v>
      </c>
      <c r="C267">
        <v>16</v>
      </c>
      <c r="D267">
        <v>12</v>
      </c>
      <c r="E267">
        <v>3</v>
      </c>
      <c r="F267" s="1">
        <v>10.76470588235294</v>
      </c>
      <c r="G267">
        <v>0</v>
      </c>
      <c r="H267">
        <v>0</v>
      </c>
      <c r="I267" s="1">
        <v>1000000</v>
      </c>
      <c r="J267" s="1">
        <v>2.9884130554553092</v>
      </c>
      <c r="K267" s="1">
        <v>1.6000905356407471</v>
      </c>
      <c r="L267" s="1">
        <v>31.467500000000001</v>
      </c>
      <c r="M267" s="1">
        <v>15.3292</v>
      </c>
      <c r="N267" s="2">
        <v>0.29699999999999999</v>
      </c>
      <c r="O267" s="2">
        <v>0.47299999999999998</v>
      </c>
      <c r="P267" s="2">
        <v>0.152</v>
      </c>
      <c r="Q267" s="2">
        <v>3.2000000000000001E-2</v>
      </c>
      <c r="R267" s="2">
        <v>0.56599999999999995</v>
      </c>
      <c r="S267" s="2">
        <v>0.36199999999999999</v>
      </c>
      <c r="T267" s="2">
        <v>0.04</v>
      </c>
      <c r="U267" s="2">
        <v>0.11899999999999999</v>
      </c>
      <c r="V267" s="2">
        <v>6.7000000000000004E-2</v>
      </c>
      <c r="W267" s="2">
        <v>7.2999999999999995E-2</v>
      </c>
      <c r="X267" s="2">
        <v>0.246</v>
      </c>
      <c r="Y267" s="2">
        <v>0.14000000000000001</v>
      </c>
      <c r="Z267" s="2">
        <v>9.1999999999999998E-2</v>
      </c>
      <c r="AA267" s="2">
        <v>0.27200000000000002</v>
      </c>
      <c r="AB267" s="2">
        <v>0.997</v>
      </c>
      <c r="AC267" s="2">
        <v>0.95399999999999996</v>
      </c>
      <c r="AD267" s="2">
        <v>0.19700000000000001</v>
      </c>
      <c r="AE267" s="2">
        <v>0.92600000000000005</v>
      </c>
      <c r="AF267" s="2">
        <v>1E-3</v>
      </c>
      <c r="AG267" s="2">
        <v>1E-3</v>
      </c>
      <c r="AH267" s="2">
        <v>0.83299999999999996</v>
      </c>
      <c r="AI267" s="2">
        <v>0</v>
      </c>
      <c r="AJ267" s="2">
        <v>0</v>
      </c>
      <c r="AK267">
        <v>6389593</v>
      </c>
      <c r="AL267">
        <v>277.20999999999998</v>
      </c>
      <c r="AM267" t="s">
        <v>49</v>
      </c>
      <c r="AN267" s="3">
        <v>0.96011000000000002</v>
      </c>
      <c r="AO267" s="3">
        <v>3.5832945734338658E-4</v>
      </c>
      <c r="AP267" s="3">
        <v>0.95726100495321764</v>
      </c>
      <c r="AQ267" s="3">
        <v>3.2169409686218161E-4</v>
      </c>
      <c r="AR267" s="3">
        <v>0.96140876888460292</v>
      </c>
      <c r="AS267" s="3">
        <v>1.745905999288584E-3</v>
      </c>
      <c r="AT267" s="10">
        <v>7.6851367950439453E-2</v>
      </c>
      <c r="AU267" s="1">
        <v>636.8125</v>
      </c>
      <c r="AV267" s="5">
        <v>1301213.0124279479</v>
      </c>
      <c r="AW267" s="9">
        <v>180.97510504722601</v>
      </c>
      <c r="AX267">
        <v>16</v>
      </c>
      <c r="AY267" t="s">
        <v>50</v>
      </c>
      <c r="AZ267" s="9">
        <f>AVERAGE(MainTable[[#This Row],[f1]:[f4]])</f>
        <v>0.317</v>
      </c>
      <c r="BA267" s="9">
        <f>AVERAGE(MainTable[[#This Row],[l1]:[l3]])</f>
        <v>7.5333333333333335E-2</v>
      </c>
      <c r="BB267" s="9">
        <f>AVERAGE(MainTable[[#This Row],[n1]:[lsc]])</f>
        <v>0.30333333333333334</v>
      </c>
      <c r="BC267" s="9">
        <f>AVERAGE(MainTable[[#This Row],[density]:[clsCoef]])</f>
        <v>0.57550000000000001</v>
      </c>
      <c r="BD267" s="9">
        <f>AVERAGE(MainTable[[#This Row],[t2]:[t4]])</f>
        <v>0.27833333333333332</v>
      </c>
      <c r="BE267" s="9">
        <f>AVERAGE(MainTable[[#This Row],[c1]:[c2]])</f>
        <v>0</v>
      </c>
      <c r="BF267" s="9">
        <f>AVERAGE(MainTable[[#This Row],[n3]], MainTable[[#This Row],[n1]], MainTable[[#This Row],[n4]])</f>
        <v>0.10166666666666668</v>
      </c>
      <c r="BG267" s="9" t="str">
        <f>VLOOKUP(MainTable[[#This Row],[model]],ModelNames,4,FALSE)</f>
        <v>Neural</v>
      </c>
      <c r="BH267" s="9" cm="1">
        <f t="array" ref="BH267">MEDIAN(IF($AM$2:$AM$2385=AM267,$AN$2:$AN$2385))</f>
        <v>0.87620447459485384</v>
      </c>
      <c r="BI267" s="9" t="str" cm="1">
        <f t="array" ref="BI267">LEFT(A267, MIN(IFERROR(FIND({"_binarized","_clean","_converted"}, A267), LEN(A267)+1))-1)</f>
        <v>comprehensive _diabetes_clinical</v>
      </c>
    </row>
    <row r="268" spans="1:61" x14ac:dyDescent="0.25">
      <c r="A268" t="s">
        <v>104</v>
      </c>
      <c r="B268" s="6">
        <v>100000</v>
      </c>
      <c r="C268">
        <v>16</v>
      </c>
      <c r="D268">
        <v>12</v>
      </c>
      <c r="E268">
        <v>3</v>
      </c>
      <c r="F268" s="1">
        <v>10.76470588235294</v>
      </c>
      <c r="G268">
        <v>0</v>
      </c>
      <c r="H268">
        <v>0</v>
      </c>
      <c r="I268" s="1">
        <v>1000000</v>
      </c>
      <c r="J268" s="1">
        <v>2.9884130554553092</v>
      </c>
      <c r="K268" s="1">
        <v>1.6000905356407471</v>
      </c>
      <c r="L268" s="1">
        <v>31.467500000000001</v>
      </c>
      <c r="M268" s="1">
        <v>15.3292</v>
      </c>
      <c r="N268" s="2">
        <v>0.29699999999999999</v>
      </c>
      <c r="O268" s="2">
        <v>0.47299999999999998</v>
      </c>
      <c r="P268" s="2">
        <v>0.152</v>
      </c>
      <c r="Q268" s="2">
        <v>3.2000000000000001E-2</v>
      </c>
      <c r="R268" s="2">
        <v>0.56599999999999995</v>
      </c>
      <c r="S268" s="2">
        <v>0.36199999999999999</v>
      </c>
      <c r="T268" s="2">
        <v>0.04</v>
      </c>
      <c r="U268" s="2">
        <v>0.11899999999999999</v>
      </c>
      <c r="V268" s="2">
        <v>6.7000000000000004E-2</v>
      </c>
      <c r="W268" s="2">
        <v>7.2999999999999995E-2</v>
      </c>
      <c r="X268" s="2">
        <v>0.246</v>
      </c>
      <c r="Y268" s="2">
        <v>0.14000000000000001</v>
      </c>
      <c r="Z268" s="2">
        <v>9.1999999999999998E-2</v>
      </c>
      <c r="AA268" s="2">
        <v>0.27200000000000002</v>
      </c>
      <c r="AB268" s="2">
        <v>0.997</v>
      </c>
      <c r="AC268" s="2">
        <v>0.95399999999999996</v>
      </c>
      <c r="AD268" s="2">
        <v>0.19700000000000001</v>
      </c>
      <c r="AE268" s="2">
        <v>0.92600000000000005</v>
      </c>
      <c r="AF268" s="2">
        <v>1E-3</v>
      </c>
      <c r="AG268" s="2">
        <v>1E-3</v>
      </c>
      <c r="AH268" s="2">
        <v>0.83299999999999996</v>
      </c>
      <c r="AI268" s="2">
        <v>0</v>
      </c>
      <c r="AJ268" s="2">
        <v>0</v>
      </c>
      <c r="AK268">
        <v>6389593</v>
      </c>
      <c r="AL268">
        <v>277.20999999999998</v>
      </c>
      <c r="AM268" t="s">
        <v>53</v>
      </c>
      <c r="AN268" s="3">
        <v>0.95659999999999989</v>
      </c>
      <c r="AO268" s="3">
        <v>1.391042774324348E-3</v>
      </c>
      <c r="AP268" s="3">
        <v>0.95131939574584035</v>
      </c>
      <c r="AQ268" s="3">
        <v>1.8314046265436609E-3</v>
      </c>
      <c r="AR268" s="3">
        <v>0.90209495339119261</v>
      </c>
      <c r="AS268" s="3">
        <v>4.9511251781483891E-3</v>
      </c>
      <c r="AT268" s="10">
        <v>8.352492094039917</v>
      </c>
      <c r="AU268" s="1">
        <v>702.8046875</v>
      </c>
      <c r="AV268" s="5">
        <v>11972.47466673533</v>
      </c>
      <c r="AW268" s="9">
        <v>13.673601150512701</v>
      </c>
      <c r="AX268">
        <v>24</v>
      </c>
      <c r="AY268" t="s">
        <v>50</v>
      </c>
      <c r="AZ268" s="9">
        <f>AVERAGE(MainTable[[#This Row],[f1]:[f4]])</f>
        <v>0.317</v>
      </c>
      <c r="BA268" s="9">
        <f>AVERAGE(MainTable[[#This Row],[l1]:[l3]])</f>
        <v>7.5333333333333335E-2</v>
      </c>
      <c r="BB268" s="9">
        <f>AVERAGE(MainTable[[#This Row],[n1]:[lsc]])</f>
        <v>0.30333333333333334</v>
      </c>
      <c r="BC268" s="9">
        <f>AVERAGE(MainTable[[#This Row],[density]:[clsCoef]])</f>
        <v>0.57550000000000001</v>
      </c>
      <c r="BD268" s="9">
        <f>AVERAGE(MainTable[[#This Row],[t2]:[t4]])</f>
        <v>0.27833333333333332</v>
      </c>
      <c r="BE268" s="9">
        <f>AVERAGE(MainTable[[#This Row],[c1]:[c2]])</f>
        <v>0</v>
      </c>
      <c r="BF268" s="9">
        <f>AVERAGE(MainTable[[#This Row],[n3]], MainTable[[#This Row],[n1]], MainTable[[#This Row],[n4]])</f>
        <v>0.10166666666666668</v>
      </c>
      <c r="BG268" s="9" t="str">
        <f>VLOOKUP(MainTable[[#This Row],[model]],ModelNames,4,FALSE)</f>
        <v>Instance-based</v>
      </c>
      <c r="BH268" s="9" cm="1">
        <f t="array" ref="BH268">MEDIAN(IF($AM$2:$AM$2385=AM268,$AN$2:$AN$2385))</f>
        <v>0.85</v>
      </c>
      <c r="BI268" s="9" t="str" cm="1">
        <f t="array" ref="BI268">LEFT(A268, MIN(IFERROR(FIND({"_binarized","_clean","_converted"}, A268), LEN(A268)+1))-1)</f>
        <v>comprehensive _diabetes_clinical</v>
      </c>
    </row>
    <row r="269" spans="1:61" x14ac:dyDescent="0.25">
      <c r="A269" t="s">
        <v>104</v>
      </c>
      <c r="B269" s="6">
        <v>100000</v>
      </c>
      <c r="C269">
        <v>16</v>
      </c>
      <c r="D269">
        <v>12</v>
      </c>
      <c r="E269">
        <v>3</v>
      </c>
      <c r="F269" s="1">
        <v>10.76470588235294</v>
      </c>
      <c r="G269">
        <v>0</v>
      </c>
      <c r="H269">
        <v>0</v>
      </c>
      <c r="I269" s="1">
        <v>1000000</v>
      </c>
      <c r="J269" s="1">
        <v>2.9884130554553092</v>
      </c>
      <c r="K269" s="1">
        <v>1.6000905356407471</v>
      </c>
      <c r="L269" s="1">
        <v>31.467500000000001</v>
      </c>
      <c r="M269" s="1">
        <v>15.3292</v>
      </c>
      <c r="N269" s="2">
        <v>0.29699999999999999</v>
      </c>
      <c r="O269" s="2">
        <v>0.47299999999999998</v>
      </c>
      <c r="P269" s="2">
        <v>0.152</v>
      </c>
      <c r="Q269" s="2">
        <v>3.2000000000000001E-2</v>
      </c>
      <c r="R269" s="2">
        <v>0.56599999999999995</v>
      </c>
      <c r="S269" s="2">
        <v>0.36199999999999999</v>
      </c>
      <c r="T269" s="2">
        <v>0.04</v>
      </c>
      <c r="U269" s="2">
        <v>0.11899999999999999</v>
      </c>
      <c r="V269" s="2">
        <v>6.7000000000000004E-2</v>
      </c>
      <c r="W269" s="2">
        <v>7.2999999999999995E-2</v>
      </c>
      <c r="X269" s="2">
        <v>0.246</v>
      </c>
      <c r="Y269" s="2">
        <v>0.14000000000000001</v>
      </c>
      <c r="Z269" s="2">
        <v>9.1999999999999998E-2</v>
      </c>
      <c r="AA269" s="2">
        <v>0.27200000000000002</v>
      </c>
      <c r="AB269" s="2">
        <v>0.997</v>
      </c>
      <c r="AC269" s="2">
        <v>0.95399999999999996</v>
      </c>
      <c r="AD269" s="2">
        <v>0.19700000000000001</v>
      </c>
      <c r="AE269" s="2">
        <v>0.92600000000000005</v>
      </c>
      <c r="AF269" s="2">
        <v>1E-3</v>
      </c>
      <c r="AG269" s="2">
        <v>1E-3</v>
      </c>
      <c r="AH269" s="2">
        <v>0.83299999999999996</v>
      </c>
      <c r="AI269" s="2">
        <v>0</v>
      </c>
      <c r="AJ269" s="2">
        <v>0</v>
      </c>
      <c r="AK269">
        <v>6389593</v>
      </c>
      <c r="AL269">
        <v>277.20999999999998</v>
      </c>
      <c r="AM269" t="s">
        <v>64</v>
      </c>
      <c r="AN269" s="3">
        <v>0.9563600000000001</v>
      </c>
      <c r="AO269" s="3">
        <v>4.747630988187544E-4</v>
      </c>
      <c r="AP269" s="3">
        <v>0.95272421378904482</v>
      </c>
      <c r="AQ269" s="3">
        <v>5.9051634447219688E-4</v>
      </c>
      <c r="AR269" s="3">
        <v>0.95385803278688519</v>
      </c>
      <c r="AS269" s="3">
        <v>1.694607694023248E-3</v>
      </c>
      <c r="AT269" s="10">
        <v>3.2474994659423828E-2</v>
      </c>
      <c r="AU269" s="1">
        <v>678.09375</v>
      </c>
      <c r="AV269" s="5">
        <v>3079292.2692900668</v>
      </c>
      <c r="AW269" s="9">
        <v>0.34196376800537109</v>
      </c>
      <c r="AX269">
        <v>2</v>
      </c>
      <c r="AY269" t="s">
        <v>50</v>
      </c>
      <c r="AZ269" s="9">
        <f>AVERAGE(MainTable[[#This Row],[f1]:[f4]])</f>
        <v>0.317</v>
      </c>
      <c r="BA269" s="9">
        <f>AVERAGE(MainTable[[#This Row],[l1]:[l3]])</f>
        <v>7.5333333333333335E-2</v>
      </c>
      <c r="BB269" s="9">
        <f>AVERAGE(MainTable[[#This Row],[n1]:[lsc]])</f>
        <v>0.30333333333333334</v>
      </c>
      <c r="BC269" s="9">
        <f>AVERAGE(MainTable[[#This Row],[density]:[clsCoef]])</f>
        <v>0.57550000000000001</v>
      </c>
      <c r="BD269" s="9">
        <f>AVERAGE(MainTable[[#This Row],[t2]:[t4]])</f>
        <v>0.27833333333333332</v>
      </c>
      <c r="BE269" s="9">
        <f>AVERAGE(MainTable[[#This Row],[c1]:[c2]])</f>
        <v>0</v>
      </c>
      <c r="BF269" s="9">
        <f>AVERAGE(MainTable[[#This Row],[n3]], MainTable[[#This Row],[n1]], MainTable[[#This Row],[n4]])</f>
        <v>0.10166666666666668</v>
      </c>
      <c r="BG269" s="9" t="str">
        <f>VLOOKUP(MainTable[[#This Row],[model]],ModelNames,4,FALSE)</f>
        <v>Discriminant</v>
      </c>
      <c r="BH269" s="9" cm="1">
        <f t="array" ref="BH269">MEDIAN(IF($AM$2:$AM$2385=AM269,$AN$2:$AN$2385))</f>
        <v>0.83860904466088915</v>
      </c>
      <c r="BI269" s="9" t="str" cm="1">
        <f t="array" ref="BI269">LEFT(A269, MIN(IFERROR(FIND({"_binarized","_clean","_converted"}, A269), LEN(A269)+1))-1)</f>
        <v>comprehensive _diabetes_clinical</v>
      </c>
    </row>
    <row r="270" spans="1:61" x14ac:dyDescent="0.25">
      <c r="A270" t="s">
        <v>104</v>
      </c>
      <c r="B270" s="6">
        <v>100000</v>
      </c>
      <c r="C270">
        <v>16</v>
      </c>
      <c r="D270">
        <v>12</v>
      </c>
      <c r="E270">
        <v>3</v>
      </c>
      <c r="F270" s="1">
        <v>10.76470588235294</v>
      </c>
      <c r="G270">
        <v>0</v>
      </c>
      <c r="H270">
        <v>0</v>
      </c>
      <c r="I270" s="1">
        <v>1000000</v>
      </c>
      <c r="J270" s="1">
        <v>2.9884130554553092</v>
      </c>
      <c r="K270" s="1">
        <v>1.6000905356407471</v>
      </c>
      <c r="L270" s="1">
        <v>31.467500000000001</v>
      </c>
      <c r="M270" s="1">
        <v>15.3292</v>
      </c>
      <c r="N270" s="2">
        <v>0.29699999999999999</v>
      </c>
      <c r="O270" s="2">
        <v>0.47299999999999998</v>
      </c>
      <c r="P270" s="2">
        <v>0.152</v>
      </c>
      <c r="Q270" s="2">
        <v>3.2000000000000001E-2</v>
      </c>
      <c r="R270" s="2">
        <v>0.56599999999999995</v>
      </c>
      <c r="S270" s="2">
        <v>0.36199999999999999</v>
      </c>
      <c r="T270" s="2">
        <v>0.04</v>
      </c>
      <c r="U270" s="2">
        <v>0.11899999999999999</v>
      </c>
      <c r="V270" s="2">
        <v>6.7000000000000004E-2</v>
      </c>
      <c r="W270" s="2">
        <v>7.2999999999999995E-2</v>
      </c>
      <c r="X270" s="2">
        <v>0.246</v>
      </c>
      <c r="Y270" s="2">
        <v>0.14000000000000001</v>
      </c>
      <c r="Z270" s="2">
        <v>9.1999999999999998E-2</v>
      </c>
      <c r="AA270" s="2">
        <v>0.27200000000000002</v>
      </c>
      <c r="AB270" s="2">
        <v>0.997</v>
      </c>
      <c r="AC270" s="2">
        <v>0.95399999999999996</v>
      </c>
      <c r="AD270" s="2">
        <v>0.19700000000000001</v>
      </c>
      <c r="AE270" s="2">
        <v>0.92600000000000005</v>
      </c>
      <c r="AF270" s="2">
        <v>1E-3</v>
      </c>
      <c r="AG270" s="2">
        <v>1E-3</v>
      </c>
      <c r="AH270" s="2">
        <v>0.83299999999999996</v>
      </c>
      <c r="AI270" s="2">
        <v>0</v>
      </c>
      <c r="AJ270" s="2">
        <v>0</v>
      </c>
      <c r="AK270">
        <v>6389593</v>
      </c>
      <c r="AL270">
        <v>277.20999999999998</v>
      </c>
      <c r="AM270" t="s">
        <v>61</v>
      </c>
      <c r="AN270" s="3">
        <v>0.91740999999999995</v>
      </c>
      <c r="AO270" s="3">
        <v>2.06867107100186E-3</v>
      </c>
      <c r="AP270" s="3">
        <v>0.92150955445461213</v>
      </c>
      <c r="AQ270" s="3">
        <v>1.953488834158577E-3</v>
      </c>
      <c r="AR270" s="3">
        <v>0.93135529411764695</v>
      </c>
      <c r="AS270" s="3">
        <v>2.7464501207926438E-3</v>
      </c>
      <c r="AT270" s="10">
        <v>0.14634799957275391</v>
      </c>
      <c r="AU270" s="1">
        <v>704.28515625</v>
      </c>
      <c r="AV270" s="5">
        <v>683302.81446919986</v>
      </c>
      <c r="AW270" s="9">
        <v>0.98392271995544434</v>
      </c>
      <c r="AX270">
        <v>4</v>
      </c>
      <c r="AY270" t="s">
        <v>50</v>
      </c>
      <c r="AZ270" s="9">
        <f>AVERAGE(MainTable[[#This Row],[f1]:[f4]])</f>
        <v>0.317</v>
      </c>
      <c r="BA270" s="9">
        <f>AVERAGE(MainTable[[#This Row],[l1]:[l3]])</f>
        <v>7.5333333333333335E-2</v>
      </c>
      <c r="BB270" s="9">
        <f>AVERAGE(MainTable[[#This Row],[n1]:[lsc]])</f>
        <v>0.30333333333333334</v>
      </c>
      <c r="BC270" s="9">
        <f>AVERAGE(MainTable[[#This Row],[density]:[clsCoef]])</f>
        <v>0.57550000000000001</v>
      </c>
      <c r="BD270" s="9">
        <f>AVERAGE(MainTable[[#This Row],[t2]:[t4]])</f>
        <v>0.27833333333333332</v>
      </c>
      <c r="BE270" s="9">
        <f>AVERAGE(MainTable[[#This Row],[c1]:[c2]])</f>
        <v>0</v>
      </c>
      <c r="BF270" s="9">
        <f>AVERAGE(MainTable[[#This Row],[n3]], MainTable[[#This Row],[n1]], MainTable[[#This Row],[n4]])</f>
        <v>0.10166666666666668</v>
      </c>
      <c r="BG270" s="9" t="str">
        <f>VLOOKUP(MainTable[[#This Row],[model]],ModelNames,4,FALSE)</f>
        <v>Discriminant</v>
      </c>
      <c r="BH270" s="9" cm="1">
        <f t="array" ref="BH270">MEDIAN(IF($AM$2:$AM$2385=AM270,$AN$2:$AN$2385))</f>
        <v>0.82848361206198695</v>
      </c>
      <c r="BI270" s="9" t="str" cm="1">
        <f t="array" ref="BI270">LEFT(A270, MIN(IFERROR(FIND({"_binarized","_clean","_converted"}, A270), LEN(A270)+1))-1)</f>
        <v>comprehensive _diabetes_clinical</v>
      </c>
    </row>
    <row r="271" spans="1:61" x14ac:dyDescent="0.25">
      <c r="A271" t="s">
        <v>104</v>
      </c>
      <c r="B271" s="6">
        <v>100000</v>
      </c>
      <c r="C271">
        <v>16</v>
      </c>
      <c r="D271">
        <v>12</v>
      </c>
      <c r="E271">
        <v>3</v>
      </c>
      <c r="F271" s="1">
        <v>10.76470588235294</v>
      </c>
      <c r="G271">
        <v>0</v>
      </c>
      <c r="H271">
        <v>0</v>
      </c>
      <c r="I271" s="1">
        <v>1000000</v>
      </c>
      <c r="J271" s="1">
        <v>2.9884130554553092</v>
      </c>
      <c r="K271" s="1">
        <v>1.6000905356407471</v>
      </c>
      <c r="L271" s="1">
        <v>31.467500000000001</v>
      </c>
      <c r="M271" s="1">
        <v>15.3292</v>
      </c>
      <c r="N271" s="2">
        <v>0.29699999999999999</v>
      </c>
      <c r="O271" s="2">
        <v>0.47299999999999998</v>
      </c>
      <c r="P271" s="2">
        <v>0.152</v>
      </c>
      <c r="Q271" s="2">
        <v>3.2000000000000001E-2</v>
      </c>
      <c r="R271" s="2">
        <v>0.56599999999999995</v>
      </c>
      <c r="S271" s="2">
        <v>0.36199999999999999</v>
      </c>
      <c r="T271" s="2">
        <v>0.04</v>
      </c>
      <c r="U271" s="2">
        <v>0.11899999999999999</v>
      </c>
      <c r="V271" s="2">
        <v>6.7000000000000004E-2</v>
      </c>
      <c r="W271" s="2">
        <v>7.2999999999999995E-2</v>
      </c>
      <c r="X271" s="2">
        <v>0.246</v>
      </c>
      <c r="Y271" s="2">
        <v>0.14000000000000001</v>
      </c>
      <c r="Z271" s="2">
        <v>9.1999999999999998E-2</v>
      </c>
      <c r="AA271" s="2">
        <v>0.27200000000000002</v>
      </c>
      <c r="AB271" s="2">
        <v>0.997</v>
      </c>
      <c r="AC271" s="2">
        <v>0.95399999999999996</v>
      </c>
      <c r="AD271" s="2">
        <v>0.19700000000000001</v>
      </c>
      <c r="AE271" s="2">
        <v>0.92600000000000005</v>
      </c>
      <c r="AF271" s="2">
        <v>1E-3</v>
      </c>
      <c r="AG271" s="2">
        <v>1E-3</v>
      </c>
      <c r="AH271" s="2">
        <v>0.83299999999999996</v>
      </c>
      <c r="AI271" s="2">
        <v>0</v>
      </c>
      <c r="AJ271" s="2">
        <v>0</v>
      </c>
      <c r="AK271">
        <v>6389593</v>
      </c>
      <c r="AL271">
        <v>277.20999999999998</v>
      </c>
      <c r="AM271" t="s">
        <v>63</v>
      </c>
      <c r="AN271" s="3">
        <v>0.80342000000000002</v>
      </c>
      <c r="AO271" s="3">
        <v>7.5349585267604456E-3</v>
      </c>
      <c r="AP271" s="3">
        <v>0.8418756741514789</v>
      </c>
      <c r="AQ271" s="3">
        <v>5.413721515590041E-3</v>
      </c>
      <c r="AR271" s="3">
        <v>0.87948136933461929</v>
      </c>
      <c r="AS271" s="3">
        <v>5.2514601204975879E-3</v>
      </c>
      <c r="AT271" s="10">
        <v>0.10498833656311039</v>
      </c>
      <c r="AU271" s="1">
        <v>675.44140625</v>
      </c>
      <c r="AV271" s="5">
        <v>952486.7549443288</v>
      </c>
      <c r="AW271" s="9">
        <v>0.34993362426757813</v>
      </c>
      <c r="AX271">
        <v>4</v>
      </c>
      <c r="AY271" t="s">
        <v>50</v>
      </c>
      <c r="AZ271" s="9">
        <f>AVERAGE(MainTable[[#This Row],[f1]:[f4]])</f>
        <v>0.317</v>
      </c>
      <c r="BA271" s="9">
        <f>AVERAGE(MainTable[[#This Row],[l1]:[l3]])</f>
        <v>7.5333333333333335E-2</v>
      </c>
      <c r="BB271" s="9">
        <f>AVERAGE(MainTable[[#This Row],[n1]:[lsc]])</f>
        <v>0.30333333333333334</v>
      </c>
      <c r="BC271" s="9">
        <f>AVERAGE(MainTable[[#This Row],[density]:[clsCoef]])</f>
        <v>0.57550000000000001</v>
      </c>
      <c r="BD271" s="9">
        <f>AVERAGE(MainTable[[#This Row],[t2]:[t4]])</f>
        <v>0.27833333333333332</v>
      </c>
      <c r="BE271" s="9">
        <f>AVERAGE(MainTable[[#This Row],[c1]:[c2]])</f>
        <v>0</v>
      </c>
      <c r="BF271" s="9">
        <f>AVERAGE(MainTable[[#This Row],[n3]], MainTable[[#This Row],[n1]], MainTable[[#This Row],[n4]])</f>
        <v>0.10166666666666668</v>
      </c>
      <c r="BG271" s="9" t="str">
        <f>VLOOKUP(MainTable[[#This Row],[model]],ModelNames,4,FALSE)</f>
        <v>Probabilistic</v>
      </c>
      <c r="BH271" s="9" cm="1">
        <f t="array" ref="BH271">MEDIAN(IF($AM$2:$AM$2385=AM271,$AN$2:$AN$2385))</f>
        <v>0.73750000000000004</v>
      </c>
      <c r="BI271" s="9" t="str" cm="1">
        <f t="array" ref="BI271">LEFT(A271, MIN(IFERROR(FIND({"_binarized","_clean","_converted"}, A271), LEN(A271)+1))-1)</f>
        <v>comprehensive _diabetes_clinical</v>
      </c>
    </row>
    <row r="272" spans="1:61" x14ac:dyDescent="0.25">
      <c r="A272" t="s">
        <v>133</v>
      </c>
      <c r="B272" s="6">
        <v>17898</v>
      </c>
      <c r="C272">
        <v>9</v>
      </c>
      <c r="D272">
        <v>8</v>
      </c>
      <c r="E272">
        <v>0</v>
      </c>
      <c r="F272" s="1">
        <v>9.9200732153752291</v>
      </c>
      <c r="G272">
        <v>0</v>
      </c>
      <c r="H272">
        <v>0</v>
      </c>
      <c r="I272" s="1">
        <v>1000000</v>
      </c>
      <c r="J272" s="1">
        <v>10.169224096476761</v>
      </c>
      <c r="K272" s="1">
        <v>2.3841879774157468</v>
      </c>
      <c r="L272" s="1">
        <v>6.8731</v>
      </c>
      <c r="M272" s="1">
        <v>5.9024000000000001</v>
      </c>
      <c r="N272" s="2">
        <v>0.26500000000000001</v>
      </c>
      <c r="O272" s="2">
        <v>0.222</v>
      </c>
      <c r="P272" s="2">
        <v>5.0999999999999997E-2</v>
      </c>
      <c r="Q272" s="2">
        <v>5.3999999999999999E-2</v>
      </c>
      <c r="R272" s="2">
        <v>0.84</v>
      </c>
      <c r="S272" s="2">
        <v>0.79700000000000004</v>
      </c>
      <c r="T272" s="2">
        <v>8.9999999999999993E-3</v>
      </c>
      <c r="U272" s="2">
        <v>3.1E-2</v>
      </c>
      <c r="V272" s="2">
        <v>2.1000000000000001E-2</v>
      </c>
      <c r="W272" s="2">
        <v>2.3E-2</v>
      </c>
      <c r="X272" s="2">
        <v>0.221</v>
      </c>
      <c r="Y272" s="2">
        <v>4.4999999999999998E-2</v>
      </c>
      <c r="Z272" s="2">
        <v>1.7999999999999999E-2</v>
      </c>
      <c r="AA272" s="2">
        <v>0.13700000000000001</v>
      </c>
      <c r="AB272" s="2">
        <v>0.98899999999999999</v>
      </c>
      <c r="AC272" s="2">
        <v>0.45</v>
      </c>
      <c r="AD272" s="2">
        <v>0.108</v>
      </c>
      <c r="AE272" s="2">
        <v>0.28599999999999998</v>
      </c>
      <c r="AF272" s="2">
        <v>1E-3</v>
      </c>
      <c r="AG272" s="2">
        <v>1E-3</v>
      </c>
      <c r="AH272" s="2">
        <v>0.625</v>
      </c>
      <c r="AI272" s="2">
        <v>0.32100000000000001</v>
      </c>
      <c r="AJ272" s="2">
        <v>0.58299999999999996</v>
      </c>
      <c r="AK272">
        <v>1748122</v>
      </c>
      <c r="AL272">
        <v>5739.86</v>
      </c>
      <c r="AM272" t="s">
        <v>55</v>
      </c>
      <c r="AN272" s="3">
        <v>0.98044452353190015</v>
      </c>
      <c r="AO272" s="3">
        <v>2.6224081938408012E-3</v>
      </c>
      <c r="AP272" s="3">
        <v>0.98005393345894165</v>
      </c>
      <c r="AQ272" s="3">
        <v>2.7328237098440079E-3</v>
      </c>
      <c r="AR272" s="3">
        <v>0.97993450774196444</v>
      </c>
      <c r="AS272" s="3">
        <v>6.3311337427411143E-3</v>
      </c>
      <c r="AT272" s="10">
        <v>4.2357682999999997E-3</v>
      </c>
      <c r="AU272" s="1">
        <v>290.3359375</v>
      </c>
      <c r="AV272" s="5">
        <v>4225915.7384006623</v>
      </c>
      <c r="AW272" s="9">
        <v>1.8762943744659419</v>
      </c>
      <c r="AX272">
        <v>16</v>
      </c>
      <c r="AY272" t="s">
        <v>50</v>
      </c>
      <c r="AZ272" s="9">
        <f>AVERAGE(MainTable[[#This Row],[f1]:[f4]])</f>
        <v>0.39279999999999998</v>
      </c>
      <c r="BA272" s="9">
        <f>AVERAGE(MainTable[[#This Row],[l1]:[l3]])</f>
        <v>2.0333333333333332E-2</v>
      </c>
      <c r="BB272" s="9">
        <f>AVERAGE(MainTable[[#This Row],[n1]:[lsc]])</f>
        <v>0.23883333333333334</v>
      </c>
      <c r="BC272" s="9">
        <f>AVERAGE(MainTable[[#This Row],[density]:[clsCoef]])</f>
        <v>0.27900000000000003</v>
      </c>
      <c r="BD272" s="9">
        <f>AVERAGE(MainTable[[#This Row],[t2]:[t4]])</f>
        <v>0.20899999999999999</v>
      </c>
      <c r="BE272" s="9">
        <f>AVERAGE(MainTable[[#This Row],[c1]:[c2]])</f>
        <v>0.45199999999999996</v>
      </c>
      <c r="BF272" s="9">
        <f>AVERAGE(MainTable[[#This Row],[n3]], MainTable[[#This Row],[n1]], MainTable[[#This Row],[n4]])</f>
        <v>2.866666666666667E-2</v>
      </c>
      <c r="BG272" s="9" t="str">
        <f>VLOOKUP(MainTable[[#This Row],[model]],ModelNames,4,FALSE)</f>
        <v>Tree Ensemble</v>
      </c>
      <c r="BH272" s="9" cm="1">
        <f t="array" ref="BH272">MEDIAN(IF($AM$2:$AM$2385=AM272,$AN$2:$AN$2385))</f>
        <v>0.88267425723439863</v>
      </c>
      <c r="BI272" s="9" t="str" cm="1">
        <f t="array" ref="BI272">LEFT(A272, MIN(IFERROR(FIND({"_binarized","_clean","_converted"}, A272), LEN(A272)+1))-1)</f>
        <v>HTRU2</v>
      </c>
    </row>
    <row r="273" spans="1:61" x14ac:dyDescent="0.25">
      <c r="A273" t="s">
        <v>133</v>
      </c>
      <c r="B273" s="6">
        <v>17898</v>
      </c>
      <c r="C273">
        <v>9</v>
      </c>
      <c r="D273">
        <v>8</v>
      </c>
      <c r="E273">
        <v>0</v>
      </c>
      <c r="F273" s="1">
        <v>9.9200732153752291</v>
      </c>
      <c r="G273">
        <v>0</v>
      </c>
      <c r="H273">
        <v>0</v>
      </c>
      <c r="I273" s="1">
        <v>1000000</v>
      </c>
      <c r="J273" s="1">
        <v>10.169224096476761</v>
      </c>
      <c r="K273" s="1">
        <v>2.3841879774157468</v>
      </c>
      <c r="L273" s="1">
        <v>6.8731</v>
      </c>
      <c r="M273" s="1">
        <v>5.9024000000000001</v>
      </c>
      <c r="N273" s="2">
        <v>0.26500000000000001</v>
      </c>
      <c r="O273" s="2">
        <v>0.222</v>
      </c>
      <c r="P273" s="2">
        <v>5.0999999999999997E-2</v>
      </c>
      <c r="Q273" s="2">
        <v>5.3999999999999999E-2</v>
      </c>
      <c r="R273" s="2">
        <v>0.84</v>
      </c>
      <c r="S273" s="2">
        <v>0.79700000000000004</v>
      </c>
      <c r="T273" s="2">
        <v>8.9999999999999993E-3</v>
      </c>
      <c r="U273" s="2">
        <v>3.1E-2</v>
      </c>
      <c r="V273" s="2">
        <v>2.1000000000000001E-2</v>
      </c>
      <c r="W273" s="2">
        <v>2.3E-2</v>
      </c>
      <c r="X273" s="2">
        <v>0.221</v>
      </c>
      <c r="Y273" s="2">
        <v>4.4999999999999998E-2</v>
      </c>
      <c r="Z273" s="2">
        <v>1.7999999999999999E-2</v>
      </c>
      <c r="AA273" s="2">
        <v>0.13700000000000001</v>
      </c>
      <c r="AB273" s="2">
        <v>0.98899999999999999</v>
      </c>
      <c r="AC273" s="2">
        <v>0.45</v>
      </c>
      <c r="AD273" s="2">
        <v>0.108</v>
      </c>
      <c r="AE273" s="2">
        <v>0.28599999999999998</v>
      </c>
      <c r="AF273" s="2">
        <v>1E-3</v>
      </c>
      <c r="AG273" s="2">
        <v>1E-3</v>
      </c>
      <c r="AH273" s="2">
        <v>0.625</v>
      </c>
      <c r="AI273" s="2">
        <v>0.32100000000000001</v>
      </c>
      <c r="AJ273" s="2">
        <v>0.58299999999999996</v>
      </c>
      <c r="AK273">
        <v>1748122</v>
      </c>
      <c r="AL273">
        <v>5739.86</v>
      </c>
      <c r="AM273" t="s">
        <v>52</v>
      </c>
      <c r="AN273" s="3">
        <v>0.98016527196979264</v>
      </c>
      <c r="AO273" s="3">
        <v>2.4554163151648172E-3</v>
      </c>
      <c r="AP273" s="3">
        <v>0.97967601212017263</v>
      </c>
      <c r="AQ273" s="3">
        <v>2.4723672757348352E-3</v>
      </c>
      <c r="AR273" s="3">
        <v>0.97556738841285795</v>
      </c>
      <c r="AS273" s="3">
        <v>3.9783711543415071E-3</v>
      </c>
      <c r="AT273" s="10">
        <v>0.20679998399999999</v>
      </c>
      <c r="AU273" s="1">
        <v>349.3984375</v>
      </c>
      <c r="AV273" s="5">
        <v>86557.066667281542</v>
      </c>
      <c r="AW273" s="9">
        <v>5.9905562400817871</v>
      </c>
      <c r="AX273">
        <v>24</v>
      </c>
      <c r="AY273" t="s">
        <v>50</v>
      </c>
      <c r="AZ273" s="9">
        <f>AVERAGE(MainTable[[#This Row],[f1]:[f4]])</f>
        <v>0.39279999999999998</v>
      </c>
      <c r="BA273" s="9">
        <f>AVERAGE(MainTable[[#This Row],[l1]:[l3]])</f>
        <v>2.0333333333333332E-2</v>
      </c>
      <c r="BB273" s="9">
        <f>AVERAGE(MainTable[[#This Row],[n1]:[lsc]])</f>
        <v>0.23883333333333334</v>
      </c>
      <c r="BC273" s="9">
        <f>AVERAGE(MainTable[[#This Row],[density]:[clsCoef]])</f>
        <v>0.27900000000000003</v>
      </c>
      <c r="BD273" s="9">
        <f>AVERAGE(MainTable[[#This Row],[t2]:[t4]])</f>
        <v>0.20899999999999999</v>
      </c>
      <c r="BE273" s="9">
        <f>AVERAGE(MainTable[[#This Row],[c1]:[c2]])</f>
        <v>0.45199999999999996</v>
      </c>
      <c r="BF273" s="9">
        <f>AVERAGE(MainTable[[#This Row],[n3]], MainTable[[#This Row],[n1]], MainTable[[#This Row],[n4]])</f>
        <v>2.866666666666667E-2</v>
      </c>
      <c r="BG273" s="9" t="str">
        <f>VLOOKUP(MainTable[[#This Row],[model]],ModelNames,4,FALSE)</f>
        <v>Tree Ensemble</v>
      </c>
      <c r="BH273" s="9" cm="1">
        <f t="array" ref="BH273">MEDIAN(IF($AM$2:$AM$2385=AM273,$AN$2:$AN$2385))</f>
        <v>0.87140340575455077</v>
      </c>
      <c r="BI273" s="9" t="str" cm="1">
        <f t="array" ref="BI273">LEFT(A273, MIN(IFERROR(FIND({"_binarized","_clean","_converted"}, A273), LEN(A273)+1))-1)</f>
        <v>HTRU2</v>
      </c>
    </row>
    <row r="274" spans="1:61" x14ac:dyDescent="0.25">
      <c r="A274" t="s">
        <v>133</v>
      </c>
      <c r="B274" s="6">
        <v>17898</v>
      </c>
      <c r="C274">
        <v>9</v>
      </c>
      <c r="D274">
        <v>8</v>
      </c>
      <c r="E274">
        <v>0</v>
      </c>
      <c r="F274" s="1">
        <v>9.9200732153752291</v>
      </c>
      <c r="G274">
        <v>0</v>
      </c>
      <c r="H274">
        <v>0</v>
      </c>
      <c r="I274" s="1">
        <v>1000000</v>
      </c>
      <c r="J274" s="1">
        <v>10.169224096476761</v>
      </c>
      <c r="K274" s="1">
        <v>2.3841879774157468</v>
      </c>
      <c r="L274" s="1">
        <v>6.8731</v>
      </c>
      <c r="M274" s="1">
        <v>5.9024000000000001</v>
      </c>
      <c r="N274" s="2">
        <v>0.26500000000000001</v>
      </c>
      <c r="O274" s="2">
        <v>0.222</v>
      </c>
      <c r="P274" s="2">
        <v>5.0999999999999997E-2</v>
      </c>
      <c r="Q274" s="2">
        <v>5.3999999999999999E-2</v>
      </c>
      <c r="R274" s="2">
        <v>0.84</v>
      </c>
      <c r="S274" s="2">
        <v>0.79700000000000004</v>
      </c>
      <c r="T274" s="2">
        <v>8.9999999999999993E-3</v>
      </c>
      <c r="U274" s="2">
        <v>3.1E-2</v>
      </c>
      <c r="V274" s="2">
        <v>2.1000000000000001E-2</v>
      </c>
      <c r="W274" s="2">
        <v>2.3E-2</v>
      </c>
      <c r="X274" s="2">
        <v>0.221</v>
      </c>
      <c r="Y274" s="2">
        <v>4.4999999999999998E-2</v>
      </c>
      <c r="Z274" s="2">
        <v>1.7999999999999999E-2</v>
      </c>
      <c r="AA274" s="2">
        <v>0.13700000000000001</v>
      </c>
      <c r="AB274" s="2">
        <v>0.98899999999999999</v>
      </c>
      <c r="AC274" s="2">
        <v>0.45</v>
      </c>
      <c r="AD274" s="2">
        <v>0.108</v>
      </c>
      <c r="AE274" s="2">
        <v>0.28599999999999998</v>
      </c>
      <c r="AF274" s="2">
        <v>1E-3</v>
      </c>
      <c r="AG274" s="2">
        <v>1E-3</v>
      </c>
      <c r="AH274" s="2">
        <v>0.625</v>
      </c>
      <c r="AI274" s="2">
        <v>0.32100000000000001</v>
      </c>
      <c r="AJ274" s="2">
        <v>0.58299999999999996</v>
      </c>
      <c r="AK274">
        <v>1748122</v>
      </c>
      <c r="AL274">
        <v>5739.86</v>
      </c>
      <c r="AM274" t="s">
        <v>54</v>
      </c>
      <c r="AN274" s="3">
        <v>0.97994173023581066</v>
      </c>
      <c r="AO274" s="3">
        <v>2.0037994336444338E-3</v>
      </c>
      <c r="AP274" s="3">
        <v>0.97949228222884011</v>
      </c>
      <c r="AQ274" s="3">
        <v>2.0366034054952022E-3</v>
      </c>
      <c r="AR274" s="3">
        <v>0.97368232447499758</v>
      </c>
      <c r="AS274" s="3">
        <v>7.8345867585651492E-3</v>
      </c>
      <c r="AT274" s="10">
        <v>0.19337928300000001</v>
      </c>
      <c r="AU274" s="1">
        <v>310.140625</v>
      </c>
      <c r="AV274" s="5">
        <v>92564.207120898194</v>
      </c>
      <c r="AW274" s="9">
        <v>21.2794463634491</v>
      </c>
      <c r="AX274">
        <v>16</v>
      </c>
      <c r="AY274" t="s">
        <v>50</v>
      </c>
      <c r="AZ274" s="9">
        <f>AVERAGE(MainTable[[#This Row],[f1]:[f4]])</f>
        <v>0.39279999999999998</v>
      </c>
      <c r="BA274" s="9">
        <f>AVERAGE(MainTable[[#This Row],[l1]:[l3]])</f>
        <v>2.0333333333333332E-2</v>
      </c>
      <c r="BB274" s="9">
        <f>AVERAGE(MainTable[[#This Row],[n1]:[lsc]])</f>
        <v>0.23883333333333334</v>
      </c>
      <c r="BC274" s="9">
        <f>AVERAGE(MainTable[[#This Row],[density]:[clsCoef]])</f>
        <v>0.27900000000000003</v>
      </c>
      <c r="BD274" s="9">
        <f>AVERAGE(MainTable[[#This Row],[t2]:[t4]])</f>
        <v>0.20899999999999999</v>
      </c>
      <c r="BE274" s="9">
        <f>AVERAGE(MainTable[[#This Row],[c1]:[c2]])</f>
        <v>0.45199999999999996</v>
      </c>
      <c r="BF274" s="9">
        <f>AVERAGE(MainTable[[#This Row],[n3]], MainTable[[#This Row],[n1]], MainTable[[#This Row],[n4]])</f>
        <v>2.866666666666667E-2</v>
      </c>
      <c r="BG274" s="9" t="str">
        <f>VLOOKUP(MainTable[[#This Row],[model]],ModelNames,4,FALSE)</f>
        <v>Tree Ensemble</v>
      </c>
      <c r="BH274" s="9" cm="1">
        <f t="array" ref="BH274">MEDIAN(IF($AM$2:$AM$2385=AM274,$AN$2:$AN$2385))</f>
        <v>0.87316363636363636</v>
      </c>
      <c r="BI274" s="9" t="str" cm="1">
        <f t="array" ref="BI274">LEFT(A274, MIN(IFERROR(FIND({"_binarized","_clean","_converted"}, A274), LEN(A274)+1))-1)</f>
        <v>HTRU2</v>
      </c>
    </row>
    <row r="275" spans="1:61" x14ac:dyDescent="0.25">
      <c r="A275" t="s">
        <v>133</v>
      </c>
      <c r="B275" s="6">
        <v>17898</v>
      </c>
      <c r="C275">
        <v>9</v>
      </c>
      <c r="D275">
        <v>8</v>
      </c>
      <c r="E275">
        <v>0</v>
      </c>
      <c r="F275" s="1">
        <v>9.9200732153752291</v>
      </c>
      <c r="G275">
        <v>0</v>
      </c>
      <c r="H275">
        <v>0</v>
      </c>
      <c r="I275" s="1">
        <v>1000000</v>
      </c>
      <c r="J275" s="1">
        <v>10.169224096476761</v>
      </c>
      <c r="K275" s="1">
        <v>2.3841879774157468</v>
      </c>
      <c r="L275" s="1">
        <v>6.8731</v>
      </c>
      <c r="M275" s="1">
        <v>5.9024000000000001</v>
      </c>
      <c r="N275" s="2">
        <v>0.26500000000000001</v>
      </c>
      <c r="O275" s="2">
        <v>0.222</v>
      </c>
      <c r="P275" s="2">
        <v>5.0999999999999997E-2</v>
      </c>
      <c r="Q275" s="2">
        <v>5.3999999999999999E-2</v>
      </c>
      <c r="R275" s="2">
        <v>0.84</v>
      </c>
      <c r="S275" s="2">
        <v>0.79700000000000004</v>
      </c>
      <c r="T275" s="2">
        <v>8.9999999999999993E-3</v>
      </c>
      <c r="U275" s="2">
        <v>3.1E-2</v>
      </c>
      <c r="V275" s="2">
        <v>2.1000000000000001E-2</v>
      </c>
      <c r="W275" s="2">
        <v>2.3E-2</v>
      </c>
      <c r="X275" s="2">
        <v>0.221</v>
      </c>
      <c r="Y275" s="2">
        <v>4.4999999999999998E-2</v>
      </c>
      <c r="Z275" s="2">
        <v>1.7999999999999999E-2</v>
      </c>
      <c r="AA275" s="2">
        <v>0.13700000000000001</v>
      </c>
      <c r="AB275" s="2">
        <v>0.98899999999999999</v>
      </c>
      <c r="AC275" s="2">
        <v>0.45</v>
      </c>
      <c r="AD275" s="2">
        <v>0.108</v>
      </c>
      <c r="AE275" s="2">
        <v>0.28599999999999998</v>
      </c>
      <c r="AF275" s="2">
        <v>1E-3</v>
      </c>
      <c r="AG275" s="2">
        <v>1E-3</v>
      </c>
      <c r="AH275" s="2">
        <v>0.625</v>
      </c>
      <c r="AI275" s="2">
        <v>0.32100000000000001</v>
      </c>
      <c r="AJ275" s="2">
        <v>0.58299999999999996</v>
      </c>
      <c r="AK275">
        <v>1748122</v>
      </c>
      <c r="AL275">
        <v>5739.86</v>
      </c>
      <c r="AM275" t="s">
        <v>58</v>
      </c>
      <c r="AN275" s="3">
        <v>0.97988577065782556</v>
      </c>
      <c r="AO275" s="3">
        <v>2.5624458292130849E-3</v>
      </c>
      <c r="AP275" s="3">
        <v>0.97950865034352663</v>
      </c>
      <c r="AQ275" s="3">
        <v>2.6245563364314731E-3</v>
      </c>
      <c r="AR275" s="3">
        <v>0.97859221826965714</v>
      </c>
      <c r="AS275" s="3">
        <v>5.756297160482475E-3</v>
      </c>
      <c r="AT275" s="10">
        <v>7.8583956E-3</v>
      </c>
      <c r="AU275" s="1">
        <v>286.13671875</v>
      </c>
      <c r="AV275" s="5">
        <v>2277818.6495957281</v>
      </c>
      <c r="AW275" s="9">
        <v>1.010245084762573</v>
      </c>
      <c r="AX275">
        <v>2</v>
      </c>
      <c r="AY275" t="s">
        <v>50</v>
      </c>
      <c r="AZ275" s="9">
        <f>AVERAGE(MainTable[[#This Row],[f1]:[f4]])</f>
        <v>0.39279999999999998</v>
      </c>
      <c r="BA275" s="9">
        <f>AVERAGE(MainTable[[#This Row],[l1]:[l3]])</f>
        <v>2.0333333333333332E-2</v>
      </c>
      <c r="BB275" s="9">
        <f>AVERAGE(MainTable[[#This Row],[n1]:[lsc]])</f>
        <v>0.23883333333333334</v>
      </c>
      <c r="BC275" s="9">
        <f>AVERAGE(MainTable[[#This Row],[density]:[clsCoef]])</f>
        <v>0.27900000000000003</v>
      </c>
      <c r="BD275" s="9">
        <f>AVERAGE(MainTable[[#This Row],[t2]:[t4]])</f>
        <v>0.20899999999999999</v>
      </c>
      <c r="BE275" s="9">
        <f>AVERAGE(MainTable[[#This Row],[c1]:[c2]])</f>
        <v>0.45199999999999996</v>
      </c>
      <c r="BF275" s="9">
        <f>AVERAGE(MainTable[[#This Row],[n3]], MainTable[[#This Row],[n1]], MainTable[[#This Row],[n4]])</f>
        <v>2.866666666666667E-2</v>
      </c>
      <c r="BG275" s="9" t="str">
        <f>VLOOKUP(MainTable[[#This Row],[model]],ModelNames,4,FALSE)</f>
        <v>Tree Ensemble</v>
      </c>
      <c r="BH275" s="9" cm="1">
        <f t="array" ref="BH275">MEDIAN(IF($AM$2:$AM$2385=AM275,$AN$2:$AN$2385))</f>
        <v>0.86973139609339412</v>
      </c>
      <c r="BI275" s="9" t="str" cm="1">
        <f t="array" ref="BI275">LEFT(A275, MIN(IFERROR(FIND({"_binarized","_clean","_converted"}, A275), LEN(A275)+1))-1)</f>
        <v>HTRU2</v>
      </c>
    </row>
    <row r="276" spans="1:61" x14ac:dyDescent="0.25">
      <c r="A276" t="s">
        <v>133</v>
      </c>
      <c r="B276" s="6">
        <v>17898</v>
      </c>
      <c r="C276">
        <v>9</v>
      </c>
      <c r="D276">
        <v>8</v>
      </c>
      <c r="E276">
        <v>0</v>
      </c>
      <c r="F276" s="1">
        <v>9.9200732153752291</v>
      </c>
      <c r="G276">
        <v>0</v>
      </c>
      <c r="H276">
        <v>0</v>
      </c>
      <c r="I276" s="1">
        <v>1000000</v>
      </c>
      <c r="J276" s="1">
        <v>10.169224096476761</v>
      </c>
      <c r="K276" s="1">
        <v>2.3841879774157468</v>
      </c>
      <c r="L276" s="1">
        <v>6.8731</v>
      </c>
      <c r="M276" s="1">
        <v>5.9024000000000001</v>
      </c>
      <c r="N276" s="2">
        <v>0.26500000000000001</v>
      </c>
      <c r="O276" s="2">
        <v>0.222</v>
      </c>
      <c r="P276" s="2">
        <v>5.0999999999999997E-2</v>
      </c>
      <c r="Q276" s="2">
        <v>5.3999999999999999E-2</v>
      </c>
      <c r="R276" s="2">
        <v>0.84</v>
      </c>
      <c r="S276" s="2">
        <v>0.79700000000000004</v>
      </c>
      <c r="T276" s="2">
        <v>8.9999999999999993E-3</v>
      </c>
      <c r="U276" s="2">
        <v>3.1E-2</v>
      </c>
      <c r="V276" s="2">
        <v>2.1000000000000001E-2</v>
      </c>
      <c r="W276" s="2">
        <v>2.3E-2</v>
      </c>
      <c r="X276" s="2">
        <v>0.221</v>
      </c>
      <c r="Y276" s="2">
        <v>4.4999999999999998E-2</v>
      </c>
      <c r="Z276" s="2">
        <v>1.7999999999999999E-2</v>
      </c>
      <c r="AA276" s="2">
        <v>0.13700000000000001</v>
      </c>
      <c r="AB276" s="2">
        <v>0.98899999999999999</v>
      </c>
      <c r="AC276" s="2">
        <v>0.45</v>
      </c>
      <c r="AD276" s="2">
        <v>0.108</v>
      </c>
      <c r="AE276" s="2">
        <v>0.28599999999999998</v>
      </c>
      <c r="AF276" s="2">
        <v>1E-3</v>
      </c>
      <c r="AG276" s="2">
        <v>1E-3</v>
      </c>
      <c r="AH276" s="2">
        <v>0.625</v>
      </c>
      <c r="AI276" s="2">
        <v>0.32100000000000001</v>
      </c>
      <c r="AJ276" s="2">
        <v>0.58299999999999996</v>
      </c>
      <c r="AK276">
        <v>1748122</v>
      </c>
      <c r="AL276">
        <v>5739.86</v>
      </c>
      <c r="AM276" t="s">
        <v>49</v>
      </c>
      <c r="AN276" s="3">
        <v>0.97949480286150903</v>
      </c>
      <c r="AO276" s="3">
        <v>2.1766244381911069E-3</v>
      </c>
      <c r="AP276" s="3">
        <v>0.97923413377225899</v>
      </c>
      <c r="AQ276" s="3">
        <v>2.3725671506672741E-3</v>
      </c>
      <c r="AR276" s="3">
        <v>0.97990798994442518</v>
      </c>
      <c r="AS276" s="3">
        <v>4.6950962977717068E-3</v>
      </c>
      <c r="AT276" s="10">
        <v>7.7894925999999996E-3</v>
      </c>
      <c r="AU276" s="1">
        <v>366.5078125</v>
      </c>
      <c r="AV276" s="5">
        <v>2297967.3905391549</v>
      </c>
      <c r="AW276" s="9">
        <v>13.890196561813349</v>
      </c>
      <c r="AX276">
        <v>16</v>
      </c>
      <c r="AY276" t="s">
        <v>50</v>
      </c>
      <c r="AZ276" s="9">
        <f>AVERAGE(MainTable[[#This Row],[f1]:[f4]])</f>
        <v>0.39279999999999998</v>
      </c>
      <c r="BA276" s="9">
        <f>AVERAGE(MainTable[[#This Row],[l1]:[l3]])</f>
        <v>2.0333333333333332E-2</v>
      </c>
      <c r="BB276" s="9">
        <f>AVERAGE(MainTable[[#This Row],[n1]:[lsc]])</f>
        <v>0.23883333333333334</v>
      </c>
      <c r="BC276" s="9">
        <f>AVERAGE(MainTable[[#This Row],[density]:[clsCoef]])</f>
        <v>0.27900000000000003</v>
      </c>
      <c r="BD276" s="9">
        <f>AVERAGE(MainTable[[#This Row],[t2]:[t4]])</f>
        <v>0.20899999999999999</v>
      </c>
      <c r="BE276" s="9">
        <f>AVERAGE(MainTable[[#This Row],[c1]:[c2]])</f>
        <v>0.45199999999999996</v>
      </c>
      <c r="BF276" s="9">
        <f>AVERAGE(MainTable[[#This Row],[n3]], MainTable[[#This Row],[n1]], MainTable[[#This Row],[n4]])</f>
        <v>2.866666666666667E-2</v>
      </c>
      <c r="BG276" s="9" t="str">
        <f>VLOOKUP(MainTable[[#This Row],[model]],ModelNames,4,FALSE)</f>
        <v>Neural</v>
      </c>
      <c r="BH276" s="9" cm="1">
        <f t="array" ref="BH276">MEDIAN(IF($AM$2:$AM$2385=AM276,$AN$2:$AN$2385))</f>
        <v>0.87620447459485384</v>
      </c>
      <c r="BI276" s="9" t="str" cm="1">
        <f t="array" ref="BI276">LEFT(A276, MIN(IFERROR(FIND({"_binarized","_clean","_converted"}, A276), LEN(A276)+1))-1)</f>
        <v>HTRU2</v>
      </c>
    </row>
    <row r="277" spans="1:61" x14ac:dyDescent="0.25">
      <c r="A277" t="s">
        <v>133</v>
      </c>
      <c r="B277" s="6">
        <v>17898</v>
      </c>
      <c r="C277">
        <v>9</v>
      </c>
      <c r="D277">
        <v>8</v>
      </c>
      <c r="E277">
        <v>0</v>
      </c>
      <c r="F277" s="1">
        <v>9.9200732153752291</v>
      </c>
      <c r="G277">
        <v>0</v>
      </c>
      <c r="H277">
        <v>0</v>
      </c>
      <c r="I277" s="1">
        <v>1000000</v>
      </c>
      <c r="J277" s="1">
        <v>10.169224096476761</v>
      </c>
      <c r="K277" s="1">
        <v>2.3841879774157468</v>
      </c>
      <c r="L277" s="1">
        <v>6.8731</v>
      </c>
      <c r="M277" s="1">
        <v>5.9024000000000001</v>
      </c>
      <c r="N277" s="2">
        <v>0.26500000000000001</v>
      </c>
      <c r="O277" s="2">
        <v>0.222</v>
      </c>
      <c r="P277" s="2">
        <v>5.0999999999999997E-2</v>
      </c>
      <c r="Q277" s="2">
        <v>5.3999999999999999E-2</v>
      </c>
      <c r="R277" s="2">
        <v>0.84</v>
      </c>
      <c r="S277" s="2">
        <v>0.79700000000000004</v>
      </c>
      <c r="T277" s="2">
        <v>8.9999999999999993E-3</v>
      </c>
      <c r="U277" s="2">
        <v>3.1E-2</v>
      </c>
      <c r="V277" s="2">
        <v>2.1000000000000001E-2</v>
      </c>
      <c r="W277" s="2">
        <v>2.3E-2</v>
      </c>
      <c r="X277" s="2">
        <v>0.221</v>
      </c>
      <c r="Y277" s="2">
        <v>4.4999999999999998E-2</v>
      </c>
      <c r="Z277" s="2">
        <v>1.7999999999999999E-2</v>
      </c>
      <c r="AA277" s="2">
        <v>0.13700000000000001</v>
      </c>
      <c r="AB277" s="2">
        <v>0.98899999999999999</v>
      </c>
      <c r="AC277" s="2">
        <v>0.45</v>
      </c>
      <c r="AD277" s="2">
        <v>0.108</v>
      </c>
      <c r="AE277" s="2">
        <v>0.28599999999999998</v>
      </c>
      <c r="AF277" s="2">
        <v>1E-3</v>
      </c>
      <c r="AG277" s="2">
        <v>1E-3</v>
      </c>
      <c r="AH277" s="2">
        <v>0.625</v>
      </c>
      <c r="AI277" s="2">
        <v>0.32100000000000001</v>
      </c>
      <c r="AJ277" s="2">
        <v>0.58299999999999996</v>
      </c>
      <c r="AK277">
        <v>1748122</v>
      </c>
      <c r="AL277">
        <v>5739.86</v>
      </c>
      <c r="AM277" t="s">
        <v>51</v>
      </c>
      <c r="AN277" s="3">
        <v>0.97932718948677966</v>
      </c>
      <c r="AO277" s="3">
        <v>2.3450535029042891E-3</v>
      </c>
      <c r="AP277" s="3">
        <v>0.97873791603564764</v>
      </c>
      <c r="AQ277" s="3">
        <v>2.415946060691722E-3</v>
      </c>
      <c r="AT277" s="10">
        <v>0.43831493849999997</v>
      </c>
      <c r="AU277" s="1">
        <v>352.41015625</v>
      </c>
      <c r="AV277" s="5">
        <v>40838.21568895263</v>
      </c>
      <c r="AW277" s="9">
        <v>2.4224474430084229</v>
      </c>
      <c r="AX277">
        <v>12</v>
      </c>
      <c r="AY277" t="s">
        <v>50</v>
      </c>
      <c r="AZ277" s="9">
        <f>AVERAGE(MainTable[[#This Row],[f1]:[f4]])</f>
        <v>0.39279999999999998</v>
      </c>
      <c r="BA277" s="9">
        <f>AVERAGE(MainTable[[#This Row],[l1]:[l3]])</f>
        <v>2.0333333333333332E-2</v>
      </c>
      <c r="BB277" s="9">
        <f>AVERAGE(MainTable[[#This Row],[n1]:[lsc]])</f>
        <v>0.23883333333333334</v>
      </c>
      <c r="BC277" s="9">
        <f>AVERAGE(MainTable[[#This Row],[density]:[clsCoef]])</f>
        <v>0.27900000000000003</v>
      </c>
      <c r="BD277" s="9">
        <f>AVERAGE(MainTable[[#This Row],[t2]:[t4]])</f>
        <v>0.20899999999999999</v>
      </c>
      <c r="BE277" s="9">
        <f>AVERAGE(MainTable[[#This Row],[c1]:[c2]])</f>
        <v>0.45199999999999996</v>
      </c>
      <c r="BF277" s="9">
        <f>AVERAGE(MainTable[[#This Row],[n3]], MainTable[[#This Row],[n1]], MainTable[[#This Row],[n4]])</f>
        <v>2.866666666666667E-2</v>
      </c>
      <c r="BG277" s="9" t="str">
        <f>VLOOKUP(MainTable[[#This Row],[model]],ModelNames,4,FALSE)</f>
        <v>Kernel/SVM</v>
      </c>
      <c r="BH277" s="9" cm="1">
        <f t="array" ref="BH277">MEDIAN(IF($AM$2:$AM$2385=AM277,$AN$2:$AN$2385))</f>
        <v>0.87225452196382425</v>
      </c>
      <c r="BI277" s="9" t="str" cm="1">
        <f t="array" ref="BI277">LEFT(A277, MIN(IFERROR(FIND({"_binarized","_clean","_converted"}, A277), LEN(A277)+1))-1)</f>
        <v>HTRU2</v>
      </c>
    </row>
    <row r="278" spans="1:61" x14ac:dyDescent="0.25">
      <c r="A278" t="s">
        <v>133</v>
      </c>
      <c r="B278" s="6">
        <v>17898</v>
      </c>
      <c r="C278">
        <v>9</v>
      </c>
      <c r="D278">
        <v>8</v>
      </c>
      <c r="E278">
        <v>0</v>
      </c>
      <c r="F278" s="1">
        <v>9.9200732153752291</v>
      </c>
      <c r="G278">
        <v>0</v>
      </c>
      <c r="H278">
        <v>0</v>
      </c>
      <c r="I278" s="1">
        <v>1000000</v>
      </c>
      <c r="J278" s="1">
        <v>10.169224096476761</v>
      </c>
      <c r="K278" s="1">
        <v>2.3841879774157468</v>
      </c>
      <c r="L278" s="1">
        <v>6.8731</v>
      </c>
      <c r="M278" s="1">
        <v>5.9024000000000001</v>
      </c>
      <c r="N278" s="2">
        <v>0.26500000000000001</v>
      </c>
      <c r="O278" s="2">
        <v>0.222</v>
      </c>
      <c r="P278" s="2">
        <v>5.0999999999999997E-2</v>
      </c>
      <c r="Q278" s="2">
        <v>5.3999999999999999E-2</v>
      </c>
      <c r="R278" s="2">
        <v>0.84</v>
      </c>
      <c r="S278" s="2">
        <v>0.79700000000000004</v>
      </c>
      <c r="T278" s="2">
        <v>8.9999999999999993E-3</v>
      </c>
      <c r="U278" s="2">
        <v>3.1E-2</v>
      </c>
      <c r="V278" s="2">
        <v>2.1000000000000001E-2</v>
      </c>
      <c r="W278" s="2">
        <v>2.3E-2</v>
      </c>
      <c r="X278" s="2">
        <v>0.221</v>
      </c>
      <c r="Y278" s="2">
        <v>4.4999999999999998E-2</v>
      </c>
      <c r="Z278" s="2">
        <v>1.7999999999999999E-2</v>
      </c>
      <c r="AA278" s="2">
        <v>0.13700000000000001</v>
      </c>
      <c r="AB278" s="2">
        <v>0.98899999999999999</v>
      </c>
      <c r="AC278" s="2">
        <v>0.45</v>
      </c>
      <c r="AD278" s="2">
        <v>0.108</v>
      </c>
      <c r="AE278" s="2">
        <v>0.28599999999999998</v>
      </c>
      <c r="AF278" s="2">
        <v>1E-3</v>
      </c>
      <c r="AG278" s="2">
        <v>1E-3</v>
      </c>
      <c r="AH278" s="2">
        <v>0.625</v>
      </c>
      <c r="AI278" s="2">
        <v>0.32100000000000001</v>
      </c>
      <c r="AJ278" s="2">
        <v>0.58299999999999996</v>
      </c>
      <c r="AK278">
        <v>1748122</v>
      </c>
      <c r="AL278">
        <v>5739.86</v>
      </c>
      <c r="AM278" t="s">
        <v>62</v>
      </c>
      <c r="AN278" s="3">
        <v>0.97915957611205029</v>
      </c>
      <c r="AO278" s="3">
        <v>1.71077350919126E-3</v>
      </c>
      <c r="AP278" s="3">
        <v>0.97854773371955761</v>
      </c>
      <c r="AQ278" s="3">
        <v>1.8501526476255321E-3</v>
      </c>
      <c r="AT278" s="10">
        <v>1.4370441E-3</v>
      </c>
      <c r="AU278" s="1">
        <v>298.5078125</v>
      </c>
      <c r="AV278" s="5">
        <v>12456123.96721638</v>
      </c>
      <c r="AW278" s="9">
        <v>0.32364034652709961</v>
      </c>
      <c r="AX278">
        <v>6</v>
      </c>
      <c r="AY278" t="s">
        <v>50</v>
      </c>
      <c r="AZ278" s="9">
        <f>AVERAGE(MainTable[[#This Row],[f1]:[f4]])</f>
        <v>0.39279999999999998</v>
      </c>
      <c r="BA278" s="9">
        <f>AVERAGE(MainTable[[#This Row],[l1]:[l3]])</f>
        <v>2.0333333333333332E-2</v>
      </c>
      <c r="BB278" s="9">
        <f>AVERAGE(MainTable[[#This Row],[n1]:[lsc]])</f>
        <v>0.23883333333333334</v>
      </c>
      <c r="BC278" s="9">
        <f>AVERAGE(MainTable[[#This Row],[density]:[clsCoef]])</f>
        <v>0.27900000000000003</v>
      </c>
      <c r="BD278" s="9">
        <f>AVERAGE(MainTable[[#This Row],[t2]:[t4]])</f>
        <v>0.20899999999999999</v>
      </c>
      <c r="BE278" s="9">
        <f>AVERAGE(MainTable[[#This Row],[c1]:[c2]])</f>
        <v>0.45199999999999996</v>
      </c>
      <c r="BF278" s="9">
        <f>AVERAGE(MainTable[[#This Row],[n3]], MainTable[[#This Row],[n1]], MainTable[[#This Row],[n4]])</f>
        <v>2.866666666666667E-2</v>
      </c>
      <c r="BG278" s="9" t="str">
        <f>VLOOKUP(MainTable[[#This Row],[model]],ModelNames,4,FALSE)</f>
        <v>Linear</v>
      </c>
      <c r="BH278" s="9" cm="1">
        <f t="array" ref="BH278">MEDIAN(IF($AM$2:$AM$2385=AM278,$AN$2:$AN$2385))</f>
        <v>0.84909999999999997</v>
      </c>
      <c r="BI278" s="9" t="str" cm="1">
        <f t="array" ref="BI278">LEFT(A278, MIN(IFERROR(FIND({"_binarized","_clean","_converted"}, A278), LEN(A278)+1))-1)</f>
        <v>HTRU2</v>
      </c>
    </row>
    <row r="279" spans="1:61" x14ac:dyDescent="0.25">
      <c r="A279" t="s">
        <v>133</v>
      </c>
      <c r="B279" s="6">
        <v>17898</v>
      </c>
      <c r="C279">
        <v>9</v>
      </c>
      <c r="D279">
        <v>8</v>
      </c>
      <c r="E279">
        <v>0</v>
      </c>
      <c r="F279" s="1">
        <v>9.9200732153752291</v>
      </c>
      <c r="G279">
        <v>0</v>
      </c>
      <c r="H279">
        <v>0</v>
      </c>
      <c r="I279" s="1">
        <v>1000000</v>
      </c>
      <c r="J279" s="1">
        <v>10.169224096476761</v>
      </c>
      <c r="K279" s="1">
        <v>2.3841879774157468</v>
      </c>
      <c r="L279" s="1">
        <v>6.8731</v>
      </c>
      <c r="M279" s="1">
        <v>5.9024000000000001</v>
      </c>
      <c r="N279" s="2">
        <v>0.26500000000000001</v>
      </c>
      <c r="O279" s="2">
        <v>0.222</v>
      </c>
      <c r="P279" s="2">
        <v>5.0999999999999997E-2</v>
      </c>
      <c r="Q279" s="2">
        <v>5.3999999999999999E-2</v>
      </c>
      <c r="R279" s="2">
        <v>0.84</v>
      </c>
      <c r="S279" s="2">
        <v>0.79700000000000004</v>
      </c>
      <c r="T279" s="2">
        <v>8.9999999999999993E-3</v>
      </c>
      <c r="U279" s="2">
        <v>3.1E-2</v>
      </c>
      <c r="V279" s="2">
        <v>2.1000000000000001E-2</v>
      </c>
      <c r="W279" s="2">
        <v>2.3E-2</v>
      </c>
      <c r="X279" s="2">
        <v>0.221</v>
      </c>
      <c r="Y279" s="2">
        <v>4.4999999999999998E-2</v>
      </c>
      <c r="Z279" s="2">
        <v>1.7999999999999999E-2</v>
      </c>
      <c r="AA279" s="2">
        <v>0.13700000000000001</v>
      </c>
      <c r="AB279" s="2">
        <v>0.98899999999999999</v>
      </c>
      <c r="AC279" s="2">
        <v>0.45</v>
      </c>
      <c r="AD279" s="2">
        <v>0.108</v>
      </c>
      <c r="AE279" s="2">
        <v>0.28599999999999998</v>
      </c>
      <c r="AF279" s="2">
        <v>1E-3</v>
      </c>
      <c r="AG279" s="2">
        <v>1E-3</v>
      </c>
      <c r="AH279" s="2">
        <v>0.625</v>
      </c>
      <c r="AI279" s="2">
        <v>0.32100000000000001</v>
      </c>
      <c r="AJ279" s="2">
        <v>0.58299999999999996</v>
      </c>
      <c r="AK279">
        <v>1748122</v>
      </c>
      <c r="AL279">
        <v>5739.86</v>
      </c>
      <c r="AM279" t="s">
        <v>56</v>
      </c>
      <c r="AN279" s="3">
        <v>0.97893608120616693</v>
      </c>
      <c r="AO279" s="3">
        <v>1.6074112589898641E-3</v>
      </c>
      <c r="AP279" s="3">
        <v>0.97831649389094211</v>
      </c>
      <c r="AQ279" s="3">
        <v>1.7616850930731319E-3</v>
      </c>
      <c r="AR279" s="3">
        <v>0.97600702067209633</v>
      </c>
      <c r="AS279" s="3">
        <v>6.5337549962842566E-3</v>
      </c>
      <c r="AT279" s="10">
        <v>1.4062405E-3</v>
      </c>
      <c r="AU279" s="1">
        <v>293.125</v>
      </c>
      <c r="AV279" s="5">
        <v>12728975.21277678</v>
      </c>
      <c r="AW279" s="9">
        <v>0.31092190742492681</v>
      </c>
      <c r="AX279">
        <v>10</v>
      </c>
      <c r="AY279" t="s">
        <v>50</v>
      </c>
      <c r="AZ279" s="9">
        <f>AVERAGE(MainTable[[#This Row],[f1]:[f4]])</f>
        <v>0.39279999999999998</v>
      </c>
      <c r="BA279" s="9">
        <f>AVERAGE(MainTable[[#This Row],[l1]:[l3]])</f>
        <v>2.0333333333333332E-2</v>
      </c>
      <c r="BB279" s="9">
        <f>AVERAGE(MainTable[[#This Row],[n1]:[lsc]])</f>
        <v>0.23883333333333334</v>
      </c>
      <c r="BC279" s="9">
        <f>AVERAGE(MainTable[[#This Row],[density]:[clsCoef]])</f>
        <v>0.27900000000000003</v>
      </c>
      <c r="BD279" s="9">
        <f>AVERAGE(MainTable[[#This Row],[t2]:[t4]])</f>
        <v>0.20899999999999999</v>
      </c>
      <c r="BE279" s="9">
        <f>AVERAGE(MainTable[[#This Row],[c1]:[c2]])</f>
        <v>0.45199999999999996</v>
      </c>
      <c r="BF279" s="9">
        <f>AVERAGE(MainTable[[#This Row],[n3]], MainTable[[#This Row],[n1]], MainTable[[#This Row],[n4]])</f>
        <v>2.866666666666667E-2</v>
      </c>
      <c r="BG279" s="9" t="str">
        <f>VLOOKUP(MainTable[[#This Row],[model]],ModelNames,4,FALSE)</f>
        <v>Linear</v>
      </c>
      <c r="BH279" s="9" cm="1">
        <f t="array" ref="BH279">MEDIAN(IF($AM$2:$AM$2385=AM279,$AN$2:$AN$2385))</f>
        <v>0.85279999999999989</v>
      </c>
      <c r="BI279" s="9" t="str" cm="1">
        <f t="array" ref="BI279">LEFT(A279, MIN(IFERROR(FIND({"_binarized","_clean","_converted"}, A279), LEN(A279)+1))-1)</f>
        <v>HTRU2</v>
      </c>
    </row>
    <row r="280" spans="1:61" x14ac:dyDescent="0.25">
      <c r="A280" t="s">
        <v>133</v>
      </c>
      <c r="B280" s="6">
        <v>17898</v>
      </c>
      <c r="C280">
        <v>9</v>
      </c>
      <c r="D280">
        <v>8</v>
      </c>
      <c r="E280">
        <v>0</v>
      </c>
      <c r="F280" s="1">
        <v>9.9200732153752291</v>
      </c>
      <c r="G280">
        <v>0</v>
      </c>
      <c r="H280">
        <v>0</v>
      </c>
      <c r="I280" s="1">
        <v>1000000</v>
      </c>
      <c r="J280" s="1">
        <v>10.169224096476761</v>
      </c>
      <c r="K280" s="1">
        <v>2.3841879774157468</v>
      </c>
      <c r="L280" s="1">
        <v>6.8731</v>
      </c>
      <c r="M280" s="1">
        <v>5.9024000000000001</v>
      </c>
      <c r="N280" s="2">
        <v>0.26500000000000001</v>
      </c>
      <c r="O280" s="2">
        <v>0.222</v>
      </c>
      <c r="P280" s="2">
        <v>5.0999999999999997E-2</v>
      </c>
      <c r="Q280" s="2">
        <v>5.3999999999999999E-2</v>
      </c>
      <c r="R280" s="2">
        <v>0.84</v>
      </c>
      <c r="S280" s="2">
        <v>0.79700000000000004</v>
      </c>
      <c r="T280" s="2">
        <v>8.9999999999999993E-3</v>
      </c>
      <c r="U280" s="2">
        <v>3.1E-2</v>
      </c>
      <c r="V280" s="2">
        <v>2.1000000000000001E-2</v>
      </c>
      <c r="W280" s="2">
        <v>2.3E-2</v>
      </c>
      <c r="X280" s="2">
        <v>0.221</v>
      </c>
      <c r="Y280" s="2">
        <v>4.4999999999999998E-2</v>
      </c>
      <c r="Z280" s="2">
        <v>1.7999999999999999E-2</v>
      </c>
      <c r="AA280" s="2">
        <v>0.13700000000000001</v>
      </c>
      <c r="AB280" s="2">
        <v>0.98899999999999999</v>
      </c>
      <c r="AC280" s="2">
        <v>0.45</v>
      </c>
      <c r="AD280" s="2">
        <v>0.108</v>
      </c>
      <c r="AE280" s="2">
        <v>0.28599999999999998</v>
      </c>
      <c r="AF280" s="2">
        <v>1E-3</v>
      </c>
      <c r="AG280" s="2">
        <v>1E-3</v>
      </c>
      <c r="AH280" s="2">
        <v>0.625</v>
      </c>
      <c r="AI280" s="2">
        <v>0.32100000000000001</v>
      </c>
      <c r="AJ280" s="2">
        <v>0.58299999999999996</v>
      </c>
      <c r="AK280">
        <v>1748122</v>
      </c>
      <c r="AL280">
        <v>5739.86</v>
      </c>
      <c r="AM280" t="s">
        <v>53</v>
      </c>
      <c r="AN280" s="3">
        <v>0.9787126643471149</v>
      </c>
      <c r="AO280" s="3">
        <v>2.2863296207199959E-3</v>
      </c>
      <c r="AP280" s="3">
        <v>0.97818170222200629</v>
      </c>
      <c r="AQ280" s="3">
        <v>2.3388450985716001E-3</v>
      </c>
      <c r="AR280" s="3">
        <v>0.95365752666608916</v>
      </c>
      <c r="AS280" s="3">
        <v>6.8681434038119641E-3</v>
      </c>
      <c r="AT280" s="10">
        <v>0.19748904710000001</v>
      </c>
      <c r="AU280" s="1">
        <v>355.3046875</v>
      </c>
      <c r="AV280" s="5">
        <v>90637.937988656922</v>
      </c>
      <c r="AW280" s="9">
        <v>0.87054347991943359</v>
      </c>
      <c r="AX280">
        <v>24</v>
      </c>
      <c r="AY280" t="s">
        <v>50</v>
      </c>
      <c r="AZ280" s="9">
        <f>AVERAGE(MainTable[[#This Row],[f1]:[f4]])</f>
        <v>0.39279999999999998</v>
      </c>
      <c r="BA280" s="9">
        <f>AVERAGE(MainTable[[#This Row],[l1]:[l3]])</f>
        <v>2.0333333333333332E-2</v>
      </c>
      <c r="BB280" s="9">
        <f>AVERAGE(MainTable[[#This Row],[n1]:[lsc]])</f>
        <v>0.23883333333333334</v>
      </c>
      <c r="BC280" s="9">
        <f>AVERAGE(MainTable[[#This Row],[density]:[clsCoef]])</f>
        <v>0.27900000000000003</v>
      </c>
      <c r="BD280" s="9">
        <f>AVERAGE(MainTable[[#This Row],[t2]:[t4]])</f>
        <v>0.20899999999999999</v>
      </c>
      <c r="BE280" s="9">
        <f>AVERAGE(MainTable[[#This Row],[c1]:[c2]])</f>
        <v>0.45199999999999996</v>
      </c>
      <c r="BF280" s="9">
        <f>AVERAGE(MainTable[[#This Row],[n3]], MainTable[[#This Row],[n1]], MainTable[[#This Row],[n4]])</f>
        <v>2.866666666666667E-2</v>
      </c>
      <c r="BG280" s="9" t="str">
        <f>VLOOKUP(MainTable[[#This Row],[model]],ModelNames,4,FALSE)</f>
        <v>Instance-based</v>
      </c>
      <c r="BH280" s="9" cm="1">
        <f t="array" ref="BH280">MEDIAN(IF($AM$2:$AM$2385=AM280,$AN$2:$AN$2385))</f>
        <v>0.85</v>
      </c>
      <c r="BI280" s="9" t="str" cm="1">
        <f t="array" ref="BI280">LEFT(A280, MIN(IFERROR(FIND({"_binarized","_clean","_converted"}, A280), LEN(A280)+1))-1)</f>
        <v>HTRU2</v>
      </c>
    </row>
    <row r="281" spans="1:61" x14ac:dyDescent="0.25">
      <c r="A281" t="s">
        <v>133</v>
      </c>
      <c r="B281" s="6">
        <v>17898</v>
      </c>
      <c r="C281">
        <v>9</v>
      </c>
      <c r="D281">
        <v>8</v>
      </c>
      <c r="E281">
        <v>0</v>
      </c>
      <c r="F281" s="1">
        <v>9.9200732153752291</v>
      </c>
      <c r="G281">
        <v>0</v>
      </c>
      <c r="H281">
        <v>0</v>
      </c>
      <c r="I281" s="1">
        <v>1000000</v>
      </c>
      <c r="J281" s="1">
        <v>10.169224096476761</v>
      </c>
      <c r="K281" s="1">
        <v>2.3841879774157468</v>
      </c>
      <c r="L281" s="1">
        <v>6.8731</v>
      </c>
      <c r="M281" s="1">
        <v>5.9024000000000001</v>
      </c>
      <c r="N281" s="2">
        <v>0.26500000000000001</v>
      </c>
      <c r="O281" s="2">
        <v>0.222</v>
      </c>
      <c r="P281" s="2">
        <v>5.0999999999999997E-2</v>
      </c>
      <c r="Q281" s="2">
        <v>5.3999999999999999E-2</v>
      </c>
      <c r="R281" s="2">
        <v>0.84</v>
      </c>
      <c r="S281" s="2">
        <v>0.79700000000000004</v>
      </c>
      <c r="T281" s="2">
        <v>8.9999999999999993E-3</v>
      </c>
      <c r="U281" s="2">
        <v>3.1E-2</v>
      </c>
      <c r="V281" s="2">
        <v>2.1000000000000001E-2</v>
      </c>
      <c r="W281" s="2">
        <v>2.3E-2</v>
      </c>
      <c r="X281" s="2">
        <v>0.221</v>
      </c>
      <c r="Y281" s="2">
        <v>4.4999999999999998E-2</v>
      </c>
      <c r="Z281" s="2">
        <v>1.7999999999999999E-2</v>
      </c>
      <c r="AA281" s="2">
        <v>0.13700000000000001</v>
      </c>
      <c r="AB281" s="2">
        <v>0.98899999999999999</v>
      </c>
      <c r="AC281" s="2">
        <v>0.45</v>
      </c>
      <c r="AD281" s="2">
        <v>0.108</v>
      </c>
      <c r="AE281" s="2">
        <v>0.28599999999999998</v>
      </c>
      <c r="AF281" s="2">
        <v>1E-3</v>
      </c>
      <c r="AG281" s="2">
        <v>1E-3</v>
      </c>
      <c r="AH281" s="2">
        <v>0.625</v>
      </c>
      <c r="AI281" s="2">
        <v>0.32100000000000001</v>
      </c>
      <c r="AJ281" s="2">
        <v>0.58299999999999996</v>
      </c>
      <c r="AK281">
        <v>1748122</v>
      </c>
      <c r="AL281">
        <v>5739.86</v>
      </c>
      <c r="AM281" t="s">
        <v>60</v>
      </c>
      <c r="AN281" s="3">
        <v>0.9785448636599906</v>
      </c>
      <c r="AO281" s="3">
        <v>2.6546260490647859E-3</v>
      </c>
      <c r="AP281" s="3">
        <v>0.97787139340401141</v>
      </c>
      <c r="AQ281" s="3">
        <v>2.9810276373741381E-3</v>
      </c>
      <c r="AT281" s="10">
        <v>1.4867544E-3</v>
      </c>
      <c r="AU281" s="1">
        <v>295.96484375</v>
      </c>
      <c r="AV281" s="5">
        <v>12039648.10211838</v>
      </c>
      <c r="AW281" s="9">
        <v>0.29371380805969238</v>
      </c>
      <c r="AX281">
        <v>16</v>
      </c>
      <c r="AY281" t="s">
        <v>50</v>
      </c>
      <c r="AZ281" s="9">
        <f>AVERAGE(MainTable[[#This Row],[f1]:[f4]])</f>
        <v>0.39279999999999998</v>
      </c>
      <c r="BA281" s="9">
        <f>AVERAGE(MainTable[[#This Row],[l1]:[l3]])</f>
        <v>2.0333333333333332E-2</v>
      </c>
      <c r="BB281" s="9">
        <f>AVERAGE(MainTable[[#This Row],[n1]:[lsc]])</f>
        <v>0.23883333333333334</v>
      </c>
      <c r="BC281" s="9">
        <f>AVERAGE(MainTable[[#This Row],[density]:[clsCoef]])</f>
        <v>0.27900000000000003</v>
      </c>
      <c r="BD281" s="9">
        <f>AVERAGE(MainTable[[#This Row],[t2]:[t4]])</f>
        <v>0.20899999999999999</v>
      </c>
      <c r="BE281" s="9">
        <f>AVERAGE(MainTable[[#This Row],[c1]:[c2]])</f>
        <v>0.45199999999999996</v>
      </c>
      <c r="BF281" s="9">
        <f>AVERAGE(MainTable[[#This Row],[n3]], MainTable[[#This Row],[n1]], MainTable[[#This Row],[n4]])</f>
        <v>2.866666666666667E-2</v>
      </c>
      <c r="BG281" s="9" t="str">
        <f>VLOOKUP(MainTable[[#This Row],[model]],ModelNames,4,FALSE)</f>
        <v>Linear</v>
      </c>
      <c r="BH281" s="9" cm="1">
        <f t="array" ref="BH281">MEDIAN(IF($AM$2:$AM$2385=AM281,$AN$2:$AN$2385))</f>
        <v>0.84154689776823377</v>
      </c>
      <c r="BI281" s="9" t="str" cm="1">
        <f t="array" ref="BI281">LEFT(A281, MIN(IFERROR(FIND({"_binarized","_clean","_converted"}, A281), LEN(A281)+1))-1)</f>
        <v>HTRU2</v>
      </c>
    </row>
    <row r="282" spans="1:61" x14ac:dyDescent="0.25">
      <c r="A282" t="s">
        <v>133</v>
      </c>
      <c r="B282" s="6">
        <v>17898</v>
      </c>
      <c r="C282">
        <v>9</v>
      </c>
      <c r="D282">
        <v>8</v>
      </c>
      <c r="E282">
        <v>0</v>
      </c>
      <c r="F282" s="1">
        <v>9.9200732153752291</v>
      </c>
      <c r="G282">
        <v>0</v>
      </c>
      <c r="H282">
        <v>0</v>
      </c>
      <c r="I282" s="1">
        <v>1000000</v>
      </c>
      <c r="J282" s="1">
        <v>10.169224096476761</v>
      </c>
      <c r="K282" s="1">
        <v>2.3841879774157468</v>
      </c>
      <c r="L282" s="1">
        <v>6.8731</v>
      </c>
      <c r="M282" s="1">
        <v>5.9024000000000001</v>
      </c>
      <c r="N282" s="2">
        <v>0.26500000000000001</v>
      </c>
      <c r="O282" s="2">
        <v>0.222</v>
      </c>
      <c r="P282" s="2">
        <v>5.0999999999999997E-2</v>
      </c>
      <c r="Q282" s="2">
        <v>5.3999999999999999E-2</v>
      </c>
      <c r="R282" s="2">
        <v>0.84</v>
      </c>
      <c r="S282" s="2">
        <v>0.79700000000000004</v>
      </c>
      <c r="T282" s="2">
        <v>8.9999999999999993E-3</v>
      </c>
      <c r="U282" s="2">
        <v>3.1E-2</v>
      </c>
      <c r="V282" s="2">
        <v>2.1000000000000001E-2</v>
      </c>
      <c r="W282" s="2">
        <v>2.3E-2</v>
      </c>
      <c r="X282" s="2">
        <v>0.221</v>
      </c>
      <c r="Y282" s="2">
        <v>4.4999999999999998E-2</v>
      </c>
      <c r="Z282" s="2">
        <v>1.7999999999999999E-2</v>
      </c>
      <c r="AA282" s="2">
        <v>0.13700000000000001</v>
      </c>
      <c r="AB282" s="2">
        <v>0.98899999999999999</v>
      </c>
      <c r="AC282" s="2">
        <v>0.45</v>
      </c>
      <c r="AD282" s="2">
        <v>0.108</v>
      </c>
      <c r="AE282" s="2">
        <v>0.28599999999999998</v>
      </c>
      <c r="AF282" s="2">
        <v>1E-3</v>
      </c>
      <c r="AG282" s="2">
        <v>1E-3</v>
      </c>
      <c r="AH282" s="2">
        <v>0.625</v>
      </c>
      <c r="AI282" s="2">
        <v>0.32100000000000001</v>
      </c>
      <c r="AJ282" s="2">
        <v>0.58299999999999996</v>
      </c>
      <c r="AK282">
        <v>1748122</v>
      </c>
      <c r="AL282">
        <v>5739.86</v>
      </c>
      <c r="AM282" t="s">
        <v>59</v>
      </c>
      <c r="AN282" s="3">
        <v>0.97753926145844561</v>
      </c>
      <c r="AO282" s="3">
        <v>2.0966055170169181E-3</v>
      </c>
      <c r="AP282" s="3">
        <v>0.97720468384336168</v>
      </c>
      <c r="AQ282" s="3">
        <v>2.1431242628099042E-3</v>
      </c>
      <c r="AR282" s="3">
        <v>0.97702153048993101</v>
      </c>
      <c r="AS282" s="3">
        <v>7.5166416335238967E-3</v>
      </c>
      <c r="AT282" s="10">
        <v>2.2906231900000001E-2</v>
      </c>
      <c r="AU282" s="1">
        <v>279.1953125</v>
      </c>
      <c r="AV282" s="5">
        <v>781446.73002642707</v>
      </c>
      <c r="AW282" s="9">
        <v>2.78477954864502</v>
      </c>
      <c r="AX282">
        <v>1</v>
      </c>
      <c r="AY282" t="s">
        <v>50</v>
      </c>
      <c r="AZ282" s="9">
        <f>AVERAGE(MainTable[[#This Row],[f1]:[f4]])</f>
        <v>0.39279999999999998</v>
      </c>
      <c r="BA282" s="9">
        <f>AVERAGE(MainTable[[#This Row],[l1]:[l3]])</f>
        <v>2.0333333333333332E-2</v>
      </c>
      <c r="BB282" s="9">
        <f>AVERAGE(MainTable[[#This Row],[n1]:[lsc]])</f>
        <v>0.23883333333333334</v>
      </c>
      <c r="BC282" s="9">
        <f>AVERAGE(MainTable[[#This Row],[density]:[clsCoef]])</f>
        <v>0.27900000000000003</v>
      </c>
      <c r="BD282" s="9">
        <f>AVERAGE(MainTable[[#This Row],[t2]:[t4]])</f>
        <v>0.20899999999999999</v>
      </c>
      <c r="BE282" s="9">
        <f>AVERAGE(MainTable[[#This Row],[c1]:[c2]])</f>
        <v>0.45199999999999996</v>
      </c>
      <c r="BF282" s="9">
        <f>AVERAGE(MainTable[[#This Row],[n3]], MainTable[[#This Row],[n1]], MainTable[[#This Row],[n4]])</f>
        <v>2.866666666666667E-2</v>
      </c>
      <c r="BG282" s="9" t="str">
        <f>VLOOKUP(MainTable[[#This Row],[model]],ModelNames,4,FALSE)</f>
        <v>Tree Ensemble</v>
      </c>
      <c r="BH282" s="9" cm="1">
        <f t="array" ref="BH282">MEDIAN(IF($AM$2:$AM$2385=AM282,$AN$2:$AN$2385))</f>
        <v>0.86949265687583444</v>
      </c>
      <c r="BI282" s="9" t="str" cm="1">
        <f t="array" ref="BI282">LEFT(A282, MIN(IFERROR(FIND({"_binarized","_clean","_converted"}, A282), LEN(A282)+1))-1)</f>
        <v>HTRU2</v>
      </c>
    </row>
    <row r="283" spans="1:61" x14ac:dyDescent="0.25">
      <c r="A283" t="s">
        <v>133</v>
      </c>
      <c r="B283" s="6">
        <v>17898</v>
      </c>
      <c r="C283">
        <v>9</v>
      </c>
      <c r="D283">
        <v>8</v>
      </c>
      <c r="E283">
        <v>0</v>
      </c>
      <c r="F283" s="1">
        <v>9.9200732153752291</v>
      </c>
      <c r="G283">
        <v>0</v>
      </c>
      <c r="H283">
        <v>0</v>
      </c>
      <c r="I283" s="1">
        <v>1000000</v>
      </c>
      <c r="J283" s="1">
        <v>10.169224096476761</v>
      </c>
      <c r="K283" s="1">
        <v>2.3841879774157468</v>
      </c>
      <c r="L283" s="1">
        <v>6.8731</v>
      </c>
      <c r="M283" s="1">
        <v>5.9024000000000001</v>
      </c>
      <c r="N283" s="2">
        <v>0.26500000000000001</v>
      </c>
      <c r="O283" s="2">
        <v>0.222</v>
      </c>
      <c r="P283" s="2">
        <v>5.0999999999999997E-2</v>
      </c>
      <c r="Q283" s="2">
        <v>5.3999999999999999E-2</v>
      </c>
      <c r="R283" s="2">
        <v>0.84</v>
      </c>
      <c r="S283" s="2">
        <v>0.79700000000000004</v>
      </c>
      <c r="T283" s="2">
        <v>8.9999999999999993E-3</v>
      </c>
      <c r="U283" s="2">
        <v>3.1E-2</v>
      </c>
      <c r="V283" s="2">
        <v>2.1000000000000001E-2</v>
      </c>
      <c r="W283" s="2">
        <v>2.3E-2</v>
      </c>
      <c r="X283" s="2">
        <v>0.221</v>
      </c>
      <c r="Y283" s="2">
        <v>4.4999999999999998E-2</v>
      </c>
      <c r="Z283" s="2">
        <v>1.7999999999999999E-2</v>
      </c>
      <c r="AA283" s="2">
        <v>0.13700000000000001</v>
      </c>
      <c r="AB283" s="2">
        <v>0.98899999999999999</v>
      </c>
      <c r="AC283" s="2">
        <v>0.45</v>
      </c>
      <c r="AD283" s="2">
        <v>0.108</v>
      </c>
      <c r="AE283" s="2">
        <v>0.28599999999999998</v>
      </c>
      <c r="AF283" s="2">
        <v>1E-3</v>
      </c>
      <c r="AG283" s="2">
        <v>1E-3</v>
      </c>
      <c r="AH283" s="2">
        <v>0.625</v>
      </c>
      <c r="AI283" s="2">
        <v>0.32100000000000001</v>
      </c>
      <c r="AJ283" s="2">
        <v>0.58299999999999996</v>
      </c>
      <c r="AK283">
        <v>1748122</v>
      </c>
      <c r="AL283">
        <v>5739.86</v>
      </c>
      <c r="AM283" t="s">
        <v>57</v>
      </c>
      <c r="AN283" s="3">
        <v>0.97519251811857188</v>
      </c>
      <c r="AO283" s="3">
        <v>1.9498391508668909E-3</v>
      </c>
      <c r="AP283" s="3">
        <v>0.97480480368019451</v>
      </c>
      <c r="AQ283" s="3">
        <v>2.0497725234400041E-3</v>
      </c>
      <c r="AR283" s="3">
        <v>0.93310936838328618</v>
      </c>
      <c r="AS283" s="3">
        <v>6.7306604458448726E-3</v>
      </c>
      <c r="AT283" s="10">
        <v>2.4555683000000001E-3</v>
      </c>
      <c r="AU283" s="1">
        <v>278.71484375</v>
      </c>
      <c r="AV283" s="5">
        <v>7289554.886692429</v>
      </c>
      <c r="AW283" s="9">
        <v>1.036775588989258</v>
      </c>
      <c r="AX283">
        <v>24</v>
      </c>
      <c r="AY283" t="s">
        <v>50</v>
      </c>
      <c r="AZ283" s="9">
        <f>AVERAGE(MainTable[[#This Row],[f1]:[f4]])</f>
        <v>0.39279999999999998</v>
      </c>
      <c r="BA283" s="9">
        <f>AVERAGE(MainTable[[#This Row],[l1]:[l3]])</f>
        <v>2.0333333333333332E-2</v>
      </c>
      <c r="BB283" s="9">
        <f>AVERAGE(MainTable[[#This Row],[n1]:[lsc]])</f>
        <v>0.23883333333333334</v>
      </c>
      <c r="BC283" s="9">
        <f>AVERAGE(MainTable[[#This Row],[density]:[clsCoef]])</f>
        <v>0.27900000000000003</v>
      </c>
      <c r="BD283" s="9">
        <f>AVERAGE(MainTable[[#This Row],[t2]:[t4]])</f>
        <v>0.20899999999999999</v>
      </c>
      <c r="BE283" s="9">
        <f>AVERAGE(MainTable[[#This Row],[c1]:[c2]])</f>
        <v>0.45199999999999996</v>
      </c>
      <c r="BF283" s="9">
        <f>AVERAGE(MainTable[[#This Row],[n3]], MainTable[[#This Row],[n1]], MainTable[[#This Row],[n4]])</f>
        <v>2.866666666666667E-2</v>
      </c>
      <c r="BG283" s="9" t="str">
        <f>VLOOKUP(MainTable[[#This Row],[model]],ModelNames,4,FALSE)</f>
        <v>Tree-based</v>
      </c>
      <c r="BH283" s="9" cm="1">
        <f t="array" ref="BH283">MEDIAN(IF($AM$2:$AM$2385=AM283,$AN$2:$AN$2385))</f>
        <v>0.84387062005572167</v>
      </c>
      <c r="BI283" s="9" t="str" cm="1">
        <f t="array" ref="BI283">LEFT(A283, MIN(IFERROR(FIND({"_binarized","_clean","_converted"}, A283), LEN(A283)+1))-1)</f>
        <v>HTRU2</v>
      </c>
    </row>
    <row r="284" spans="1:61" x14ac:dyDescent="0.25">
      <c r="A284" t="s">
        <v>133</v>
      </c>
      <c r="B284" s="6">
        <v>17898</v>
      </c>
      <c r="C284">
        <v>9</v>
      </c>
      <c r="D284">
        <v>8</v>
      </c>
      <c r="E284">
        <v>0</v>
      </c>
      <c r="F284" s="1">
        <v>9.9200732153752291</v>
      </c>
      <c r="G284">
        <v>0</v>
      </c>
      <c r="H284">
        <v>0</v>
      </c>
      <c r="I284" s="1">
        <v>1000000</v>
      </c>
      <c r="J284" s="1">
        <v>10.169224096476761</v>
      </c>
      <c r="K284" s="1">
        <v>2.3841879774157468</v>
      </c>
      <c r="L284" s="1">
        <v>6.8731</v>
      </c>
      <c r="M284" s="1">
        <v>5.9024000000000001</v>
      </c>
      <c r="N284" s="2">
        <v>0.26500000000000001</v>
      </c>
      <c r="O284" s="2">
        <v>0.222</v>
      </c>
      <c r="P284" s="2">
        <v>5.0999999999999997E-2</v>
      </c>
      <c r="Q284" s="2">
        <v>5.3999999999999999E-2</v>
      </c>
      <c r="R284" s="2">
        <v>0.84</v>
      </c>
      <c r="S284" s="2">
        <v>0.79700000000000004</v>
      </c>
      <c r="T284" s="2">
        <v>8.9999999999999993E-3</v>
      </c>
      <c r="U284" s="2">
        <v>3.1E-2</v>
      </c>
      <c r="V284" s="2">
        <v>2.1000000000000001E-2</v>
      </c>
      <c r="W284" s="2">
        <v>2.3E-2</v>
      </c>
      <c r="X284" s="2">
        <v>0.221</v>
      </c>
      <c r="Y284" s="2">
        <v>4.4999999999999998E-2</v>
      </c>
      <c r="Z284" s="2">
        <v>1.7999999999999999E-2</v>
      </c>
      <c r="AA284" s="2">
        <v>0.13700000000000001</v>
      </c>
      <c r="AB284" s="2">
        <v>0.98899999999999999</v>
      </c>
      <c r="AC284" s="2">
        <v>0.45</v>
      </c>
      <c r="AD284" s="2">
        <v>0.108</v>
      </c>
      <c r="AE284" s="2">
        <v>0.28599999999999998</v>
      </c>
      <c r="AF284" s="2">
        <v>1E-3</v>
      </c>
      <c r="AG284" s="2">
        <v>1E-3</v>
      </c>
      <c r="AH284" s="2">
        <v>0.625</v>
      </c>
      <c r="AI284" s="2">
        <v>0.32100000000000001</v>
      </c>
      <c r="AJ284" s="2">
        <v>0.58299999999999996</v>
      </c>
      <c r="AK284">
        <v>1748122</v>
      </c>
      <c r="AL284">
        <v>5739.86</v>
      </c>
      <c r="AM284" t="s">
        <v>64</v>
      </c>
      <c r="AN284" s="3">
        <v>0.97418702518259048</v>
      </c>
      <c r="AO284" s="3">
        <v>1.9883991199264139E-3</v>
      </c>
      <c r="AP284" s="3">
        <v>0.9728761180851031</v>
      </c>
      <c r="AQ284" s="3">
        <v>2.2232268502883142E-3</v>
      </c>
      <c r="AR284" s="3">
        <v>0.97492384358855111</v>
      </c>
      <c r="AS284" s="3">
        <v>6.0285045981527527E-3</v>
      </c>
      <c r="AT284" s="10">
        <v>1.3866900999999999E-3</v>
      </c>
      <c r="AU284" s="1">
        <v>361.18359375</v>
      </c>
      <c r="AV284" s="5">
        <v>12908435.335786249</v>
      </c>
      <c r="AW284" s="9">
        <v>0.1412506103515625</v>
      </c>
      <c r="AX284">
        <v>2</v>
      </c>
      <c r="AY284" t="s">
        <v>50</v>
      </c>
      <c r="AZ284" s="9">
        <f>AVERAGE(MainTable[[#This Row],[f1]:[f4]])</f>
        <v>0.39279999999999998</v>
      </c>
      <c r="BA284" s="9">
        <f>AVERAGE(MainTable[[#This Row],[l1]:[l3]])</f>
        <v>2.0333333333333332E-2</v>
      </c>
      <c r="BB284" s="9">
        <f>AVERAGE(MainTable[[#This Row],[n1]:[lsc]])</f>
        <v>0.23883333333333334</v>
      </c>
      <c r="BC284" s="9">
        <f>AVERAGE(MainTable[[#This Row],[density]:[clsCoef]])</f>
        <v>0.27900000000000003</v>
      </c>
      <c r="BD284" s="9">
        <f>AVERAGE(MainTable[[#This Row],[t2]:[t4]])</f>
        <v>0.20899999999999999</v>
      </c>
      <c r="BE284" s="9">
        <f>AVERAGE(MainTable[[#This Row],[c1]:[c2]])</f>
        <v>0.45199999999999996</v>
      </c>
      <c r="BF284" s="9">
        <f>AVERAGE(MainTable[[#This Row],[n3]], MainTable[[#This Row],[n1]], MainTable[[#This Row],[n4]])</f>
        <v>2.866666666666667E-2</v>
      </c>
      <c r="BG284" s="9" t="str">
        <f>VLOOKUP(MainTable[[#This Row],[model]],ModelNames,4,FALSE)</f>
        <v>Discriminant</v>
      </c>
      <c r="BH284" s="9" cm="1">
        <f t="array" ref="BH284">MEDIAN(IF($AM$2:$AM$2385=AM284,$AN$2:$AN$2385))</f>
        <v>0.83860904466088915</v>
      </c>
      <c r="BI284" s="9" t="str" cm="1">
        <f t="array" ref="BI284">LEFT(A284, MIN(IFERROR(FIND({"_binarized","_clean","_converted"}, A284), LEN(A284)+1))-1)</f>
        <v>HTRU2</v>
      </c>
    </row>
    <row r="285" spans="1:61" x14ac:dyDescent="0.25">
      <c r="A285" t="s">
        <v>133</v>
      </c>
      <c r="B285" s="6">
        <v>17898</v>
      </c>
      <c r="C285">
        <v>9</v>
      </c>
      <c r="D285">
        <v>8</v>
      </c>
      <c r="E285">
        <v>0</v>
      </c>
      <c r="F285" s="1">
        <v>9.9200732153752291</v>
      </c>
      <c r="G285">
        <v>0</v>
      </c>
      <c r="H285">
        <v>0</v>
      </c>
      <c r="I285" s="1">
        <v>1000000</v>
      </c>
      <c r="J285" s="1">
        <v>10.169224096476761</v>
      </c>
      <c r="K285" s="1">
        <v>2.3841879774157468</v>
      </c>
      <c r="L285" s="1">
        <v>6.8731</v>
      </c>
      <c r="M285" s="1">
        <v>5.9024000000000001</v>
      </c>
      <c r="N285" s="2">
        <v>0.26500000000000001</v>
      </c>
      <c r="O285" s="2">
        <v>0.222</v>
      </c>
      <c r="P285" s="2">
        <v>5.0999999999999997E-2</v>
      </c>
      <c r="Q285" s="2">
        <v>5.3999999999999999E-2</v>
      </c>
      <c r="R285" s="2">
        <v>0.84</v>
      </c>
      <c r="S285" s="2">
        <v>0.79700000000000004</v>
      </c>
      <c r="T285" s="2">
        <v>8.9999999999999993E-3</v>
      </c>
      <c r="U285" s="2">
        <v>3.1E-2</v>
      </c>
      <c r="V285" s="2">
        <v>2.1000000000000001E-2</v>
      </c>
      <c r="W285" s="2">
        <v>2.3E-2</v>
      </c>
      <c r="X285" s="2">
        <v>0.221</v>
      </c>
      <c r="Y285" s="2">
        <v>4.4999999999999998E-2</v>
      </c>
      <c r="Z285" s="2">
        <v>1.7999999999999999E-2</v>
      </c>
      <c r="AA285" s="2">
        <v>0.13700000000000001</v>
      </c>
      <c r="AB285" s="2">
        <v>0.98899999999999999</v>
      </c>
      <c r="AC285" s="2">
        <v>0.45</v>
      </c>
      <c r="AD285" s="2">
        <v>0.108</v>
      </c>
      <c r="AE285" s="2">
        <v>0.28599999999999998</v>
      </c>
      <c r="AF285" s="2">
        <v>1E-3</v>
      </c>
      <c r="AG285" s="2">
        <v>1E-3</v>
      </c>
      <c r="AH285" s="2">
        <v>0.625</v>
      </c>
      <c r="AI285" s="2">
        <v>0.32100000000000001</v>
      </c>
      <c r="AJ285" s="2">
        <v>0.58299999999999996</v>
      </c>
      <c r="AK285">
        <v>1748122</v>
      </c>
      <c r="AL285">
        <v>5739.86</v>
      </c>
      <c r="AM285" t="s">
        <v>61</v>
      </c>
      <c r="AN285" s="3">
        <v>0.97027616090759106</v>
      </c>
      <c r="AO285" s="3">
        <v>2.4944806330875311E-3</v>
      </c>
      <c r="AP285" s="3">
        <v>0.97044804094876869</v>
      </c>
      <c r="AQ285" s="3">
        <v>2.296690234332527E-3</v>
      </c>
      <c r="AR285" s="3">
        <v>0.96524935351804364</v>
      </c>
      <c r="AS285" s="3">
        <v>5.0236267719960034E-3</v>
      </c>
      <c r="AT285" s="10">
        <v>2.4051188999999998E-3</v>
      </c>
      <c r="AU285" s="1">
        <v>363.6015625</v>
      </c>
      <c r="AV285" s="5">
        <v>7442459.3667598488</v>
      </c>
      <c r="AW285" s="9">
        <v>0.1506800651550293</v>
      </c>
      <c r="AX285">
        <v>4</v>
      </c>
      <c r="AY285" t="s">
        <v>50</v>
      </c>
      <c r="AZ285" s="9">
        <f>AVERAGE(MainTable[[#This Row],[f1]:[f4]])</f>
        <v>0.39279999999999998</v>
      </c>
      <c r="BA285" s="9">
        <f>AVERAGE(MainTable[[#This Row],[l1]:[l3]])</f>
        <v>2.0333333333333332E-2</v>
      </c>
      <c r="BB285" s="9">
        <f>AVERAGE(MainTable[[#This Row],[n1]:[lsc]])</f>
        <v>0.23883333333333334</v>
      </c>
      <c r="BC285" s="9">
        <f>AVERAGE(MainTable[[#This Row],[density]:[clsCoef]])</f>
        <v>0.27900000000000003</v>
      </c>
      <c r="BD285" s="9">
        <f>AVERAGE(MainTable[[#This Row],[t2]:[t4]])</f>
        <v>0.20899999999999999</v>
      </c>
      <c r="BE285" s="9">
        <f>AVERAGE(MainTable[[#This Row],[c1]:[c2]])</f>
        <v>0.45199999999999996</v>
      </c>
      <c r="BF285" s="9">
        <f>AVERAGE(MainTable[[#This Row],[n3]], MainTable[[#This Row],[n1]], MainTable[[#This Row],[n4]])</f>
        <v>2.866666666666667E-2</v>
      </c>
      <c r="BG285" s="9" t="str">
        <f>VLOOKUP(MainTable[[#This Row],[model]],ModelNames,4,FALSE)</f>
        <v>Discriminant</v>
      </c>
      <c r="BH285" s="9" cm="1">
        <f t="array" ref="BH285">MEDIAN(IF($AM$2:$AM$2385=AM285,$AN$2:$AN$2385))</f>
        <v>0.82848361206198695</v>
      </c>
      <c r="BI285" s="9" t="str" cm="1">
        <f t="array" ref="BI285">LEFT(A285, MIN(IFERROR(FIND({"_binarized","_clean","_converted"}, A285), LEN(A285)+1))-1)</f>
        <v>HTRU2</v>
      </c>
    </row>
    <row r="286" spans="1:61" x14ac:dyDescent="0.25">
      <c r="A286" t="s">
        <v>133</v>
      </c>
      <c r="B286" s="6">
        <v>17898</v>
      </c>
      <c r="C286">
        <v>9</v>
      </c>
      <c r="D286">
        <v>8</v>
      </c>
      <c r="E286">
        <v>0</v>
      </c>
      <c r="F286" s="1">
        <v>9.9200732153752291</v>
      </c>
      <c r="G286">
        <v>0</v>
      </c>
      <c r="H286">
        <v>0</v>
      </c>
      <c r="I286" s="1">
        <v>1000000</v>
      </c>
      <c r="J286" s="1">
        <v>10.169224096476761</v>
      </c>
      <c r="K286" s="1">
        <v>2.3841879774157468</v>
      </c>
      <c r="L286" s="1">
        <v>6.8731</v>
      </c>
      <c r="M286" s="1">
        <v>5.9024000000000001</v>
      </c>
      <c r="N286" s="2">
        <v>0.26500000000000001</v>
      </c>
      <c r="O286" s="2">
        <v>0.222</v>
      </c>
      <c r="P286" s="2">
        <v>5.0999999999999997E-2</v>
      </c>
      <c r="Q286" s="2">
        <v>5.3999999999999999E-2</v>
      </c>
      <c r="R286" s="2">
        <v>0.84</v>
      </c>
      <c r="S286" s="2">
        <v>0.79700000000000004</v>
      </c>
      <c r="T286" s="2">
        <v>8.9999999999999993E-3</v>
      </c>
      <c r="U286" s="2">
        <v>3.1E-2</v>
      </c>
      <c r="V286" s="2">
        <v>2.1000000000000001E-2</v>
      </c>
      <c r="W286" s="2">
        <v>2.3E-2</v>
      </c>
      <c r="X286" s="2">
        <v>0.221</v>
      </c>
      <c r="Y286" s="2">
        <v>4.4999999999999998E-2</v>
      </c>
      <c r="Z286" s="2">
        <v>1.7999999999999999E-2</v>
      </c>
      <c r="AA286" s="2">
        <v>0.13700000000000001</v>
      </c>
      <c r="AB286" s="2">
        <v>0.98899999999999999</v>
      </c>
      <c r="AC286" s="2">
        <v>0.45</v>
      </c>
      <c r="AD286" s="2">
        <v>0.108</v>
      </c>
      <c r="AE286" s="2">
        <v>0.28599999999999998</v>
      </c>
      <c r="AF286" s="2">
        <v>1E-3</v>
      </c>
      <c r="AG286" s="2">
        <v>1E-3</v>
      </c>
      <c r="AH286" s="2">
        <v>0.625</v>
      </c>
      <c r="AI286" s="2">
        <v>0.32100000000000001</v>
      </c>
      <c r="AJ286" s="2">
        <v>0.58299999999999996</v>
      </c>
      <c r="AK286">
        <v>1748122</v>
      </c>
      <c r="AL286">
        <v>5739.86</v>
      </c>
      <c r="AM286" t="s">
        <v>63</v>
      </c>
      <c r="AN286" s="3">
        <v>0.94530119052636352</v>
      </c>
      <c r="AO286" s="3">
        <v>3.769696019848329E-3</v>
      </c>
      <c r="AP286" s="3">
        <v>0.94840408693302014</v>
      </c>
      <c r="AQ286" s="3">
        <v>3.233081580813237E-3</v>
      </c>
      <c r="AR286" s="3">
        <v>0.95510218984254003</v>
      </c>
      <c r="AS286" s="3">
        <v>7.1253733897812047E-3</v>
      </c>
      <c r="AT286" s="10">
        <v>2.0574093000000002E-3</v>
      </c>
      <c r="AU286" s="1">
        <v>358.515625</v>
      </c>
      <c r="AV286" s="5">
        <v>8700262.080793567</v>
      </c>
      <c r="AW286" s="9">
        <v>0.1504857540130615</v>
      </c>
      <c r="AX286">
        <v>4</v>
      </c>
      <c r="AY286" t="s">
        <v>50</v>
      </c>
      <c r="AZ286" s="9">
        <f>AVERAGE(MainTable[[#This Row],[f1]:[f4]])</f>
        <v>0.39279999999999998</v>
      </c>
      <c r="BA286" s="9">
        <f>AVERAGE(MainTable[[#This Row],[l1]:[l3]])</f>
        <v>2.0333333333333332E-2</v>
      </c>
      <c r="BB286" s="9">
        <f>AVERAGE(MainTable[[#This Row],[n1]:[lsc]])</f>
        <v>0.23883333333333334</v>
      </c>
      <c r="BC286" s="9">
        <f>AVERAGE(MainTable[[#This Row],[density]:[clsCoef]])</f>
        <v>0.27900000000000003</v>
      </c>
      <c r="BD286" s="9">
        <f>AVERAGE(MainTable[[#This Row],[t2]:[t4]])</f>
        <v>0.20899999999999999</v>
      </c>
      <c r="BE286" s="9">
        <f>AVERAGE(MainTable[[#This Row],[c1]:[c2]])</f>
        <v>0.45199999999999996</v>
      </c>
      <c r="BF286" s="9">
        <f>AVERAGE(MainTable[[#This Row],[n3]], MainTable[[#This Row],[n1]], MainTable[[#This Row],[n4]])</f>
        <v>2.866666666666667E-2</v>
      </c>
      <c r="BG286" s="9" t="str">
        <f>VLOOKUP(MainTable[[#This Row],[model]],ModelNames,4,FALSE)</f>
        <v>Probabilistic</v>
      </c>
      <c r="BH286" s="9" cm="1">
        <f t="array" ref="BH286">MEDIAN(IF($AM$2:$AM$2385=AM286,$AN$2:$AN$2385))</f>
        <v>0.73750000000000004</v>
      </c>
      <c r="BI286" s="9" t="str" cm="1">
        <f t="array" ref="BI286">LEFT(A286, MIN(IFERROR(FIND({"_binarized","_clean","_converted"}, A286), LEN(A286)+1))-1)</f>
        <v>HTRU2</v>
      </c>
    </row>
    <row r="287" spans="1:61" x14ac:dyDescent="0.25">
      <c r="A287" t="s">
        <v>116</v>
      </c>
      <c r="B287" s="6">
        <v>1797</v>
      </c>
      <c r="C287">
        <v>65</v>
      </c>
      <c r="D287">
        <v>64</v>
      </c>
      <c r="E287">
        <v>0</v>
      </c>
      <c r="F287" s="1">
        <v>9.039106145251397</v>
      </c>
      <c r="G287">
        <v>4.6875</v>
      </c>
      <c r="H287">
        <v>4.6875</v>
      </c>
      <c r="I287" s="1">
        <v>1000000</v>
      </c>
      <c r="J287" s="1">
        <v>104.7436419014288</v>
      </c>
      <c r="K287" s="1">
        <v>4.6635681409045482</v>
      </c>
      <c r="L287" s="1">
        <v>37.380499999999998</v>
      </c>
      <c r="M287" s="1">
        <v>8.0968999999999998</v>
      </c>
      <c r="N287" s="2">
        <v>0.32</v>
      </c>
      <c r="O287" s="2">
        <v>0.40899999999999997</v>
      </c>
      <c r="P287" s="2">
        <v>3.2000000000000001E-2</v>
      </c>
      <c r="Q287" s="2">
        <v>0</v>
      </c>
      <c r="R287" s="2">
        <v>0.317</v>
      </c>
      <c r="S287" s="2">
        <v>0.16900000000000001</v>
      </c>
      <c r="T287" s="2">
        <v>0</v>
      </c>
      <c r="U287" s="2">
        <v>1E-3</v>
      </c>
      <c r="V287" s="2">
        <v>0</v>
      </c>
      <c r="W287" s="2">
        <v>3.0000000000000001E-3</v>
      </c>
      <c r="X287" s="2">
        <v>0.307</v>
      </c>
      <c r="Y287" s="2">
        <v>4.0000000000000001E-3</v>
      </c>
      <c r="Z287" s="2">
        <v>2E-3</v>
      </c>
      <c r="AA287" s="2">
        <v>0.248</v>
      </c>
      <c r="AB287" s="2">
        <v>0.85699999999999998</v>
      </c>
      <c r="AC287" s="2">
        <v>0.997</v>
      </c>
      <c r="AD287" s="2">
        <v>0.72199999999999998</v>
      </c>
      <c r="AE287" s="2">
        <v>0.98099999999999998</v>
      </c>
      <c r="AF287" s="2">
        <v>3.5999999999999997E-2</v>
      </c>
      <c r="AG287" s="2">
        <v>2.1999999999999999E-2</v>
      </c>
      <c r="AH287" s="2">
        <v>0.625</v>
      </c>
      <c r="AI287" s="2">
        <v>0.53200000000000003</v>
      </c>
      <c r="AJ287" s="2">
        <v>0.78100000000000003</v>
      </c>
      <c r="AK287">
        <v>496715</v>
      </c>
      <c r="AL287">
        <v>4.43</v>
      </c>
      <c r="AM287" t="s">
        <v>53</v>
      </c>
      <c r="AN287" s="3">
        <v>0.99721757969668834</v>
      </c>
      <c r="AO287" s="3">
        <v>2.487985603195633E-3</v>
      </c>
      <c r="AP287" s="3">
        <v>0.9972342903140895</v>
      </c>
      <c r="AQ287" s="3">
        <v>2.4731339330684851E-3</v>
      </c>
      <c r="AR287" s="3">
        <v>0.99688690453439333</v>
      </c>
      <c r="AS287" s="3">
        <v>5.4850609220659166E-3</v>
      </c>
      <c r="AT287" s="10">
        <v>8.9087963104248047E-2</v>
      </c>
      <c r="AU287" s="1">
        <v>233.203125</v>
      </c>
      <c r="AV287" s="5">
        <v>20204.749747097649</v>
      </c>
      <c r="AW287" s="9">
        <v>0.40421843528747559</v>
      </c>
      <c r="AX287">
        <v>24</v>
      </c>
      <c r="AY287" t="s">
        <v>50</v>
      </c>
      <c r="AZ287" s="9">
        <f>AVERAGE(MainTable[[#This Row],[f1]:[f4]])</f>
        <v>0.18540000000000001</v>
      </c>
      <c r="BA287" s="9">
        <f>AVERAGE(MainTable[[#This Row],[l1]:[l3]])</f>
        <v>3.3333333333333332E-4</v>
      </c>
      <c r="BB287" s="9">
        <f>AVERAGE(MainTable[[#This Row],[n1]:[lsc]])</f>
        <v>0.23683333333333334</v>
      </c>
      <c r="BC287" s="9">
        <f>AVERAGE(MainTable[[#This Row],[density]:[clsCoef]])</f>
        <v>0.85949999999999993</v>
      </c>
      <c r="BD287" s="9">
        <f>AVERAGE(MainTable[[#This Row],[t2]:[t4]])</f>
        <v>0.22766666666666668</v>
      </c>
      <c r="BE287" s="9">
        <f>AVERAGE(MainTable[[#This Row],[c1]:[c2]])</f>
        <v>0.65650000000000008</v>
      </c>
      <c r="BF287" s="9">
        <f>AVERAGE(MainTable[[#This Row],[n3]], MainTable[[#This Row],[n1]], MainTable[[#This Row],[n4]])</f>
        <v>3.0000000000000005E-3</v>
      </c>
      <c r="BG287" s="9" t="str">
        <f>VLOOKUP(MainTable[[#This Row],[model]],ModelNames,4,FALSE)</f>
        <v>Instance-based</v>
      </c>
      <c r="BH287" s="9" cm="1">
        <f t="array" ref="BH287">MEDIAN(IF($AM$2:$AM$2385=AM287,$AN$2:$AN$2385))</f>
        <v>0.85</v>
      </c>
      <c r="BI287" s="9" t="str" cm="1">
        <f t="array" ref="BI287">LEFT(A287, MIN(IFERROR(FIND({"_binarized","_clean","_converted"}, A287), LEN(A287)+1))-1)</f>
        <v>digits</v>
      </c>
    </row>
    <row r="288" spans="1:61" x14ac:dyDescent="0.25">
      <c r="A288" t="s">
        <v>116</v>
      </c>
      <c r="B288" s="6">
        <v>1797</v>
      </c>
      <c r="C288">
        <v>65</v>
      </c>
      <c r="D288">
        <v>64</v>
      </c>
      <c r="E288">
        <v>0</v>
      </c>
      <c r="F288" s="1">
        <v>9.039106145251397</v>
      </c>
      <c r="G288">
        <v>4.6875</v>
      </c>
      <c r="H288">
        <v>4.6875</v>
      </c>
      <c r="I288" s="1">
        <v>1000000</v>
      </c>
      <c r="J288" s="1">
        <v>104.7436419014288</v>
      </c>
      <c r="K288" s="1">
        <v>4.6635681409045482</v>
      </c>
      <c r="L288" s="1">
        <v>37.380499999999998</v>
      </c>
      <c r="M288" s="1">
        <v>8.0968999999999998</v>
      </c>
      <c r="N288" s="2">
        <v>0.32</v>
      </c>
      <c r="O288" s="2">
        <v>0.40899999999999997</v>
      </c>
      <c r="P288" s="2">
        <v>3.2000000000000001E-2</v>
      </c>
      <c r="Q288" s="2">
        <v>0</v>
      </c>
      <c r="R288" s="2">
        <v>0.317</v>
      </c>
      <c r="S288" s="2">
        <v>0.16900000000000001</v>
      </c>
      <c r="T288" s="2">
        <v>0</v>
      </c>
      <c r="U288" s="2">
        <v>1E-3</v>
      </c>
      <c r="V288" s="2">
        <v>0</v>
      </c>
      <c r="W288" s="2">
        <v>3.0000000000000001E-3</v>
      </c>
      <c r="X288" s="2">
        <v>0.307</v>
      </c>
      <c r="Y288" s="2">
        <v>4.0000000000000001E-3</v>
      </c>
      <c r="Z288" s="2">
        <v>2E-3</v>
      </c>
      <c r="AA288" s="2">
        <v>0.248</v>
      </c>
      <c r="AB288" s="2">
        <v>0.85699999999999998</v>
      </c>
      <c r="AC288" s="2">
        <v>0.997</v>
      </c>
      <c r="AD288" s="2">
        <v>0.72199999999999998</v>
      </c>
      <c r="AE288" s="2">
        <v>0.98099999999999998</v>
      </c>
      <c r="AF288" s="2">
        <v>3.5999999999999997E-2</v>
      </c>
      <c r="AG288" s="2">
        <v>2.1999999999999999E-2</v>
      </c>
      <c r="AH288" s="2">
        <v>0.625</v>
      </c>
      <c r="AI288" s="2">
        <v>0.53200000000000003</v>
      </c>
      <c r="AJ288" s="2">
        <v>0.78100000000000003</v>
      </c>
      <c r="AK288">
        <v>496715</v>
      </c>
      <c r="AL288">
        <v>4.43</v>
      </c>
      <c r="AM288" t="s">
        <v>51</v>
      </c>
      <c r="AN288" s="3">
        <v>0.997216032188177</v>
      </c>
      <c r="AO288" s="3">
        <v>3.0513807200856801E-3</v>
      </c>
      <c r="AP288" s="3">
        <v>0.99720545354615031</v>
      </c>
      <c r="AQ288" s="3">
        <v>3.070538531441732E-3</v>
      </c>
      <c r="AT288" s="10">
        <v>1.456832885742188E-2</v>
      </c>
      <c r="AU288" s="1">
        <v>232.2109375</v>
      </c>
      <c r="AV288" s="5">
        <v>123555.69520816969</v>
      </c>
      <c r="AW288" s="9">
        <v>0.13187146186828611</v>
      </c>
      <c r="AX288">
        <v>12</v>
      </c>
      <c r="AY288" t="s">
        <v>50</v>
      </c>
      <c r="AZ288" s="9">
        <f>AVERAGE(MainTable[[#This Row],[f1]:[f4]])</f>
        <v>0.18540000000000001</v>
      </c>
      <c r="BA288" s="9">
        <f>AVERAGE(MainTable[[#This Row],[l1]:[l3]])</f>
        <v>3.3333333333333332E-4</v>
      </c>
      <c r="BB288" s="9">
        <f>AVERAGE(MainTable[[#This Row],[n1]:[lsc]])</f>
        <v>0.23683333333333334</v>
      </c>
      <c r="BC288" s="9">
        <f>AVERAGE(MainTable[[#This Row],[density]:[clsCoef]])</f>
        <v>0.85949999999999993</v>
      </c>
      <c r="BD288" s="9">
        <f>AVERAGE(MainTable[[#This Row],[t2]:[t4]])</f>
        <v>0.22766666666666668</v>
      </c>
      <c r="BE288" s="9">
        <f>AVERAGE(MainTable[[#This Row],[c1]:[c2]])</f>
        <v>0.65650000000000008</v>
      </c>
      <c r="BF288" s="9">
        <f>AVERAGE(MainTable[[#This Row],[n3]], MainTable[[#This Row],[n1]], MainTable[[#This Row],[n4]])</f>
        <v>3.0000000000000005E-3</v>
      </c>
      <c r="BG288" s="9" t="str">
        <f>VLOOKUP(MainTable[[#This Row],[model]],ModelNames,4,FALSE)</f>
        <v>Kernel/SVM</v>
      </c>
      <c r="BH288" s="9" cm="1">
        <f t="array" ref="BH288">MEDIAN(IF($AM$2:$AM$2385=AM288,$AN$2:$AN$2385))</f>
        <v>0.87225452196382425</v>
      </c>
      <c r="BI288" s="9" t="str" cm="1">
        <f t="array" ref="BI288">LEFT(A288, MIN(IFERROR(FIND({"_binarized","_clean","_converted"}, A288), LEN(A288)+1))-1)</f>
        <v>digits</v>
      </c>
    </row>
    <row r="289" spans="1:61" x14ac:dyDescent="0.25">
      <c r="A289" t="s">
        <v>116</v>
      </c>
      <c r="B289" s="6">
        <v>1797</v>
      </c>
      <c r="C289">
        <v>65</v>
      </c>
      <c r="D289">
        <v>64</v>
      </c>
      <c r="E289">
        <v>0</v>
      </c>
      <c r="F289" s="1">
        <v>9.039106145251397</v>
      </c>
      <c r="G289">
        <v>4.6875</v>
      </c>
      <c r="H289">
        <v>4.6875</v>
      </c>
      <c r="I289" s="1">
        <v>1000000</v>
      </c>
      <c r="J289" s="1">
        <v>104.7436419014288</v>
      </c>
      <c r="K289" s="1">
        <v>4.6635681409045482</v>
      </c>
      <c r="L289" s="1">
        <v>37.380499999999998</v>
      </c>
      <c r="M289" s="1">
        <v>8.0968999999999998</v>
      </c>
      <c r="N289" s="2">
        <v>0.32</v>
      </c>
      <c r="O289" s="2">
        <v>0.40899999999999997</v>
      </c>
      <c r="P289" s="2">
        <v>3.2000000000000001E-2</v>
      </c>
      <c r="Q289" s="2">
        <v>0</v>
      </c>
      <c r="R289" s="2">
        <v>0.317</v>
      </c>
      <c r="S289" s="2">
        <v>0.16900000000000001</v>
      </c>
      <c r="T289" s="2">
        <v>0</v>
      </c>
      <c r="U289" s="2">
        <v>1E-3</v>
      </c>
      <c r="V289" s="2">
        <v>0</v>
      </c>
      <c r="W289" s="2">
        <v>3.0000000000000001E-3</v>
      </c>
      <c r="X289" s="2">
        <v>0.307</v>
      </c>
      <c r="Y289" s="2">
        <v>4.0000000000000001E-3</v>
      </c>
      <c r="Z289" s="2">
        <v>2E-3</v>
      </c>
      <c r="AA289" s="2">
        <v>0.248</v>
      </c>
      <c r="AB289" s="2">
        <v>0.85699999999999998</v>
      </c>
      <c r="AC289" s="2">
        <v>0.997</v>
      </c>
      <c r="AD289" s="2">
        <v>0.72199999999999998</v>
      </c>
      <c r="AE289" s="2">
        <v>0.98099999999999998</v>
      </c>
      <c r="AF289" s="2">
        <v>3.5999999999999997E-2</v>
      </c>
      <c r="AG289" s="2">
        <v>2.1999999999999999E-2</v>
      </c>
      <c r="AH289" s="2">
        <v>0.625</v>
      </c>
      <c r="AI289" s="2">
        <v>0.53200000000000003</v>
      </c>
      <c r="AJ289" s="2">
        <v>0.78100000000000003</v>
      </c>
      <c r="AK289">
        <v>496715</v>
      </c>
      <c r="AL289">
        <v>4.43</v>
      </c>
      <c r="AM289" t="s">
        <v>52</v>
      </c>
      <c r="AN289" s="3">
        <v>0.9966620241411327</v>
      </c>
      <c r="AO289" s="3">
        <v>3.2465887679233442E-3</v>
      </c>
      <c r="AP289" s="3">
        <v>0.99661190617442974</v>
      </c>
      <c r="AQ289" s="3">
        <v>3.305901090524227E-3</v>
      </c>
      <c r="AR289" s="3">
        <v>0.99987139917695467</v>
      </c>
      <c r="AS289" s="3">
        <v>2.168914718908416E-4</v>
      </c>
      <c r="AT289" s="10">
        <v>0.19307136535644531</v>
      </c>
      <c r="AU289" s="1">
        <v>223.4296875</v>
      </c>
      <c r="AV289" s="5">
        <v>9322.9775253148928</v>
      </c>
      <c r="AW289" s="9">
        <v>2.4799621105194092</v>
      </c>
      <c r="AX289">
        <v>24</v>
      </c>
      <c r="AY289" t="s">
        <v>50</v>
      </c>
      <c r="AZ289" s="9">
        <f>AVERAGE(MainTable[[#This Row],[f1]:[f4]])</f>
        <v>0.18540000000000001</v>
      </c>
      <c r="BA289" s="9">
        <f>AVERAGE(MainTable[[#This Row],[l1]:[l3]])</f>
        <v>3.3333333333333332E-4</v>
      </c>
      <c r="BB289" s="9">
        <f>AVERAGE(MainTable[[#This Row],[n1]:[lsc]])</f>
        <v>0.23683333333333334</v>
      </c>
      <c r="BC289" s="9">
        <f>AVERAGE(MainTable[[#This Row],[density]:[clsCoef]])</f>
        <v>0.85949999999999993</v>
      </c>
      <c r="BD289" s="9">
        <f>AVERAGE(MainTable[[#This Row],[t2]:[t4]])</f>
        <v>0.22766666666666668</v>
      </c>
      <c r="BE289" s="9">
        <f>AVERAGE(MainTable[[#This Row],[c1]:[c2]])</f>
        <v>0.65650000000000008</v>
      </c>
      <c r="BF289" s="9">
        <f>AVERAGE(MainTable[[#This Row],[n3]], MainTable[[#This Row],[n1]], MainTable[[#This Row],[n4]])</f>
        <v>3.0000000000000005E-3</v>
      </c>
      <c r="BG289" s="9" t="str">
        <f>VLOOKUP(MainTable[[#This Row],[model]],ModelNames,4,FALSE)</f>
        <v>Tree Ensemble</v>
      </c>
      <c r="BH289" s="9" cm="1">
        <f t="array" ref="BH289">MEDIAN(IF($AM$2:$AM$2385=AM289,$AN$2:$AN$2385))</f>
        <v>0.87140340575455077</v>
      </c>
      <c r="BI289" s="9" t="str" cm="1">
        <f t="array" ref="BI289">LEFT(A289, MIN(IFERROR(FIND({"_binarized","_clean","_converted"}, A289), LEN(A289)+1))-1)</f>
        <v>digits</v>
      </c>
    </row>
    <row r="290" spans="1:61" x14ac:dyDescent="0.25">
      <c r="A290" t="s">
        <v>116</v>
      </c>
      <c r="B290" s="6">
        <v>1797</v>
      </c>
      <c r="C290">
        <v>65</v>
      </c>
      <c r="D290">
        <v>64</v>
      </c>
      <c r="E290">
        <v>0</v>
      </c>
      <c r="F290" s="1">
        <v>9.039106145251397</v>
      </c>
      <c r="G290">
        <v>4.6875</v>
      </c>
      <c r="H290">
        <v>4.6875</v>
      </c>
      <c r="I290" s="1">
        <v>1000000</v>
      </c>
      <c r="J290" s="1">
        <v>104.7436419014288</v>
      </c>
      <c r="K290" s="1">
        <v>4.6635681409045482</v>
      </c>
      <c r="L290" s="1">
        <v>37.380499999999998</v>
      </c>
      <c r="M290" s="1">
        <v>8.0968999999999998</v>
      </c>
      <c r="N290" s="2">
        <v>0.32</v>
      </c>
      <c r="O290" s="2">
        <v>0.40899999999999997</v>
      </c>
      <c r="P290" s="2">
        <v>3.2000000000000001E-2</v>
      </c>
      <c r="Q290" s="2">
        <v>0</v>
      </c>
      <c r="R290" s="2">
        <v>0.317</v>
      </c>
      <c r="S290" s="2">
        <v>0.16900000000000001</v>
      </c>
      <c r="T290" s="2">
        <v>0</v>
      </c>
      <c r="U290" s="2">
        <v>1E-3</v>
      </c>
      <c r="V290" s="2">
        <v>0</v>
      </c>
      <c r="W290" s="2">
        <v>3.0000000000000001E-3</v>
      </c>
      <c r="X290" s="2">
        <v>0.307</v>
      </c>
      <c r="Y290" s="2">
        <v>4.0000000000000001E-3</v>
      </c>
      <c r="Z290" s="2">
        <v>2E-3</v>
      </c>
      <c r="AA290" s="2">
        <v>0.248</v>
      </c>
      <c r="AB290" s="2">
        <v>0.85699999999999998</v>
      </c>
      <c r="AC290" s="2">
        <v>0.997</v>
      </c>
      <c r="AD290" s="2">
        <v>0.72199999999999998</v>
      </c>
      <c r="AE290" s="2">
        <v>0.98099999999999998</v>
      </c>
      <c r="AF290" s="2">
        <v>3.5999999999999997E-2</v>
      </c>
      <c r="AG290" s="2">
        <v>2.1999999999999999E-2</v>
      </c>
      <c r="AH290" s="2">
        <v>0.625</v>
      </c>
      <c r="AI290" s="2">
        <v>0.53200000000000003</v>
      </c>
      <c r="AJ290" s="2">
        <v>0.78100000000000003</v>
      </c>
      <c r="AK290">
        <v>496715</v>
      </c>
      <c r="AL290">
        <v>4.43</v>
      </c>
      <c r="AM290" t="s">
        <v>58</v>
      </c>
      <c r="AN290" s="3">
        <v>0.99610646858557728</v>
      </c>
      <c r="AO290" s="3">
        <v>2.8340090843453421E-3</v>
      </c>
      <c r="AP290" s="3">
        <v>0.99605278703903255</v>
      </c>
      <c r="AQ290" s="3">
        <v>2.89043139719951E-3</v>
      </c>
      <c r="AR290" s="3">
        <v>0.99927962304696627</v>
      </c>
      <c r="AS290" s="3">
        <v>8.6848984831204654E-4</v>
      </c>
      <c r="AT290" s="10">
        <v>6.4907073974609384E-3</v>
      </c>
      <c r="AU290" s="1">
        <v>226.3984375</v>
      </c>
      <c r="AV290" s="5">
        <v>277319.541580958</v>
      </c>
      <c r="AW290" s="9">
        <v>1.1991920471191411</v>
      </c>
      <c r="AX290">
        <v>2</v>
      </c>
      <c r="AY290" t="s">
        <v>50</v>
      </c>
      <c r="AZ290" s="9">
        <f>AVERAGE(MainTable[[#This Row],[f1]:[f4]])</f>
        <v>0.18540000000000001</v>
      </c>
      <c r="BA290" s="9">
        <f>AVERAGE(MainTable[[#This Row],[l1]:[l3]])</f>
        <v>3.3333333333333332E-4</v>
      </c>
      <c r="BB290" s="9">
        <f>AVERAGE(MainTable[[#This Row],[n1]:[lsc]])</f>
        <v>0.23683333333333334</v>
      </c>
      <c r="BC290" s="9">
        <f>AVERAGE(MainTable[[#This Row],[density]:[clsCoef]])</f>
        <v>0.85949999999999993</v>
      </c>
      <c r="BD290" s="9">
        <f>AVERAGE(MainTable[[#This Row],[t2]:[t4]])</f>
        <v>0.22766666666666668</v>
      </c>
      <c r="BE290" s="9">
        <f>AVERAGE(MainTable[[#This Row],[c1]:[c2]])</f>
        <v>0.65650000000000008</v>
      </c>
      <c r="BF290" s="9">
        <f>AVERAGE(MainTable[[#This Row],[n3]], MainTable[[#This Row],[n1]], MainTable[[#This Row],[n4]])</f>
        <v>3.0000000000000005E-3</v>
      </c>
      <c r="BG290" s="9" t="str">
        <f>VLOOKUP(MainTable[[#This Row],[model]],ModelNames,4,FALSE)</f>
        <v>Tree Ensemble</v>
      </c>
      <c r="BH290" s="9" cm="1">
        <f t="array" ref="BH290">MEDIAN(IF($AM$2:$AM$2385=AM290,$AN$2:$AN$2385))</f>
        <v>0.86973139609339412</v>
      </c>
      <c r="BI290" s="9" t="str" cm="1">
        <f t="array" ref="BI290">LEFT(A290, MIN(IFERROR(FIND({"_binarized","_clean","_converted"}, A290), LEN(A290)+1))-1)</f>
        <v>digits</v>
      </c>
    </row>
    <row r="291" spans="1:61" x14ac:dyDescent="0.25">
      <c r="A291" t="s">
        <v>116</v>
      </c>
      <c r="B291" s="6">
        <v>1797</v>
      </c>
      <c r="C291">
        <v>65</v>
      </c>
      <c r="D291">
        <v>64</v>
      </c>
      <c r="E291">
        <v>0</v>
      </c>
      <c r="F291" s="1">
        <v>9.039106145251397</v>
      </c>
      <c r="G291">
        <v>4.6875</v>
      </c>
      <c r="H291">
        <v>4.6875</v>
      </c>
      <c r="I291" s="1">
        <v>1000000</v>
      </c>
      <c r="J291" s="1">
        <v>104.7436419014288</v>
      </c>
      <c r="K291" s="1">
        <v>4.6635681409045482</v>
      </c>
      <c r="L291" s="1">
        <v>37.380499999999998</v>
      </c>
      <c r="M291" s="1">
        <v>8.0968999999999998</v>
      </c>
      <c r="N291" s="2">
        <v>0.32</v>
      </c>
      <c r="O291" s="2">
        <v>0.40899999999999997</v>
      </c>
      <c r="P291" s="2">
        <v>3.2000000000000001E-2</v>
      </c>
      <c r="Q291" s="2">
        <v>0</v>
      </c>
      <c r="R291" s="2">
        <v>0.317</v>
      </c>
      <c r="S291" s="2">
        <v>0.16900000000000001</v>
      </c>
      <c r="T291" s="2">
        <v>0</v>
      </c>
      <c r="U291" s="2">
        <v>1E-3</v>
      </c>
      <c r="V291" s="2">
        <v>0</v>
      </c>
      <c r="W291" s="2">
        <v>3.0000000000000001E-3</v>
      </c>
      <c r="X291" s="2">
        <v>0.307</v>
      </c>
      <c r="Y291" s="2">
        <v>4.0000000000000001E-3</v>
      </c>
      <c r="Z291" s="2">
        <v>2E-3</v>
      </c>
      <c r="AA291" s="2">
        <v>0.248</v>
      </c>
      <c r="AB291" s="2">
        <v>0.85699999999999998</v>
      </c>
      <c r="AC291" s="2">
        <v>0.997</v>
      </c>
      <c r="AD291" s="2">
        <v>0.72199999999999998</v>
      </c>
      <c r="AE291" s="2">
        <v>0.98099999999999998</v>
      </c>
      <c r="AF291" s="2">
        <v>3.5999999999999997E-2</v>
      </c>
      <c r="AG291" s="2">
        <v>2.1999999999999999E-2</v>
      </c>
      <c r="AH291" s="2">
        <v>0.625</v>
      </c>
      <c r="AI291" s="2">
        <v>0.53200000000000003</v>
      </c>
      <c r="AJ291" s="2">
        <v>0.78100000000000003</v>
      </c>
      <c r="AK291">
        <v>496715</v>
      </c>
      <c r="AL291">
        <v>4.43</v>
      </c>
      <c r="AM291" t="s">
        <v>54</v>
      </c>
      <c r="AN291" s="3">
        <v>0.99554781801299908</v>
      </c>
      <c r="AO291" s="3">
        <v>2.840382632122722E-3</v>
      </c>
      <c r="AP291" s="3">
        <v>0.99548302882533302</v>
      </c>
      <c r="AQ291" s="3">
        <v>2.8942967271762049E-3</v>
      </c>
      <c r="AR291" s="3">
        <v>0.99972565157750348</v>
      </c>
      <c r="AS291" s="3">
        <v>3.4035379357473278E-4</v>
      </c>
      <c r="AT291" s="10">
        <v>0.1487424373626709</v>
      </c>
      <c r="AU291" s="1">
        <v>222.296875</v>
      </c>
      <c r="AV291" s="5">
        <v>12101.45558937665</v>
      </c>
      <c r="AW291" s="9">
        <v>2.3432037830352779</v>
      </c>
      <c r="AX291">
        <v>16</v>
      </c>
      <c r="AY291" t="s">
        <v>50</v>
      </c>
      <c r="AZ291" s="9">
        <f>AVERAGE(MainTable[[#This Row],[f1]:[f4]])</f>
        <v>0.18540000000000001</v>
      </c>
      <c r="BA291" s="9">
        <f>AVERAGE(MainTable[[#This Row],[l1]:[l3]])</f>
        <v>3.3333333333333332E-4</v>
      </c>
      <c r="BB291" s="9">
        <f>AVERAGE(MainTable[[#This Row],[n1]:[lsc]])</f>
        <v>0.23683333333333334</v>
      </c>
      <c r="BC291" s="9">
        <f>AVERAGE(MainTable[[#This Row],[density]:[clsCoef]])</f>
        <v>0.85949999999999993</v>
      </c>
      <c r="BD291" s="9">
        <f>AVERAGE(MainTable[[#This Row],[t2]:[t4]])</f>
        <v>0.22766666666666668</v>
      </c>
      <c r="BE291" s="9">
        <f>AVERAGE(MainTable[[#This Row],[c1]:[c2]])</f>
        <v>0.65650000000000008</v>
      </c>
      <c r="BF291" s="9">
        <f>AVERAGE(MainTable[[#This Row],[n3]], MainTable[[#This Row],[n1]], MainTable[[#This Row],[n4]])</f>
        <v>3.0000000000000005E-3</v>
      </c>
      <c r="BG291" s="9" t="str">
        <f>VLOOKUP(MainTable[[#This Row],[model]],ModelNames,4,FALSE)</f>
        <v>Tree Ensemble</v>
      </c>
      <c r="BH291" s="9" cm="1">
        <f t="array" ref="BH291">MEDIAN(IF($AM$2:$AM$2385=AM291,$AN$2:$AN$2385))</f>
        <v>0.87316363636363636</v>
      </c>
      <c r="BI291" s="9" t="str" cm="1">
        <f t="array" ref="BI291">LEFT(A291, MIN(IFERROR(FIND({"_binarized","_clean","_converted"}, A291), LEN(A291)+1))-1)</f>
        <v>digits</v>
      </c>
    </row>
    <row r="292" spans="1:61" x14ac:dyDescent="0.25">
      <c r="A292" t="s">
        <v>116</v>
      </c>
      <c r="B292" s="6">
        <v>1797</v>
      </c>
      <c r="C292">
        <v>65</v>
      </c>
      <c r="D292">
        <v>64</v>
      </c>
      <c r="E292">
        <v>0</v>
      </c>
      <c r="F292" s="1">
        <v>9.039106145251397</v>
      </c>
      <c r="G292">
        <v>4.6875</v>
      </c>
      <c r="H292">
        <v>4.6875</v>
      </c>
      <c r="I292" s="1">
        <v>1000000</v>
      </c>
      <c r="J292" s="1">
        <v>104.7436419014288</v>
      </c>
      <c r="K292" s="1">
        <v>4.6635681409045482</v>
      </c>
      <c r="L292" s="1">
        <v>37.380499999999998</v>
      </c>
      <c r="M292" s="1">
        <v>8.0968999999999998</v>
      </c>
      <c r="N292" s="2">
        <v>0.32</v>
      </c>
      <c r="O292" s="2">
        <v>0.40899999999999997</v>
      </c>
      <c r="P292" s="2">
        <v>3.2000000000000001E-2</v>
      </c>
      <c r="Q292" s="2">
        <v>0</v>
      </c>
      <c r="R292" s="2">
        <v>0.317</v>
      </c>
      <c r="S292" s="2">
        <v>0.16900000000000001</v>
      </c>
      <c r="T292" s="2">
        <v>0</v>
      </c>
      <c r="U292" s="2">
        <v>1E-3</v>
      </c>
      <c r="V292" s="2">
        <v>0</v>
      </c>
      <c r="W292" s="2">
        <v>3.0000000000000001E-3</v>
      </c>
      <c r="X292" s="2">
        <v>0.307</v>
      </c>
      <c r="Y292" s="2">
        <v>4.0000000000000001E-3</v>
      </c>
      <c r="Z292" s="2">
        <v>2E-3</v>
      </c>
      <c r="AA292" s="2">
        <v>0.248</v>
      </c>
      <c r="AB292" s="2">
        <v>0.85699999999999998</v>
      </c>
      <c r="AC292" s="2">
        <v>0.997</v>
      </c>
      <c r="AD292" s="2">
        <v>0.72199999999999998</v>
      </c>
      <c r="AE292" s="2">
        <v>0.98099999999999998</v>
      </c>
      <c r="AF292" s="2">
        <v>3.5999999999999997E-2</v>
      </c>
      <c r="AG292" s="2">
        <v>2.1999999999999999E-2</v>
      </c>
      <c r="AH292" s="2">
        <v>0.625</v>
      </c>
      <c r="AI292" s="2">
        <v>0.53200000000000003</v>
      </c>
      <c r="AJ292" s="2">
        <v>0.78100000000000003</v>
      </c>
      <c r="AK292">
        <v>496715</v>
      </c>
      <c r="AL292">
        <v>4.43</v>
      </c>
      <c r="AM292" t="s">
        <v>49</v>
      </c>
      <c r="AN292" s="3">
        <v>0.99554781801299908</v>
      </c>
      <c r="AO292" s="3">
        <v>2.840382632122722E-3</v>
      </c>
      <c r="AP292" s="3">
        <v>0.99553301855106791</v>
      </c>
      <c r="AQ292" s="3">
        <v>2.853356364082934E-3</v>
      </c>
      <c r="AR292" s="3">
        <v>0.99890186310608287</v>
      </c>
      <c r="AS292" s="3">
        <v>1.398440342664533E-3</v>
      </c>
      <c r="AT292" s="10">
        <v>4.3470859527587891E-3</v>
      </c>
      <c r="AU292" s="1">
        <v>237.9609375</v>
      </c>
      <c r="AV292" s="5">
        <v>414070.48757746938</v>
      </c>
      <c r="AW292" s="9">
        <v>2.993660688400269</v>
      </c>
      <c r="AX292">
        <v>16</v>
      </c>
      <c r="AY292" t="s">
        <v>50</v>
      </c>
      <c r="AZ292" s="9">
        <f>AVERAGE(MainTable[[#This Row],[f1]:[f4]])</f>
        <v>0.18540000000000001</v>
      </c>
      <c r="BA292" s="9">
        <f>AVERAGE(MainTable[[#This Row],[l1]:[l3]])</f>
        <v>3.3333333333333332E-4</v>
      </c>
      <c r="BB292" s="9">
        <f>AVERAGE(MainTable[[#This Row],[n1]:[lsc]])</f>
        <v>0.23683333333333334</v>
      </c>
      <c r="BC292" s="9">
        <f>AVERAGE(MainTable[[#This Row],[density]:[clsCoef]])</f>
        <v>0.85949999999999993</v>
      </c>
      <c r="BD292" s="9">
        <f>AVERAGE(MainTable[[#This Row],[t2]:[t4]])</f>
        <v>0.22766666666666668</v>
      </c>
      <c r="BE292" s="9">
        <f>AVERAGE(MainTable[[#This Row],[c1]:[c2]])</f>
        <v>0.65650000000000008</v>
      </c>
      <c r="BF292" s="9">
        <f>AVERAGE(MainTable[[#This Row],[n3]], MainTable[[#This Row],[n1]], MainTable[[#This Row],[n4]])</f>
        <v>3.0000000000000005E-3</v>
      </c>
      <c r="BG292" s="9" t="str">
        <f>VLOOKUP(MainTable[[#This Row],[model]],ModelNames,4,FALSE)</f>
        <v>Neural</v>
      </c>
      <c r="BH292" s="9" cm="1">
        <f t="array" ref="BH292">MEDIAN(IF($AM$2:$AM$2385=AM292,$AN$2:$AN$2385))</f>
        <v>0.87620447459485384</v>
      </c>
      <c r="BI292" s="9" t="str" cm="1">
        <f t="array" ref="BI292">LEFT(A292, MIN(IFERROR(FIND({"_binarized","_clean","_converted"}, A292), LEN(A292)+1))-1)</f>
        <v>digits</v>
      </c>
    </row>
    <row r="293" spans="1:61" x14ac:dyDescent="0.25">
      <c r="A293" t="s">
        <v>116</v>
      </c>
      <c r="B293" s="6">
        <v>1797</v>
      </c>
      <c r="C293">
        <v>65</v>
      </c>
      <c r="D293">
        <v>64</v>
      </c>
      <c r="E293">
        <v>0</v>
      </c>
      <c r="F293" s="1">
        <v>9.039106145251397</v>
      </c>
      <c r="G293">
        <v>4.6875</v>
      </c>
      <c r="H293">
        <v>4.6875</v>
      </c>
      <c r="I293" s="1">
        <v>1000000</v>
      </c>
      <c r="J293" s="1">
        <v>104.7436419014288</v>
      </c>
      <c r="K293" s="1">
        <v>4.6635681409045482</v>
      </c>
      <c r="L293" s="1">
        <v>37.380499999999998</v>
      </c>
      <c r="M293" s="1">
        <v>8.0968999999999998</v>
      </c>
      <c r="N293" s="2">
        <v>0.32</v>
      </c>
      <c r="O293" s="2">
        <v>0.40899999999999997</v>
      </c>
      <c r="P293" s="2">
        <v>3.2000000000000001E-2</v>
      </c>
      <c r="Q293" s="2">
        <v>0</v>
      </c>
      <c r="R293" s="2">
        <v>0.317</v>
      </c>
      <c r="S293" s="2">
        <v>0.16900000000000001</v>
      </c>
      <c r="T293" s="2">
        <v>0</v>
      </c>
      <c r="U293" s="2">
        <v>1E-3</v>
      </c>
      <c r="V293" s="2">
        <v>0</v>
      </c>
      <c r="W293" s="2">
        <v>3.0000000000000001E-3</v>
      </c>
      <c r="X293" s="2">
        <v>0.307</v>
      </c>
      <c r="Y293" s="2">
        <v>4.0000000000000001E-3</v>
      </c>
      <c r="Z293" s="2">
        <v>2E-3</v>
      </c>
      <c r="AA293" s="2">
        <v>0.248</v>
      </c>
      <c r="AB293" s="2">
        <v>0.85699999999999998</v>
      </c>
      <c r="AC293" s="2">
        <v>0.997</v>
      </c>
      <c r="AD293" s="2">
        <v>0.72199999999999998</v>
      </c>
      <c r="AE293" s="2">
        <v>0.98099999999999998</v>
      </c>
      <c r="AF293" s="2">
        <v>3.5999999999999997E-2</v>
      </c>
      <c r="AG293" s="2">
        <v>2.1999999999999999E-2</v>
      </c>
      <c r="AH293" s="2">
        <v>0.625</v>
      </c>
      <c r="AI293" s="2">
        <v>0.53200000000000003</v>
      </c>
      <c r="AJ293" s="2">
        <v>0.78100000000000003</v>
      </c>
      <c r="AK293">
        <v>496715</v>
      </c>
      <c r="AL293">
        <v>4.43</v>
      </c>
      <c r="AM293" t="s">
        <v>59</v>
      </c>
      <c r="AN293" s="3">
        <v>0.99499380996595477</v>
      </c>
      <c r="AO293" s="3">
        <v>3.2431436813255931E-3</v>
      </c>
      <c r="AP293" s="3">
        <v>0.99491117693753706</v>
      </c>
      <c r="AQ293" s="3">
        <v>3.309893107748227E-3</v>
      </c>
      <c r="AR293" s="3">
        <v>0.999537037037037</v>
      </c>
      <c r="AS293" s="3">
        <v>5.9792852449115522E-4</v>
      </c>
      <c r="AT293" s="10">
        <v>6.0400962829589844E-3</v>
      </c>
      <c r="AU293" s="1">
        <v>224.64453125</v>
      </c>
      <c r="AV293" s="5">
        <v>298008.49451330228</v>
      </c>
      <c r="AW293" s="9">
        <v>0.33772778511047358</v>
      </c>
      <c r="AX293">
        <v>1</v>
      </c>
      <c r="AY293" t="s">
        <v>50</v>
      </c>
      <c r="AZ293" s="9">
        <f>AVERAGE(MainTable[[#This Row],[f1]:[f4]])</f>
        <v>0.18540000000000001</v>
      </c>
      <c r="BA293" s="9">
        <f>AVERAGE(MainTable[[#This Row],[l1]:[l3]])</f>
        <v>3.3333333333333332E-4</v>
      </c>
      <c r="BB293" s="9">
        <f>AVERAGE(MainTable[[#This Row],[n1]:[lsc]])</f>
        <v>0.23683333333333334</v>
      </c>
      <c r="BC293" s="9">
        <f>AVERAGE(MainTable[[#This Row],[density]:[clsCoef]])</f>
        <v>0.85949999999999993</v>
      </c>
      <c r="BD293" s="9">
        <f>AVERAGE(MainTable[[#This Row],[t2]:[t4]])</f>
        <v>0.22766666666666668</v>
      </c>
      <c r="BE293" s="9">
        <f>AVERAGE(MainTable[[#This Row],[c1]:[c2]])</f>
        <v>0.65650000000000008</v>
      </c>
      <c r="BF293" s="9">
        <f>AVERAGE(MainTable[[#This Row],[n3]], MainTable[[#This Row],[n1]], MainTable[[#This Row],[n4]])</f>
        <v>3.0000000000000005E-3</v>
      </c>
      <c r="BG293" s="9" t="str">
        <f>VLOOKUP(MainTable[[#This Row],[model]],ModelNames,4,FALSE)</f>
        <v>Tree Ensemble</v>
      </c>
      <c r="BH293" s="9" cm="1">
        <f t="array" ref="BH293">MEDIAN(IF($AM$2:$AM$2385=AM293,$AN$2:$AN$2385))</f>
        <v>0.86949265687583444</v>
      </c>
      <c r="BI293" s="9" t="str" cm="1">
        <f t="array" ref="BI293">LEFT(A293, MIN(IFERROR(FIND({"_binarized","_clean","_converted"}, A293), LEN(A293)+1))-1)</f>
        <v>digits</v>
      </c>
    </row>
    <row r="294" spans="1:61" x14ac:dyDescent="0.25">
      <c r="A294" t="s">
        <v>116</v>
      </c>
      <c r="B294" s="6">
        <v>1797</v>
      </c>
      <c r="C294">
        <v>65</v>
      </c>
      <c r="D294">
        <v>64</v>
      </c>
      <c r="E294">
        <v>0</v>
      </c>
      <c r="F294" s="1">
        <v>9.039106145251397</v>
      </c>
      <c r="G294">
        <v>4.6875</v>
      </c>
      <c r="H294">
        <v>4.6875</v>
      </c>
      <c r="I294" s="1">
        <v>1000000</v>
      </c>
      <c r="J294" s="1">
        <v>104.7436419014288</v>
      </c>
      <c r="K294" s="1">
        <v>4.6635681409045482</v>
      </c>
      <c r="L294" s="1">
        <v>37.380499999999998</v>
      </c>
      <c r="M294" s="1">
        <v>8.0968999999999998</v>
      </c>
      <c r="N294" s="2">
        <v>0.32</v>
      </c>
      <c r="O294" s="2">
        <v>0.40899999999999997</v>
      </c>
      <c r="P294" s="2">
        <v>3.2000000000000001E-2</v>
      </c>
      <c r="Q294" s="2">
        <v>0</v>
      </c>
      <c r="R294" s="2">
        <v>0.317</v>
      </c>
      <c r="S294" s="2">
        <v>0.16900000000000001</v>
      </c>
      <c r="T294" s="2">
        <v>0</v>
      </c>
      <c r="U294" s="2">
        <v>1E-3</v>
      </c>
      <c r="V294" s="2">
        <v>0</v>
      </c>
      <c r="W294" s="2">
        <v>3.0000000000000001E-3</v>
      </c>
      <c r="X294" s="2">
        <v>0.307</v>
      </c>
      <c r="Y294" s="2">
        <v>4.0000000000000001E-3</v>
      </c>
      <c r="Z294" s="2">
        <v>2E-3</v>
      </c>
      <c r="AA294" s="2">
        <v>0.248</v>
      </c>
      <c r="AB294" s="2">
        <v>0.85699999999999998</v>
      </c>
      <c r="AC294" s="2">
        <v>0.997</v>
      </c>
      <c r="AD294" s="2">
        <v>0.72199999999999998</v>
      </c>
      <c r="AE294" s="2">
        <v>0.98099999999999998</v>
      </c>
      <c r="AF294" s="2">
        <v>3.5999999999999997E-2</v>
      </c>
      <c r="AG294" s="2">
        <v>2.1999999999999999E-2</v>
      </c>
      <c r="AH294" s="2">
        <v>0.625</v>
      </c>
      <c r="AI294" s="2">
        <v>0.53200000000000003</v>
      </c>
      <c r="AJ294" s="2">
        <v>0.78100000000000003</v>
      </c>
      <c r="AK294">
        <v>496715</v>
      </c>
      <c r="AL294">
        <v>4.43</v>
      </c>
      <c r="AM294" t="s">
        <v>55</v>
      </c>
      <c r="AN294" s="3">
        <v>0.99499226245744354</v>
      </c>
      <c r="AO294" s="3">
        <v>2.0828475788720641E-3</v>
      </c>
      <c r="AP294" s="3">
        <v>0.99495269194832736</v>
      </c>
      <c r="AQ294" s="3">
        <v>2.127909672449448E-3</v>
      </c>
      <c r="AR294" s="3">
        <v>0.99953687777905176</v>
      </c>
      <c r="AS294" s="3">
        <v>6.0520528898936547E-4</v>
      </c>
      <c r="AT294" s="10">
        <v>1.004123687744141E-2</v>
      </c>
      <c r="AU294" s="1">
        <v>227.33203125</v>
      </c>
      <c r="AV294" s="5">
        <v>179260.78449995251</v>
      </c>
      <c r="AW294" s="9">
        <v>1.118973016738892</v>
      </c>
      <c r="AX294">
        <v>16</v>
      </c>
      <c r="AY294" t="s">
        <v>50</v>
      </c>
      <c r="AZ294" s="9">
        <f>AVERAGE(MainTable[[#This Row],[f1]:[f4]])</f>
        <v>0.18540000000000001</v>
      </c>
      <c r="BA294" s="9">
        <f>AVERAGE(MainTable[[#This Row],[l1]:[l3]])</f>
        <v>3.3333333333333332E-4</v>
      </c>
      <c r="BB294" s="9">
        <f>AVERAGE(MainTable[[#This Row],[n1]:[lsc]])</f>
        <v>0.23683333333333334</v>
      </c>
      <c r="BC294" s="9">
        <f>AVERAGE(MainTable[[#This Row],[density]:[clsCoef]])</f>
        <v>0.85949999999999993</v>
      </c>
      <c r="BD294" s="9">
        <f>AVERAGE(MainTable[[#This Row],[t2]:[t4]])</f>
        <v>0.22766666666666668</v>
      </c>
      <c r="BE294" s="9">
        <f>AVERAGE(MainTable[[#This Row],[c1]:[c2]])</f>
        <v>0.65650000000000008</v>
      </c>
      <c r="BF294" s="9">
        <f>AVERAGE(MainTable[[#This Row],[n3]], MainTable[[#This Row],[n1]], MainTable[[#This Row],[n4]])</f>
        <v>3.0000000000000005E-3</v>
      </c>
      <c r="BG294" s="9" t="str">
        <f>VLOOKUP(MainTable[[#This Row],[model]],ModelNames,4,FALSE)</f>
        <v>Tree Ensemble</v>
      </c>
      <c r="BH294" s="9" cm="1">
        <f t="array" ref="BH294">MEDIAN(IF($AM$2:$AM$2385=AM294,$AN$2:$AN$2385))</f>
        <v>0.88267425723439863</v>
      </c>
      <c r="BI294" s="9" t="str" cm="1">
        <f t="array" ref="BI294">LEFT(A294, MIN(IFERROR(FIND({"_binarized","_clean","_converted"}, A294), LEN(A294)+1))-1)</f>
        <v>digits</v>
      </c>
    </row>
    <row r="295" spans="1:61" x14ac:dyDescent="0.25">
      <c r="A295" t="s">
        <v>116</v>
      </c>
      <c r="B295" s="6">
        <v>1797</v>
      </c>
      <c r="C295">
        <v>65</v>
      </c>
      <c r="D295">
        <v>64</v>
      </c>
      <c r="E295">
        <v>0</v>
      </c>
      <c r="F295" s="1">
        <v>9.039106145251397</v>
      </c>
      <c r="G295">
        <v>4.6875</v>
      </c>
      <c r="H295">
        <v>4.6875</v>
      </c>
      <c r="I295" s="1">
        <v>1000000</v>
      </c>
      <c r="J295" s="1">
        <v>104.7436419014288</v>
      </c>
      <c r="K295" s="1">
        <v>4.6635681409045482</v>
      </c>
      <c r="L295" s="1">
        <v>37.380499999999998</v>
      </c>
      <c r="M295" s="1">
        <v>8.0968999999999998</v>
      </c>
      <c r="N295" s="2">
        <v>0.32</v>
      </c>
      <c r="O295" s="2">
        <v>0.40899999999999997</v>
      </c>
      <c r="P295" s="2">
        <v>3.2000000000000001E-2</v>
      </c>
      <c r="Q295" s="2">
        <v>0</v>
      </c>
      <c r="R295" s="2">
        <v>0.317</v>
      </c>
      <c r="S295" s="2">
        <v>0.16900000000000001</v>
      </c>
      <c r="T295" s="2">
        <v>0</v>
      </c>
      <c r="U295" s="2">
        <v>1E-3</v>
      </c>
      <c r="V295" s="2">
        <v>0</v>
      </c>
      <c r="W295" s="2">
        <v>3.0000000000000001E-3</v>
      </c>
      <c r="X295" s="2">
        <v>0.307</v>
      </c>
      <c r="Y295" s="2">
        <v>4.0000000000000001E-3</v>
      </c>
      <c r="Z295" s="2">
        <v>2E-3</v>
      </c>
      <c r="AA295" s="2">
        <v>0.248</v>
      </c>
      <c r="AB295" s="2">
        <v>0.85699999999999998</v>
      </c>
      <c r="AC295" s="2">
        <v>0.997</v>
      </c>
      <c r="AD295" s="2">
        <v>0.72199999999999998</v>
      </c>
      <c r="AE295" s="2">
        <v>0.98099999999999998</v>
      </c>
      <c r="AF295" s="2">
        <v>3.5999999999999997E-2</v>
      </c>
      <c r="AG295" s="2">
        <v>2.1999999999999999E-2</v>
      </c>
      <c r="AH295" s="2">
        <v>0.625</v>
      </c>
      <c r="AI295" s="2">
        <v>0.53200000000000003</v>
      </c>
      <c r="AJ295" s="2">
        <v>0.78100000000000003</v>
      </c>
      <c r="AK295">
        <v>496715</v>
      </c>
      <c r="AL295">
        <v>4.43</v>
      </c>
      <c r="AM295" t="s">
        <v>62</v>
      </c>
      <c r="AN295" s="3">
        <v>0.99388115134633248</v>
      </c>
      <c r="AO295" s="3">
        <v>3.6874838635441191E-3</v>
      </c>
      <c r="AP295" s="3">
        <v>0.99386983623856584</v>
      </c>
      <c r="AQ295" s="3">
        <v>3.693966429862014E-3</v>
      </c>
      <c r="AT295" s="10">
        <v>2.3796558380126949E-3</v>
      </c>
      <c r="AU295" s="1">
        <v>230.42578125</v>
      </c>
      <c r="AV295" s="5">
        <v>756411.90261496848</v>
      </c>
      <c r="AW295" s="9">
        <v>0.12238955497741701</v>
      </c>
      <c r="AX295">
        <v>6</v>
      </c>
      <c r="AY295" t="s">
        <v>50</v>
      </c>
      <c r="AZ295" s="9">
        <f>AVERAGE(MainTable[[#This Row],[f1]:[f4]])</f>
        <v>0.18540000000000001</v>
      </c>
      <c r="BA295" s="9">
        <f>AVERAGE(MainTable[[#This Row],[l1]:[l3]])</f>
        <v>3.3333333333333332E-4</v>
      </c>
      <c r="BB295" s="9">
        <f>AVERAGE(MainTable[[#This Row],[n1]:[lsc]])</f>
        <v>0.23683333333333334</v>
      </c>
      <c r="BC295" s="9">
        <f>AVERAGE(MainTable[[#This Row],[density]:[clsCoef]])</f>
        <v>0.85949999999999993</v>
      </c>
      <c r="BD295" s="9">
        <f>AVERAGE(MainTable[[#This Row],[t2]:[t4]])</f>
        <v>0.22766666666666668</v>
      </c>
      <c r="BE295" s="9">
        <f>AVERAGE(MainTable[[#This Row],[c1]:[c2]])</f>
        <v>0.65650000000000008</v>
      </c>
      <c r="BF295" s="9">
        <f>AVERAGE(MainTable[[#This Row],[n3]], MainTable[[#This Row],[n1]], MainTable[[#This Row],[n4]])</f>
        <v>3.0000000000000005E-3</v>
      </c>
      <c r="BG295" s="9" t="str">
        <f>VLOOKUP(MainTable[[#This Row],[model]],ModelNames,4,FALSE)</f>
        <v>Linear</v>
      </c>
      <c r="BH295" s="9" cm="1">
        <f t="array" ref="BH295">MEDIAN(IF($AM$2:$AM$2385=AM295,$AN$2:$AN$2385))</f>
        <v>0.84909999999999997</v>
      </c>
      <c r="BI295" s="9" t="str" cm="1">
        <f t="array" ref="BI295">LEFT(A295, MIN(IFERROR(FIND({"_binarized","_clean","_converted"}, A295), LEN(A295)+1))-1)</f>
        <v>digits</v>
      </c>
    </row>
    <row r="296" spans="1:61" x14ac:dyDescent="0.25">
      <c r="A296" t="s">
        <v>116</v>
      </c>
      <c r="B296" s="6">
        <v>1797</v>
      </c>
      <c r="C296">
        <v>65</v>
      </c>
      <c r="D296">
        <v>64</v>
      </c>
      <c r="E296">
        <v>0</v>
      </c>
      <c r="F296" s="1">
        <v>9.039106145251397</v>
      </c>
      <c r="G296">
        <v>4.6875</v>
      </c>
      <c r="H296">
        <v>4.6875</v>
      </c>
      <c r="I296" s="1">
        <v>1000000</v>
      </c>
      <c r="J296" s="1">
        <v>104.7436419014288</v>
      </c>
      <c r="K296" s="1">
        <v>4.6635681409045482</v>
      </c>
      <c r="L296" s="1">
        <v>37.380499999999998</v>
      </c>
      <c r="M296" s="1">
        <v>8.0968999999999998</v>
      </c>
      <c r="N296" s="2">
        <v>0.32</v>
      </c>
      <c r="O296" s="2">
        <v>0.40899999999999997</v>
      </c>
      <c r="P296" s="2">
        <v>3.2000000000000001E-2</v>
      </c>
      <c r="Q296" s="2">
        <v>0</v>
      </c>
      <c r="R296" s="2">
        <v>0.317</v>
      </c>
      <c r="S296" s="2">
        <v>0.16900000000000001</v>
      </c>
      <c r="T296" s="2">
        <v>0</v>
      </c>
      <c r="U296" s="2">
        <v>1E-3</v>
      </c>
      <c r="V296" s="2">
        <v>0</v>
      </c>
      <c r="W296" s="2">
        <v>3.0000000000000001E-3</v>
      </c>
      <c r="X296" s="2">
        <v>0.307</v>
      </c>
      <c r="Y296" s="2">
        <v>4.0000000000000001E-3</v>
      </c>
      <c r="Z296" s="2">
        <v>2E-3</v>
      </c>
      <c r="AA296" s="2">
        <v>0.248</v>
      </c>
      <c r="AB296" s="2">
        <v>0.85699999999999998</v>
      </c>
      <c r="AC296" s="2">
        <v>0.997</v>
      </c>
      <c r="AD296" s="2">
        <v>0.72199999999999998</v>
      </c>
      <c r="AE296" s="2">
        <v>0.98099999999999998</v>
      </c>
      <c r="AF296" s="2">
        <v>3.5999999999999997E-2</v>
      </c>
      <c r="AG296" s="2">
        <v>2.1999999999999999E-2</v>
      </c>
      <c r="AH296" s="2">
        <v>0.625</v>
      </c>
      <c r="AI296" s="2">
        <v>0.53200000000000003</v>
      </c>
      <c r="AJ296" s="2">
        <v>0.78100000000000003</v>
      </c>
      <c r="AK296">
        <v>496715</v>
      </c>
      <c r="AL296">
        <v>4.43</v>
      </c>
      <c r="AM296" t="s">
        <v>56</v>
      </c>
      <c r="AN296" s="3">
        <v>0.99332404828226561</v>
      </c>
      <c r="AO296" s="3">
        <v>4.1632017237470302E-3</v>
      </c>
      <c r="AP296" s="3">
        <v>0.99329481582093104</v>
      </c>
      <c r="AQ296" s="3">
        <v>4.1938841350586389E-3</v>
      </c>
      <c r="AR296" s="3">
        <v>0.99747698191253975</v>
      </c>
      <c r="AS296" s="3">
        <v>1.7164672463636939E-3</v>
      </c>
      <c r="AT296" s="10">
        <v>2.0875930786132808E-3</v>
      </c>
      <c r="AU296" s="1">
        <v>228.12890625</v>
      </c>
      <c r="AV296" s="5">
        <v>862237.00319780724</v>
      </c>
      <c r="AW296" s="9">
        <v>0.18979620933532709</v>
      </c>
      <c r="AX296">
        <v>10</v>
      </c>
      <c r="AY296" t="s">
        <v>50</v>
      </c>
      <c r="AZ296" s="9">
        <f>AVERAGE(MainTable[[#This Row],[f1]:[f4]])</f>
        <v>0.18540000000000001</v>
      </c>
      <c r="BA296" s="9">
        <f>AVERAGE(MainTable[[#This Row],[l1]:[l3]])</f>
        <v>3.3333333333333332E-4</v>
      </c>
      <c r="BB296" s="9">
        <f>AVERAGE(MainTable[[#This Row],[n1]:[lsc]])</f>
        <v>0.23683333333333334</v>
      </c>
      <c r="BC296" s="9">
        <f>AVERAGE(MainTable[[#This Row],[density]:[clsCoef]])</f>
        <v>0.85949999999999993</v>
      </c>
      <c r="BD296" s="9">
        <f>AVERAGE(MainTable[[#This Row],[t2]:[t4]])</f>
        <v>0.22766666666666668</v>
      </c>
      <c r="BE296" s="9">
        <f>AVERAGE(MainTable[[#This Row],[c1]:[c2]])</f>
        <v>0.65650000000000008</v>
      </c>
      <c r="BF296" s="9">
        <f>AVERAGE(MainTable[[#This Row],[n3]], MainTable[[#This Row],[n1]], MainTable[[#This Row],[n4]])</f>
        <v>3.0000000000000005E-3</v>
      </c>
      <c r="BG296" s="9" t="str">
        <f>VLOOKUP(MainTable[[#This Row],[model]],ModelNames,4,FALSE)</f>
        <v>Linear</v>
      </c>
      <c r="BH296" s="9" cm="1">
        <f t="array" ref="BH296">MEDIAN(IF($AM$2:$AM$2385=AM296,$AN$2:$AN$2385))</f>
        <v>0.85279999999999989</v>
      </c>
      <c r="BI296" s="9" t="str" cm="1">
        <f t="array" ref="BI296">LEFT(A296, MIN(IFERROR(FIND({"_binarized","_clean","_converted"}, A296), LEN(A296)+1))-1)</f>
        <v>digits</v>
      </c>
    </row>
    <row r="297" spans="1:61" x14ac:dyDescent="0.25">
      <c r="A297" t="s">
        <v>116</v>
      </c>
      <c r="B297" s="6">
        <v>1797</v>
      </c>
      <c r="C297">
        <v>65</v>
      </c>
      <c r="D297">
        <v>64</v>
      </c>
      <c r="E297">
        <v>0</v>
      </c>
      <c r="F297" s="1">
        <v>9.039106145251397</v>
      </c>
      <c r="G297">
        <v>4.6875</v>
      </c>
      <c r="H297">
        <v>4.6875</v>
      </c>
      <c r="I297" s="1">
        <v>1000000</v>
      </c>
      <c r="J297" s="1">
        <v>104.7436419014288</v>
      </c>
      <c r="K297" s="1">
        <v>4.6635681409045482</v>
      </c>
      <c r="L297" s="1">
        <v>37.380499999999998</v>
      </c>
      <c r="M297" s="1">
        <v>8.0968999999999998</v>
      </c>
      <c r="N297" s="2">
        <v>0.32</v>
      </c>
      <c r="O297" s="2">
        <v>0.40899999999999997</v>
      </c>
      <c r="P297" s="2">
        <v>3.2000000000000001E-2</v>
      </c>
      <c r="Q297" s="2">
        <v>0</v>
      </c>
      <c r="R297" s="2">
        <v>0.317</v>
      </c>
      <c r="S297" s="2">
        <v>0.16900000000000001</v>
      </c>
      <c r="T297" s="2">
        <v>0</v>
      </c>
      <c r="U297" s="2">
        <v>1E-3</v>
      </c>
      <c r="V297" s="2">
        <v>0</v>
      </c>
      <c r="W297" s="2">
        <v>3.0000000000000001E-3</v>
      </c>
      <c r="X297" s="2">
        <v>0.307</v>
      </c>
      <c r="Y297" s="2">
        <v>4.0000000000000001E-3</v>
      </c>
      <c r="Z297" s="2">
        <v>2E-3</v>
      </c>
      <c r="AA297" s="2">
        <v>0.248</v>
      </c>
      <c r="AB297" s="2">
        <v>0.85699999999999998</v>
      </c>
      <c r="AC297" s="2">
        <v>0.997</v>
      </c>
      <c r="AD297" s="2">
        <v>0.72199999999999998</v>
      </c>
      <c r="AE297" s="2">
        <v>0.98099999999999998</v>
      </c>
      <c r="AF297" s="2">
        <v>3.5999999999999997E-2</v>
      </c>
      <c r="AG297" s="2">
        <v>2.1999999999999999E-2</v>
      </c>
      <c r="AH297" s="2">
        <v>0.625</v>
      </c>
      <c r="AI297" s="2">
        <v>0.53200000000000003</v>
      </c>
      <c r="AJ297" s="2">
        <v>0.78100000000000003</v>
      </c>
      <c r="AK297">
        <v>496715</v>
      </c>
      <c r="AL297">
        <v>4.43</v>
      </c>
      <c r="AM297" t="s">
        <v>64</v>
      </c>
      <c r="AN297" s="3">
        <v>0.98998452491488709</v>
      </c>
      <c r="AO297" s="3">
        <v>3.774834818548498E-3</v>
      </c>
      <c r="AP297" s="3">
        <v>0.98997340657064115</v>
      </c>
      <c r="AQ297" s="3">
        <v>3.736082237266969E-3</v>
      </c>
      <c r="AR297" s="3">
        <v>0.99564024743533985</v>
      </c>
      <c r="AS297" s="3">
        <v>3.8924859524918009E-3</v>
      </c>
      <c r="AT297" s="10">
        <v>2.0475387573242192E-3</v>
      </c>
      <c r="AU297" s="1">
        <v>234.4140625</v>
      </c>
      <c r="AV297" s="5">
        <v>879104.23847228696</v>
      </c>
      <c r="AW297" s="9">
        <v>4.0941715240478523E-2</v>
      </c>
      <c r="AX297">
        <v>2</v>
      </c>
      <c r="AY297" t="s">
        <v>50</v>
      </c>
      <c r="AZ297" s="9">
        <f>AVERAGE(MainTable[[#This Row],[f1]:[f4]])</f>
        <v>0.18540000000000001</v>
      </c>
      <c r="BA297" s="9">
        <f>AVERAGE(MainTable[[#This Row],[l1]:[l3]])</f>
        <v>3.3333333333333332E-4</v>
      </c>
      <c r="BB297" s="9">
        <f>AVERAGE(MainTable[[#This Row],[n1]:[lsc]])</f>
        <v>0.23683333333333334</v>
      </c>
      <c r="BC297" s="9">
        <f>AVERAGE(MainTable[[#This Row],[density]:[clsCoef]])</f>
        <v>0.85949999999999993</v>
      </c>
      <c r="BD297" s="9">
        <f>AVERAGE(MainTable[[#This Row],[t2]:[t4]])</f>
        <v>0.22766666666666668</v>
      </c>
      <c r="BE297" s="9">
        <f>AVERAGE(MainTable[[#This Row],[c1]:[c2]])</f>
        <v>0.65650000000000008</v>
      </c>
      <c r="BF297" s="9">
        <f>AVERAGE(MainTable[[#This Row],[n3]], MainTable[[#This Row],[n1]], MainTable[[#This Row],[n4]])</f>
        <v>3.0000000000000005E-3</v>
      </c>
      <c r="BG297" s="9" t="str">
        <f>VLOOKUP(MainTable[[#This Row],[model]],ModelNames,4,FALSE)</f>
        <v>Discriminant</v>
      </c>
      <c r="BH297" s="9" cm="1">
        <f t="array" ref="BH297">MEDIAN(IF($AM$2:$AM$2385=AM297,$AN$2:$AN$2385))</f>
        <v>0.83860904466088915</v>
      </c>
      <c r="BI297" s="9" t="str" cm="1">
        <f t="array" ref="BI297">LEFT(A297, MIN(IFERROR(FIND({"_binarized","_clean","_converted"}, A297), LEN(A297)+1))-1)</f>
        <v>digits</v>
      </c>
    </row>
    <row r="298" spans="1:61" x14ac:dyDescent="0.25">
      <c r="A298" t="s">
        <v>116</v>
      </c>
      <c r="B298" s="6">
        <v>1797</v>
      </c>
      <c r="C298">
        <v>65</v>
      </c>
      <c r="D298">
        <v>64</v>
      </c>
      <c r="E298">
        <v>0</v>
      </c>
      <c r="F298" s="1">
        <v>9.039106145251397</v>
      </c>
      <c r="G298">
        <v>4.6875</v>
      </c>
      <c r="H298">
        <v>4.6875</v>
      </c>
      <c r="I298" s="1">
        <v>1000000</v>
      </c>
      <c r="J298" s="1">
        <v>104.7436419014288</v>
      </c>
      <c r="K298" s="1">
        <v>4.6635681409045482</v>
      </c>
      <c r="L298" s="1">
        <v>37.380499999999998</v>
      </c>
      <c r="M298" s="1">
        <v>8.0968999999999998</v>
      </c>
      <c r="N298" s="2">
        <v>0.32</v>
      </c>
      <c r="O298" s="2">
        <v>0.40899999999999997</v>
      </c>
      <c r="P298" s="2">
        <v>3.2000000000000001E-2</v>
      </c>
      <c r="Q298" s="2">
        <v>0</v>
      </c>
      <c r="R298" s="2">
        <v>0.317</v>
      </c>
      <c r="S298" s="2">
        <v>0.16900000000000001</v>
      </c>
      <c r="T298" s="2">
        <v>0</v>
      </c>
      <c r="U298" s="2">
        <v>1E-3</v>
      </c>
      <c r="V298" s="2">
        <v>0</v>
      </c>
      <c r="W298" s="2">
        <v>3.0000000000000001E-3</v>
      </c>
      <c r="X298" s="2">
        <v>0.307</v>
      </c>
      <c r="Y298" s="2">
        <v>4.0000000000000001E-3</v>
      </c>
      <c r="Z298" s="2">
        <v>2E-3</v>
      </c>
      <c r="AA298" s="2">
        <v>0.248</v>
      </c>
      <c r="AB298" s="2">
        <v>0.85699999999999998</v>
      </c>
      <c r="AC298" s="2">
        <v>0.997</v>
      </c>
      <c r="AD298" s="2">
        <v>0.72199999999999998</v>
      </c>
      <c r="AE298" s="2">
        <v>0.98099999999999998</v>
      </c>
      <c r="AF298" s="2">
        <v>3.5999999999999997E-2</v>
      </c>
      <c r="AG298" s="2">
        <v>2.1999999999999999E-2</v>
      </c>
      <c r="AH298" s="2">
        <v>0.625</v>
      </c>
      <c r="AI298" s="2">
        <v>0.53200000000000003</v>
      </c>
      <c r="AJ298" s="2">
        <v>0.78100000000000003</v>
      </c>
      <c r="AK298">
        <v>496715</v>
      </c>
      <c r="AL298">
        <v>4.43</v>
      </c>
      <c r="AM298" t="s">
        <v>60</v>
      </c>
      <c r="AN298" s="3">
        <v>0.9883132157226866</v>
      </c>
      <c r="AO298" s="3">
        <v>2.0878499425867288E-3</v>
      </c>
      <c r="AP298" s="3">
        <v>0.98822301160476811</v>
      </c>
      <c r="AQ298" s="3">
        <v>2.148722210219116E-3</v>
      </c>
      <c r="AT298" s="10">
        <v>2.208471298217773E-3</v>
      </c>
      <c r="AU298" s="1">
        <v>229.1796875</v>
      </c>
      <c r="AV298" s="5">
        <v>815043.42005829641</v>
      </c>
      <c r="AW298" s="9">
        <v>0.15303683280944819</v>
      </c>
      <c r="AX298">
        <v>16</v>
      </c>
      <c r="AY298" t="s">
        <v>50</v>
      </c>
      <c r="AZ298" s="9">
        <f>AVERAGE(MainTable[[#This Row],[f1]:[f4]])</f>
        <v>0.18540000000000001</v>
      </c>
      <c r="BA298" s="9">
        <f>AVERAGE(MainTable[[#This Row],[l1]:[l3]])</f>
        <v>3.3333333333333332E-4</v>
      </c>
      <c r="BB298" s="9">
        <f>AVERAGE(MainTable[[#This Row],[n1]:[lsc]])</f>
        <v>0.23683333333333334</v>
      </c>
      <c r="BC298" s="9">
        <f>AVERAGE(MainTable[[#This Row],[density]:[clsCoef]])</f>
        <v>0.85949999999999993</v>
      </c>
      <c r="BD298" s="9">
        <f>AVERAGE(MainTable[[#This Row],[t2]:[t4]])</f>
        <v>0.22766666666666668</v>
      </c>
      <c r="BE298" s="9">
        <f>AVERAGE(MainTable[[#This Row],[c1]:[c2]])</f>
        <v>0.65650000000000008</v>
      </c>
      <c r="BF298" s="9">
        <f>AVERAGE(MainTable[[#This Row],[n3]], MainTable[[#This Row],[n1]], MainTable[[#This Row],[n4]])</f>
        <v>3.0000000000000005E-3</v>
      </c>
      <c r="BG298" s="9" t="str">
        <f>VLOOKUP(MainTable[[#This Row],[model]],ModelNames,4,FALSE)</f>
        <v>Linear</v>
      </c>
      <c r="BH298" s="9" cm="1">
        <f t="array" ref="BH298">MEDIAN(IF($AM$2:$AM$2385=AM298,$AN$2:$AN$2385))</f>
        <v>0.84154689776823377</v>
      </c>
      <c r="BI298" s="9" t="str" cm="1">
        <f t="array" ref="BI298">LEFT(A298, MIN(IFERROR(FIND({"_binarized","_clean","_converted"}, A298), LEN(A298)+1))-1)</f>
        <v>digits</v>
      </c>
    </row>
    <row r="299" spans="1:61" x14ac:dyDescent="0.25">
      <c r="A299" t="s">
        <v>116</v>
      </c>
      <c r="B299" s="6">
        <v>1797</v>
      </c>
      <c r="C299">
        <v>65</v>
      </c>
      <c r="D299">
        <v>64</v>
      </c>
      <c r="E299">
        <v>0</v>
      </c>
      <c r="F299" s="1">
        <v>9.039106145251397</v>
      </c>
      <c r="G299">
        <v>4.6875</v>
      </c>
      <c r="H299">
        <v>4.6875</v>
      </c>
      <c r="I299" s="1">
        <v>1000000</v>
      </c>
      <c r="J299" s="1">
        <v>104.7436419014288</v>
      </c>
      <c r="K299" s="1">
        <v>4.6635681409045482</v>
      </c>
      <c r="L299" s="1">
        <v>37.380499999999998</v>
      </c>
      <c r="M299" s="1">
        <v>8.0968999999999998</v>
      </c>
      <c r="N299" s="2">
        <v>0.32</v>
      </c>
      <c r="O299" s="2">
        <v>0.40899999999999997</v>
      </c>
      <c r="P299" s="2">
        <v>3.2000000000000001E-2</v>
      </c>
      <c r="Q299" s="2">
        <v>0</v>
      </c>
      <c r="R299" s="2">
        <v>0.317</v>
      </c>
      <c r="S299" s="2">
        <v>0.16900000000000001</v>
      </c>
      <c r="T299" s="2">
        <v>0</v>
      </c>
      <c r="U299" s="2">
        <v>1E-3</v>
      </c>
      <c r="V299" s="2">
        <v>0</v>
      </c>
      <c r="W299" s="2">
        <v>3.0000000000000001E-3</v>
      </c>
      <c r="X299" s="2">
        <v>0.307</v>
      </c>
      <c r="Y299" s="2">
        <v>4.0000000000000001E-3</v>
      </c>
      <c r="Z299" s="2">
        <v>2E-3</v>
      </c>
      <c r="AA299" s="2">
        <v>0.248</v>
      </c>
      <c r="AB299" s="2">
        <v>0.85699999999999998</v>
      </c>
      <c r="AC299" s="2">
        <v>0.997</v>
      </c>
      <c r="AD299" s="2">
        <v>0.72199999999999998</v>
      </c>
      <c r="AE299" s="2">
        <v>0.98099999999999998</v>
      </c>
      <c r="AF299" s="2">
        <v>3.5999999999999997E-2</v>
      </c>
      <c r="AG299" s="2">
        <v>2.1999999999999999E-2</v>
      </c>
      <c r="AH299" s="2">
        <v>0.625</v>
      </c>
      <c r="AI299" s="2">
        <v>0.53200000000000003</v>
      </c>
      <c r="AJ299" s="2">
        <v>0.78100000000000003</v>
      </c>
      <c r="AK299">
        <v>496715</v>
      </c>
      <c r="AL299">
        <v>4.43</v>
      </c>
      <c r="AM299" t="s">
        <v>61</v>
      </c>
      <c r="AN299" s="3">
        <v>0.98664345403899723</v>
      </c>
      <c r="AO299" s="3">
        <v>5.3999098245068201E-3</v>
      </c>
      <c r="AP299" s="3">
        <v>0.98681939348947156</v>
      </c>
      <c r="AQ299" s="3">
        <v>5.3251527485465187E-3</v>
      </c>
      <c r="AR299" s="3">
        <v>0.99512087832750606</v>
      </c>
      <c r="AS299" s="3">
        <v>3.6410278965233588E-3</v>
      </c>
      <c r="AT299" s="10">
        <v>4.9903392791748047E-3</v>
      </c>
      <c r="AU299" s="1">
        <v>236.44921875</v>
      </c>
      <c r="AV299" s="5">
        <v>360696.91844632372</v>
      </c>
      <c r="AW299" s="9">
        <v>6.2074422836303711E-2</v>
      </c>
      <c r="AX299">
        <v>4</v>
      </c>
      <c r="AY299" t="s">
        <v>50</v>
      </c>
      <c r="AZ299" s="9">
        <f>AVERAGE(MainTable[[#This Row],[f1]:[f4]])</f>
        <v>0.18540000000000001</v>
      </c>
      <c r="BA299" s="9">
        <f>AVERAGE(MainTable[[#This Row],[l1]:[l3]])</f>
        <v>3.3333333333333332E-4</v>
      </c>
      <c r="BB299" s="9">
        <f>AVERAGE(MainTable[[#This Row],[n1]:[lsc]])</f>
        <v>0.23683333333333334</v>
      </c>
      <c r="BC299" s="9">
        <f>AVERAGE(MainTable[[#This Row],[density]:[clsCoef]])</f>
        <v>0.85949999999999993</v>
      </c>
      <c r="BD299" s="9">
        <f>AVERAGE(MainTable[[#This Row],[t2]:[t4]])</f>
        <v>0.22766666666666668</v>
      </c>
      <c r="BE299" s="9">
        <f>AVERAGE(MainTable[[#This Row],[c1]:[c2]])</f>
        <v>0.65650000000000008</v>
      </c>
      <c r="BF299" s="9">
        <f>AVERAGE(MainTable[[#This Row],[n3]], MainTable[[#This Row],[n1]], MainTable[[#This Row],[n4]])</f>
        <v>3.0000000000000005E-3</v>
      </c>
      <c r="BG299" s="9" t="str">
        <f>VLOOKUP(MainTable[[#This Row],[model]],ModelNames,4,FALSE)</f>
        <v>Discriminant</v>
      </c>
      <c r="BH299" s="9" cm="1">
        <f t="array" ref="BH299">MEDIAN(IF($AM$2:$AM$2385=AM299,$AN$2:$AN$2385))</f>
        <v>0.82848361206198695</v>
      </c>
      <c r="BI299" s="9" t="str" cm="1">
        <f t="array" ref="BI299">LEFT(A299, MIN(IFERROR(FIND({"_binarized","_clean","_converted"}, A299), LEN(A299)+1))-1)</f>
        <v>digits</v>
      </c>
    </row>
    <row r="300" spans="1:61" x14ac:dyDescent="0.25">
      <c r="A300" t="s">
        <v>116</v>
      </c>
      <c r="B300" s="6">
        <v>1797</v>
      </c>
      <c r="C300">
        <v>65</v>
      </c>
      <c r="D300">
        <v>64</v>
      </c>
      <c r="E300">
        <v>0</v>
      </c>
      <c r="F300" s="1">
        <v>9.039106145251397</v>
      </c>
      <c r="G300">
        <v>4.6875</v>
      </c>
      <c r="H300">
        <v>4.6875</v>
      </c>
      <c r="I300" s="1">
        <v>1000000</v>
      </c>
      <c r="J300" s="1">
        <v>104.7436419014288</v>
      </c>
      <c r="K300" s="1">
        <v>4.6635681409045482</v>
      </c>
      <c r="L300" s="1">
        <v>37.380499999999998</v>
      </c>
      <c r="M300" s="1">
        <v>8.0968999999999998</v>
      </c>
      <c r="N300" s="2">
        <v>0.32</v>
      </c>
      <c r="O300" s="2">
        <v>0.40899999999999997</v>
      </c>
      <c r="P300" s="2">
        <v>3.2000000000000001E-2</v>
      </c>
      <c r="Q300" s="2">
        <v>0</v>
      </c>
      <c r="R300" s="2">
        <v>0.317</v>
      </c>
      <c r="S300" s="2">
        <v>0.16900000000000001</v>
      </c>
      <c r="T300" s="2">
        <v>0</v>
      </c>
      <c r="U300" s="2">
        <v>1E-3</v>
      </c>
      <c r="V300" s="2">
        <v>0</v>
      </c>
      <c r="W300" s="2">
        <v>3.0000000000000001E-3</v>
      </c>
      <c r="X300" s="2">
        <v>0.307</v>
      </c>
      <c r="Y300" s="2">
        <v>4.0000000000000001E-3</v>
      </c>
      <c r="Z300" s="2">
        <v>2E-3</v>
      </c>
      <c r="AA300" s="2">
        <v>0.248</v>
      </c>
      <c r="AB300" s="2">
        <v>0.85699999999999998</v>
      </c>
      <c r="AC300" s="2">
        <v>0.997</v>
      </c>
      <c r="AD300" s="2">
        <v>0.72199999999999998</v>
      </c>
      <c r="AE300" s="2">
        <v>0.98099999999999998</v>
      </c>
      <c r="AF300" s="2">
        <v>3.5999999999999997E-2</v>
      </c>
      <c r="AG300" s="2">
        <v>2.1999999999999999E-2</v>
      </c>
      <c r="AH300" s="2">
        <v>0.625</v>
      </c>
      <c r="AI300" s="2">
        <v>0.53200000000000003</v>
      </c>
      <c r="AJ300" s="2">
        <v>0.78100000000000003</v>
      </c>
      <c r="AK300">
        <v>496715</v>
      </c>
      <c r="AL300">
        <v>4.43</v>
      </c>
      <c r="AM300" t="s">
        <v>57</v>
      </c>
      <c r="AN300" s="3">
        <v>0.98553234292788616</v>
      </c>
      <c r="AO300" s="3">
        <v>7.1321348240852792E-3</v>
      </c>
      <c r="AP300" s="3">
        <v>0.98548462637127299</v>
      </c>
      <c r="AQ300" s="3">
        <v>7.1045860310830549E-3</v>
      </c>
      <c r="AR300" s="3">
        <v>0.9570842138024801</v>
      </c>
      <c r="AS300" s="3">
        <v>2.3379769206343139E-2</v>
      </c>
      <c r="AT300" s="10">
        <v>2.8843879699707031E-3</v>
      </c>
      <c r="AU300" s="1">
        <v>219.80078125</v>
      </c>
      <c r="AV300" s="5">
        <v>624049.19821458089</v>
      </c>
      <c r="AW300" s="9">
        <v>6.9499990940093994</v>
      </c>
      <c r="AX300">
        <v>24</v>
      </c>
      <c r="AY300" t="s">
        <v>50</v>
      </c>
      <c r="AZ300" s="9">
        <f>AVERAGE(MainTable[[#This Row],[f1]:[f4]])</f>
        <v>0.18540000000000001</v>
      </c>
      <c r="BA300" s="9">
        <f>AVERAGE(MainTable[[#This Row],[l1]:[l3]])</f>
        <v>3.3333333333333332E-4</v>
      </c>
      <c r="BB300" s="9">
        <f>AVERAGE(MainTable[[#This Row],[n1]:[lsc]])</f>
        <v>0.23683333333333334</v>
      </c>
      <c r="BC300" s="9">
        <f>AVERAGE(MainTable[[#This Row],[density]:[clsCoef]])</f>
        <v>0.85949999999999993</v>
      </c>
      <c r="BD300" s="9">
        <f>AVERAGE(MainTable[[#This Row],[t2]:[t4]])</f>
        <v>0.22766666666666668</v>
      </c>
      <c r="BE300" s="9">
        <f>AVERAGE(MainTable[[#This Row],[c1]:[c2]])</f>
        <v>0.65650000000000008</v>
      </c>
      <c r="BF300" s="9">
        <f>AVERAGE(MainTable[[#This Row],[n3]], MainTable[[#This Row],[n1]], MainTable[[#This Row],[n4]])</f>
        <v>3.0000000000000005E-3</v>
      </c>
      <c r="BG300" s="9" t="str">
        <f>VLOOKUP(MainTable[[#This Row],[model]],ModelNames,4,FALSE)</f>
        <v>Tree-based</v>
      </c>
      <c r="BH300" s="9" cm="1">
        <f t="array" ref="BH300">MEDIAN(IF($AM$2:$AM$2385=AM300,$AN$2:$AN$2385))</f>
        <v>0.84387062005572167</v>
      </c>
      <c r="BI300" s="9" t="str" cm="1">
        <f t="array" ref="BI300">LEFT(A300, MIN(IFERROR(FIND({"_binarized","_clean","_converted"}, A300), LEN(A300)+1))-1)</f>
        <v>digits</v>
      </c>
    </row>
    <row r="301" spans="1:61" x14ac:dyDescent="0.25">
      <c r="A301" t="s">
        <v>116</v>
      </c>
      <c r="B301" s="6">
        <v>1797</v>
      </c>
      <c r="C301">
        <v>65</v>
      </c>
      <c r="D301">
        <v>64</v>
      </c>
      <c r="E301">
        <v>0</v>
      </c>
      <c r="F301" s="1">
        <v>9.039106145251397</v>
      </c>
      <c r="G301">
        <v>4.6875</v>
      </c>
      <c r="H301">
        <v>4.6875</v>
      </c>
      <c r="I301" s="1">
        <v>1000000</v>
      </c>
      <c r="J301" s="1">
        <v>104.7436419014288</v>
      </c>
      <c r="K301" s="1">
        <v>4.6635681409045482</v>
      </c>
      <c r="L301" s="1">
        <v>37.380499999999998</v>
      </c>
      <c r="M301" s="1">
        <v>8.0968999999999998</v>
      </c>
      <c r="N301" s="2">
        <v>0.32</v>
      </c>
      <c r="O301" s="2">
        <v>0.40899999999999997</v>
      </c>
      <c r="P301" s="2">
        <v>3.2000000000000001E-2</v>
      </c>
      <c r="Q301" s="2">
        <v>0</v>
      </c>
      <c r="R301" s="2">
        <v>0.317</v>
      </c>
      <c r="S301" s="2">
        <v>0.16900000000000001</v>
      </c>
      <c r="T301" s="2">
        <v>0</v>
      </c>
      <c r="U301" s="2">
        <v>1E-3</v>
      </c>
      <c r="V301" s="2">
        <v>0</v>
      </c>
      <c r="W301" s="2">
        <v>3.0000000000000001E-3</v>
      </c>
      <c r="X301" s="2">
        <v>0.307</v>
      </c>
      <c r="Y301" s="2">
        <v>4.0000000000000001E-3</v>
      </c>
      <c r="Z301" s="2">
        <v>2E-3</v>
      </c>
      <c r="AA301" s="2">
        <v>0.248</v>
      </c>
      <c r="AB301" s="2">
        <v>0.85699999999999998</v>
      </c>
      <c r="AC301" s="2">
        <v>0.997</v>
      </c>
      <c r="AD301" s="2">
        <v>0.72199999999999998</v>
      </c>
      <c r="AE301" s="2">
        <v>0.98099999999999998</v>
      </c>
      <c r="AF301" s="2">
        <v>3.5999999999999997E-2</v>
      </c>
      <c r="AG301" s="2">
        <v>2.1999999999999999E-2</v>
      </c>
      <c r="AH301" s="2">
        <v>0.625</v>
      </c>
      <c r="AI301" s="2">
        <v>0.53200000000000003</v>
      </c>
      <c r="AJ301" s="2">
        <v>0.78100000000000003</v>
      </c>
      <c r="AK301">
        <v>496715</v>
      </c>
      <c r="AL301">
        <v>4.43</v>
      </c>
      <c r="AM301" t="s">
        <v>63</v>
      </c>
      <c r="AN301" s="3">
        <v>0.83583101207056631</v>
      </c>
      <c r="AO301" s="3">
        <v>3.4171274563075213E-2</v>
      </c>
      <c r="AP301" s="3">
        <v>0.86460021772928286</v>
      </c>
      <c r="AQ301" s="3">
        <v>2.5652063363069771E-2</v>
      </c>
      <c r="AR301" s="3">
        <v>0.92228507604037946</v>
      </c>
      <c r="AS301" s="3">
        <v>1.8108550683856299E-2</v>
      </c>
      <c r="AT301" s="10">
        <v>3.1001567840576172E-3</v>
      </c>
      <c r="AU301" s="1">
        <v>233.55859375</v>
      </c>
      <c r="AV301" s="5">
        <v>580615.79635468742</v>
      </c>
      <c r="AW301" s="9">
        <v>4.7070741653442383E-2</v>
      </c>
      <c r="AX301">
        <v>4</v>
      </c>
      <c r="AY301" t="s">
        <v>50</v>
      </c>
      <c r="AZ301" s="9">
        <f>AVERAGE(MainTable[[#This Row],[f1]:[f4]])</f>
        <v>0.18540000000000001</v>
      </c>
      <c r="BA301" s="9">
        <f>AVERAGE(MainTable[[#This Row],[l1]:[l3]])</f>
        <v>3.3333333333333332E-4</v>
      </c>
      <c r="BB301" s="9">
        <f>AVERAGE(MainTable[[#This Row],[n1]:[lsc]])</f>
        <v>0.23683333333333334</v>
      </c>
      <c r="BC301" s="9">
        <f>AVERAGE(MainTable[[#This Row],[density]:[clsCoef]])</f>
        <v>0.85949999999999993</v>
      </c>
      <c r="BD301" s="9">
        <f>AVERAGE(MainTable[[#This Row],[t2]:[t4]])</f>
        <v>0.22766666666666668</v>
      </c>
      <c r="BE301" s="9">
        <f>AVERAGE(MainTable[[#This Row],[c1]:[c2]])</f>
        <v>0.65650000000000008</v>
      </c>
      <c r="BF301" s="9">
        <f>AVERAGE(MainTable[[#This Row],[n3]], MainTable[[#This Row],[n1]], MainTable[[#This Row],[n4]])</f>
        <v>3.0000000000000005E-3</v>
      </c>
      <c r="BG301" s="9" t="str">
        <f>VLOOKUP(MainTable[[#This Row],[model]],ModelNames,4,FALSE)</f>
        <v>Probabilistic</v>
      </c>
      <c r="BH301" s="9" cm="1">
        <f t="array" ref="BH301">MEDIAN(IF($AM$2:$AM$2385=AM301,$AN$2:$AN$2385))</f>
        <v>0.73750000000000004</v>
      </c>
      <c r="BI301" s="9" t="str" cm="1">
        <f t="array" ref="BI301">LEFT(A301, MIN(IFERROR(FIND({"_binarized","_clean","_converted"}, A301), LEN(A301)+1))-1)</f>
        <v>digits</v>
      </c>
    </row>
    <row r="302" spans="1:61" x14ac:dyDescent="0.25">
      <c r="A302" t="s">
        <v>66</v>
      </c>
      <c r="B302" s="6">
        <v>5000</v>
      </c>
      <c r="C302">
        <v>10</v>
      </c>
      <c r="D302">
        <v>9</v>
      </c>
      <c r="E302">
        <v>0</v>
      </c>
      <c r="F302" s="1">
        <v>9</v>
      </c>
      <c r="G302">
        <v>0</v>
      </c>
      <c r="H302">
        <v>0</v>
      </c>
      <c r="I302" s="1">
        <v>35.998704046654318</v>
      </c>
      <c r="J302" s="1">
        <v>2.73045216029083</v>
      </c>
      <c r="K302" s="1">
        <v>1.090455496244557</v>
      </c>
      <c r="L302" s="1">
        <v>9.0853000000000002</v>
      </c>
      <c r="M302" s="1">
        <v>7.3221999999999996</v>
      </c>
      <c r="N302" s="2">
        <v>0.29499999999999998</v>
      </c>
      <c r="O302" s="2">
        <v>0.46400000000000002</v>
      </c>
      <c r="P302" s="2">
        <v>0.10100000000000001</v>
      </c>
      <c r="Q302" s="2">
        <v>1.7000000000000001E-2</v>
      </c>
      <c r="R302" s="2">
        <v>0.63200000000000001</v>
      </c>
      <c r="S302" s="2">
        <v>0.34100000000000003</v>
      </c>
      <c r="T302" s="2">
        <v>7.0000000000000001E-3</v>
      </c>
      <c r="U302" s="2">
        <v>2.9000000000000001E-2</v>
      </c>
      <c r="V302" s="2">
        <v>1.2999999999999999E-2</v>
      </c>
      <c r="W302" s="2">
        <v>2.4E-2</v>
      </c>
      <c r="X302" s="2">
        <v>0.21099999999999999</v>
      </c>
      <c r="Y302" s="2">
        <v>4.2999999999999997E-2</v>
      </c>
      <c r="Z302" s="2">
        <v>0.02</v>
      </c>
      <c r="AA302" s="2">
        <v>0.17599999999999999</v>
      </c>
      <c r="AB302" s="2">
        <v>0.66600000000000004</v>
      </c>
      <c r="AC302" s="2">
        <v>0.74</v>
      </c>
      <c r="AD302" s="2">
        <v>0.32400000000000001</v>
      </c>
      <c r="AE302" s="2">
        <v>0.58899999999999997</v>
      </c>
      <c r="AF302" s="2">
        <v>2E-3</v>
      </c>
      <c r="AG302" s="2">
        <v>1E-3</v>
      </c>
      <c r="AH302" s="2">
        <v>0.77800000000000002</v>
      </c>
      <c r="AI302" s="2">
        <v>0.53100000000000003</v>
      </c>
      <c r="AJ302" s="2">
        <v>0.78</v>
      </c>
      <c r="AK302">
        <v>226144</v>
      </c>
      <c r="AL302">
        <v>104.02</v>
      </c>
      <c r="AM302" t="s">
        <v>58</v>
      </c>
      <c r="AN302" s="3">
        <v>0.97679999999999989</v>
      </c>
      <c r="AO302" s="3">
        <v>4.3543082114154523E-3</v>
      </c>
      <c r="AP302" s="3">
        <v>0.97648065747825608</v>
      </c>
      <c r="AQ302" s="3">
        <v>4.4973683718002328E-3</v>
      </c>
      <c r="AR302" s="3">
        <v>0.99368000000000001</v>
      </c>
      <c r="AS302" s="3">
        <v>2.5130808400530892E-3</v>
      </c>
      <c r="AT302" s="10">
        <v>5.9084892272949219E-3</v>
      </c>
      <c r="AU302" s="1">
        <v>251.4375</v>
      </c>
      <c r="AV302" s="5">
        <v>846240.01291259786</v>
      </c>
      <c r="AW302" s="9">
        <v>0.88717293739318848</v>
      </c>
      <c r="AX302">
        <v>2</v>
      </c>
      <c r="AY302" t="s">
        <v>50</v>
      </c>
      <c r="AZ302" s="9">
        <f>AVERAGE(MainTable[[#This Row],[f1]:[f4]])</f>
        <v>0.311</v>
      </c>
      <c r="BA302" s="9">
        <f>AVERAGE(MainTable[[#This Row],[l1]:[l3]])</f>
        <v>1.6333333333333335E-2</v>
      </c>
      <c r="BB302" s="9">
        <f>AVERAGE(MainTable[[#This Row],[n1]:[lsc]])</f>
        <v>0.19000000000000003</v>
      </c>
      <c r="BC302" s="9">
        <f>AVERAGE(MainTable[[#This Row],[density]:[clsCoef]])</f>
        <v>0.53200000000000003</v>
      </c>
      <c r="BD302" s="9">
        <f>AVERAGE(MainTable[[#This Row],[t2]:[t4]])</f>
        <v>0.26033333333333336</v>
      </c>
      <c r="BE302" s="9">
        <f>AVERAGE(MainTable[[#This Row],[c1]:[c2]])</f>
        <v>0.65549999999999997</v>
      </c>
      <c r="BF302" s="9">
        <f>AVERAGE(MainTable[[#This Row],[n3]], MainTable[[#This Row],[n1]], MainTable[[#This Row],[n4]])</f>
        <v>2.9000000000000001E-2</v>
      </c>
      <c r="BG302" s="9" t="str">
        <f>VLOOKUP(MainTable[[#This Row],[model]],ModelNames,4,FALSE)</f>
        <v>Tree Ensemble</v>
      </c>
      <c r="BH302" s="9" cm="1">
        <f t="array" ref="BH302">MEDIAN(IF($AM$2:$AM$2385=AM302,$AN$2:$AN$2385))</f>
        <v>0.86973139609339412</v>
      </c>
      <c r="BI302" s="9" t="str" cm="1">
        <f t="array" ref="BI302">LEFT(A302, MIN(IFERROR(FIND({"_binarized","_clean","_converted"}, A302), LEN(A302)+1))-1)</f>
        <v>air_quality_and_pollution_assessment</v>
      </c>
    </row>
    <row r="303" spans="1:61" x14ac:dyDescent="0.25">
      <c r="A303" t="s">
        <v>66</v>
      </c>
      <c r="B303" s="6">
        <v>5000</v>
      </c>
      <c r="C303">
        <v>10</v>
      </c>
      <c r="D303">
        <v>9</v>
      </c>
      <c r="E303">
        <v>0</v>
      </c>
      <c r="F303" s="1">
        <v>9</v>
      </c>
      <c r="G303">
        <v>0</v>
      </c>
      <c r="H303">
        <v>0</v>
      </c>
      <c r="I303" s="1">
        <v>35.998704046654318</v>
      </c>
      <c r="J303" s="1">
        <v>2.73045216029083</v>
      </c>
      <c r="K303" s="1">
        <v>1.090455496244557</v>
      </c>
      <c r="L303" s="1">
        <v>9.0853000000000002</v>
      </c>
      <c r="M303" s="1">
        <v>7.3221999999999996</v>
      </c>
      <c r="N303" s="2">
        <v>0.29499999999999998</v>
      </c>
      <c r="O303" s="2">
        <v>0.46400000000000002</v>
      </c>
      <c r="P303" s="2">
        <v>0.10100000000000001</v>
      </c>
      <c r="Q303" s="2">
        <v>1.7000000000000001E-2</v>
      </c>
      <c r="R303" s="2">
        <v>0.63200000000000001</v>
      </c>
      <c r="S303" s="2">
        <v>0.34100000000000003</v>
      </c>
      <c r="T303" s="2">
        <v>7.0000000000000001E-3</v>
      </c>
      <c r="U303" s="2">
        <v>2.9000000000000001E-2</v>
      </c>
      <c r="V303" s="2">
        <v>1.2999999999999999E-2</v>
      </c>
      <c r="W303" s="2">
        <v>2.4E-2</v>
      </c>
      <c r="X303" s="2">
        <v>0.21099999999999999</v>
      </c>
      <c r="Y303" s="2">
        <v>4.2999999999999997E-2</v>
      </c>
      <c r="Z303" s="2">
        <v>0.02</v>
      </c>
      <c r="AA303" s="2">
        <v>0.17599999999999999</v>
      </c>
      <c r="AB303" s="2">
        <v>0.66600000000000004</v>
      </c>
      <c r="AC303" s="2">
        <v>0.74</v>
      </c>
      <c r="AD303" s="2">
        <v>0.32400000000000001</v>
      </c>
      <c r="AE303" s="2">
        <v>0.58899999999999997</v>
      </c>
      <c r="AF303" s="2">
        <v>2E-3</v>
      </c>
      <c r="AG303" s="2">
        <v>1E-3</v>
      </c>
      <c r="AH303" s="2">
        <v>0.77800000000000002</v>
      </c>
      <c r="AI303" s="2">
        <v>0.53100000000000003</v>
      </c>
      <c r="AJ303" s="2">
        <v>0.78</v>
      </c>
      <c r="AK303">
        <v>226144</v>
      </c>
      <c r="AL303">
        <v>104.02</v>
      </c>
      <c r="AM303" t="s">
        <v>54</v>
      </c>
      <c r="AN303" s="3">
        <v>0.97539999999999993</v>
      </c>
      <c r="AO303" s="3">
        <v>4.715930449020642E-3</v>
      </c>
      <c r="AP303" s="3">
        <v>0.97509660030037204</v>
      </c>
      <c r="AQ303" s="3">
        <v>4.742059119379389E-3</v>
      </c>
      <c r="AR303" s="3">
        <v>0.99154999999999993</v>
      </c>
      <c r="AS303" s="3">
        <v>2.2595531077878382E-3</v>
      </c>
      <c r="AT303" s="10">
        <v>0.1646120548248291</v>
      </c>
      <c r="AU303" s="1">
        <v>230.58984375</v>
      </c>
      <c r="AV303" s="5">
        <v>30374.4461808749</v>
      </c>
      <c r="AW303" s="9">
        <v>4.2491862773895264</v>
      </c>
      <c r="AX303">
        <v>16</v>
      </c>
      <c r="AY303" t="s">
        <v>50</v>
      </c>
      <c r="AZ303" s="9">
        <f>AVERAGE(MainTable[[#This Row],[f1]:[f4]])</f>
        <v>0.311</v>
      </c>
      <c r="BA303" s="9">
        <f>AVERAGE(MainTable[[#This Row],[l1]:[l3]])</f>
        <v>1.6333333333333335E-2</v>
      </c>
      <c r="BB303" s="9">
        <f>AVERAGE(MainTable[[#This Row],[n1]:[lsc]])</f>
        <v>0.19000000000000003</v>
      </c>
      <c r="BC303" s="9">
        <f>AVERAGE(MainTable[[#This Row],[density]:[clsCoef]])</f>
        <v>0.53200000000000003</v>
      </c>
      <c r="BD303" s="9">
        <f>AVERAGE(MainTable[[#This Row],[t2]:[t4]])</f>
        <v>0.26033333333333336</v>
      </c>
      <c r="BE303" s="9">
        <f>AVERAGE(MainTable[[#This Row],[c1]:[c2]])</f>
        <v>0.65549999999999997</v>
      </c>
      <c r="BF303" s="9">
        <f>AVERAGE(MainTable[[#This Row],[n3]], MainTable[[#This Row],[n1]], MainTable[[#This Row],[n4]])</f>
        <v>2.9000000000000001E-2</v>
      </c>
      <c r="BG303" s="9" t="str">
        <f>VLOOKUP(MainTable[[#This Row],[model]],ModelNames,4,FALSE)</f>
        <v>Tree Ensemble</v>
      </c>
      <c r="BH303" s="9" cm="1">
        <f t="array" ref="BH303">MEDIAN(IF($AM$2:$AM$2385=AM303,$AN$2:$AN$2385))</f>
        <v>0.87316363636363636</v>
      </c>
      <c r="BI303" s="9" t="str" cm="1">
        <f t="array" ref="BI303">LEFT(A303, MIN(IFERROR(FIND({"_binarized","_clean","_converted"}, A303), LEN(A303)+1))-1)</f>
        <v>air_quality_and_pollution_assessment</v>
      </c>
    </row>
    <row r="304" spans="1:61" x14ac:dyDescent="0.25">
      <c r="A304" t="s">
        <v>66</v>
      </c>
      <c r="B304" s="6">
        <v>5000</v>
      </c>
      <c r="C304">
        <v>10</v>
      </c>
      <c r="D304">
        <v>9</v>
      </c>
      <c r="E304">
        <v>0</v>
      </c>
      <c r="F304" s="1">
        <v>9</v>
      </c>
      <c r="G304">
        <v>0</v>
      </c>
      <c r="H304">
        <v>0</v>
      </c>
      <c r="I304" s="1">
        <v>35.998704046654318</v>
      </c>
      <c r="J304" s="1">
        <v>2.73045216029083</v>
      </c>
      <c r="K304" s="1">
        <v>1.090455496244557</v>
      </c>
      <c r="L304" s="1">
        <v>9.0853000000000002</v>
      </c>
      <c r="M304" s="1">
        <v>7.3221999999999996</v>
      </c>
      <c r="N304" s="2">
        <v>0.29499999999999998</v>
      </c>
      <c r="O304" s="2">
        <v>0.46400000000000002</v>
      </c>
      <c r="P304" s="2">
        <v>0.10100000000000001</v>
      </c>
      <c r="Q304" s="2">
        <v>1.7000000000000001E-2</v>
      </c>
      <c r="R304" s="2">
        <v>0.63200000000000001</v>
      </c>
      <c r="S304" s="2">
        <v>0.34100000000000003</v>
      </c>
      <c r="T304" s="2">
        <v>7.0000000000000001E-3</v>
      </c>
      <c r="U304" s="2">
        <v>2.9000000000000001E-2</v>
      </c>
      <c r="V304" s="2">
        <v>1.2999999999999999E-2</v>
      </c>
      <c r="W304" s="2">
        <v>2.4E-2</v>
      </c>
      <c r="X304" s="2">
        <v>0.21099999999999999</v>
      </c>
      <c r="Y304" s="2">
        <v>4.2999999999999997E-2</v>
      </c>
      <c r="Z304" s="2">
        <v>0.02</v>
      </c>
      <c r="AA304" s="2">
        <v>0.17599999999999999</v>
      </c>
      <c r="AB304" s="2">
        <v>0.66600000000000004</v>
      </c>
      <c r="AC304" s="2">
        <v>0.74</v>
      </c>
      <c r="AD304" s="2">
        <v>0.32400000000000001</v>
      </c>
      <c r="AE304" s="2">
        <v>0.58899999999999997</v>
      </c>
      <c r="AF304" s="2">
        <v>2E-3</v>
      </c>
      <c r="AG304" s="2">
        <v>1E-3</v>
      </c>
      <c r="AH304" s="2">
        <v>0.77800000000000002</v>
      </c>
      <c r="AI304" s="2">
        <v>0.53100000000000003</v>
      </c>
      <c r="AJ304" s="2">
        <v>0.78</v>
      </c>
      <c r="AK304">
        <v>226144</v>
      </c>
      <c r="AL304">
        <v>104.02</v>
      </c>
      <c r="AM304" t="s">
        <v>59</v>
      </c>
      <c r="AN304" s="3">
        <v>0.97519999999999984</v>
      </c>
      <c r="AO304" s="3">
        <v>5.5281099844341061E-3</v>
      </c>
      <c r="AP304" s="3">
        <v>0.9750136396347967</v>
      </c>
      <c r="AQ304" s="3">
        <v>5.5896506438364302E-3</v>
      </c>
      <c r="AR304" s="3">
        <v>0.99279777777777767</v>
      </c>
      <c r="AS304" s="3">
        <v>1.3265270724995191E-3</v>
      </c>
      <c r="AT304" s="10">
        <v>6.4818859100341797E-3</v>
      </c>
      <c r="AU304" s="1">
        <v>243.65234375</v>
      </c>
      <c r="AV304" s="5">
        <v>771380.43918049068</v>
      </c>
      <c r="AW304" s="9">
        <v>0.66638302803039551</v>
      </c>
      <c r="AX304">
        <v>1</v>
      </c>
      <c r="AY304" t="s">
        <v>50</v>
      </c>
      <c r="AZ304" s="9">
        <f>AVERAGE(MainTable[[#This Row],[f1]:[f4]])</f>
        <v>0.311</v>
      </c>
      <c r="BA304" s="9">
        <f>AVERAGE(MainTable[[#This Row],[l1]:[l3]])</f>
        <v>1.6333333333333335E-2</v>
      </c>
      <c r="BB304" s="9">
        <f>AVERAGE(MainTable[[#This Row],[n1]:[lsc]])</f>
        <v>0.19000000000000003</v>
      </c>
      <c r="BC304" s="9">
        <f>AVERAGE(MainTable[[#This Row],[density]:[clsCoef]])</f>
        <v>0.53200000000000003</v>
      </c>
      <c r="BD304" s="9">
        <f>AVERAGE(MainTable[[#This Row],[t2]:[t4]])</f>
        <v>0.26033333333333336</v>
      </c>
      <c r="BE304" s="9">
        <f>AVERAGE(MainTable[[#This Row],[c1]:[c2]])</f>
        <v>0.65549999999999997</v>
      </c>
      <c r="BF304" s="9">
        <f>AVERAGE(MainTable[[#This Row],[n3]], MainTable[[#This Row],[n1]], MainTable[[#This Row],[n4]])</f>
        <v>2.9000000000000001E-2</v>
      </c>
      <c r="BG304" s="9" t="str">
        <f>VLOOKUP(MainTable[[#This Row],[model]],ModelNames,4,FALSE)</f>
        <v>Tree Ensemble</v>
      </c>
      <c r="BH304" s="9" cm="1">
        <f t="array" ref="BH304">MEDIAN(IF($AM$2:$AM$2385=AM304,$AN$2:$AN$2385))</f>
        <v>0.86949265687583444</v>
      </c>
      <c r="BI304" s="9" t="str" cm="1">
        <f t="array" ref="BI304">LEFT(A304, MIN(IFERROR(FIND({"_binarized","_clean","_converted"}, A304), LEN(A304)+1))-1)</f>
        <v>air_quality_and_pollution_assessment</v>
      </c>
    </row>
    <row r="305" spans="1:61" x14ac:dyDescent="0.25">
      <c r="A305" t="s">
        <v>66</v>
      </c>
      <c r="B305" s="6">
        <v>5000</v>
      </c>
      <c r="C305">
        <v>10</v>
      </c>
      <c r="D305">
        <v>9</v>
      </c>
      <c r="E305">
        <v>0</v>
      </c>
      <c r="F305" s="1">
        <v>9</v>
      </c>
      <c r="G305">
        <v>0</v>
      </c>
      <c r="H305">
        <v>0</v>
      </c>
      <c r="I305" s="1">
        <v>35.998704046654318</v>
      </c>
      <c r="J305" s="1">
        <v>2.73045216029083</v>
      </c>
      <c r="K305" s="1">
        <v>1.090455496244557</v>
      </c>
      <c r="L305" s="1">
        <v>9.0853000000000002</v>
      </c>
      <c r="M305" s="1">
        <v>7.3221999999999996</v>
      </c>
      <c r="N305" s="2">
        <v>0.29499999999999998</v>
      </c>
      <c r="O305" s="2">
        <v>0.46400000000000002</v>
      </c>
      <c r="P305" s="2">
        <v>0.10100000000000001</v>
      </c>
      <c r="Q305" s="2">
        <v>1.7000000000000001E-2</v>
      </c>
      <c r="R305" s="2">
        <v>0.63200000000000001</v>
      </c>
      <c r="S305" s="2">
        <v>0.34100000000000003</v>
      </c>
      <c r="T305" s="2">
        <v>7.0000000000000001E-3</v>
      </c>
      <c r="U305" s="2">
        <v>2.9000000000000001E-2</v>
      </c>
      <c r="V305" s="2">
        <v>1.2999999999999999E-2</v>
      </c>
      <c r="W305" s="2">
        <v>2.4E-2</v>
      </c>
      <c r="X305" s="2">
        <v>0.21099999999999999</v>
      </c>
      <c r="Y305" s="2">
        <v>4.2999999999999997E-2</v>
      </c>
      <c r="Z305" s="2">
        <v>0.02</v>
      </c>
      <c r="AA305" s="2">
        <v>0.17599999999999999</v>
      </c>
      <c r="AB305" s="2">
        <v>0.66600000000000004</v>
      </c>
      <c r="AC305" s="2">
        <v>0.74</v>
      </c>
      <c r="AD305" s="2">
        <v>0.32400000000000001</v>
      </c>
      <c r="AE305" s="2">
        <v>0.58899999999999997</v>
      </c>
      <c r="AF305" s="2">
        <v>2E-3</v>
      </c>
      <c r="AG305" s="2">
        <v>1E-3</v>
      </c>
      <c r="AH305" s="2">
        <v>0.77800000000000002</v>
      </c>
      <c r="AI305" s="2">
        <v>0.53100000000000003</v>
      </c>
      <c r="AJ305" s="2">
        <v>0.78</v>
      </c>
      <c r="AK305">
        <v>226144</v>
      </c>
      <c r="AL305">
        <v>104.02</v>
      </c>
      <c r="AM305" t="s">
        <v>52</v>
      </c>
      <c r="AN305" s="3">
        <v>0.97439999999999993</v>
      </c>
      <c r="AO305" s="3">
        <v>4.5869379764718896E-3</v>
      </c>
      <c r="AP305" s="3">
        <v>0.97385007261982537</v>
      </c>
      <c r="AQ305" s="3">
        <v>4.6552094219996613E-3</v>
      </c>
      <c r="AR305" s="3">
        <v>0.9928177777777778</v>
      </c>
      <c r="AS305" s="3">
        <v>2.1604880564297072E-3</v>
      </c>
      <c r="AT305" s="10">
        <v>0.18663883209228521</v>
      </c>
      <c r="AU305" s="1">
        <v>253.60546875</v>
      </c>
      <c r="AV305" s="5">
        <v>26789.709000792009</v>
      </c>
      <c r="AW305" s="9">
        <v>2.888405561447144</v>
      </c>
      <c r="AX305">
        <v>24</v>
      </c>
      <c r="AY305" t="s">
        <v>50</v>
      </c>
      <c r="AZ305" s="9">
        <f>AVERAGE(MainTable[[#This Row],[f1]:[f4]])</f>
        <v>0.311</v>
      </c>
      <c r="BA305" s="9">
        <f>AVERAGE(MainTable[[#This Row],[l1]:[l3]])</f>
        <v>1.6333333333333335E-2</v>
      </c>
      <c r="BB305" s="9">
        <f>AVERAGE(MainTable[[#This Row],[n1]:[lsc]])</f>
        <v>0.19000000000000003</v>
      </c>
      <c r="BC305" s="9">
        <f>AVERAGE(MainTable[[#This Row],[density]:[clsCoef]])</f>
        <v>0.53200000000000003</v>
      </c>
      <c r="BD305" s="9">
        <f>AVERAGE(MainTable[[#This Row],[t2]:[t4]])</f>
        <v>0.26033333333333336</v>
      </c>
      <c r="BE305" s="9">
        <f>AVERAGE(MainTable[[#This Row],[c1]:[c2]])</f>
        <v>0.65549999999999997</v>
      </c>
      <c r="BF305" s="9">
        <f>AVERAGE(MainTable[[#This Row],[n3]], MainTable[[#This Row],[n1]], MainTable[[#This Row],[n4]])</f>
        <v>2.9000000000000001E-2</v>
      </c>
      <c r="BG305" s="9" t="str">
        <f>VLOOKUP(MainTable[[#This Row],[model]],ModelNames,4,FALSE)</f>
        <v>Tree Ensemble</v>
      </c>
      <c r="BH305" s="9" cm="1">
        <f t="array" ref="BH305">MEDIAN(IF($AM$2:$AM$2385=AM305,$AN$2:$AN$2385))</f>
        <v>0.87140340575455077</v>
      </c>
      <c r="BI305" s="9" t="str" cm="1">
        <f t="array" ref="BI305">LEFT(A305, MIN(IFERROR(FIND({"_binarized","_clean","_converted"}, A305), LEN(A305)+1))-1)</f>
        <v>air_quality_and_pollution_assessment</v>
      </c>
    </row>
    <row r="306" spans="1:61" x14ac:dyDescent="0.25">
      <c r="A306" t="s">
        <v>66</v>
      </c>
      <c r="B306" s="6">
        <v>5000</v>
      </c>
      <c r="C306">
        <v>10</v>
      </c>
      <c r="D306">
        <v>9</v>
      </c>
      <c r="E306">
        <v>0</v>
      </c>
      <c r="F306" s="1">
        <v>9</v>
      </c>
      <c r="G306">
        <v>0</v>
      </c>
      <c r="H306">
        <v>0</v>
      </c>
      <c r="I306" s="1">
        <v>35.998704046654318</v>
      </c>
      <c r="J306" s="1">
        <v>2.73045216029083</v>
      </c>
      <c r="K306" s="1">
        <v>1.090455496244557</v>
      </c>
      <c r="L306" s="1">
        <v>9.0853000000000002</v>
      </c>
      <c r="M306" s="1">
        <v>7.3221999999999996</v>
      </c>
      <c r="N306" s="2">
        <v>0.29499999999999998</v>
      </c>
      <c r="O306" s="2">
        <v>0.46400000000000002</v>
      </c>
      <c r="P306" s="2">
        <v>0.10100000000000001</v>
      </c>
      <c r="Q306" s="2">
        <v>1.7000000000000001E-2</v>
      </c>
      <c r="R306" s="2">
        <v>0.63200000000000001</v>
      </c>
      <c r="S306" s="2">
        <v>0.34100000000000003</v>
      </c>
      <c r="T306" s="2">
        <v>7.0000000000000001E-3</v>
      </c>
      <c r="U306" s="2">
        <v>2.9000000000000001E-2</v>
      </c>
      <c r="V306" s="2">
        <v>1.2999999999999999E-2</v>
      </c>
      <c r="W306" s="2">
        <v>2.4E-2</v>
      </c>
      <c r="X306" s="2">
        <v>0.21099999999999999</v>
      </c>
      <c r="Y306" s="2">
        <v>4.2999999999999997E-2</v>
      </c>
      <c r="Z306" s="2">
        <v>0.02</v>
      </c>
      <c r="AA306" s="2">
        <v>0.17599999999999999</v>
      </c>
      <c r="AB306" s="2">
        <v>0.66600000000000004</v>
      </c>
      <c r="AC306" s="2">
        <v>0.74</v>
      </c>
      <c r="AD306" s="2">
        <v>0.32400000000000001</v>
      </c>
      <c r="AE306" s="2">
        <v>0.58899999999999997</v>
      </c>
      <c r="AF306" s="2">
        <v>2E-3</v>
      </c>
      <c r="AG306" s="2">
        <v>1E-3</v>
      </c>
      <c r="AH306" s="2">
        <v>0.77800000000000002</v>
      </c>
      <c r="AI306" s="2">
        <v>0.53100000000000003</v>
      </c>
      <c r="AJ306" s="2">
        <v>0.78</v>
      </c>
      <c r="AK306">
        <v>226144</v>
      </c>
      <c r="AL306">
        <v>104.02</v>
      </c>
      <c r="AM306" t="s">
        <v>55</v>
      </c>
      <c r="AN306" s="3">
        <v>0.97399999999999987</v>
      </c>
      <c r="AO306" s="3">
        <v>4.8579831205964518E-3</v>
      </c>
      <c r="AP306" s="3">
        <v>0.97357244172467361</v>
      </c>
      <c r="AQ306" s="3">
        <v>4.898645559600661E-3</v>
      </c>
      <c r="AR306" s="3">
        <v>0.99364666666666657</v>
      </c>
      <c r="AS306" s="3">
        <v>1.8061130763173451E-3</v>
      </c>
      <c r="AT306" s="10">
        <v>4.9779415130615226E-3</v>
      </c>
      <c r="AU306" s="1">
        <v>343.8203125</v>
      </c>
      <c r="AV306" s="5">
        <v>1004431.246707218</v>
      </c>
      <c r="AW306" s="9">
        <v>1.6594617366790769</v>
      </c>
      <c r="AX306">
        <v>16</v>
      </c>
      <c r="AY306" t="s">
        <v>50</v>
      </c>
      <c r="AZ306" s="9">
        <f>AVERAGE(MainTable[[#This Row],[f1]:[f4]])</f>
        <v>0.311</v>
      </c>
      <c r="BA306" s="9">
        <f>AVERAGE(MainTable[[#This Row],[l1]:[l3]])</f>
        <v>1.6333333333333335E-2</v>
      </c>
      <c r="BB306" s="9">
        <f>AVERAGE(MainTable[[#This Row],[n1]:[lsc]])</f>
        <v>0.19000000000000003</v>
      </c>
      <c r="BC306" s="9">
        <f>AVERAGE(MainTable[[#This Row],[density]:[clsCoef]])</f>
        <v>0.53200000000000003</v>
      </c>
      <c r="BD306" s="9">
        <f>AVERAGE(MainTable[[#This Row],[t2]:[t4]])</f>
        <v>0.26033333333333336</v>
      </c>
      <c r="BE306" s="9">
        <f>AVERAGE(MainTable[[#This Row],[c1]:[c2]])</f>
        <v>0.65549999999999997</v>
      </c>
      <c r="BF306" s="9">
        <f>AVERAGE(MainTable[[#This Row],[n3]], MainTable[[#This Row],[n1]], MainTable[[#This Row],[n4]])</f>
        <v>2.9000000000000001E-2</v>
      </c>
      <c r="BG306" s="9" t="str">
        <f>VLOOKUP(MainTable[[#This Row],[model]],ModelNames,4,FALSE)</f>
        <v>Tree Ensemble</v>
      </c>
      <c r="BH306" s="9" cm="1">
        <f t="array" ref="BH306">MEDIAN(IF($AM$2:$AM$2385=AM306,$AN$2:$AN$2385))</f>
        <v>0.88267425723439863</v>
      </c>
      <c r="BI306" s="9" t="str" cm="1">
        <f t="array" ref="BI306">LEFT(A306, MIN(IFERROR(FIND({"_binarized","_clean","_converted"}, A306), LEN(A306)+1))-1)</f>
        <v>air_quality_and_pollution_assessment</v>
      </c>
    </row>
    <row r="307" spans="1:61" x14ac:dyDescent="0.25">
      <c r="A307" t="s">
        <v>66</v>
      </c>
      <c r="B307" s="6">
        <v>5000</v>
      </c>
      <c r="C307">
        <v>10</v>
      </c>
      <c r="D307">
        <v>9</v>
      </c>
      <c r="E307">
        <v>0</v>
      </c>
      <c r="F307" s="1">
        <v>9</v>
      </c>
      <c r="G307">
        <v>0</v>
      </c>
      <c r="H307">
        <v>0</v>
      </c>
      <c r="I307" s="1">
        <v>35.998704046654318</v>
      </c>
      <c r="J307" s="1">
        <v>2.73045216029083</v>
      </c>
      <c r="K307" s="1">
        <v>1.090455496244557</v>
      </c>
      <c r="L307" s="1">
        <v>9.0853000000000002</v>
      </c>
      <c r="M307" s="1">
        <v>7.3221999999999996</v>
      </c>
      <c r="N307" s="2">
        <v>0.29499999999999998</v>
      </c>
      <c r="O307" s="2">
        <v>0.46400000000000002</v>
      </c>
      <c r="P307" s="2">
        <v>0.10100000000000001</v>
      </c>
      <c r="Q307" s="2">
        <v>1.7000000000000001E-2</v>
      </c>
      <c r="R307" s="2">
        <v>0.63200000000000001</v>
      </c>
      <c r="S307" s="2">
        <v>0.34100000000000003</v>
      </c>
      <c r="T307" s="2">
        <v>7.0000000000000001E-3</v>
      </c>
      <c r="U307" s="2">
        <v>2.9000000000000001E-2</v>
      </c>
      <c r="V307" s="2">
        <v>1.2999999999999999E-2</v>
      </c>
      <c r="W307" s="2">
        <v>2.4E-2</v>
      </c>
      <c r="X307" s="2">
        <v>0.21099999999999999</v>
      </c>
      <c r="Y307" s="2">
        <v>4.2999999999999997E-2</v>
      </c>
      <c r="Z307" s="2">
        <v>0.02</v>
      </c>
      <c r="AA307" s="2">
        <v>0.17599999999999999</v>
      </c>
      <c r="AB307" s="2">
        <v>0.66600000000000004</v>
      </c>
      <c r="AC307" s="2">
        <v>0.74</v>
      </c>
      <c r="AD307" s="2">
        <v>0.32400000000000001</v>
      </c>
      <c r="AE307" s="2">
        <v>0.58899999999999997</v>
      </c>
      <c r="AF307" s="2">
        <v>2E-3</v>
      </c>
      <c r="AG307" s="2">
        <v>1E-3</v>
      </c>
      <c r="AH307" s="2">
        <v>0.77800000000000002</v>
      </c>
      <c r="AI307" s="2">
        <v>0.53100000000000003</v>
      </c>
      <c r="AJ307" s="2">
        <v>0.78</v>
      </c>
      <c r="AK307">
        <v>226144</v>
      </c>
      <c r="AL307">
        <v>104.02</v>
      </c>
      <c r="AM307" t="s">
        <v>51</v>
      </c>
      <c r="AN307" s="3">
        <v>0.97319999999999995</v>
      </c>
      <c r="AO307" s="3">
        <v>4.8744230427815796E-3</v>
      </c>
      <c r="AP307" s="3">
        <v>0.97294148138731895</v>
      </c>
      <c r="AQ307" s="3">
        <v>4.7110564937354214E-3</v>
      </c>
      <c r="AT307" s="10">
        <v>6.3567161560058594E-2</v>
      </c>
      <c r="AU307" s="1">
        <v>367.5078125</v>
      </c>
      <c r="AV307" s="5">
        <v>78656.96496886955</v>
      </c>
      <c r="AW307" s="9">
        <v>0.28429579734802252</v>
      </c>
      <c r="AX307">
        <v>12</v>
      </c>
      <c r="AY307" t="s">
        <v>50</v>
      </c>
      <c r="AZ307" s="9">
        <f>AVERAGE(MainTable[[#This Row],[f1]:[f4]])</f>
        <v>0.311</v>
      </c>
      <c r="BA307" s="9">
        <f>AVERAGE(MainTable[[#This Row],[l1]:[l3]])</f>
        <v>1.6333333333333335E-2</v>
      </c>
      <c r="BB307" s="9">
        <f>AVERAGE(MainTable[[#This Row],[n1]:[lsc]])</f>
        <v>0.19000000000000003</v>
      </c>
      <c r="BC307" s="9">
        <f>AVERAGE(MainTable[[#This Row],[density]:[clsCoef]])</f>
        <v>0.53200000000000003</v>
      </c>
      <c r="BD307" s="9">
        <f>AVERAGE(MainTable[[#This Row],[t2]:[t4]])</f>
        <v>0.26033333333333336</v>
      </c>
      <c r="BE307" s="9">
        <f>AVERAGE(MainTable[[#This Row],[c1]:[c2]])</f>
        <v>0.65549999999999997</v>
      </c>
      <c r="BF307" s="9">
        <f>AVERAGE(MainTable[[#This Row],[n3]], MainTable[[#This Row],[n1]], MainTable[[#This Row],[n4]])</f>
        <v>2.9000000000000001E-2</v>
      </c>
      <c r="BG307" s="9" t="str">
        <f>VLOOKUP(MainTable[[#This Row],[model]],ModelNames,4,FALSE)</f>
        <v>Kernel/SVM</v>
      </c>
      <c r="BH307" s="9" cm="1">
        <f t="array" ref="BH307">MEDIAN(IF($AM$2:$AM$2385=AM307,$AN$2:$AN$2385))</f>
        <v>0.87225452196382425</v>
      </c>
      <c r="BI307" s="9" t="str" cm="1">
        <f t="array" ref="BI307">LEFT(A307, MIN(IFERROR(FIND({"_binarized","_clean","_converted"}, A307), LEN(A307)+1))-1)</f>
        <v>air_quality_and_pollution_assessment</v>
      </c>
    </row>
    <row r="308" spans="1:61" x14ac:dyDescent="0.25">
      <c r="A308" t="s">
        <v>66</v>
      </c>
      <c r="B308" s="6">
        <v>5000</v>
      </c>
      <c r="C308">
        <v>10</v>
      </c>
      <c r="D308">
        <v>9</v>
      </c>
      <c r="E308">
        <v>0</v>
      </c>
      <c r="F308" s="1">
        <v>9</v>
      </c>
      <c r="G308">
        <v>0</v>
      </c>
      <c r="H308">
        <v>0</v>
      </c>
      <c r="I308" s="1">
        <v>35.998704046654318</v>
      </c>
      <c r="J308" s="1">
        <v>2.73045216029083</v>
      </c>
      <c r="K308" s="1">
        <v>1.090455496244557</v>
      </c>
      <c r="L308" s="1">
        <v>9.0853000000000002</v>
      </c>
      <c r="M308" s="1">
        <v>7.3221999999999996</v>
      </c>
      <c r="N308" s="2">
        <v>0.29499999999999998</v>
      </c>
      <c r="O308" s="2">
        <v>0.46400000000000002</v>
      </c>
      <c r="P308" s="2">
        <v>0.10100000000000001</v>
      </c>
      <c r="Q308" s="2">
        <v>1.7000000000000001E-2</v>
      </c>
      <c r="R308" s="2">
        <v>0.63200000000000001</v>
      </c>
      <c r="S308" s="2">
        <v>0.34100000000000003</v>
      </c>
      <c r="T308" s="2">
        <v>7.0000000000000001E-3</v>
      </c>
      <c r="U308" s="2">
        <v>2.9000000000000001E-2</v>
      </c>
      <c r="V308" s="2">
        <v>1.2999999999999999E-2</v>
      </c>
      <c r="W308" s="2">
        <v>2.4E-2</v>
      </c>
      <c r="X308" s="2">
        <v>0.21099999999999999</v>
      </c>
      <c r="Y308" s="2">
        <v>4.2999999999999997E-2</v>
      </c>
      <c r="Z308" s="2">
        <v>0.02</v>
      </c>
      <c r="AA308" s="2">
        <v>0.17599999999999999</v>
      </c>
      <c r="AB308" s="2">
        <v>0.66600000000000004</v>
      </c>
      <c r="AC308" s="2">
        <v>0.74</v>
      </c>
      <c r="AD308" s="2">
        <v>0.32400000000000001</v>
      </c>
      <c r="AE308" s="2">
        <v>0.58899999999999997</v>
      </c>
      <c r="AF308" s="2">
        <v>2E-3</v>
      </c>
      <c r="AG308" s="2">
        <v>1E-3</v>
      </c>
      <c r="AH308" s="2">
        <v>0.77800000000000002</v>
      </c>
      <c r="AI308" s="2">
        <v>0.53100000000000003</v>
      </c>
      <c r="AJ308" s="2">
        <v>0.78</v>
      </c>
      <c r="AK308">
        <v>226144</v>
      </c>
      <c r="AL308">
        <v>104.02</v>
      </c>
      <c r="AM308" t="s">
        <v>49</v>
      </c>
      <c r="AN308" s="3">
        <v>0.97240000000000004</v>
      </c>
      <c r="AO308" s="3">
        <v>6.3749509802036959E-3</v>
      </c>
      <c r="AP308" s="3">
        <v>0.9723012447663425</v>
      </c>
      <c r="AQ308" s="3">
        <v>6.4358536213816831E-3</v>
      </c>
      <c r="AR308" s="3">
        <v>0.99246666666666672</v>
      </c>
      <c r="AS308" s="3">
        <v>1.630375250299791E-3</v>
      </c>
      <c r="AT308" s="10">
        <v>2.0961761474609379E-3</v>
      </c>
      <c r="AU308" s="1">
        <v>366.02734375</v>
      </c>
      <c r="AV308" s="5">
        <v>2385295.7233848949</v>
      </c>
      <c r="AW308" s="9">
        <v>9.8205947875976563</v>
      </c>
      <c r="AX308">
        <v>16</v>
      </c>
      <c r="AY308" t="s">
        <v>50</v>
      </c>
      <c r="AZ308" s="9">
        <f>AVERAGE(MainTable[[#This Row],[f1]:[f4]])</f>
        <v>0.311</v>
      </c>
      <c r="BA308" s="9">
        <f>AVERAGE(MainTable[[#This Row],[l1]:[l3]])</f>
        <v>1.6333333333333335E-2</v>
      </c>
      <c r="BB308" s="9">
        <f>AVERAGE(MainTable[[#This Row],[n1]:[lsc]])</f>
        <v>0.19000000000000003</v>
      </c>
      <c r="BC308" s="9">
        <f>AVERAGE(MainTable[[#This Row],[density]:[clsCoef]])</f>
        <v>0.53200000000000003</v>
      </c>
      <c r="BD308" s="9">
        <f>AVERAGE(MainTable[[#This Row],[t2]:[t4]])</f>
        <v>0.26033333333333336</v>
      </c>
      <c r="BE308" s="9">
        <f>AVERAGE(MainTable[[#This Row],[c1]:[c2]])</f>
        <v>0.65549999999999997</v>
      </c>
      <c r="BF308" s="9">
        <f>AVERAGE(MainTable[[#This Row],[n3]], MainTable[[#This Row],[n1]], MainTable[[#This Row],[n4]])</f>
        <v>2.9000000000000001E-2</v>
      </c>
      <c r="BG308" s="9" t="str">
        <f>VLOOKUP(MainTable[[#This Row],[model]],ModelNames,4,FALSE)</f>
        <v>Neural</v>
      </c>
      <c r="BH308" s="9" cm="1">
        <f t="array" ref="BH308">MEDIAN(IF($AM$2:$AM$2385=AM308,$AN$2:$AN$2385))</f>
        <v>0.87620447459485384</v>
      </c>
      <c r="BI308" s="9" t="str" cm="1">
        <f t="array" ref="BI308">LEFT(A308, MIN(IFERROR(FIND({"_binarized","_clean","_converted"}, A308), LEN(A308)+1))-1)</f>
        <v>air_quality_and_pollution_assessment</v>
      </c>
    </row>
    <row r="309" spans="1:61" x14ac:dyDescent="0.25">
      <c r="A309" t="s">
        <v>66</v>
      </c>
      <c r="B309" s="6">
        <v>5000</v>
      </c>
      <c r="C309">
        <v>10</v>
      </c>
      <c r="D309">
        <v>9</v>
      </c>
      <c r="E309">
        <v>0</v>
      </c>
      <c r="F309" s="1">
        <v>9</v>
      </c>
      <c r="G309">
        <v>0</v>
      </c>
      <c r="H309">
        <v>0</v>
      </c>
      <c r="I309" s="1">
        <v>35.998704046654318</v>
      </c>
      <c r="J309" s="1">
        <v>2.73045216029083</v>
      </c>
      <c r="K309" s="1">
        <v>1.090455496244557</v>
      </c>
      <c r="L309" s="1">
        <v>9.0853000000000002</v>
      </c>
      <c r="M309" s="1">
        <v>7.3221999999999996</v>
      </c>
      <c r="N309" s="2">
        <v>0.29499999999999998</v>
      </c>
      <c r="O309" s="2">
        <v>0.46400000000000002</v>
      </c>
      <c r="P309" s="2">
        <v>0.10100000000000001</v>
      </c>
      <c r="Q309" s="2">
        <v>1.7000000000000001E-2</v>
      </c>
      <c r="R309" s="2">
        <v>0.63200000000000001</v>
      </c>
      <c r="S309" s="2">
        <v>0.34100000000000003</v>
      </c>
      <c r="T309" s="2">
        <v>7.0000000000000001E-3</v>
      </c>
      <c r="U309" s="2">
        <v>2.9000000000000001E-2</v>
      </c>
      <c r="V309" s="2">
        <v>1.2999999999999999E-2</v>
      </c>
      <c r="W309" s="2">
        <v>2.4E-2</v>
      </c>
      <c r="X309" s="2">
        <v>0.21099999999999999</v>
      </c>
      <c r="Y309" s="2">
        <v>4.2999999999999997E-2</v>
      </c>
      <c r="Z309" s="2">
        <v>0.02</v>
      </c>
      <c r="AA309" s="2">
        <v>0.17599999999999999</v>
      </c>
      <c r="AB309" s="2">
        <v>0.66600000000000004</v>
      </c>
      <c r="AC309" s="2">
        <v>0.74</v>
      </c>
      <c r="AD309" s="2">
        <v>0.32400000000000001</v>
      </c>
      <c r="AE309" s="2">
        <v>0.58899999999999997</v>
      </c>
      <c r="AF309" s="2">
        <v>2E-3</v>
      </c>
      <c r="AG309" s="2">
        <v>1E-3</v>
      </c>
      <c r="AH309" s="2">
        <v>0.77800000000000002</v>
      </c>
      <c r="AI309" s="2">
        <v>0.53100000000000003</v>
      </c>
      <c r="AJ309" s="2">
        <v>0.78</v>
      </c>
      <c r="AK309">
        <v>226144</v>
      </c>
      <c r="AL309">
        <v>104.02</v>
      </c>
      <c r="AM309" t="s">
        <v>56</v>
      </c>
      <c r="AN309" s="3">
        <v>0.97239999999999982</v>
      </c>
      <c r="AO309" s="3">
        <v>4.8000000000000039E-3</v>
      </c>
      <c r="AP309" s="3">
        <v>0.97196481604588081</v>
      </c>
      <c r="AQ309" s="3">
        <v>4.87975768923721E-3</v>
      </c>
      <c r="AR309" s="3">
        <v>0.99172222222222217</v>
      </c>
      <c r="AS309" s="3">
        <v>2.2505308015863062E-3</v>
      </c>
      <c r="AT309" s="10">
        <v>1.6076564788818359E-3</v>
      </c>
      <c r="AU309" s="1">
        <v>350.19921875</v>
      </c>
      <c r="AV309" s="5">
        <v>3110117.1585347769</v>
      </c>
      <c r="AW309" s="9">
        <v>8.5212945938110352E-2</v>
      </c>
      <c r="AX309">
        <v>10</v>
      </c>
      <c r="AY309" t="s">
        <v>50</v>
      </c>
      <c r="AZ309" s="9">
        <f>AVERAGE(MainTable[[#This Row],[f1]:[f4]])</f>
        <v>0.311</v>
      </c>
      <c r="BA309" s="9">
        <f>AVERAGE(MainTable[[#This Row],[l1]:[l3]])</f>
        <v>1.6333333333333335E-2</v>
      </c>
      <c r="BB309" s="9">
        <f>AVERAGE(MainTable[[#This Row],[n1]:[lsc]])</f>
        <v>0.19000000000000003</v>
      </c>
      <c r="BC309" s="9">
        <f>AVERAGE(MainTable[[#This Row],[density]:[clsCoef]])</f>
        <v>0.53200000000000003</v>
      </c>
      <c r="BD309" s="9">
        <f>AVERAGE(MainTable[[#This Row],[t2]:[t4]])</f>
        <v>0.26033333333333336</v>
      </c>
      <c r="BE309" s="9">
        <f>AVERAGE(MainTable[[#This Row],[c1]:[c2]])</f>
        <v>0.65549999999999997</v>
      </c>
      <c r="BF309" s="9">
        <f>AVERAGE(MainTable[[#This Row],[n3]], MainTable[[#This Row],[n1]], MainTable[[#This Row],[n4]])</f>
        <v>2.9000000000000001E-2</v>
      </c>
      <c r="BG309" s="9" t="str">
        <f>VLOOKUP(MainTable[[#This Row],[model]],ModelNames,4,FALSE)</f>
        <v>Linear</v>
      </c>
      <c r="BH309" s="9" cm="1">
        <f t="array" ref="BH309">MEDIAN(IF($AM$2:$AM$2385=AM309,$AN$2:$AN$2385))</f>
        <v>0.85279999999999989</v>
      </c>
      <c r="BI309" s="9" t="str" cm="1">
        <f t="array" ref="BI309">LEFT(A309, MIN(IFERROR(FIND({"_binarized","_clean","_converted"}, A309), LEN(A309)+1))-1)</f>
        <v>air_quality_and_pollution_assessment</v>
      </c>
    </row>
    <row r="310" spans="1:61" x14ac:dyDescent="0.25">
      <c r="A310" t="s">
        <v>66</v>
      </c>
      <c r="B310" s="6">
        <v>5000</v>
      </c>
      <c r="C310">
        <v>10</v>
      </c>
      <c r="D310">
        <v>9</v>
      </c>
      <c r="E310">
        <v>0</v>
      </c>
      <c r="F310" s="1">
        <v>9</v>
      </c>
      <c r="G310">
        <v>0</v>
      </c>
      <c r="H310">
        <v>0</v>
      </c>
      <c r="I310" s="1">
        <v>35.998704046654318</v>
      </c>
      <c r="J310" s="1">
        <v>2.73045216029083</v>
      </c>
      <c r="K310" s="1">
        <v>1.090455496244557</v>
      </c>
      <c r="L310" s="1">
        <v>9.0853000000000002</v>
      </c>
      <c r="M310" s="1">
        <v>7.3221999999999996</v>
      </c>
      <c r="N310" s="2">
        <v>0.29499999999999998</v>
      </c>
      <c r="O310" s="2">
        <v>0.46400000000000002</v>
      </c>
      <c r="P310" s="2">
        <v>0.10100000000000001</v>
      </c>
      <c r="Q310" s="2">
        <v>1.7000000000000001E-2</v>
      </c>
      <c r="R310" s="2">
        <v>0.63200000000000001</v>
      </c>
      <c r="S310" s="2">
        <v>0.34100000000000003</v>
      </c>
      <c r="T310" s="2">
        <v>7.0000000000000001E-3</v>
      </c>
      <c r="U310" s="2">
        <v>2.9000000000000001E-2</v>
      </c>
      <c r="V310" s="2">
        <v>1.2999999999999999E-2</v>
      </c>
      <c r="W310" s="2">
        <v>2.4E-2</v>
      </c>
      <c r="X310" s="2">
        <v>0.21099999999999999</v>
      </c>
      <c r="Y310" s="2">
        <v>4.2999999999999997E-2</v>
      </c>
      <c r="Z310" s="2">
        <v>0.02</v>
      </c>
      <c r="AA310" s="2">
        <v>0.17599999999999999</v>
      </c>
      <c r="AB310" s="2">
        <v>0.66600000000000004</v>
      </c>
      <c r="AC310" s="2">
        <v>0.74</v>
      </c>
      <c r="AD310" s="2">
        <v>0.32400000000000001</v>
      </c>
      <c r="AE310" s="2">
        <v>0.58899999999999997</v>
      </c>
      <c r="AF310" s="2">
        <v>2E-3</v>
      </c>
      <c r="AG310" s="2">
        <v>1E-3</v>
      </c>
      <c r="AH310" s="2">
        <v>0.77800000000000002</v>
      </c>
      <c r="AI310" s="2">
        <v>0.53100000000000003</v>
      </c>
      <c r="AJ310" s="2">
        <v>0.78</v>
      </c>
      <c r="AK310">
        <v>226144</v>
      </c>
      <c r="AL310">
        <v>104.02</v>
      </c>
      <c r="AM310" t="s">
        <v>62</v>
      </c>
      <c r="AN310" s="3">
        <v>0.9718</v>
      </c>
      <c r="AO310" s="3">
        <v>4.0693979898751642E-3</v>
      </c>
      <c r="AP310" s="3">
        <v>0.97128356852727271</v>
      </c>
      <c r="AQ310" s="3">
        <v>4.1662966246144963E-3</v>
      </c>
      <c r="AT310" s="10">
        <v>2.2997856140136719E-3</v>
      </c>
      <c r="AU310" s="1">
        <v>359.94921875</v>
      </c>
      <c r="AV310" s="5">
        <v>2174115.6956251301</v>
      </c>
      <c r="AW310" s="9">
        <v>5.7653188705444343E-2</v>
      </c>
      <c r="AX310">
        <v>6</v>
      </c>
      <c r="AY310" t="s">
        <v>50</v>
      </c>
      <c r="AZ310" s="9">
        <f>AVERAGE(MainTable[[#This Row],[f1]:[f4]])</f>
        <v>0.311</v>
      </c>
      <c r="BA310" s="9">
        <f>AVERAGE(MainTable[[#This Row],[l1]:[l3]])</f>
        <v>1.6333333333333335E-2</v>
      </c>
      <c r="BB310" s="9">
        <f>AVERAGE(MainTable[[#This Row],[n1]:[lsc]])</f>
        <v>0.19000000000000003</v>
      </c>
      <c r="BC310" s="9">
        <f>AVERAGE(MainTable[[#This Row],[density]:[clsCoef]])</f>
        <v>0.53200000000000003</v>
      </c>
      <c r="BD310" s="9">
        <f>AVERAGE(MainTable[[#This Row],[t2]:[t4]])</f>
        <v>0.26033333333333336</v>
      </c>
      <c r="BE310" s="9">
        <f>AVERAGE(MainTable[[#This Row],[c1]:[c2]])</f>
        <v>0.65549999999999997</v>
      </c>
      <c r="BF310" s="9">
        <f>AVERAGE(MainTable[[#This Row],[n3]], MainTable[[#This Row],[n1]], MainTable[[#This Row],[n4]])</f>
        <v>2.9000000000000001E-2</v>
      </c>
      <c r="BG310" s="9" t="str">
        <f>VLOOKUP(MainTable[[#This Row],[model]],ModelNames,4,FALSE)</f>
        <v>Linear</v>
      </c>
      <c r="BH310" s="9" cm="1">
        <f t="array" ref="BH310">MEDIAN(IF($AM$2:$AM$2385=AM310,$AN$2:$AN$2385))</f>
        <v>0.84909999999999997</v>
      </c>
      <c r="BI310" s="9" t="str" cm="1">
        <f t="array" ref="BI310">LEFT(A310, MIN(IFERROR(FIND({"_binarized","_clean","_converted"}, A310), LEN(A310)+1))-1)</f>
        <v>air_quality_and_pollution_assessment</v>
      </c>
    </row>
    <row r="311" spans="1:61" x14ac:dyDescent="0.25">
      <c r="A311" t="s">
        <v>66</v>
      </c>
      <c r="B311" s="6">
        <v>5000</v>
      </c>
      <c r="C311">
        <v>10</v>
      </c>
      <c r="D311">
        <v>9</v>
      </c>
      <c r="E311">
        <v>0</v>
      </c>
      <c r="F311" s="1">
        <v>9</v>
      </c>
      <c r="G311">
        <v>0</v>
      </c>
      <c r="H311">
        <v>0</v>
      </c>
      <c r="I311" s="1">
        <v>35.998704046654318</v>
      </c>
      <c r="J311" s="1">
        <v>2.73045216029083</v>
      </c>
      <c r="K311" s="1">
        <v>1.090455496244557</v>
      </c>
      <c r="L311" s="1">
        <v>9.0853000000000002</v>
      </c>
      <c r="M311" s="1">
        <v>7.3221999999999996</v>
      </c>
      <c r="N311" s="2">
        <v>0.29499999999999998</v>
      </c>
      <c r="O311" s="2">
        <v>0.46400000000000002</v>
      </c>
      <c r="P311" s="2">
        <v>0.10100000000000001</v>
      </c>
      <c r="Q311" s="2">
        <v>1.7000000000000001E-2</v>
      </c>
      <c r="R311" s="2">
        <v>0.63200000000000001</v>
      </c>
      <c r="S311" s="2">
        <v>0.34100000000000003</v>
      </c>
      <c r="T311" s="2">
        <v>7.0000000000000001E-3</v>
      </c>
      <c r="U311" s="2">
        <v>2.9000000000000001E-2</v>
      </c>
      <c r="V311" s="2">
        <v>1.2999999999999999E-2</v>
      </c>
      <c r="W311" s="2">
        <v>2.4E-2</v>
      </c>
      <c r="X311" s="2">
        <v>0.21099999999999999</v>
      </c>
      <c r="Y311" s="2">
        <v>4.2999999999999997E-2</v>
      </c>
      <c r="Z311" s="2">
        <v>0.02</v>
      </c>
      <c r="AA311" s="2">
        <v>0.17599999999999999</v>
      </c>
      <c r="AB311" s="2">
        <v>0.66600000000000004</v>
      </c>
      <c r="AC311" s="2">
        <v>0.74</v>
      </c>
      <c r="AD311" s="2">
        <v>0.32400000000000001</v>
      </c>
      <c r="AE311" s="2">
        <v>0.58899999999999997</v>
      </c>
      <c r="AF311" s="2">
        <v>2E-3</v>
      </c>
      <c r="AG311" s="2">
        <v>1E-3</v>
      </c>
      <c r="AH311" s="2">
        <v>0.77800000000000002</v>
      </c>
      <c r="AI311" s="2">
        <v>0.53100000000000003</v>
      </c>
      <c r="AJ311" s="2">
        <v>0.78</v>
      </c>
      <c r="AK311">
        <v>226144</v>
      </c>
      <c r="AL311">
        <v>104.02</v>
      </c>
      <c r="AM311" t="s">
        <v>60</v>
      </c>
      <c r="AN311" s="3">
        <v>0.97059999999999991</v>
      </c>
      <c r="AO311" s="3">
        <v>6.2801273872430388E-3</v>
      </c>
      <c r="AP311" s="3">
        <v>0.9701346047943602</v>
      </c>
      <c r="AQ311" s="3">
        <v>6.3513549111550247E-3</v>
      </c>
      <c r="AR311" s="3">
        <v>0.9913333333333334</v>
      </c>
      <c r="AS311" s="3">
        <v>2.2968362567069322E-3</v>
      </c>
      <c r="AT311" s="10">
        <v>1.5988349914550779E-3</v>
      </c>
      <c r="AU311" s="1">
        <v>355.48046875</v>
      </c>
      <c r="AV311" s="5">
        <v>3127277.065314644</v>
      </c>
      <c r="AW311" s="9">
        <v>0.1105055809020996</v>
      </c>
      <c r="AX311">
        <v>16</v>
      </c>
      <c r="AY311" t="s">
        <v>50</v>
      </c>
      <c r="AZ311" s="9">
        <f>AVERAGE(MainTable[[#This Row],[f1]:[f4]])</f>
        <v>0.311</v>
      </c>
      <c r="BA311" s="9">
        <f>AVERAGE(MainTable[[#This Row],[l1]:[l3]])</f>
        <v>1.6333333333333335E-2</v>
      </c>
      <c r="BB311" s="9">
        <f>AVERAGE(MainTable[[#This Row],[n1]:[lsc]])</f>
        <v>0.19000000000000003</v>
      </c>
      <c r="BC311" s="9">
        <f>AVERAGE(MainTable[[#This Row],[density]:[clsCoef]])</f>
        <v>0.53200000000000003</v>
      </c>
      <c r="BD311" s="9">
        <f>AVERAGE(MainTable[[#This Row],[t2]:[t4]])</f>
        <v>0.26033333333333336</v>
      </c>
      <c r="BE311" s="9">
        <f>AVERAGE(MainTable[[#This Row],[c1]:[c2]])</f>
        <v>0.65549999999999997</v>
      </c>
      <c r="BF311" s="9">
        <f>AVERAGE(MainTable[[#This Row],[n3]], MainTable[[#This Row],[n1]], MainTable[[#This Row],[n4]])</f>
        <v>2.9000000000000001E-2</v>
      </c>
      <c r="BG311" s="9" t="str">
        <f>VLOOKUP(MainTable[[#This Row],[model]],ModelNames,4,FALSE)</f>
        <v>Linear</v>
      </c>
      <c r="BH311" s="9" cm="1">
        <f t="array" ref="BH311">MEDIAN(IF($AM$2:$AM$2385=AM311,$AN$2:$AN$2385))</f>
        <v>0.84154689776823377</v>
      </c>
      <c r="BI311" s="9" t="str" cm="1">
        <f t="array" ref="BI311">LEFT(A311, MIN(IFERROR(FIND({"_binarized","_clean","_converted"}, A311), LEN(A311)+1))-1)</f>
        <v>air_quality_and_pollution_assessment</v>
      </c>
    </row>
    <row r="312" spans="1:61" x14ac:dyDescent="0.25">
      <c r="A312" t="s">
        <v>66</v>
      </c>
      <c r="B312" s="6">
        <v>5000</v>
      </c>
      <c r="C312">
        <v>10</v>
      </c>
      <c r="D312">
        <v>9</v>
      </c>
      <c r="E312">
        <v>0</v>
      </c>
      <c r="F312" s="1">
        <v>9</v>
      </c>
      <c r="G312">
        <v>0</v>
      </c>
      <c r="H312">
        <v>0</v>
      </c>
      <c r="I312" s="1">
        <v>35.998704046654318</v>
      </c>
      <c r="J312" s="1">
        <v>2.73045216029083</v>
      </c>
      <c r="K312" s="1">
        <v>1.090455496244557</v>
      </c>
      <c r="L312" s="1">
        <v>9.0853000000000002</v>
      </c>
      <c r="M312" s="1">
        <v>7.3221999999999996</v>
      </c>
      <c r="N312" s="2">
        <v>0.29499999999999998</v>
      </c>
      <c r="O312" s="2">
        <v>0.46400000000000002</v>
      </c>
      <c r="P312" s="2">
        <v>0.10100000000000001</v>
      </c>
      <c r="Q312" s="2">
        <v>1.7000000000000001E-2</v>
      </c>
      <c r="R312" s="2">
        <v>0.63200000000000001</v>
      </c>
      <c r="S312" s="2">
        <v>0.34100000000000003</v>
      </c>
      <c r="T312" s="2">
        <v>7.0000000000000001E-3</v>
      </c>
      <c r="U312" s="2">
        <v>2.9000000000000001E-2</v>
      </c>
      <c r="V312" s="2">
        <v>1.2999999999999999E-2</v>
      </c>
      <c r="W312" s="2">
        <v>2.4E-2</v>
      </c>
      <c r="X312" s="2">
        <v>0.21099999999999999</v>
      </c>
      <c r="Y312" s="2">
        <v>4.2999999999999997E-2</v>
      </c>
      <c r="Z312" s="2">
        <v>0.02</v>
      </c>
      <c r="AA312" s="2">
        <v>0.17599999999999999</v>
      </c>
      <c r="AB312" s="2">
        <v>0.66600000000000004</v>
      </c>
      <c r="AC312" s="2">
        <v>0.74</v>
      </c>
      <c r="AD312" s="2">
        <v>0.32400000000000001</v>
      </c>
      <c r="AE312" s="2">
        <v>0.58899999999999997</v>
      </c>
      <c r="AF312" s="2">
        <v>2E-3</v>
      </c>
      <c r="AG312" s="2">
        <v>1E-3</v>
      </c>
      <c r="AH312" s="2">
        <v>0.77800000000000002</v>
      </c>
      <c r="AI312" s="2">
        <v>0.53100000000000003</v>
      </c>
      <c r="AJ312" s="2">
        <v>0.78</v>
      </c>
      <c r="AK312">
        <v>226144</v>
      </c>
      <c r="AL312">
        <v>104.02</v>
      </c>
      <c r="AM312" t="s">
        <v>53</v>
      </c>
      <c r="AN312" s="3">
        <v>0.96699999999999997</v>
      </c>
      <c r="AO312" s="3">
        <v>5.9329587896765354E-3</v>
      </c>
      <c r="AP312" s="3">
        <v>0.96547911799845065</v>
      </c>
      <c r="AQ312" s="3">
        <v>6.3531612652314952E-3</v>
      </c>
      <c r="AR312" s="3">
        <v>0.95480666666666658</v>
      </c>
      <c r="AS312" s="3">
        <v>1.3194783574589071E-2</v>
      </c>
      <c r="AT312" s="10">
        <v>6.2454462051391602E-2</v>
      </c>
      <c r="AU312" s="1">
        <v>360.95703125</v>
      </c>
      <c r="AV312" s="5">
        <v>80058.331074658432</v>
      </c>
      <c r="AW312" s="9">
        <v>0.32383823394775391</v>
      </c>
      <c r="AX312">
        <v>24</v>
      </c>
      <c r="AY312" t="s">
        <v>50</v>
      </c>
      <c r="AZ312" s="9">
        <f>AVERAGE(MainTable[[#This Row],[f1]:[f4]])</f>
        <v>0.311</v>
      </c>
      <c r="BA312" s="9">
        <f>AVERAGE(MainTable[[#This Row],[l1]:[l3]])</f>
        <v>1.6333333333333335E-2</v>
      </c>
      <c r="BB312" s="9">
        <f>AVERAGE(MainTable[[#This Row],[n1]:[lsc]])</f>
        <v>0.19000000000000003</v>
      </c>
      <c r="BC312" s="9">
        <f>AVERAGE(MainTable[[#This Row],[density]:[clsCoef]])</f>
        <v>0.53200000000000003</v>
      </c>
      <c r="BD312" s="9">
        <f>AVERAGE(MainTable[[#This Row],[t2]:[t4]])</f>
        <v>0.26033333333333336</v>
      </c>
      <c r="BE312" s="9">
        <f>AVERAGE(MainTable[[#This Row],[c1]:[c2]])</f>
        <v>0.65549999999999997</v>
      </c>
      <c r="BF312" s="9">
        <f>AVERAGE(MainTable[[#This Row],[n3]], MainTable[[#This Row],[n1]], MainTable[[#This Row],[n4]])</f>
        <v>2.9000000000000001E-2</v>
      </c>
      <c r="BG312" s="9" t="str">
        <f>VLOOKUP(MainTable[[#This Row],[model]],ModelNames,4,FALSE)</f>
        <v>Instance-based</v>
      </c>
      <c r="BH312" s="9" cm="1">
        <f t="array" ref="BH312">MEDIAN(IF($AM$2:$AM$2385=AM312,$AN$2:$AN$2385))</f>
        <v>0.85</v>
      </c>
      <c r="BI312" s="9" t="str" cm="1">
        <f t="array" ref="BI312">LEFT(A312, MIN(IFERROR(FIND({"_binarized","_clean","_converted"}, A312), LEN(A312)+1))-1)</f>
        <v>air_quality_and_pollution_assessment</v>
      </c>
    </row>
    <row r="313" spans="1:61" x14ac:dyDescent="0.25">
      <c r="A313" t="s">
        <v>66</v>
      </c>
      <c r="B313" s="6">
        <v>5000</v>
      </c>
      <c r="C313">
        <v>10</v>
      </c>
      <c r="D313">
        <v>9</v>
      </c>
      <c r="E313">
        <v>0</v>
      </c>
      <c r="F313" s="1">
        <v>9</v>
      </c>
      <c r="G313">
        <v>0</v>
      </c>
      <c r="H313">
        <v>0</v>
      </c>
      <c r="I313" s="1">
        <v>35.998704046654318</v>
      </c>
      <c r="J313" s="1">
        <v>2.73045216029083</v>
      </c>
      <c r="K313" s="1">
        <v>1.090455496244557</v>
      </c>
      <c r="L313" s="1">
        <v>9.0853000000000002</v>
      </c>
      <c r="M313" s="1">
        <v>7.3221999999999996</v>
      </c>
      <c r="N313" s="2">
        <v>0.29499999999999998</v>
      </c>
      <c r="O313" s="2">
        <v>0.46400000000000002</v>
      </c>
      <c r="P313" s="2">
        <v>0.10100000000000001</v>
      </c>
      <c r="Q313" s="2">
        <v>1.7000000000000001E-2</v>
      </c>
      <c r="R313" s="2">
        <v>0.63200000000000001</v>
      </c>
      <c r="S313" s="2">
        <v>0.34100000000000003</v>
      </c>
      <c r="T313" s="2">
        <v>7.0000000000000001E-3</v>
      </c>
      <c r="U313" s="2">
        <v>2.9000000000000001E-2</v>
      </c>
      <c r="V313" s="2">
        <v>1.2999999999999999E-2</v>
      </c>
      <c r="W313" s="2">
        <v>2.4E-2</v>
      </c>
      <c r="X313" s="2">
        <v>0.21099999999999999</v>
      </c>
      <c r="Y313" s="2">
        <v>4.2999999999999997E-2</v>
      </c>
      <c r="Z313" s="2">
        <v>0.02</v>
      </c>
      <c r="AA313" s="2">
        <v>0.17599999999999999</v>
      </c>
      <c r="AB313" s="2">
        <v>0.66600000000000004</v>
      </c>
      <c r="AC313" s="2">
        <v>0.74</v>
      </c>
      <c r="AD313" s="2">
        <v>0.32400000000000001</v>
      </c>
      <c r="AE313" s="2">
        <v>0.58899999999999997</v>
      </c>
      <c r="AF313" s="2">
        <v>2E-3</v>
      </c>
      <c r="AG313" s="2">
        <v>1E-3</v>
      </c>
      <c r="AH313" s="2">
        <v>0.77800000000000002</v>
      </c>
      <c r="AI313" s="2">
        <v>0.53100000000000003</v>
      </c>
      <c r="AJ313" s="2">
        <v>0.78</v>
      </c>
      <c r="AK313">
        <v>226144</v>
      </c>
      <c r="AL313">
        <v>104.02</v>
      </c>
      <c r="AM313" t="s">
        <v>61</v>
      </c>
      <c r="AN313" s="3">
        <v>0.95739999999999981</v>
      </c>
      <c r="AO313" s="3">
        <v>6.2801273872430379E-3</v>
      </c>
      <c r="AP313" s="3">
        <v>0.95866817502737744</v>
      </c>
      <c r="AQ313" s="3">
        <v>5.8115102252801762E-3</v>
      </c>
      <c r="AR313" s="3">
        <v>0.98121333333333338</v>
      </c>
      <c r="AS313" s="3">
        <v>5.512962950521904E-3</v>
      </c>
      <c r="AT313" s="10">
        <v>2.2079944610595699E-3</v>
      </c>
      <c r="AU313" s="1">
        <v>364.57421875</v>
      </c>
      <c r="AV313" s="5">
        <v>2264498.4342943528</v>
      </c>
      <c r="AW313" s="9">
        <v>2.525687217712402E-2</v>
      </c>
      <c r="AX313">
        <v>4</v>
      </c>
      <c r="AY313" t="s">
        <v>50</v>
      </c>
      <c r="AZ313" s="9">
        <f>AVERAGE(MainTable[[#This Row],[f1]:[f4]])</f>
        <v>0.311</v>
      </c>
      <c r="BA313" s="9">
        <f>AVERAGE(MainTable[[#This Row],[l1]:[l3]])</f>
        <v>1.6333333333333335E-2</v>
      </c>
      <c r="BB313" s="9">
        <f>AVERAGE(MainTable[[#This Row],[n1]:[lsc]])</f>
        <v>0.19000000000000003</v>
      </c>
      <c r="BC313" s="9">
        <f>AVERAGE(MainTable[[#This Row],[density]:[clsCoef]])</f>
        <v>0.53200000000000003</v>
      </c>
      <c r="BD313" s="9">
        <f>AVERAGE(MainTable[[#This Row],[t2]:[t4]])</f>
        <v>0.26033333333333336</v>
      </c>
      <c r="BE313" s="9">
        <f>AVERAGE(MainTable[[#This Row],[c1]:[c2]])</f>
        <v>0.65549999999999997</v>
      </c>
      <c r="BF313" s="9">
        <f>AVERAGE(MainTable[[#This Row],[n3]], MainTable[[#This Row],[n1]], MainTable[[#This Row],[n4]])</f>
        <v>2.9000000000000001E-2</v>
      </c>
      <c r="BG313" s="9" t="str">
        <f>VLOOKUP(MainTable[[#This Row],[model]],ModelNames,4,FALSE)</f>
        <v>Discriminant</v>
      </c>
      <c r="BH313" s="9" cm="1">
        <f t="array" ref="BH313">MEDIAN(IF($AM$2:$AM$2385=AM313,$AN$2:$AN$2385))</f>
        <v>0.82848361206198695</v>
      </c>
      <c r="BI313" s="9" t="str" cm="1">
        <f t="array" ref="BI313">LEFT(A313, MIN(IFERROR(FIND({"_binarized","_clean","_converted"}, A313), LEN(A313)+1))-1)</f>
        <v>air_quality_and_pollution_assessment</v>
      </c>
    </row>
    <row r="314" spans="1:61" x14ac:dyDescent="0.25">
      <c r="A314" t="s">
        <v>66</v>
      </c>
      <c r="B314" s="6">
        <v>5000</v>
      </c>
      <c r="C314">
        <v>10</v>
      </c>
      <c r="D314">
        <v>9</v>
      </c>
      <c r="E314">
        <v>0</v>
      </c>
      <c r="F314" s="1">
        <v>9</v>
      </c>
      <c r="G314">
        <v>0</v>
      </c>
      <c r="H314">
        <v>0</v>
      </c>
      <c r="I314" s="1">
        <v>35.998704046654318</v>
      </c>
      <c r="J314" s="1">
        <v>2.73045216029083</v>
      </c>
      <c r="K314" s="1">
        <v>1.090455496244557</v>
      </c>
      <c r="L314" s="1">
        <v>9.0853000000000002</v>
      </c>
      <c r="M314" s="1">
        <v>7.3221999999999996</v>
      </c>
      <c r="N314" s="2">
        <v>0.29499999999999998</v>
      </c>
      <c r="O314" s="2">
        <v>0.46400000000000002</v>
      </c>
      <c r="P314" s="2">
        <v>0.10100000000000001</v>
      </c>
      <c r="Q314" s="2">
        <v>1.7000000000000001E-2</v>
      </c>
      <c r="R314" s="2">
        <v>0.63200000000000001</v>
      </c>
      <c r="S314" s="2">
        <v>0.34100000000000003</v>
      </c>
      <c r="T314" s="2">
        <v>7.0000000000000001E-3</v>
      </c>
      <c r="U314" s="2">
        <v>2.9000000000000001E-2</v>
      </c>
      <c r="V314" s="2">
        <v>1.2999999999999999E-2</v>
      </c>
      <c r="W314" s="2">
        <v>2.4E-2</v>
      </c>
      <c r="X314" s="2">
        <v>0.21099999999999999</v>
      </c>
      <c r="Y314" s="2">
        <v>4.2999999999999997E-2</v>
      </c>
      <c r="Z314" s="2">
        <v>0.02</v>
      </c>
      <c r="AA314" s="2">
        <v>0.17599999999999999</v>
      </c>
      <c r="AB314" s="2">
        <v>0.66600000000000004</v>
      </c>
      <c r="AC314" s="2">
        <v>0.74</v>
      </c>
      <c r="AD314" s="2">
        <v>0.32400000000000001</v>
      </c>
      <c r="AE314" s="2">
        <v>0.58899999999999997</v>
      </c>
      <c r="AF314" s="2">
        <v>2E-3</v>
      </c>
      <c r="AG314" s="2">
        <v>1E-3</v>
      </c>
      <c r="AH314" s="2">
        <v>0.77800000000000002</v>
      </c>
      <c r="AI314" s="2">
        <v>0.53100000000000003</v>
      </c>
      <c r="AJ314" s="2">
        <v>0.78</v>
      </c>
      <c r="AK314">
        <v>226144</v>
      </c>
      <c r="AL314">
        <v>104.02</v>
      </c>
      <c r="AM314" t="s">
        <v>57</v>
      </c>
      <c r="AN314" s="3">
        <v>0.95679999999999998</v>
      </c>
      <c r="AO314" s="3">
        <v>8.494704232638128E-3</v>
      </c>
      <c r="AP314" s="3">
        <v>0.95601396309891629</v>
      </c>
      <c r="AQ314" s="3">
        <v>8.662235293001504E-3</v>
      </c>
      <c r="AR314" s="3">
        <v>0.9094633333333334</v>
      </c>
      <c r="AS314" s="3">
        <v>3.185432439585005E-2</v>
      </c>
      <c r="AT314" s="10">
        <v>2.0039081573486328E-3</v>
      </c>
      <c r="AU314" s="1">
        <v>208.91796875</v>
      </c>
      <c r="AV314" s="5">
        <v>2495124.330755502</v>
      </c>
      <c r="AW314" s="9">
        <v>2.4171547889709468</v>
      </c>
      <c r="AX314">
        <v>24</v>
      </c>
      <c r="AY314" t="s">
        <v>50</v>
      </c>
      <c r="AZ314" s="9">
        <f>AVERAGE(MainTable[[#This Row],[f1]:[f4]])</f>
        <v>0.311</v>
      </c>
      <c r="BA314" s="9">
        <f>AVERAGE(MainTable[[#This Row],[l1]:[l3]])</f>
        <v>1.6333333333333335E-2</v>
      </c>
      <c r="BB314" s="9">
        <f>AVERAGE(MainTable[[#This Row],[n1]:[lsc]])</f>
        <v>0.19000000000000003</v>
      </c>
      <c r="BC314" s="9">
        <f>AVERAGE(MainTable[[#This Row],[density]:[clsCoef]])</f>
        <v>0.53200000000000003</v>
      </c>
      <c r="BD314" s="9">
        <f>AVERAGE(MainTable[[#This Row],[t2]:[t4]])</f>
        <v>0.26033333333333336</v>
      </c>
      <c r="BE314" s="9">
        <f>AVERAGE(MainTable[[#This Row],[c1]:[c2]])</f>
        <v>0.65549999999999997</v>
      </c>
      <c r="BF314" s="9">
        <f>AVERAGE(MainTable[[#This Row],[n3]], MainTable[[#This Row],[n1]], MainTable[[#This Row],[n4]])</f>
        <v>2.9000000000000001E-2</v>
      </c>
      <c r="BG314" s="9" t="str">
        <f>VLOOKUP(MainTable[[#This Row],[model]],ModelNames,4,FALSE)</f>
        <v>Tree-based</v>
      </c>
      <c r="BH314" s="9" cm="1">
        <f t="array" ref="BH314">MEDIAN(IF($AM$2:$AM$2385=AM314,$AN$2:$AN$2385))</f>
        <v>0.84387062005572167</v>
      </c>
      <c r="BI314" s="9" t="str" cm="1">
        <f t="array" ref="BI314">LEFT(A314, MIN(IFERROR(FIND({"_binarized","_clean","_converted"}, A314), LEN(A314)+1))-1)</f>
        <v>air_quality_and_pollution_assessment</v>
      </c>
    </row>
    <row r="315" spans="1:61" x14ac:dyDescent="0.25">
      <c r="A315" t="s">
        <v>66</v>
      </c>
      <c r="B315" s="6">
        <v>5000</v>
      </c>
      <c r="C315">
        <v>10</v>
      </c>
      <c r="D315">
        <v>9</v>
      </c>
      <c r="E315">
        <v>0</v>
      </c>
      <c r="F315" s="1">
        <v>9</v>
      </c>
      <c r="G315">
        <v>0</v>
      </c>
      <c r="H315">
        <v>0</v>
      </c>
      <c r="I315" s="1">
        <v>35.998704046654318</v>
      </c>
      <c r="J315" s="1">
        <v>2.73045216029083</v>
      </c>
      <c r="K315" s="1">
        <v>1.090455496244557</v>
      </c>
      <c r="L315" s="1">
        <v>9.0853000000000002</v>
      </c>
      <c r="M315" s="1">
        <v>7.3221999999999996</v>
      </c>
      <c r="N315" s="2">
        <v>0.29499999999999998</v>
      </c>
      <c r="O315" s="2">
        <v>0.46400000000000002</v>
      </c>
      <c r="P315" s="2">
        <v>0.10100000000000001</v>
      </c>
      <c r="Q315" s="2">
        <v>1.7000000000000001E-2</v>
      </c>
      <c r="R315" s="2">
        <v>0.63200000000000001</v>
      </c>
      <c r="S315" s="2">
        <v>0.34100000000000003</v>
      </c>
      <c r="T315" s="2">
        <v>7.0000000000000001E-3</v>
      </c>
      <c r="U315" s="2">
        <v>2.9000000000000001E-2</v>
      </c>
      <c r="V315" s="2">
        <v>1.2999999999999999E-2</v>
      </c>
      <c r="W315" s="2">
        <v>2.4E-2</v>
      </c>
      <c r="X315" s="2">
        <v>0.21099999999999999</v>
      </c>
      <c r="Y315" s="2">
        <v>4.2999999999999997E-2</v>
      </c>
      <c r="Z315" s="2">
        <v>0.02</v>
      </c>
      <c r="AA315" s="2">
        <v>0.17599999999999999</v>
      </c>
      <c r="AB315" s="2">
        <v>0.66600000000000004</v>
      </c>
      <c r="AC315" s="2">
        <v>0.74</v>
      </c>
      <c r="AD315" s="2">
        <v>0.32400000000000001</v>
      </c>
      <c r="AE315" s="2">
        <v>0.58899999999999997</v>
      </c>
      <c r="AF315" s="2">
        <v>2E-3</v>
      </c>
      <c r="AG315" s="2">
        <v>1E-3</v>
      </c>
      <c r="AH315" s="2">
        <v>0.77800000000000002</v>
      </c>
      <c r="AI315" s="2">
        <v>0.53100000000000003</v>
      </c>
      <c r="AJ315" s="2">
        <v>0.78</v>
      </c>
      <c r="AK315">
        <v>226144</v>
      </c>
      <c r="AL315">
        <v>104.02</v>
      </c>
      <c r="AM315" t="s">
        <v>64</v>
      </c>
      <c r="AN315" s="3">
        <v>0.95659999999999989</v>
      </c>
      <c r="AO315" s="3">
        <v>2.8705400188814671E-3</v>
      </c>
      <c r="AP315" s="3">
        <v>0.95724809599944527</v>
      </c>
      <c r="AQ315" s="3">
        <v>2.689994144052142E-3</v>
      </c>
      <c r="AR315" s="3">
        <v>0.98004888888888897</v>
      </c>
      <c r="AS315" s="3">
        <v>2.5050132450796709E-3</v>
      </c>
      <c r="AT315" s="10">
        <v>1.7287731170654299E-3</v>
      </c>
      <c r="AU315" s="1">
        <v>363.40625</v>
      </c>
      <c r="AV315" s="5">
        <v>2892224.520755758</v>
      </c>
      <c r="AW315" s="9">
        <v>2.6315212249755859E-2</v>
      </c>
      <c r="AX315">
        <v>2</v>
      </c>
      <c r="AY315" t="s">
        <v>50</v>
      </c>
      <c r="AZ315" s="9">
        <f>AVERAGE(MainTable[[#This Row],[f1]:[f4]])</f>
        <v>0.311</v>
      </c>
      <c r="BA315" s="9">
        <f>AVERAGE(MainTable[[#This Row],[l1]:[l3]])</f>
        <v>1.6333333333333335E-2</v>
      </c>
      <c r="BB315" s="9">
        <f>AVERAGE(MainTable[[#This Row],[n1]:[lsc]])</f>
        <v>0.19000000000000003</v>
      </c>
      <c r="BC315" s="9">
        <f>AVERAGE(MainTable[[#This Row],[density]:[clsCoef]])</f>
        <v>0.53200000000000003</v>
      </c>
      <c r="BD315" s="9">
        <f>AVERAGE(MainTable[[#This Row],[t2]:[t4]])</f>
        <v>0.26033333333333336</v>
      </c>
      <c r="BE315" s="9">
        <f>AVERAGE(MainTable[[#This Row],[c1]:[c2]])</f>
        <v>0.65549999999999997</v>
      </c>
      <c r="BF315" s="9">
        <f>AVERAGE(MainTable[[#This Row],[n3]], MainTable[[#This Row],[n1]], MainTable[[#This Row],[n4]])</f>
        <v>2.9000000000000001E-2</v>
      </c>
      <c r="BG315" s="9" t="str">
        <f>VLOOKUP(MainTable[[#This Row],[model]],ModelNames,4,FALSE)</f>
        <v>Discriminant</v>
      </c>
      <c r="BH315" s="9" cm="1">
        <f t="array" ref="BH315">MEDIAN(IF($AM$2:$AM$2385=AM315,$AN$2:$AN$2385))</f>
        <v>0.83860904466088915</v>
      </c>
      <c r="BI315" s="9" t="str" cm="1">
        <f t="array" ref="BI315">LEFT(A315, MIN(IFERROR(FIND({"_binarized","_clean","_converted"}, A315), LEN(A315)+1))-1)</f>
        <v>air_quality_and_pollution_assessment</v>
      </c>
    </row>
    <row r="316" spans="1:61" x14ac:dyDescent="0.25">
      <c r="A316" t="s">
        <v>66</v>
      </c>
      <c r="B316" s="6">
        <v>5000</v>
      </c>
      <c r="C316">
        <v>10</v>
      </c>
      <c r="D316">
        <v>9</v>
      </c>
      <c r="E316">
        <v>0</v>
      </c>
      <c r="F316" s="1">
        <v>9</v>
      </c>
      <c r="G316">
        <v>0</v>
      </c>
      <c r="H316">
        <v>0</v>
      </c>
      <c r="I316" s="1">
        <v>35.998704046654318</v>
      </c>
      <c r="J316" s="1">
        <v>2.73045216029083</v>
      </c>
      <c r="K316" s="1">
        <v>1.090455496244557</v>
      </c>
      <c r="L316" s="1">
        <v>9.0853000000000002</v>
      </c>
      <c r="M316" s="1">
        <v>7.3221999999999996</v>
      </c>
      <c r="N316" s="2">
        <v>0.29499999999999998</v>
      </c>
      <c r="O316" s="2">
        <v>0.46400000000000002</v>
      </c>
      <c r="P316" s="2">
        <v>0.10100000000000001</v>
      </c>
      <c r="Q316" s="2">
        <v>1.7000000000000001E-2</v>
      </c>
      <c r="R316" s="2">
        <v>0.63200000000000001</v>
      </c>
      <c r="S316" s="2">
        <v>0.34100000000000003</v>
      </c>
      <c r="T316" s="2">
        <v>7.0000000000000001E-3</v>
      </c>
      <c r="U316" s="2">
        <v>2.9000000000000001E-2</v>
      </c>
      <c r="V316" s="2">
        <v>1.2999999999999999E-2</v>
      </c>
      <c r="W316" s="2">
        <v>2.4E-2</v>
      </c>
      <c r="X316" s="2">
        <v>0.21099999999999999</v>
      </c>
      <c r="Y316" s="2">
        <v>4.2999999999999997E-2</v>
      </c>
      <c r="Z316" s="2">
        <v>0.02</v>
      </c>
      <c r="AA316" s="2">
        <v>0.17599999999999999</v>
      </c>
      <c r="AB316" s="2">
        <v>0.66600000000000004</v>
      </c>
      <c r="AC316" s="2">
        <v>0.74</v>
      </c>
      <c r="AD316" s="2">
        <v>0.32400000000000001</v>
      </c>
      <c r="AE316" s="2">
        <v>0.58899999999999997</v>
      </c>
      <c r="AF316" s="2">
        <v>2E-3</v>
      </c>
      <c r="AG316" s="2">
        <v>1E-3</v>
      </c>
      <c r="AH316" s="2">
        <v>0.77800000000000002</v>
      </c>
      <c r="AI316" s="2">
        <v>0.53100000000000003</v>
      </c>
      <c r="AJ316" s="2">
        <v>0.78</v>
      </c>
      <c r="AK316">
        <v>226144</v>
      </c>
      <c r="AL316">
        <v>104.02</v>
      </c>
      <c r="AM316" t="s">
        <v>63</v>
      </c>
      <c r="AN316" s="3">
        <v>0.90700000000000003</v>
      </c>
      <c r="AO316" s="3">
        <v>3.8987177379235889E-3</v>
      </c>
      <c r="AP316" s="3">
        <v>0.91859818270400628</v>
      </c>
      <c r="AQ316" s="3">
        <v>3.0574246943685158E-3</v>
      </c>
      <c r="AR316" s="3">
        <v>0.97970333333333337</v>
      </c>
      <c r="AS316" s="3">
        <v>6.7196410103994514E-3</v>
      </c>
      <c r="AT316" s="10">
        <v>2.1572113037109379E-3</v>
      </c>
      <c r="AU316" s="1">
        <v>362.55078125</v>
      </c>
      <c r="AV316" s="5">
        <v>2317807.2502210429</v>
      </c>
      <c r="AW316" s="9">
        <v>3.5553216934204102E-2</v>
      </c>
      <c r="AX316">
        <v>4</v>
      </c>
      <c r="AY316" t="s">
        <v>50</v>
      </c>
      <c r="AZ316" s="9">
        <f>AVERAGE(MainTable[[#This Row],[f1]:[f4]])</f>
        <v>0.311</v>
      </c>
      <c r="BA316" s="9">
        <f>AVERAGE(MainTable[[#This Row],[l1]:[l3]])</f>
        <v>1.6333333333333335E-2</v>
      </c>
      <c r="BB316" s="9">
        <f>AVERAGE(MainTable[[#This Row],[n1]:[lsc]])</f>
        <v>0.19000000000000003</v>
      </c>
      <c r="BC316" s="9">
        <f>AVERAGE(MainTable[[#This Row],[density]:[clsCoef]])</f>
        <v>0.53200000000000003</v>
      </c>
      <c r="BD316" s="9">
        <f>AVERAGE(MainTable[[#This Row],[t2]:[t4]])</f>
        <v>0.26033333333333336</v>
      </c>
      <c r="BE316" s="9">
        <f>AVERAGE(MainTable[[#This Row],[c1]:[c2]])</f>
        <v>0.65549999999999997</v>
      </c>
      <c r="BF316" s="9">
        <f>AVERAGE(MainTable[[#This Row],[n3]], MainTable[[#This Row],[n1]], MainTable[[#This Row],[n4]])</f>
        <v>2.9000000000000001E-2</v>
      </c>
      <c r="BG316" s="9" t="str">
        <f>VLOOKUP(MainTable[[#This Row],[model]],ModelNames,4,FALSE)</f>
        <v>Probabilistic</v>
      </c>
      <c r="BH316" s="9" cm="1">
        <f t="array" ref="BH316">MEDIAN(IF($AM$2:$AM$2385=AM316,$AN$2:$AN$2385))</f>
        <v>0.73750000000000004</v>
      </c>
      <c r="BI316" s="9" t="str" cm="1">
        <f t="array" ref="BI316">LEFT(A316, MIN(IFERROR(FIND({"_binarized","_clean","_converted"}, A316), LEN(A316)+1))-1)</f>
        <v>air_quality_and_pollution_assessment</v>
      </c>
    </row>
    <row r="317" spans="1:61" x14ac:dyDescent="0.25">
      <c r="A317" t="s">
        <v>195</v>
      </c>
      <c r="B317" s="6">
        <v>25000</v>
      </c>
      <c r="C317">
        <v>201</v>
      </c>
      <c r="D317">
        <v>200</v>
      </c>
      <c r="E317">
        <v>0</v>
      </c>
      <c r="F317" s="1">
        <v>8.7732603596559819</v>
      </c>
      <c r="G317">
        <v>0</v>
      </c>
      <c r="H317">
        <v>0</v>
      </c>
      <c r="I317" s="1">
        <v>1000000</v>
      </c>
      <c r="J317" s="1">
        <v>-0.49912145979203509</v>
      </c>
      <c r="K317" s="1">
        <v>8.3043886171475026E-2</v>
      </c>
      <c r="L317" s="1">
        <v>707.779</v>
      </c>
      <c r="M317" s="1">
        <v>173.0565</v>
      </c>
      <c r="N317" s="2">
        <v>0.50900000000000001</v>
      </c>
      <c r="O317" s="2">
        <v>0.97499999999999998</v>
      </c>
      <c r="P317" s="2">
        <v>0.27900000000000003</v>
      </c>
      <c r="Q317" s="2">
        <v>0</v>
      </c>
      <c r="R317" s="2">
        <v>0.998</v>
      </c>
      <c r="S317" s="2">
        <v>0.89</v>
      </c>
      <c r="T317" s="2">
        <v>9.8000000000000004E-2</v>
      </c>
      <c r="U317" s="2">
        <v>0.16600000000000001</v>
      </c>
      <c r="V317" s="2">
        <v>0.13500000000000001</v>
      </c>
      <c r="W317" s="2">
        <v>0.14000000000000001</v>
      </c>
      <c r="X317" s="2">
        <v>0.49299999999999999</v>
      </c>
      <c r="Y317" s="2">
        <v>0.28399999999999997</v>
      </c>
      <c r="Z317" s="2">
        <v>0.20499999999999999</v>
      </c>
      <c r="AA317" s="2">
        <v>1</v>
      </c>
      <c r="AB317" s="2">
        <v>0.999</v>
      </c>
      <c r="AC317" s="2">
        <v>1</v>
      </c>
      <c r="AD317" s="2">
        <v>0.99399999999999999</v>
      </c>
      <c r="AE317" s="2">
        <v>0.98699999999999999</v>
      </c>
      <c r="AF317" s="2">
        <v>0.02</v>
      </c>
      <c r="AG317" s="2">
        <v>1.9E-2</v>
      </c>
      <c r="AH317" s="2">
        <v>0.93500000000000005</v>
      </c>
      <c r="AI317" s="2">
        <v>0.182</v>
      </c>
      <c r="AJ317" s="2">
        <v>0.38900000000000001</v>
      </c>
      <c r="AK317">
        <v>38029968</v>
      </c>
      <c r="AL317">
        <v>1123.23</v>
      </c>
      <c r="AM317" t="s">
        <v>63</v>
      </c>
      <c r="AN317" s="3">
        <v>0.91812000000000005</v>
      </c>
      <c r="AO317" s="3">
        <v>2.8470335438839142E-3</v>
      </c>
      <c r="AP317" s="3">
        <v>0.90573034988298118</v>
      </c>
      <c r="AQ317" s="3">
        <v>3.3337682927647109E-3</v>
      </c>
      <c r="AR317" s="3">
        <v>0.88386105879302357</v>
      </c>
      <c r="AS317" s="3">
        <v>7.0108781914597672E-3</v>
      </c>
      <c r="AT317" s="10">
        <v>5.3196907043457031E-2</v>
      </c>
      <c r="AU317" s="1">
        <v>662.84375</v>
      </c>
      <c r="AV317" s="5">
        <v>469952.13423925708</v>
      </c>
      <c r="AW317" s="9">
        <v>0.73729205131530762</v>
      </c>
      <c r="AX317">
        <v>4</v>
      </c>
      <c r="AY317" t="s">
        <v>50</v>
      </c>
      <c r="AZ317" s="9">
        <f>AVERAGE(MainTable[[#This Row],[f1]:[f4]])</f>
        <v>0.62839999999999996</v>
      </c>
      <c r="BA317" s="9">
        <f>AVERAGE(MainTable[[#This Row],[l1]:[l3]])</f>
        <v>0.13300000000000001</v>
      </c>
      <c r="BB317" s="9">
        <f>AVERAGE(MainTable[[#This Row],[n1]:[lsc]])</f>
        <v>0.52016666666666667</v>
      </c>
      <c r="BC317" s="9">
        <f>AVERAGE(MainTable[[#This Row],[density]:[clsCoef]])</f>
        <v>0.997</v>
      </c>
      <c r="BD317" s="9">
        <f>AVERAGE(MainTable[[#This Row],[t2]:[t4]])</f>
        <v>0.32466666666666671</v>
      </c>
      <c r="BE317" s="9">
        <f>AVERAGE(MainTable[[#This Row],[c1]:[c2]])</f>
        <v>0.28549999999999998</v>
      </c>
      <c r="BF317" s="9">
        <f>AVERAGE(MainTable[[#This Row],[n3]], MainTable[[#This Row],[n1]], MainTable[[#This Row],[n4]])</f>
        <v>0.20966666666666667</v>
      </c>
      <c r="BG317" s="9" t="str">
        <f>VLOOKUP(MainTable[[#This Row],[model]],ModelNames,4,FALSE)</f>
        <v>Probabilistic</v>
      </c>
      <c r="BH317" s="9" cm="1">
        <f t="array" ref="BH317">MEDIAN(IF($AM$2:$AM$2385=AM317,$AN$2:$AN$2385))</f>
        <v>0.73750000000000004</v>
      </c>
      <c r="BI317" s="9" t="str" cm="1">
        <f t="array" ref="BI317">LEFT(A317, MIN(IFERROR(FIND({"_binarized","_clean","_converted"}, A317), LEN(A317)+1))-1)</f>
        <v>sandtander_customer_satisfaction</v>
      </c>
    </row>
    <row r="318" spans="1:61" x14ac:dyDescent="0.25">
      <c r="A318" t="s">
        <v>195</v>
      </c>
      <c r="B318" s="6">
        <v>25000</v>
      </c>
      <c r="C318">
        <v>201</v>
      </c>
      <c r="D318">
        <v>200</v>
      </c>
      <c r="E318">
        <v>0</v>
      </c>
      <c r="F318" s="1">
        <v>8.7732603596559819</v>
      </c>
      <c r="G318">
        <v>0</v>
      </c>
      <c r="H318">
        <v>0</v>
      </c>
      <c r="I318" s="1">
        <v>1000000</v>
      </c>
      <c r="J318" s="1">
        <v>-0.49912145979203509</v>
      </c>
      <c r="K318" s="1">
        <v>8.3043886171475026E-2</v>
      </c>
      <c r="L318" s="1">
        <v>707.779</v>
      </c>
      <c r="M318" s="1">
        <v>173.0565</v>
      </c>
      <c r="N318" s="2">
        <v>0.50900000000000001</v>
      </c>
      <c r="O318" s="2">
        <v>0.97499999999999998</v>
      </c>
      <c r="P318" s="2">
        <v>0.27900000000000003</v>
      </c>
      <c r="Q318" s="2">
        <v>0</v>
      </c>
      <c r="R318" s="2">
        <v>0.998</v>
      </c>
      <c r="S318" s="2">
        <v>0.89</v>
      </c>
      <c r="T318" s="2">
        <v>9.8000000000000004E-2</v>
      </c>
      <c r="U318" s="2">
        <v>0.16600000000000001</v>
      </c>
      <c r="V318" s="2">
        <v>0.13500000000000001</v>
      </c>
      <c r="W318" s="2">
        <v>0.14000000000000001</v>
      </c>
      <c r="X318" s="2">
        <v>0.49299999999999999</v>
      </c>
      <c r="Y318" s="2">
        <v>0.28399999999999997</v>
      </c>
      <c r="Z318" s="2">
        <v>0.20499999999999999</v>
      </c>
      <c r="AA318" s="2">
        <v>1</v>
      </c>
      <c r="AB318" s="2">
        <v>0.999</v>
      </c>
      <c r="AC318" s="2">
        <v>1</v>
      </c>
      <c r="AD318" s="2">
        <v>0.99399999999999999</v>
      </c>
      <c r="AE318" s="2">
        <v>0.98699999999999999</v>
      </c>
      <c r="AF318" s="2">
        <v>0.02</v>
      </c>
      <c r="AG318" s="2">
        <v>1.9E-2</v>
      </c>
      <c r="AH318" s="2">
        <v>0.93500000000000005</v>
      </c>
      <c r="AI318" s="2">
        <v>0.182</v>
      </c>
      <c r="AJ318" s="2">
        <v>0.38900000000000001</v>
      </c>
      <c r="AK318">
        <v>38029968</v>
      </c>
      <c r="AL318">
        <v>1123.23</v>
      </c>
      <c r="AM318" t="s">
        <v>51</v>
      </c>
      <c r="AN318" s="3">
        <v>0.91232000000000002</v>
      </c>
      <c r="AO318" s="3">
        <v>2.6369679558159191E-3</v>
      </c>
      <c r="AP318" s="3">
        <v>0.89510609820800247</v>
      </c>
      <c r="AQ318" s="3">
        <v>4.18988644578223E-3</v>
      </c>
      <c r="AT318" s="10">
        <v>18.070006608963009</v>
      </c>
      <c r="AU318" s="1">
        <v>541.9140625</v>
      </c>
      <c r="AV318" s="5">
        <v>1383.508071745784</v>
      </c>
      <c r="AW318" s="9">
        <v>7337.3421466350565</v>
      </c>
      <c r="AX318">
        <v>12</v>
      </c>
      <c r="AY318" t="s">
        <v>50</v>
      </c>
      <c r="AZ318" s="9">
        <f>AVERAGE(MainTable[[#This Row],[f1]:[f4]])</f>
        <v>0.62839999999999996</v>
      </c>
      <c r="BA318" s="9">
        <f>AVERAGE(MainTable[[#This Row],[l1]:[l3]])</f>
        <v>0.13300000000000001</v>
      </c>
      <c r="BB318" s="9">
        <f>AVERAGE(MainTable[[#This Row],[n1]:[lsc]])</f>
        <v>0.52016666666666667</v>
      </c>
      <c r="BC318" s="9">
        <f>AVERAGE(MainTable[[#This Row],[density]:[clsCoef]])</f>
        <v>0.997</v>
      </c>
      <c r="BD318" s="9">
        <f>AVERAGE(MainTable[[#This Row],[t2]:[t4]])</f>
        <v>0.32466666666666671</v>
      </c>
      <c r="BE318" s="9">
        <f>AVERAGE(MainTable[[#This Row],[c1]:[c2]])</f>
        <v>0.28549999999999998</v>
      </c>
      <c r="BF318" s="9">
        <f>AVERAGE(MainTable[[#This Row],[n3]], MainTable[[#This Row],[n1]], MainTable[[#This Row],[n4]])</f>
        <v>0.20966666666666667</v>
      </c>
      <c r="BG318" s="9" t="str">
        <f>VLOOKUP(MainTable[[#This Row],[model]],ModelNames,4,FALSE)</f>
        <v>Kernel/SVM</v>
      </c>
      <c r="BH318" s="9" cm="1">
        <f t="array" ref="BH318">MEDIAN(IF($AM$2:$AM$2385=AM318,$AN$2:$AN$2385))</f>
        <v>0.87225452196382425</v>
      </c>
      <c r="BI318" s="9" t="str" cm="1">
        <f t="array" ref="BI318">LEFT(A318, MIN(IFERROR(FIND({"_binarized","_clean","_converted"}, A318), LEN(A318)+1))-1)</f>
        <v>sandtander_customer_satisfaction</v>
      </c>
    </row>
    <row r="319" spans="1:61" x14ac:dyDescent="0.25">
      <c r="A319" t="s">
        <v>195</v>
      </c>
      <c r="B319" s="6">
        <v>25000</v>
      </c>
      <c r="C319">
        <v>201</v>
      </c>
      <c r="D319">
        <v>200</v>
      </c>
      <c r="E319">
        <v>0</v>
      </c>
      <c r="F319" s="1">
        <v>8.7732603596559819</v>
      </c>
      <c r="G319">
        <v>0</v>
      </c>
      <c r="H319">
        <v>0</v>
      </c>
      <c r="I319" s="1">
        <v>1000000</v>
      </c>
      <c r="J319" s="1">
        <v>-0.49912145979203509</v>
      </c>
      <c r="K319" s="1">
        <v>8.3043886171475026E-2</v>
      </c>
      <c r="L319" s="1">
        <v>707.779</v>
      </c>
      <c r="M319" s="1">
        <v>173.0565</v>
      </c>
      <c r="N319" s="2">
        <v>0.50900000000000001</v>
      </c>
      <c r="O319" s="2">
        <v>0.97499999999999998</v>
      </c>
      <c r="P319" s="2">
        <v>0.27900000000000003</v>
      </c>
      <c r="Q319" s="2">
        <v>0</v>
      </c>
      <c r="R319" s="2">
        <v>0.998</v>
      </c>
      <c r="S319" s="2">
        <v>0.89</v>
      </c>
      <c r="T319" s="2">
        <v>9.8000000000000004E-2</v>
      </c>
      <c r="U319" s="2">
        <v>0.16600000000000001</v>
      </c>
      <c r="V319" s="2">
        <v>0.13500000000000001</v>
      </c>
      <c r="W319" s="2">
        <v>0.14000000000000001</v>
      </c>
      <c r="X319" s="2">
        <v>0.49299999999999999</v>
      </c>
      <c r="Y319" s="2">
        <v>0.28399999999999997</v>
      </c>
      <c r="Z319" s="2">
        <v>0.20499999999999999</v>
      </c>
      <c r="AA319" s="2">
        <v>1</v>
      </c>
      <c r="AB319" s="2">
        <v>0.999</v>
      </c>
      <c r="AC319" s="2">
        <v>1</v>
      </c>
      <c r="AD319" s="2">
        <v>0.99399999999999999</v>
      </c>
      <c r="AE319" s="2">
        <v>0.98699999999999999</v>
      </c>
      <c r="AF319" s="2">
        <v>0.02</v>
      </c>
      <c r="AG319" s="2">
        <v>1.9E-2</v>
      </c>
      <c r="AH319" s="2">
        <v>0.93500000000000005</v>
      </c>
      <c r="AI319" s="2">
        <v>0.182</v>
      </c>
      <c r="AJ319" s="2">
        <v>0.38900000000000001</v>
      </c>
      <c r="AK319">
        <v>38029968</v>
      </c>
      <c r="AL319">
        <v>1123.23</v>
      </c>
      <c r="AM319" t="s">
        <v>55</v>
      </c>
      <c r="AN319" s="3">
        <v>0.91227999999999998</v>
      </c>
      <c r="AO319" s="3">
        <v>2.49671784549237E-3</v>
      </c>
      <c r="AP319" s="3">
        <v>0.88590175943620453</v>
      </c>
      <c r="AQ319" s="3">
        <v>3.9066368211415044E-3</v>
      </c>
      <c r="AR319" s="3">
        <v>0.86424720028141766</v>
      </c>
      <c r="AS319" s="3">
        <v>4.7119164144993142E-3</v>
      </c>
      <c r="AT319" s="10">
        <v>2.6874065399169918E-2</v>
      </c>
      <c r="AU319" s="1">
        <v>833.8359375</v>
      </c>
      <c r="AV319" s="5">
        <v>930264.90888766653</v>
      </c>
      <c r="AW319" s="9">
        <v>76.953042507171631</v>
      </c>
      <c r="AX319">
        <v>16</v>
      </c>
      <c r="AY319" t="s">
        <v>50</v>
      </c>
      <c r="AZ319" s="9">
        <f>AVERAGE(MainTable[[#This Row],[f1]:[f4]])</f>
        <v>0.62839999999999996</v>
      </c>
      <c r="BA319" s="9">
        <f>AVERAGE(MainTable[[#This Row],[l1]:[l3]])</f>
        <v>0.13300000000000001</v>
      </c>
      <c r="BB319" s="9">
        <f>AVERAGE(MainTable[[#This Row],[n1]:[lsc]])</f>
        <v>0.52016666666666667</v>
      </c>
      <c r="BC319" s="9">
        <f>AVERAGE(MainTable[[#This Row],[density]:[clsCoef]])</f>
        <v>0.997</v>
      </c>
      <c r="BD319" s="9">
        <f>AVERAGE(MainTable[[#This Row],[t2]:[t4]])</f>
        <v>0.32466666666666671</v>
      </c>
      <c r="BE319" s="9">
        <f>AVERAGE(MainTable[[#This Row],[c1]:[c2]])</f>
        <v>0.28549999999999998</v>
      </c>
      <c r="BF319" s="9">
        <f>AVERAGE(MainTable[[#This Row],[n3]], MainTable[[#This Row],[n1]], MainTable[[#This Row],[n4]])</f>
        <v>0.20966666666666667</v>
      </c>
      <c r="BG319" s="9" t="str">
        <f>VLOOKUP(MainTable[[#This Row],[model]],ModelNames,4,FALSE)</f>
        <v>Tree Ensemble</v>
      </c>
      <c r="BH319" s="9" cm="1">
        <f t="array" ref="BH319">MEDIAN(IF($AM$2:$AM$2385=AM319,$AN$2:$AN$2385))</f>
        <v>0.88267425723439863</v>
      </c>
      <c r="BI319" s="9" t="str" cm="1">
        <f t="array" ref="BI319">LEFT(A319, MIN(IFERROR(FIND({"_binarized","_clean","_converted"}, A319), LEN(A319)+1))-1)</f>
        <v>sandtander_customer_satisfaction</v>
      </c>
    </row>
    <row r="320" spans="1:61" x14ac:dyDescent="0.25">
      <c r="A320" t="s">
        <v>195</v>
      </c>
      <c r="B320" s="6">
        <v>25000</v>
      </c>
      <c r="C320">
        <v>201</v>
      </c>
      <c r="D320">
        <v>200</v>
      </c>
      <c r="E320">
        <v>0</v>
      </c>
      <c r="F320" s="1">
        <v>8.7732603596559819</v>
      </c>
      <c r="G320">
        <v>0</v>
      </c>
      <c r="H320">
        <v>0</v>
      </c>
      <c r="I320" s="1">
        <v>1000000</v>
      </c>
      <c r="J320" s="1">
        <v>-0.49912145979203509</v>
      </c>
      <c r="K320" s="1">
        <v>8.3043886171475026E-2</v>
      </c>
      <c r="L320" s="1">
        <v>707.779</v>
      </c>
      <c r="M320" s="1">
        <v>173.0565</v>
      </c>
      <c r="N320" s="2">
        <v>0.50900000000000001</v>
      </c>
      <c r="O320" s="2">
        <v>0.97499999999999998</v>
      </c>
      <c r="P320" s="2">
        <v>0.27900000000000003</v>
      </c>
      <c r="Q320" s="2">
        <v>0</v>
      </c>
      <c r="R320" s="2">
        <v>0.998</v>
      </c>
      <c r="S320" s="2">
        <v>0.89</v>
      </c>
      <c r="T320" s="2">
        <v>9.8000000000000004E-2</v>
      </c>
      <c r="U320" s="2">
        <v>0.16600000000000001</v>
      </c>
      <c r="V320" s="2">
        <v>0.13500000000000001</v>
      </c>
      <c r="W320" s="2">
        <v>0.14000000000000001</v>
      </c>
      <c r="X320" s="2">
        <v>0.49299999999999999</v>
      </c>
      <c r="Y320" s="2">
        <v>0.28399999999999997</v>
      </c>
      <c r="Z320" s="2">
        <v>0.20499999999999999</v>
      </c>
      <c r="AA320" s="2">
        <v>1</v>
      </c>
      <c r="AB320" s="2">
        <v>0.999</v>
      </c>
      <c r="AC320" s="2">
        <v>1</v>
      </c>
      <c r="AD320" s="2">
        <v>0.99399999999999999</v>
      </c>
      <c r="AE320" s="2">
        <v>0.98699999999999999</v>
      </c>
      <c r="AF320" s="2">
        <v>0.02</v>
      </c>
      <c r="AG320" s="2">
        <v>1.9E-2</v>
      </c>
      <c r="AH320" s="2">
        <v>0.93500000000000005</v>
      </c>
      <c r="AI320" s="2">
        <v>0.182</v>
      </c>
      <c r="AJ320" s="2">
        <v>0.38900000000000001</v>
      </c>
      <c r="AK320">
        <v>38029968</v>
      </c>
      <c r="AL320">
        <v>1123.23</v>
      </c>
      <c r="AM320" t="s">
        <v>64</v>
      </c>
      <c r="AN320" s="3">
        <v>0.91199999999999992</v>
      </c>
      <c r="AO320" s="3">
        <v>2.2733235581412692E-3</v>
      </c>
      <c r="AP320" s="3">
        <v>0.8941930572559198</v>
      </c>
      <c r="AQ320" s="3">
        <v>2.9065344416839018E-3</v>
      </c>
      <c r="AR320" s="3">
        <v>0.8546349531129197</v>
      </c>
      <c r="AS320" s="3">
        <v>9.4954576088062386E-3</v>
      </c>
      <c r="AT320" s="10">
        <v>8.6274147033691406E-3</v>
      </c>
      <c r="AU320" s="1">
        <v>668.78125</v>
      </c>
      <c r="AV320" s="5">
        <v>2897739.4572486598</v>
      </c>
      <c r="AW320" s="9">
        <v>0.75477695465087891</v>
      </c>
      <c r="AX320">
        <v>2</v>
      </c>
      <c r="AY320" t="s">
        <v>50</v>
      </c>
      <c r="AZ320" s="9">
        <f>AVERAGE(MainTable[[#This Row],[f1]:[f4]])</f>
        <v>0.62839999999999996</v>
      </c>
      <c r="BA320" s="9">
        <f>AVERAGE(MainTable[[#This Row],[l1]:[l3]])</f>
        <v>0.13300000000000001</v>
      </c>
      <c r="BB320" s="9">
        <f>AVERAGE(MainTable[[#This Row],[n1]:[lsc]])</f>
        <v>0.52016666666666667</v>
      </c>
      <c r="BC320" s="9">
        <f>AVERAGE(MainTable[[#This Row],[density]:[clsCoef]])</f>
        <v>0.997</v>
      </c>
      <c r="BD320" s="9">
        <f>AVERAGE(MainTable[[#This Row],[t2]:[t4]])</f>
        <v>0.32466666666666671</v>
      </c>
      <c r="BE320" s="9">
        <f>AVERAGE(MainTable[[#This Row],[c1]:[c2]])</f>
        <v>0.28549999999999998</v>
      </c>
      <c r="BF320" s="9">
        <f>AVERAGE(MainTable[[#This Row],[n3]], MainTable[[#This Row],[n1]], MainTable[[#This Row],[n4]])</f>
        <v>0.20966666666666667</v>
      </c>
      <c r="BG320" s="9" t="str">
        <f>VLOOKUP(MainTable[[#This Row],[model]],ModelNames,4,FALSE)</f>
        <v>Discriminant</v>
      </c>
      <c r="BH320" s="9" cm="1">
        <f t="array" ref="BH320">MEDIAN(IF($AM$2:$AM$2385=AM320,$AN$2:$AN$2385))</f>
        <v>0.83860904466088915</v>
      </c>
      <c r="BI320" s="9" t="str" cm="1">
        <f t="array" ref="BI320">LEFT(A320, MIN(IFERROR(FIND({"_binarized","_clean","_converted"}, A320), LEN(A320)+1))-1)</f>
        <v>sandtander_customer_satisfaction</v>
      </c>
    </row>
    <row r="321" spans="1:61" x14ac:dyDescent="0.25">
      <c r="A321" t="s">
        <v>195</v>
      </c>
      <c r="B321" s="6">
        <v>25000</v>
      </c>
      <c r="C321">
        <v>201</v>
      </c>
      <c r="D321">
        <v>200</v>
      </c>
      <c r="E321">
        <v>0</v>
      </c>
      <c r="F321" s="1">
        <v>8.7732603596559819</v>
      </c>
      <c r="G321">
        <v>0</v>
      </c>
      <c r="H321">
        <v>0</v>
      </c>
      <c r="I321" s="1">
        <v>1000000</v>
      </c>
      <c r="J321" s="1">
        <v>-0.49912145979203509</v>
      </c>
      <c r="K321" s="1">
        <v>8.3043886171475026E-2</v>
      </c>
      <c r="L321" s="1">
        <v>707.779</v>
      </c>
      <c r="M321" s="1">
        <v>173.0565</v>
      </c>
      <c r="N321" s="2">
        <v>0.50900000000000001</v>
      </c>
      <c r="O321" s="2">
        <v>0.97499999999999998</v>
      </c>
      <c r="P321" s="2">
        <v>0.27900000000000003</v>
      </c>
      <c r="Q321" s="2">
        <v>0</v>
      </c>
      <c r="R321" s="2">
        <v>0.998</v>
      </c>
      <c r="S321" s="2">
        <v>0.89</v>
      </c>
      <c r="T321" s="2">
        <v>9.8000000000000004E-2</v>
      </c>
      <c r="U321" s="2">
        <v>0.16600000000000001</v>
      </c>
      <c r="V321" s="2">
        <v>0.13500000000000001</v>
      </c>
      <c r="W321" s="2">
        <v>0.14000000000000001</v>
      </c>
      <c r="X321" s="2">
        <v>0.49299999999999999</v>
      </c>
      <c r="Y321" s="2">
        <v>0.28399999999999997</v>
      </c>
      <c r="Z321" s="2">
        <v>0.20499999999999999</v>
      </c>
      <c r="AA321" s="2">
        <v>1</v>
      </c>
      <c r="AB321" s="2">
        <v>0.999</v>
      </c>
      <c r="AC321" s="2">
        <v>1</v>
      </c>
      <c r="AD321" s="2">
        <v>0.99399999999999999</v>
      </c>
      <c r="AE321" s="2">
        <v>0.98699999999999999</v>
      </c>
      <c r="AF321" s="2">
        <v>0.02</v>
      </c>
      <c r="AG321" s="2">
        <v>1.9E-2</v>
      </c>
      <c r="AH321" s="2">
        <v>0.93500000000000005</v>
      </c>
      <c r="AI321" s="2">
        <v>0.182</v>
      </c>
      <c r="AJ321" s="2">
        <v>0.38900000000000001</v>
      </c>
      <c r="AK321">
        <v>38029968</v>
      </c>
      <c r="AL321">
        <v>1123.23</v>
      </c>
      <c r="AM321" t="s">
        <v>60</v>
      </c>
      <c r="AN321" s="3">
        <v>0.91159999999999997</v>
      </c>
      <c r="AO321" s="3">
        <v>3.222421449779632E-3</v>
      </c>
      <c r="AP321" s="3">
        <v>0.89499970220901359</v>
      </c>
      <c r="AQ321" s="3">
        <v>4.8655945272312639E-3</v>
      </c>
      <c r="AR321" s="3">
        <v>0.84927851668097887</v>
      </c>
      <c r="AS321" s="3">
        <v>1.140987942947245E-2</v>
      </c>
      <c r="AT321" s="10">
        <v>7.0104598999023438E-3</v>
      </c>
      <c r="AU321" s="1">
        <v>849.375</v>
      </c>
      <c r="AV321" s="5">
        <v>3566099.850360495</v>
      </c>
      <c r="AW321" s="9">
        <v>4.6637773513793954</v>
      </c>
      <c r="AX321">
        <v>16</v>
      </c>
      <c r="AY321" t="s">
        <v>50</v>
      </c>
      <c r="AZ321" s="9">
        <f>AVERAGE(MainTable[[#This Row],[f1]:[f4]])</f>
        <v>0.62839999999999996</v>
      </c>
      <c r="BA321" s="9">
        <f>AVERAGE(MainTable[[#This Row],[l1]:[l3]])</f>
        <v>0.13300000000000001</v>
      </c>
      <c r="BB321" s="9">
        <f>AVERAGE(MainTable[[#This Row],[n1]:[lsc]])</f>
        <v>0.52016666666666667</v>
      </c>
      <c r="BC321" s="9">
        <f>AVERAGE(MainTable[[#This Row],[density]:[clsCoef]])</f>
        <v>0.997</v>
      </c>
      <c r="BD321" s="9">
        <f>AVERAGE(MainTable[[#This Row],[t2]:[t4]])</f>
        <v>0.32466666666666671</v>
      </c>
      <c r="BE321" s="9">
        <f>AVERAGE(MainTable[[#This Row],[c1]:[c2]])</f>
        <v>0.28549999999999998</v>
      </c>
      <c r="BF321" s="9">
        <f>AVERAGE(MainTable[[#This Row],[n3]], MainTable[[#This Row],[n1]], MainTable[[#This Row],[n4]])</f>
        <v>0.20966666666666667</v>
      </c>
      <c r="BG321" s="9" t="str">
        <f>VLOOKUP(MainTable[[#This Row],[model]],ModelNames,4,FALSE)</f>
        <v>Linear</v>
      </c>
      <c r="BH321" s="9" cm="1">
        <f t="array" ref="BH321">MEDIAN(IF($AM$2:$AM$2385=AM321,$AN$2:$AN$2385))</f>
        <v>0.84154689776823377</v>
      </c>
      <c r="BI321" s="9" t="str" cm="1">
        <f t="array" ref="BI321">LEFT(A321, MIN(IFERROR(FIND({"_binarized","_clean","_converted"}, A321), LEN(A321)+1))-1)</f>
        <v>sandtander_customer_satisfaction</v>
      </c>
    </row>
    <row r="322" spans="1:61" x14ac:dyDescent="0.25">
      <c r="A322" t="s">
        <v>195</v>
      </c>
      <c r="B322" s="6">
        <v>25000</v>
      </c>
      <c r="C322">
        <v>201</v>
      </c>
      <c r="D322">
        <v>200</v>
      </c>
      <c r="E322">
        <v>0</v>
      </c>
      <c r="F322" s="1">
        <v>8.7732603596559819</v>
      </c>
      <c r="G322">
        <v>0</v>
      </c>
      <c r="H322">
        <v>0</v>
      </c>
      <c r="I322" s="1">
        <v>1000000</v>
      </c>
      <c r="J322" s="1">
        <v>-0.49912145979203509</v>
      </c>
      <c r="K322" s="1">
        <v>8.3043886171475026E-2</v>
      </c>
      <c r="L322" s="1">
        <v>707.779</v>
      </c>
      <c r="M322" s="1">
        <v>173.0565</v>
      </c>
      <c r="N322" s="2">
        <v>0.50900000000000001</v>
      </c>
      <c r="O322" s="2">
        <v>0.97499999999999998</v>
      </c>
      <c r="P322" s="2">
        <v>0.27900000000000003</v>
      </c>
      <c r="Q322" s="2">
        <v>0</v>
      </c>
      <c r="R322" s="2">
        <v>0.998</v>
      </c>
      <c r="S322" s="2">
        <v>0.89</v>
      </c>
      <c r="T322" s="2">
        <v>9.8000000000000004E-2</v>
      </c>
      <c r="U322" s="2">
        <v>0.16600000000000001</v>
      </c>
      <c r="V322" s="2">
        <v>0.13500000000000001</v>
      </c>
      <c r="W322" s="2">
        <v>0.14000000000000001</v>
      </c>
      <c r="X322" s="2">
        <v>0.49299999999999999</v>
      </c>
      <c r="Y322" s="2">
        <v>0.28399999999999997</v>
      </c>
      <c r="Z322" s="2">
        <v>0.20499999999999999</v>
      </c>
      <c r="AA322" s="2">
        <v>1</v>
      </c>
      <c r="AB322" s="2">
        <v>0.999</v>
      </c>
      <c r="AC322" s="2">
        <v>1</v>
      </c>
      <c r="AD322" s="2">
        <v>0.99399999999999999</v>
      </c>
      <c r="AE322" s="2">
        <v>0.98699999999999999</v>
      </c>
      <c r="AF322" s="2">
        <v>0.02</v>
      </c>
      <c r="AG322" s="2">
        <v>1.9E-2</v>
      </c>
      <c r="AH322" s="2">
        <v>0.93500000000000005</v>
      </c>
      <c r="AI322" s="2">
        <v>0.182</v>
      </c>
      <c r="AJ322" s="2">
        <v>0.38900000000000001</v>
      </c>
      <c r="AK322">
        <v>38029968</v>
      </c>
      <c r="AL322">
        <v>1123.23</v>
      </c>
      <c r="AM322" t="s">
        <v>56</v>
      </c>
      <c r="AN322" s="3">
        <v>0.91127999999999998</v>
      </c>
      <c r="AO322" s="3">
        <v>2.1747643550509271E-3</v>
      </c>
      <c r="AP322" s="3">
        <v>0.8911584243468601</v>
      </c>
      <c r="AQ322" s="3">
        <v>2.9377401175297311E-3</v>
      </c>
      <c r="AR322" s="3">
        <v>0.85318167861404459</v>
      </c>
      <c r="AS322" s="3">
        <v>9.5201246451505888E-3</v>
      </c>
      <c r="AT322" s="10">
        <v>8.0671310424804688E-3</v>
      </c>
      <c r="AU322" s="1">
        <v>839.69921875</v>
      </c>
      <c r="AV322" s="5">
        <v>3098995.1530913818</v>
      </c>
      <c r="AW322" s="9">
        <v>3.7065832614898682</v>
      </c>
      <c r="AX322">
        <v>10</v>
      </c>
      <c r="AY322" t="s">
        <v>50</v>
      </c>
      <c r="AZ322" s="9">
        <f>AVERAGE(MainTable[[#This Row],[f1]:[f4]])</f>
        <v>0.62839999999999996</v>
      </c>
      <c r="BA322" s="9">
        <f>AVERAGE(MainTable[[#This Row],[l1]:[l3]])</f>
        <v>0.13300000000000001</v>
      </c>
      <c r="BB322" s="9">
        <f>AVERAGE(MainTable[[#This Row],[n1]:[lsc]])</f>
        <v>0.52016666666666667</v>
      </c>
      <c r="BC322" s="9">
        <f>AVERAGE(MainTable[[#This Row],[density]:[clsCoef]])</f>
        <v>0.997</v>
      </c>
      <c r="BD322" s="9">
        <f>AVERAGE(MainTable[[#This Row],[t2]:[t4]])</f>
        <v>0.32466666666666671</v>
      </c>
      <c r="BE322" s="9">
        <f>AVERAGE(MainTable[[#This Row],[c1]:[c2]])</f>
        <v>0.28549999999999998</v>
      </c>
      <c r="BF322" s="9">
        <f>AVERAGE(MainTable[[#This Row],[n3]], MainTable[[#This Row],[n1]], MainTable[[#This Row],[n4]])</f>
        <v>0.20966666666666667</v>
      </c>
      <c r="BG322" s="9" t="str">
        <f>VLOOKUP(MainTable[[#This Row],[model]],ModelNames,4,FALSE)</f>
        <v>Linear</v>
      </c>
      <c r="BH322" s="9" cm="1">
        <f t="array" ref="BH322">MEDIAN(IF($AM$2:$AM$2385=AM322,$AN$2:$AN$2385))</f>
        <v>0.85279999999999989</v>
      </c>
      <c r="BI322" s="9" t="str" cm="1">
        <f t="array" ref="BI322">LEFT(A322, MIN(IFERROR(FIND({"_binarized","_clean","_converted"}, A322), LEN(A322)+1))-1)</f>
        <v>sandtander_customer_satisfaction</v>
      </c>
    </row>
    <row r="323" spans="1:61" x14ac:dyDescent="0.25">
      <c r="A323" t="s">
        <v>195</v>
      </c>
      <c r="B323" s="6">
        <v>25000</v>
      </c>
      <c r="C323">
        <v>201</v>
      </c>
      <c r="D323">
        <v>200</v>
      </c>
      <c r="E323">
        <v>0</v>
      </c>
      <c r="F323" s="1">
        <v>8.7732603596559819</v>
      </c>
      <c r="G323">
        <v>0</v>
      </c>
      <c r="H323">
        <v>0</v>
      </c>
      <c r="I323" s="1">
        <v>1000000</v>
      </c>
      <c r="J323" s="1">
        <v>-0.49912145979203509</v>
      </c>
      <c r="K323" s="1">
        <v>8.3043886171475026E-2</v>
      </c>
      <c r="L323" s="1">
        <v>707.779</v>
      </c>
      <c r="M323" s="1">
        <v>173.0565</v>
      </c>
      <c r="N323" s="2">
        <v>0.50900000000000001</v>
      </c>
      <c r="O323" s="2">
        <v>0.97499999999999998</v>
      </c>
      <c r="P323" s="2">
        <v>0.27900000000000003</v>
      </c>
      <c r="Q323" s="2">
        <v>0</v>
      </c>
      <c r="R323" s="2">
        <v>0.998</v>
      </c>
      <c r="S323" s="2">
        <v>0.89</v>
      </c>
      <c r="T323" s="2">
        <v>9.8000000000000004E-2</v>
      </c>
      <c r="U323" s="2">
        <v>0.16600000000000001</v>
      </c>
      <c r="V323" s="2">
        <v>0.13500000000000001</v>
      </c>
      <c r="W323" s="2">
        <v>0.14000000000000001</v>
      </c>
      <c r="X323" s="2">
        <v>0.49299999999999999</v>
      </c>
      <c r="Y323" s="2">
        <v>0.28399999999999997</v>
      </c>
      <c r="Z323" s="2">
        <v>0.20499999999999999</v>
      </c>
      <c r="AA323" s="2">
        <v>1</v>
      </c>
      <c r="AB323" s="2">
        <v>0.999</v>
      </c>
      <c r="AC323" s="2">
        <v>1</v>
      </c>
      <c r="AD323" s="2">
        <v>0.99399999999999999</v>
      </c>
      <c r="AE323" s="2">
        <v>0.98699999999999999</v>
      </c>
      <c r="AF323" s="2">
        <v>0.02</v>
      </c>
      <c r="AG323" s="2">
        <v>1.9E-2</v>
      </c>
      <c r="AH323" s="2">
        <v>0.93500000000000005</v>
      </c>
      <c r="AI323" s="2">
        <v>0.182</v>
      </c>
      <c r="AJ323" s="2">
        <v>0.38900000000000001</v>
      </c>
      <c r="AK323">
        <v>38029968</v>
      </c>
      <c r="AL323">
        <v>1123.23</v>
      </c>
      <c r="AM323" t="s">
        <v>62</v>
      </c>
      <c r="AN323" s="3">
        <v>0.90920000000000001</v>
      </c>
      <c r="AO323" s="3">
        <v>1.624807680927196E-3</v>
      </c>
      <c r="AP323" s="3">
        <v>0.88391965452201737</v>
      </c>
      <c r="AQ323" s="3">
        <v>2.4916682292099889E-3</v>
      </c>
      <c r="AT323" s="10">
        <v>8.5675716400146484E-3</v>
      </c>
      <c r="AU323" s="1">
        <v>854.703125</v>
      </c>
      <c r="AV323" s="5">
        <v>2917979.685543342</v>
      </c>
      <c r="AW323" s="9">
        <v>13.511576175689701</v>
      </c>
      <c r="AX323">
        <v>6</v>
      </c>
      <c r="AY323" t="s">
        <v>50</v>
      </c>
      <c r="AZ323" s="9">
        <f>AVERAGE(MainTable[[#This Row],[f1]:[f4]])</f>
        <v>0.62839999999999996</v>
      </c>
      <c r="BA323" s="9">
        <f>AVERAGE(MainTable[[#This Row],[l1]:[l3]])</f>
        <v>0.13300000000000001</v>
      </c>
      <c r="BB323" s="9">
        <f>AVERAGE(MainTable[[#This Row],[n1]:[lsc]])</f>
        <v>0.52016666666666667</v>
      </c>
      <c r="BC323" s="9">
        <f>AVERAGE(MainTable[[#This Row],[density]:[clsCoef]])</f>
        <v>0.997</v>
      </c>
      <c r="BD323" s="9">
        <f>AVERAGE(MainTable[[#This Row],[t2]:[t4]])</f>
        <v>0.32466666666666671</v>
      </c>
      <c r="BE323" s="9">
        <f>AVERAGE(MainTable[[#This Row],[c1]:[c2]])</f>
        <v>0.28549999999999998</v>
      </c>
      <c r="BF323" s="9">
        <f>AVERAGE(MainTable[[#This Row],[n3]], MainTable[[#This Row],[n1]], MainTable[[#This Row],[n4]])</f>
        <v>0.20966666666666667</v>
      </c>
      <c r="BG323" s="9" t="str">
        <f>VLOOKUP(MainTable[[#This Row],[model]],ModelNames,4,FALSE)</f>
        <v>Linear</v>
      </c>
      <c r="BH323" s="9" cm="1">
        <f t="array" ref="BH323">MEDIAN(IF($AM$2:$AM$2385=AM323,$AN$2:$AN$2385))</f>
        <v>0.84909999999999997</v>
      </c>
      <c r="BI323" s="9" t="str" cm="1">
        <f t="array" ref="BI323">LEFT(A323, MIN(IFERROR(FIND({"_binarized","_clean","_converted"}, A323), LEN(A323)+1))-1)</f>
        <v>sandtander_customer_satisfaction</v>
      </c>
    </row>
    <row r="324" spans="1:61" x14ac:dyDescent="0.25">
      <c r="A324" t="s">
        <v>195</v>
      </c>
      <c r="B324" s="6">
        <v>25000</v>
      </c>
      <c r="C324">
        <v>201</v>
      </c>
      <c r="D324">
        <v>200</v>
      </c>
      <c r="E324">
        <v>0</v>
      </c>
      <c r="F324" s="1">
        <v>8.7732603596559819</v>
      </c>
      <c r="G324">
        <v>0</v>
      </c>
      <c r="H324">
        <v>0</v>
      </c>
      <c r="I324" s="1">
        <v>1000000</v>
      </c>
      <c r="J324" s="1">
        <v>-0.49912145979203509</v>
      </c>
      <c r="K324" s="1">
        <v>8.3043886171475026E-2</v>
      </c>
      <c r="L324" s="1">
        <v>707.779</v>
      </c>
      <c r="M324" s="1">
        <v>173.0565</v>
      </c>
      <c r="N324" s="2">
        <v>0.50900000000000001</v>
      </c>
      <c r="O324" s="2">
        <v>0.97499999999999998</v>
      </c>
      <c r="P324" s="2">
        <v>0.27900000000000003</v>
      </c>
      <c r="Q324" s="2">
        <v>0</v>
      </c>
      <c r="R324" s="2">
        <v>0.998</v>
      </c>
      <c r="S324" s="2">
        <v>0.89</v>
      </c>
      <c r="T324" s="2">
        <v>9.8000000000000004E-2</v>
      </c>
      <c r="U324" s="2">
        <v>0.16600000000000001</v>
      </c>
      <c r="V324" s="2">
        <v>0.13500000000000001</v>
      </c>
      <c r="W324" s="2">
        <v>0.14000000000000001</v>
      </c>
      <c r="X324" s="2">
        <v>0.49299999999999999</v>
      </c>
      <c r="Y324" s="2">
        <v>0.28399999999999997</v>
      </c>
      <c r="Z324" s="2">
        <v>0.20499999999999999</v>
      </c>
      <c r="AA324" s="2">
        <v>1</v>
      </c>
      <c r="AB324" s="2">
        <v>0.999</v>
      </c>
      <c r="AC324" s="2">
        <v>1</v>
      </c>
      <c r="AD324" s="2">
        <v>0.99399999999999999</v>
      </c>
      <c r="AE324" s="2">
        <v>0.98699999999999999</v>
      </c>
      <c r="AF324" s="2">
        <v>0.02</v>
      </c>
      <c r="AG324" s="2">
        <v>1.9E-2</v>
      </c>
      <c r="AH324" s="2">
        <v>0.93500000000000005</v>
      </c>
      <c r="AI324" s="2">
        <v>0.182</v>
      </c>
      <c r="AJ324" s="2">
        <v>0.38900000000000001</v>
      </c>
      <c r="AK324">
        <v>38029968</v>
      </c>
      <c r="AL324">
        <v>1123.23</v>
      </c>
      <c r="AM324" t="s">
        <v>59</v>
      </c>
      <c r="AN324" s="3">
        <v>0.90395999999999999</v>
      </c>
      <c r="AO324" s="3">
        <v>1.323026832683302E-3</v>
      </c>
      <c r="AP324" s="3">
        <v>0.86769635522971311</v>
      </c>
      <c r="AQ324" s="3">
        <v>2.112224079220122E-3</v>
      </c>
      <c r="AR324" s="3">
        <v>0.82940055705409121</v>
      </c>
      <c r="AS324" s="3">
        <v>3.490670126683154E-3</v>
      </c>
      <c r="AT324" s="10">
        <v>4.9790859222412109E-2</v>
      </c>
      <c r="AU324" s="1">
        <v>858.625</v>
      </c>
      <c r="AV324" s="5">
        <v>502100.19249370327</v>
      </c>
      <c r="AW324" s="9">
        <v>17.71423506736755</v>
      </c>
      <c r="AX324">
        <v>1</v>
      </c>
      <c r="AY324" t="s">
        <v>50</v>
      </c>
      <c r="AZ324" s="9">
        <f>AVERAGE(MainTable[[#This Row],[f1]:[f4]])</f>
        <v>0.62839999999999996</v>
      </c>
      <c r="BA324" s="9">
        <f>AVERAGE(MainTable[[#This Row],[l1]:[l3]])</f>
        <v>0.13300000000000001</v>
      </c>
      <c r="BB324" s="9">
        <f>AVERAGE(MainTable[[#This Row],[n1]:[lsc]])</f>
        <v>0.52016666666666667</v>
      </c>
      <c r="BC324" s="9">
        <f>AVERAGE(MainTable[[#This Row],[density]:[clsCoef]])</f>
        <v>0.997</v>
      </c>
      <c r="BD324" s="9">
        <f>AVERAGE(MainTable[[#This Row],[t2]:[t4]])</f>
        <v>0.32466666666666671</v>
      </c>
      <c r="BE324" s="9">
        <f>AVERAGE(MainTable[[#This Row],[c1]:[c2]])</f>
        <v>0.28549999999999998</v>
      </c>
      <c r="BF324" s="9">
        <f>AVERAGE(MainTable[[#This Row],[n3]], MainTable[[#This Row],[n1]], MainTable[[#This Row],[n4]])</f>
        <v>0.20966666666666667</v>
      </c>
      <c r="BG324" s="9" t="str">
        <f>VLOOKUP(MainTable[[#This Row],[model]],ModelNames,4,FALSE)</f>
        <v>Tree Ensemble</v>
      </c>
      <c r="BH324" s="9" cm="1">
        <f t="array" ref="BH324">MEDIAN(IF($AM$2:$AM$2385=AM324,$AN$2:$AN$2385))</f>
        <v>0.86949265687583444</v>
      </c>
      <c r="BI324" s="9" t="str" cm="1">
        <f t="array" ref="BI324">LEFT(A324, MIN(IFERROR(FIND({"_binarized","_clean","_converted"}, A324), LEN(A324)+1))-1)</f>
        <v>sandtander_customer_satisfaction</v>
      </c>
    </row>
    <row r="325" spans="1:61" x14ac:dyDescent="0.25">
      <c r="A325" t="s">
        <v>195</v>
      </c>
      <c r="B325" s="6">
        <v>25000</v>
      </c>
      <c r="C325">
        <v>201</v>
      </c>
      <c r="D325">
        <v>200</v>
      </c>
      <c r="E325">
        <v>0</v>
      </c>
      <c r="F325" s="1">
        <v>8.7732603596559819</v>
      </c>
      <c r="G325">
        <v>0</v>
      </c>
      <c r="H325">
        <v>0</v>
      </c>
      <c r="I325" s="1">
        <v>1000000</v>
      </c>
      <c r="J325" s="1">
        <v>-0.49912145979203509</v>
      </c>
      <c r="K325" s="1">
        <v>8.3043886171475026E-2</v>
      </c>
      <c r="L325" s="1">
        <v>707.779</v>
      </c>
      <c r="M325" s="1">
        <v>173.0565</v>
      </c>
      <c r="N325" s="2">
        <v>0.50900000000000001</v>
      </c>
      <c r="O325" s="2">
        <v>0.97499999999999998</v>
      </c>
      <c r="P325" s="2">
        <v>0.27900000000000003</v>
      </c>
      <c r="Q325" s="2">
        <v>0</v>
      </c>
      <c r="R325" s="2">
        <v>0.998</v>
      </c>
      <c r="S325" s="2">
        <v>0.89</v>
      </c>
      <c r="T325" s="2">
        <v>9.8000000000000004E-2</v>
      </c>
      <c r="U325" s="2">
        <v>0.16600000000000001</v>
      </c>
      <c r="V325" s="2">
        <v>0.13500000000000001</v>
      </c>
      <c r="W325" s="2">
        <v>0.14000000000000001</v>
      </c>
      <c r="X325" s="2">
        <v>0.49299999999999999</v>
      </c>
      <c r="Y325" s="2">
        <v>0.28399999999999997</v>
      </c>
      <c r="Z325" s="2">
        <v>0.20499999999999999</v>
      </c>
      <c r="AA325" s="2">
        <v>1</v>
      </c>
      <c r="AB325" s="2">
        <v>0.999</v>
      </c>
      <c r="AC325" s="2">
        <v>1</v>
      </c>
      <c r="AD325" s="2">
        <v>0.99399999999999999</v>
      </c>
      <c r="AE325" s="2">
        <v>0.98699999999999999</v>
      </c>
      <c r="AF325" s="2">
        <v>0.02</v>
      </c>
      <c r="AG325" s="2">
        <v>1.9E-2</v>
      </c>
      <c r="AH325" s="2">
        <v>0.93500000000000005</v>
      </c>
      <c r="AI325" s="2">
        <v>0.182</v>
      </c>
      <c r="AJ325" s="2">
        <v>0.38900000000000001</v>
      </c>
      <c r="AK325">
        <v>38029968</v>
      </c>
      <c r="AL325">
        <v>1123.23</v>
      </c>
      <c r="AM325" t="s">
        <v>58</v>
      </c>
      <c r="AN325" s="3">
        <v>0.90388000000000002</v>
      </c>
      <c r="AO325" s="3">
        <v>8.4474848327772923E-4</v>
      </c>
      <c r="AP325" s="3">
        <v>0.866451432105659</v>
      </c>
      <c r="AQ325" s="3">
        <v>1.415034735542432E-3</v>
      </c>
      <c r="AR325" s="3">
        <v>0.84490325732750138</v>
      </c>
      <c r="AS325" s="3">
        <v>7.2308374170450404E-3</v>
      </c>
      <c r="AT325" s="10">
        <v>2.266597747802734E-2</v>
      </c>
      <c r="AU325" s="1">
        <v>914.578125</v>
      </c>
      <c r="AV325" s="5">
        <v>1102974.712837127</v>
      </c>
      <c r="AW325" s="9">
        <v>3.1989700794219971</v>
      </c>
      <c r="AX325">
        <v>2</v>
      </c>
      <c r="AY325" t="s">
        <v>50</v>
      </c>
      <c r="AZ325" s="9">
        <f>AVERAGE(MainTable[[#This Row],[f1]:[f4]])</f>
        <v>0.62839999999999996</v>
      </c>
      <c r="BA325" s="9">
        <f>AVERAGE(MainTable[[#This Row],[l1]:[l3]])</f>
        <v>0.13300000000000001</v>
      </c>
      <c r="BB325" s="9">
        <f>AVERAGE(MainTable[[#This Row],[n1]:[lsc]])</f>
        <v>0.52016666666666667</v>
      </c>
      <c r="BC325" s="9">
        <f>AVERAGE(MainTable[[#This Row],[density]:[clsCoef]])</f>
        <v>0.997</v>
      </c>
      <c r="BD325" s="9">
        <f>AVERAGE(MainTable[[#This Row],[t2]:[t4]])</f>
        <v>0.32466666666666671</v>
      </c>
      <c r="BE325" s="9">
        <f>AVERAGE(MainTable[[#This Row],[c1]:[c2]])</f>
        <v>0.28549999999999998</v>
      </c>
      <c r="BF325" s="9">
        <f>AVERAGE(MainTable[[#This Row],[n3]], MainTable[[#This Row],[n1]], MainTable[[#This Row],[n4]])</f>
        <v>0.20966666666666667</v>
      </c>
      <c r="BG325" s="9" t="str">
        <f>VLOOKUP(MainTable[[#This Row],[model]],ModelNames,4,FALSE)</f>
        <v>Tree Ensemble</v>
      </c>
      <c r="BH325" s="9" cm="1">
        <f t="array" ref="BH325">MEDIAN(IF($AM$2:$AM$2385=AM325,$AN$2:$AN$2385))</f>
        <v>0.86973139609339412</v>
      </c>
      <c r="BI325" s="9" t="str" cm="1">
        <f t="array" ref="BI325">LEFT(A325, MIN(IFERROR(FIND({"_binarized","_clean","_converted"}, A325), LEN(A325)+1))-1)</f>
        <v>sandtander_customer_satisfaction</v>
      </c>
    </row>
    <row r="326" spans="1:61" x14ac:dyDescent="0.25">
      <c r="A326" t="s">
        <v>195</v>
      </c>
      <c r="B326" s="6">
        <v>25000</v>
      </c>
      <c r="C326">
        <v>201</v>
      </c>
      <c r="D326">
        <v>200</v>
      </c>
      <c r="E326">
        <v>0</v>
      </c>
      <c r="F326" s="1">
        <v>8.7732603596559819</v>
      </c>
      <c r="G326">
        <v>0</v>
      </c>
      <c r="H326">
        <v>0</v>
      </c>
      <c r="I326" s="1">
        <v>1000000</v>
      </c>
      <c r="J326" s="1">
        <v>-0.49912145979203509</v>
      </c>
      <c r="K326" s="1">
        <v>8.3043886171475026E-2</v>
      </c>
      <c r="L326" s="1">
        <v>707.779</v>
      </c>
      <c r="M326" s="1">
        <v>173.0565</v>
      </c>
      <c r="N326" s="2">
        <v>0.50900000000000001</v>
      </c>
      <c r="O326" s="2">
        <v>0.97499999999999998</v>
      </c>
      <c r="P326" s="2">
        <v>0.27900000000000003</v>
      </c>
      <c r="Q326" s="2">
        <v>0</v>
      </c>
      <c r="R326" s="2">
        <v>0.998</v>
      </c>
      <c r="S326" s="2">
        <v>0.89</v>
      </c>
      <c r="T326" s="2">
        <v>9.8000000000000004E-2</v>
      </c>
      <c r="U326" s="2">
        <v>0.16600000000000001</v>
      </c>
      <c r="V326" s="2">
        <v>0.13500000000000001</v>
      </c>
      <c r="W326" s="2">
        <v>0.14000000000000001</v>
      </c>
      <c r="X326" s="2">
        <v>0.49299999999999999</v>
      </c>
      <c r="Y326" s="2">
        <v>0.28399999999999997</v>
      </c>
      <c r="Z326" s="2">
        <v>0.20499999999999999</v>
      </c>
      <c r="AA326" s="2">
        <v>1</v>
      </c>
      <c r="AB326" s="2">
        <v>0.999</v>
      </c>
      <c r="AC326" s="2">
        <v>1</v>
      </c>
      <c r="AD326" s="2">
        <v>0.99399999999999999</v>
      </c>
      <c r="AE326" s="2">
        <v>0.98699999999999999</v>
      </c>
      <c r="AF326" s="2">
        <v>0.02</v>
      </c>
      <c r="AG326" s="2">
        <v>1.9E-2</v>
      </c>
      <c r="AH326" s="2">
        <v>0.93500000000000005</v>
      </c>
      <c r="AI326" s="2">
        <v>0.182</v>
      </c>
      <c r="AJ326" s="2">
        <v>0.38900000000000001</v>
      </c>
      <c r="AK326">
        <v>38029968</v>
      </c>
      <c r="AL326">
        <v>1123.23</v>
      </c>
      <c r="AM326" t="s">
        <v>49</v>
      </c>
      <c r="AN326" s="3">
        <v>0.89844000000000013</v>
      </c>
      <c r="AO326" s="3">
        <v>4.091747792814222E-3</v>
      </c>
      <c r="AP326" s="3">
        <v>0.88256841881936976</v>
      </c>
      <c r="AQ326" s="3">
        <v>5.0689074303262921E-3</v>
      </c>
      <c r="AR326" s="3">
        <v>0.81705095843952724</v>
      </c>
      <c r="AS326" s="3">
        <v>1.114450661080311E-2</v>
      </c>
      <c r="AT326" s="10">
        <v>3.3638715744018548E-2</v>
      </c>
      <c r="AU326" s="1">
        <v>623.86328125</v>
      </c>
      <c r="AV326" s="5">
        <v>743191.27371696278</v>
      </c>
      <c r="AW326" s="9">
        <v>270.97037029266357</v>
      </c>
      <c r="AX326">
        <v>16</v>
      </c>
      <c r="AY326" t="s">
        <v>50</v>
      </c>
      <c r="AZ326" s="9">
        <f>AVERAGE(MainTable[[#This Row],[f1]:[f4]])</f>
        <v>0.62839999999999996</v>
      </c>
      <c r="BA326" s="9">
        <f>AVERAGE(MainTable[[#This Row],[l1]:[l3]])</f>
        <v>0.13300000000000001</v>
      </c>
      <c r="BB326" s="9">
        <f>AVERAGE(MainTable[[#This Row],[n1]:[lsc]])</f>
        <v>0.52016666666666667</v>
      </c>
      <c r="BC326" s="9">
        <f>AVERAGE(MainTable[[#This Row],[density]:[clsCoef]])</f>
        <v>0.997</v>
      </c>
      <c r="BD326" s="9">
        <f>AVERAGE(MainTable[[#This Row],[t2]:[t4]])</f>
        <v>0.32466666666666671</v>
      </c>
      <c r="BE326" s="9">
        <f>AVERAGE(MainTable[[#This Row],[c1]:[c2]])</f>
        <v>0.28549999999999998</v>
      </c>
      <c r="BF326" s="9">
        <f>AVERAGE(MainTable[[#This Row],[n3]], MainTable[[#This Row],[n1]], MainTable[[#This Row],[n4]])</f>
        <v>0.20966666666666667</v>
      </c>
      <c r="BG326" s="9" t="str">
        <f>VLOOKUP(MainTable[[#This Row],[model]],ModelNames,4,FALSE)</f>
        <v>Neural</v>
      </c>
      <c r="BH326" s="9" cm="1">
        <f t="array" ref="BH326">MEDIAN(IF($AM$2:$AM$2385=AM326,$AN$2:$AN$2385))</f>
        <v>0.87620447459485384</v>
      </c>
      <c r="BI326" s="9" t="str" cm="1">
        <f t="array" ref="BI326">LEFT(A326, MIN(IFERROR(FIND({"_binarized","_clean","_converted"}, A326), LEN(A326)+1))-1)</f>
        <v>sandtander_customer_satisfaction</v>
      </c>
    </row>
    <row r="327" spans="1:61" x14ac:dyDescent="0.25">
      <c r="A327" t="s">
        <v>195</v>
      </c>
      <c r="B327" s="6">
        <v>25000</v>
      </c>
      <c r="C327">
        <v>201</v>
      </c>
      <c r="D327">
        <v>200</v>
      </c>
      <c r="E327">
        <v>0</v>
      </c>
      <c r="F327" s="1">
        <v>8.7732603596559819</v>
      </c>
      <c r="G327">
        <v>0</v>
      </c>
      <c r="H327">
        <v>0</v>
      </c>
      <c r="I327" s="1">
        <v>1000000</v>
      </c>
      <c r="J327" s="1">
        <v>-0.49912145979203509</v>
      </c>
      <c r="K327" s="1">
        <v>8.3043886171475026E-2</v>
      </c>
      <c r="L327" s="1">
        <v>707.779</v>
      </c>
      <c r="M327" s="1">
        <v>173.0565</v>
      </c>
      <c r="N327" s="2">
        <v>0.50900000000000001</v>
      </c>
      <c r="O327" s="2">
        <v>0.97499999999999998</v>
      </c>
      <c r="P327" s="2">
        <v>0.27900000000000003</v>
      </c>
      <c r="Q327" s="2">
        <v>0</v>
      </c>
      <c r="R327" s="2">
        <v>0.998</v>
      </c>
      <c r="S327" s="2">
        <v>0.89</v>
      </c>
      <c r="T327" s="2">
        <v>9.8000000000000004E-2</v>
      </c>
      <c r="U327" s="2">
        <v>0.16600000000000001</v>
      </c>
      <c r="V327" s="2">
        <v>0.13500000000000001</v>
      </c>
      <c r="W327" s="2">
        <v>0.14000000000000001</v>
      </c>
      <c r="X327" s="2">
        <v>0.49299999999999999</v>
      </c>
      <c r="Y327" s="2">
        <v>0.28399999999999997</v>
      </c>
      <c r="Z327" s="2">
        <v>0.20499999999999999</v>
      </c>
      <c r="AA327" s="2">
        <v>1</v>
      </c>
      <c r="AB327" s="2">
        <v>0.999</v>
      </c>
      <c r="AC327" s="2">
        <v>1</v>
      </c>
      <c r="AD327" s="2">
        <v>0.99399999999999999</v>
      </c>
      <c r="AE327" s="2">
        <v>0.98699999999999999</v>
      </c>
      <c r="AF327" s="2">
        <v>0.02</v>
      </c>
      <c r="AG327" s="2">
        <v>1.9E-2</v>
      </c>
      <c r="AH327" s="2">
        <v>0.93500000000000005</v>
      </c>
      <c r="AI327" s="2">
        <v>0.182</v>
      </c>
      <c r="AJ327" s="2">
        <v>0.38900000000000001</v>
      </c>
      <c r="AK327">
        <v>38029968</v>
      </c>
      <c r="AL327">
        <v>1123.23</v>
      </c>
      <c r="AM327" t="s">
        <v>61</v>
      </c>
      <c r="AN327" s="3">
        <v>0.89800000000000002</v>
      </c>
      <c r="AO327" s="3">
        <v>3.027870538844095E-3</v>
      </c>
      <c r="AP327" s="3">
        <v>0.87871997025223292</v>
      </c>
      <c r="AQ327" s="3">
        <v>4.3614098702236901E-3</v>
      </c>
      <c r="AR327" s="3">
        <v>0.78271767957335892</v>
      </c>
      <c r="AS327" s="3">
        <v>1.6059110239477481E-2</v>
      </c>
      <c r="AT327" s="10">
        <v>8.0690860748291016E-2</v>
      </c>
      <c r="AU327" s="1">
        <v>682.83203125</v>
      </c>
      <c r="AV327" s="5">
        <v>309824.43077395827</v>
      </c>
      <c r="AW327" s="9">
        <v>2.7371170520782471</v>
      </c>
      <c r="AX327">
        <v>4</v>
      </c>
      <c r="AY327" t="s">
        <v>50</v>
      </c>
      <c r="AZ327" s="9">
        <f>AVERAGE(MainTable[[#This Row],[f1]:[f4]])</f>
        <v>0.62839999999999996</v>
      </c>
      <c r="BA327" s="9">
        <f>AVERAGE(MainTable[[#This Row],[l1]:[l3]])</f>
        <v>0.13300000000000001</v>
      </c>
      <c r="BB327" s="9">
        <f>AVERAGE(MainTable[[#This Row],[n1]:[lsc]])</f>
        <v>0.52016666666666667</v>
      </c>
      <c r="BC327" s="9">
        <f>AVERAGE(MainTable[[#This Row],[density]:[clsCoef]])</f>
        <v>0.997</v>
      </c>
      <c r="BD327" s="9">
        <f>AVERAGE(MainTable[[#This Row],[t2]:[t4]])</f>
        <v>0.32466666666666671</v>
      </c>
      <c r="BE327" s="9">
        <f>AVERAGE(MainTable[[#This Row],[c1]:[c2]])</f>
        <v>0.28549999999999998</v>
      </c>
      <c r="BF327" s="9">
        <f>AVERAGE(MainTable[[#This Row],[n3]], MainTable[[#This Row],[n1]], MainTable[[#This Row],[n4]])</f>
        <v>0.20966666666666667</v>
      </c>
      <c r="BG327" s="9" t="str">
        <f>VLOOKUP(MainTable[[#This Row],[model]],ModelNames,4,FALSE)</f>
        <v>Discriminant</v>
      </c>
      <c r="BH327" s="9" cm="1">
        <f t="array" ref="BH327">MEDIAN(IF($AM$2:$AM$2385=AM327,$AN$2:$AN$2385))</f>
        <v>0.82848361206198695</v>
      </c>
      <c r="BI327" s="9" t="str" cm="1">
        <f t="array" ref="BI327">LEFT(A327, MIN(IFERROR(FIND({"_binarized","_clean","_converted"}, A327), LEN(A327)+1))-1)</f>
        <v>sandtander_customer_satisfaction</v>
      </c>
    </row>
    <row r="328" spans="1:61" x14ac:dyDescent="0.25">
      <c r="A328" t="s">
        <v>195</v>
      </c>
      <c r="B328" s="6">
        <v>25000</v>
      </c>
      <c r="C328">
        <v>201</v>
      </c>
      <c r="D328">
        <v>200</v>
      </c>
      <c r="E328">
        <v>0</v>
      </c>
      <c r="F328" s="1">
        <v>8.7732603596559819</v>
      </c>
      <c r="G328">
        <v>0</v>
      </c>
      <c r="H328">
        <v>0</v>
      </c>
      <c r="I328" s="1">
        <v>1000000</v>
      </c>
      <c r="J328" s="1">
        <v>-0.49912145979203509</v>
      </c>
      <c r="K328" s="1">
        <v>8.3043886171475026E-2</v>
      </c>
      <c r="L328" s="1">
        <v>707.779</v>
      </c>
      <c r="M328" s="1">
        <v>173.0565</v>
      </c>
      <c r="N328" s="2">
        <v>0.50900000000000001</v>
      </c>
      <c r="O328" s="2">
        <v>0.97499999999999998</v>
      </c>
      <c r="P328" s="2">
        <v>0.27900000000000003</v>
      </c>
      <c r="Q328" s="2">
        <v>0</v>
      </c>
      <c r="R328" s="2">
        <v>0.998</v>
      </c>
      <c r="S328" s="2">
        <v>0.89</v>
      </c>
      <c r="T328" s="2">
        <v>9.8000000000000004E-2</v>
      </c>
      <c r="U328" s="2">
        <v>0.16600000000000001</v>
      </c>
      <c r="V328" s="2">
        <v>0.13500000000000001</v>
      </c>
      <c r="W328" s="2">
        <v>0.14000000000000001</v>
      </c>
      <c r="X328" s="2">
        <v>0.49299999999999999</v>
      </c>
      <c r="Y328" s="2">
        <v>0.28399999999999997</v>
      </c>
      <c r="Z328" s="2">
        <v>0.20499999999999999</v>
      </c>
      <c r="AA328" s="2">
        <v>1</v>
      </c>
      <c r="AB328" s="2">
        <v>0.999</v>
      </c>
      <c r="AC328" s="2">
        <v>1</v>
      </c>
      <c r="AD328" s="2">
        <v>0.99399999999999999</v>
      </c>
      <c r="AE328" s="2">
        <v>0.98699999999999999</v>
      </c>
      <c r="AF328" s="2">
        <v>0.02</v>
      </c>
      <c r="AG328" s="2">
        <v>1.9E-2</v>
      </c>
      <c r="AH328" s="2">
        <v>0.93500000000000005</v>
      </c>
      <c r="AI328" s="2">
        <v>0.182</v>
      </c>
      <c r="AJ328" s="2">
        <v>0.38900000000000001</v>
      </c>
      <c r="AK328">
        <v>38029968</v>
      </c>
      <c r="AL328">
        <v>1123.23</v>
      </c>
      <c r="AM328" t="s">
        <v>54</v>
      </c>
      <c r="AN328" s="3">
        <v>0.89767999999999992</v>
      </c>
      <c r="AO328" s="3">
        <v>9.7979589711370737E-5</v>
      </c>
      <c r="AP328" s="3">
        <v>0.84927847167671011</v>
      </c>
      <c r="AQ328" s="3">
        <v>1.4154519872785169E-4</v>
      </c>
      <c r="AR328" s="3">
        <v>0.798571763077501</v>
      </c>
      <c r="AS328" s="3">
        <v>4.5952318730067944E-3</v>
      </c>
      <c r="AT328" s="10">
        <v>0.15282368659973139</v>
      </c>
      <c r="AU328" s="1">
        <v>581.73828125</v>
      </c>
      <c r="AV328" s="5">
        <v>163587.20664473181</v>
      </c>
      <c r="AW328" s="9">
        <v>436.88153314590448</v>
      </c>
      <c r="AX328">
        <v>16</v>
      </c>
      <c r="AY328" t="s">
        <v>50</v>
      </c>
      <c r="AZ328" s="9">
        <f>AVERAGE(MainTable[[#This Row],[f1]:[f4]])</f>
        <v>0.62839999999999996</v>
      </c>
      <c r="BA328" s="9">
        <f>AVERAGE(MainTable[[#This Row],[l1]:[l3]])</f>
        <v>0.13300000000000001</v>
      </c>
      <c r="BB328" s="9">
        <f>AVERAGE(MainTable[[#This Row],[n1]:[lsc]])</f>
        <v>0.52016666666666667</v>
      </c>
      <c r="BC328" s="9">
        <f>AVERAGE(MainTable[[#This Row],[density]:[clsCoef]])</f>
        <v>0.997</v>
      </c>
      <c r="BD328" s="9">
        <f>AVERAGE(MainTable[[#This Row],[t2]:[t4]])</f>
        <v>0.32466666666666671</v>
      </c>
      <c r="BE328" s="9">
        <f>AVERAGE(MainTable[[#This Row],[c1]:[c2]])</f>
        <v>0.28549999999999998</v>
      </c>
      <c r="BF328" s="9">
        <f>AVERAGE(MainTable[[#This Row],[n3]], MainTable[[#This Row],[n1]], MainTable[[#This Row],[n4]])</f>
        <v>0.20966666666666667</v>
      </c>
      <c r="BG328" s="9" t="str">
        <f>VLOOKUP(MainTable[[#This Row],[model]],ModelNames,4,FALSE)</f>
        <v>Tree Ensemble</v>
      </c>
      <c r="BH328" s="9" cm="1">
        <f t="array" ref="BH328">MEDIAN(IF($AM$2:$AM$2385=AM328,$AN$2:$AN$2385))</f>
        <v>0.87316363636363636</v>
      </c>
      <c r="BI328" s="9" t="str" cm="1">
        <f t="array" ref="BI328">LEFT(A328, MIN(IFERROR(FIND({"_binarized","_clean","_converted"}, A328), LEN(A328)+1))-1)</f>
        <v>sandtander_customer_satisfaction</v>
      </c>
    </row>
    <row r="329" spans="1:61" x14ac:dyDescent="0.25">
      <c r="A329" t="s">
        <v>195</v>
      </c>
      <c r="B329" s="6">
        <v>25000</v>
      </c>
      <c r="C329">
        <v>201</v>
      </c>
      <c r="D329">
        <v>200</v>
      </c>
      <c r="E329">
        <v>0</v>
      </c>
      <c r="F329" s="1">
        <v>8.7732603596559819</v>
      </c>
      <c r="G329">
        <v>0</v>
      </c>
      <c r="H329">
        <v>0</v>
      </c>
      <c r="I329" s="1">
        <v>1000000</v>
      </c>
      <c r="J329" s="1">
        <v>-0.49912145979203509</v>
      </c>
      <c r="K329" s="1">
        <v>8.3043886171475026E-2</v>
      </c>
      <c r="L329" s="1">
        <v>707.779</v>
      </c>
      <c r="M329" s="1">
        <v>173.0565</v>
      </c>
      <c r="N329" s="2">
        <v>0.50900000000000001</v>
      </c>
      <c r="O329" s="2">
        <v>0.97499999999999998</v>
      </c>
      <c r="P329" s="2">
        <v>0.27900000000000003</v>
      </c>
      <c r="Q329" s="2">
        <v>0</v>
      </c>
      <c r="R329" s="2">
        <v>0.998</v>
      </c>
      <c r="S329" s="2">
        <v>0.89</v>
      </c>
      <c r="T329" s="2">
        <v>9.8000000000000004E-2</v>
      </c>
      <c r="U329" s="2">
        <v>0.16600000000000001</v>
      </c>
      <c r="V329" s="2">
        <v>0.13500000000000001</v>
      </c>
      <c r="W329" s="2">
        <v>0.14000000000000001</v>
      </c>
      <c r="X329" s="2">
        <v>0.49299999999999999</v>
      </c>
      <c r="Y329" s="2">
        <v>0.28399999999999997</v>
      </c>
      <c r="Z329" s="2">
        <v>0.20499999999999999</v>
      </c>
      <c r="AA329" s="2">
        <v>1</v>
      </c>
      <c r="AB329" s="2">
        <v>0.999</v>
      </c>
      <c r="AC329" s="2">
        <v>1</v>
      </c>
      <c r="AD329" s="2">
        <v>0.99399999999999999</v>
      </c>
      <c r="AE329" s="2">
        <v>0.98699999999999999</v>
      </c>
      <c r="AF329" s="2">
        <v>0.02</v>
      </c>
      <c r="AG329" s="2">
        <v>1.9E-2</v>
      </c>
      <c r="AH329" s="2">
        <v>0.93500000000000005</v>
      </c>
      <c r="AI329" s="2">
        <v>0.182</v>
      </c>
      <c r="AJ329" s="2">
        <v>0.38900000000000001</v>
      </c>
      <c r="AK329">
        <v>38029968</v>
      </c>
      <c r="AL329">
        <v>1123.23</v>
      </c>
      <c r="AM329" t="s">
        <v>52</v>
      </c>
      <c r="AN329" s="3">
        <v>0.89767999999999992</v>
      </c>
      <c r="AO329" s="3">
        <v>9.7979589711370737E-5</v>
      </c>
      <c r="AP329" s="3">
        <v>0.84927847167671011</v>
      </c>
      <c r="AQ329" s="3">
        <v>1.4154519872785169E-4</v>
      </c>
      <c r="AR329" s="3">
        <v>0.78836024593592569</v>
      </c>
      <c r="AS329" s="3">
        <v>6.1622803210157201E-3</v>
      </c>
      <c r="AT329" s="10">
        <v>0.15322184562683111</v>
      </c>
      <c r="AU329" s="1">
        <v>683.2421875</v>
      </c>
      <c r="AV329" s="5">
        <v>163162.11241109201</v>
      </c>
      <c r="AW329" s="9">
        <v>50.020020961761468</v>
      </c>
      <c r="AX329">
        <v>24</v>
      </c>
      <c r="AY329" t="s">
        <v>50</v>
      </c>
      <c r="AZ329" s="9">
        <f>AVERAGE(MainTable[[#This Row],[f1]:[f4]])</f>
        <v>0.62839999999999996</v>
      </c>
      <c r="BA329" s="9">
        <f>AVERAGE(MainTable[[#This Row],[l1]:[l3]])</f>
        <v>0.13300000000000001</v>
      </c>
      <c r="BB329" s="9">
        <f>AVERAGE(MainTable[[#This Row],[n1]:[lsc]])</f>
        <v>0.52016666666666667</v>
      </c>
      <c r="BC329" s="9">
        <f>AVERAGE(MainTable[[#This Row],[density]:[clsCoef]])</f>
        <v>0.997</v>
      </c>
      <c r="BD329" s="9">
        <f>AVERAGE(MainTable[[#This Row],[t2]:[t4]])</f>
        <v>0.32466666666666671</v>
      </c>
      <c r="BE329" s="9">
        <f>AVERAGE(MainTable[[#This Row],[c1]:[c2]])</f>
        <v>0.28549999999999998</v>
      </c>
      <c r="BF329" s="9">
        <f>AVERAGE(MainTable[[#This Row],[n3]], MainTable[[#This Row],[n1]], MainTable[[#This Row],[n4]])</f>
        <v>0.20966666666666667</v>
      </c>
      <c r="BG329" s="9" t="str">
        <f>VLOOKUP(MainTable[[#This Row],[model]],ModelNames,4,FALSE)</f>
        <v>Tree Ensemble</v>
      </c>
      <c r="BH329" s="9" cm="1">
        <f t="array" ref="BH329">MEDIAN(IF($AM$2:$AM$2385=AM329,$AN$2:$AN$2385))</f>
        <v>0.87140340575455077</v>
      </c>
      <c r="BI329" s="9" t="str" cm="1">
        <f t="array" ref="BI329">LEFT(A329, MIN(IFERROR(FIND({"_binarized","_clean","_converted"}, A329), LEN(A329)+1))-1)</f>
        <v>sandtander_customer_satisfaction</v>
      </c>
    </row>
    <row r="330" spans="1:61" x14ac:dyDescent="0.25">
      <c r="A330" t="s">
        <v>195</v>
      </c>
      <c r="B330" s="6">
        <v>25000</v>
      </c>
      <c r="C330">
        <v>201</v>
      </c>
      <c r="D330">
        <v>200</v>
      </c>
      <c r="E330">
        <v>0</v>
      </c>
      <c r="F330" s="1">
        <v>8.7732603596559819</v>
      </c>
      <c r="G330">
        <v>0</v>
      </c>
      <c r="H330">
        <v>0</v>
      </c>
      <c r="I330" s="1">
        <v>1000000</v>
      </c>
      <c r="J330" s="1">
        <v>-0.49912145979203509</v>
      </c>
      <c r="K330" s="1">
        <v>8.3043886171475026E-2</v>
      </c>
      <c r="L330" s="1">
        <v>707.779</v>
      </c>
      <c r="M330" s="1">
        <v>173.0565</v>
      </c>
      <c r="N330" s="2">
        <v>0.50900000000000001</v>
      </c>
      <c r="O330" s="2">
        <v>0.97499999999999998</v>
      </c>
      <c r="P330" s="2">
        <v>0.27900000000000003</v>
      </c>
      <c r="Q330" s="2">
        <v>0</v>
      </c>
      <c r="R330" s="2">
        <v>0.998</v>
      </c>
      <c r="S330" s="2">
        <v>0.89</v>
      </c>
      <c r="T330" s="2">
        <v>9.8000000000000004E-2</v>
      </c>
      <c r="U330" s="2">
        <v>0.16600000000000001</v>
      </c>
      <c r="V330" s="2">
        <v>0.13500000000000001</v>
      </c>
      <c r="W330" s="2">
        <v>0.14000000000000001</v>
      </c>
      <c r="X330" s="2">
        <v>0.49299999999999999</v>
      </c>
      <c r="Y330" s="2">
        <v>0.28399999999999997</v>
      </c>
      <c r="Z330" s="2">
        <v>0.20499999999999999</v>
      </c>
      <c r="AA330" s="2">
        <v>1</v>
      </c>
      <c r="AB330" s="2">
        <v>0.999</v>
      </c>
      <c r="AC330" s="2">
        <v>1</v>
      </c>
      <c r="AD330" s="2">
        <v>0.99399999999999999</v>
      </c>
      <c r="AE330" s="2">
        <v>0.98699999999999999</v>
      </c>
      <c r="AF330" s="2">
        <v>0.02</v>
      </c>
      <c r="AG330" s="2">
        <v>1.9E-2</v>
      </c>
      <c r="AH330" s="2">
        <v>0.93500000000000005</v>
      </c>
      <c r="AI330" s="2">
        <v>0.182</v>
      </c>
      <c r="AJ330" s="2">
        <v>0.38900000000000001</v>
      </c>
      <c r="AK330">
        <v>38029968</v>
      </c>
      <c r="AL330">
        <v>1123.23</v>
      </c>
      <c r="AM330" t="s">
        <v>53</v>
      </c>
      <c r="AN330" s="3">
        <v>0.89763999999999977</v>
      </c>
      <c r="AO330" s="3">
        <v>8.0000000000035595E-5</v>
      </c>
      <c r="AP330" s="3">
        <v>0.84925852757528586</v>
      </c>
      <c r="AQ330" s="3">
        <v>1.212898287262621E-4</v>
      </c>
      <c r="AR330" s="3">
        <v>0.55019117176052057</v>
      </c>
      <c r="AS330" s="3">
        <v>8.8072858920907882E-3</v>
      </c>
      <c r="AT330" s="10">
        <v>1.468112707138062</v>
      </c>
      <c r="AU330" s="1">
        <v>598.3359375</v>
      </c>
      <c r="AV330" s="5">
        <v>17028.66535957923</v>
      </c>
      <c r="AW330" s="9">
        <v>36.374236583709717</v>
      </c>
      <c r="AX330">
        <v>24</v>
      </c>
      <c r="AY330" t="s">
        <v>50</v>
      </c>
      <c r="AZ330" s="9">
        <f>AVERAGE(MainTable[[#This Row],[f1]:[f4]])</f>
        <v>0.62839999999999996</v>
      </c>
      <c r="BA330" s="9">
        <f>AVERAGE(MainTable[[#This Row],[l1]:[l3]])</f>
        <v>0.13300000000000001</v>
      </c>
      <c r="BB330" s="9">
        <f>AVERAGE(MainTable[[#This Row],[n1]:[lsc]])</f>
        <v>0.52016666666666667</v>
      </c>
      <c r="BC330" s="9">
        <f>AVERAGE(MainTable[[#This Row],[density]:[clsCoef]])</f>
        <v>0.997</v>
      </c>
      <c r="BD330" s="9">
        <f>AVERAGE(MainTable[[#This Row],[t2]:[t4]])</f>
        <v>0.32466666666666671</v>
      </c>
      <c r="BE330" s="9">
        <f>AVERAGE(MainTable[[#This Row],[c1]:[c2]])</f>
        <v>0.28549999999999998</v>
      </c>
      <c r="BF330" s="9">
        <f>AVERAGE(MainTable[[#This Row],[n3]], MainTable[[#This Row],[n1]], MainTable[[#This Row],[n4]])</f>
        <v>0.20966666666666667</v>
      </c>
      <c r="BG330" s="9" t="str">
        <f>VLOOKUP(MainTable[[#This Row],[model]],ModelNames,4,FALSE)</f>
        <v>Instance-based</v>
      </c>
      <c r="BH330" s="9" cm="1">
        <f t="array" ref="BH330">MEDIAN(IF($AM$2:$AM$2385=AM330,$AN$2:$AN$2385))</f>
        <v>0.85</v>
      </c>
      <c r="BI330" s="9" t="str" cm="1">
        <f t="array" ref="BI330">LEFT(A330, MIN(IFERROR(FIND({"_binarized","_clean","_converted"}, A330), LEN(A330)+1))-1)</f>
        <v>sandtander_customer_satisfaction</v>
      </c>
    </row>
    <row r="331" spans="1:61" x14ac:dyDescent="0.25">
      <c r="A331" t="s">
        <v>195</v>
      </c>
      <c r="B331" s="6">
        <v>25000</v>
      </c>
      <c r="C331">
        <v>201</v>
      </c>
      <c r="D331">
        <v>200</v>
      </c>
      <c r="E331">
        <v>0</v>
      </c>
      <c r="F331" s="1">
        <v>8.7732603596559819</v>
      </c>
      <c r="G331">
        <v>0</v>
      </c>
      <c r="H331">
        <v>0</v>
      </c>
      <c r="I331" s="1">
        <v>1000000</v>
      </c>
      <c r="J331" s="1">
        <v>-0.49912145979203509</v>
      </c>
      <c r="K331" s="1">
        <v>8.3043886171475026E-2</v>
      </c>
      <c r="L331" s="1">
        <v>707.779</v>
      </c>
      <c r="M331" s="1">
        <v>173.0565</v>
      </c>
      <c r="N331" s="2">
        <v>0.50900000000000001</v>
      </c>
      <c r="O331" s="2">
        <v>0.97499999999999998</v>
      </c>
      <c r="P331" s="2">
        <v>0.27900000000000003</v>
      </c>
      <c r="Q331" s="2">
        <v>0</v>
      </c>
      <c r="R331" s="2">
        <v>0.998</v>
      </c>
      <c r="S331" s="2">
        <v>0.89</v>
      </c>
      <c r="T331" s="2">
        <v>9.8000000000000004E-2</v>
      </c>
      <c r="U331" s="2">
        <v>0.16600000000000001</v>
      </c>
      <c r="V331" s="2">
        <v>0.13500000000000001</v>
      </c>
      <c r="W331" s="2">
        <v>0.14000000000000001</v>
      </c>
      <c r="X331" s="2">
        <v>0.49299999999999999</v>
      </c>
      <c r="Y331" s="2">
        <v>0.28399999999999997</v>
      </c>
      <c r="Z331" s="2">
        <v>0.20499999999999999</v>
      </c>
      <c r="AA331" s="2">
        <v>1</v>
      </c>
      <c r="AB331" s="2">
        <v>0.999</v>
      </c>
      <c r="AC331" s="2">
        <v>1</v>
      </c>
      <c r="AD331" s="2">
        <v>0.99399999999999999</v>
      </c>
      <c r="AE331" s="2">
        <v>0.98699999999999999</v>
      </c>
      <c r="AF331" s="2">
        <v>0.02</v>
      </c>
      <c r="AG331" s="2">
        <v>1.9E-2</v>
      </c>
      <c r="AH331" s="2">
        <v>0.93500000000000005</v>
      </c>
      <c r="AI331" s="2">
        <v>0.182</v>
      </c>
      <c r="AJ331" s="2">
        <v>0.38900000000000001</v>
      </c>
      <c r="AK331">
        <v>38029968</v>
      </c>
      <c r="AL331">
        <v>1123.23</v>
      </c>
      <c r="AM331" t="s">
        <v>57</v>
      </c>
      <c r="AN331" s="3">
        <v>0.88115999999999983</v>
      </c>
      <c r="AO331" s="3">
        <v>4.7906575749055496E-3</v>
      </c>
      <c r="AP331" s="3">
        <v>0.85391624126451904</v>
      </c>
      <c r="AQ331" s="3">
        <v>2.7165723738044449E-3</v>
      </c>
      <c r="AR331" s="3">
        <v>0.58615227252179625</v>
      </c>
      <c r="AS331" s="3">
        <v>1.0914300755530151E-2</v>
      </c>
      <c r="AT331" s="10">
        <v>1.039528846740723E-2</v>
      </c>
      <c r="AU331" s="1">
        <v>768.453125</v>
      </c>
      <c r="AV331" s="5">
        <v>2404935.6666131509</v>
      </c>
      <c r="AW331" s="9">
        <v>62.029359817504883</v>
      </c>
      <c r="AX331">
        <v>24</v>
      </c>
      <c r="AY331" t="s">
        <v>50</v>
      </c>
      <c r="AZ331" s="9">
        <f>AVERAGE(MainTable[[#This Row],[f1]:[f4]])</f>
        <v>0.62839999999999996</v>
      </c>
      <c r="BA331" s="9">
        <f>AVERAGE(MainTable[[#This Row],[l1]:[l3]])</f>
        <v>0.13300000000000001</v>
      </c>
      <c r="BB331" s="9">
        <f>AVERAGE(MainTable[[#This Row],[n1]:[lsc]])</f>
        <v>0.52016666666666667</v>
      </c>
      <c r="BC331" s="9">
        <f>AVERAGE(MainTable[[#This Row],[density]:[clsCoef]])</f>
        <v>0.997</v>
      </c>
      <c r="BD331" s="9">
        <f>AVERAGE(MainTable[[#This Row],[t2]:[t4]])</f>
        <v>0.32466666666666671</v>
      </c>
      <c r="BE331" s="9">
        <f>AVERAGE(MainTable[[#This Row],[c1]:[c2]])</f>
        <v>0.28549999999999998</v>
      </c>
      <c r="BF331" s="9">
        <f>AVERAGE(MainTable[[#This Row],[n3]], MainTable[[#This Row],[n1]], MainTable[[#This Row],[n4]])</f>
        <v>0.20966666666666667</v>
      </c>
      <c r="BG331" s="9" t="str">
        <f>VLOOKUP(MainTable[[#This Row],[model]],ModelNames,4,FALSE)</f>
        <v>Tree-based</v>
      </c>
      <c r="BH331" s="9" cm="1">
        <f t="array" ref="BH331">MEDIAN(IF($AM$2:$AM$2385=AM331,$AN$2:$AN$2385))</f>
        <v>0.84387062005572167</v>
      </c>
      <c r="BI331" s="9" t="str" cm="1">
        <f t="array" ref="BI331">LEFT(A331, MIN(IFERROR(FIND({"_binarized","_clean","_converted"}, A331), LEN(A331)+1))-1)</f>
        <v>sandtander_customer_satisfaction</v>
      </c>
    </row>
    <row r="332" spans="1:61" x14ac:dyDescent="0.25">
      <c r="A332" t="s">
        <v>171</v>
      </c>
      <c r="B332" s="6">
        <v>5473</v>
      </c>
      <c r="C332">
        <v>11</v>
      </c>
      <c r="D332">
        <v>10</v>
      </c>
      <c r="E332">
        <v>0</v>
      </c>
      <c r="F332" s="1">
        <v>8.7732142857142854</v>
      </c>
      <c r="G332">
        <v>0</v>
      </c>
      <c r="H332">
        <v>0</v>
      </c>
      <c r="I332" s="1">
        <v>44.997975091120892</v>
      </c>
      <c r="J332" s="1">
        <v>652.23231611911388</v>
      </c>
      <c r="K332" s="1">
        <v>14.87431739426906</v>
      </c>
      <c r="L332" s="1">
        <v>9.9954000000000001</v>
      </c>
      <c r="M332" s="1">
        <v>7.5850999999999997</v>
      </c>
      <c r="N332" s="2">
        <v>0.30499999999999999</v>
      </c>
      <c r="O332" s="2">
        <v>0.69899999999999995</v>
      </c>
      <c r="P332" s="2">
        <v>0.10299999999999999</v>
      </c>
      <c r="Q332" s="2">
        <v>0</v>
      </c>
      <c r="R332" s="2">
        <v>0.98399999999999999</v>
      </c>
      <c r="S332" s="2">
        <v>0.97399999999999998</v>
      </c>
      <c r="T332" s="2">
        <v>0.02</v>
      </c>
      <c r="U332" s="2">
        <v>4.8000000000000001E-2</v>
      </c>
      <c r="V332" s="2">
        <v>3.6999999999999998E-2</v>
      </c>
      <c r="W332" s="2">
        <v>1.7999999999999999E-2</v>
      </c>
      <c r="X332" s="2">
        <v>0.151</v>
      </c>
      <c r="Y332" s="2">
        <v>3.1E-2</v>
      </c>
      <c r="Z332" s="2">
        <v>3.5999999999999997E-2</v>
      </c>
      <c r="AA332" s="2">
        <v>7.6999999999999999E-2</v>
      </c>
      <c r="AB332" s="2">
        <v>0.89400000000000002</v>
      </c>
      <c r="AC332" s="2">
        <v>0.34200000000000003</v>
      </c>
      <c r="AD332" s="2">
        <v>8.2000000000000003E-2</v>
      </c>
      <c r="AE332" s="2">
        <v>0.215</v>
      </c>
      <c r="AF332" s="2">
        <v>2E-3</v>
      </c>
      <c r="AG332" s="2">
        <v>1E-3</v>
      </c>
      <c r="AH332" s="2">
        <v>0.7</v>
      </c>
      <c r="AI332" s="2">
        <v>0.52400000000000002</v>
      </c>
      <c r="AJ332" s="2">
        <v>0.77500000000000002</v>
      </c>
      <c r="AK332">
        <v>246397</v>
      </c>
      <c r="AL332">
        <v>425.35</v>
      </c>
      <c r="AM332" t="s">
        <v>52</v>
      </c>
      <c r="AN332" s="3">
        <v>0.9767944704615461</v>
      </c>
      <c r="AO332" s="3">
        <v>4.0324776464548276E-3</v>
      </c>
      <c r="AP332" s="3">
        <v>0.97644391182138524</v>
      </c>
      <c r="AQ332" s="3">
        <v>4.169245564736794E-3</v>
      </c>
      <c r="AR332" s="3">
        <v>0.99171364535479645</v>
      </c>
      <c r="AS332" s="3">
        <v>2.0734930828911211E-3</v>
      </c>
      <c r="AT332" s="10">
        <v>0.1910545825958252</v>
      </c>
      <c r="AU332" s="1">
        <v>290.26953125</v>
      </c>
      <c r="AV332" s="5">
        <v>28656.73215272899</v>
      </c>
      <c r="AW332" s="9">
        <v>3.0555710792541499</v>
      </c>
      <c r="AX332">
        <v>24</v>
      </c>
      <c r="AY332" t="s">
        <v>50</v>
      </c>
      <c r="AZ332" s="9">
        <f>AVERAGE(MainTable[[#This Row],[f1]:[f4]])</f>
        <v>0.55199999999999994</v>
      </c>
      <c r="BA332" s="9">
        <f>AVERAGE(MainTable[[#This Row],[l1]:[l3]])</f>
        <v>3.5000000000000003E-2</v>
      </c>
      <c r="BB332" s="9">
        <f>AVERAGE(MainTable[[#This Row],[n1]:[lsc]])</f>
        <v>0.20116666666666669</v>
      </c>
      <c r="BC332" s="9">
        <f>AVERAGE(MainTable[[#This Row],[density]:[clsCoef]])</f>
        <v>0.21200000000000002</v>
      </c>
      <c r="BD332" s="9">
        <f>AVERAGE(MainTable[[#This Row],[t2]:[t4]])</f>
        <v>0.23433333333333331</v>
      </c>
      <c r="BE332" s="9">
        <f>AVERAGE(MainTable[[#This Row],[c1]:[c2]])</f>
        <v>0.64949999999999997</v>
      </c>
      <c r="BF332" s="9">
        <f>AVERAGE(MainTable[[#This Row],[n3]], MainTable[[#This Row],[n1]], MainTable[[#This Row],[n4]])</f>
        <v>2.8333333333333332E-2</v>
      </c>
      <c r="BG332" s="9" t="str">
        <f>VLOOKUP(MainTable[[#This Row],[model]],ModelNames,4,FALSE)</f>
        <v>Tree Ensemble</v>
      </c>
      <c r="BH332" s="9" cm="1">
        <f t="array" ref="BH332">MEDIAN(IF($AM$2:$AM$2385=AM332,$AN$2:$AN$2385))</f>
        <v>0.87140340575455077</v>
      </c>
      <c r="BI332" s="9" t="str" cm="1">
        <f t="array" ref="BI332">LEFT(A332, MIN(IFERROR(FIND({"_binarized","_clean","_converted"}, A332), LEN(A332)+1))-1)</f>
        <v>page-blocks</v>
      </c>
    </row>
    <row r="333" spans="1:61" x14ac:dyDescent="0.25">
      <c r="A333" t="s">
        <v>171</v>
      </c>
      <c r="B333" s="6">
        <v>5473</v>
      </c>
      <c r="C333">
        <v>11</v>
      </c>
      <c r="D333">
        <v>10</v>
      </c>
      <c r="E333">
        <v>0</v>
      </c>
      <c r="F333" s="1">
        <v>8.7732142857142854</v>
      </c>
      <c r="G333">
        <v>0</v>
      </c>
      <c r="H333">
        <v>0</v>
      </c>
      <c r="I333" s="1">
        <v>44.997975091120892</v>
      </c>
      <c r="J333" s="1">
        <v>652.23231611911388</v>
      </c>
      <c r="K333" s="1">
        <v>14.87431739426906</v>
      </c>
      <c r="L333" s="1">
        <v>9.9954000000000001</v>
      </c>
      <c r="M333" s="1">
        <v>7.5850999999999997</v>
      </c>
      <c r="N333" s="2">
        <v>0.30499999999999999</v>
      </c>
      <c r="O333" s="2">
        <v>0.69899999999999995</v>
      </c>
      <c r="P333" s="2">
        <v>0.10299999999999999</v>
      </c>
      <c r="Q333" s="2">
        <v>0</v>
      </c>
      <c r="R333" s="2">
        <v>0.98399999999999999</v>
      </c>
      <c r="S333" s="2">
        <v>0.97399999999999998</v>
      </c>
      <c r="T333" s="2">
        <v>0.02</v>
      </c>
      <c r="U333" s="2">
        <v>4.8000000000000001E-2</v>
      </c>
      <c r="V333" s="2">
        <v>3.6999999999999998E-2</v>
      </c>
      <c r="W333" s="2">
        <v>1.7999999999999999E-2</v>
      </c>
      <c r="X333" s="2">
        <v>0.151</v>
      </c>
      <c r="Y333" s="2">
        <v>3.1E-2</v>
      </c>
      <c r="Z333" s="2">
        <v>3.5999999999999997E-2</v>
      </c>
      <c r="AA333" s="2">
        <v>7.6999999999999999E-2</v>
      </c>
      <c r="AB333" s="2">
        <v>0.89400000000000002</v>
      </c>
      <c r="AC333" s="2">
        <v>0.34200000000000003</v>
      </c>
      <c r="AD333" s="2">
        <v>8.2000000000000003E-2</v>
      </c>
      <c r="AE333" s="2">
        <v>0.215</v>
      </c>
      <c r="AF333" s="2">
        <v>2E-3</v>
      </c>
      <c r="AG333" s="2">
        <v>1E-3</v>
      </c>
      <c r="AH333" s="2">
        <v>0.7</v>
      </c>
      <c r="AI333" s="2">
        <v>0.52400000000000002</v>
      </c>
      <c r="AJ333" s="2">
        <v>0.77500000000000002</v>
      </c>
      <c r="AK333">
        <v>246397</v>
      </c>
      <c r="AL333">
        <v>425.35</v>
      </c>
      <c r="AM333" t="s">
        <v>54</v>
      </c>
      <c r="AN333" s="3">
        <v>0.97551559773943386</v>
      </c>
      <c r="AO333" s="3">
        <v>2.41573461310007E-3</v>
      </c>
      <c r="AP333" s="3">
        <v>0.97537743480693084</v>
      </c>
      <c r="AQ333" s="3">
        <v>2.4179185027859581E-3</v>
      </c>
      <c r="AR333" s="3">
        <v>0.99048231671023035</v>
      </c>
      <c r="AS333" s="3">
        <v>4.7884165314077106E-3</v>
      </c>
      <c r="AT333" s="10">
        <v>8.4854602813720703E-2</v>
      </c>
      <c r="AU333" s="1">
        <v>287.34765625</v>
      </c>
      <c r="AV333" s="5">
        <v>64522.133372294928</v>
      </c>
      <c r="AW333" s="9">
        <v>5.3545405864715576</v>
      </c>
      <c r="AX333">
        <v>16</v>
      </c>
      <c r="AY333" t="s">
        <v>50</v>
      </c>
      <c r="AZ333" s="9">
        <f>AVERAGE(MainTable[[#This Row],[f1]:[f4]])</f>
        <v>0.55199999999999994</v>
      </c>
      <c r="BA333" s="9">
        <f>AVERAGE(MainTable[[#This Row],[l1]:[l3]])</f>
        <v>3.5000000000000003E-2</v>
      </c>
      <c r="BB333" s="9">
        <f>AVERAGE(MainTable[[#This Row],[n1]:[lsc]])</f>
        <v>0.20116666666666669</v>
      </c>
      <c r="BC333" s="9">
        <f>AVERAGE(MainTable[[#This Row],[density]:[clsCoef]])</f>
        <v>0.21200000000000002</v>
      </c>
      <c r="BD333" s="9">
        <f>AVERAGE(MainTable[[#This Row],[t2]:[t4]])</f>
        <v>0.23433333333333331</v>
      </c>
      <c r="BE333" s="9">
        <f>AVERAGE(MainTable[[#This Row],[c1]:[c2]])</f>
        <v>0.64949999999999997</v>
      </c>
      <c r="BF333" s="9">
        <f>AVERAGE(MainTable[[#This Row],[n3]], MainTable[[#This Row],[n1]], MainTable[[#This Row],[n4]])</f>
        <v>2.8333333333333332E-2</v>
      </c>
      <c r="BG333" s="9" t="str">
        <f>VLOOKUP(MainTable[[#This Row],[model]],ModelNames,4,FALSE)</f>
        <v>Tree Ensemble</v>
      </c>
      <c r="BH333" s="9" cm="1">
        <f t="array" ref="BH333">MEDIAN(IF($AM$2:$AM$2385=AM333,$AN$2:$AN$2385))</f>
        <v>0.87316363636363636</v>
      </c>
      <c r="BI333" s="9" t="str" cm="1">
        <f t="array" ref="BI333">LEFT(A333, MIN(IFERROR(FIND({"_binarized","_clean","_converted"}, A333), LEN(A333)+1))-1)</f>
        <v>page-blocks</v>
      </c>
    </row>
    <row r="334" spans="1:61" x14ac:dyDescent="0.25">
      <c r="A334" t="s">
        <v>171</v>
      </c>
      <c r="B334" s="6">
        <v>5473</v>
      </c>
      <c r="C334">
        <v>11</v>
      </c>
      <c r="D334">
        <v>10</v>
      </c>
      <c r="E334">
        <v>0</v>
      </c>
      <c r="F334" s="1">
        <v>8.7732142857142854</v>
      </c>
      <c r="G334">
        <v>0</v>
      </c>
      <c r="H334">
        <v>0</v>
      </c>
      <c r="I334" s="1">
        <v>44.997975091120892</v>
      </c>
      <c r="J334" s="1">
        <v>652.23231611911388</v>
      </c>
      <c r="K334" s="1">
        <v>14.87431739426906</v>
      </c>
      <c r="L334" s="1">
        <v>9.9954000000000001</v>
      </c>
      <c r="M334" s="1">
        <v>7.5850999999999997</v>
      </c>
      <c r="N334" s="2">
        <v>0.30499999999999999</v>
      </c>
      <c r="O334" s="2">
        <v>0.69899999999999995</v>
      </c>
      <c r="P334" s="2">
        <v>0.10299999999999999</v>
      </c>
      <c r="Q334" s="2">
        <v>0</v>
      </c>
      <c r="R334" s="2">
        <v>0.98399999999999999</v>
      </c>
      <c r="S334" s="2">
        <v>0.97399999999999998</v>
      </c>
      <c r="T334" s="2">
        <v>0.02</v>
      </c>
      <c r="U334" s="2">
        <v>4.8000000000000001E-2</v>
      </c>
      <c r="V334" s="2">
        <v>3.6999999999999998E-2</v>
      </c>
      <c r="W334" s="2">
        <v>1.7999999999999999E-2</v>
      </c>
      <c r="X334" s="2">
        <v>0.151</v>
      </c>
      <c r="Y334" s="2">
        <v>3.1E-2</v>
      </c>
      <c r="Z334" s="2">
        <v>3.5999999999999997E-2</v>
      </c>
      <c r="AA334" s="2">
        <v>7.6999999999999999E-2</v>
      </c>
      <c r="AB334" s="2">
        <v>0.89400000000000002</v>
      </c>
      <c r="AC334" s="2">
        <v>0.34200000000000003</v>
      </c>
      <c r="AD334" s="2">
        <v>8.2000000000000003E-2</v>
      </c>
      <c r="AE334" s="2">
        <v>0.215</v>
      </c>
      <c r="AF334" s="2">
        <v>2E-3</v>
      </c>
      <c r="AG334" s="2">
        <v>1E-3</v>
      </c>
      <c r="AH334" s="2">
        <v>0.7</v>
      </c>
      <c r="AI334" s="2">
        <v>0.52400000000000002</v>
      </c>
      <c r="AJ334" s="2">
        <v>0.77500000000000002</v>
      </c>
      <c r="AK334">
        <v>246397</v>
      </c>
      <c r="AL334">
        <v>425.35</v>
      </c>
      <c r="AM334" t="s">
        <v>55</v>
      </c>
      <c r="AN334" s="3">
        <v>0.97423689197198515</v>
      </c>
      <c r="AO334" s="3">
        <v>3.5842243291774249E-3</v>
      </c>
      <c r="AP334" s="3">
        <v>0.97413624117977382</v>
      </c>
      <c r="AQ334" s="3">
        <v>3.646838393356448E-3</v>
      </c>
      <c r="AR334" s="3">
        <v>0.99106951208069916</v>
      </c>
      <c r="AS334" s="3">
        <v>2.4911620964708971E-3</v>
      </c>
      <c r="AT334" s="10">
        <v>5.9108734130859384E-3</v>
      </c>
      <c r="AU334" s="1">
        <v>296.4140625</v>
      </c>
      <c r="AV334" s="5">
        <v>926259.05130687321</v>
      </c>
      <c r="AW334" s="9">
        <v>0.95458126068115234</v>
      </c>
      <c r="AX334">
        <v>16</v>
      </c>
      <c r="AY334" t="s">
        <v>50</v>
      </c>
      <c r="AZ334" s="9">
        <f>AVERAGE(MainTable[[#This Row],[f1]:[f4]])</f>
        <v>0.55199999999999994</v>
      </c>
      <c r="BA334" s="9">
        <f>AVERAGE(MainTable[[#This Row],[l1]:[l3]])</f>
        <v>3.5000000000000003E-2</v>
      </c>
      <c r="BB334" s="9">
        <f>AVERAGE(MainTable[[#This Row],[n1]:[lsc]])</f>
        <v>0.20116666666666669</v>
      </c>
      <c r="BC334" s="9">
        <f>AVERAGE(MainTable[[#This Row],[density]:[clsCoef]])</f>
        <v>0.21200000000000002</v>
      </c>
      <c r="BD334" s="9">
        <f>AVERAGE(MainTable[[#This Row],[t2]:[t4]])</f>
        <v>0.23433333333333331</v>
      </c>
      <c r="BE334" s="9">
        <f>AVERAGE(MainTable[[#This Row],[c1]:[c2]])</f>
        <v>0.64949999999999997</v>
      </c>
      <c r="BF334" s="9">
        <f>AVERAGE(MainTable[[#This Row],[n3]], MainTable[[#This Row],[n1]], MainTable[[#This Row],[n4]])</f>
        <v>2.8333333333333332E-2</v>
      </c>
      <c r="BG334" s="9" t="str">
        <f>VLOOKUP(MainTable[[#This Row],[model]],ModelNames,4,FALSE)</f>
        <v>Tree Ensemble</v>
      </c>
      <c r="BH334" s="9" cm="1">
        <f t="array" ref="BH334">MEDIAN(IF($AM$2:$AM$2385=AM334,$AN$2:$AN$2385))</f>
        <v>0.88267425723439863</v>
      </c>
      <c r="BI334" s="9" t="str" cm="1">
        <f t="array" ref="BI334">LEFT(A334, MIN(IFERROR(FIND({"_binarized","_clean","_converted"}, A334), LEN(A334)+1))-1)</f>
        <v>page-blocks</v>
      </c>
    </row>
    <row r="335" spans="1:61" x14ac:dyDescent="0.25">
      <c r="A335" t="s">
        <v>171</v>
      </c>
      <c r="B335" s="6">
        <v>5473</v>
      </c>
      <c r="C335">
        <v>11</v>
      </c>
      <c r="D335">
        <v>10</v>
      </c>
      <c r="E335">
        <v>0</v>
      </c>
      <c r="F335" s="1">
        <v>8.7732142857142854</v>
      </c>
      <c r="G335">
        <v>0</v>
      </c>
      <c r="H335">
        <v>0</v>
      </c>
      <c r="I335" s="1">
        <v>44.997975091120892</v>
      </c>
      <c r="J335" s="1">
        <v>652.23231611911388</v>
      </c>
      <c r="K335" s="1">
        <v>14.87431739426906</v>
      </c>
      <c r="L335" s="1">
        <v>9.9954000000000001</v>
      </c>
      <c r="M335" s="1">
        <v>7.5850999999999997</v>
      </c>
      <c r="N335" s="2">
        <v>0.30499999999999999</v>
      </c>
      <c r="O335" s="2">
        <v>0.69899999999999995</v>
      </c>
      <c r="P335" s="2">
        <v>0.10299999999999999</v>
      </c>
      <c r="Q335" s="2">
        <v>0</v>
      </c>
      <c r="R335" s="2">
        <v>0.98399999999999999</v>
      </c>
      <c r="S335" s="2">
        <v>0.97399999999999998</v>
      </c>
      <c r="T335" s="2">
        <v>0.02</v>
      </c>
      <c r="U335" s="2">
        <v>4.8000000000000001E-2</v>
      </c>
      <c r="V335" s="2">
        <v>3.6999999999999998E-2</v>
      </c>
      <c r="W335" s="2">
        <v>1.7999999999999999E-2</v>
      </c>
      <c r="X335" s="2">
        <v>0.151</v>
      </c>
      <c r="Y335" s="2">
        <v>3.1E-2</v>
      </c>
      <c r="Z335" s="2">
        <v>3.5999999999999997E-2</v>
      </c>
      <c r="AA335" s="2">
        <v>7.6999999999999999E-2</v>
      </c>
      <c r="AB335" s="2">
        <v>0.89400000000000002</v>
      </c>
      <c r="AC335" s="2">
        <v>0.34200000000000003</v>
      </c>
      <c r="AD335" s="2">
        <v>8.2000000000000003E-2</v>
      </c>
      <c r="AE335" s="2">
        <v>0.215</v>
      </c>
      <c r="AF335" s="2">
        <v>2E-3</v>
      </c>
      <c r="AG335" s="2">
        <v>1E-3</v>
      </c>
      <c r="AH335" s="2">
        <v>0.7</v>
      </c>
      <c r="AI335" s="2">
        <v>0.52400000000000002</v>
      </c>
      <c r="AJ335" s="2">
        <v>0.77500000000000002</v>
      </c>
      <c r="AK335">
        <v>246397</v>
      </c>
      <c r="AL335">
        <v>425.35</v>
      </c>
      <c r="AM335" t="s">
        <v>59</v>
      </c>
      <c r="AN335" s="3">
        <v>0.9736887798118421</v>
      </c>
      <c r="AO335" s="3">
        <v>3.2901877141406758E-3</v>
      </c>
      <c r="AP335" s="3">
        <v>0.97346131053025076</v>
      </c>
      <c r="AQ335" s="3">
        <v>3.4233465297701668E-3</v>
      </c>
      <c r="AR335" s="3">
        <v>0.98963835967928449</v>
      </c>
      <c r="AS335" s="3">
        <v>3.289093993864756E-3</v>
      </c>
      <c r="AT335" s="10">
        <v>7.5812339782714844E-3</v>
      </c>
      <c r="AU335" s="1">
        <v>291.6796875</v>
      </c>
      <c r="AV335" s="5">
        <v>722177.94829863508</v>
      </c>
      <c r="AW335" s="9">
        <v>0.7071068286895752</v>
      </c>
      <c r="AX335">
        <v>1</v>
      </c>
      <c r="AY335" t="s">
        <v>50</v>
      </c>
      <c r="AZ335" s="9">
        <f>AVERAGE(MainTable[[#This Row],[f1]:[f4]])</f>
        <v>0.55199999999999994</v>
      </c>
      <c r="BA335" s="9">
        <f>AVERAGE(MainTable[[#This Row],[l1]:[l3]])</f>
        <v>3.5000000000000003E-2</v>
      </c>
      <c r="BB335" s="9">
        <f>AVERAGE(MainTable[[#This Row],[n1]:[lsc]])</f>
        <v>0.20116666666666669</v>
      </c>
      <c r="BC335" s="9">
        <f>AVERAGE(MainTable[[#This Row],[density]:[clsCoef]])</f>
        <v>0.21200000000000002</v>
      </c>
      <c r="BD335" s="9">
        <f>AVERAGE(MainTable[[#This Row],[t2]:[t4]])</f>
        <v>0.23433333333333331</v>
      </c>
      <c r="BE335" s="9">
        <f>AVERAGE(MainTable[[#This Row],[c1]:[c2]])</f>
        <v>0.64949999999999997</v>
      </c>
      <c r="BF335" s="9">
        <f>AVERAGE(MainTable[[#This Row],[n3]], MainTable[[#This Row],[n1]], MainTable[[#This Row],[n4]])</f>
        <v>2.8333333333333332E-2</v>
      </c>
      <c r="BG335" s="9" t="str">
        <f>VLOOKUP(MainTable[[#This Row],[model]],ModelNames,4,FALSE)</f>
        <v>Tree Ensemble</v>
      </c>
      <c r="BH335" s="9" cm="1">
        <f t="array" ref="BH335">MEDIAN(IF($AM$2:$AM$2385=AM335,$AN$2:$AN$2385))</f>
        <v>0.86949265687583444</v>
      </c>
      <c r="BI335" s="9" t="str" cm="1">
        <f t="array" ref="BI335">LEFT(A335, MIN(IFERROR(FIND({"_binarized","_clean","_converted"}, A335), LEN(A335)+1))-1)</f>
        <v>page-blocks</v>
      </c>
    </row>
    <row r="336" spans="1:61" x14ac:dyDescent="0.25">
      <c r="A336" t="s">
        <v>171</v>
      </c>
      <c r="B336" s="6">
        <v>5473</v>
      </c>
      <c r="C336">
        <v>11</v>
      </c>
      <c r="D336">
        <v>10</v>
      </c>
      <c r="E336">
        <v>0</v>
      </c>
      <c r="F336" s="1">
        <v>8.7732142857142854</v>
      </c>
      <c r="G336">
        <v>0</v>
      </c>
      <c r="H336">
        <v>0</v>
      </c>
      <c r="I336" s="1">
        <v>44.997975091120892</v>
      </c>
      <c r="J336" s="1">
        <v>652.23231611911388</v>
      </c>
      <c r="K336" s="1">
        <v>14.87431739426906</v>
      </c>
      <c r="L336" s="1">
        <v>9.9954000000000001</v>
      </c>
      <c r="M336" s="1">
        <v>7.5850999999999997</v>
      </c>
      <c r="N336" s="2">
        <v>0.30499999999999999</v>
      </c>
      <c r="O336" s="2">
        <v>0.69899999999999995</v>
      </c>
      <c r="P336" s="2">
        <v>0.10299999999999999</v>
      </c>
      <c r="Q336" s="2">
        <v>0</v>
      </c>
      <c r="R336" s="2">
        <v>0.98399999999999999</v>
      </c>
      <c r="S336" s="2">
        <v>0.97399999999999998</v>
      </c>
      <c r="T336" s="2">
        <v>0.02</v>
      </c>
      <c r="U336" s="2">
        <v>4.8000000000000001E-2</v>
      </c>
      <c r="V336" s="2">
        <v>3.6999999999999998E-2</v>
      </c>
      <c r="W336" s="2">
        <v>1.7999999999999999E-2</v>
      </c>
      <c r="X336" s="2">
        <v>0.151</v>
      </c>
      <c r="Y336" s="2">
        <v>3.1E-2</v>
      </c>
      <c r="Z336" s="2">
        <v>3.5999999999999997E-2</v>
      </c>
      <c r="AA336" s="2">
        <v>7.6999999999999999E-2</v>
      </c>
      <c r="AB336" s="2">
        <v>0.89400000000000002</v>
      </c>
      <c r="AC336" s="2">
        <v>0.34200000000000003</v>
      </c>
      <c r="AD336" s="2">
        <v>8.2000000000000003E-2</v>
      </c>
      <c r="AE336" s="2">
        <v>0.215</v>
      </c>
      <c r="AF336" s="2">
        <v>2E-3</v>
      </c>
      <c r="AG336" s="2">
        <v>1E-3</v>
      </c>
      <c r="AH336" s="2">
        <v>0.7</v>
      </c>
      <c r="AI336" s="2">
        <v>0.52400000000000002</v>
      </c>
      <c r="AJ336" s="2">
        <v>0.77500000000000002</v>
      </c>
      <c r="AK336">
        <v>246397</v>
      </c>
      <c r="AL336">
        <v>425.35</v>
      </c>
      <c r="AM336" t="s">
        <v>49</v>
      </c>
      <c r="AN336" s="3">
        <v>0.9729575183858824</v>
      </c>
      <c r="AO336" s="3">
        <v>2.753833847022056E-3</v>
      </c>
      <c r="AP336" s="3">
        <v>0.9728149246292368</v>
      </c>
      <c r="AQ336" s="3">
        <v>3.0608922352426378E-3</v>
      </c>
      <c r="AR336" s="3">
        <v>0.98815654514142215</v>
      </c>
      <c r="AS336" s="3">
        <v>5.7104838448923971E-3</v>
      </c>
      <c r="AT336" s="10">
        <v>6.9935321807861328E-3</v>
      </c>
      <c r="AU336" s="1">
        <v>296.01171875</v>
      </c>
      <c r="AV336" s="5">
        <v>782866.20529778744</v>
      </c>
      <c r="AW336" s="9">
        <v>12.044567823410031</v>
      </c>
      <c r="AX336">
        <v>16</v>
      </c>
      <c r="AY336" t="s">
        <v>50</v>
      </c>
      <c r="AZ336" s="9">
        <f>AVERAGE(MainTable[[#This Row],[f1]:[f4]])</f>
        <v>0.55199999999999994</v>
      </c>
      <c r="BA336" s="9">
        <f>AVERAGE(MainTable[[#This Row],[l1]:[l3]])</f>
        <v>3.5000000000000003E-2</v>
      </c>
      <c r="BB336" s="9">
        <f>AVERAGE(MainTable[[#This Row],[n1]:[lsc]])</f>
        <v>0.20116666666666669</v>
      </c>
      <c r="BC336" s="9">
        <f>AVERAGE(MainTable[[#This Row],[density]:[clsCoef]])</f>
        <v>0.21200000000000002</v>
      </c>
      <c r="BD336" s="9">
        <f>AVERAGE(MainTable[[#This Row],[t2]:[t4]])</f>
        <v>0.23433333333333331</v>
      </c>
      <c r="BE336" s="9">
        <f>AVERAGE(MainTable[[#This Row],[c1]:[c2]])</f>
        <v>0.64949999999999997</v>
      </c>
      <c r="BF336" s="9">
        <f>AVERAGE(MainTable[[#This Row],[n3]], MainTable[[#This Row],[n1]], MainTable[[#This Row],[n4]])</f>
        <v>2.8333333333333332E-2</v>
      </c>
      <c r="BG336" s="9" t="str">
        <f>VLOOKUP(MainTable[[#This Row],[model]],ModelNames,4,FALSE)</f>
        <v>Neural</v>
      </c>
      <c r="BH336" s="9" cm="1">
        <f t="array" ref="BH336">MEDIAN(IF($AM$2:$AM$2385=AM336,$AN$2:$AN$2385))</f>
        <v>0.87620447459485384</v>
      </c>
      <c r="BI336" s="9" t="str" cm="1">
        <f t="array" ref="BI336">LEFT(A336, MIN(IFERROR(FIND({"_binarized","_clean","_converted"}, A336), LEN(A336)+1))-1)</f>
        <v>page-blocks</v>
      </c>
    </row>
    <row r="337" spans="1:61" x14ac:dyDescent="0.25">
      <c r="A337" t="s">
        <v>171</v>
      </c>
      <c r="B337" s="6">
        <v>5473</v>
      </c>
      <c r="C337">
        <v>11</v>
      </c>
      <c r="D337">
        <v>10</v>
      </c>
      <c r="E337">
        <v>0</v>
      </c>
      <c r="F337" s="1">
        <v>8.7732142857142854</v>
      </c>
      <c r="G337">
        <v>0</v>
      </c>
      <c r="H337">
        <v>0</v>
      </c>
      <c r="I337" s="1">
        <v>44.997975091120892</v>
      </c>
      <c r="J337" s="1">
        <v>652.23231611911388</v>
      </c>
      <c r="K337" s="1">
        <v>14.87431739426906</v>
      </c>
      <c r="L337" s="1">
        <v>9.9954000000000001</v>
      </c>
      <c r="M337" s="1">
        <v>7.5850999999999997</v>
      </c>
      <c r="N337" s="2">
        <v>0.30499999999999999</v>
      </c>
      <c r="O337" s="2">
        <v>0.69899999999999995</v>
      </c>
      <c r="P337" s="2">
        <v>0.10299999999999999</v>
      </c>
      <c r="Q337" s="2">
        <v>0</v>
      </c>
      <c r="R337" s="2">
        <v>0.98399999999999999</v>
      </c>
      <c r="S337" s="2">
        <v>0.97399999999999998</v>
      </c>
      <c r="T337" s="2">
        <v>0.02</v>
      </c>
      <c r="U337" s="2">
        <v>4.8000000000000001E-2</v>
      </c>
      <c r="V337" s="2">
        <v>3.6999999999999998E-2</v>
      </c>
      <c r="W337" s="2">
        <v>1.7999999999999999E-2</v>
      </c>
      <c r="X337" s="2">
        <v>0.151</v>
      </c>
      <c r="Y337" s="2">
        <v>3.1E-2</v>
      </c>
      <c r="Z337" s="2">
        <v>3.5999999999999997E-2</v>
      </c>
      <c r="AA337" s="2">
        <v>7.6999999999999999E-2</v>
      </c>
      <c r="AB337" s="2">
        <v>0.89400000000000002</v>
      </c>
      <c r="AC337" s="2">
        <v>0.34200000000000003</v>
      </c>
      <c r="AD337" s="2">
        <v>8.2000000000000003E-2</v>
      </c>
      <c r="AE337" s="2">
        <v>0.215</v>
      </c>
      <c r="AF337" s="2">
        <v>2E-3</v>
      </c>
      <c r="AG337" s="2">
        <v>1E-3</v>
      </c>
      <c r="AH337" s="2">
        <v>0.7</v>
      </c>
      <c r="AI337" s="2">
        <v>0.52400000000000002</v>
      </c>
      <c r="AJ337" s="2">
        <v>0.77500000000000002</v>
      </c>
      <c r="AK337">
        <v>246397</v>
      </c>
      <c r="AL337">
        <v>425.35</v>
      </c>
      <c r="AM337" t="s">
        <v>58</v>
      </c>
      <c r="AN337" s="3">
        <v>0.97277436912006543</v>
      </c>
      <c r="AO337" s="3">
        <v>2.621206804602076E-3</v>
      </c>
      <c r="AP337" s="3">
        <v>0.97259246284145973</v>
      </c>
      <c r="AQ337" s="3">
        <v>2.5676674791646598E-3</v>
      </c>
      <c r="AR337" s="3">
        <v>0.99140092808468427</v>
      </c>
      <c r="AS337" s="3">
        <v>2.3591006005884269E-3</v>
      </c>
      <c r="AT337" s="10">
        <v>6.4766407012939453E-3</v>
      </c>
      <c r="AU337" s="1">
        <v>294.74609375</v>
      </c>
      <c r="AV337" s="5">
        <v>845345.64329099946</v>
      </c>
      <c r="AW337" s="9">
        <v>2.5530209541320801</v>
      </c>
      <c r="AX337">
        <v>2</v>
      </c>
      <c r="AY337" t="s">
        <v>50</v>
      </c>
      <c r="AZ337" s="9">
        <f>AVERAGE(MainTable[[#This Row],[f1]:[f4]])</f>
        <v>0.55199999999999994</v>
      </c>
      <c r="BA337" s="9">
        <f>AVERAGE(MainTable[[#This Row],[l1]:[l3]])</f>
        <v>3.5000000000000003E-2</v>
      </c>
      <c r="BB337" s="9">
        <f>AVERAGE(MainTable[[#This Row],[n1]:[lsc]])</f>
        <v>0.20116666666666669</v>
      </c>
      <c r="BC337" s="9">
        <f>AVERAGE(MainTable[[#This Row],[density]:[clsCoef]])</f>
        <v>0.21200000000000002</v>
      </c>
      <c r="BD337" s="9">
        <f>AVERAGE(MainTable[[#This Row],[t2]:[t4]])</f>
        <v>0.23433333333333331</v>
      </c>
      <c r="BE337" s="9">
        <f>AVERAGE(MainTable[[#This Row],[c1]:[c2]])</f>
        <v>0.64949999999999997</v>
      </c>
      <c r="BF337" s="9">
        <f>AVERAGE(MainTable[[#This Row],[n3]], MainTable[[#This Row],[n1]], MainTable[[#This Row],[n4]])</f>
        <v>2.8333333333333332E-2</v>
      </c>
      <c r="BG337" s="9" t="str">
        <f>VLOOKUP(MainTable[[#This Row],[model]],ModelNames,4,FALSE)</f>
        <v>Tree Ensemble</v>
      </c>
      <c r="BH337" s="9" cm="1">
        <f t="array" ref="BH337">MEDIAN(IF($AM$2:$AM$2385=AM337,$AN$2:$AN$2385))</f>
        <v>0.86973139609339412</v>
      </c>
      <c r="BI337" s="9" t="str" cm="1">
        <f t="array" ref="BI337">LEFT(A337, MIN(IFERROR(FIND({"_binarized","_clean","_converted"}, A337), LEN(A337)+1))-1)</f>
        <v>page-blocks</v>
      </c>
    </row>
    <row r="338" spans="1:61" x14ac:dyDescent="0.25">
      <c r="A338" t="s">
        <v>171</v>
      </c>
      <c r="B338" s="6">
        <v>5473</v>
      </c>
      <c r="C338">
        <v>11</v>
      </c>
      <c r="D338">
        <v>10</v>
      </c>
      <c r="E338">
        <v>0</v>
      </c>
      <c r="F338" s="1">
        <v>8.7732142857142854</v>
      </c>
      <c r="G338">
        <v>0</v>
      </c>
      <c r="H338">
        <v>0</v>
      </c>
      <c r="I338" s="1">
        <v>44.997975091120892</v>
      </c>
      <c r="J338" s="1">
        <v>652.23231611911388</v>
      </c>
      <c r="K338" s="1">
        <v>14.87431739426906</v>
      </c>
      <c r="L338" s="1">
        <v>9.9954000000000001</v>
      </c>
      <c r="M338" s="1">
        <v>7.5850999999999997</v>
      </c>
      <c r="N338" s="2">
        <v>0.30499999999999999</v>
      </c>
      <c r="O338" s="2">
        <v>0.69899999999999995</v>
      </c>
      <c r="P338" s="2">
        <v>0.10299999999999999</v>
      </c>
      <c r="Q338" s="2">
        <v>0</v>
      </c>
      <c r="R338" s="2">
        <v>0.98399999999999999</v>
      </c>
      <c r="S338" s="2">
        <v>0.97399999999999998</v>
      </c>
      <c r="T338" s="2">
        <v>0.02</v>
      </c>
      <c r="U338" s="2">
        <v>4.8000000000000001E-2</v>
      </c>
      <c r="V338" s="2">
        <v>3.6999999999999998E-2</v>
      </c>
      <c r="W338" s="2">
        <v>1.7999999999999999E-2</v>
      </c>
      <c r="X338" s="2">
        <v>0.151</v>
      </c>
      <c r="Y338" s="2">
        <v>3.1E-2</v>
      </c>
      <c r="Z338" s="2">
        <v>3.5999999999999997E-2</v>
      </c>
      <c r="AA338" s="2">
        <v>7.6999999999999999E-2</v>
      </c>
      <c r="AB338" s="2">
        <v>0.89400000000000002</v>
      </c>
      <c r="AC338" s="2">
        <v>0.34200000000000003</v>
      </c>
      <c r="AD338" s="2">
        <v>8.2000000000000003E-2</v>
      </c>
      <c r="AE338" s="2">
        <v>0.215</v>
      </c>
      <c r="AF338" s="2">
        <v>2E-3</v>
      </c>
      <c r="AG338" s="2">
        <v>1E-3</v>
      </c>
      <c r="AH338" s="2">
        <v>0.7</v>
      </c>
      <c r="AI338" s="2">
        <v>0.52400000000000002</v>
      </c>
      <c r="AJ338" s="2">
        <v>0.77500000000000002</v>
      </c>
      <c r="AK338">
        <v>246397</v>
      </c>
      <c r="AL338">
        <v>425.35</v>
      </c>
      <c r="AM338" t="s">
        <v>53</v>
      </c>
      <c r="AN338" s="3">
        <v>0.97058225438882073</v>
      </c>
      <c r="AO338" s="3">
        <v>5.0560798365433752E-3</v>
      </c>
      <c r="AP338" s="3">
        <v>0.97000549645657463</v>
      </c>
      <c r="AQ338" s="3">
        <v>5.2972372722249611E-3</v>
      </c>
      <c r="AR338" s="3">
        <v>0.96166671871036602</v>
      </c>
      <c r="AS338" s="3">
        <v>1.474644094019808E-2</v>
      </c>
      <c r="AT338" s="10">
        <v>7.9311609268188477E-2</v>
      </c>
      <c r="AU338" s="1">
        <v>292.66015625</v>
      </c>
      <c r="AV338" s="5">
        <v>69031.508129995767</v>
      </c>
      <c r="AW338" s="9">
        <v>0.29672837257385248</v>
      </c>
      <c r="AX338">
        <v>24</v>
      </c>
      <c r="AY338" t="s">
        <v>50</v>
      </c>
      <c r="AZ338" s="9">
        <f>AVERAGE(MainTable[[#This Row],[f1]:[f4]])</f>
        <v>0.55199999999999994</v>
      </c>
      <c r="BA338" s="9">
        <f>AVERAGE(MainTable[[#This Row],[l1]:[l3]])</f>
        <v>3.5000000000000003E-2</v>
      </c>
      <c r="BB338" s="9">
        <f>AVERAGE(MainTable[[#This Row],[n1]:[lsc]])</f>
        <v>0.20116666666666669</v>
      </c>
      <c r="BC338" s="9">
        <f>AVERAGE(MainTable[[#This Row],[density]:[clsCoef]])</f>
        <v>0.21200000000000002</v>
      </c>
      <c r="BD338" s="9">
        <f>AVERAGE(MainTable[[#This Row],[t2]:[t4]])</f>
        <v>0.23433333333333331</v>
      </c>
      <c r="BE338" s="9">
        <f>AVERAGE(MainTable[[#This Row],[c1]:[c2]])</f>
        <v>0.64949999999999997</v>
      </c>
      <c r="BF338" s="9">
        <f>AVERAGE(MainTable[[#This Row],[n3]], MainTable[[#This Row],[n1]], MainTable[[#This Row],[n4]])</f>
        <v>2.8333333333333332E-2</v>
      </c>
      <c r="BG338" s="9" t="str">
        <f>VLOOKUP(MainTable[[#This Row],[model]],ModelNames,4,FALSE)</f>
        <v>Instance-based</v>
      </c>
      <c r="BH338" s="9" cm="1">
        <f t="array" ref="BH338">MEDIAN(IF($AM$2:$AM$2385=AM338,$AN$2:$AN$2385))</f>
        <v>0.85</v>
      </c>
      <c r="BI338" s="9" t="str" cm="1">
        <f t="array" ref="BI338">LEFT(A338, MIN(IFERROR(FIND({"_binarized","_clean","_converted"}, A338), LEN(A338)+1))-1)</f>
        <v>page-blocks</v>
      </c>
    </row>
    <row r="339" spans="1:61" x14ac:dyDescent="0.25">
      <c r="A339" t="s">
        <v>171</v>
      </c>
      <c r="B339" s="6">
        <v>5473</v>
      </c>
      <c r="C339">
        <v>11</v>
      </c>
      <c r="D339">
        <v>10</v>
      </c>
      <c r="E339">
        <v>0</v>
      </c>
      <c r="F339" s="1">
        <v>8.7732142857142854</v>
      </c>
      <c r="G339">
        <v>0</v>
      </c>
      <c r="H339">
        <v>0</v>
      </c>
      <c r="I339" s="1">
        <v>44.997975091120892</v>
      </c>
      <c r="J339" s="1">
        <v>652.23231611911388</v>
      </c>
      <c r="K339" s="1">
        <v>14.87431739426906</v>
      </c>
      <c r="L339" s="1">
        <v>9.9954000000000001</v>
      </c>
      <c r="M339" s="1">
        <v>7.5850999999999997</v>
      </c>
      <c r="N339" s="2">
        <v>0.30499999999999999</v>
      </c>
      <c r="O339" s="2">
        <v>0.69899999999999995</v>
      </c>
      <c r="P339" s="2">
        <v>0.10299999999999999</v>
      </c>
      <c r="Q339" s="2">
        <v>0</v>
      </c>
      <c r="R339" s="2">
        <v>0.98399999999999999</v>
      </c>
      <c r="S339" s="2">
        <v>0.97399999999999998</v>
      </c>
      <c r="T339" s="2">
        <v>0.02</v>
      </c>
      <c r="U339" s="2">
        <v>4.8000000000000001E-2</v>
      </c>
      <c r="V339" s="2">
        <v>3.6999999999999998E-2</v>
      </c>
      <c r="W339" s="2">
        <v>1.7999999999999999E-2</v>
      </c>
      <c r="X339" s="2">
        <v>0.151</v>
      </c>
      <c r="Y339" s="2">
        <v>3.1E-2</v>
      </c>
      <c r="Z339" s="2">
        <v>3.5999999999999997E-2</v>
      </c>
      <c r="AA339" s="2">
        <v>7.6999999999999999E-2</v>
      </c>
      <c r="AB339" s="2">
        <v>0.89400000000000002</v>
      </c>
      <c r="AC339" s="2">
        <v>0.34200000000000003</v>
      </c>
      <c r="AD339" s="2">
        <v>8.2000000000000003E-2</v>
      </c>
      <c r="AE339" s="2">
        <v>0.215</v>
      </c>
      <c r="AF339" s="2">
        <v>2E-3</v>
      </c>
      <c r="AG339" s="2">
        <v>1E-3</v>
      </c>
      <c r="AH339" s="2">
        <v>0.7</v>
      </c>
      <c r="AI339" s="2">
        <v>0.52400000000000002</v>
      </c>
      <c r="AJ339" s="2">
        <v>0.77500000000000002</v>
      </c>
      <c r="AK339">
        <v>246397</v>
      </c>
      <c r="AL339">
        <v>425.35</v>
      </c>
      <c r="AM339" t="s">
        <v>51</v>
      </c>
      <c r="AN339" s="3">
        <v>0.96838930488425867</v>
      </c>
      <c r="AO339" s="3">
        <v>4.9307217867766064E-3</v>
      </c>
      <c r="AP339" s="3">
        <v>0.96734687472911285</v>
      </c>
      <c r="AQ339" s="3">
        <v>5.2128662682451692E-3</v>
      </c>
      <c r="AT339" s="10">
        <v>7.1326255798339844E-2</v>
      </c>
      <c r="AU339" s="1">
        <v>291.83984375</v>
      </c>
      <c r="AV339" s="5">
        <v>76759.952400689916</v>
      </c>
      <c r="AW339" s="9">
        <v>0.56828808784484863</v>
      </c>
      <c r="AX339">
        <v>12</v>
      </c>
      <c r="AY339" t="s">
        <v>50</v>
      </c>
      <c r="AZ339" s="9">
        <f>AVERAGE(MainTable[[#This Row],[f1]:[f4]])</f>
        <v>0.55199999999999994</v>
      </c>
      <c r="BA339" s="9">
        <f>AVERAGE(MainTable[[#This Row],[l1]:[l3]])</f>
        <v>3.5000000000000003E-2</v>
      </c>
      <c r="BB339" s="9">
        <f>AVERAGE(MainTable[[#This Row],[n1]:[lsc]])</f>
        <v>0.20116666666666669</v>
      </c>
      <c r="BC339" s="9">
        <f>AVERAGE(MainTable[[#This Row],[density]:[clsCoef]])</f>
        <v>0.21200000000000002</v>
      </c>
      <c r="BD339" s="9">
        <f>AVERAGE(MainTable[[#This Row],[t2]:[t4]])</f>
        <v>0.23433333333333331</v>
      </c>
      <c r="BE339" s="9">
        <f>AVERAGE(MainTable[[#This Row],[c1]:[c2]])</f>
        <v>0.64949999999999997</v>
      </c>
      <c r="BF339" s="9">
        <f>AVERAGE(MainTable[[#This Row],[n3]], MainTable[[#This Row],[n1]], MainTable[[#This Row],[n4]])</f>
        <v>2.8333333333333332E-2</v>
      </c>
      <c r="BG339" s="9" t="str">
        <f>VLOOKUP(MainTable[[#This Row],[model]],ModelNames,4,FALSE)</f>
        <v>Kernel/SVM</v>
      </c>
      <c r="BH339" s="9" cm="1">
        <f t="array" ref="BH339">MEDIAN(IF($AM$2:$AM$2385=AM339,$AN$2:$AN$2385))</f>
        <v>0.87225452196382425</v>
      </c>
      <c r="BI339" s="9" t="str" cm="1">
        <f t="array" ref="BI339">LEFT(A339, MIN(IFERROR(FIND({"_binarized","_clean","_converted"}, A339), LEN(A339)+1))-1)</f>
        <v>page-blocks</v>
      </c>
    </row>
    <row r="340" spans="1:61" x14ac:dyDescent="0.25">
      <c r="A340" t="s">
        <v>171</v>
      </c>
      <c r="B340" s="6">
        <v>5473</v>
      </c>
      <c r="C340">
        <v>11</v>
      </c>
      <c r="D340">
        <v>10</v>
      </c>
      <c r="E340">
        <v>0</v>
      </c>
      <c r="F340" s="1">
        <v>8.7732142857142854</v>
      </c>
      <c r="G340">
        <v>0</v>
      </c>
      <c r="H340">
        <v>0</v>
      </c>
      <c r="I340" s="1">
        <v>44.997975091120892</v>
      </c>
      <c r="J340" s="1">
        <v>652.23231611911388</v>
      </c>
      <c r="K340" s="1">
        <v>14.87431739426906</v>
      </c>
      <c r="L340" s="1">
        <v>9.9954000000000001</v>
      </c>
      <c r="M340" s="1">
        <v>7.5850999999999997</v>
      </c>
      <c r="N340" s="2">
        <v>0.30499999999999999</v>
      </c>
      <c r="O340" s="2">
        <v>0.69899999999999995</v>
      </c>
      <c r="P340" s="2">
        <v>0.10299999999999999</v>
      </c>
      <c r="Q340" s="2">
        <v>0</v>
      </c>
      <c r="R340" s="2">
        <v>0.98399999999999999</v>
      </c>
      <c r="S340" s="2">
        <v>0.97399999999999998</v>
      </c>
      <c r="T340" s="2">
        <v>0.02</v>
      </c>
      <c r="U340" s="2">
        <v>4.8000000000000001E-2</v>
      </c>
      <c r="V340" s="2">
        <v>3.6999999999999998E-2</v>
      </c>
      <c r="W340" s="2">
        <v>1.7999999999999999E-2</v>
      </c>
      <c r="X340" s="2">
        <v>0.151</v>
      </c>
      <c r="Y340" s="2">
        <v>3.1E-2</v>
      </c>
      <c r="Z340" s="2">
        <v>3.5999999999999997E-2</v>
      </c>
      <c r="AA340" s="2">
        <v>7.6999999999999999E-2</v>
      </c>
      <c r="AB340" s="2">
        <v>0.89400000000000002</v>
      </c>
      <c r="AC340" s="2">
        <v>0.34200000000000003</v>
      </c>
      <c r="AD340" s="2">
        <v>8.2000000000000003E-2</v>
      </c>
      <c r="AE340" s="2">
        <v>0.215</v>
      </c>
      <c r="AF340" s="2">
        <v>2E-3</v>
      </c>
      <c r="AG340" s="2">
        <v>1E-3</v>
      </c>
      <c r="AH340" s="2">
        <v>0.7</v>
      </c>
      <c r="AI340" s="2">
        <v>0.52400000000000002</v>
      </c>
      <c r="AJ340" s="2">
        <v>0.77500000000000002</v>
      </c>
      <c r="AK340">
        <v>246397</v>
      </c>
      <c r="AL340">
        <v>425.35</v>
      </c>
      <c r="AM340" t="s">
        <v>57</v>
      </c>
      <c r="AN340" s="3">
        <v>0.96601420784186054</v>
      </c>
      <c r="AO340" s="3">
        <v>5.3452092936994034E-3</v>
      </c>
      <c r="AP340" s="3">
        <v>0.96609957684326342</v>
      </c>
      <c r="AQ340" s="3">
        <v>5.3837972677317656E-3</v>
      </c>
      <c r="AR340" s="3">
        <v>0.92059495993276452</v>
      </c>
      <c r="AS340" s="3">
        <v>1.9231054020592459E-2</v>
      </c>
      <c r="AT340" s="10">
        <v>2.3863315582275391E-3</v>
      </c>
      <c r="AU340" s="1">
        <v>287.84375</v>
      </c>
      <c r="AV340" s="5">
        <v>2294316.5551004098</v>
      </c>
      <c r="AW340" s="9">
        <v>0.19816470146179199</v>
      </c>
      <c r="AX340">
        <v>24</v>
      </c>
      <c r="AY340" t="s">
        <v>50</v>
      </c>
      <c r="AZ340" s="9">
        <f>AVERAGE(MainTable[[#This Row],[f1]:[f4]])</f>
        <v>0.55199999999999994</v>
      </c>
      <c r="BA340" s="9">
        <f>AVERAGE(MainTable[[#This Row],[l1]:[l3]])</f>
        <v>3.5000000000000003E-2</v>
      </c>
      <c r="BB340" s="9">
        <f>AVERAGE(MainTable[[#This Row],[n1]:[lsc]])</f>
        <v>0.20116666666666669</v>
      </c>
      <c r="BC340" s="9">
        <f>AVERAGE(MainTable[[#This Row],[density]:[clsCoef]])</f>
        <v>0.21200000000000002</v>
      </c>
      <c r="BD340" s="9">
        <f>AVERAGE(MainTable[[#This Row],[t2]:[t4]])</f>
        <v>0.23433333333333331</v>
      </c>
      <c r="BE340" s="9">
        <f>AVERAGE(MainTable[[#This Row],[c1]:[c2]])</f>
        <v>0.64949999999999997</v>
      </c>
      <c r="BF340" s="9">
        <f>AVERAGE(MainTable[[#This Row],[n3]], MainTable[[#This Row],[n1]], MainTable[[#This Row],[n4]])</f>
        <v>2.8333333333333332E-2</v>
      </c>
      <c r="BG340" s="9" t="str">
        <f>VLOOKUP(MainTable[[#This Row],[model]],ModelNames,4,FALSE)</f>
        <v>Tree-based</v>
      </c>
      <c r="BH340" s="9" cm="1">
        <f t="array" ref="BH340">MEDIAN(IF($AM$2:$AM$2385=AM340,$AN$2:$AN$2385))</f>
        <v>0.84387062005572167</v>
      </c>
      <c r="BI340" s="9" t="str" cm="1">
        <f t="array" ref="BI340">LEFT(A340, MIN(IFERROR(FIND({"_binarized","_clean","_converted"}, A340), LEN(A340)+1))-1)</f>
        <v>page-blocks</v>
      </c>
    </row>
    <row r="341" spans="1:61" x14ac:dyDescent="0.25">
      <c r="A341" t="s">
        <v>171</v>
      </c>
      <c r="B341" s="6">
        <v>5473</v>
      </c>
      <c r="C341">
        <v>11</v>
      </c>
      <c r="D341">
        <v>10</v>
      </c>
      <c r="E341">
        <v>0</v>
      </c>
      <c r="F341" s="1">
        <v>8.7732142857142854</v>
      </c>
      <c r="G341">
        <v>0</v>
      </c>
      <c r="H341">
        <v>0</v>
      </c>
      <c r="I341" s="1">
        <v>44.997975091120892</v>
      </c>
      <c r="J341" s="1">
        <v>652.23231611911388</v>
      </c>
      <c r="K341" s="1">
        <v>14.87431739426906</v>
      </c>
      <c r="L341" s="1">
        <v>9.9954000000000001</v>
      </c>
      <c r="M341" s="1">
        <v>7.5850999999999997</v>
      </c>
      <c r="N341" s="2">
        <v>0.30499999999999999</v>
      </c>
      <c r="O341" s="2">
        <v>0.69899999999999995</v>
      </c>
      <c r="P341" s="2">
        <v>0.10299999999999999</v>
      </c>
      <c r="Q341" s="2">
        <v>0</v>
      </c>
      <c r="R341" s="2">
        <v>0.98399999999999999</v>
      </c>
      <c r="S341" s="2">
        <v>0.97399999999999998</v>
      </c>
      <c r="T341" s="2">
        <v>0.02</v>
      </c>
      <c r="U341" s="2">
        <v>4.8000000000000001E-2</v>
      </c>
      <c r="V341" s="2">
        <v>3.6999999999999998E-2</v>
      </c>
      <c r="W341" s="2">
        <v>1.7999999999999999E-2</v>
      </c>
      <c r="X341" s="2">
        <v>0.151</v>
      </c>
      <c r="Y341" s="2">
        <v>3.1E-2</v>
      </c>
      <c r="Z341" s="2">
        <v>3.5999999999999997E-2</v>
      </c>
      <c r="AA341" s="2">
        <v>7.6999999999999999E-2</v>
      </c>
      <c r="AB341" s="2">
        <v>0.89400000000000002</v>
      </c>
      <c r="AC341" s="2">
        <v>0.34200000000000003</v>
      </c>
      <c r="AD341" s="2">
        <v>8.2000000000000003E-2</v>
      </c>
      <c r="AE341" s="2">
        <v>0.215</v>
      </c>
      <c r="AF341" s="2">
        <v>2E-3</v>
      </c>
      <c r="AG341" s="2">
        <v>1E-3</v>
      </c>
      <c r="AH341" s="2">
        <v>0.7</v>
      </c>
      <c r="AI341" s="2">
        <v>0.52400000000000002</v>
      </c>
      <c r="AJ341" s="2">
        <v>0.77500000000000002</v>
      </c>
      <c r="AK341">
        <v>246397</v>
      </c>
      <c r="AL341">
        <v>425.35</v>
      </c>
      <c r="AM341" t="s">
        <v>62</v>
      </c>
      <c r="AN341" s="3">
        <v>0.95121434474468458</v>
      </c>
      <c r="AO341" s="3">
        <v>2.1470885378924928E-3</v>
      </c>
      <c r="AP341" s="3">
        <v>0.9469851592370061</v>
      </c>
      <c r="AQ341" s="3">
        <v>2.2528769002804938E-3</v>
      </c>
      <c r="AT341" s="10">
        <v>1.633882522583008E-3</v>
      </c>
      <c r="AU341" s="1">
        <v>293.86328125</v>
      </c>
      <c r="AV341" s="5">
        <v>3350914.110608493</v>
      </c>
      <c r="AW341" s="9">
        <v>7.1613550186157227E-2</v>
      </c>
      <c r="AX341">
        <v>6</v>
      </c>
      <c r="AY341" t="s">
        <v>50</v>
      </c>
      <c r="AZ341" s="9">
        <f>AVERAGE(MainTable[[#This Row],[f1]:[f4]])</f>
        <v>0.55199999999999994</v>
      </c>
      <c r="BA341" s="9">
        <f>AVERAGE(MainTable[[#This Row],[l1]:[l3]])</f>
        <v>3.5000000000000003E-2</v>
      </c>
      <c r="BB341" s="9">
        <f>AVERAGE(MainTable[[#This Row],[n1]:[lsc]])</f>
        <v>0.20116666666666669</v>
      </c>
      <c r="BC341" s="9">
        <f>AVERAGE(MainTable[[#This Row],[density]:[clsCoef]])</f>
        <v>0.21200000000000002</v>
      </c>
      <c r="BD341" s="9">
        <f>AVERAGE(MainTable[[#This Row],[t2]:[t4]])</f>
        <v>0.23433333333333331</v>
      </c>
      <c r="BE341" s="9">
        <f>AVERAGE(MainTable[[#This Row],[c1]:[c2]])</f>
        <v>0.64949999999999997</v>
      </c>
      <c r="BF341" s="9">
        <f>AVERAGE(MainTable[[#This Row],[n3]], MainTable[[#This Row],[n1]], MainTable[[#This Row],[n4]])</f>
        <v>2.8333333333333332E-2</v>
      </c>
      <c r="BG341" s="9" t="str">
        <f>VLOOKUP(MainTable[[#This Row],[model]],ModelNames,4,FALSE)</f>
        <v>Linear</v>
      </c>
      <c r="BH341" s="9" cm="1">
        <f t="array" ref="BH341">MEDIAN(IF($AM$2:$AM$2385=AM341,$AN$2:$AN$2385))</f>
        <v>0.84909999999999997</v>
      </c>
      <c r="BI341" s="9" t="str" cm="1">
        <f t="array" ref="BI341">LEFT(A341, MIN(IFERROR(FIND({"_binarized","_clean","_converted"}, A341), LEN(A341)+1))-1)</f>
        <v>page-blocks</v>
      </c>
    </row>
    <row r="342" spans="1:61" x14ac:dyDescent="0.25">
      <c r="A342" t="s">
        <v>171</v>
      </c>
      <c r="B342" s="6">
        <v>5473</v>
      </c>
      <c r="C342">
        <v>11</v>
      </c>
      <c r="D342">
        <v>10</v>
      </c>
      <c r="E342">
        <v>0</v>
      </c>
      <c r="F342" s="1">
        <v>8.7732142857142854</v>
      </c>
      <c r="G342">
        <v>0</v>
      </c>
      <c r="H342">
        <v>0</v>
      </c>
      <c r="I342" s="1">
        <v>44.997975091120892</v>
      </c>
      <c r="J342" s="1">
        <v>652.23231611911388</v>
      </c>
      <c r="K342" s="1">
        <v>14.87431739426906</v>
      </c>
      <c r="L342" s="1">
        <v>9.9954000000000001</v>
      </c>
      <c r="M342" s="1">
        <v>7.5850999999999997</v>
      </c>
      <c r="N342" s="2">
        <v>0.30499999999999999</v>
      </c>
      <c r="O342" s="2">
        <v>0.69899999999999995</v>
      </c>
      <c r="P342" s="2">
        <v>0.10299999999999999</v>
      </c>
      <c r="Q342" s="2">
        <v>0</v>
      </c>
      <c r="R342" s="2">
        <v>0.98399999999999999</v>
      </c>
      <c r="S342" s="2">
        <v>0.97399999999999998</v>
      </c>
      <c r="T342" s="2">
        <v>0.02</v>
      </c>
      <c r="U342" s="2">
        <v>4.8000000000000001E-2</v>
      </c>
      <c r="V342" s="2">
        <v>3.6999999999999998E-2</v>
      </c>
      <c r="W342" s="2">
        <v>1.7999999999999999E-2</v>
      </c>
      <c r="X342" s="2">
        <v>0.151</v>
      </c>
      <c r="Y342" s="2">
        <v>3.1E-2</v>
      </c>
      <c r="Z342" s="2">
        <v>3.5999999999999997E-2</v>
      </c>
      <c r="AA342" s="2">
        <v>7.6999999999999999E-2</v>
      </c>
      <c r="AB342" s="2">
        <v>0.89400000000000002</v>
      </c>
      <c r="AC342" s="2">
        <v>0.34200000000000003</v>
      </c>
      <c r="AD342" s="2">
        <v>8.2000000000000003E-2</v>
      </c>
      <c r="AE342" s="2">
        <v>0.215</v>
      </c>
      <c r="AF342" s="2">
        <v>2E-3</v>
      </c>
      <c r="AG342" s="2">
        <v>1E-3</v>
      </c>
      <c r="AH342" s="2">
        <v>0.7</v>
      </c>
      <c r="AI342" s="2">
        <v>0.52400000000000002</v>
      </c>
      <c r="AJ342" s="2">
        <v>0.77500000000000002</v>
      </c>
      <c r="AK342">
        <v>246397</v>
      </c>
      <c r="AL342">
        <v>425.35</v>
      </c>
      <c r="AM342" t="s">
        <v>56</v>
      </c>
      <c r="AN342" s="3">
        <v>0.94920471146060292</v>
      </c>
      <c r="AO342" s="3">
        <v>2.3642092247931198E-3</v>
      </c>
      <c r="AP342" s="3">
        <v>0.94632648778260309</v>
      </c>
      <c r="AQ342" s="3">
        <v>2.589226615562568E-3</v>
      </c>
      <c r="AR342" s="3">
        <v>0.93880548999118252</v>
      </c>
      <c r="AS342" s="3">
        <v>6.7004208779956826E-3</v>
      </c>
      <c r="AT342" s="10">
        <v>1.8317699432373049E-3</v>
      </c>
      <c r="AU342" s="1">
        <v>297.09375</v>
      </c>
      <c r="AV342" s="5">
        <v>2988912.4560718471</v>
      </c>
      <c r="AW342" s="9">
        <v>9.5503330230712891E-2</v>
      </c>
      <c r="AX342">
        <v>10</v>
      </c>
      <c r="AY342" t="s">
        <v>50</v>
      </c>
      <c r="AZ342" s="9">
        <f>AVERAGE(MainTable[[#This Row],[f1]:[f4]])</f>
        <v>0.55199999999999994</v>
      </c>
      <c r="BA342" s="9">
        <f>AVERAGE(MainTable[[#This Row],[l1]:[l3]])</f>
        <v>3.5000000000000003E-2</v>
      </c>
      <c r="BB342" s="9">
        <f>AVERAGE(MainTable[[#This Row],[n1]:[lsc]])</f>
        <v>0.20116666666666669</v>
      </c>
      <c r="BC342" s="9">
        <f>AVERAGE(MainTable[[#This Row],[density]:[clsCoef]])</f>
        <v>0.21200000000000002</v>
      </c>
      <c r="BD342" s="9">
        <f>AVERAGE(MainTable[[#This Row],[t2]:[t4]])</f>
        <v>0.23433333333333331</v>
      </c>
      <c r="BE342" s="9">
        <f>AVERAGE(MainTable[[#This Row],[c1]:[c2]])</f>
        <v>0.64949999999999997</v>
      </c>
      <c r="BF342" s="9">
        <f>AVERAGE(MainTable[[#This Row],[n3]], MainTable[[#This Row],[n1]], MainTable[[#This Row],[n4]])</f>
        <v>2.8333333333333332E-2</v>
      </c>
      <c r="BG342" s="9" t="str">
        <f>VLOOKUP(MainTable[[#This Row],[model]],ModelNames,4,FALSE)</f>
        <v>Linear</v>
      </c>
      <c r="BH342" s="9" cm="1">
        <f t="array" ref="BH342">MEDIAN(IF($AM$2:$AM$2385=AM342,$AN$2:$AN$2385))</f>
        <v>0.85279999999999989</v>
      </c>
      <c r="BI342" s="9" t="str" cm="1">
        <f t="array" ref="BI342">LEFT(A342, MIN(IFERROR(FIND({"_binarized","_clean","_converted"}, A342), LEN(A342)+1))-1)</f>
        <v>page-blocks</v>
      </c>
    </row>
    <row r="343" spans="1:61" x14ac:dyDescent="0.25">
      <c r="A343" t="s">
        <v>171</v>
      </c>
      <c r="B343" s="6">
        <v>5473</v>
      </c>
      <c r="C343">
        <v>11</v>
      </c>
      <c r="D343">
        <v>10</v>
      </c>
      <c r="E343">
        <v>0</v>
      </c>
      <c r="F343" s="1">
        <v>8.7732142857142854</v>
      </c>
      <c r="G343">
        <v>0</v>
      </c>
      <c r="H343">
        <v>0</v>
      </c>
      <c r="I343" s="1">
        <v>44.997975091120892</v>
      </c>
      <c r="J343" s="1">
        <v>652.23231611911388</v>
      </c>
      <c r="K343" s="1">
        <v>14.87431739426906</v>
      </c>
      <c r="L343" s="1">
        <v>9.9954000000000001</v>
      </c>
      <c r="M343" s="1">
        <v>7.5850999999999997</v>
      </c>
      <c r="N343" s="2">
        <v>0.30499999999999999</v>
      </c>
      <c r="O343" s="2">
        <v>0.69899999999999995</v>
      </c>
      <c r="P343" s="2">
        <v>0.10299999999999999</v>
      </c>
      <c r="Q343" s="2">
        <v>0</v>
      </c>
      <c r="R343" s="2">
        <v>0.98399999999999999</v>
      </c>
      <c r="S343" s="2">
        <v>0.97399999999999998</v>
      </c>
      <c r="T343" s="2">
        <v>0.02</v>
      </c>
      <c r="U343" s="2">
        <v>4.8000000000000001E-2</v>
      </c>
      <c r="V343" s="2">
        <v>3.6999999999999998E-2</v>
      </c>
      <c r="W343" s="2">
        <v>1.7999999999999999E-2</v>
      </c>
      <c r="X343" s="2">
        <v>0.151</v>
      </c>
      <c r="Y343" s="2">
        <v>3.1E-2</v>
      </c>
      <c r="Z343" s="2">
        <v>3.5999999999999997E-2</v>
      </c>
      <c r="AA343" s="2">
        <v>7.6999999999999999E-2</v>
      </c>
      <c r="AB343" s="2">
        <v>0.89400000000000002</v>
      </c>
      <c r="AC343" s="2">
        <v>0.34200000000000003</v>
      </c>
      <c r="AD343" s="2">
        <v>8.2000000000000003E-2</v>
      </c>
      <c r="AE343" s="2">
        <v>0.215</v>
      </c>
      <c r="AF343" s="2">
        <v>2E-3</v>
      </c>
      <c r="AG343" s="2">
        <v>1E-3</v>
      </c>
      <c r="AH343" s="2">
        <v>0.7</v>
      </c>
      <c r="AI343" s="2">
        <v>0.52400000000000002</v>
      </c>
      <c r="AJ343" s="2">
        <v>0.77500000000000002</v>
      </c>
      <c r="AK343">
        <v>246397</v>
      </c>
      <c r="AL343">
        <v>425.35</v>
      </c>
      <c r="AM343" t="s">
        <v>60</v>
      </c>
      <c r="AN343" s="3">
        <v>0.94865643234579655</v>
      </c>
      <c r="AO343" s="3">
        <v>3.397449871234073E-3</v>
      </c>
      <c r="AP343" s="3">
        <v>0.946185282546392</v>
      </c>
      <c r="AQ343" s="3">
        <v>3.2141953016300438E-3</v>
      </c>
      <c r="AR343" s="3">
        <v>0.94534609269717884</v>
      </c>
      <c r="AS343" s="3">
        <v>1.0957757212030411E-2</v>
      </c>
      <c r="AT343" s="10">
        <v>1.8405914306640621E-3</v>
      </c>
      <c r="AU343" s="1">
        <v>294.59765625</v>
      </c>
      <c r="AV343" s="5">
        <v>2974587.3575129532</v>
      </c>
      <c r="AW343" s="9">
        <v>0.1215391159057617</v>
      </c>
      <c r="AX343">
        <v>16</v>
      </c>
      <c r="AY343" t="s">
        <v>50</v>
      </c>
      <c r="AZ343" s="9">
        <f>AVERAGE(MainTable[[#This Row],[f1]:[f4]])</f>
        <v>0.55199999999999994</v>
      </c>
      <c r="BA343" s="9">
        <f>AVERAGE(MainTable[[#This Row],[l1]:[l3]])</f>
        <v>3.5000000000000003E-2</v>
      </c>
      <c r="BB343" s="9">
        <f>AVERAGE(MainTable[[#This Row],[n1]:[lsc]])</f>
        <v>0.20116666666666669</v>
      </c>
      <c r="BC343" s="9">
        <f>AVERAGE(MainTable[[#This Row],[density]:[clsCoef]])</f>
        <v>0.21200000000000002</v>
      </c>
      <c r="BD343" s="9">
        <f>AVERAGE(MainTable[[#This Row],[t2]:[t4]])</f>
        <v>0.23433333333333331</v>
      </c>
      <c r="BE343" s="9">
        <f>AVERAGE(MainTable[[#This Row],[c1]:[c2]])</f>
        <v>0.64949999999999997</v>
      </c>
      <c r="BF343" s="9">
        <f>AVERAGE(MainTable[[#This Row],[n3]], MainTable[[#This Row],[n1]], MainTable[[#This Row],[n4]])</f>
        <v>2.8333333333333332E-2</v>
      </c>
      <c r="BG343" s="9" t="str">
        <f>VLOOKUP(MainTable[[#This Row],[model]],ModelNames,4,FALSE)</f>
        <v>Linear</v>
      </c>
      <c r="BH343" s="9" cm="1">
        <f t="array" ref="BH343">MEDIAN(IF($AM$2:$AM$2385=AM343,$AN$2:$AN$2385))</f>
        <v>0.84154689776823377</v>
      </c>
      <c r="BI343" s="9" t="str" cm="1">
        <f t="array" ref="BI343">LEFT(A343, MIN(IFERROR(FIND({"_binarized","_clean","_converted"}, A343), LEN(A343)+1))-1)</f>
        <v>page-blocks</v>
      </c>
    </row>
    <row r="344" spans="1:61" x14ac:dyDescent="0.25">
      <c r="A344" t="s">
        <v>171</v>
      </c>
      <c r="B344" s="6">
        <v>5473</v>
      </c>
      <c r="C344">
        <v>11</v>
      </c>
      <c r="D344">
        <v>10</v>
      </c>
      <c r="E344">
        <v>0</v>
      </c>
      <c r="F344" s="1">
        <v>8.7732142857142854</v>
      </c>
      <c r="G344">
        <v>0</v>
      </c>
      <c r="H344">
        <v>0</v>
      </c>
      <c r="I344" s="1">
        <v>44.997975091120892</v>
      </c>
      <c r="J344" s="1">
        <v>652.23231611911388</v>
      </c>
      <c r="K344" s="1">
        <v>14.87431739426906</v>
      </c>
      <c r="L344" s="1">
        <v>9.9954000000000001</v>
      </c>
      <c r="M344" s="1">
        <v>7.5850999999999997</v>
      </c>
      <c r="N344" s="2">
        <v>0.30499999999999999</v>
      </c>
      <c r="O344" s="2">
        <v>0.69899999999999995</v>
      </c>
      <c r="P344" s="2">
        <v>0.10299999999999999</v>
      </c>
      <c r="Q344" s="2">
        <v>0</v>
      </c>
      <c r="R344" s="2">
        <v>0.98399999999999999</v>
      </c>
      <c r="S344" s="2">
        <v>0.97399999999999998</v>
      </c>
      <c r="T344" s="2">
        <v>0.02</v>
      </c>
      <c r="U344" s="2">
        <v>4.8000000000000001E-2</v>
      </c>
      <c r="V344" s="2">
        <v>3.6999999999999998E-2</v>
      </c>
      <c r="W344" s="2">
        <v>1.7999999999999999E-2</v>
      </c>
      <c r="X344" s="2">
        <v>0.151</v>
      </c>
      <c r="Y344" s="2">
        <v>3.1E-2</v>
      </c>
      <c r="Z344" s="2">
        <v>3.5999999999999997E-2</v>
      </c>
      <c r="AA344" s="2">
        <v>7.6999999999999999E-2</v>
      </c>
      <c r="AB344" s="2">
        <v>0.89400000000000002</v>
      </c>
      <c r="AC344" s="2">
        <v>0.34200000000000003</v>
      </c>
      <c r="AD344" s="2">
        <v>8.2000000000000003E-2</v>
      </c>
      <c r="AE344" s="2">
        <v>0.215</v>
      </c>
      <c r="AF344" s="2">
        <v>2E-3</v>
      </c>
      <c r="AG344" s="2">
        <v>1E-3</v>
      </c>
      <c r="AH344" s="2">
        <v>0.7</v>
      </c>
      <c r="AI344" s="2">
        <v>0.52400000000000002</v>
      </c>
      <c r="AJ344" s="2">
        <v>0.77500000000000002</v>
      </c>
      <c r="AK344">
        <v>246397</v>
      </c>
      <c r="AL344">
        <v>425.35</v>
      </c>
      <c r="AM344" t="s">
        <v>64</v>
      </c>
      <c r="AN344" s="3">
        <v>0.94171178616446716</v>
      </c>
      <c r="AO344" s="3">
        <v>5.9818876548367612E-3</v>
      </c>
      <c r="AP344" s="3">
        <v>0.93696567615963033</v>
      </c>
      <c r="AQ344" s="3">
        <v>6.1431396972643996E-3</v>
      </c>
      <c r="AR344" s="3">
        <v>0.91695968502659841</v>
      </c>
      <c r="AS344" s="3">
        <v>1.164757024310497E-2</v>
      </c>
      <c r="AT344" s="10">
        <v>1.632452011108398E-3</v>
      </c>
      <c r="AU344" s="1">
        <v>293.84375</v>
      </c>
      <c r="AV344" s="5">
        <v>3353850.5038703079</v>
      </c>
      <c r="AW344" s="9">
        <v>2.6593446731567379E-2</v>
      </c>
      <c r="AX344">
        <v>2</v>
      </c>
      <c r="AY344" t="s">
        <v>50</v>
      </c>
      <c r="AZ344" s="9">
        <f>AVERAGE(MainTable[[#This Row],[f1]:[f4]])</f>
        <v>0.55199999999999994</v>
      </c>
      <c r="BA344" s="9">
        <f>AVERAGE(MainTable[[#This Row],[l1]:[l3]])</f>
        <v>3.5000000000000003E-2</v>
      </c>
      <c r="BB344" s="9">
        <f>AVERAGE(MainTable[[#This Row],[n1]:[lsc]])</f>
        <v>0.20116666666666669</v>
      </c>
      <c r="BC344" s="9">
        <f>AVERAGE(MainTable[[#This Row],[density]:[clsCoef]])</f>
        <v>0.21200000000000002</v>
      </c>
      <c r="BD344" s="9">
        <f>AVERAGE(MainTable[[#This Row],[t2]:[t4]])</f>
        <v>0.23433333333333331</v>
      </c>
      <c r="BE344" s="9">
        <f>AVERAGE(MainTable[[#This Row],[c1]:[c2]])</f>
        <v>0.64949999999999997</v>
      </c>
      <c r="BF344" s="9">
        <f>AVERAGE(MainTable[[#This Row],[n3]], MainTable[[#This Row],[n1]], MainTable[[#This Row],[n4]])</f>
        <v>2.8333333333333332E-2</v>
      </c>
      <c r="BG344" s="9" t="str">
        <f>VLOOKUP(MainTable[[#This Row],[model]],ModelNames,4,FALSE)</f>
        <v>Discriminant</v>
      </c>
      <c r="BH344" s="9" cm="1">
        <f t="array" ref="BH344">MEDIAN(IF($AM$2:$AM$2385=AM344,$AN$2:$AN$2385))</f>
        <v>0.83860904466088915</v>
      </c>
      <c r="BI344" s="9" t="str" cm="1">
        <f t="array" ref="BI344">LEFT(A344, MIN(IFERROR(FIND({"_binarized","_clean","_converted"}, A344), LEN(A344)+1))-1)</f>
        <v>page-blocks</v>
      </c>
    </row>
    <row r="345" spans="1:61" x14ac:dyDescent="0.25">
      <c r="A345" t="s">
        <v>171</v>
      </c>
      <c r="B345" s="6">
        <v>5473</v>
      </c>
      <c r="C345">
        <v>11</v>
      </c>
      <c r="D345">
        <v>10</v>
      </c>
      <c r="E345">
        <v>0</v>
      </c>
      <c r="F345" s="1">
        <v>8.7732142857142854</v>
      </c>
      <c r="G345">
        <v>0</v>
      </c>
      <c r="H345">
        <v>0</v>
      </c>
      <c r="I345" s="1">
        <v>44.997975091120892</v>
      </c>
      <c r="J345" s="1">
        <v>652.23231611911388</v>
      </c>
      <c r="K345" s="1">
        <v>14.87431739426906</v>
      </c>
      <c r="L345" s="1">
        <v>9.9954000000000001</v>
      </c>
      <c r="M345" s="1">
        <v>7.5850999999999997</v>
      </c>
      <c r="N345" s="2">
        <v>0.30499999999999999</v>
      </c>
      <c r="O345" s="2">
        <v>0.69899999999999995</v>
      </c>
      <c r="P345" s="2">
        <v>0.10299999999999999</v>
      </c>
      <c r="Q345" s="2">
        <v>0</v>
      </c>
      <c r="R345" s="2">
        <v>0.98399999999999999</v>
      </c>
      <c r="S345" s="2">
        <v>0.97399999999999998</v>
      </c>
      <c r="T345" s="2">
        <v>0.02</v>
      </c>
      <c r="U345" s="2">
        <v>4.8000000000000001E-2</v>
      </c>
      <c r="V345" s="2">
        <v>3.6999999999999998E-2</v>
      </c>
      <c r="W345" s="2">
        <v>1.7999999999999999E-2</v>
      </c>
      <c r="X345" s="2">
        <v>0.151</v>
      </c>
      <c r="Y345" s="2">
        <v>3.1E-2</v>
      </c>
      <c r="Z345" s="2">
        <v>3.5999999999999997E-2</v>
      </c>
      <c r="AA345" s="2">
        <v>7.6999999999999999E-2</v>
      </c>
      <c r="AB345" s="2">
        <v>0.89400000000000002</v>
      </c>
      <c r="AC345" s="2">
        <v>0.34200000000000003</v>
      </c>
      <c r="AD345" s="2">
        <v>8.2000000000000003E-2</v>
      </c>
      <c r="AE345" s="2">
        <v>0.215</v>
      </c>
      <c r="AF345" s="2">
        <v>2E-3</v>
      </c>
      <c r="AG345" s="2">
        <v>1E-3</v>
      </c>
      <c r="AH345" s="2">
        <v>0.7</v>
      </c>
      <c r="AI345" s="2">
        <v>0.52400000000000002</v>
      </c>
      <c r="AJ345" s="2">
        <v>0.77500000000000002</v>
      </c>
      <c r="AK345">
        <v>246397</v>
      </c>
      <c r="AL345">
        <v>425.35</v>
      </c>
      <c r="AM345" t="s">
        <v>61</v>
      </c>
      <c r="AN345" s="3">
        <v>0.9349524596595794</v>
      </c>
      <c r="AO345" s="3">
        <v>7.8143832773481404E-3</v>
      </c>
      <c r="AP345" s="3">
        <v>0.93056653572087755</v>
      </c>
      <c r="AQ345" s="3">
        <v>7.6942888530813864E-3</v>
      </c>
      <c r="AR345" s="3">
        <v>0.96099355689136023</v>
      </c>
      <c r="AS345" s="3">
        <v>4.8475625930672096E-3</v>
      </c>
      <c r="AT345" s="10">
        <v>2.235651016235352E-3</v>
      </c>
      <c r="AU345" s="1">
        <v>295.22265625</v>
      </c>
      <c r="AV345" s="5">
        <v>2448951.093100138</v>
      </c>
      <c r="AW345" s="9">
        <v>3.6588430404663093E-2</v>
      </c>
      <c r="AX345">
        <v>4</v>
      </c>
      <c r="AY345" t="s">
        <v>50</v>
      </c>
      <c r="AZ345" s="9">
        <f>AVERAGE(MainTable[[#This Row],[f1]:[f4]])</f>
        <v>0.55199999999999994</v>
      </c>
      <c r="BA345" s="9">
        <f>AVERAGE(MainTable[[#This Row],[l1]:[l3]])</f>
        <v>3.5000000000000003E-2</v>
      </c>
      <c r="BB345" s="9">
        <f>AVERAGE(MainTable[[#This Row],[n1]:[lsc]])</f>
        <v>0.20116666666666669</v>
      </c>
      <c r="BC345" s="9">
        <f>AVERAGE(MainTable[[#This Row],[density]:[clsCoef]])</f>
        <v>0.21200000000000002</v>
      </c>
      <c r="BD345" s="9">
        <f>AVERAGE(MainTable[[#This Row],[t2]:[t4]])</f>
        <v>0.23433333333333331</v>
      </c>
      <c r="BE345" s="9">
        <f>AVERAGE(MainTable[[#This Row],[c1]:[c2]])</f>
        <v>0.64949999999999997</v>
      </c>
      <c r="BF345" s="9">
        <f>AVERAGE(MainTable[[#This Row],[n3]], MainTable[[#This Row],[n1]], MainTable[[#This Row],[n4]])</f>
        <v>2.8333333333333332E-2</v>
      </c>
      <c r="BG345" s="9" t="str">
        <f>VLOOKUP(MainTable[[#This Row],[model]],ModelNames,4,FALSE)</f>
        <v>Discriminant</v>
      </c>
      <c r="BH345" s="9" cm="1">
        <f t="array" ref="BH345">MEDIAN(IF($AM$2:$AM$2385=AM345,$AN$2:$AN$2385))</f>
        <v>0.82848361206198695</v>
      </c>
      <c r="BI345" s="9" t="str" cm="1">
        <f t="array" ref="BI345">LEFT(A345, MIN(IFERROR(FIND({"_binarized","_clean","_converted"}, A345), LEN(A345)+1))-1)</f>
        <v>page-blocks</v>
      </c>
    </row>
    <row r="346" spans="1:61" x14ac:dyDescent="0.25">
      <c r="A346" t="s">
        <v>171</v>
      </c>
      <c r="B346" s="6">
        <v>5473</v>
      </c>
      <c r="C346">
        <v>11</v>
      </c>
      <c r="D346">
        <v>10</v>
      </c>
      <c r="E346">
        <v>0</v>
      </c>
      <c r="F346" s="1">
        <v>8.7732142857142854</v>
      </c>
      <c r="G346">
        <v>0</v>
      </c>
      <c r="H346">
        <v>0</v>
      </c>
      <c r="I346" s="1">
        <v>44.997975091120892</v>
      </c>
      <c r="J346" s="1">
        <v>652.23231611911388</v>
      </c>
      <c r="K346" s="1">
        <v>14.87431739426906</v>
      </c>
      <c r="L346" s="1">
        <v>9.9954000000000001</v>
      </c>
      <c r="M346" s="1">
        <v>7.5850999999999997</v>
      </c>
      <c r="N346" s="2">
        <v>0.30499999999999999</v>
      </c>
      <c r="O346" s="2">
        <v>0.69899999999999995</v>
      </c>
      <c r="P346" s="2">
        <v>0.10299999999999999</v>
      </c>
      <c r="Q346" s="2">
        <v>0</v>
      </c>
      <c r="R346" s="2">
        <v>0.98399999999999999</v>
      </c>
      <c r="S346" s="2">
        <v>0.97399999999999998</v>
      </c>
      <c r="T346" s="2">
        <v>0.02</v>
      </c>
      <c r="U346" s="2">
        <v>4.8000000000000001E-2</v>
      </c>
      <c r="V346" s="2">
        <v>3.6999999999999998E-2</v>
      </c>
      <c r="W346" s="2">
        <v>1.7999999999999999E-2</v>
      </c>
      <c r="X346" s="2">
        <v>0.151</v>
      </c>
      <c r="Y346" s="2">
        <v>3.1E-2</v>
      </c>
      <c r="Z346" s="2">
        <v>3.5999999999999997E-2</v>
      </c>
      <c r="AA346" s="2">
        <v>7.6999999999999999E-2</v>
      </c>
      <c r="AB346" s="2">
        <v>0.89400000000000002</v>
      </c>
      <c r="AC346" s="2">
        <v>0.34200000000000003</v>
      </c>
      <c r="AD346" s="2">
        <v>8.2000000000000003E-2</v>
      </c>
      <c r="AE346" s="2">
        <v>0.215</v>
      </c>
      <c r="AF346" s="2">
        <v>2E-3</v>
      </c>
      <c r="AG346" s="2">
        <v>1E-3</v>
      </c>
      <c r="AH346" s="2">
        <v>0.7</v>
      </c>
      <c r="AI346" s="2">
        <v>0.52400000000000002</v>
      </c>
      <c r="AJ346" s="2">
        <v>0.77500000000000002</v>
      </c>
      <c r="AK346">
        <v>246397</v>
      </c>
      <c r="AL346">
        <v>425.35</v>
      </c>
      <c r="AM346" t="s">
        <v>63</v>
      </c>
      <c r="AN346" s="3">
        <v>0.90078702428355584</v>
      </c>
      <c r="AO346" s="3">
        <v>5.7713602380274516E-3</v>
      </c>
      <c r="AP346" s="3">
        <v>0.8989264820050954</v>
      </c>
      <c r="AQ346" s="3">
        <v>4.288412186498526E-3</v>
      </c>
      <c r="AR346" s="3">
        <v>0.93065628005153656</v>
      </c>
      <c r="AS346" s="3">
        <v>4.3754904935274976E-3</v>
      </c>
      <c r="AT346" s="10">
        <v>2.0353794097900391E-3</v>
      </c>
      <c r="AU346" s="1">
        <v>293.56640625</v>
      </c>
      <c r="AV346" s="5">
        <v>2689916.1766428491</v>
      </c>
      <c r="AW346" s="9">
        <v>3.603816032409668E-2</v>
      </c>
      <c r="AX346">
        <v>4</v>
      </c>
      <c r="AY346" t="s">
        <v>50</v>
      </c>
      <c r="AZ346" s="9">
        <f>AVERAGE(MainTable[[#This Row],[f1]:[f4]])</f>
        <v>0.55199999999999994</v>
      </c>
      <c r="BA346" s="9">
        <f>AVERAGE(MainTable[[#This Row],[l1]:[l3]])</f>
        <v>3.5000000000000003E-2</v>
      </c>
      <c r="BB346" s="9">
        <f>AVERAGE(MainTable[[#This Row],[n1]:[lsc]])</f>
        <v>0.20116666666666669</v>
      </c>
      <c r="BC346" s="9">
        <f>AVERAGE(MainTable[[#This Row],[density]:[clsCoef]])</f>
        <v>0.21200000000000002</v>
      </c>
      <c r="BD346" s="9">
        <f>AVERAGE(MainTable[[#This Row],[t2]:[t4]])</f>
        <v>0.23433333333333331</v>
      </c>
      <c r="BE346" s="9">
        <f>AVERAGE(MainTable[[#This Row],[c1]:[c2]])</f>
        <v>0.64949999999999997</v>
      </c>
      <c r="BF346" s="9">
        <f>AVERAGE(MainTable[[#This Row],[n3]], MainTable[[#This Row],[n1]], MainTable[[#This Row],[n4]])</f>
        <v>2.8333333333333332E-2</v>
      </c>
      <c r="BG346" s="9" t="str">
        <f>VLOOKUP(MainTable[[#This Row],[model]],ModelNames,4,FALSE)</f>
        <v>Probabilistic</v>
      </c>
      <c r="BH346" s="9" cm="1">
        <f t="array" ref="BH346">MEDIAN(IF($AM$2:$AM$2385=AM346,$AN$2:$AN$2385))</f>
        <v>0.73750000000000004</v>
      </c>
      <c r="BI346" s="9" t="str" cm="1">
        <f t="array" ref="BI346">LEFT(A346, MIN(IFERROR(FIND({"_binarized","_clean","_converted"}, A346), LEN(A346)+1))-1)</f>
        <v>page-blocks</v>
      </c>
    </row>
    <row r="347" spans="1:61" x14ac:dyDescent="0.25">
      <c r="A347" t="s">
        <v>174</v>
      </c>
      <c r="B347" s="6">
        <v>1563</v>
      </c>
      <c r="C347">
        <v>38</v>
      </c>
      <c r="D347">
        <v>37</v>
      </c>
      <c r="E347">
        <v>0</v>
      </c>
      <c r="F347" s="1">
        <v>8.7687500000000007</v>
      </c>
      <c r="G347">
        <v>0</v>
      </c>
      <c r="H347">
        <v>0</v>
      </c>
      <c r="I347" s="1">
        <v>16.243638578944061</v>
      </c>
      <c r="J347" s="1">
        <v>238.18648558473569</v>
      </c>
      <c r="K347" s="1">
        <v>10.3711855256656</v>
      </c>
      <c r="L347" s="1">
        <v>32.3855</v>
      </c>
      <c r="M347" s="1">
        <v>17.319500000000001</v>
      </c>
      <c r="N347" s="2">
        <v>0.33500000000000002</v>
      </c>
      <c r="O347" s="2">
        <v>0.79800000000000004</v>
      </c>
      <c r="P347" s="2">
        <v>0.27500000000000002</v>
      </c>
      <c r="Q347" s="2">
        <v>0</v>
      </c>
      <c r="R347" s="2">
        <v>0.93500000000000005</v>
      </c>
      <c r="S347" s="2">
        <v>0.86799999999999999</v>
      </c>
      <c r="T347" s="2">
        <v>1.9E-2</v>
      </c>
      <c r="U347" s="2">
        <v>9.2999999999999999E-2</v>
      </c>
      <c r="V347" s="2">
        <v>9.7000000000000003E-2</v>
      </c>
      <c r="W347" s="2">
        <v>6.6000000000000003E-2</v>
      </c>
      <c r="X347" s="2">
        <v>0.32600000000000001</v>
      </c>
      <c r="Y347" s="2">
        <v>0.126</v>
      </c>
      <c r="Z347" s="2">
        <v>8.6999999999999994E-2</v>
      </c>
      <c r="AA347" s="2">
        <v>0.35799999999999998</v>
      </c>
      <c r="AB347" s="2">
        <v>0.97899999999999998</v>
      </c>
      <c r="AC347" s="2">
        <v>0.34</v>
      </c>
      <c r="AD347" s="2">
        <v>9.6000000000000002E-2</v>
      </c>
      <c r="AE347" s="2">
        <v>0.22800000000000001</v>
      </c>
      <c r="AF347" s="2">
        <v>2.4E-2</v>
      </c>
      <c r="AG347" s="2">
        <v>8.0000000000000002E-3</v>
      </c>
      <c r="AH347" s="2">
        <v>0.35099999999999998</v>
      </c>
      <c r="AI347" s="2">
        <v>0.52400000000000002</v>
      </c>
      <c r="AJ347" s="2">
        <v>0.77500000000000002</v>
      </c>
      <c r="AK347">
        <v>206655</v>
      </c>
      <c r="AL347">
        <v>11.31</v>
      </c>
      <c r="AM347" t="s">
        <v>54</v>
      </c>
      <c r="AN347" s="3">
        <v>0.90338535266650288</v>
      </c>
      <c r="AO347" s="3">
        <v>4.8170023714244198E-3</v>
      </c>
      <c r="AP347" s="3">
        <v>0.88060925828872505</v>
      </c>
      <c r="AQ347" s="3">
        <v>6.1887896110325987E-3</v>
      </c>
      <c r="AR347" s="3">
        <v>0.83990102313167259</v>
      </c>
      <c r="AS347" s="3">
        <v>4.7500503050921287E-2</v>
      </c>
      <c r="AT347" s="10">
        <v>0.1955873966217041</v>
      </c>
      <c r="AU347" s="1">
        <v>296.50390625</v>
      </c>
      <c r="AV347" s="5">
        <v>8001.5380695871172</v>
      </c>
      <c r="AW347" s="9">
        <v>2.7532484531402588</v>
      </c>
      <c r="AX347">
        <v>16</v>
      </c>
      <c r="AY347" t="s">
        <v>50</v>
      </c>
      <c r="AZ347" s="9">
        <f>AVERAGE(MainTable[[#This Row],[f1]:[f4]])</f>
        <v>0.57519999999999993</v>
      </c>
      <c r="BA347" s="9">
        <f>AVERAGE(MainTable[[#This Row],[l1]:[l3]])</f>
        <v>6.9666666666666668E-2</v>
      </c>
      <c r="BB347" s="9">
        <f>AVERAGE(MainTable[[#This Row],[n1]:[lsc]])</f>
        <v>0.32366666666666666</v>
      </c>
      <c r="BC347" s="9">
        <f>AVERAGE(MainTable[[#This Row],[density]:[clsCoef]])</f>
        <v>0.21800000000000003</v>
      </c>
      <c r="BD347" s="9">
        <f>AVERAGE(MainTable[[#This Row],[t2]:[t4]])</f>
        <v>0.12766666666666668</v>
      </c>
      <c r="BE347" s="9">
        <f>AVERAGE(MainTable[[#This Row],[c1]:[c2]])</f>
        <v>0.64949999999999997</v>
      </c>
      <c r="BF347" s="9">
        <f>AVERAGE(MainTable[[#This Row],[n3]], MainTable[[#This Row],[n1]], MainTable[[#This Row],[n4]])</f>
        <v>9.3000000000000013E-2</v>
      </c>
      <c r="BG347" s="9" t="str">
        <f>VLOOKUP(MainTable[[#This Row],[model]],ModelNames,4,FALSE)</f>
        <v>Tree Ensemble</v>
      </c>
      <c r="BH347" s="9" cm="1">
        <f t="array" ref="BH347">MEDIAN(IF($AM$2:$AM$2385=AM347,$AN$2:$AN$2385))</f>
        <v>0.87316363636363636</v>
      </c>
      <c r="BI347" s="9" t="str" cm="1">
        <f t="array" ref="BI347">LEFT(A347, MIN(IFERROR(FIND({"_binarized","_clean","_converted"}, A347), LEN(A347)+1))-1)</f>
        <v>pc3</v>
      </c>
    </row>
    <row r="348" spans="1:61" x14ac:dyDescent="0.25">
      <c r="A348" t="s">
        <v>174</v>
      </c>
      <c r="B348" s="6">
        <v>1563</v>
      </c>
      <c r="C348">
        <v>38</v>
      </c>
      <c r="D348">
        <v>37</v>
      </c>
      <c r="E348">
        <v>0</v>
      </c>
      <c r="F348" s="1">
        <v>8.7687500000000007</v>
      </c>
      <c r="G348">
        <v>0</v>
      </c>
      <c r="H348">
        <v>0</v>
      </c>
      <c r="I348" s="1">
        <v>16.243638578944061</v>
      </c>
      <c r="J348" s="1">
        <v>238.18648558473569</v>
      </c>
      <c r="K348" s="1">
        <v>10.3711855256656</v>
      </c>
      <c r="L348" s="1">
        <v>32.3855</v>
      </c>
      <c r="M348" s="1">
        <v>17.319500000000001</v>
      </c>
      <c r="N348" s="2">
        <v>0.33500000000000002</v>
      </c>
      <c r="O348" s="2">
        <v>0.79800000000000004</v>
      </c>
      <c r="P348" s="2">
        <v>0.27500000000000002</v>
      </c>
      <c r="Q348" s="2">
        <v>0</v>
      </c>
      <c r="R348" s="2">
        <v>0.93500000000000005</v>
      </c>
      <c r="S348" s="2">
        <v>0.86799999999999999</v>
      </c>
      <c r="T348" s="2">
        <v>1.9E-2</v>
      </c>
      <c r="U348" s="2">
        <v>9.2999999999999999E-2</v>
      </c>
      <c r="V348" s="2">
        <v>9.7000000000000003E-2</v>
      </c>
      <c r="W348" s="2">
        <v>6.6000000000000003E-2</v>
      </c>
      <c r="X348" s="2">
        <v>0.32600000000000001</v>
      </c>
      <c r="Y348" s="2">
        <v>0.126</v>
      </c>
      <c r="Z348" s="2">
        <v>8.6999999999999994E-2</v>
      </c>
      <c r="AA348" s="2">
        <v>0.35799999999999998</v>
      </c>
      <c r="AB348" s="2">
        <v>0.97899999999999998</v>
      </c>
      <c r="AC348" s="2">
        <v>0.34</v>
      </c>
      <c r="AD348" s="2">
        <v>9.6000000000000002E-2</v>
      </c>
      <c r="AE348" s="2">
        <v>0.22800000000000001</v>
      </c>
      <c r="AF348" s="2">
        <v>2.4E-2</v>
      </c>
      <c r="AG348" s="2">
        <v>8.0000000000000002E-3</v>
      </c>
      <c r="AH348" s="2">
        <v>0.35099999999999998</v>
      </c>
      <c r="AI348" s="2">
        <v>0.52400000000000002</v>
      </c>
      <c r="AJ348" s="2">
        <v>0.77500000000000002</v>
      </c>
      <c r="AK348">
        <v>206655</v>
      </c>
      <c r="AL348">
        <v>11.31</v>
      </c>
      <c r="AM348" t="s">
        <v>62</v>
      </c>
      <c r="AN348" s="3">
        <v>0.90210739739493739</v>
      </c>
      <c r="AO348" s="3">
        <v>4.4280241471704226E-3</v>
      </c>
      <c r="AP348" s="3">
        <v>0.87414893913541003</v>
      </c>
      <c r="AQ348" s="3">
        <v>6.2194864500377872E-3</v>
      </c>
      <c r="AT348" s="10">
        <v>1.855134963989258E-3</v>
      </c>
      <c r="AU348" s="1">
        <v>302.265625</v>
      </c>
      <c r="AV348" s="5">
        <v>843604.39018121059</v>
      </c>
      <c r="AW348" s="9">
        <v>0.10516858100891111</v>
      </c>
      <c r="AX348">
        <v>6</v>
      </c>
      <c r="AY348" t="s">
        <v>50</v>
      </c>
      <c r="AZ348" s="9">
        <f>AVERAGE(MainTable[[#This Row],[f1]:[f4]])</f>
        <v>0.57519999999999993</v>
      </c>
      <c r="BA348" s="9">
        <f>AVERAGE(MainTable[[#This Row],[l1]:[l3]])</f>
        <v>6.9666666666666668E-2</v>
      </c>
      <c r="BB348" s="9">
        <f>AVERAGE(MainTable[[#This Row],[n1]:[lsc]])</f>
        <v>0.32366666666666666</v>
      </c>
      <c r="BC348" s="9">
        <f>AVERAGE(MainTable[[#This Row],[density]:[clsCoef]])</f>
        <v>0.21800000000000003</v>
      </c>
      <c r="BD348" s="9">
        <f>AVERAGE(MainTable[[#This Row],[t2]:[t4]])</f>
        <v>0.12766666666666668</v>
      </c>
      <c r="BE348" s="9">
        <f>AVERAGE(MainTable[[#This Row],[c1]:[c2]])</f>
        <v>0.64949999999999997</v>
      </c>
      <c r="BF348" s="9">
        <f>AVERAGE(MainTable[[#This Row],[n3]], MainTable[[#This Row],[n1]], MainTable[[#This Row],[n4]])</f>
        <v>9.3000000000000013E-2</v>
      </c>
      <c r="BG348" s="9" t="str">
        <f>VLOOKUP(MainTable[[#This Row],[model]],ModelNames,4,FALSE)</f>
        <v>Linear</v>
      </c>
      <c r="BH348" s="9" cm="1">
        <f t="array" ref="BH348">MEDIAN(IF($AM$2:$AM$2385=AM348,$AN$2:$AN$2385))</f>
        <v>0.84909999999999997</v>
      </c>
      <c r="BI348" s="9" t="str" cm="1">
        <f t="array" ref="BI348">LEFT(A348, MIN(IFERROR(FIND({"_binarized","_clean","_converted"}, A348), LEN(A348)+1))-1)</f>
        <v>pc3</v>
      </c>
    </row>
    <row r="349" spans="1:61" x14ac:dyDescent="0.25">
      <c r="A349" t="s">
        <v>174</v>
      </c>
      <c r="B349" s="6">
        <v>1563</v>
      </c>
      <c r="C349">
        <v>38</v>
      </c>
      <c r="D349">
        <v>37</v>
      </c>
      <c r="E349">
        <v>0</v>
      </c>
      <c r="F349" s="1">
        <v>8.7687500000000007</v>
      </c>
      <c r="G349">
        <v>0</v>
      </c>
      <c r="H349">
        <v>0</v>
      </c>
      <c r="I349" s="1">
        <v>16.243638578944061</v>
      </c>
      <c r="J349" s="1">
        <v>238.18648558473569</v>
      </c>
      <c r="K349" s="1">
        <v>10.3711855256656</v>
      </c>
      <c r="L349" s="1">
        <v>32.3855</v>
      </c>
      <c r="M349" s="1">
        <v>17.319500000000001</v>
      </c>
      <c r="N349" s="2">
        <v>0.33500000000000002</v>
      </c>
      <c r="O349" s="2">
        <v>0.79800000000000004</v>
      </c>
      <c r="P349" s="2">
        <v>0.27500000000000002</v>
      </c>
      <c r="Q349" s="2">
        <v>0</v>
      </c>
      <c r="R349" s="2">
        <v>0.93500000000000005</v>
      </c>
      <c r="S349" s="2">
        <v>0.86799999999999999</v>
      </c>
      <c r="T349" s="2">
        <v>1.9E-2</v>
      </c>
      <c r="U349" s="2">
        <v>9.2999999999999999E-2</v>
      </c>
      <c r="V349" s="2">
        <v>9.7000000000000003E-2</v>
      </c>
      <c r="W349" s="2">
        <v>6.6000000000000003E-2</v>
      </c>
      <c r="X349" s="2">
        <v>0.32600000000000001</v>
      </c>
      <c r="Y349" s="2">
        <v>0.126</v>
      </c>
      <c r="Z349" s="2">
        <v>8.6999999999999994E-2</v>
      </c>
      <c r="AA349" s="2">
        <v>0.35799999999999998</v>
      </c>
      <c r="AB349" s="2">
        <v>0.97899999999999998</v>
      </c>
      <c r="AC349" s="2">
        <v>0.34</v>
      </c>
      <c r="AD349" s="2">
        <v>9.6000000000000002E-2</v>
      </c>
      <c r="AE349" s="2">
        <v>0.22800000000000001</v>
      </c>
      <c r="AF349" s="2">
        <v>2.4E-2</v>
      </c>
      <c r="AG349" s="2">
        <v>8.0000000000000002E-3</v>
      </c>
      <c r="AH349" s="2">
        <v>0.35099999999999998</v>
      </c>
      <c r="AI349" s="2">
        <v>0.52400000000000002</v>
      </c>
      <c r="AJ349" s="2">
        <v>0.77500000000000002</v>
      </c>
      <c r="AK349">
        <v>206655</v>
      </c>
      <c r="AL349">
        <v>11.31</v>
      </c>
      <c r="AM349" t="s">
        <v>52</v>
      </c>
      <c r="AN349" s="3">
        <v>0.89890841320553783</v>
      </c>
      <c r="AO349" s="3">
        <v>3.3785035669253341E-3</v>
      </c>
      <c r="AP349" s="3">
        <v>0.86074723675414633</v>
      </c>
      <c r="AQ349" s="3">
        <v>6.2812242194175312E-3</v>
      </c>
      <c r="AR349" s="3">
        <v>0.84480562086934419</v>
      </c>
      <c r="AS349" s="3">
        <v>2.5940311032042151E-2</v>
      </c>
      <c r="AT349" s="10">
        <v>0.19099164009094241</v>
      </c>
      <c r="AU349" s="1">
        <v>297.06640625</v>
      </c>
      <c r="AV349" s="5">
        <v>8194.0759252855842</v>
      </c>
      <c r="AW349" s="9">
        <v>2.572079181671143</v>
      </c>
      <c r="AX349">
        <v>24</v>
      </c>
      <c r="AY349" t="s">
        <v>50</v>
      </c>
      <c r="AZ349" s="9">
        <f>AVERAGE(MainTable[[#This Row],[f1]:[f4]])</f>
        <v>0.57519999999999993</v>
      </c>
      <c r="BA349" s="9">
        <f>AVERAGE(MainTable[[#This Row],[l1]:[l3]])</f>
        <v>6.9666666666666668E-2</v>
      </c>
      <c r="BB349" s="9">
        <f>AVERAGE(MainTable[[#This Row],[n1]:[lsc]])</f>
        <v>0.32366666666666666</v>
      </c>
      <c r="BC349" s="9">
        <f>AVERAGE(MainTable[[#This Row],[density]:[clsCoef]])</f>
        <v>0.21800000000000003</v>
      </c>
      <c r="BD349" s="9">
        <f>AVERAGE(MainTable[[#This Row],[t2]:[t4]])</f>
        <v>0.12766666666666668</v>
      </c>
      <c r="BE349" s="9">
        <f>AVERAGE(MainTable[[#This Row],[c1]:[c2]])</f>
        <v>0.64949999999999997</v>
      </c>
      <c r="BF349" s="9">
        <f>AVERAGE(MainTable[[#This Row],[n3]], MainTable[[#This Row],[n1]], MainTable[[#This Row],[n4]])</f>
        <v>9.3000000000000013E-2</v>
      </c>
      <c r="BG349" s="9" t="str">
        <f>VLOOKUP(MainTable[[#This Row],[model]],ModelNames,4,FALSE)</f>
        <v>Tree Ensemble</v>
      </c>
      <c r="BH349" s="9" cm="1">
        <f t="array" ref="BH349">MEDIAN(IF($AM$2:$AM$2385=AM349,$AN$2:$AN$2385))</f>
        <v>0.87140340575455077</v>
      </c>
      <c r="BI349" s="9" t="str" cm="1">
        <f t="array" ref="BI349">LEFT(A349, MIN(IFERROR(FIND({"_binarized","_clean","_converted"}, A349), LEN(A349)+1))-1)</f>
        <v>pc3</v>
      </c>
    </row>
    <row r="350" spans="1:61" x14ac:dyDescent="0.25">
      <c r="A350" t="s">
        <v>174</v>
      </c>
      <c r="B350" s="6">
        <v>1563</v>
      </c>
      <c r="C350">
        <v>38</v>
      </c>
      <c r="D350">
        <v>37</v>
      </c>
      <c r="E350">
        <v>0</v>
      </c>
      <c r="F350" s="1">
        <v>8.7687500000000007</v>
      </c>
      <c r="G350">
        <v>0</v>
      </c>
      <c r="H350">
        <v>0</v>
      </c>
      <c r="I350" s="1">
        <v>16.243638578944061</v>
      </c>
      <c r="J350" s="1">
        <v>238.18648558473569</v>
      </c>
      <c r="K350" s="1">
        <v>10.3711855256656</v>
      </c>
      <c r="L350" s="1">
        <v>32.3855</v>
      </c>
      <c r="M350" s="1">
        <v>17.319500000000001</v>
      </c>
      <c r="N350" s="2">
        <v>0.33500000000000002</v>
      </c>
      <c r="O350" s="2">
        <v>0.79800000000000004</v>
      </c>
      <c r="P350" s="2">
        <v>0.27500000000000002</v>
      </c>
      <c r="Q350" s="2">
        <v>0</v>
      </c>
      <c r="R350" s="2">
        <v>0.93500000000000005</v>
      </c>
      <c r="S350" s="2">
        <v>0.86799999999999999</v>
      </c>
      <c r="T350" s="2">
        <v>1.9E-2</v>
      </c>
      <c r="U350" s="2">
        <v>9.2999999999999999E-2</v>
      </c>
      <c r="V350" s="2">
        <v>9.7000000000000003E-2</v>
      </c>
      <c r="W350" s="2">
        <v>6.6000000000000003E-2</v>
      </c>
      <c r="X350" s="2">
        <v>0.32600000000000001</v>
      </c>
      <c r="Y350" s="2">
        <v>0.126</v>
      </c>
      <c r="Z350" s="2">
        <v>8.6999999999999994E-2</v>
      </c>
      <c r="AA350" s="2">
        <v>0.35799999999999998</v>
      </c>
      <c r="AB350" s="2">
        <v>0.97899999999999998</v>
      </c>
      <c r="AC350" s="2">
        <v>0.34</v>
      </c>
      <c r="AD350" s="2">
        <v>9.6000000000000002E-2</v>
      </c>
      <c r="AE350" s="2">
        <v>0.22800000000000001</v>
      </c>
      <c r="AF350" s="2">
        <v>2.4E-2</v>
      </c>
      <c r="AG350" s="2">
        <v>8.0000000000000002E-3</v>
      </c>
      <c r="AH350" s="2">
        <v>0.35099999999999998</v>
      </c>
      <c r="AI350" s="2">
        <v>0.52400000000000002</v>
      </c>
      <c r="AJ350" s="2">
        <v>0.77500000000000002</v>
      </c>
      <c r="AK350">
        <v>206655</v>
      </c>
      <c r="AL350">
        <v>11.31</v>
      </c>
      <c r="AM350" t="s">
        <v>51</v>
      </c>
      <c r="AN350" s="3">
        <v>0.89827353158024081</v>
      </c>
      <c r="AO350" s="3">
        <v>1.190530655542525E-3</v>
      </c>
      <c r="AP350" s="3">
        <v>0.85191409995000222</v>
      </c>
      <c r="AQ350" s="3">
        <v>3.1313188998544181E-3</v>
      </c>
      <c r="AT350" s="10">
        <v>2.4542331695556641E-2</v>
      </c>
      <c r="AU350" s="1">
        <v>301.5546875</v>
      </c>
      <c r="AV350" s="5">
        <v>63767.372204628031</v>
      </c>
      <c r="AW350" s="9">
        <v>1.0518984794616699</v>
      </c>
      <c r="AX350">
        <v>12</v>
      </c>
      <c r="AY350" t="s">
        <v>50</v>
      </c>
      <c r="AZ350" s="9">
        <f>AVERAGE(MainTable[[#This Row],[f1]:[f4]])</f>
        <v>0.57519999999999993</v>
      </c>
      <c r="BA350" s="9">
        <f>AVERAGE(MainTable[[#This Row],[l1]:[l3]])</f>
        <v>6.9666666666666668E-2</v>
      </c>
      <c r="BB350" s="9">
        <f>AVERAGE(MainTable[[#This Row],[n1]:[lsc]])</f>
        <v>0.32366666666666666</v>
      </c>
      <c r="BC350" s="9">
        <f>AVERAGE(MainTable[[#This Row],[density]:[clsCoef]])</f>
        <v>0.21800000000000003</v>
      </c>
      <c r="BD350" s="9">
        <f>AVERAGE(MainTable[[#This Row],[t2]:[t4]])</f>
        <v>0.12766666666666668</v>
      </c>
      <c r="BE350" s="9">
        <f>AVERAGE(MainTable[[#This Row],[c1]:[c2]])</f>
        <v>0.64949999999999997</v>
      </c>
      <c r="BF350" s="9">
        <f>AVERAGE(MainTable[[#This Row],[n3]], MainTable[[#This Row],[n1]], MainTable[[#This Row],[n4]])</f>
        <v>9.3000000000000013E-2</v>
      </c>
      <c r="BG350" s="9" t="str">
        <f>VLOOKUP(MainTable[[#This Row],[model]],ModelNames,4,FALSE)</f>
        <v>Kernel/SVM</v>
      </c>
      <c r="BH350" s="9" cm="1">
        <f t="array" ref="BH350">MEDIAN(IF($AM$2:$AM$2385=AM350,$AN$2:$AN$2385))</f>
        <v>0.87225452196382425</v>
      </c>
      <c r="BI350" s="9" t="str" cm="1">
        <f t="array" ref="BI350">LEFT(A350, MIN(IFERROR(FIND({"_binarized","_clean","_converted"}, A350), LEN(A350)+1))-1)</f>
        <v>pc3</v>
      </c>
    </row>
    <row r="351" spans="1:61" x14ac:dyDescent="0.25">
      <c r="A351" t="s">
        <v>174</v>
      </c>
      <c r="B351" s="6">
        <v>1563</v>
      </c>
      <c r="C351">
        <v>38</v>
      </c>
      <c r="D351">
        <v>37</v>
      </c>
      <c r="E351">
        <v>0</v>
      </c>
      <c r="F351" s="1">
        <v>8.7687500000000007</v>
      </c>
      <c r="G351">
        <v>0</v>
      </c>
      <c r="H351">
        <v>0</v>
      </c>
      <c r="I351" s="1">
        <v>16.243638578944061</v>
      </c>
      <c r="J351" s="1">
        <v>238.18648558473569</v>
      </c>
      <c r="K351" s="1">
        <v>10.3711855256656</v>
      </c>
      <c r="L351" s="1">
        <v>32.3855</v>
      </c>
      <c r="M351" s="1">
        <v>17.319500000000001</v>
      </c>
      <c r="N351" s="2">
        <v>0.33500000000000002</v>
      </c>
      <c r="O351" s="2">
        <v>0.79800000000000004</v>
      </c>
      <c r="P351" s="2">
        <v>0.27500000000000002</v>
      </c>
      <c r="Q351" s="2">
        <v>0</v>
      </c>
      <c r="R351" s="2">
        <v>0.93500000000000005</v>
      </c>
      <c r="S351" s="2">
        <v>0.86799999999999999</v>
      </c>
      <c r="T351" s="2">
        <v>1.9E-2</v>
      </c>
      <c r="U351" s="2">
        <v>9.2999999999999999E-2</v>
      </c>
      <c r="V351" s="2">
        <v>9.7000000000000003E-2</v>
      </c>
      <c r="W351" s="2">
        <v>6.6000000000000003E-2</v>
      </c>
      <c r="X351" s="2">
        <v>0.32600000000000001</v>
      </c>
      <c r="Y351" s="2">
        <v>0.126</v>
      </c>
      <c r="Z351" s="2">
        <v>8.6999999999999994E-2</v>
      </c>
      <c r="AA351" s="2">
        <v>0.35799999999999998</v>
      </c>
      <c r="AB351" s="2">
        <v>0.97899999999999998</v>
      </c>
      <c r="AC351" s="2">
        <v>0.34</v>
      </c>
      <c r="AD351" s="2">
        <v>9.6000000000000002E-2</v>
      </c>
      <c r="AE351" s="2">
        <v>0.22800000000000001</v>
      </c>
      <c r="AF351" s="2">
        <v>2.4E-2</v>
      </c>
      <c r="AG351" s="2">
        <v>8.0000000000000002E-3</v>
      </c>
      <c r="AH351" s="2">
        <v>0.35099999999999998</v>
      </c>
      <c r="AI351" s="2">
        <v>0.52400000000000002</v>
      </c>
      <c r="AJ351" s="2">
        <v>0.77500000000000002</v>
      </c>
      <c r="AK351">
        <v>206655</v>
      </c>
      <c r="AL351">
        <v>11.31</v>
      </c>
      <c r="AM351" t="s">
        <v>53</v>
      </c>
      <c r="AN351" s="3">
        <v>0.89762636192348633</v>
      </c>
      <c r="AO351" s="3">
        <v>7.3810847686812406E-3</v>
      </c>
      <c r="AP351" s="3">
        <v>0.87694581430222629</v>
      </c>
      <c r="AQ351" s="3">
        <v>7.637891803611286E-3</v>
      </c>
      <c r="AR351" s="3">
        <v>0.80624714031520084</v>
      </c>
      <c r="AS351" s="3">
        <v>2.980725699608398E-2</v>
      </c>
      <c r="AT351" s="10">
        <v>8.7932109832763672E-2</v>
      </c>
      <c r="AU351" s="1">
        <v>301.66015625</v>
      </c>
      <c r="AV351" s="5">
        <v>17797.82155774998</v>
      </c>
      <c r="AW351" s="9">
        <v>0.1269874572753906</v>
      </c>
      <c r="AX351">
        <v>24</v>
      </c>
      <c r="AY351" t="s">
        <v>50</v>
      </c>
      <c r="AZ351" s="9">
        <f>AVERAGE(MainTable[[#This Row],[f1]:[f4]])</f>
        <v>0.57519999999999993</v>
      </c>
      <c r="BA351" s="9">
        <f>AVERAGE(MainTable[[#This Row],[l1]:[l3]])</f>
        <v>6.9666666666666668E-2</v>
      </c>
      <c r="BB351" s="9">
        <f>AVERAGE(MainTable[[#This Row],[n1]:[lsc]])</f>
        <v>0.32366666666666666</v>
      </c>
      <c r="BC351" s="9">
        <f>AVERAGE(MainTable[[#This Row],[density]:[clsCoef]])</f>
        <v>0.21800000000000003</v>
      </c>
      <c r="BD351" s="9">
        <f>AVERAGE(MainTable[[#This Row],[t2]:[t4]])</f>
        <v>0.12766666666666668</v>
      </c>
      <c r="BE351" s="9">
        <f>AVERAGE(MainTable[[#This Row],[c1]:[c2]])</f>
        <v>0.64949999999999997</v>
      </c>
      <c r="BF351" s="9">
        <f>AVERAGE(MainTable[[#This Row],[n3]], MainTable[[#This Row],[n1]], MainTable[[#This Row],[n4]])</f>
        <v>9.3000000000000013E-2</v>
      </c>
      <c r="BG351" s="9" t="str">
        <f>VLOOKUP(MainTable[[#This Row],[model]],ModelNames,4,FALSE)</f>
        <v>Instance-based</v>
      </c>
      <c r="BH351" s="9" cm="1">
        <f t="array" ref="BH351">MEDIAN(IF($AM$2:$AM$2385=AM351,$AN$2:$AN$2385))</f>
        <v>0.85</v>
      </c>
      <c r="BI351" s="9" t="str" cm="1">
        <f t="array" ref="BI351">LEFT(A351, MIN(IFERROR(FIND({"_binarized","_clean","_converted"}, A351), LEN(A351)+1))-1)</f>
        <v>pc3</v>
      </c>
    </row>
    <row r="352" spans="1:61" x14ac:dyDescent="0.25">
      <c r="A352" t="s">
        <v>174</v>
      </c>
      <c r="B352" s="6">
        <v>1563</v>
      </c>
      <c r="C352">
        <v>38</v>
      </c>
      <c r="D352">
        <v>37</v>
      </c>
      <c r="E352">
        <v>0</v>
      </c>
      <c r="F352" s="1">
        <v>8.7687500000000007</v>
      </c>
      <c r="G352">
        <v>0</v>
      </c>
      <c r="H352">
        <v>0</v>
      </c>
      <c r="I352" s="1">
        <v>16.243638578944061</v>
      </c>
      <c r="J352" s="1">
        <v>238.18648558473569</v>
      </c>
      <c r="K352" s="1">
        <v>10.3711855256656</v>
      </c>
      <c r="L352" s="1">
        <v>32.3855</v>
      </c>
      <c r="M352" s="1">
        <v>17.319500000000001</v>
      </c>
      <c r="N352" s="2">
        <v>0.33500000000000002</v>
      </c>
      <c r="O352" s="2">
        <v>0.79800000000000004</v>
      </c>
      <c r="P352" s="2">
        <v>0.27500000000000002</v>
      </c>
      <c r="Q352" s="2">
        <v>0</v>
      </c>
      <c r="R352" s="2">
        <v>0.93500000000000005</v>
      </c>
      <c r="S352" s="2">
        <v>0.86799999999999999</v>
      </c>
      <c r="T352" s="2">
        <v>1.9E-2</v>
      </c>
      <c r="U352" s="2">
        <v>9.2999999999999999E-2</v>
      </c>
      <c r="V352" s="2">
        <v>9.7000000000000003E-2</v>
      </c>
      <c r="W352" s="2">
        <v>6.6000000000000003E-2</v>
      </c>
      <c r="X352" s="2">
        <v>0.32600000000000001</v>
      </c>
      <c r="Y352" s="2">
        <v>0.126</v>
      </c>
      <c r="Z352" s="2">
        <v>8.6999999999999994E-2</v>
      </c>
      <c r="AA352" s="2">
        <v>0.35799999999999998</v>
      </c>
      <c r="AB352" s="2">
        <v>0.97899999999999998</v>
      </c>
      <c r="AC352" s="2">
        <v>0.34</v>
      </c>
      <c r="AD352" s="2">
        <v>9.6000000000000002E-2</v>
      </c>
      <c r="AE352" s="2">
        <v>0.22800000000000001</v>
      </c>
      <c r="AF352" s="2">
        <v>2.4E-2</v>
      </c>
      <c r="AG352" s="2">
        <v>8.0000000000000002E-3</v>
      </c>
      <c r="AH352" s="2">
        <v>0.35099999999999998</v>
      </c>
      <c r="AI352" s="2">
        <v>0.52400000000000002</v>
      </c>
      <c r="AJ352" s="2">
        <v>0.77500000000000002</v>
      </c>
      <c r="AK352">
        <v>206655</v>
      </c>
      <c r="AL352">
        <v>11.31</v>
      </c>
      <c r="AM352" t="s">
        <v>60</v>
      </c>
      <c r="AN352" s="3">
        <v>0.89699352830343249</v>
      </c>
      <c r="AO352" s="3">
        <v>1.2212432311679881E-3</v>
      </c>
      <c r="AP352" s="3">
        <v>0.85227407204022809</v>
      </c>
      <c r="AQ352" s="3">
        <v>4.6449599542572129E-3</v>
      </c>
      <c r="AT352" s="10">
        <v>1.950263977050781E-3</v>
      </c>
      <c r="AU352" s="1">
        <v>302.03125</v>
      </c>
      <c r="AV352" s="5">
        <v>802455.47188264062</v>
      </c>
      <c r="AW352" s="9">
        <v>0.109919548034668</v>
      </c>
      <c r="AX352">
        <v>16</v>
      </c>
      <c r="AY352" t="s">
        <v>50</v>
      </c>
      <c r="AZ352" s="9">
        <f>AVERAGE(MainTable[[#This Row],[f1]:[f4]])</f>
        <v>0.57519999999999993</v>
      </c>
      <c r="BA352" s="9">
        <f>AVERAGE(MainTable[[#This Row],[l1]:[l3]])</f>
        <v>6.9666666666666668E-2</v>
      </c>
      <c r="BB352" s="9">
        <f>AVERAGE(MainTable[[#This Row],[n1]:[lsc]])</f>
        <v>0.32366666666666666</v>
      </c>
      <c r="BC352" s="9">
        <f>AVERAGE(MainTable[[#This Row],[density]:[clsCoef]])</f>
        <v>0.21800000000000003</v>
      </c>
      <c r="BD352" s="9">
        <f>AVERAGE(MainTable[[#This Row],[t2]:[t4]])</f>
        <v>0.12766666666666668</v>
      </c>
      <c r="BE352" s="9">
        <f>AVERAGE(MainTable[[#This Row],[c1]:[c2]])</f>
        <v>0.64949999999999997</v>
      </c>
      <c r="BF352" s="9">
        <f>AVERAGE(MainTable[[#This Row],[n3]], MainTable[[#This Row],[n1]], MainTable[[#This Row],[n4]])</f>
        <v>9.3000000000000013E-2</v>
      </c>
      <c r="BG352" s="9" t="str">
        <f>VLOOKUP(MainTable[[#This Row],[model]],ModelNames,4,FALSE)</f>
        <v>Linear</v>
      </c>
      <c r="BH352" s="9" cm="1">
        <f t="array" ref="BH352">MEDIAN(IF($AM$2:$AM$2385=AM352,$AN$2:$AN$2385))</f>
        <v>0.84154689776823377</v>
      </c>
      <c r="BI352" s="9" t="str" cm="1">
        <f t="array" ref="BI352">LEFT(A352, MIN(IFERROR(FIND({"_binarized","_clean","_converted"}, A352), LEN(A352)+1))-1)</f>
        <v>pc3</v>
      </c>
    </row>
    <row r="353" spans="1:61" x14ac:dyDescent="0.25">
      <c r="A353" t="s">
        <v>174</v>
      </c>
      <c r="B353" s="6">
        <v>1563</v>
      </c>
      <c r="C353">
        <v>38</v>
      </c>
      <c r="D353">
        <v>37</v>
      </c>
      <c r="E353">
        <v>0</v>
      </c>
      <c r="F353" s="1">
        <v>8.7687500000000007</v>
      </c>
      <c r="G353">
        <v>0</v>
      </c>
      <c r="H353">
        <v>0</v>
      </c>
      <c r="I353" s="1">
        <v>16.243638578944061</v>
      </c>
      <c r="J353" s="1">
        <v>238.18648558473569</v>
      </c>
      <c r="K353" s="1">
        <v>10.3711855256656</v>
      </c>
      <c r="L353" s="1">
        <v>32.3855</v>
      </c>
      <c r="M353" s="1">
        <v>17.319500000000001</v>
      </c>
      <c r="N353" s="2">
        <v>0.33500000000000002</v>
      </c>
      <c r="O353" s="2">
        <v>0.79800000000000004</v>
      </c>
      <c r="P353" s="2">
        <v>0.27500000000000002</v>
      </c>
      <c r="Q353" s="2">
        <v>0</v>
      </c>
      <c r="R353" s="2">
        <v>0.93500000000000005</v>
      </c>
      <c r="S353" s="2">
        <v>0.86799999999999999</v>
      </c>
      <c r="T353" s="2">
        <v>1.9E-2</v>
      </c>
      <c r="U353" s="2">
        <v>9.2999999999999999E-2</v>
      </c>
      <c r="V353" s="2">
        <v>9.7000000000000003E-2</v>
      </c>
      <c r="W353" s="2">
        <v>6.6000000000000003E-2</v>
      </c>
      <c r="X353" s="2">
        <v>0.32600000000000001</v>
      </c>
      <c r="Y353" s="2">
        <v>0.126</v>
      </c>
      <c r="Z353" s="2">
        <v>8.6999999999999994E-2</v>
      </c>
      <c r="AA353" s="2">
        <v>0.35799999999999998</v>
      </c>
      <c r="AB353" s="2">
        <v>0.97899999999999998</v>
      </c>
      <c r="AC353" s="2">
        <v>0.34</v>
      </c>
      <c r="AD353" s="2">
        <v>9.6000000000000002E-2</v>
      </c>
      <c r="AE353" s="2">
        <v>0.22800000000000001</v>
      </c>
      <c r="AF353" s="2">
        <v>2.4E-2</v>
      </c>
      <c r="AG353" s="2">
        <v>8.0000000000000002E-3</v>
      </c>
      <c r="AH353" s="2">
        <v>0.35099999999999998</v>
      </c>
      <c r="AI353" s="2">
        <v>0.52400000000000002</v>
      </c>
      <c r="AJ353" s="2">
        <v>0.77500000000000002</v>
      </c>
      <c r="AK353">
        <v>206655</v>
      </c>
      <c r="AL353">
        <v>11.31</v>
      </c>
      <c r="AM353" t="s">
        <v>59</v>
      </c>
      <c r="AN353" s="3">
        <v>0.89634021463094948</v>
      </c>
      <c r="AO353" s="3">
        <v>1.2014367517727741E-2</v>
      </c>
      <c r="AP353" s="3">
        <v>0.87553495755770538</v>
      </c>
      <c r="AQ353" s="3">
        <v>1.6083300092540241E-2</v>
      </c>
      <c r="AR353" s="3">
        <v>0.83771725660904939</v>
      </c>
      <c r="AS353" s="3">
        <v>3.4125000984471687E-2</v>
      </c>
      <c r="AT353" s="10">
        <v>5.3832530975341797E-3</v>
      </c>
      <c r="AU353" s="1">
        <v>297.63671875</v>
      </c>
      <c r="AV353" s="5">
        <v>290716.40728110191</v>
      </c>
      <c r="AW353" s="9">
        <v>0.36336040496826172</v>
      </c>
      <c r="AX353">
        <v>1</v>
      </c>
      <c r="AY353" t="s">
        <v>50</v>
      </c>
      <c r="AZ353" s="9">
        <f>AVERAGE(MainTable[[#This Row],[f1]:[f4]])</f>
        <v>0.57519999999999993</v>
      </c>
      <c r="BA353" s="9">
        <f>AVERAGE(MainTable[[#This Row],[l1]:[l3]])</f>
        <v>6.9666666666666668E-2</v>
      </c>
      <c r="BB353" s="9">
        <f>AVERAGE(MainTable[[#This Row],[n1]:[lsc]])</f>
        <v>0.32366666666666666</v>
      </c>
      <c r="BC353" s="9">
        <f>AVERAGE(MainTable[[#This Row],[density]:[clsCoef]])</f>
        <v>0.21800000000000003</v>
      </c>
      <c r="BD353" s="9">
        <f>AVERAGE(MainTable[[#This Row],[t2]:[t4]])</f>
        <v>0.12766666666666668</v>
      </c>
      <c r="BE353" s="9">
        <f>AVERAGE(MainTable[[#This Row],[c1]:[c2]])</f>
        <v>0.64949999999999997</v>
      </c>
      <c r="BF353" s="9">
        <f>AVERAGE(MainTable[[#This Row],[n3]], MainTable[[#This Row],[n1]], MainTable[[#This Row],[n4]])</f>
        <v>9.3000000000000013E-2</v>
      </c>
      <c r="BG353" s="9" t="str">
        <f>VLOOKUP(MainTable[[#This Row],[model]],ModelNames,4,FALSE)</f>
        <v>Tree Ensemble</v>
      </c>
      <c r="BH353" s="9" cm="1">
        <f t="array" ref="BH353">MEDIAN(IF($AM$2:$AM$2385=AM353,$AN$2:$AN$2385))</f>
        <v>0.86949265687583444</v>
      </c>
      <c r="BI353" s="9" t="str" cm="1">
        <f t="array" ref="BI353">LEFT(A353, MIN(IFERROR(FIND({"_binarized","_clean","_converted"}, A353), LEN(A353)+1))-1)</f>
        <v>pc3</v>
      </c>
    </row>
    <row r="354" spans="1:61" x14ac:dyDescent="0.25">
      <c r="A354" t="s">
        <v>174</v>
      </c>
      <c r="B354" s="6">
        <v>1563</v>
      </c>
      <c r="C354">
        <v>38</v>
      </c>
      <c r="D354">
        <v>37</v>
      </c>
      <c r="E354">
        <v>0</v>
      </c>
      <c r="F354" s="1">
        <v>8.7687500000000007</v>
      </c>
      <c r="G354">
        <v>0</v>
      </c>
      <c r="H354">
        <v>0</v>
      </c>
      <c r="I354" s="1">
        <v>16.243638578944061</v>
      </c>
      <c r="J354" s="1">
        <v>238.18648558473569</v>
      </c>
      <c r="K354" s="1">
        <v>10.3711855256656</v>
      </c>
      <c r="L354" s="1">
        <v>32.3855</v>
      </c>
      <c r="M354" s="1">
        <v>17.319500000000001</v>
      </c>
      <c r="N354" s="2">
        <v>0.33500000000000002</v>
      </c>
      <c r="O354" s="2">
        <v>0.79800000000000004</v>
      </c>
      <c r="P354" s="2">
        <v>0.27500000000000002</v>
      </c>
      <c r="Q354" s="2">
        <v>0</v>
      </c>
      <c r="R354" s="2">
        <v>0.93500000000000005</v>
      </c>
      <c r="S354" s="2">
        <v>0.86799999999999999</v>
      </c>
      <c r="T354" s="2">
        <v>1.9E-2</v>
      </c>
      <c r="U354" s="2">
        <v>9.2999999999999999E-2</v>
      </c>
      <c r="V354" s="2">
        <v>9.7000000000000003E-2</v>
      </c>
      <c r="W354" s="2">
        <v>6.6000000000000003E-2</v>
      </c>
      <c r="X354" s="2">
        <v>0.32600000000000001</v>
      </c>
      <c r="Y354" s="2">
        <v>0.126</v>
      </c>
      <c r="Z354" s="2">
        <v>8.6999999999999994E-2</v>
      </c>
      <c r="AA354" s="2">
        <v>0.35799999999999998</v>
      </c>
      <c r="AB354" s="2">
        <v>0.97899999999999998</v>
      </c>
      <c r="AC354" s="2">
        <v>0.34</v>
      </c>
      <c r="AD354" s="2">
        <v>9.6000000000000002E-2</v>
      </c>
      <c r="AE354" s="2">
        <v>0.22800000000000001</v>
      </c>
      <c r="AF354" s="2">
        <v>2.4E-2</v>
      </c>
      <c r="AG354" s="2">
        <v>8.0000000000000002E-3</v>
      </c>
      <c r="AH354" s="2">
        <v>0.35099999999999998</v>
      </c>
      <c r="AI354" s="2">
        <v>0.52400000000000002</v>
      </c>
      <c r="AJ354" s="2">
        <v>0.77500000000000002</v>
      </c>
      <c r="AK354">
        <v>206655</v>
      </c>
      <c r="AL354">
        <v>11.31</v>
      </c>
      <c r="AM354" t="s">
        <v>56</v>
      </c>
      <c r="AN354" s="3">
        <v>0.89571147702138121</v>
      </c>
      <c r="AO354" s="3">
        <v>6.9260909132695322E-3</v>
      </c>
      <c r="AP354" s="3">
        <v>0.87372687959860218</v>
      </c>
      <c r="AQ354" s="3">
        <v>8.516110624964008E-3</v>
      </c>
      <c r="AR354" s="3">
        <v>0.81402047852058979</v>
      </c>
      <c r="AS354" s="3">
        <v>2.843000412788892E-2</v>
      </c>
      <c r="AT354" s="10">
        <v>2.1386146545410161E-3</v>
      </c>
      <c r="AU354" s="1">
        <v>301.40234375</v>
      </c>
      <c r="AV354" s="5">
        <v>731782.13600891863</v>
      </c>
      <c r="AW354" s="9">
        <v>4.0852248668670654</v>
      </c>
      <c r="AX354">
        <v>10</v>
      </c>
      <c r="AY354" t="s">
        <v>50</v>
      </c>
      <c r="AZ354" s="9">
        <f>AVERAGE(MainTable[[#This Row],[f1]:[f4]])</f>
        <v>0.57519999999999993</v>
      </c>
      <c r="BA354" s="9">
        <f>AVERAGE(MainTable[[#This Row],[l1]:[l3]])</f>
        <v>6.9666666666666668E-2</v>
      </c>
      <c r="BB354" s="9">
        <f>AVERAGE(MainTable[[#This Row],[n1]:[lsc]])</f>
        <v>0.32366666666666666</v>
      </c>
      <c r="BC354" s="9">
        <f>AVERAGE(MainTable[[#This Row],[density]:[clsCoef]])</f>
        <v>0.21800000000000003</v>
      </c>
      <c r="BD354" s="9">
        <f>AVERAGE(MainTable[[#This Row],[t2]:[t4]])</f>
        <v>0.12766666666666668</v>
      </c>
      <c r="BE354" s="9">
        <f>AVERAGE(MainTable[[#This Row],[c1]:[c2]])</f>
        <v>0.64949999999999997</v>
      </c>
      <c r="BF354" s="9">
        <f>AVERAGE(MainTable[[#This Row],[n3]], MainTable[[#This Row],[n1]], MainTable[[#This Row],[n4]])</f>
        <v>9.3000000000000013E-2</v>
      </c>
      <c r="BG354" s="9" t="str">
        <f>VLOOKUP(MainTable[[#This Row],[model]],ModelNames,4,FALSE)</f>
        <v>Linear</v>
      </c>
      <c r="BH354" s="9" cm="1">
        <f t="array" ref="BH354">MEDIAN(IF($AM$2:$AM$2385=AM354,$AN$2:$AN$2385))</f>
        <v>0.85279999999999989</v>
      </c>
      <c r="BI354" s="9" t="str" cm="1">
        <f t="array" ref="BI354">LEFT(A354, MIN(IFERROR(FIND({"_binarized","_clean","_converted"}, A354), LEN(A354)+1))-1)</f>
        <v>pc3</v>
      </c>
    </row>
    <row r="355" spans="1:61" x14ac:dyDescent="0.25">
      <c r="A355" t="s">
        <v>174</v>
      </c>
      <c r="B355" s="6">
        <v>1563</v>
      </c>
      <c r="C355">
        <v>38</v>
      </c>
      <c r="D355">
        <v>37</v>
      </c>
      <c r="E355">
        <v>0</v>
      </c>
      <c r="F355" s="1">
        <v>8.7687500000000007</v>
      </c>
      <c r="G355">
        <v>0</v>
      </c>
      <c r="H355">
        <v>0</v>
      </c>
      <c r="I355" s="1">
        <v>16.243638578944061</v>
      </c>
      <c r="J355" s="1">
        <v>238.18648558473569</v>
      </c>
      <c r="K355" s="1">
        <v>10.3711855256656</v>
      </c>
      <c r="L355" s="1">
        <v>32.3855</v>
      </c>
      <c r="M355" s="1">
        <v>17.319500000000001</v>
      </c>
      <c r="N355" s="2">
        <v>0.33500000000000002</v>
      </c>
      <c r="O355" s="2">
        <v>0.79800000000000004</v>
      </c>
      <c r="P355" s="2">
        <v>0.27500000000000002</v>
      </c>
      <c r="Q355" s="2">
        <v>0</v>
      </c>
      <c r="R355" s="2">
        <v>0.93500000000000005</v>
      </c>
      <c r="S355" s="2">
        <v>0.86799999999999999</v>
      </c>
      <c r="T355" s="2">
        <v>1.9E-2</v>
      </c>
      <c r="U355" s="2">
        <v>9.2999999999999999E-2</v>
      </c>
      <c r="V355" s="2">
        <v>9.7000000000000003E-2</v>
      </c>
      <c r="W355" s="2">
        <v>6.6000000000000003E-2</v>
      </c>
      <c r="X355" s="2">
        <v>0.32600000000000001</v>
      </c>
      <c r="Y355" s="2">
        <v>0.126</v>
      </c>
      <c r="Z355" s="2">
        <v>8.6999999999999994E-2</v>
      </c>
      <c r="AA355" s="2">
        <v>0.35799999999999998</v>
      </c>
      <c r="AB355" s="2">
        <v>0.97899999999999998</v>
      </c>
      <c r="AC355" s="2">
        <v>0.34</v>
      </c>
      <c r="AD355" s="2">
        <v>9.6000000000000002E-2</v>
      </c>
      <c r="AE355" s="2">
        <v>0.22800000000000001</v>
      </c>
      <c r="AF355" s="2">
        <v>2.4E-2</v>
      </c>
      <c r="AG355" s="2">
        <v>8.0000000000000002E-3</v>
      </c>
      <c r="AH355" s="2">
        <v>0.35099999999999998</v>
      </c>
      <c r="AI355" s="2">
        <v>0.52400000000000002</v>
      </c>
      <c r="AJ355" s="2">
        <v>0.77500000000000002</v>
      </c>
      <c r="AK355">
        <v>206655</v>
      </c>
      <c r="AL355">
        <v>11.31</v>
      </c>
      <c r="AM355" t="s">
        <v>49</v>
      </c>
      <c r="AN355" s="3">
        <v>0.89379044810354724</v>
      </c>
      <c r="AO355" s="3">
        <v>2.5410785470205521E-3</v>
      </c>
      <c r="AP355" s="3">
        <v>0.84842363211672134</v>
      </c>
      <c r="AQ355" s="3">
        <v>2.8808739063754881E-3</v>
      </c>
      <c r="AR355" s="3">
        <v>0.79691328800203354</v>
      </c>
      <c r="AS355" s="3">
        <v>2.5373713365760109E-2</v>
      </c>
      <c r="AT355" s="10">
        <v>2.926111221313477E-3</v>
      </c>
      <c r="AU355" s="1">
        <v>303.8828125</v>
      </c>
      <c r="AV355" s="5">
        <v>534839.5469730302</v>
      </c>
      <c r="AW355" s="9">
        <v>8.8594112396240234</v>
      </c>
      <c r="AX355">
        <v>16</v>
      </c>
      <c r="AY355" t="s">
        <v>50</v>
      </c>
      <c r="AZ355" s="9">
        <f>AVERAGE(MainTable[[#This Row],[f1]:[f4]])</f>
        <v>0.57519999999999993</v>
      </c>
      <c r="BA355" s="9">
        <f>AVERAGE(MainTable[[#This Row],[l1]:[l3]])</f>
        <v>6.9666666666666668E-2</v>
      </c>
      <c r="BB355" s="9">
        <f>AVERAGE(MainTable[[#This Row],[n1]:[lsc]])</f>
        <v>0.32366666666666666</v>
      </c>
      <c r="BC355" s="9">
        <f>AVERAGE(MainTable[[#This Row],[density]:[clsCoef]])</f>
        <v>0.21800000000000003</v>
      </c>
      <c r="BD355" s="9">
        <f>AVERAGE(MainTable[[#This Row],[t2]:[t4]])</f>
        <v>0.12766666666666668</v>
      </c>
      <c r="BE355" s="9">
        <f>AVERAGE(MainTable[[#This Row],[c1]:[c2]])</f>
        <v>0.64949999999999997</v>
      </c>
      <c r="BF355" s="9">
        <f>AVERAGE(MainTable[[#This Row],[n3]], MainTable[[#This Row],[n1]], MainTable[[#This Row],[n4]])</f>
        <v>9.3000000000000013E-2</v>
      </c>
      <c r="BG355" s="9" t="str">
        <f>VLOOKUP(MainTable[[#This Row],[model]],ModelNames,4,FALSE)</f>
        <v>Neural</v>
      </c>
      <c r="BH355" s="9" cm="1">
        <f t="array" ref="BH355">MEDIAN(IF($AM$2:$AM$2385=AM355,$AN$2:$AN$2385))</f>
        <v>0.87620447459485384</v>
      </c>
      <c r="BI355" s="9" t="str" cm="1">
        <f t="array" ref="BI355">LEFT(A355, MIN(IFERROR(FIND({"_binarized","_clean","_converted"}, A355), LEN(A355)+1))-1)</f>
        <v>pc3</v>
      </c>
    </row>
    <row r="356" spans="1:61" x14ac:dyDescent="0.25">
      <c r="A356" t="s">
        <v>174</v>
      </c>
      <c r="B356" s="6">
        <v>1563</v>
      </c>
      <c r="C356">
        <v>38</v>
      </c>
      <c r="D356">
        <v>37</v>
      </c>
      <c r="E356">
        <v>0</v>
      </c>
      <c r="F356" s="1">
        <v>8.7687500000000007</v>
      </c>
      <c r="G356">
        <v>0</v>
      </c>
      <c r="H356">
        <v>0</v>
      </c>
      <c r="I356" s="1">
        <v>16.243638578944061</v>
      </c>
      <c r="J356" s="1">
        <v>238.18648558473569</v>
      </c>
      <c r="K356" s="1">
        <v>10.3711855256656</v>
      </c>
      <c r="L356" s="1">
        <v>32.3855</v>
      </c>
      <c r="M356" s="1">
        <v>17.319500000000001</v>
      </c>
      <c r="N356" s="2">
        <v>0.33500000000000002</v>
      </c>
      <c r="O356" s="2">
        <v>0.79800000000000004</v>
      </c>
      <c r="P356" s="2">
        <v>0.27500000000000002</v>
      </c>
      <c r="Q356" s="2">
        <v>0</v>
      </c>
      <c r="R356" s="2">
        <v>0.93500000000000005</v>
      </c>
      <c r="S356" s="2">
        <v>0.86799999999999999</v>
      </c>
      <c r="T356" s="2">
        <v>1.9E-2</v>
      </c>
      <c r="U356" s="2">
        <v>9.2999999999999999E-2</v>
      </c>
      <c r="V356" s="2">
        <v>9.7000000000000003E-2</v>
      </c>
      <c r="W356" s="2">
        <v>6.6000000000000003E-2</v>
      </c>
      <c r="X356" s="2">
        <v>0.32600000000000001</v>
      </c>
      <c r="Y356" s="2">
        <v>0.126</v>
      </c>
      <c r="Z356" s="2">
        <v>8.6999999999999994E-2</v>
      </c>
      <c r="AA356" s="2">
        <v>0.35799999999999998</v>
      </c>
      <c r="AB356" s="2">
        <v>0.97899999999999998</v>
      </c>
      <c r="AC356" s="2">
        <v>0.34</v>
      </c>
      <c r="AD356" s="2">
        <v>9.6000000000000002E-2</v>
      </c>
      <c r="AE356" s="2">
        <v>0.22800000000000001</v>
      </c>
      <c r="AF356" s="2">
        <v>2.4E-2</v>
      </c>
      <c r="AG356" s="2">
        <v>8.0000000000000002E-3</v>
      </c>
      <c r="AH356" s="2">
        <v>0.35099999999999998</v>
      </c>
      <c r="AI356" s="2">
        <v>0.52400000000000002</v>
      </c>
      <c r="AJ356" s="2">
        <v>0.77500000000000002</v>
      </c>
      <c r="AK356">
        <v>206655</v>
      </c>
      <c r="AL356">
        <v>11.31</v>
      </c>
      <c r="AM356" t="s">
        <v>55</v>
      </c>
      <c r="AN356" s="3">
        <v>0.89378020807733272</v>
      </c>
      <c r="AO356" s="3">
        <v>1.1469685101897111E-2</v>
      </c>
      <c r="AP356" s="3">
        <v>0.87974112221783596</v>
      </c>
      <c r="AQ356" s="3">
        <v>1.2116042380995951E-2</v>
      </c>
      <c r="AR356" s="3">
        <v>0.8283432892730046</v>
      </c>
      <c r="AS356" s="3">
        <v>2.7112776027055311E-2</v>
      </c>
      <c r="AT356" s="10">
        <v>8.8701248168945313E-3</v>
      </c>
      <c r="AU356" s="1">
        <v>299.375</v>
      </c>
      <c r="AV356" s="5">
        <v>176434.94677991621</v>
      </c>
      <c r="AW356" s="9">
        <v>1.3125114440917971</v>
      </c>
      <c r="AX356">
        <v>16</v>
      </c>
      <c r="AY356" t="s">
        <v>50</v>
      </c>
      <c r="AZ356" s="9">
        <f>AVERAGE(MainTable[[#This Row],[f1]:[f4]])</f>
        <v>0.57519999999999993</v>
      </c>
      <c r="BA356" s="9">
        <f>AVERAGE(MainTable[[#This Row],[l1]:[l3]])</f>
        <v>6.9666666666666668E-2</v>
      </c>
      <c r="BB356" s="9">
        <f>AVERAGE(MainTable[[#This Row],[n1]:[lsc]])</f>
        <v>0.32366666666666666</v>
      </c>
      <c r="BC356" s="9">
        <f>AVERAGE(MainTable[[#This Row],[density]:[clsCoef]])</f>
        <v>0.21800000000000003</v>
      </c>
      <c r="BD356" s="9">
        <f>AVERAGE(MainTable[[#This Row],[t2]:[t4]])</f>
        <v>0.12766666666666668</v>
      </c>
      <c r="BE356" s="9">
        <f>AVERAGE(MainTable[[#This Row],[c1]:[c2]])</f>
        <v>0.64949999999999997</v>
      </c>
      <c r="BF356" s="9">
        <f>AVERAGE(MainTable[[#This Row],[n3]], MainTable[[#This Row],[n1]], MainTable[[#This Row],[n4]])</f>
        <v>9.3000000000000013E-2</v>
      </c>
      <c r="BG356" s="9" t="str">
        <f>VLOOKUP(MainTable[[#This Row],[model]],ModelNames,4,FALSE)</f>
        <v>Tree Ensemble</v>
      </c>
      <c r="BH356" s="9" cm="1">
        <f t="array" ref="BH356">MEDIAN(IF($AM$2:$AM$2385=AM356,$AN$2:$AN$2385))</f>
        <v>0.88267425723439863</v>
      </c>
      <c r="BI356" s="9" t="str" cm="1">
        <f t="array" ref="BI356">LEFT(A356, MIN(IFERROR(FIND({"_binarized","_clean","_converted"}, A356), LEN(A356)+1))-1)</f>
        <v>pc3</v>
      </c>
    </row>
    <row r="357" spans="1:61" x14ac:dyDescent="0.25">
      <c r="A357" t="s">
        <v>174</v>
      </c>
      <c r="B357" s="6">
        <v>1563</v>
      </c>
      <c r="C357">
        <v>38</v>
      </c>
      <c r="D357">
        <v>37</v>
      </c>
      <c r="E357">
        <v>0</v>
      </c>
      <c r="F357" s="1">
        <v>8.7687500000000007</v>
      </c>
      <c r="G357">
        <v>0</v>
      </c>
      <c r="H357">
        <v>0</v>
      </c>
      <c r="I357" s="1">
        <v>16.243638578944061</v>
      </c>
      <c r="J357" s="1">
        <v>238.18648558473569</v>
      </c>
      <c r="K357" s="1">
        <v>10.3711855256656</v>
      </c>
      <c r="L357" s="1">
        <v>32.3855</v>
      </c>
      <c r="M357" s="1">
        <v>17.319500000000001</v>
      </c>
      <c r="N357" s="2">
        <v>0.33500000000000002</v>
      </c>
      <c r="O357" s="2">
        <v>0.79800000000000004</v>
      </c>
      <c r="P357" s="2">
        <v>0.27500000000000002</v>
      </c>
      <c r="Q357" s="2">
        <v>0</v>
      </c>
      <c r="R357" s="2">
        <v>0.93500000000000005</v>
      </c>
      <c r="S357" s="2">
        <v>0.86799999999999999</v>
      </c>
      <c r="T357" s="2">
        <v>1.9E-2</v>
      </c>
      <c r="U357" s="2">
        <v>9.2999999999999999E-2</v>
      </c>
      <c r="V357" s="2">
        <v>9.7000000000000003E-2</v>
      </c>
      <c r="W357" s="2">
        <v>6.6000000000000003E-2</v>
      </c>
      <c r="X357" s="2">
        <v>0.32600000000000001</v>
      </c>
      <c r="Y357" s="2">
        <v>0.126</v>
      </c>
      <c r="Z357" s="2">
        <v>8.6999999999999994E-2</v>
      </c>
      <c r="AA357" s="2">
        <v>0.35799999999999998</v>
      </c>
      <c r="AB357" s="2">
        <v>0.97899999999999998</v>
      </c>
      <c r="AC357" s="2">
        <v>0.34</v>
      </c>
      <c r="AD357" s="2">
        <v>9.6000000000000002E-2</v>
      </c>
      <c r="AE357" s="2">
        <v>0.22800000000000001</v>
      </c>
      <c r="AF357" s="2">
        <v>2.4E-2</v>
      </c>
      <c r="AG357" s="2">
        <v>8.0000000000000002E-3</v>
      </c>
      <c r="AH357" s="2">
        <v>0.35099999999999998</v>
      </c>
      <c r="AI357" s="2">
        <v>0.52400000000000002</v>
      </c>
      <c r="AJ357" s="2">
        <v>0.77500000000000002</v>
      </c>
      <c r="AK357">
        <v>206655</v>
      </c>
      <c r="AL357">
        <v>11.31</v>
      </c>
      <c r="AM357" t="s">
        <v>58</v>
      </c>
      <c r="AN357" s="3">
        <v>0.88802531334480217</v>
      </c>
      <c r="AO357" s="3">
        <v>8.9570346922786294E-3</v>
      </c>
      <c r="AP357" s="3">
        <v>0.8721400543963741</v>
      </c>
      <c r="AQ357" s="3">
        <v>1.1255781479662099E-2</v>
      </c>
      <c r="AR357" s="3">
        <v>0.82217530662175897</v>
      </c>
      <c r="AS357" s="3">
        <v>2.973112037364322E-2</v>
      </c>
      <c r="AT357" s="10">
        <v>5.5053234100341797E-3</v>
      </c>
      <c r="AU357" s="1">
        <v>297.8359375</v>
      </c>
      <c r="AV357" s="5">
        <v>284270.31137672678</v>
      </c>
      <c r="AW357" s="9">
        <v>1.995669841766357</v>
      </c>
      <c r="AX357">
        <v>2</v>
      </c>
      <c r="AY357" t="s">
        <v>50</v>
      </c>
      <c r="AZ357" s="9">
        <f>AVERAGE(MainTable[[#This Row],[f1]:[f4]])</f>
        <v>0.57519999999999993</v>
      </c>
      <c r="BA357" s="9">
        <f>AVERAGE(MainTable[[#This Row],[l1]:[l3]])</f>
        <v>6.9666666666666668E-2</v>
      </c>
      <c r="BB357" s="9">
        <f>AVERAGE(MainTable[[#This Row],[n1]:[lsc]])</f>
        <v>0.32366666666666666</v>
      </c>
      <c r="BC357" s="9">
        <f>AVERAGE(MainTable[[#This Row],[density]:[clsCoef]])</f>
        <v>0.21800000000000003</v>
      </c>
      <c r="BD357" s="9">
        <f>AVERAGE(MainTable[[#This Row],[t2]:[t4]])</f>
        <v>0.12766666666666668</v>
      </c>
      <c r="BE357" s="9">
        <f>AVERAGE(MainTable[[#This Row],[c1]:[c2]])</f>
        <v>0.64949999999999997</v>
      </c>
      <c r="BF357" s="9">
        <f>AVERAGE(MainTable[[#This Row],[n3]], MainTable[[#This Row],[n1]], MainTable[[#This Row],[n4]])</f>
        <v>9.3000000000000013E-2</v>
      </c>
      <c r="BG357" s="9" t="str">
        <f>VLOOKUP(MainTable[[#This Row],[model]],ModelNames,4,FALSE)</f>
        <v>Tree Ensemble</v>
      </c>
      <c r="BH357" s="9" cm="1">
        <f t="array" ref="BH357">MEDIAN(IF($AM$2:$AM$2385=AM357,$AN$2:$AN$2385))</f>
        <v>0.86973139609339412</v>
      </c>
      <c r="BI357" s="9" t="str" cm="1">
        <f t="array" ref="BI357">LEFT(A357, MIN(IFERROR(FIND({"_binarized","_clean","_converted"}, A357), LEN(A357)+1))-1)</f>
        <v>pc3</v>
      </c>
    </row>
    <row r="358" spans="1:61" x14ac:dyDescent="0.25">
      <c r="A358" t="s">
        <v>174</v>
      </c>
      <c r="B358" s="6">
        <v>1563</v>
      </c>
      <c r="C358">
        <v>38</v>
      </c>
      <c r="D358">
        <v>37</v>
      </c>
      <c r="E358">
        <v>0</v>
      </c>
      <c r="F358" s="1">
        <v>8.7687500000000007</v>
      </c>
      <c r="G358">
        <v>0</v>
      </c>
      <c r="H358">
        <v>0</v>
      </c>
      <c r="I358" s="1">
        <v>16.243638578944061</v>
      </c>
      <c r="J358" s="1">
        <v>238.18648558473569</v>
      </c>
      <c r="K358" s="1">
        <v>10.3711855256656</v>
      </c>
      <c r="L358" s="1">
        <v>32.3855</v>
      </c>
      <c r="M358" s="1">
        <v>17.319500000000001</v>
      </c>
      <c r="N358" s="2">
        <v>0.33500000000000002</v>
      </c>
      <c r="O358" s="2">
        <v>0.79800000000000004</v>
      </c>
      <c r="P358" s="2">
        <v>0.27500000000000002</v>
      </c>
      <c r="Q358" s="2">
        <v>0</v>
      </c>
      <c r="R358" s="2">
        <v>0.93500000000000005</v>
      </c>
      <c r="S358" s="2">
        <v>0.86799999999999999</v>
      </c>
      <c r="T358" s="2">
        <v>1.9E-2</v>
      </c>
      <c r="U358" s="2">
        <v>9.2999999999999999E-2</v>
      </c>
      <c r="V358" s="2">
        <v>9.7000000000000003E-2</v>
      </c>
      <c r="W358" s="2">
        <v>6.6000000000000003E-2</v>
      </c>
      <c r="X358" s="2">
        <v>0.32600000000000001</v>
      </c>
      <c r="Y358" s="2">
        <v>0.126</v>
      </c>
      <c r="Z358" s="2">
        <v>8.6999999999999994E-2</v>
      </c>
      <c r="AA358" s="2">
        <v>0.35799999999999998</v>
      </c>
      <c r="AB358" s="2">
        <v>0.97899999999999998</v>
      </c>
      <c r="AC358" s="2">
        <v>0.34</v>
      </c>
      <c r="AD358" s="2">
        <v>9.6000000000000002E-2</v>
      </c>
      <c r="AE358" s="2">
        <v>0.22800000000000001</v>
      </c>
      <c r="AF358" s="2">
        <v>2.4E-2</v>
      </c>
      <c r="AG358" s="2">
        <v>8.0000000000000002E-3</v>
      </c>
      <c r="AH358" s="2">
        <v>0.35099999999999998</v>
      </c>
      <c r="AI358" s="2">
        <v>0.52400000000000002</v>
      </c>
      <c r="AJ358" s="2">
        <v>0.77500000000000002</v>
      </c>
      <c r="AK358">
        <v>206655</v>
      </c>
      <c r="AL358">
        <v>11.31</v>
      </c>
      <c r="AM358" t="s">
        <v>64</v>
      </c>
      <c r="AN358" s="3">
        <v>0.87907553043335795</v>
      </c>
      <c r="AO358" s="3">
        <v>1.6136698450597731E-2</v>
      </c>
      <c r="AP358" s="3">
        <v>0.86387592199791374</v>
      </c>
      <c r="AQ358" s="3">
        <v>1.562408533762677E-2</v>
      </c>
      <c r="AR358" s="3">
        <v>0.81093440200813427</v>
      </c>
      <c r="AS358" s="3">
        <v>2.4034066458299669E-2</v>
      </c>
      <c r="AT358" s="10">
        <v>1.789093017578125E-3</v>
      </c>
      <c r="AU358" s="1">
        <v>301.99609375</v>
      </c>
      <c r="AV358" s="5">
        <v>874744.90405117266</v>
      </c>
      <c r="AW358" s="9">
        <v>2.7360200881958011E-2</v>
      </c>
      <c r="AX358">
        <v>2</v>
      </c>
      <c r="AY358" t="s">
        <v>50</v>
      </c>
      <c r="AZ358" s="9">
        <f>AVERAGE(MainTable[[#This Row],[f1]:[f4]])</f>
        <v>0.57519999999999993</v>
      </c>
      <c r="BA358" s="9">
        <f>AVERAGE(MainTable[[#This Row],[l1]:[l3]])</f>
        <v>6.9666666666666668E-2</v>
      </c>
      <c r="BB358" s="9">
        <f>AVERAGE(MainTable[[#This Row],[n1]:[lsc]])</f>
        <v>0.32366666666666666</v>
      </c>
      <c r="BC358" s="9">
        <f>AVERAGE(MainTable[[#This Row],[density]:[clsCoef]])</f>
        <v>0.21800000000000003</v>
      </c>
      <c r="BD358" s="9">
        <f>AVERAGE(MainTable[[#This Row],[t2]:[t4]])</f>
        <v>0.12766666666666668</v>
      </c>
      <c r="BE358" s="9">
        <f>AVERAGE(MainTable[[#This Row],[c1]:[c2]])</f>
        <v>0.64949999999999997</v>
      </c>
      <c r="BF358" s="9">
        <f>AVERAGE(MainTable[[#This Row],[n3]], MainTable[[#This Row],[n1]], MainTable[[#This Row],[n4]])</f>
        <v>9.3000000000000013E-2</v>
      </c>
      <c r="BG358" s="9" t="str">
        <f>VLOOKUP(MainTable[[#This Row],[model]],ModelNames,4,FALSE)</f>
        <v>Discriminant</v>
      </c>
      <c r="BH358" s="9" cm="1">
        <f t="array" ref="BH358">MEDIAN(IF($AM$2:$AM$2385=AM358,$AN$2:$AN$2385))</f>
        <v>0.83860904466088915</v>
      </c>
      <c r="BI358" s="9" t="str" cm="1">
        <f t="array" ref="BI358">LEFT(A358, MIN(IFERROR(FIND({"_binarized","_clean","_converted"}, A358), LEN(A358)+1))-1)</f>
        <v>pc3</v>
      </c>
    </row>
    <row r="359" spans="1:61" x14ac:dyDescent="0.25">
      <c r="A359" t="s">
        <v>174</v>
      </c>
      <c r="B359" s="6">
        <v>1563</v>
      </c>
      <c r="C359">
        <v>38</v>
      </c>
      <c r="D359">
        <v>37</v>
      </c>
      <c r="E359">
        <v>0</v>
      </c>
      <c r="F359" s="1">
        <v>8.7687500000000007</v>
      </c>
      <c r="G359">
        <v>0</v>
      </c>
      <c r="H359">
        <v>0</v>
      </c>
      <c r="I359" s="1">
        <v>16.243638578944061</v>
      </c>
      <c r="J359" s="1">
        <v>238.18648558473569</v>
      </c>
      <c r="K359" s="1">
        <v>10.3711855256656</v>
      </c>
      <c r="L359" s="1">
        <v>32.3855</v>
      </c>
      <c r="M359" s="1">
        <v>17.319500000000001</v>
      </c>
      <c r="N359" s="2">
        <v>0.33500000000000002</v>
      </c>
      <c r="O359" s="2">
        <v>0.79800000000000004</v>
      </c>
      <c r="P359" s="2">
        <v>0.27500000000000002</v>
      </c>
      <c r="Q359" s="2">
        <v>0</v>
      </c>
      <c r="R359" s="2">
        <v>0.93500000000000005</v>
      </c>
      <c r="S359" s="2">
        <v>0.86799999999999999</v>
      </c>
      <c r="T359" s="2">
        <v>1.9E-2</v>
      </c>
      <c r="U359" s="2">
        <v>9.2999999999999999E-2</v>
      </c>
      <c r="V359" s="2">
        <v>9.7000000000000003E-2</v>
      </c>
      <c r="W359" s="2">
        <v>6.6000000000000003E-2</v>
      </c>
      <c r="X359" s="2">
        <v>0.32600000000000001</v>
      </c>
      <c r="Y359" s="2">
        <v>0.126</v>
      </c>
      <c r="Z359" s="2">
        <v>8.6999999999999994E-2</v>
      </c>
      <c r="AA359" s="2">
        <v>0.35799999999999998</v>
      </c>
      <c r="AB359" s="2">
        <v>0.97899999999999998</v>
      </c>
      <c r="AC359" s="2">
        <v>0.34</v>
      </c>
      <c r="AD359" s="2">
        <v>9.6000000000000002E-2</v>
      </c>
      <c r="AE359" s="2">
        <v>0.22800000000000001</v>
      </c>
      <c r="AF359" s="2">
        <v>2.4E-2</v>
      </c>
      <c r="AG359" s="2">
        <v>8.0000000000000002E-3</v>
      </c>
      <c r="AH359" s="2">
        <v>0.35099999999999998</v>
      </c>
      <c r="AI359" s="2">
        <v>0.52400000000000002</v>
      </c>
      <c r="AJ359" s="2">
        <v>0.77500000000000002</v>
      </c>
      <c r="AK359">
        <v>206655</v>
      </c>
      <c r="AL359">
        <v>11.31</v>
      </c>
      <c r="AM359" t="s">
        <v>57</v>
      </c>
      <c r="AN359" s="3">
        <v>0.87651757188498391</v>
      </c>
      <c r="AO359" s="3">
        <v>4.3849767512174863E-3</v>
      </c>
      <c r="AP359" s="3">
        <v>0.8663204493248402</v>
      </c>
      <c r="AQ359" s="3">
        <v>6.4058023569316981E-3</v>
      </c>
      <c r="AR359" s="3">
        <v>0.72019989991103217</v>
      </c>
      <c r="AS359" s="3">
        <v>6.425812767131138E-2</v>
      </c>
      <c r="AT359" s="10">
        <v>2.0048618316650391E-3</v>
      </c>
      <c r="AU359" s="1">
        <v>298.19140625</v>
      </c>
      <c r="AV359" s="5">
        <v>780602.42121536448</v>
      </c>
      <c r="AW359" s="9">
        <v>0.16002464294433591</v>
      </c>
      <c r="AX359">
        <v>24</v>
      </c>
      <c r="AY359" t="s">
        <v>50</v>
      </c>
      <c r="AZ359" s="9">
        <f>AVERAGE(MainTable[[#This Row],[f1]:[f4]])</f>
        <v>0.57519999999999993</v>
      </c>
      <c r="BA359" s="9">
        <f>AVERAGE(MainTable[[#This Row],[l1]:[l3]])</f>
        <v>6.9666666666666668E-2</v>
      </c>
      <c r="BB359" s="9">
        <f>AVERAGE(MainTable[[#This Row],[n1]:[lsc]])</f>
        <v>0.32366666666666666</v>
      </c>
      <c r="BC359" s="9">
        <f>AVERAGE(MainTable[[#This Row],[density]:[clsCoef]])</f>
        <v>0.21800000000000003</v>
      </c>
      <c r="BD359" s="9">
        <f>AVERAGE(MainTable[[#This Row],[t2]:[t4]])</f>
        <v>0.12766666666666668</v>
      </c>
      <c r="BE359" s="9">
        <f>AVERAGE(MainTable[[#This Row],[c1]:[c2]])</f>
        <v>0.64949999999999997</v>
      </c>
      <c r="BF359" s="9">
        <f>AVERAGE(MainTable[[#This Row],[n3]], MainTable[[#This Row],[n1]], MainTable[[#This Row],[n4]])</f>
        <v>9.3000000000000013E-2</v>
      </c>
      <c r="BG359" s="9" t="str">
        <f>VLOOKUP(MainTable[[#This Row],[model]],ModelNames,4,FALSE)</f>
        <v>Tree-based</v>
      </c>
      <c r="BH359" s="9" cm="1">
        <f t="array" ref="BH359">MEDIAN(IF($AM$2:$AM$2385=AM359,$AN$2:$AN$2385))</f>
        <v>0.84387062005572167</v>
      </c>
      <c r="BI359" s="9" t="str" cm="1">
        <f t="array" ref="BI359">LEFT(A359, MIN(IFERROR(FIND({"_binarized","_clean","_converted"}, A359), LEN(A359)+1))-1)</f>
        <v>pc3</v>
      </c>
    </row>
    <row r="360" spans="1:61" x14ac:dyDescent="0.25">
      <c r="A360" t="s">
        <v>174</v>
      </c>
      <c r="B360" s="6">
        <v>1563</v>
      </c>
      <c r="C360">
        <v>38</v>
      </c>
      <c r="D360">
        <v>37</v>
      </c>
      <c r="E360">
        <v>0</v>
      </c>
      <c r="F360" s="1">
        <v>8.7687500000000007</v>
      </c>
      <c r="G360">
        <v>0</v>
      </c>
      <c r="H360">
        <v>0</v>
      </c>
      <c r="I360" s="1">
        <v>16.243638578944061</v>
      </c>
      <c r="J360" s="1">
        <v>238.18648558473569</v>
      </c>
      <c r="K360" s="1">
        <v>10.3711855256656</v>
      </c>
      <c r="L360" s="1">
        <v>32.3855</v>
      </c>
      <c r="M360" s="1">
        <v>17.319500000000001</v>
      </c>
      <c r="N360" s="2">
        <v>0.33500000000000002</v>
      </c>
      <c r="O360" s="2">
        <v>0.79800000000000004</v>
      </c>
      <c r="P360" s="2">
        <v>0.27500000000000002</v>
      </c>
      <c r="Q360" s="2">
        <v>0</v>
      </c>
      <c r="R360" s="2">
        <v>0.93500000000000005</v>
      </c>
      <c r="S360" s="2">
        <v>0.86799999999999999</v>
      </c>
      <c r="T360" s="2">
        <v>1.9E-2</v>
      </c>
      <c r="U360" s="2">
        <v>9.2999999999999999E-2</v>
      </c>
      <c r="V360" s="2">
        <v>9.7000000000000003E-2</v>
      </c>
      <c r="W360" s="2">
        <v>6.6000000000000003E-2</v>
      </c>
      <c r="X360" s="2">
        <v>0.32600000000000001</v>
      </c>
      <c r="Y360" s="2">
        <v>0.126</v>
      </c>
      <c r="Z360" s="2">
        <v>8.6999999999999994E-2</v>
      </c>
      <c r="AA360" s="2">
        <v>0.35799999999999998</v>
      </c>
      <c r="AB360" s="2">
        <v>0.97899999999999998</v>
      </c>
      <c r="AC360" s="2">
        <v>0.34</v>
      </c>
      <c r="AD360" s="2">
        <v>9.6000000000000002E-2</v>
      </c>
      <c r="AE360" s="2">
        <v>0.22800000000000001</v>
      </c>
      <c r="AF360" s="2">
        <v>2.4E-2</v>
      </c>
      <c r="AG360" s="2">
        <v>8.0000000000000002E-3</v>
      </c>
      <c r="AH360" s="2">
        <v>0.35099999999999998</v>
      </c>
      <c r="AI360" s="2">
        <v>0.52400000000000002</v>
      </c>
      <c r="AJ360" s="2">
        <v>0.77500000000000002</v>
      </c>
      <c r="AK360">
        <v>206655</v>
      </c>
      <c r="AL360">
        <v>11.31</v>
      </c>
      <c r="AM360" t="s">
        <v>61</v>
      </c>
      <c r="AN360" s="3">
        <v>0.84964979110346517</v>
      </c>
      <c r="AO360" s="3">
        <v>1.948022022678891E-2</v>
      </c>
      <c r="AP360" s="3">
        <v>0.86230114315393147</v>
      </c>
      <c r="AQ360" s="3">
        <v>1.515073985629348E-2</v>
      </c>
      <c r="AR360" s="3">
        <v>0.80377224199288266</v>
      </c>
      <c r="AS360" s="3">
        <v>2.7007675088242939E-2</v>
      </c>
      <c r="AT360" s="10">
        <v>2.422571182250977E-3</v>
      </c>
      <c r="AU360" s="1">
        <v>303.2734375</v>
      </c>
      <c r="AV360" s="5">
        <v>646007.84962110023</v>
      </c>
      <c r="AW360" s="9">
        <v>2.91447639465332E-2</v>
      </c>
      <c r="AX360">
        <v>4</v>
      </c>
      <c r="AY360" t="s">
        <v>50</v>
      </c>
      <c r="AZ360" s="9">
        <f>AVERAGE(MainTable[[#This Row],[f1]:[f4]])</f>
        <v>0.57519999999999993</v>
      </c>
      <c r="BA360" s="9">
        <f>AVERAGE(MainTable[[#This Row],[l1]:[l3]])</f>
        <v>6.9666666666666668E-2</v>
      </c>
      <c r="BB360" s="9">
        <f>AVERAGE(MainTable[[#This Row],[n1]:[lsc]])</f>
        <v>0.32366666666666666</v>
      </c>
      <c r="BC360" s="9">
        <f>AVERAGE(MainTable[[#This Row],[density]:[clsCoef]])</f>
        <v>0.21800000000000003</v>
      </c>
      <c r="BD360" s="9">
        <f>AVERAGE(MainTable[[#This Row],[t2]:[t4]])</f>
        <v>0.12766666666666668</v>
      </c>
      <c r="BE360" s="9">
        <f>AVERAGE(MainTable[[#This Row],[c1]:[c2]])</f>
        <v>0.64949999999999997</v>
      </c>
      <c r="BF360" s="9">
        <f>AVERAGE(MainTable[[#This Row],[n3]], MainTable[[#This Row],[n1]], MainTable[[#This Row],[n4]])</f>
        <v>9.3000000000000013E-2</v>
      </c>
      <c r="BG360" s="9" t="str">
        <f>VLOOKUP(MainTable[[#This Row],[model]],ModelNames,4,FALSE)</f>
        <v>Discriminant</v>
      </c>
      <c r="BH360" s="9" cm="1">
        <f t="array" ref="BH360">MEDIAN(IF($AM$2:$AM$2385=AM360,$AN$2:$AN$2385))</f>
        <v>0.82848361206198695</v>
      </c>
      <c r="BI360" s="9" t="str" cm="1">
        <f t="array" ref="BI360">LEFT(A360, MIN(IFERROR(FIND({"_binarized","_clean","_converted"}, A360), LEN(A360)+1))-1)</f>
        <v>pc3</v>
      </c>
    </row>
    <row r="361" spans="1:61" x14ac:dyDescent="0.25">
      <c r="A361" t="s">
        <v>174</v>
      </c>
      <c r="B361" s="6">
        <v>1563</v>
      </c>
      <c r="C361">
        <v>38</v>
      </c>
      <c r="D361">
        <v>37</v>
      </c>
      <c r="E361">
        <v>0</v>
      </c>
      <c r="F361" s="1">
        <v>8.7687500000000007</v>
      </c>
      <c r="G361">
        <v>0</v>
      </c>
      <c r="H361">
        <v>0</v>
      </c>
      <c r="I361" s="1">
        <v>16.243638578944061</v>
      </c>
      <c r="J361" s="1">
        <v>238.18648558473569</v>
      </c>
      <c r="K361" s="1">
        <v>10.3711855256656</v>
      </c>
      <c r="L361" s="1">
        <v>32.3855</v>
      </c>
      <c r="M361" s="1">
        <v>17.319500000000001</v>
      </c>
      <c r="N361" s="2">
        <v>0.33500000000000002</v>
      </c>
      <c r="O361" s="2">
        <v>0.79800000000000004</v>
      </c>
      <c r="P361" s="2">
        <v>0.27500000000000002</v>
      </c>
      <c r="Q361" s="2">
        <v>0</v>
      </c>
      <c r="R361" s="2">
        <v>0.93500000000000005</v>
      </c>
      <c r="S361" s="2">
        <v>0.86799999999999999</v>
      </c>
      <c r="T361" s="2">
        <v>1.9E-2</v>
      </c>
      <c r="U361" s="2">
        <v>9.2999999999999999E-2</v>
      </c>
      <c r="V361" s="2">
        <v>9.7000000000000003E-2</v>
      </c>
      <c r="W361" s="2">
        <v>6.6000000000000003E-2</v>
      </c>
      <c r="X361" s="2">
        <v>0.32600000000000001</v>
      </c>
      <c r="Y361" s="2">
        <v>0.126</v>
      </c>
      <c r="Z361" s="2">
        <v>8.6999999999999994E-2</v>
      </c>
      <c r="AA361" s="2">
        <v>0.35799999999999998</v>
      </c>
      <c r="AB361" s="2">
        <v>0.97899999999999998</v>
      </c>
      <c r="AC361" s="2">
        <v>0.34</v>
      </c>
      <c r="AD361" s="2">
        <v>9.6000000000000002E-2</v>
      </c>
      <c r="AE361" s="2">
        <v>0.22800000000000001</v>
      </c>
      <c r="AF361" s="2">
        <v>2.4E-2</v>
      </c>
      <c r="AG361" s="2">
        <v>8.0000000000000002E-3</v>
      </c>
      <c r="AH361" s="2">
        <v>0.35099999999999998</v>
      </c>
      <c r="AI361" s="2">
        <v>0.52400000000000002</v>
      </c>
      <c r="AJ361" s="2">
        <v>0.77500000000000002</v>
      </c>
      <c r="AK361">
        <v>206655</v>
      </c>
      <c r="AL361">
        <v>11.31</v>
      </c>
      <c r="AM361" t="s">
        <v>63</v>
      </c>
      <c r="AN361" s="3">
        <v>0.50533914966822313</v>
      </c>
      <c r="AO361" s="3">
        <v>0.16169911407697901</v>
      </c>
      <c r="AP361" s="3">
        <v>0.57539236603755495</v>
      </c>
      <c r="AQ361" s="3">
        <v>0.14060544584341261</v>
      </c>
      <c r="AR361" s="3">
        <v>0.77813759055668541</v>
      </c>
      <c r="AS361" s="3">
        <v>4.0942608799722439E-2</v>
      </c>
      <c r="AT361" s="10">
        <v>2.1243095397949219E-3</v>
      </c>
      <c r="AU361" s="1">
        <v>301.85546875</v>
      </c>
      <c r="AV361" s="5">
        <v>736709.96184062853</v>
      </c>
      <c r="AW361" s="9">
        <v>2.548527717590332E-2</v>
      </c>
      <c r="AX361">
        <v>4</v>
      </c>
      <c r="AY361" t="s">
        <v>50</v>
      </c>
      <c r="AZ361" s="9">
        <f>AVERAGE(MainTable[[#This Row],[f1]:[f4]])</f>
        <v>0.57519999999999993</v>
      </c>
      <c r="BA361" s="9">
        <f>AVERAGE(MainTable[[#This Row],[l1]:[l3]])</f>
        <v>6.9666666666666668E-2</v>
      </c>
      <c r="BB361" s="9">
        <f>AVERAGE(MainTable[[#This Row],[n1]:[lsc]])</f>
        <v>0.32366666666666666</v>
      </c>
      <c r="BC361" s="9">
        <f>AVERAGE(MainTable[[#This Row],[density]:[clsCoef]])</f>
        <v>0.21800000000000003</v>
      </c>
      <c r="BD361" s="9">
        <f>AVERAGE(MainTable[[#This Row],[t2]:[t4]])</f>
        <v>0.12766666666666668</v>
      </c>
      <c r="BE361" s="9">
        <f>AVERAGE(MainTable[[#This Row],[c1]:[c2]])</f>
        <v>0.64949999999999997</v>
      </c>
      <c r="BF361" s="9">
        <f>AVERAGE(MainTable[[#This Row],[n3]], MainTable[[#This Row],[n1]], MainTable[[#This Row],[n4]])</f>
        <v>9.3000000000000013E-2</v>
      </c>
      <c r="BG361" s="9" t="str">
        <f>VLOOKUP(MainTable[[#This Row],[model]],ModelNames,4,FALSE)</f>
        <v>Probabilistic</v>
      </c>
      <c r="BH361" s="9" cm="1">
        <f t="array" ref="BH361">MEDIAN(IF($AM$2:$AM$2385=AM361,$AN$2:$AN$2385))</f>
        <v>0.73750000000000004</v>
      </c>
      <c r="BI361" s="9" t="str" cm="1">
        <f t="array" ref="BI361">LEFT(A361, MIN(IFERROR(FIND({"_binarized","_clean","_converted"}, A361), LEN(A361)+1))-1)</f>
        <v>pc3</v>
      </c>
    </row>
    <row r="362" spans="1:61" x14ac:dyDescent="0.25">
      <c r="A362" t="s">
        <v>141</v>
      </c>
      <c r="B362" s="6">
        <v>1723</v>
      </c>
      <c r="C362">
        <v>14</v>
      </c>
      <c r="D362">
        <v>9</v>
      </c>
      <c r="E362">
        <v>4</v>
      </c>
      <c r="F362" s="1">
        <v>7.7908163265306118</v>
      </c>
      <c r="G362">
        <v>0</v>
      </c>
      <c r="H362">
        <v>0</v>
      </c>
      <c r="I362" s="1">
        <v>1000000</v>
      </c>
      <c r="J362" s="1">
        <v>9.3812264160058856</v>
      </c>
      <c r="K362" s="1">
        <v>1.633159982665229</v>
      </c>
      <c r="L362" s="1">
        <v>199.21469999999999</v>
      </c>
      <c r="M362" s="1">
        <v>148.6617</v>
      </c>
      <c r="N362" s="2">
        <v>0.496</v>
      </c>
      <c r="O362" s="2">
        <v>0.97899999999999998</v>
      </c>
      <c r="P362" s="2">
        <v>0.74299999999999999</v>
      </c>
      <c r="Q362" s="2">
        <v>0.125</v>
      </c>
      <c r="R362" s="2">
        <v>0.97</v>
      </c>
      <c r="S362" s="2">
        <v>0.95799999999999996</v>
      </c>
      <c r="T362" s="2">
        <v>0.40200000000000002</v>
      </c>
      <c r="U362" s="2">
        <v>0.114</v>
      </c>
      <c r="V362" s="2">
        <v>0.114</v>
      </c>
      <c r="W362" s="2">
        <v>9.4E-2</v>
      </c>
      <c r="X362" s="2">
        <v>0.36399999999999999</v>
      </c>
      <c r="Y362" s="2">
        <v>0.187</v>
      </c>
      <c r="Z362" s="2">
        <v>0.11700000000000001</v>
      </c>
      <c r="AA362" s="2">
        <v>0.47799999999999998</v>
      </c>
      <c r="AB362" s="2">
        <v>0.995</v>
      </c>
      <c r="AC362" s="2">
        <v>0.93799999999999994</v>
      </c>
      <c r="AD362" s="2">
        <v>0.33300000000000002</v>
      </c>
      <c r="AE362" s="2">
        <v>0.86399999999999999</v>
      </c>
      <c r="AF362" s="2">
        <v>5.0000000000000001E-3</v>
      </c>
      <c r="AG362" s="2">
        <v>5.0000000000000001E-3</v>
      </c>
      <c r="AH362" s="2">
        <v>0.88900000000000001</v>
      </c>
      <c r="AI362" s="2">
        <v>0.48899999999999999</v>
      </c>
      <c r="AJ362" s="2">
        <v>0.747</v>
      </c>
      <c r="AK362">
        <v>148300</v>
      </c>
      <c r="AL362">
        <v>4.62</v>
      </c>
      <c r="AM362" t="s">
        <v>49</v>
      </c>
      <c r="AN362" s="3">
        <v>0.88624536568924839</v>
      </c>
      <c r="AO362" s="3">
        <v>1.103526799945944E-3</v>
      </c>
      <c r="AP362" s="3">
        <v>0.83279853729592546</v>
      </c>
      <c r="AQ362" s="3">
        <v>1.586211514309744E-3</v>
      </c>
      <c r="AR362" s="3">
        <v>0.72768087871270137</v>
      </c>
      <c r="AS362" s="3">
        <v>1.978805938209276E-2</v>
      </c>
      <c r="AT362" s="10">
        <v>3.7565231323242192E-3</v>
      </c>
      <c r="AU362" s="1">
        <v>240.86328125</v>
      </c>
      <c r="AV362" s="5">
        <v>459201.21858339681</v>
      </c>
      <c r="AW362" s="9">
        <v>11.40488600730896</v>
      </c>
      <c r="AX362">
        <v>16</v>
      </c>
      <c r="AY362" t="s">
        <v>50</v>
      </c>
      <c r="AZ362" s="9">
        <f>AVERAGE(MainTable[[#This Row],[f1]:[f4]])</f>
        <v>0.75500000000000012</v>
      </c>
      <c r="BA362" s="9">
        <f>AVERAGE(MainTable[[#This Row],[l1]:[l3]])</f>
        <v>0.21</v>
      </c>
      <c r="BB362" s="9">
        <f>AVERAGE(MainTable[[#This Row],[n1]:[lsc]])</f>
        <v>0.3725</v>
      </c>
      <c r="BC362" s="9">
        <f>AVERAGE(MainTable[[#This Row],[density]:[clsCoef]])</f>
        <v>0.63549999999999995</v>
      </c>
      <c r="BD362" s="9">
        <f>AVERAGE(MainTable[[#This Row],[t2]:[t4]])</f>
        <v>0.29966666666666669</v>
      </c>
      <c r="BE362" s="9">
        <f>AVERAGE(MainTable[[#This Row],[c1]:[c2]])</f>
        <v>0.61799999999999999</v>
      </c>
      <c r="BF362" s="9">
        <f>AVERAGE(MainTable[[#This Row],[n3]], MainTable[[#This Row],[n1]], MainTable[[#This Row],[n4]])</f>
        <v>0.13266666666666668</v>
      </c>
      <c r="BG362" s="9" t="str">
        <f>VLOOKUP(MainTable[[#This Row],[model]],ModelNames,4,FALSE)</f>
        <v>Neural</v>
      </c>
      <c r="BH362" s="9" cm="1">
        <f t="array" ref="BH362">MEDIAN(IF($AM$2:$AM$2385=AM362,$AN$2:$AN$2385))</f>
        <v>0.87620447459485384</v>
      </c>
      <c r="BI362" s="9" t="str" cm="1">
        <f t="array" ref="BI362">LEFT(A362, MIN(IFERROR(FIND({"_binarized","_clean","_converted"}, A362), LEN(A362)+1))-1)</f>
        <v>is_this_a_good_customer</v>
      </c>
    </row>
    <row r="363" spans="1:61" x14ac:dyDescent="0.25">
      <c r="A363" t="s">
        <v>141</v>
      </c>
      <c r="B363" s="6">
        <v>1723</v>
      </c>
      <c r="C363">
        <v>14</v>
      </c>
      <c r="D363">
        <v>9</v>
      </c>
      <c r="E363">
        <v>4</v>
      </c>
      <c r="F363" s="1">
        <v>7.7908163265306118</v>
      </c>
      <c r="G363">
        <v>0</v>
      </c>
      <c r="H363">
        <v>0</v>
      </c>
      <c r="I363" s="1">
        <v>1000000</v>
      </c>
      <c r="J363" s="1">
        <v>9.3812264160058856</v>
      </c>
      <c r="K363" s="1">
        <v>1.633159982665229</v>
      </c>
      <c r="L363" s="1">
        <v>199.21469999999999</v>
      </c>
      <c r="M363" s="1">
        <v>148.6617</v>
      </c>
      <c r="N363" s="2">
        <v>0.496</v>
      </c>
      <c r="O363" s="2">
        <v>0.97899999999999998</v>
      </c>
      <c r="P363" s="2">
        <v>0.74299999999999999</v>
      </c>
      <c r="Q363" s="2">
        <v>0.125</v>
      </c>
      <c r="R363" s="2">
        <v>0.97</v>
      </c>
      <c r="S363" s="2">
        <v>0.95799999999999996</v>
      </c>
      <c r="T363" s="2">
        <v>0.40200000000000002</v>
      </c>
      <c r="U363" s="2">
        <v>0.114</v>
      </c>
      <c r="V363" s="2">
        <v>0.114</v>
      </c>
      <c r="W363" s="2">
        <v>9.4E-2</v>
      </c>
      <c r="X363" s="2">
        <v>0.36399999999999999</v>
      </c>
      <c r="Y363" s="2">
        <v>0.187</v>
      </c>
      <c r="Z363" s="2">
        <v>0.11700000000000001</v>
      </c>
      <c r="AA363" s="2">
        <v>0.47799999999999998</v>
      </c>
      <c r="AB363" s="2">
        <v>0.995</v>
      </c>
      <c r="AC363" s="2">
        <v>0.93799999999999994</v>
      </c>
      <c r="AD363" s="2">
        <v>0.33300000000000002</v>
      </c>
      <c r="AE363" s="2">
        <v>0.86399999999999999</v>
      </c>
      <c r="AF363" s="2">
        <v>5.0000000000000001E-3</v>
      </c>
      <c r="AG363" s="2">
        <v>5.0000000000000001E-3</v>
      </c>
      <c r="AH363" s="2">
        <v>0.88900000000000001</v>
      </c>
      <c r="AI363" s="2">
        <v>0.48899999999999999</v>
      </c>
      <c r="AJ363" s="2">
        <v>0.747</v>
      </c>
      <c r="AK363">
        <v>148300</v>
      </c>
      <c r="AL363">
        <v>4.62</v>
      </c>
      <c r="AM363" t="s">
        <v>52</v>
      </c>
      <c r="AN363" s="3">
        <v>0.88624536568924839</v>
      </c>
      <c r="AO363" s="3">
        <v>1.103526799945944E-3</v>
      </c>
      <c r="AP363" s="3">
        <v>0.83279853729592546</v>
      </c>
      <c r="AQ363" s="3">
        <v>1.586211514309744E-3</v>
      </c>
      <c r="AR363" s="3">
        <v>0.72621768909329176</v>
      </c>
      <c r="AS363" s="3">
        <v>1.385472137332865E-2</v>
      </c>
      <c r="AT363" s="10">
        <v>8.6230993270874023E-2</v>
      </c>
      <c r="AU363" s="1">
        <v>268.33984375</v>
      </c>
      <c r="AV363" s="5">
        <v>20004.408328932561</v>
      </c>
      <c r="AW363" s="9">
        <v>2.5068426132202148</v>
      </c>
      <c r="AX363">
        <v>24</v>
      </c>
      <c r="AY363" t="s">
        <v>50</v>
      </c>
      <c r="AZ363" s="9">
        <f>AVERAGE(MainTable[[#This Row],[f1]:[f4]])</f>
        <v>0.75500000000000012</v>
      </c>
      <c r="BA363" s="9">
        <f>AVERAGE(MainTable[[#This Row],[l1]:[l3]])</f>
        <v>0.21</v>
      </c>
      <c r="BB363" s="9">
        <f>AVERAGE(MainTable[[#This Row],[n1]:[lsc]])</f>
        <v>0.3725</v>
      </c>
      <c r="BC363" s="9">
        <f>AVERAGE(MainTable[[#This Row],[density]:[clsCoef]])</f>
        <v>0.63549999999999995</v>
      </c>
      <c r="BD363" s="9">
        <f>AVERAGE(MainTable[[#This Row],[t2]:[t4]])</f>
        <v>0.29966666666666669</v>
      </c>
      <c r="BE363" s="9">
        <f>AVERAGE(MainTable[[#This Row],[c1]:[c2]])</f>
        <v>0.61799999999999999</v>
      </c>
      <c r="BF363" s="9">
        <f>AVERAGE(MainTable[[#This Row],[n3]], MainTable[[#This Row],[n1]], MainTable[[#This Row],[n4]])</f>
        <v>0.13266666666666668</v>
      </c>
      <c r="BG363" s="9" t="str">
        <f>VLOOKUP(MainTable[[#This Row],[model]],ModelNames,4,FALSE)</f>
        <v>Tree Ensemble</v>
      </c>
      <c r="BH363" s="9" cm="1">
        <f t="array" ref="BH363">MEDIAN(IF($AM$2:$AM$2385=AM363,$AN$2:$AN$2385))</f>
        <v>0.87140340575455077</v>
      </c>
      <c r="BI363" s="9" t="str" cm="1">
        <f t="array" ref="BI363">LEFT(A363, MIN(IFERROR(FIND({"_binarized","_clean","_converted"}, A363), LEN(A363)+1))-1)</f>
        <v>is_this_a_good_customer</v>
      </c>
    </row>
    <row r="364" spans="1:61" x14ac:dyDescent="0.25">
      <c r="A364" t="s">
        <v>141</v>
      </c>
      <c r="B364" s="6">
        <v>1723</v>
      </c>
      <c r="C364">
        <v>14</v>
      </c>
      <c r="D364">
        <v>9</v>
      </c>
      <c r="E364">
        <v>4</v>
      </c>
      <c r="F364" s="1">
        <v>7.7908163265306118</v>
      </c>
      <c r="G364">
        <v>0</v>
      </c>
      <c r="H364">
        <v>0</v>
      </c>
      <c r="I364" s="1">
        <v>1000000</v>
      </c>
      <c r="J364" s="1">
        <v>9.3812264160058856</v>
      </c>
      <c r="K364" s="1">
        <v>1.633159982665229</v>
      </c>
      <c r="L364" s="1">
        <v>199.21469999999999</v>
      </c>
      <c r="M364" s="1">
        <v>148.6617</v>
      </c>
      <c r="N364" s="2">
        <v>0.496</v>
      </c>
      <c r="O364" s="2">
        <v>0.97899999999999998</v>
      </c>
      <c r="P364" s="2">
        <v>0.74299999999999999</v>
      </c>
      <c r="Q364" s="2">
        <v>0.125</v>
      </c>
      <c r="R364" s="2">
        <v>0.97</v>
      </c>
      <c r="S364" s="2">
        <v>0.95799999999999996</v>
      </c>
      <c r="T364" s="2">
        <v>0.40200000000000002</v>
      </c>
      <c r="U364" s="2">
        <v>0.114</v>
      </c>
      <c r="V364" s="2">
        <v>0.114</v>
      </c>
      <c r="W364" s="2">
        <v>9.4E-2</v>
      </c>
      <c r="X364" s="2">
        <v>0.36399999999999999</v>
      </c>
      <c r="Y364" s="2">
        <v>0.187</v>
      </c>
      <c r="Z364" s="2">
        <v>0.11700000000000001</v>
      </c>
      <c r="AA364" s="2">
        <v>0.47799999999999998</v>
      </c>
      <c r="AB364" s="2">
        <v>0.995</v>
      </c>
      <c r="AC364" s="2">
        <v>0.93799999999999994</v>
      </c>
      <c r="AD364" s="2">
        <v>0.33300000000000002</v>
      </c>
      <c r="AE364" s="2">
        <v>0.86399999999999999</v>
      </c>
      <c r="AF364" s="2">
        <v>5.0000000000000001E-3</v>
      </c>
      <c r="AG364" s="2">
        <v>5.0000000000000001E-3</v>
      </c>
      <c r="AH364" s="2">
        <v>0.88900000000000001</v>
      </c>
      <c r="AI364" s="2">
        <v>0.48899999999999999</v>
      </c>
      <c r="AJ364" s="2">
        <v>0.747</v>
      </c>
      <c r="AK364">
        <v>148300</v>
      </c>
      <c r="AL364">
        <v>4.62</v>
      </c>
      <c r="AM364" t="s">
        <v>56</v>
      </c>
      <c r="AN364" s="3">
        <v>0.88624536568924839</v>
      </c>
      <c r="AO364" s="3">
        <v>1.103526799945944E-3</v>
      </c>
      <c r="AP364" s="3">
        <v>0.83279853729592546</v>
      </c>
      <c r="AQ364" s="3">
        <v>1.586211514309744E-3</v>
      </c>
      <c r="AR364" s="3">
        <v>0.5</v>
      </c>
      <c r="AS364" s="3">
        <v>0</v>
      </c>
      <c r="AT364" s="10">
        <v>3.475189208984375E-3</v>
      </c>
      <c r="AU364" s="1">
        <v>268.39453125</v>
      </c>
      <c r="AV364" s="5">
        <v>496375.85071350163</v>
      </c>
      <c r="AW364" s="9">
        <v>0.20536136627197271</v>
      </c>
      <c r="AX364">
        <v>10</v>
      </c>
      <c r="AY364" t="s">
        <v>50</v>
      </c>
      <c r="AZ364" s="9">
        <f>AVERAGE(MainTable[[#This Row],[f1]:[f4]])</f>
        <v>0.75500000000000012</v>
      </c>
      <c r="BA364" s="9">
        <f>AVERAGE(MainTable[[#This Row],[l1]:[l3]])</f>
        <v>0.21</v>
      </c>
      <c r="BB364" s="9">
        <f>AVERAGE(MainTable[[#This Row],[n1]:[lsc]])</f>
        <v>0.3725</v>
      </c>
      <c r="BC364" s="9">
        <f>AVERAGE(MainTable[[#This Row],[density]:[clsCoef]])</f>
        <v>0.63549999999999995</v>
      </c>
      <c r="BD364" s="9">
        <f>AVERAGE(MainTable[[#This Row],[t2]:[t4]])</f>
        <v>0.29966666666666669</v>
      </c>
      <c r="BE364" s="9">
        <f>AVERAGE(MainTable[[#This Row],[c1]:[c2]])</f>
        <v>0.61799999999999999</v>
      </c>
      <c r="BF364" s="9">
        <f>AVERAGE(MainTable[[#This Row],[n3]], MainTable[[#This Row],[n1]], MainTable[[#This Row],[n4]])</f>
        <v>0.13266666666666668</v>
      </c>
      <c r="BG364" s="9" t="str">
        <f>VLOOKUP(MainTable[[#This Row],[model]],ModelNames,4,FALSE)</f>
        <v>Linear</v>
      </c>
      <c r="BH364" s="9" cm="1">
        <f t="array" ref="BH364">MEDIAN(IF($AM$2:$AM$2385=AM364,$AN$2:$AN$2385))</f>
        <v>0.85279999999999989</v>
      </c>
      <c r="BI364" s="9" t="str" cm="1">
        <f t="array" ref="BI364">LEFT(A364, MIN(IFERROR(FIND({"_binarized","_clean","_converted"}, A364), LEN(A364)+1))-1)</f>
        <v>is_this_a_good_customer</v>
      </c>
    </row>
    <row r="365" spans="1:61" x14ac:dyDescent="0.25">
      <c r="A365" t="s">
        <v>141</v>
      </c>
      <c r="B365" s="6">
        <v>1723</v>
      </c>
      <c r="C365">
        <v>14</v>
      </c>
      <c r="D365">
        <v>9</v>
      </c>
      <c r="E365">
        <v>4</v>
      </c>
      <c r="F365" s="1">
        <v>7.7908163265306118</v>
      </c>
      <c r="G365">
        <v>0</v>
      </c>
      <c r="H365">
        <v>0</v>
      </c>
      <c r="I365" s="1">
        <v>1000000</v>
      </c>
      <c r="J365" s="1">
        <v>9.3812264160058856</v>
      </c>
      <c r="K365" s="1">
        <v>1.633159982665229</v>
      </c>
      <c r="L365" s="1">
        <v>199.21469999999999</v>
      </c>
      <c r="M365" s="1">
        <v>148.6617</v>
      </c>
      <c r="N365" s="2">
        <v>0.496</v>
      </c>
      <c r="O365" s="2">
        <v>0.97899999999999998</v>
      </c>
      <c r="P365" s="2">
        <v>0.74299999999999999</v>
      </c>
      <c r="Q365" s="2">
        <v>0.125</v>
      </c>
      <c r="R365" s="2">
        <v>0.97</v>
      </c>
      <c r="S365" s="2">
        <v>0.95799999999999996</v>
      </c>
      <c r="T365" s="2">
        <v>0.40200000000000002</v>
      </c>
      <c r="U365" s="2">
        <v>0.114</v>
      </c>
      <c r="V365" s="2">
        <v>0.114</v>
      </c>
      <c r="W365" s="2">
        <v>9.4E-2</v>
      </c>
      <c r="X365" s="2">
        <v>0.36399999999999999</v>
      </c>
      <c r="Y365" s="2">
        <v>0.187</v>
      </c>
      <c r="Z365" s="2">
        <v>0.11700000000000001</v>
      </c>
      <c r="AA365" s="2">
        <v>0.47799999999999998</v>
      </c>
      <c r="AB365" s="2">
        <v>0.995</v>
      </c>
      <c r="AC365" s="2">
        <v>0.93799999999999994</v>
      </c>
      <c r="AD365" s="2">
        <v>0.33300000000000002</v>
      </c>
      <c r="AE365" s="2">
        <v>0.86399999999999999</v>
      </c>
      <c r="AF365" s="2">
        <v>5.0000000000000001E-3</v>
      </c>
      <c r="AG365" s="2">
        <v>5.0000000000000001E-3</v>
      </c>
      <c r="AH365" s="2">
        <v>0.88900000000000001</v>
      </c>
      <c r="AI365" s="2">
        <v>0.48899999999999999</v>
      </c>
      <c r="AJ365" s="2">
        <v>0.747</v>
      </c>
      <c r="AK365">
        <v>148300</v>
      </c>
      <c r="AL365">
        <v>4.62</v>
      </c>
      <c r="AM365" t="s">
        <v>60</v>
      </c>
      <c r="AN365" s="3">
        <v>0.88624536568924839</v>
      </c>
      <c r="AO365" s="3">
        <v>1.103526799945944E-3</v>
      </c>
      <c r="AP365" s="3">
        <v>0.83279853729592546</v>
      </c>
      <c r="AQ365" s="3">
        <v>1.586211514309744E-3</v>
      </c>
      <c r="AT365" s="10">
        <v>2.6049613952636719E-3</v>
      </c>
      <c r="AU365" s="1">
        <v>268.671875</v>
      </c>
      <c r="AV365" s="5">
        <v>662197.91323448659</v>
      </c>
      <c r="AW365" s="9">
        <v>9.9840402603149414E-2</v>
      </c>
      <c r="AX365">
        <v>16</v>
      </c>
      <c r="AY365" t="s">
        <v>50</v>
      </c>
      <c r="AZ365" s="9">
        <f>AVERAGE(MainTable[[#This Row],[f1]:[f4]])</f>
        <v>0.75500000000000012</v>
      </c>
      <c r="BA365" s="9">
        <f>AVERAGE(MainTable[[#This Row],[l1]:[l3]])</f>
        <v>0.21</v>
      </c>
      <c r="BB365" s="9">
        <f>AVERAGE(MainTable[[#This Row],[n1]:[lsc]])</f>
        <v>0.3725</v>
      </c>
      <c r="BC365" s="9">
        <f>AVERAGE(MainTable[[#This Row],[density]:[clsCoef]])</f>
        <v>0.63549999999999995</v>
      </c>
      <c r="BD365" s="9">
        <f>AVERAGE(MainTable[[#This Row],[t2]:[t4]])</f>
        <v>0.29966666666666669</v>
      </c>
      <c r="BE365" s="9">
        <f>AVERAGE(MainTable[[#This Row],[c1]:[c2]])</f>
        <v>0.61799999999999999</v>
      </c>
      <c r="BF365" s="9">
        <f>AVERAGE(MainTable[[#This Row],[n3]], MainTable[[#This Row],[n1]], MainTable[[#This Row],[n4]])</f>
        <v>0.13266666666666668</v>
      </c>
      <c r="BG365" s="9" t="str">
        <f>VLOOKUP(MainTable[[#This Row],[model]],ModelNames,4,FALSE)</f>
        <v>Linear</v>
      </c>
      <c r="BH365" s="9" cm="1">
        <f t="array" ref="BH365">MEDIAN(IF($AM$2:$AM$2385=AM365,$AN$2:$AN$2385))</f>
        <v>0.84154689776823377</v>
      </c>
      <c r="BI365" s="9" t="str" cm="1">
        <f t="array" ref="BI365">LEFT(A365, MIN(IFERROR(FIND({"_binarized","_clean","_converted"}, A365), LEN(A365)+1))-1)</f>
        <v>is_this_a_good_customer</v>
      </c>
    </row>
    <row r="366" spans="1:61" x14ac:dyDescent="0.25">
      <c r="A366" t="s">
        <v>141</v>
      </c>
      <c r="B366" s="6">
        <v>1723</v>
      </c>
      <c r="C366">
        <v>14</v>
      </c>
      <c r="D366">
        <v>9</v>
      </c>
      <c r="E366">
        <v>4</v>
      </c>
      <c r="F366" s="1">
        <v>7.7908163265306118</v>
      </c>
      <c r="G366">
        <v>0</v>
      </c>
      <c r="H366">
        <v>0</v>
      </c>
      <c r="I366" s="1">
        <v>1000000</v>
      </c>
      <c r="J366" s="1">
        <v>9.3812264160058856</v>
      </c>
      <c r="K366" s="1">
        <v>1.633159982665229</v>
      </c>
      <c r="L366" s="1">
        <v>199.21469999999999</v>
      </c>
      <c r="M366" s="1">
        <v>148.6617</v>
      </c>
      <c r="N366" s="2">
        <v>0.496</v>
      </c>
      <c r="O366" s="2">
        <v>0.97899999999999998</v>
      </c>
      <c r="P366" s="2">
        <v>0.74299999999999999</v>
      </c>
      <c r="Q366" s="2">
        <v>0.125</v>
      </c>
      <c r="R366" s="2">
        <v>0.97</v>
      </c>
      <c r="S366" s="2">
        <v>0.95799999999999996</v>
      </c>
      <c r="T366" s="2">
        <v>0.40200000000000002</v>
      </c>
      <c r="U366" s="2">
        <v>0.114</v>
      </c>
      <c r="V366" s="2">
        <v>0.114</v>
      </c>
      <c r="W366" s="2">
        <v>9.4E-2</v>
      </c>
      <c r="X366" s="2">
        <v>0.36399999999999999</v>
      </c>
      <c r="Y366" s="2">
        <v>0.187</v>
      </c>
      <c r="Z366" s="2">
        <v>0.11700000000000001</v>
      </c>
      <c r="AA366" s="2">
        <v>0.47799999999999998</v>
      </c>
      <c r="AB366" s="2">
        <v>0.995</v>
      </c>
      <c r="AC366" s="2">
        <v>0.93799999999999994</v>
      </c>
      <c r="AD366" s="2">
        <v>0.33300000000000002</v>
      </c>
      <c r="AE366" s="2">
        <v>0.86399999999999999</v>
      </c>
      <c r="AF366" s="2">
        <v>5.0000000000000001E-3</v>
      </c>
      <c r="AG366" s="2">
        <v>5.0000000000000001E-3</v>
      </c>
      <c r="AH366" s="2">
        <v>0.88900000000000001</v>
      </c>
      <c r="AI366" s="2">
        <v>0.48899999999999999</v>
      </c>
      <c r="AJ366" s="2">
        <v>0.747</v>
      </c>
      <c r="AK366">
        <v>148300</v>
      </c>
      <c r="AL366">
        <v>4.62</v>
      </c>
      <c r="AM366" t="s">
        <v>62</v>
      </c>
      <c r="AN366" s="3">
        <v>0.88624536568924839</v>
      </c>
      <c r="AO366" s="3">
        <v>1.103526799945944E-3</v>
      </c>
      <c r="AP366" s="3">
        <v>0.83279853729592546</v>
      </c>
      <c r="AQ366" s="3">
        <v>1.586211514309744E-3</v>
      </c>
      <c r="AT366" s="10">
        <v>2.0184516906738281E-3</v>
      </c>
      <c r="AU366" s="1">
        <v>268.70703125</v>
      </c>
      <c r="AV366" s="5">
        <v>854615.45003543585</v>
      </c>
      <c r="AW366" s="9">
        <v>6.2027215957641602E-2</v>
      </c>
      <c r="AX366">
        <v>6</v>
      </c>
      <c r="AY366" t="s">
        <v>50</v>
      </c>
      <c r="AZ366" s="9">
        <f>AVERAGE(MainTable[[#This Row],[f1]:[f4]])</f>
        <v>0.75500000000000012</v>
      </c>
      <c r="BA366" s="9">
        <f>AVERAGE(MainTable[[#This Row],[l1]:[l3]])</f>
        <v>0.21</v>
      </c>
      <c r="BB366" s="9">
        <f>AVERAGE(MainTable[[#This Row],[n1]:[lsc]])</f>
        <v>0.3725</v>
      </c>
      <c r="BC366" s="9">
        <f>AVERAGE(MainTable[[#This Row],[density]:[clsCoef]])</f>
        <v>0.63549999999999995</v>
      </c>
      <c r="BD366" s="9">
        <f>AVERAGE(MainTable[[#This Row],[t2]:[t4]])</f>
        <v>0.29966666666666669</v>
      </c>
      <c r="BE366" s="9">
        <f>AVERAGE(MainTable[[#This Row],[c1]:[c2]])</f>
        <v>0.61799999999999999</v>
      </c>
      <c r="BF366" s="9">
        <f>AVERAGE(MainTable[[#This Row],[n3]], MainTable[[#This Row],[n1]], MainTable[[#This Row],[n4]])</f>
        <v>0.13266666666666668</v>
      </c>
      <c r="BG366" s="9" t="str">
        <f>VLOOKUP(MainTable[[#This Row],[model]],ModelNames,4,FALSE)</f>
        <v>Linear</v>
      </c>
      <c r="BH366" s="9" cm="1">
        <f t="array" ref="BH366">MEDIAN(IF($AM$2:$AM$2385=AM366,$AN$2:$AN$2385))</f>
        <v>0.84909999999999997</v>
      </c>
      <c r="BI366" s="9" t="str" cm="1">
        <f t="array" ref="BI366">LEFT(A366, MIN(IFERROR(FIND({"_binarized","_clean","_converted"}, A366), LEN(A366)+1))-1)</f>
        <v>is_this_a_good_customer</v>
      </c>
    </row>
    <row r="367" spans="1:61" x14ac:dyDescent="0.25">
      <c r="A367" t="s">
        <v>141</v>
      </c>
      <c r="B367" s="6">
        <v>1723</v>
      </c>
      <c r="C367">
        <v>14</v>
      </c>
      <c r="D367">
        <v>9</v>
      </c>
      <c r="E367">
        <v>4</v>
      </c>
      <c r="F367" s="1">
        <v>7.7908163265306118</v>
      </c>
      <c r="G367">
        <v>0</v>
      </c>
      <c r="H367">
        <v>0</v>
      </c>
      <c r="I367" s="1">
        <v>1000000</v>
      </c>
      <c r="J367" s="1">
        <v>9.3812264160058856</v>
      </c>
      <c r="K367" s="1">
        <v>1.633159982665229</v>
      </c>
      <c r="L367" s="1">
        <v>199.21469999999999</v>
      </c>
      <c r="M367" s="1">
        <v>148.6617</v>
      </c>
      <c r="N367" s="2">
        <v>0.496</v>
      </c>
      <c r="O367" s="2">
        <v>0.97899999999999998</v>
      </c>
      <c r="P367" s="2">
        <v>0.74299999999999999</v>
      </c>
      <c r="Q367" s="2">
        <v>0.125</v>
      </c>
      <c r="R367" s="2">
        <v>0.97</v>
      </c>
      <c r="S367" s="2">
        <v>0.95799999999999996</v>
      </c>
      <c r="T367" s="2">
        <v>0.40200000000000002</v>
      </c>
      <c r="U367" s="2">
        <v>0.114</v>
      </c>
      <c r="V367" s="2">
        <v>0.114</v>
      </c>
      <c r="W367" s="2">
        <v>9.4E-2</v>
      </c>
      <c r="X367" s="2">
        <v>0.36399999999999999</v>
      </c>
      <c r="Y367" s="2">
        <v>0.187</v>
      </c>
      <c r="Z367" s="2">
        <v>0.11700000000000001</v>
      </c>
      <c r="AA367" s="2">
        <v>0.47799999999999998</v>
      </c>
      <c r="AB367" s="2">
        <v>0.995</v>
      </c>
      <c r="AC367" s="2">
        <v>0.93799999999999994</v>
      </c>
      <c r="AD367" s="2">
        <v>0.33300000000000002</v>
      </c>
      <c r="AE367" s="2">
        <v>0.86399999999999999</v>
      </c>
      <c r="AF367" s="2">
        <v>5.0000000000000001E-3</v>
      </c>
      <c r="AG367" s="2">
        <v>5.0000000000000001E-3</v>
      </c>
      <c r="AH367" s="2">
        <v>0.88900000000000001</v>
      </c>
      <c r="AI367" s="2">
        <v>0.48899999999999999</v>
      </c>
      <c r="AJ367" s="2">
        <v>0.747</v>
      </c>
      <c r="AK367">
        <v>148300</v>
      </c>
      <c r="AL367">
        <v>4.62</v>
      </c>
      <c r="AM367" t="s">
        <v>51</v>
      </c>
      <c r="AN367" s="3">
        <v>0.88624536568924839</v>
      </c>
      <c r="AO367" s="3">
        <v>1.103526799945944E-3</v>
      </c>
      <c r="AP367" s="3">
        <v>0.83279853729592546</v>
      </c>
      <c r="AQ367" s="3">
        <v>1.586211514309744E-3</v>
      </c>
      <c r="AT367" s="10">
        <v>9.5715522766113281E-3</v>
      </c>
      <c r="AU367" s="1">
        <v>269.77734375</v>
      </c>
      <c r="AV367" s="5">
        <v>180221.55133761771</v>
      </c>
      <c r="AW367" s="9">
        <v>0.17176270484924319</v>
      </c>
      <c r="AX367">
        <v>12</v>
      </c>
      <c r="AY367" t="s">
        <v>50</v>
      </c>
      <c r="AZ367" s="9">
        <f>AVERAGE(MainTable[[#This Row],[f1]:[f4]])</f>
        <v>0.75500000000000012</v>
      </c>
      <c r="BA367" s="9">
        <f>AVERAGE(MainTable[[#This Row],[l1]:[l3]])</f>
        <v>0.21</v>
      </c>
      <c r="BB367" s="9">
        <f>AVERAGE(MainTable[[#This Row],[n1]:[lsc]])</f>
        <v>0.3725</v>
      </c>
      <c r="BC367" s="9">
        <f>AVERAGE(MainTable[[#This Row],[density]:[clsCoef]])</f>
        <v>0.63549999999999995</v>
      </c>
      <c r="BD367" s="9">
        <f>AVERAGE(MainTable[[#This Row],[t2]:[t4]])</f>
        <v>0.29966666666666669</v>
      </c>
      <c r="BE367" s="9">
        <f>AVERAGE(MainTable[[#This Row],[c1]:[c2]])</f>
        <v>0.61799999999999999</v>
      </c>
      <c r="BF367" s="9">
        <f>AVERAGE(MainTable[[#This Row],[n3]], MainTable[[#This Row],[n1]], MainTable[[#This Row],[n4]])</f>
        <v>0.13266666666666668</v>
      </c>
      <c r="BG367" s="9" t="str">
        <f>VLOOKUP(MainTable[[#This Row],[model]],ModelNames,4,FALSE)</f>
        <v>Kernel/SVM</v>
      </c>
      <c r="BH367" s="9" cm="1">
        <f t="array" ref="BH367">MEDIAN(IF($AM$2:$AM$2385=AM367,$AN$2:$AN$2385))</f>
        <v>0.87225452196382425</v>
      </c>
      <c r="BI367" s="9" t="str" cm="1">
        <f t="array" ref="BI367">LEFT(A367, MIN(IFERROR(FIND({"_binarized","_clean","_converted"}, A367), LEN(A367)+1))-1)</f>
        <v>is_this_a_good_customer</v>
      </c>
    </row>
    <row r="368" spans="1:61" x14ac:dyDescent="0.25">
      <c r="A368" t="s">
        <v>141</v>
      </c>
      <c r="B368" s="6">
        <v>1723</v>
      </c>
      <c r="C368">
        <v>14</v>
      </c>
      <c r="D368">
        <v>9</v>
      </c>
      <c r="E368">
        <v>4</v>
      </c>
      <c r="F368" s="1">
        <v>7.7908163265306118</v>
      </c>
      <c r="G368">
        <v>0</v>
      </c>
      <c r="H368">
        <v>0</v>
      </c>
      <c r="I368" s="1">
        <v>1000000</v>
      </c>
      <c r="J368" s="1">
        <v>9.3812264160058856</v>
      </c>
      <c r="K368" s="1">
        <v>1.633159982665229</v>
      </c>
      <c r="L368" s="1">
        <v>199.21469999999999</v>
      </c>
      <c r="M368" s="1">
        <v>148.6617</v>
      </c>
      <c r="N368" s="2">
        <v>0.496</v>
      </c>
      <c r="O368" s="2">
        <v>0.97899999999999998</v>
      </c>
      <c r="P368" s="2">
        <v>0.74299999999999999</v>
      </c>
      <c r="Q368" s="2">
        <v>0.125</v>
      </c>
      <c r="R368" s="2">
        <v>0.97</v>
      </c>
      <c r="S368" s="2">
        <v>0.95799999999999996</v>
      </c>
      <c r="T368" s="2">
        <v>0.40200000000000002</v>
      </c>
      <c r="U368" s="2">
        <v>0.114</v>
      </c>
      <c r="V368" s="2">
        <v>0.114</v>
      </c>
      <c r="W368" s="2">
        <v>9.4E-2</v>
      </c>
      <c r="X368" s="2">
        <v>0.36399999999999999</v>
      </c>
      <c r="Y368" s="2">
        <v>0.187</v>
      </c>
      <c r="Z368" s="2">
        <v>0.11700000000000001</v>
      </c>
      <c r="AA368" s="2">
        <v>0.47799999999999998</v>
      </c>
      <c r="AB368" s="2">
        <v>0.995</v>
      </c>
      <c r="AC368" s="2">
        <v>0.93799999999999994</v>
      </c>
      <c r="AD368" s="2">
        <v>0.33300000000000002</v>
      </c>
      <c r="AE368" s="2">
        <v>0.86399999999999999</v>
      </c>
      <c r="AF368" s="2">
        <v>5.0000000000000001E-3</v>
      </c>
      <c r="AG368" s="2">
        <v>5.0000000000000001E-3</v>
      </c>
      <c r="AH368" s="2">
        <v>0.88900000000000001</v>
      </c>
      <c r="AI368" s="2">
        <v>0.48899999999999999</v>
      </c>
      <c r="AJ368" s="2">
        <v>0.747</v>
      </c>
      <c r="AK368">
        <v>148300</v>
      </c>
      <c r="AL368">
        <v>4.62</v>
      </c>
      <c r="AM368" t="s">
        <v>54</v>
      </c>
      <c r="AN368" s="3">
        <v>0.88624536568924839</v>
      </c>
      <c r="AO368" s="3">
        <v>1.103526799945944E-3</v>
      </c>
      <c r="AP368" s="3">
        <v>0.83386865125707799</v>
      </c>
      <c r="AQ368" s="3">
        <v>3.0470779033120771E-3</v>
      </c>
      <c r="AR368" s="3">
        <v>0.73100524469280503</v>
      </c>
      <c r="AS368" s="3">
        <v>1.2011824776539609E-2</v>
      </c>
      <c r="AT368" s="10">
        <v>8.5547685623168945E-2</v>
      </c>
      <c r="AU368" s="1">
        <v>269.87890625</v>
      </c>
      <c r="AV368" s="5">
        <v>20164.192490238649</v>
      </c>
      <c r="AW368" s="9">
        <v>2.166117906570435</v>
      </c>
      <c r="AX368">
        <v>16</v>
      </c>
      <c r="AY368" t="s">
        <v>50</v>
      </c>
      <c r="AZ368" s="9">
        <f>AVERAGE(MainTable[[#This Row],[f1]:[f4]])</f>
        <v>0.75500000000000012</v>
      </c>
      <c r="BA368" s="9">
        <f>AVERAGE(MainTable[[#This Row],[l1]:[l3]])</f>
        <v>0.21</v>
      </c>
      <c r="BB368" s="9">
        <f>AVERAGE(MainTable[[#This Row],[n1]:[lsc]])</f>
        <v>0.3725</v>
      </c>
      <c r="BC368" s="9">
        <f>AVERAGE(MainTable[[#This Row],[density]:[clsCoef]])</f>
        <v>0.63549999999999995</v>
      </c>
      <c r="BD368" s="9">
        <f>AVERAGE(MainTable[[#This Row],[t2]:[t4]])</f>
        <v>0.29966666666666669</v>
      </c>
      <c r="BE368" s="9">
        <f>AVERAGE(MainTable[[#This Row],[c1]:[c2]])</f>
        <v>0.61799999999999999</v>
      </c>
      <c r="BF368" s="9">
        <f>AVERAGE(MainTable[[#This Row],[n3]], MainTable[[#This Row],[n1]], MainTable[[#This Row],[n4]])</f>
        <v>0.13266666666666668</v>
      </c>
      <c r="BG368" s="9" t="str">
        <f>VLOOKUP(MainTable[[#This Row],[model]],ModelNames,4,FALSE)</f>
        <v>Tree Ensemble</v>
      </c>
      <c r="BH368" s="9" cm="1">
        <f t="array" ref="BH368">MEDIAN(IF($AM$2:$AM$2385=AM368,$AN$2:$AN$2385))</f>
        <v>0.87316363636363636</v>
      </c>
      <c r="BI368" s="9" t="str" cm="1">
        <f t="array" ref="BI368">LEFT(A368, MIN(IFERROR(FIND({"_binarized","_clean","_converted"}, A368), LEN(A368)+1))-1)</f>
        <v>is_this_a_good_customer</v>
      </c>
    </row>
    <row r="369" spans="1:61" x14ac:dyDescent="0.25">
      <c r="A369" t="s">
        <v>141</v>
      </c>
      <c r="B369" s="6">
        <v>1723</v>
      </c>
      <c r="C369">
        <v>14</v>
      </c>
      <c r="D369">
        <v>9</v>
      </c>
      <c r="E369">
        <v>4</v>
      </c>
      <c r="F369" s="1">
        <v>7.7908163265306118</v>
      </c>
      <c r="G369">
        <v>0</v>
      </c>
      <c r="H369">
        <v>0</v>
      </c>
      <c r="I369" s="1">
        <v>1000000</v>
      </c>
      <c r="J369" s="1">
        <v>9.3812264160058856</v>
      </c>
      <c r="K369" s="1">
        <v>1.633159982665229</v>
      </c>
      <c r="L369" s="1">
        <v>199.21469999999999</v>
      </c>
      <c r="M369" s="1">
        <v>148.6617</v>
      </c>
      <c r="N369" s="2">
        <v>0.496</v>
      </c>
      <c r="O369" s="2">
        <v>0.97899999999999998</v>
      </c>
      <c r="P369" s="2">
        <v>0.74299999999999999</v>
      </c>
      <c r="Q369" s="2">
        <v>0.125</v>
      </c>
      <c r="R369" s="2">
        <v>0.97</v>
      </c>
      <c r="S369" s="2">
        <v>0.95799999999999996</v>
      </c>
      <c r="T369" s="2">
        <v>0.40200000000000002</v>
      </c>
      <c r="U369" s="2">
        <v>0.114</v>
      </c>
      <c r="V369" s="2">
        <v>0.114</v>
      </c>
      <c r="W369" s="2">
        <v>9.4E-2</v>
      </c>
      <c r="X369" s="2">
        <v>0.36399999999999999</v>
      </c>
      <c r="Y369" s="2">
        <v>0.187</v>
      </c>
      <c r="Z369" s="2">
        <v>0.11700000000000001</v>
      </c>
      <c r="AA369" s="2">
        <v>0.47799999999999998</v>
      </c>
      <c r="AB369" s="2">
        <v>0.995</v>
      </c>
      <c r="AC369" s="2">
        <v>0.93799999999999994</v>
      </c>
      <c r="AD369" s="2">
        <v>0.33300000000000002</v>
      </c>
      <c r="AE369" s="2">
        <v>0.86399999999999999</v>
      </c>
      <c r="AF369" s="2">
        <v>5.0000000000000001E-3</v>
      </c>
      <c r="AG369" s="2">
        <v>5.0000000000000001E-3</v>
      </c>
      <c r="AH369" s="2">
        <v>0.88900000000000001</v>
      </c>
      <c r="AI369" s="2">
        <v>0.48899999999999999</v>
      </c>
      <c r="AJ369" s="2">
        <v>0.747</v>
      </c>
      <c r="AK369">
        <v>148300</v>
      </c>
      <c r="AL369">
        <v>4.62</v>
      </c>
      <c r="AM369" t="s">
        <v>61</v>
      </c>
      <c r="AN369" s="3">
        <v>0.88566565554432086</v>
      </c>
      <c r="AO369" s="3">
        <v>2.9083973414714792E-3</v>
      </c>
      <c r="AP369" s="3">
        <v>0.83567096699603416</v>
      </c>
      <c r="AQ369" s="3">
        <v>6.0330175372332239E-3</v>
      </c>
      <c r="AR369" s="3">
        <v>0.72627800168687329</v>
      </c>
      <c r="AS369" s="3">
        <v>3.8203061192619681E-2</v>
      </c>
      <c r="AT369" s="10">
        <v>3.0498504638671879E-3</v>
      </c>
      <c r="AU369" s="1">
        <v>240.01953125</v>
      </c>
      <c r="AV369" s="5">
        <v>565601.5009380863</v>
      </c>
      <c r="AW369" s="9">
        <v>3.4843206405639648E-2</v>
      </c>
      <c r="AX369">
        <v>4</v>
      </c>
      <c r="AY369" t="s">
        <v>50</v>
      </c>
      <c r="AZ369" s="9">
        <f>AVERAGE(MainTable[[#This Row],[f1]:[f4]])</f>
        <v>0.75500000000000012</v>
      </c>
      <c r="BA369" s="9">
        <f>AVERAGE(MainTable[[#This Row],[l1]:[l3]])</f>
        <v>0.21</v>
      </c>
      <c r="BB369" s="9">
        <f>AVERAGE(MainTable[[#This Row],[n1]:[lsc]])</f>
        <v>0.3725</v>
      </c>
      <c r="BC369" s="9">
        <f>AVERAGE(MainTable[[#This Row],[density]:[clsCoef]])</f>
        <v>0.63549999999999995</v>
      </c>
      <c r="BD369" s="9">
        <f>AVERAGE(MainTable[[#This Row],[t2]:[t4]])</f>
        <v>0.29966666666666669</v>
      </c>
      <c r="BE369" s="9">
        <f>AVERAGE(MainTable[[#This Row],[c1]:[c2]])</f>
        <v>0.61799999999999999</v>
      </c>
      <c r="BF369" s="9">
        <f>AVERAGE(MainTable[[#This Row],[n3]], MainTable[[#This Row],[n1]], MainTable[[#This Row],[n4]])</f>
        <v>0.13266666666666668</v>
      </c>
      <c r="BG369" s="9" t="str">
        <f>VLOOKUP(MainTable[[#This Row],[model]],ModelNames,4,FALSE)</f>
        <v>Discriminant</v>
      </c>
      <c r="BH369" s="9" cm="1">
        <f t="array" ref="BH369">MEDIAN(IF($AM$2:$AM$2385=AM369,$AN$2:$AN$2385))</f>
        <v>0.82848361206198695</v>
      </c>
      <c r="BI369" s="9" t="str" cm="1">
        <f t="array" ref="BI369">LEFT(A369, MIN(IFERROR(FIND({"_binarized","_clean","_converted"}, A369), LEN(A369)+1))-1)</f>
        <v>is_this_a_good_customer</v>
      </c>
    </row>
    <row r="370" spans="1:61" x14ac:dyDescent="0.25">
      <c r="A370" t="s">
        <v>141</v>
      </c>
      <c r="B370" s="6">
        <v>1723</v>
      </c>
      <c r="C370">
        <v>14</v>
      </c>
      <c r="D370">
        <v>9</v>
      </c>
      <c r="E370">
        <v>4</v>
      </c>
      <c r="F370" s="1">
        <v>7.7908163265306118</v>
      </c>
      <c r="G370">
        <v>0</v>
      </c>
      <c r="H370">
        <v>0</v>
      </c>
      <c r="I370" s="1">
        <v>1000000</v>
      </c>
      <c r="J370" s="1">
        <v>9.3812264160058856</v>
      </c>
      <c r="K370" s="1">
        <v>1.633159982665229</v>
      </c>
      <c r="L370" s="1">
        <v>199.21469999999999</v>
      </c>
      <c r="M370" s="1">
        <v>148.6617</v>
      </c>
      <c r="N370" s="2">
        <v>0.496</v>
      </c>
      <c r="O370" s="2">
        <v>0.97899999999999998</v>
      </c>
      <c r="P370" s="2">
        <v>0.74299999999999999</v>
      </c>
      <c r="Q370" s="2">
        <v>0.125</v>
      </c>
      <c r="R370" s="2">
        <v>0.97</v>
      </c>
      <c r="S370" s="2">
        <v>0.95799999999999996</v>
      </c>
      <c r="T370" s="2">
        <v>0.40200000000000002</v>
      </c>
      <c r="U370" s="2">
        <v>0.114</v>
      </c>
      <c r="V370" s="2">
        <v>0.114</v>
      </c>
      <c r="W370" s="2">
        <v>9.4E-2</v>
      </c>
      <c r="X370" s="2">
        <v>0.36399999999999999</v>
      </c>
      <c r="Y370" s="2">
        <v>0.187</v>
      </c>
      <c r="Z370" s="2">
        <v>0.11700000000000001</v>
      </c>
      <c r="AA370" s="2">
        <v>0.47799999999999998</v>
      </c>
      <c r="AB370" s="2">
        <v>0.995</v>
      </c>
      <c r="AC370" s="2">
        <v>0.93799999999999994</v>
      </c>
      <c r="AD370" s="2">
        <v>0.33300000000000002</v>
      </c>
      <c r="AE370" s="2">
        <v>0.86399999999999999</v>
      </c>
      <c r="AF370" s="2">
        <v>5.0000000000000001E-3</v>
      </c>
      <c r="AG370" s="2">
        <v>5.0000000000000001E-3</v>
      </c>
      <c r="AH370" s="2">
        <v>0.88900000000000001</v>
      </c>
      <c r="AI370" s="2">
        <v>0.48899999999999999</v>
      </c>
      <c r="AJ370" s="2">
        <v>0.747</v>
      </c>
      <c r="AK370">
        <v>148300</v>
      </c>
      <c r="AL370">
        <v>4.62</v>
      </c>
      <c r="AM370" t="s">
        <v>55</v>
      </c>
      <c r="AN370" s="3">
        <v>0.88450455005055617</v>
      </c>
      <c r="AO370" s="3">
        <v>2.122460636530119E-3</v>
      </c>
      <c r="AP370" s="3">
        <v>0.83299914667880715</v>
      </c>
      <c r="AQ370" s="3">
        <v>3.3144053971289559E-3</v>
      </c>
      <c r="AR370" s="3">
        <v>0.74011295870456917</v>
      </c>
      <c r="AS370" s="3">
        <v>2.3976840936052561E-2</v>
      </c>
      <c r="AT370" s="10">
        <v>1.523137092590332E-2</v>
      </c>
      <c r="AU370" s="1">
        <v>268.83203125</v>
      </c>
      <c r="AV370" s="5">
        <v>113253.101667058</v>
      </c>
      <c r="AW370" s="9">
        <v>1.03413987159729</v>
      </c>
      <c r="AX370">
        <v>16</v>
      </c>
      <c r="AY370" t="s">
        <v>50</v>
      </c>
      <c r="AZ370" s="9">
        <f>AVERAGE(MainTable[[#This Row],[f1]:[f4]])</f>
        <v>0.75500000000000012</v>
      </c>
      <c r="BA370" s="9">
        <f>AVERAGE(MainTable[[#This Row],[l1]:[l3]])</f>
        <v>0.21</v>
      </c>
      <c r="BB370" s="9">
        <f>AVERAGE(MainTable[[#This Row],[n1]:[lsc]])</f>
        <v>0.3725</v>
      </c>
      <c r="BC370" s="9">
        <f>AVERAGE(MainTable[[#This Row],[density]:[clsCoef]])</f>
        <v>0.63549999999999995</v>
      </c>
      <c r="BD370" s="9">
        <f>AVERAGE(MainTable[[#This Row],[t2]:[t4]])</f>
        <v>0.29966666666666669</v>
      </c>
      <c r="BE370" s="9">
        <f>AVERAGE(MainTable[[#This Row],[c1]:[c2]])</f>
        <v>0.61799999999999999</v>
      </c>
      <c r="BF370" s="9">
        <f>AVERAGE(MainTable[[#This Row],[n3]], MainTable[[#This Row],[n1]], MainTable[[#This Row],[n4]])</f>
        <v>0.13266666666666668</v>
      </c>
      <c r="BG370" s="9" t="str">
        <f>VLOOKUP(MainTable[[#This Row],[model]],ModelNames,4,FALSE)</f>
        <v>Tree Ensemble</v>
      </c>
      <c r="BH370" s="9" cm="1">
        <f t="array" ref="BH370">MEDIAN(IF($AM$2:$AM$2385=AM370,$AN$2:$AN$2385))</f>
        <v>0.88267425723439863</v>
      </c>
      <c r="BI370" s="9" t="str" cm="1">
        <f t="array" ref="BI370">LEFT(A370, MIN(IFERROR(FIND({"_binarized","_clean","_converted"}, A370), LEN(A370)+1))-1)</f>
        <v>is_this_a_good_customer</v>
      </c>
    </row>
    <row r="371" spans="1:61" x14ac:dyDescent="0.25">
      <c r="A371" t="s">
        <v>141</v>
      </c>
      <c r="B371" s="6">
        <v>1723</v>
      </c>
      <c r="C371">
        <v>14</v>
      </c>
      <c r="D371">
        <v>9</v>
      </c>
      <c r="E371">
        <v>4</v>
      </c>
      <c r="F371" s="1">
        <v>7.7908163265306118</v>
      </c>
      <c r="G371">
        <v>0</v>
      </c>
      <c r="H371">
        <v>0</v>
      </c>
      <c r="I371" s="1">
        <v>1000000</v>
      </c>
      <c r="J371" s="1">
        <v>9.3812264160058856</v>
      </c>
      <c r="K371" s="1">
        <v>1.633159982665229</v>
      </c>
      <c r="L371" s="1">
        <v>199.21469999999999</v>
      </c>
      <c r="M371" s="1">
        <v>148.6617</v>
      </c>
      <c r="N371" s="2">
        <v>0.496</v>
      </c>
      <c r="O371" s="2">
        <v>0.97899999999999998</v>
      </c>
      <c r="P371" s="2">
        <v>0.74299999999999999</v>
      </c>
      <c r="Q371" s="2">
        <v>0.125</v>
      </c>
      <c r="R371" s="2">
        <v>0.97</v>
      </c>
      <c r="S371" s="2">
        <v>0.95799999999999996</v>
      </c>
      <c r="T371" s="2">
        <v>0.40200000000000002</v>
      </c>
      <c r="U371" s="2">
        <v>0.114</v>
      </c>
      <c r="V371" s="2">
        <v>0.114</v>
      </c>
      <c r="W371" s="2">
        <v>9.4E-2</v>
      </c>
      <c r="X371" s="2">
        <v>0.36399999999999999</v>
      </c>
      <c r="Y371" s="2">
        <v>0.187</v>
      </c>
      <c r="Z371" s="2">
        <v>0.11700000000000001</v>
      </c>
      <c r="AA371" s="2">
        <v>0.47799999999999998</v>
      </c>
      <c r="AB371" s="2">
        <v>0.995</v>
      </c>
      <c r="AC371" s="2">
        <v>0.93799999999999994</v>
      </c>
      <c r="AD371" s="2">
        <v>0.33300000000000002</v>
      </c>
      <c r="AE371" s="2">
        <v>0.86399999999999999</v>
      </c>
      <c r="AF371" s="2">
        <v>5.0000000000000001E-3</v>
      </c>
      <c r="AG371" s="2">
        <v>5.0000000000000001E-3</v>
      </c>
      <c r="AH371" s="2">
        <v>0.88900000000000001</v>
      </c>
      <c r="AI371" s="2">
        <v>0.48899999999999999</v>
      </c>
      <c r="AJ371" s="2">
        <v>0.747</v>
      </c>
      <c r="AK371">
        <v>148300</v>
      </c>
      <c r="AL371">
        <v>4.62</v>
      </c>
      <c r="AM371" t="s">
        <v>59</v>
      </c>
      <c r="AN371" s="3">
        <v>0.88450286484664653</v>
      </c>
      <c r="AO371" s="3">
        <v>5.9340104927562932E-3</v>
      </c>
      <c r="AP371" s="3">
        <v>0.84774118479724159</v>
      </c>
      <c r="AQ371" s="3">
        <v>7.8305253842778678E-3</v>
      </c>
      <c r="AR371" s="3">
        <v>0.72786447867643622</v>
      </c>
      <c r="AS371" s="3">
        <v>2.2489390410785761E-2</v>
      </c>
      <c r="AT371" s="10">
        <v>5.8424472808837891E-3</v>
      </c>
      <c r="AU371" s="1">
        <v>267.85546875</v>
      </c>
      <c r="AV371" s="5">
        <v>295252.98510508059</v>
      </c>
      <c r="AW371" s="9">
        <v>0.24236130714416501</v>
      </c>
      <c r="AX371">
        <v>1</v>
      </c>
      <c r="AY371" t="s">
        <v>50</v>
      </c>
      <c r="AZ371" s="9">
        <f>AVERAGE(MainTable[[#This Row],[f1]:[f4]])</f>
        <v>0.75500000000000012</v>
      </c>
      <c r="BA371" s="9">
        <f>AVERAGE(MainTable[[#This Row],[l1]:[l3]])</f>
        <v>0.21</v>
      </c>
      <c r="BB371" s="9">
        <f>AVERAGE(MainTable[[#This Row],[n1]:[lsc]])</f>
        <v>0.3725</v>
      </c>
      <c r="BC371" s="9">
        <f>AVERAGE(MainTable[[#This Row],[density]:[clsCoef]])</f>
        <v>0.63549999999999995</v>
      </c>
      <c r="BD371" s="9">
        <f>AVERAGE(MainTable[[#This Row],[t2]:[t4]])</f>
        <v>0.29966666666666669</v>
      </c>
      <c r="BE371" s="9">
        <f>AVERAGE(MainTable[[#This Row],[c1]:[c2]])</f>
        <v>0.61799999999999999</v>
      </c>
      <c r="BF371" s="9">
        <f>AVERAGE(MainTable[[#This Row],[n3]], MainTable[[#This Row],[n1]], MainTable[[#This Row],[n4]])</f>
        <v>0.13266666666666668</v>
      </c>
      <c r="BG371" s="9" t="str">
        <f>VLOOKUP(MainTable[[#This Row],[model]],ModelNames,4,FALSE)</f>
        <v>Tree Ensemble</v>
      </c>
      <c r="BH371" s="9" cm="1">
        <f t="array" ref="BH371">MEDIAN(IF($AM$2:$AM$2385=AM371,$AN$2:$AN$2385))</f>
        <v>0.86949265687583444</v>
      </c>
      <c r="BI371" s="9" t="str" cm="1">
        <f t="array" ref="BI371">LEFT(A371, MIN(IFERROR(FIND({"_binarized","_clean","_converted"}, A371), LEN(A371)+1))-1)</f>
        <v>is_this_a_good_customer</v>
      </c>
    </row>
    <row r="372" spans="1:61" x14ac:dyDescent="0.25">
      <c r="A372" t="s">
        <v>141</v>
      </c>
      <c r="B372" s="6">
        <v>1723</v>
      </c>
      <c r="C372">
        <v>14</v>
      </c>
      <c r="D372">
        <v>9</v>
      </c>
      <c r="E372">
        <v>4</v>
      </c>
      <c r="F372" s="1">
        <v>7.7908163265306118</v>
      </c>
      <c r="G372">
        <v>0</v>
      </c>
      <c r="H372">
        <v>0</v>
      </c>
      <c r="I372" s="1">
        <v>1000000</v>
      </c>
      <c r="J372" s="1">
        <v>9.3812264160058856</v>
      </c>
      <c r="K372" s="1">
        <v>1.633159982665229</v>
      </c>
      <c r="L372" s="1">
        <v>199.21469999999999</v>
      </c>
      <c r="M372" s="1">
        <v>148.6617</v>
      </c>
      <c r="N372" s="2">
        <v>0.496</v>
      </c>
      <c r="O372" s="2">
        <v>0.97899999999999998</v>
      </c>
      <c r="P372" s="2">
        <v>0.74299999999999999</v>
      </c>
      <c r="Q372" s="2">
        <v>0.125</v>
      </c>
      <c r="R372" s="2">
        <v>0.97</v>
      </c>
      <c r="S372" s="2">
        <v>0.95799999999999996</v>
      </c>
      <c r="T372" s="2">
        <v>0.40200000000000002</v>
      </c>
      <c r="U372" s="2">
        <v>0.114</v>
      </c>
      <c r="V372" s="2">
        <v>0.114</v>
      </c>
      <c r="W372" s="2">
        <v>9.4E-2</v>
      </c>
      <c r="X372" s="2">
        <v>0.36399999999999999</v>
      </c>
      <c r="Y372" s="2">
        <v>0.187</v>
      </c>
      <c r="Z372" s="2">
        <v>0.11700000000000001</v>
      </c>
      <c r="AA372" s="2">
        <v>0.47799999999999998</v>
      </c>
      <c r="AB372" s="2">
        <v>0.995</v>
      </c>
      <c r="AC372" s="2">
        <v>0.93799999999999994</v>
      </c>
      <c r="AD372" s="2">
        <v>0.33300000000000002</v>
      </c>
      <c r="AE372" s="2">
        <v>0.86399999999999999</v>
      </c>
      <c r="AF372" s="2">
        <v>5.0000000000000001E-3</v>
      </c>
      <c r="AG372" s="2">
        <v>5.0000000000000001E-3</v>
      </c>
      <c r="AH372" s="2">
        <v>0.88900000000000001</v>
      </c>
      <c r="AI372" s="2">
        <v>0.48899999999999999</v>
      </c>
      <c r="AJ372" s="2">
        <v>0.747</v>
      </c>
      <c r="AK372">
        <v>148300</v>
      </c>
      <c r="AL372">
        <v>4.62</v>
      </c>
      <c r="AM372" t="s">
        <v>53</v>
      </c>
      <c r="AN372" s="3">
        <v>0.87753623188405805</v>
      </c>
      <c r="AO372" s="3">
        <v>8.7347013967719427E-3</v>
      </c>
      <c r="AP372" s="3">
        <v>0.84279173131236829</v>
      </c>
      <c r="AQ372" s="3">
        <v>9.2978043500097519E-3</v>
      </c>
      <c r="AR372" s="3">
        <v>0.64766494133032226</v>
      </c>
      <c r="AS372" s="3">
        <v>2.523999801733693E-2</v>
      </c>
      <c r="AT372" s="10">
        <v>0.1008121967315674</v>
      </c>
      <c r="AU372" s="1">
        <v>168.78515625</v>
      </c>
      <c r="AV372" s="5">
        <v>17111.02481570913</v>
      </c>
      <c r="AW372" s="9">
        <v>0.28662633895874018</v>
      </c>
      <c r="AX372">
        <v>24</v>
      </c>
      <c r="AY372" t="s">
        <v>50</v>
      </c>
      <c r="AZ372" s="9">
        <f>AVERAGE(MainTable[[#This Row],[f1]:[f4]])</f>
        <v>0.75500000000000012</v>
      </c>
      <c r="BA372" s="9">
        <f>AVERAGE(MainTable[[#This Row],[l1]:[l3]])</f>
        <v>0.21</v>
      </c>
      <c r="BB372" s="9">
        <f>AVERAGE(MainTable[[#This Row],[n1]:[lsc]])</f>
        <v>0.3725</v>
      </c>
      <c r="BC372" s="9">
        <f>AVERAGE(MainTable[[#This Row],[density]:[clsCoef]])</f>
        <v>0.63549999999999995</v>
      </c>
      <c r="BD372" s="9">
        <f>AVERAGE(MainTable[[#This Row],[t2]:[t4]])</f>
        <v>0.29966666666666669</v>
      </c>
      <c r="BE372" s="9">
        <f>AVERAGE(MainTable[[#This Row],[c1]:[c2]])</f>
        <v>0.61799999999999999</v>
      </c>
      <c r="BF372" s="9">
        <f>AVERAGE(MainTable[[#This Row],[n3]], MainTable[[#This Row],[n1]], MainTable[[#This Row],[n4]])</f>
        <v>0.13266666666666668</v>
      </c>
      <c r="BG372" s="9" t="str">
        <f>VLOOKUP(MainTable[[#This Row],[model]],ModelNames,4,FALSE)</f>
        <v>Instance-based</v>
      </c>
      <c r="BH372" s="9" cm="1">
        <f t="array" ref="BH372">MEDIAN(IF($AM$2:$AM$2385=AM372,$AN$2:$AN$2385))</f>
        <v>0.85</v>
      </c>
      <c r="BI372" s="9" t="str" cm="1">
        <f t="array" ref="BI372">LEFT(A372, MIN(IFERROR(FIND({"_binarized","_clean","_converted"}, A372), LEN(A372)+1))-1)</f>
        <v>is_this_a_good_customer</v>
      </c>
    </row>
    <row r="373" spans="1:61" x14ac:dyDescent="0.25">
      <c r="A373" t="s">
        <v>141</v>
      </c>
      <c r="B373" s="6">
        <v>1723</v>
      </c>
      <c r="C373">
        <v>14</v>
      </c>
      <c r="D373">
        <v>9</v>
      </c>
      <c r="E373">
        <v>4</v>
      </c>
      <c r="F373" s="1">
        <v>7.7908163265306118</v>
      </c>
      <c r="G373">
        <v>0</v>
      </c>
      <c r="H373">
        <v>0</v>
      </c>
      <c r="I373" s="1">
        <v>1000000</v>
      </c>
      <c r="J373" s="1">
        <v>9.3812264160058856</v>
      </c>
      <c r="K373" s="1">
        <v>1.633159982665229</v>
      </c>
      <c r="L373" s="1">
        <v>199.21469999999999</v>
      </c>
      <c r="M373" s="1">
        <v>148.6617</v>
      </c>
      <c r="N373" s="2">
        <v>0.496</v>
      </c>
      <c r="O373" s="2">
        <v>0.97899999999999998</v>
      </c>
      <c r="P373" s="2">
        <v>0.74299999999999999</v>
      </c>
      <c r="Q373" s="2">
        <v>0.125</v>
      </c>
      <c r="R373" s="2">
        <v>0.97</v>
      </c>
      <c r="S373" s="2">
        <v>0.95799999999999996</v>
      </c>
      <c r="T373" s="2">
        <v>0.40200000000000002</v>
      </c>
      <c r="U373" s="2">
        <v>0.114</v>
      </c>
      <c r="V373" s="2">
        <v>0.114</v>
      </c>
      <c r="W373" s="2">
        <v>9.4E-2</v>
      </c>
      <c r="X373" s="2">
        <v>0.36399999999999999</v>
      </c>
      <c r="Y373" s="2">
        <v>0.187</v>
      </c>
      <c r="Z373" s="2">
        <v>0.11700000000000001</v>
      </c>
      <c r="AA373" s="2">
        <v>0.47799999999999998</v>
      </c>
      <c r="AB373" s="2">
        <v>0.995</v>
      </c>
      <c r="AC373" s="2">
        <v>0.93799999999999994</v>
      </c>
      <c r="AD373" s="2">
        <v>0.33300000000000002</v>
      </c>
      <c r="AE373" s="2">
        <v>0.86399999999999999</v>
      </c>
      <c r="AF373" s="2">
        <v>5.0000000000000001E-3</v>
      </c>
      <c r="AG373" s="2">
        <v>5.0000000000000001E-3</v>
      </c>
      <c r="AH373" s="2">
        <v>0.88900000000000001</v>
      </c>
      <c r="AI373" s="2">
        <v>0.48899999999999999</v>
      </c>
      <c r="AJ373" s="2">
        <v>0.747</v>
      </c>
      <c r="AK373">
        <v>148300</v>
      </c>
      <c r="AL373">
        <v>4.62</v>
      </c>
      <c r="AM373" t="s">
        <v>58</v>
      </c>
      <c r="AN373" s="3">
        <v>0.87638186720593192</v>
      </c>
      <c r="AO373" s="3">
        <v>8.2828895050643808E-3</v>
      </c>
      <c r="AP373" s="3">
        <v>0.84764959419210206</v>
      </c>
      <c r="AQ373" s="3">
        <v>1.214042222947492E-2</v>
      </c>
      <c r="AR373" s="3">
        <v>0.70627070197561992</v>
      </c>
      <c r="AS373" s="3">
        <v>3.1688709516771718E-2</v>
      </c>
      <c r="AT373" s="10">
        <v>5.5949687957763672E-3</v>
      </c>
      <c r="AU373" s="1">
        <v>269.4296875</v>
      </c>
      <c r="AV373" s="5">
        <v>308312.71146716672</v>
      </c>
      <c r="AW373" s="9">
        <v>1.3116247653961179</v>
      </c>
      <c r="AX373">
        <v>2</v>
      </c>
      <c r="AY373" t="s">
        <v>50</v>
      </c>
      <c r="AZ373" s="9">
        <f>AVERAGE(MainTable[[#This Row],[f1]:[f4]])</f>
        <v>0.75500000000000012</v>
      </c>
      <c r="BA373" s="9">
        <f>AVERAGE(MainTable[[#This Row],[l1]:[l3]])</f>
        <v>0.21</v>
      </c>
      <c r="BB373" s="9">
        <f>AVERAGE(MainTable[[#This Row],[n1]:[lsc]])</f>
        <v>0.3725</v>
      </c>
      <c r="BC373" s="9">
        <f>AVERAGE(MainTable[[#This Row],[density]:[clsCoef]])</f>
        <v>0.63549999999999995</v>
      </c>
      <c r="BD373" s="9">
        <f>AVERAGE(MainTable[[#This Row],[t2]:[t4]])</f>
        <v>0.29966666666666669</v>
      </c>
      <c r="BE373" s="9">
        <f>AVERAGE(MainTable[[#This Row],[c1]:[c2]])</f>
        <v>0.61799999999999999</v>
      </c>
      <c r="BF373" s="9">
        <f>AVERAGE(MainTable[[#This Row],[n3]], MainTable[[#This Row],[n1]], MainTable[[#This Row],[n4]])</f>
        <v>0.13266666666666668</v>
      </c>
      <c r="BG373" s="9" t="str">
        <f>VLOOKUP(MainTable[[#This Row],[model]],ModelNames,4,FALSE)</f>
        <v>Tree Ensemble</v>
      </c>
      <c r="BH373" s="9" cm="1">
        <f t="array" ref="BH373">MEDIAN(IF($AM$2:$AM$2385=AM373,$AN$2:$AN$2385))</f>
        <v>0.86973139609339412</v>
      </c>
      <c r="BI373" s="9" t="str" cm="1">
        <f t="array" ref="BI373">LEFT(A373, MIN(IFERROR(FIND({"_binarized","_clean","_converted"}, A373), LEN(A373)+1))-1)</f>
        <v>is_this_a_good_customer</v>
      </c>
    </row>
    <row r="374" spans="1:61" x14ac:dyDescent="0.25">
      <c r="A374" t="s">
        <v>141</v>
      </c>
      <c r="B374" s="6">
        <v>1723</v>
      </c>
      <c r="C374">
        <v>14</v>
      </c>
      <c r="D374">
        <v>9</v>
      </c>
      <c r="E374">
        <v>4</v>
      </c>
      <c r="F374" s="1">
        <v>7.7908163265306118</v>
      </c>
      <c r="G374">
        <v>0</v>
      </c>
      <c r="H374">
        <v>0</v>
      </c>
      <c r="I374" s="1">
        <v>1000000</v>
      </c>
      <c r="J374" s="1">
        <v>9.3812264160058856</v>
      </c>
      <c r="K374" s="1">
        <v>1.633159982665229</v>
      </c>
      <c r="L374" s="1">
        <v>199.21469999999999</v>
      </c>
      <c r="M374" s="1">
        <v>148.6617</v>
      </c>
      <c r="N374" s="2">
        <v>0.496</v>
      </c>
      <c r="O374" s="2">
        <v>0.97899999999999998</v>
      </c>
      <c r="P374" s="2">
        <v>0.74299999999999999</v>
      </c>
      <c r="Q374" s="2">
        <v>0.125</v>
      </c>
      <c r="R374" s="2">
        <v>0.97</v>
      </c>
      <c r="S374" s="2">
        <v>0.95799999999999996</v>
      </c>
      <c r="T374" s="2">
        <v>0.40200000000000002</v>
      </c>
      <c r="U374" s="2">
        <v>0.114</v>
      </c>
      <c r="V374" s="2">
        <v>0.114</v>
      </c>
      <c r="W374" s="2">
        <v>9.4E-2</v>
      </c>
      <c r="X374" s="2">
        <v>0.36399999999999999</v>
      </c>
      <c r="Y374" s="2">
        <v>0.187</v>
      </c>
      <c r="Z374" s="2">
        <v>0.11700000000000001</v>
      </c>
      <c r="AA374" s="2">
        <v>0.47799999999999998</v>
      </c>
      <c r="AB374" s="2">
        <v>0.995</v>
      </c>
      <c r="AC374" s="2">
        <v>0.93799999999999994</v>
      </c>
      <c r="AD374" s="2">
        <v>0.33300000000000002</v>
      </c>
      <c r="AE374" s="2">
        <v>0.86399999999999999</v>
      </c>
      <c r="AF374" s="2">
        <v>5.0000000000000001E-3</v>
      </c>
      <c r="AG374" s="2">
        <v>5.0000000000000001E-3</v>
      </c>
      <c r="AH374" s="2">
        <v>0.88900000000000001</v>
      </c>
      <c r="AI374" s="2">
        <v>0.48899999999999999</v>
      </c>
      <c r="AJ374" s="2">
        <v>0.747</v>
      </c>
      <c r="AK374">
        <v>148300</v>
      </c>
      <c r="AL374">
        <v>4.62</v>
      </c>
      <c r="AM374" t="s">
        <v>64</v>
      </c>
      <c r="AN374" s="3">
        <v>0.87230198854061336</v>
      </c>
      <c r="AO374" s="3">
        <v>1.055135546131885E-2</v>
      </c>
      <c r="AP374" s="3">
        <v>0.84183365445337122</v>
      </c>
      <c r="AQ374" s="3">
        <v>9.5561052861854127E-3</v>
      </c>
      <c r="AR374" s="3">
        <v>0.74699219752353785</v>
      </c>
      <c r="AS374" s="3">
        <v>2.4752485366510681E-2</v>
      </c>
      <c r="AT374" s="10">
        <v>2.2108554840087891E-3</v>
      </c>
      <c r="AU374" s="1">
        <v>236.91015625</v>
      </c>
      <c r="AV374" s="5">
        <v>780240.95761889359</v>
      </c>
      <c r="AW374" s="9">
        <v>2.6770114898681641E-2</v>
      </c>
      <c r="AX374">
        <v>2</v>
      </c>
      <c r="AY374" t="s">
        <v>50</v>
      </c>
      <c r="AZ374" s="9">
        <f>AVERAGE(MainTable[[#This Row],[f1]:[f4]])</f>
        <v>0.75500000000000012</v>
      </c>
      <c r="BA374" s="9">
        <f>AVERAGE(MainTable[[#This Row],[l1]:[l3]])</f>
        <v>0.21</v>
      </c>
      <c r="BB374" s="9">
        <f>AVERAGE(MainTable[[#This Row],[n1]:[lsc]])</f>
        <v>0.3725</v>
      </c>
      <c r="BC374" s="9">
        <f>AVERAGE(MainTable[[#This Row],[density]:[clsCoef]])</f>
        <v>0.63549999999999995</v>
      </c>
      <c r="BD374" s="9">
        <f>AVERAGE(MainTable[[#This Row],[t2]:[t4]])</f>
        <v>0.29966666666666669</v>
      </c>
      <c r="BE374" s="9">
        <f>AVERAGE(MainTable[[#This Row],[c1]:[c2]])</f>
        <v>0.61799999999999999</v>
      </c>
      <c r="BF374" s="9">
        <f>AVERAGE(MainTable[[#This Row],[n3]], MainTable[[#This Row],[n1]], MainTable[[#This Row],[n4]])</f>
        <v>0.13266666666666668</v>
      </c>
      <c r="BG374" s="9" t="str">
        <f>VLOOKUP(MainTable[[#This Row],[model]],ModelNames,4,FALSE)</f>
        <v>Discriminant</v>
      </c>
      <c r="BH374" s="9" cm="1">
        <f t="array" ref="BH374">MEDIAN(IF($AM$2:$AM$2385=AM374,$AN$2:$AN$2385))</f>
        <v>0.83860904466088915</v>
      </c>
      <c r="BI374" s="9" t="str" cm="1">
        <f t="array" ref="BI374">LEFT(A374, MIN(IFERROR(FIND({"_binarized","_clean","_converted"}, A374), LEN(A374)+1))-1)</f>
        <v>is_this_a_good_customer</v>
      </c>
    </row>
    <row r="375" spans="1:61" x14ac:dyDescent="0.25">
      <c r="A375" t="s">
        <v>141</v>
      </c>
      <c r="B375" s="6">
        <v>1723</v>
      </c>
      <c r="C375">
        <v>14</v>
      </c>
      <c r="D375">
        <v>9</v>
      </c>
      <c r="E375">
        <v>4</v>
      </c>
      <c r="F375" s="1">
        <v>7.7908163265306118</v>
      </c>
      <c r="G375">
        <v>0</v>
      </c>
      <c r="H375">
        <v>0</v>
      </c>
      <c r="I375" s="1">
        <v>1000000</v>
      </c>
      <c r="J375" s="1">
        <v>9.3812264160058856</v>
      </c>
      <c r="K375" s="1">
        <v>1.633159982665229</v>
      </c>
      <c r="L375" s="1">
        <v>199.21469999999999</v>
      </c>
      <c r="M375" s="1">
        <v>148.6617</v>
      </c>
      <c r="N375" s="2">
        <v>0.496</v>
      </c>
      <c r="O375" s="2">
        <v>0.97899999999999998</v>
      </c>
      <c r="P375" s="2">
        <v>0.74299999999999999</v>
      </c>
      <c r="Q375" s="2">
        <v>0.125</v>
      </c>
      <c r="R375" s="2">
        <v>0.97</v>
      </c>
      <c r="S375" s="2">
        <v>0.95799999999999996</v>
      </c>
      <c r="T375" s="2">
        <v>0.40200000000000002</v>
      </c>
      <c r="U375" s="2">
        <v>0.114</v>
      </c>
      <c r="V375" s="2">
        <v>0.114</v>
      </c>
      <c r="W375" s="2">
        <v>9.4E-2</v>
      </c>
      <c r="X375" s="2">
        <v>0.36399999999999999</v>
      </c>
      <c r="Y375" s="2">
        <v>0.187</v>
      </c>
      <c r="Z375" s="2">
        <v>0.11700000000000001</v>
      </c>
      <c r="AA375" s="2">
        <v>0.47799999999999998</v>
      </c>
      <c r="AB375" s="2">
        <v>0.995</v>
      </c>
      <c r="AC375" s="2">
        <v>0.93799999999999994</v>
      </c>
      <c r="AD375" s="2">
        <v>0.33300000000000002</v>
      </c>
      <c r="AE375" s="2">
        <v>0.86399999999999999</v>
      </c>
      <c r="AF375" s="2">
        <v>5.0000000000000001E-3</v>
      </c>
      <c r="AG375" s="2">
        <v>5.0000000000000001E-3</v>
      </c>
      <c r="AH375" s="2">
        <v>0.88900000000000001</v>
      </c>
      <c r="AI375" s="2">
        <v>0.48899999999999999</v>
      </c>
      <c r="AJ375" s="2">
        <v>0.747</v>
      </c>
      <c r="AK375">
        <v>148300</v>
      </c>
      <c r="AL375">
        <v>4.62</v>
      </c>
      <c r="AM375" t="s">
        <v>57</v>
      </c>
      <c r="AN375" s="3">
        <v>0.83981462756993586</v>
      </c>
      <c r="AO375" s="3">
        <v>8.0752157940405765E-3</v>
      </c>
      <c r="AP375" s="3">
        <v>0.82838942239397828</v>
      </c>
      <c r="AQ375" s="3">
        <v>6.8875579919432436E-3</v>
      </c>
      <c r="AR375" s="3">
        <v>0.62283921541153942</v>
      </c>
      <c r="AS375" s="3">
        <v>4.811364741588682E-2</v>
      </c>
      <c r="AT375" s="10">
        <v>2.219915390014648E-3</v>
      </c>
      <c r="AU375" s="1">
        <v>268.6484375</v>
      </c>
      <c r="AV375" s="5">
        <v>777056.64268070029</v>
      </c>
      <c r="AW375" s="9">
        <v>0.1237120628356934</v>
      </c>
      <c r="AX375">
        <v>24</v>
      </c>
      <c r="AY375" t="s">
        <v>50</v>
      </c>
      <c r="AZ375" s="9">
        <f>AVERAGE(MainTable[[#This Row],[f1]:[f4]])</f>
        <v>0.75500000000000012</v>
      </c>
      <c r="BA375" s="9">
        <f>AVERAGE(MainTable[[#This Row],[l1]:[l3]])</f>
        <v>0.21</v>
      </c>
      <c r="BB375" s="9">
        <f>AVERAGE(MainTable[[#This Row],[n1]:[lsc]])</f>
        <v>0.3725</v>
      </c>
      <c r="BC375" s="9">
        <f>AVERAGE(MainTable[[#This Row],[density]:[clsCoef]])</f>
        <v>0.63549999999999995</v>
      </c>
      <c r="BD375" s="9">
        <f>AVERAGE(MainTable[[#This Row],[t2]:[t4]])</f>
        <v>0.29966666666666669</v>
      </c>
      <c r="BE375" s="9">
        <f>AVERAGE(MainTable[[#This Row],[c1]:[c2]])</f>
        <v>0.61799999999999999</v>
      </c>
      <c r="BF375" s="9">
        <f>AVERAGE(MainTable[[#This Row],[n3]], MainTable[[#This Row],[n1]], MainTable[[#This Row],[n4]])</f>
        <v>0.13266666666666668</v>
      </c>
      <c r="BG375" s="9" t="str">
        <f>VLOOKUP(MainTable[[#This Row],[model]],ModelNames,4,FALSE)</f>
        <v>Tree-based</v>
      </c>
      <c r="BH375" s="9" cm="1">
        <f t="array" ref="BH375">MEDIAN(IF($AM$2:$AM$2385=AM375,$AN$2:$AN$2385))</f>
        <v>0.84387062005572167</v>
      </c>
      <c r="BI375" s="9" t="str" cm="1">
        <f t="array" ref="BI375">LEFT(A375, MIN(IFERROR(FIND({"_binarized","_clean","_converted"}, A375), LEN(A375)+1))-1)</f>
        <v>is_this_a_good_customer</v>
      </c>
    </row>
    <row r="376" spans="1:61" x14ac:dyDescent="0.25">
      <c r="A376" t="s">
        <v>141</v>
      </c>
      <c r="B376" s="6">
        <v>1723</v>
      </c>
      <c r="C376">
        <v>14</v>
      </c>
      <c r="D376">
        <v>9</v>
      </c>
      <c r="E376">
        <v>4</v>
      </c>
      <c r="F376" s="1">
        <v>7.7908163265306118</v>
      </c>
      <c r="G376">
        <v>0</v>
      </c>
      <c r="H376">
        <v>0</v>
      </c>
      <c r="I376" s="1">
        <v>1000000</v>
      </c>
      <c r="J376" s="1">
        <v>9.3812264160058856</v>
      </c>
      <c r="K376" s="1">
        <v>1.633159982665229</v>
      </c>
      <c r="L376" s="1">
        <v>199.21469999999999</v>
      </c>
      <c r="M376" s="1">
        <v>148.6617</v>
      </c>
      <c r="N376" s="2">
        <v>0.496</v>
      </c>
      <c r="O376" s="2">
        <v>0.97899999999999998</v>
      </c>
      <c r="P376" s="2">
        <v>0.74299999999999999</v>
      </c>
      <c r="Q376" s="2">
        <v>0.125</v>
      </c>
      <c r="R376" s="2">
        <v>0.97</v>
      </c>
      <c r="S376" s="2">
        <v>0.95799999999999996</v>
      </c>
      <c r="T376" s="2">
        <v>0.40200000000000002</v>
      </c>
      <c r="U376" s="2">
        <v>0.114</v>
      </c>
      <c r="V376" s="2">
        <v>0.114</v>
      </c>
      <c r="W376" s="2">
        <v>9.4E-2</v>
      </c>
      <c r="X376" s="2">
        <v>0.36399999999999999</v>
      </c>
      <c r="Y376" s="2">
        <v>0.187</v>
      </c>
      <c r="Z376" s="2">
        <v>0.11700000000000001</v>
      </c>
      <c r="AA376" s="2">
        <v>0.47799999999999998</v>
      </c>
      <c r="AB376" s="2">
        <v>0.995</v>
      </c>
      <c r="AC376" s="2">
        <v>0.93799999999999994</v>
      </c>
      <c r="AD376" s="2">
        <v>0.33300000000000002</v>
      </c>
      <c r="AE376" s="2">
        <v>0.86399999999999999</v>
      </c>
      <c r="AF376" s="2">
        <v>5.0000000000000001E-3</v>
      </c>
      <c r="AG376" s="2">
        <v>5.0000000000000001E-3</v>
      </c>
      <c r="AH376" s="2">
        <v>0.88900000000000001</v>
      </c>
      <c r="AI376" s="2">
        <v>0.48899999999999999</v>
      </c>
      <c r="AJ376" s="2">
        <v>0.747</v>
      </c>
      <c r="AK376">
        <v>148300</v>
      </c>
      <c r="AL376">
        <v>4.62</v>
      </c>
      <c r="AM376" t="s">
        <v>63</v>
      </c>
      <c r="AN376" s="3">
        <v>0.17989720256151001</v>
      </c>
      <c r="AO376" s="3">
        <v>1.91321641464395E-2</v>
      </c>
      <c r="AP376" s="3">
        <v>0.15284570980822851</v>
      </c>
      <c r="AQ376" s="3">
        <v>3.4123832100195532E-2</v>
      </c>
      <c r="AR376" s="3">
        <v>0.59445118369612104</v>
      </c>
      <c r="AS376" s="3">
        <v>4.9891738476867939E-2</v>
      </c>
      <c r="AT376" s="10">
        <v>2.5224685668945308E-3</v>
      </c>
      <c r="AU376" s="1">
        <v>170.1171875</v>
      </c>
      <c r="AV376" s="5">
        <v>683853.91304347827</v>
      </c>
      <c r="AW376" s="9">
        <v>2.563786506652832E-2</v>
      </c>
      <c r="AX376">
        <v>4</v>
      </c>
      <c r="AY376" t="s">
        <v>50</v>
      </c>
      <c r="AZ376" s="9">
        <f>AVERAGE(MainTable[[#This Row],[f1]:[f4]])</f>
        <v>0.75500000000000012</v>
      </c>
      <c r="BA376" s="9">
        <f>AVERAGE(MainTable[[#This Row],[l1]:[l3]])</f>
        <v>0.21</v>
      </c>
      <c r="BB376" s="9">
        <f>AVERAGE(MainTable[[#This Row],[n1]:[lsc]])</f>
        <v>0.3725</v>
      </c>
      <c r="BC376" s="9">
        <f>AVERAGE(MainTable[[#This Row],[density]:[clsCoef]])</f>
        <v>0.63549999999999995</v>
      </c>
      <c r="BD376" s="9">
        <f>AVERAGE(MainTable[[#This Row],[t2]:[t4]])</f>
        <v>0.29966666666666669</v>
      </c>
      <c r="BE376" s="9">
        <f>AVERAGE(MainTable[[#This Row],[c1]:[c2]])</f>
        <v>0.61799999999999999</v>
      </c>
      <c r="BF376" s="9">
        <f>AVERAGE(MainTable[[#This Row],[n3]], MainTable[[#This Row],[n1]], MainTable[[#This Row],[n4]])</f>
        <v>0.13266666666666668</v>
      </c>
      <c r="BG376" s="9" t="str">
        <f>VLOOKUP(MainTable[[#This Row],[model]],ModelNames,4,FALSE)</f>
        <v>Probabilistic</v>
      </c>
      <c r="BH376" s="9" cm="1">
        <f t="array" ref="BH376">MEDIAN(IF($AM$2:$AM$2385=AM376,$AN$2:$AN$2385))</f>
        <v>0.73750000000000004</v>
      </c>
      <c r="BI376" s="9" t="str" cm="1">
        <f t="array" ref="BI376">LEFT(A376, MIN(IFERROR(FIND({"_binarized","_clean","_converted"}, A376), LEN(A376)+1))-1)</f>
        <v>is_this_a_good_customer</v>
      </c>
    </row>
    <row r="377" spans="1:61" x14ac:dyDescent="0.25">
      <c r="A377" t="s">
        <v>218</v>
      </c>
      <c r="B377" s="6">
        <v>7996</v>
      </c>
      <c r="C377">
        <v>21</v>
      </c>
      <c r="D377">
        <v>20</v>
      </c>
      <c r="E377">
        <v>0</v>
      </c>
      <c r="F377" s="1">
        <v>7.7675438596491224</v>
      </c>
      <c r="G377">
        <v>0</v>
      </c>
      <c r="H377">
        <v>0</v>
      </c>
      <c r="I377" s="1">
        <v>1000000</v>
      </c>
      <c r="J377" s="1">
        <v>-0.58467411021220728</v>
      </c>
      <c r="K377" s="1">
        <v>0.57934416658403598</v>
      </c>
      <c r="L377" s="1">
        <v>72.511799999999994</v>
      </c>
      <c r="M377" s="1">
        <v>19.9863</v>
      </c>
      <c r="N377" s="2">
        <v>0.502</v>
      </c>
      <c r="O377" s="2">
        <v>0.79900000000000004</v>
      </c>
      <c r="P377" s="2">
        <v>0.253</v>
      </c>
      <c r="Q377" s="2">
        <v>0.76600000000000001</v>
      </c>
      <c r="R377" s="2">
        <v>0.98499999999999999</v>
      </c>
      <c r="S377" s="2">
        <v>0.96899999999999997</v>
      </c>
      <c r="T377" s="2">
        <v>8.5999999999999993E-2</v>
      </c>
      <c r="U377" s="2">
        <v>9.6000000000000002E-2</v>
      </c>
      <c r="V377" s="2">
        <v>9.4E-2</v>
      </c>
      <c r="W377" s="2">
        <v>6.6000000000000003E-2</v>
      </c>
      <c r="X377" s="2">
        <v>0.39200000000000002</v>
      </c>
      <c r="Y377" s="2">
        <v>0.16400000000000001</v>
      </c>
      <c r="Z377" s="2">
        <v>6.6000000000000003E-2</v>
      </c>
      <c r="AA377" s="2">
        <v>0.41</v>
      </c>
      <c r="AB377" s="2">
        <v>0.99299999999999999</v>
      </c>
      <c r="AC377" s="2">
        <v>0.999</v>
      </c>
      <c r="AD377" s="2">
        <v>0.77400000000000002</v>
      </c>
      <c r="AE377" s="2">
        <v>0.98299999999999998</v>
      </c>
      <c r="AF377" s="2">
        <v>3.0000000000000001E-3</v>
      </c>
      <c r="AG377" s="2">
        <v>2E-3</v>
      </c>
      <c r="AH377" s="2">
        <v>0.9</v>
      </c>
      <c r="AI377" s="2">
        <v>0.48799999999999999</v>
      </c>
      <c r="AJ377" s="2">
        <v>0.747</v>
      </c>
      <c r="AK377">
        <v>823323</v>
      </c>
      <c r="AL377">
        <v>77.63</v>
      </c>
      <c r="AM377" t="s">
        <v>58</v>
      </c>
      <c r="AN377" s="3">
        <v>0.96961014696685444</v>
      </c>
      <c r="AO377" s="3">
        <v>1.9559718631795941E-3</v>
      </c>
      <c r="AP377" s="3">
        <v>0.96887336005853764</v>
      </c>
      <c r="AQ377" s="3">
        <v>2.175133350950197E-3</v>
      </c>
      <c r="AR377" s="3">
        <v>0.98957840947081954</v>
      </c>
      <c r="AS377" s="3">
        <v>2.5022845532349501E-3</v>
      </c>
      <c r="AT377" s="10">
        <v>6.3835144E-3</v>
      </c>
      <c r="AU377" s="1">
        <v>440.78125</v>
      </c>
      <c r="AV377" s="5">
        <v>1253228.1582407081</v>
      </c>
      <c r="AW377" s="9">
        <v>1.045382022857666</v>
      </c>
      <c r="AX377">
        <v>2</v>
      </c>
      <c r="AY377" t="s">
        <v>50</v>
      </c>
      <c r="AZ377" s="9">
        <f>AVERAGE(MainTable[[#This Row],[f1]:[f4]])</f>
        <v>0.75439999999999996</v>
      </c>
      <c r="BA377" s="9">
        <f>AVERAGE(MainTable[[#This Row],[l1]:[l3]])</f>
        <v>9.2000000000000012E-2</v>
      </c>
      <c r="BB377" s="9">
        <f>AVERAGE(MainTable[[#This Row],[n1]:[lsc]])</f>
        <v>0.34849999999999998</v>
      </c>
      <c r="BC377" s="9">
        <f>AVERAGE(MainTable[[#This Row],[density]:[clsCoef]])</f>
        <v>0.88650000000000007</v>
      </c>
      <c r="BD377" s="9">
        <f>AVERAGE(MainTable[[#This Row],[t2]:[t4]])</f>
        <v>0.30166666666666669</v>
      </c>
      <c r="BE377" s="9">
        <f>AVERAGE(MainTable[[#This Row],[c1]:[c2]])</f>
        <v>0.61749999999999994</v>
      </c>
      <c r="BF377" s="9">
        <f>AVERAGE(MainTable[[#This Row],[n3]], MainTable[[#This Row],[n1]], MainTable[[#This Row],[n4]])</f>
        <v>9.866666666666668E-2</v>
      </c>
      <c r="BG377" s="9" t="str">
        <f>VLOOKUP(MainTable[[#This Row],[model]],ModelNames,4,FALSE)</f>
        <v>Tree Ensemble</v>
      </c>
      <c r="BH377" s="9" cm="1">
        <f t="array" ref="BH377">MEDIAN(IF($AM$2:$AM$2385=AM377,$AN$2:$AN$2385))</f>
        <v>0.86973139609339412</v>
      </c>
      <c r="BI377" s="9" t="str" cm="1">
        <f t="array" ref="BI377">LEFT(A377, MIN(IFERROR(FIND({"_binarized","_clean","_converted"}, A377), LEN(A377)+1))-1)</f>
        <v>waterQuality1</v>
      </c>
    </row>
    <row r="378" spans="1:61" x14ac:dyDescent="0.25">
      <c r="A378" t="s">
        <v>218</v>
      </c>
      <c r="B378" s="6">
        <v>7996</v>
      </c>
      <c r="C378">
        <v>21</v>
      </c>
      <c r="D378">
        <v>20</v>
      </c>
      <c r="E378">
        <v>0</v>
      </c>
      <c r="F378" s="1">
        <v>7.7675438596491224</v>
      </c>
      <c r="G378">
        <v>0</v>
      </c>
      <c r="H378">
        <v>0</v>
      </c>
      <c r="I378" s="1">
        <v>1000000</v>
      </c>
      <c r="J378" s="1">
        <v>-0.58467411021220728</v>
      </c>
      <c r="K378" s="1">
        <v>0.57934416658403598</v>
      </c>
      <c r="L378" s="1">
        <v>72.511799999999994</v>
      </c>
      <c r="M378" s="1">
        <v>19.9863</v>
      </c>
      <c r="N378" s="2">
        <v>0.502</v>
      </c>
      <c r="O378" s="2">
        <v>0.79900000000000004</v>
      </c>
      <c r="P378" s="2">
        <v>0.253</v>
      </c>
      <c r="Q378" s="2">
        <v>0.76600000000000001</v>
      </c>
      <c r="R378" s="2">
        <v>0.98499999999999999</v>
      </c>
      <c r="S378" s="2">
        <v>0.96899999999999997</v>
      </c>
      <c r="T378" s="2">
        <v>8.5999999999999993E-2</v>
      </c>
      <c r="U378" s="2">
        <v>9.6000000000000002E-2</v>
      </c>
      <c r="V378" s="2">
        <v>9.4E-2</v>
      </c>
      <c r="W378" s="2">
        <v>6.6000000000000003E-2</v>
      </c>
      <c r="X378" s="2">
        <v>0.39200000000000002</v>
      </c>
      <c r="Y378" s="2">
        <v>0.16400000000000001</v>
      </c>
      <c r="Z378" s="2">
        <v>6.6000000000000003E-2</v>
      </c>
      <c r="AA378" s="2">
        <v>0.41</v>
      </c>
      <c r="AB378" s="2">
        <v>0.99299999999999999</v>
      </c>
      <c r="AC378" s="2">
        <v>0.999</v>
      </c>
      <c r="AD378" s="2">
        <v>0.77400000000000002</v>
      </c>
      <c r="AE378" s="2">
        <v>0.98299999999999998</v>
      </c>
      <c r="AF378" s="2">
        <v>3.0000000000000001E-3</v>
      </c>
      <c r="AG378" s="2">
        <v>2E-3</v>
      </c>
      <c r="AH378" s="2">
        <v>0.9</v>
      </c>
      <c r="AI378" s="2">
        <v>0.48799999999999999</v>
      </c>
      <c r="AJ378" s="2">
        <v>0.747</v>
      </c>
      <c r="AK378">
        <v>823323</v>
      </c>
      <c r="AL378">
        <v>77.63</v>
      </c>
      <c r="AM378" t="s">
        <v>55</v>
      </c>
      <c r="AN378" s="3">
        <v>0.96860858348968093</v>
      </c>
      <c r="AO378" s="3">
        <v>3.0287522297622349E-3</v>
      </c>
      <c r="AP378" s="3">
        <v>0.96774787501824255</v>
      </c>
      <c r="AQ378" s="3">
        <v>3.053032186279012E-3</v>
      </c>
      <c r="AR378" s="3">
        <v>0.98843169050499924</v>
      </c>
      <c r="AS378" s="3">
        <v>2.3234838106520159E-3</v>
      </c>
      <c r="AT378" s="10">
        <v>8.3360433999999997E-3</v>
      </c>
      <c r="AU378" s="1">
        <v>444.5390625</v>
      </c>
      <c r="AV378" s="5">
        <v>959687.90666945046</v>
      </c>
      <c r="AW378" s="9">
        <v>2.1326642036437988</v>
      </c>
      <c r="AX378">
        <v>16</v>
      </c>
      <c r="AY378" t="s">
        <v>50</v>
      </c>
      <c r="AZ378" s="9">
        <f>AVERAGE(MainTable[[#This Row],[f1]:[f4]])</f>
        <v>0.75439999999999996</v>
      </c>
      <c r="BA378" s="9">
        <f>AVERAGE(MainTable[[#This Row],[l1]:[l3]])</f>
        <v>9.2000000000000012E-2</v>
      </c>
      <c r="BB378" s="9">
        <f>AVERAGE(MainTable[[#This Row],[n1]:[lsc]])</f>
        <v>0.34849999999999998</v>
      </c>
      <c r="BC378" s="9">
        <f>AVERAGE(MainTable[[#This Row],[density]:[clsCoef]])</f>
        <v>0.88650000000000007</v>
      </c>
      <c r="BD378" s="9">
        <f>AVERAGE(MainTable[[#This Row],[t2]:[t4]])</f>
        <v>0.30166666666666669</v>
      </c>
      <c r="BE378" s="9">
        <f>AVERAGE(MainTable[[#This Row],[c1]:[c2]])</f>
        <v>0.61749999999999994</v>
      </c>
      <c r="BF378" s="9">
        <f>AVERAGE(MainTable[[#This Row],[n3]], MainTable[[#This Row],[n1]], MainTable[[#This Row],[n4]])</f>
        <v>9.866666666666668E-2</v>
      </c>
      <c r="BG378" s="9" t="str">
        <f>VLOOKUP(MainTable[[#This Row],[model]],ModelNames,4,FALSE)</f>
        <v>Tree Ensemble</v>
      </c>
      <c r="BH378" s="9" cm="1">
        <f t="array" ref="BH378">MEDIAN(IF($AM$2:$AM$2385=AM378,$AN$2:$AN$2385))</f>
        <v>0.88267425723439863</v>
      </c>
      <c r="BI378" s="9" t="str" cm="1">
        <f t="array" ref="BI378">LEFT(A378, MIN(IFERROR(FIND({"_binarized","_clean","_converted"}, A378), LEN(A378)+1))-1)</f>
        <v>waterQuality1</v>
      </c>
    </row>
    <row r="379" spans="1:61" x14ac:dyDescent="0.25">
      <c r="A379" t="s">
        <v>218</v>
      </c>
      <c r="B379" s="6">
        <v>7996</v>
      </c>
      <c r="C379">
        <v>21</v>
      </c>
      <c r="D379">
        <v>20</v>
      </c>
      <c r="E379">
        <v>0</v>
      </c>
      <c r="F379" s="1">
        <v>7.7675438596491224</v>
      </c>
      <c r="G379">
        <v>0</v>
      </c>
      <c r="H379">
        <v>0</v>
      </c>
      <c r="I379" s="1">
        <v>1000000</v>
      </c>
      <c r="J379" s="1">
        <v>-0.58467411021220728</v>
      </c>
      <c r="K379" s="1">
        <v>0.57934416658403598</v>
      </c>
      <c r="L379" s="1">
        <v>72.511799999999994</v>
      </c>
      <c r="M379" s="1">
        <v>19.9863</v>
      </c>
      <c r="N379" s="2">
        <v>0.502</v>
      </c>
      <c r="O379" s="2">
        <v>0.79900000000000004</v>
      </c>
      <c r="P379" s="2">
        <v>0.253</v>
      </c>
      <c r="Q379" s="2">
        <v>0.76600000000000001</v>
      </c>
      <c r="R379" s="2">
        <v>0.98499999999999999</v>
      </c>
      <c r="S379" s="2">
        <v>0.96899999999999997</v>
      </c>
      <c r="T379" s="2">
        <v>8.5999999999999993E-2</v>
      </c>
      <c r="U379" s="2">
        <v>9.6000000000000002E-2</v>
      </c>
      <c r="V379" s="2">
        <v>9.4E-2</v>
      </c>
      <c r="W379" s="2">
        <v>6.6000000000000003E-2</v>
      </c>
      <c r="X379" s="2">
        <v>0.39200000000000002</v>
      </c>
      <c r="Y379" s="2">
        <v>0.16400000000000001</v>
      </c>
      <c r="Z379" s="2">
        <v>6.6000000000000003E-2</v>
      </c>
      <c r="AA379" s="2">
        <v>0.41</v>
      </c>
      <c r="AB379" s="2">
        <v>0.99299999999999999</v>
      </c>
      <c r="AC379" s="2">
        <v>0.999</v>
      </c>
      <c r="AD379" s="2">
        <v>0.77400000000000002</v>
      </c>
      <c r="AE379" s="2">
        <v>0.98299999999999998</v>
      </c>
      <c r="AF379" s="2">
        <v>3.0000000000000001E-3</v>
      </c>
      <c r="AG379" s="2">
        <v>2E-3</v>
      </c>
      <c r="AH379" s="2">
        <v>0.9</v>
      </c>
      <c r="AI379" s="2">
        <v>0.48799999999999999</v>
      </c>
      <c r="AJ379" s="2">
        <v>0.747</v>
      </c>
      <c r="AK379">
        <v>823323</v>
      </c>
      <c r="AL379">
        <v>77.63</v>
      </c>
      <c r="AM379" t="s">
        <v>57</v>
      </c>
      <c r="AN379" s="3">
        <v>0.96085498749218257</v>
      </c>
      <c r="AO379" s="3">
        <v>5.2592361468022627E-3</v>
      </c>
      <c r="AP379" s="3">
        <v>0.95991074813918953</v>
      </c>
      <c r="AQ379" s="3">
        <v>5.6305027318599311E-3</v>
      </c>
      <c r="AR379" s="3">
        <v>0.93859259848628906</v>
      </c>
      <c r="AS379" s="3">
        <v>1.498266777635039E-2</v>
      </c>
      <c r="AT379" s="10">
        <v>1.8025637000000001E-3</v>
      </c>
      <c r="AU379" s="1">
        <v>466.8984375</v>
      </c>
      <c r="AV379" s="5">
        <v>4438123.4045367371</v>
      </c>
      <c r="AW379" s="9">
        <v>0.42801070213317871</v>
      </c>
      <c r="AX379">
        <v>24</v>
      </c>
      <c r="AY379" t="s">
        <v>50</v>
      </c>
      <c r="AZ379" s="9">
        <f>AVERAGE(MainTable[[#This Row],[f1]:[f4]])</f>
        <v>0.75439999999999996</v>
      </c>
      <c r="BA379" s="9">
        <f>AVERAGE(MainTable[[#This Row],[l1]:[l3]])</f>
        <v>9.2000000000000012E-2</v>
      </c>
      <c r="BB379" s="9">
        <f>AVERAGE(MainTable[[#This Row],[n1]:[lsc]])</f>
        <v>0.34849999999999998</v>
      </c>
      <c r="BC379" s="9">
        <f>AVERAGE(MainTable[[#This Row],[density]:[clsCoef]])</f>
        <v>0.88650000000000007</v>
      </c>
      <c r="BD379" s="9">
        <f>AVERAGE(MainTable[[#This Row],[t2]:[t4]])</f>
        <v>0.30166666666666669</v>
      </c>
      <c r="BE379" s="9">
        <f>AVERAGE(MainTable[[#This Row],[c1]:[c2]])</f>
        <v>0.61749999999999994</v>
      </c>
      <c r="BF379" s="9">
        <f>AVERAGE(MainTable[[#This Row],[n3]], MainTable[[#This Row],[n1]], MainTable[[#This Row],[n4]])</f>
        <v>9.866666666666668E-2</v>
      </c>
      <c r="BG379" s="9" t="str">
        <f>VLOOKUP(MainTable[[#This Row],[model]],ModelNames,4,FALSE)</f>
        <v>Tree-based</v>
      </c>
      <c r="BH379" s="9" cm="1">
        <f t="array" ref="BH379">MEDIAN(IF($AM$2:$AM$2385=AM379,$AN$2:$AN$2385))</f>
        <v>0.84387062005572167</v>
      </c>
      <c r="BI379" s="9" t="str" cm="1">
        <f t="array" ref="BI379">LEFT(A379, MIN(IFERROR(FIND({"_binarized","_clean","_converted"}, A379), LEN(A379)+1))-1)</f>
        <v>waterQuality1</v>
      </c>
    </row>
    <row r="380" spans="1:61" x14ac:dyDescent="0.25">
      <c r="A380" t="s">
        <v>218</v>
      </c>
      <c r="B380" s="6">
        <v>7996</v>
      </c>
      <c r="C380">
        <v>21</v>
      </c>
      <c r="D380">
        <v>20</v>
      </c>
      <c r="E380">
        <v>0</v>
      </c>
      <c r="F380" s="1">
        <v>7.7675438596491224</v>
      </c>
      <c r="G380">
        <v>0</v>
      </c>
      <c r="H380">
        <v>0</v>
      </c>
      <c r="I380" s="1">
        <v>1000000</v>
      </c>
      <c r="J380" s="1">
        <v>-0.58467411021220728</v>
      </c>
      <c r="K380" s="1">
        <v>0.57934416658403598</v>
      </c>
      <c r="L380" s="1">
        <v>72.511799999999994</v>
      </c>
      <c r="M380" s="1">
        <v>19.9863</v>
      </c>
      <c r="N380" s="2">
        <v>0.502</v>
      </c>
      <c r="O380" s="2">
        <v>0.79900000000000004</v>
      </c>
      <c r="P380" s="2">
        <v>0.253</v>
      </c>
      <c r="Q380" s="2">
        <v>0.76600000000000001</v>
      </c>
      <c r="R380" s="2">
        <v>0.98499999999999999</v>
      </c>
      <c r="S380" s="2">
        <v>0.96899999999999997</v>
      </c>
      <c r="T380" s="2">
        <v>8.5999999999999993E-2</v>
      </c>
      <c r="U380" s="2">
        <v>9.6000000000000002E-2</v>
      </c>
      <c r="V380" s="2">
        <v>9.4E-2</v>
      </c>
      <c r="W380" s="2">
        <v>6.6000000000000003E-2</v>
      </c>
      <c r="X380" s="2">
        <v>0.39200000000000002</v>
      </c>
      <c r="Y380" s="2">
        <v>0.16400000000000001</v>
      </c>
      <c r="Z380" s="2">
        <v>6.6000000000000003E-2</v>
      </c>
      <c r="AA380" s="2">
        <v>0.41</v>
      </c>
      <c r="AB380" s="2">
        <v>0.99299999999999999</v>
      </c>
      <c r="AC380" s="2">
        <v>0.999</v>
      </c>
      <c r="AD380" s="2">
        <v>0.77400000000000002</v>
      </c>
      <c r="AE380" s="2">
        <v>0.98299999999999998</v>
      </c>
      <c r="AF380" s="2">
        <v>3.0000000000000001E-3</v>
      </c>
      <c r="AG380" s="2">
        <v>2E-3</v>
      </c>
      <c r="AH380" s="2">
        <v>0.9</v>
      </c>
      <c r="AI380" s="2">
        <v>0.48799999999999999</v>
      </c>
      <c r="AJ380" s="2">
        <v>0.747</v>
      </c>
      <c r="AK380">
        <v>823323</v>
      </c>
      <c r="AL380">
        <v>77.63</v>
      </c>
      <c r="AM380" t="s">
        <v>59</v>
      </c>
      <c r="AN380" s="3">
        <v>0.96072998749218252</v>
      </c>
      <c r="AO380" s="3">
        <v>3.5942193308699929E-3</v>
      </c>
      <c r="AP380" s="3">
        <v>0.95906158062146396</v>
      </c>
      <c r="AQ380" s="3">
        <v>3.3690272250559831E-3</v>
      </c>
      <c r="AR380" s="3">
        <v>0.98474731122875669</v>
      </c>
      <c r="AS380" s="3">
        <v>1.7812228706375361E-3</v>
      </c>
      <c r="AT380" s="10">
        <v>1.70032263E-2</v>
      </c>
      <c r="AU380" s="1">
        <v>441.62890625</v>
      </c>
      <c r="AV380" s="5">
        <v>470498.94344522391</v>
      </c>
      <c r="AW380" s="9">
        <v>1.2154486179351811</v>
      </c>
      <c r="AX380">
        <v>1</v>
      </c>
      <c r="AY380" t="s">
        <v>50</v>
      </c>
      <c r="AZ380" s="9">
        <f>AVERAGE(MainTable[[#This Row],[f1]:[f4]])</f>
        <v>0.75439999999999996</v>
      </c>
      <c r="BA380" s="9">
        <f>AVERAGE(MainTable[[#This Row],[l1]:[l3]])</f>
        <v>9.2000000000000012E-2</v>
      </c>
      <c r="BB380" s="9">
        <f>AVERAGE(MainTable[[#This Row],[n1]:[lsc]])</f>
        <v>0.34849999999999998</v>
      </c>
      <c r="BC380" s="9">
        <f>AVERAGE(MainTable[[#This Row],[density]:[clsCoef]])</f>
        <v>0.88650000000000007</v>
      </c>
      <c r="BD380" s="9">
        <f>AVERAGE(MainTable[[#This Row],[t2]:[t4]])</f>
        <v>0.30166666666666669</v>
      </c>
      <c r="BE380" s="9">
        <f>AVERAGE(MainTable[[#This Row],[c1]:[c2]])</f>
        <v>0.61749999999999994</v>
      </c>
      <c r="BF380" s="9">
        <f>AVERAGE(MainTable[[#This Row],[n3]], MainTable[[#This Row],[n1]], MainTable[[#This Row],[n4]])</f>
        <v>9.866666666666668E-2</v>
      </c>
      <c r="BG380" s="9" t="str">
        <f>VLOOKUP(MainTable[[#This Row],[model]],ModelNames,4,FALSE)</f>
        <v>Tree Ensemble</v>
      </c>
      <c r="BH380" s="9" cm="1">
        <f t="array" ref="BH380">MEDIAN(IF($AM$2:$AM$2385=AM380,$AN$2:$AN$2385))</f>
        <v>0.86949265687583444</v>
      </c>
      <c r="BI380" s="9" t="str" cm="1">
        <f t="array" ref="BI380">LEFT(A380, MIN(IFERROR(FIND({"_binarized","_clean","_converted"}, A380), LEN(A380)+1))-1)</f>
        <v>waterQuality1</v>
      </c>
    </row>
    <row r="381" spans="1:61" x14ac:dyDescent="0.25">
      <c r="A381" t="s">
        <v>218</v>
      </c>
      <c r="B381" s="6">
        <v>7996</v>
      </c>
      <c r="C381">
        <v>21</v>
      </c>
      <c r="D381">
        <v>20</v>
      </c>
      <c r="E381">
        <v>0</v>
      </c>
      <c r="F381" s="1">
        <v>7.7675438596491224</v>
      </c>
      <c r="G381">
        <v>0</v>
      </c>
      <c r="H381">
        <v>0</v>
      </c>
      <c r="I381" s="1">
        <v>1000000</v>
      </c>
      <c r="J381" s="1">
        <v>-0.58467411021220728</v>
      </c>
      <c r="K381" s="1">
        <v>0.57934416658403598</v>
      </c>
      <c r="L381" s="1">
        <v>72.511799999999994</v>
      </c>
      <c r="M381" s="1">
        <v>19.9863</v>
      </c>
      <c r="N381" s="2">
        <v>0.502</v>
      </c>
      <c r="O381" s="2">
        <v>0.79900000000000004</v>
      </c>
      <c r="P381" s="2">
        <v>0.253</v>
      </c>
      <c r="Q381" s="2">
        <v>0.76600000000000001</v>
      </c>
      <c r="R381" s="2">
        <v>0.98499999999999999</v>
      </c>
      <c r="S381" s="2">
        <v>0.96899999999999997</v>
      </c>
      <c r="T381" s="2">
        <v>8.5999999999999993E-2</v>
      </c>
      <c r="U381" s="2">
        <v>9.6000000000000002E-2</v>
      </c>
      <c r="V381" s="2">
        <v>9.4E-2</v>
      </c>
      <c r="W381" s="2">
        <v>6.6000000000000003E-2</v>
      </c>
      <c r="X381" s="2">
        <v>0.39200000000000002</v>
      </c>
      <c r="Y381" s="2">
        <v>0.16400000000000001</v>
      </c>
      <c r="Z381" s="2">
        <v>6.6000000000000003E-2</v>
      </c>
      <c r="AA381" s="2">
        <v>0.41</v>
      </c>
      <c r="AB381" s="2">
        <v>0.99299999999999999</v>
      </c>
      <c r="AC381" s="2">
        <v>0.999</v>
      </c>
      <c r="AD381" s="2">
        <v>0.77400000000000002</v>
      </c>
      <c r="AE381" s="2">
        <v>0.98299999999999998</v>
      </c>
      <c r="AF381" s="2">
        <v>3.0000000000000001E-3</v>
      </c>
      <c r="AG381" s="2">
        <v>2E-3</v>
      </c>
      <c r="AH381" s="2">
        <v>0.9</v>
      </c>
      <c r="AI381" s="2">
        <v>0.48799999999999999</v>
      </c>
      <c r="AJ381" s="2">
        <v>0.747</v>
      </c>
      <c r="AK381">
        <v>823323</v>
      </c>
      <c r="AL381">
        <v>77.63</v>
      </c>
      <c r="AM381" t="s">
        <v>54</v>
      </c>
      <c r="AN381" s="3">
        <v>0.95897936210131329</v>
      </c>
      <c r="AO381" s="3">
        <v>2.0803865794057209E-3</v>
      </c>
      <c r="AP381" s="3">
        <v>0.95629265733422808</v>
      </c>
      <c r="AQ381" s="3">
        <v>2.1566093454897452E-3</v>
      </c>
      <c r="AR381" s="3">
        <v>0.97955973965335785</v>
      </c>
      <c r="AS381" s="3">
        <v>4.2424310828094421E-3</v>
      </c>
      <c r="AT381" s="10">
        <v>0.1959842205</v>
      </c>
      <c r="AU381" s="1">
        <v>465.875</v>
      </c>
      <c r="AV381" s="5">
        <v>40819.612820847833</v>
      </c>
      <c r="AW381" s="9">
        <v>6.811126708984375</v>
      </c>
      <c r="AX381">
        <v>16</v>
      </c>
      <c r="AY381" t="s">
        <v>50</v>
      </c>
      <c r="AZ381" s="9">
        <f>AVERAGE(MainTable[[#This Row],[f1]:[f4]])</f>
        <v>0.75439999999999996</v>
      </c>
      <c r="BA381" s="9">
        <f>AVERAGE(MainTable[[#This Row],[l1]:[l3]])</f>
        <v>9.2000000000000012E-2</v>
      </c>
      <c r="BB381" s="9">
        <f>AVERAGE(MainTable[[#This Row],[n1]:[lsc]])</f>
        <v>0.34849999999999998</v>
      </c>
      <c r="BC381" s="9">
        <f>AVERAGE(MainTable[[#This Row],[density]:[clsCoef]])</f>
        <v>0.88650000000000007</v>
      </c>
      <c r="BD381" s="9">
        <f>AVERAGE(MainTable[[#This Row],[t2]:[t4]])</f>
        <v>0.30166666666666669</v>
      </c>
      <c r="BE381" s="9">
        <f>AVERAGE(MainTable[[#This Row],[c1]:[c2]])</f>
        <v>0.61749999999999994</v>
      </c>
      <c r="BF381" s="9">
        <f>AVERAGE(MainTable[[#This Row],[n3]], MainTable[[#This Row],[n1]], MainTable[[#This Row],[n4]])</f>
        <v>9.866666666666668E-2</v>
      </c>
      <c r="BG381" s="9" t="str">
        <f>VLOOKUP(MainTable[[#This Row],[model]],ModelNames,4,FALSE)</f>
        <v>Tree Ensemble</v>
      </c>
      <c r="BH381" s="9" cm="1">
        <f t="array" ref="BH381">MEDIAN(IF($AM$2:$AM$2385=AM381,$AN$2:$AN$2385))</f>
        <v>0.87316363636363636</v>
      </c>
      <c r="BI381" s="9" t="str" cm="1">
        <f t="array" ref="BI381">LEFT(A381, MIN(IFERROR(FIND({"_binarized","_clean","_converted"}, A381), LEN(A381)+1))-1)</f>
        <v>waterQuality1</v>
      </c>
    </row>
    <row r="382" spans="1:61" x14ac:dyDescent="0.25">
      <c r="A382" t="s">
        <v>218</v>
      </c>
      <c r="B382" s="6">
        <v>7996</v>
      </c>
      <c r="C382">
        <v>21</v>
      </c>
      <c r="D382">
        <v>20</v>
      </c>
      <c r="E382">
        <v>0</v>
      </c>
      <c r="F382" s="1">
        <v>7.7675438596491224</v>
      </c>
      <c r="G382">
        <v>0</v>
      </c>
      <c r="H382">
        <v>0</v>
      </c>
      <c r="I382" s="1">
        <v>1000000</v>
      </c>
      <c r="J382" s="1">
        <v>-0.58467411021220728</v>
      </c>
      <c r="K382" s="1">
        <v>0.57934416658403598</v>
      </c>
      <c r="L382" s="1">
        <v>72.511799999999994</v>
      </c>
      <c r="M382" s="1">
        <v>19.9863</v>
      </c>
      <c r="N382" s="2">
        <v>0.502</v>
      </c>
      <c r="O382" s="2">
        <v>0.79900000000000004</v>
      </c>
      <c r="P382" s="2">
        <v>0.253</v>
      </c>
      <c r="Q382" s="2">
        <v>0.76600000000000001</v>
      </c>
      <c r="R382" s="2">
        <v>0.98499999999999999</v>
      </c>
      <c r="S382" s="2">
        <v>0.96899999999999997</v>
      </c>
      <c r="T382" s="2">
        <v>8.5999999999999993E-2</v>
      </c>
      <c r="U382" s="2">
        <v>9.6000000000000002E-2</v>
      </c>
      <c r="V382" s="2">
        <v>9.4E-2</v>
      </c>
      <c r="W382" s="2">
        <v>6.6000000000000003E-2</v>
      </c>
      <c r="X382" s="2">
        <v>0.39200000000000002</v>
      </c>
      <c r="Y382" s="2">
        <v>0.16400000000000001</v>
      </c>
      <c r="Z382" s="2">
        <v>6.6000000000000003E-2</v>
      </c>
      <c r="AA382" s="2">
        <v>0.41</v>
      </c>
      <c r="AB382" s="2">
        <v>0.99299999999999999</v>
      </c>
      <c r="AC382" s="2">
        <v>0.999</v>
      </c>
      <c r="AD382" s="2">
        <v>0.77400000000000002</v>
      </c>
      <c r="AE382" s="2">
        <v>0.98299999999999998</v>
      </c>
      <c r="AF382" s="2">
        <v>3.0000000000000001E-3</v>
      </c>
      <c r="AG382" s="2">
        <v>2E-3</v>
      </c>
      <c r="AH382" s="2">
        <v>0.9</v>
      </c>
      <c r="AI382" s="2">
        <v>0.48799999999999999</v>
      </c>
      <c r="AJ382" s="2">
        <v>0.747</v>
      </c>
      <c r="AK382">
        <v>823323</v>
      </c>
      <c r="AL382">
        <v>77.63</v>
      </c>
      <c r="AM382" t="s">
        <v>49</v>
      </c>
      <c r="AN382" s="3">
        <v>0.94647303001876182</v>
      </c>
      <c r="AO382" s="3">
        <v>2.9529034100871411E-3</v>
      </c>
      <c r="AP382" s="3">
        <v>0.94279964362539237</v>
      </c>
      <c r="AQ382" s="3">
        <v>3.5374173506828891E-3</v>
      </c>
      <c r="AR382" s="3">
        <v>0.96318422356646438</v>
      </c>
      <c r="AS382" s="3">
        <v>4.5077438533832883E-3</v>
      </c>
      <c r="AT382" s="10">
        <v>3.1996727E-3</v>
      </c>
      <c r="AU382" s="1">
        <v>450.2421875</v>
      </c>
      <c r="AV382" s="5">
        <v>2500255.7300825608</v>
      </c>
      <c r="AW382" s="9">
        <v>45.286022424697883</v>
      </c>
      <c r="AX382">
        <v>16</v>
      </c>
      <c r="AY382" t="s">
        <v>50</v>
      </c>
      <c r="AZ382" s="9">
        <f>AVERAGE(MainTable[[#This Row],[f1]:[f4]])</f>
        <v>0.75439999999999996</v>
      </c>
      <c r="BA382" s="9">
        <f>AVERAGE(MainTable[[#This Row],[l1]:[l3]])</f>
        <v>9.2000000000000012E-2</v>
      </c>
      <c r="BB382" s="9">
        <f>AVERAGE(MainTable[[#This Row],[n1]:[lsc]])</f>
        <v>0.34849999999999998</v>
      </c>
      <c r="BC382" s="9">
        <f>AVERAGE(MainTable[[#This Row],[density]:[clsCoef]])</f>
        <v>0.88650000000000007</v>
      </c>
      <c r="BD382" s="9">
        <f>AVERAGE(MainTable[[#This Row],[t2]:[t4]])</f>
        <v>0.30166666666666669</v>
      </c>
      <c r="BE382" s="9">
        <f>AVERAGE(MainTable[[#This Row],[c1]:[c2]])</f>
        <v>0.61749999999999994</v>
      </c>
      <c r="BF382" s="9">
        <f>AVERAGE(MainTable[[#This Row],[n3]], MainTable[[#This Row],[n1]], MainTable[[#This Row],[n4]])</f>
        <v>9.866666666666668E-2</v>
      </c>
      <c r="BG382" s="9" t="str">
        <f>VLOOKUP(MainTable[[#This Row],[model]],ModelNames,4,FALSE)</f>
        <v>Neural</v>
      </c>
      <c r="BH382" s="9" cm="1">
        <f t="array" ref="BH382">MEDIAN(IF($AM$2:$AM$2385=AM382,$AN$2:$AN$2385))</f>
        <v>0.87620447459485384</v>
      </c>
      <c r="BI382" s="9" t="str" cm="1">
        <f t="array" ref="BI382">LEFT(A382, MIN(IFERROR(FIND({"_binarized","_clean","_converted"}, A382), LEN(A382)+1))-1)</f>
        <v>waterQuality1</v>
      </c>
    </row>
    <row r="383" spans="1:61" x14ac:dyDescent="0.25">
      <c r="A383" t="s">
        <v>218</v>
      </c>
      <c r="B383" s="6">
        <v>7996</v>
      </c>
      <c r="C383">
        <v>21</v>
      </c>
      <c r="D383">
        <v>20</v>
      </c>
      <c r="E383">
        <v>0</v>
      </c>
      <c r="F383" s="1">
        <v>7.7675438596491224</v>
      </c>
      <c r="G383">
        <v>0</v>
      </c>
      <c r="H383">
        <v>0</v>
      </c>
      <c r="I383" s="1">
        <v>1000000</v>
      </c>
      <c r="J383" s="1">
        <v>-0.58467411021220728</v>
      </c>
      <c r="K383" s="1">
        <v>0.57934416658403598</v>
      </c>
      <c r="L383" s="1">
        <v>72.511799999999994</v>
      </c>
      <c r="M383" s="1">
        <v>19.9863</v>
      </c>
      <c r="N383" s="2">
        <v>0.502</v>
      </c>
      <c r="O383" s="2">
        <v>0.79900000000000004</v>
      </c>
      <c r="P383" s="2">
        <v>0.253</v>
      </c>
      <c r="Q383" s="2">
        <v>0.76600000000000001</v>
      </c>
      <c r="R383" s="2">
        <v>0.98499999999999999</v>
      </c>
      <c r="S383" s="2">
        <v>0.96899999999999997</v>
      </c>
      <c r="T383" s="2">
        <v>8.5999999999999993E-2</v>
      </c>
      <c r="U383" s="2">
        <v>9.6000000000000002E-2</v>
      </c>
      <c r="V383" s="2">
        <v>9.4E-2</v>
      </c>
      <c r="W383" s="2">
        <v>6.6000000000000003E-2</v>
      </c>
      <c r="X383" s="2">
        <v>0.39200000000000002</v>
      </c>
      <c r="Y383" s="2">
        <v>0.16400000000000001</v>
      </c>
      <c r="Z383" s="2">
        <v>6.6000000000000003E-2</v>
      </c>
      <c r="AA383" s="2">
        <v>0.41</v>
      </c>
      <c r="AB383" s="2">
        <v>0.99299999999999999</v>
      </c>
      <c r="AC383" s="2">
        <v>0.999</v>
      </c>
      <c r="AD383" s="2">
        <v>0.77400000000000002</v>
      </c>
      <c r="AE383" s="2">
        <v>0.98299999999999998</v>
      </c>
      <c r="AF383" s="2">
        <v>3.0000000000000001E-3</v>
      </c>
      <c r="AG383" s="2">
        <v>2E-3</v>
      </c>
      <c r="AH383" s="2">
        <v>0.9</v>
      </c>
      <c r="AI383" s="2">
        <v>0.48799999999999999</v>
      </c>
      <c r="AJ383" s="2">
        <v>0.747</v>
      </c>
      <c r="AK383">
        <v>823323</v>
      </c>
      <c r="AL383">
        <v>77.63</v>
      </c>
      <c r="AM383" t="s">
        <v>51</v>
      </c>
      <c r="AN383" s="3">
        <v>0.94197154471544697</v>
      </c>
      <c r="AO383" s="3">
        <v>4.5777853382279396E-3</v>
      </c>
      <c r="AP383" s="3">
        <v>0.93955785659366209</v>
      </c>
      <c r="AQ383" s="3">
        <v>5.476869074173548E-3</v>
      </c>
      <c r="AT383" s="10">
        <v>0.3994601727</v>
      </c>
      <c r="AU383" s="1">
        <v>436.44140625</v>
      </c>
      <c r="AV383" s="5">
        <v>20027.027843262382</v>
      </c>
      <c r="AW383" s="9">
        <v>4.2509257793426514</v>
      </c>
      <c r="AX383">
        <v>12</v>
      </c>
      <c r="AY383" t="s">
        <v>50</v>
      </c>
      <c r="AZ383" s="9">
        <f>AVERAGE(MainTable[[#This Row],[f1]:[f4]])</f>
        <v>0.75439999999999996</v>
      </c>
      <c r="BA383" s="9">
        <f>AVERAGE(MainTable[[#This Row],[l1]:[l3]])</f>
        <v>9.2000000000000012E-2</v>
      </c>
      <c r="BB383" s="9">
        <f>AVERAGE(MainTable[[#This Row],[n1]:[lsc]])</f>
        <v>0.34849999999999998</v>
      </c>
      <c r="BC383" s="9">
        <f>AVERAGE(MainTable[[#This Row],[density]:[clsCoef]])</f>
        <v>0.88650000000000007</v>
      </c>
      <c r="BD383" s="9">
        <f>AVERAGE(MainTable[[#This Row],[t2]:[t4]])</f>
        <v>0.30166666666666669</v>
      </c>
      <c r="BE383" s="9">
        <f>AVERAGE(MainTable[[#This Row],[c1]:[c2]])</f>
        <v>0.61749999999999994</v>
      </c>
      <c r="BF383" s="9">
        <f>AVERAGE(MainTable[[#This Row],[n3]], MainTable[[#This Row],[n1]], MainTable[[#This Row],[n4]])</f>
        <v>9.866666666666668E-2</v>
      </c>
      <c r="BG383" s="9" t="str">
        <f>VLOOKUP(MainTable[[#This Row],[model]],ModelNames,4,FALSE)</f>
        <v>Kernel/SVM</v>
      </c>
      <c r="BH383" s="9" cm="1">
        <f t="array" ref="BH383">MEDIAN(IF($AM$2:$AM$2385=AM383,$AN$2:$AN$2385))</f>
        <v>0.87225452196382425</v>
      </c>
      <c r="BI383" s="9" t="str" cm="1">
        <f t="array" ref="BI383">LEFT(A383, MIN(IFERROR(FIND({"_binarized","_clean","_converted"}, A383), LEN(A383)+1))-1)</f>
        <v>waterQuality1</v>
      </c>
    </row>
    <row r="384" spans="1:61" x14ac:dyDescent="0.25">
      <c r="A384" t="s">
        <v>218</v>
      </c>
      <c r="B384" s="6">
        <v>7996</v>
      </c>
      <c r="C384">
        <v>21</v>
      </c>
      <c r="D384">
        <v>20</v>
      </c>
      <c r="E384">
        <v>0</v>
      </c>
      <c r="F384" s="1">
        <v>7.7675438596491224</v>
      </c>
      <c r="G384">
        <v>0</v>
      </c>
      <c r="H384">
        <v>0</v>
      </c>
      <c r="I384" s="1">
        <v>1000000</v>
      </c>
      <c r="J384" s="1">
        <v>-0.58467411021220728</v>
      </c>
      <c r="K384" s="1">
        <v>0.57934416658403598</v>
      </c>
      <c r="L384" s="1">
        <v>72.511799999999994</v>
      </c>
      <c r="M384" s="1">
        <v>19.9863</v>
      </c>
      <c r="N384" s="2">
        <v>0.502</v>
      </c>
      <c r="O384" s="2">
        <v>0.79900000000000004</v>
      </c>
      <c r="P384" s="2">
        <v>0.253</v>
      </c>
      <c r="Q384" s="2">
        <v>0.76600000000000001</v>
      </c>
      <c r="R384" s="2">
        <v>0.98499999999999999</v>
      </c>
      <c r="S384" s="2">
        <v>0.96899999999999997</v>
      </c>
      <c r="T384" s="2">
        <v>8.5999999999999993E-2</v>
      </c>
      <c r="U384" s="2">
        <v>9.6000000000000002E-2</v>
      </c>
      <c r="V384" s="2">
        <v>9.4E-2</v>
      </c>
      <c r="W384" s="2">
        <v>6.6000000000000003E-2</v>
      </c>
      <c r="X384" s="2">
        <v>0.39200000000000002</v>
      </c>
      <c r="Y384" s="2">
        <v>0.16400000000000001</v>
      </c>
      <c r="Z384" s="2">
        <v>6.6000000000000003E-2</v>
      </c>
      <c r="AA384" s="2">
        <v>0.41</v>
      </c>
      <c r="AB384" s="2">
        <v>0.99299999999999999</v>
      </c>
      <c r="AC384" s="2">
        <v>0.999</v>
      </c>
      <c r="AD384" s="2">
        <v>0.77400000000000002</v>
      </c>
      <c r="AE384" s="2">
        <v>0.98299999999999998</v>
      </c>
      <c r="AF384" s="2">
        <v>3.0000000000000001E-3</v>
      </c>
      <c r="AG384" s="2">
        <v>2E-3</v>
      </c>
      <c r="AH384" s="2">
        <v>0.9</v>
      </c>
      <c r="AI384" s="2">
        <v>0.48799999999999999</v>
      </c>
      <c r="AJ384" s="2">
        <v>0.747</v>
      </c>
      <c r="AK384">
        <v>823323</v>
      </c>
      <c r="AL384">
        <v>77.63</v>
      </c>
      <c r="AM384" t="s">
        <v>52</v>
      </c>
      <c r="AN384" s="3">
        <v>0.93809435584740464</v>
      </c>
      <c r="AO384" s="3">
        <v>3.4875096110023448E-3</v>
      </c>
      <c r="AP384" s="3">
        <v>0.92840587753102621</v>
      </c>
      <c r="AQ384" s="3">
        <v>4.9811450523191778E-3</v>
      </c>
      <c r="AR384" s="3">
        <v>0.96376317894454056</v>
      </c>
      <c r="AS384" s="3">
        <v>5.0174100132132776E-3</v>
      </c>
      <c r="AT384" s="10">
        <v>0.19056646820000001</v>
      </c>
      <c r="AU384" s="1">
        <v>473.84375</v>
      </c>
      <c r="AV384" s="5">
        <v>41980.103183598221</v>
      </c>
      <c r="AW384" s="9">
        <v>4.8103535175323486</v>
      </c>
      <c r="AX384">
        <v>24</v>
      </c>
      <c r="AY384" t="s">
        <v>50</v>
      </c>
      <c r="AZ384" s="9">
        <f>AVERAGE(MainTable[[#This Row],[f1]:[f4]])</f>
        <v>0.75439999999999996</v>
      </c>
      <c r="BA384" s="9">
        <f>AVERAGE(MainTable[[#This Row],[l1]:[l3]])</f>
        <v>9.2000000000000012E-2</v>
      </c>
      <c r="BB384" s="9">
        <f>AVERAGE(MainTable[[#This Row],[n1]:[lsc]])</f>
        <v>0.34849999999999998</v>
      </c>
      <c r="BC384" s="9">
        <f>AVERAGE(MainTable[[#This Row],[density]:[clsCoef]])</f>
        <v>0.88650000000000007</v>
      </c>
      <c r="BD384" s="9">
        <f>AVERAGE(MainTable[[#This Row],[t2]:[t4]])</f>
        <v>0.30166666666666669</v>
      </c>
      <c r="BE384" s="9">
        <f>AVERAGE(MainTable[[#This Row],[c1]:[c2]])</f>
        <v>0.61749999999999994</v>
      </c>
      <c r="BF384" s="9">
        <f>AVERAGE(MainTable[[#This Row],[n3]], MainTable[[#This Row],[n1]], MainTable[[#This Row],[n4]])</f>
        <v>9.866666666666668E-2</v>
      </c>
      <c r="BG384" s="9" t="str">
        <f>VLOOKUP(MainTable[[#This Row],[model]],ModelNames,4,FALSE)</f>
        <v>Tree Ensemble</v>
      </c>
      <c r="BH384" s="9" cm="1">
        <f t="array" ref="BH384">MEDIAN(IF($AM$2:$AM$2385=AM384,$AN$2:$AN$2385))</f>
        <v>0.87140340575455077</v>
      </c>
      <c r="BI384" s="9" t="str" cm="1">
        <f t="array" ref="BI384">LEFT(A384, MIN(IFERROR(FIND({"_binarized","_clean","_converted"}, A384), LEN(A384)+1))-1)</f>
        <v>waterQuality1</v>
      </c>
    </row>
    <row r="385" spans="1:61" x14ac:dyDescent="0.25">
      <c r="A385" t="s">
        <v>218</v>
      </c>
      <c r="B385" s="6">
        <v>7996</v>
      </c>
      <c r="C385">
        <v>21</v>
      </c>
      <c r="D385">
        <v>20</v>
      </c>
      <c r="E385">
        <v>0</v>
      </c>
      <c r="F385" s="1">
        <v>7.7675438596491224</v>
      </c>
      <c r="G385">
        <v>0</v>
      </c>
      <c r="H385">
        <v>0</v>
      </c>
      <c r="I385" s="1">
        <v>1000000</v>
      </c>
      <c r="J385" s="1">
        <v>-0.58467411021220728</v>
      </c>
      <c r="K385" s="1">
        <v>0.57934416658403598</v>
      </c>
      <c r="L385" s="1">
        <v>72.511799999999994</v>
      </c>
      <c r="M385" s="1">
        <v>19.9863</v>
      </c>
      <c r="N385" s="2">
        <v>0.502</v>
      </c>
      <c r="O385" s="2">
        <v>0.79900000000000004</v>
      </c>
      <c r="P385" s="2">
        <v>0.253</v>
      </c>
      <c r="Q385" s="2">
        <v>0.76600000000000001</v>
      </c>
      <c r="R385" s="2">
        <v>0.98499999999999999</v>
      </c>
      <c r="S385" s="2">
        <v>0.96899999999999997</v>
      </c>
      <c r="T385" s="2">
        <v>8.5999999999999993E-2</v>
      </c>
      <c r="U385" s="2">
        <v>9.6000000000000002E-2</v>
      </c>
      <c r="V385" s="2">
        <v>9.4E-2</v>
      </c>
      <c r="W385" s="2">
        <v>6.6000000000000003E-2</v>
      </c>
      <c r="X385" s="2">
        <v>0.39200000000000002</v>
      </c>
      <c r="Y385" s="2">
        <v>0.16400000000000001</v>
      </c>
      <c r="Z385" s="2">
        <v>6.6000000000000003E-2</v>
      </c>
      <c r="AA385" s="2">
        <v>0.41</v>
      </c>
      <c r="AB385" s="2">
        <v>0.99299999999999999</v>
      </c>
      <c r="AC385" s="2">
        <v>0.999</v>
      </c>
      <c r="AD385" s="2">
        <v>0.77400000000000002</v>
      </c>
      <c r="AE385" s="2">
        <v>0.98299999999999998</v>
      </c>
      <c r="AF385" s="2">
        <v>3.0000000000000001E-3</v>
      </c>
      <c r="AG385" s="2">
        <v>2E-3</v>
      </c>
      <c r="AH385" s="2">
        <v>0.9</v>
      </c>
      <c r="AI385" s="2">
        <v>0.48799999999999999</v>
      </c>
      <c r="AJ385" s="2">
        <v>0.747</v>
      </c>
      <c r="AK385">
        <v>823323</v>
      </c>
      <c r="AL385">
        <v>77.63</v>
      </c>
      <c r="AM385" t="s">
        <v>53</v>
      </c>
      <c r="AN385" s="3">
        <v>0.9093298155096935</v>
      </c>
      <c r="AO385" s="3">
        <v>3.7066136823822862E-3</v>
      </c>
      <c r="AP385" s="3">
        <v>0.89588359745974433</v>
      </c>
      <c r="AQ385" s="3">
        <v>5.6686653432933389E-3</v>
      </c>
      <c r="AR385" s="3">
        <v>0.87455178131299061</v>
      </c>
      <c r="AS385" s="3">
        <v>1.153295973753886E-2</v>
      </c>
      <c r="AT385" s="10">
        <v>0.23783817290000001</v>
      </c>
      <c r="AU385" s="1">
        <v>442.90625</v>
      </c>
      <c r="AV385" s="5">
        <v>33636.316248274801</v>
      </c>
      <c r="AW385" s="9">
        <v>0.77353501319885254</v>
      </c>
      <c r="AX385">
        <v>24</v>
      </c>
      <c r="AY385" t="s">
        <v>50</v>
      </c>
      <c r="AZ385" s="9">
        <f>AVERAGE(MainTable[[#This Row],[f1]:[f4]])</f>
        <v>0.75439999999999996</v>
      </c>
      <c r="BA385" s="9">
        <f>AVERAGE(MainTable[[#This Row],[l1]:[l3]])</f>
        <v>9.2000000000000012E-2</v>
      </c>
      <c r="BB385" s="9">
        <f>AVERAGE(MainTable[[#This Row],[n1]:[lsc]])</f>
        <v>0.34849999999999998</v>
      </c>
      <c r="BC385" s="9">
        <f>AVERAGE(MainTable[[#This Row],[density]:[clsCoef]])</f>
        <v>0.88650000000000007</v>
      </c>
      <c r="BD385" s="9">
        <f>AVERAGE(MainTable[[#This Row],[t2]:[t4]])</f>
        <v>0.30166666666666669</v>
      </c>
      <c r="BE385" s="9">
        <f>AVERAGE(MainTable[[#This Row],[c1]:[c2]])</f>
        <v>0.61749999999999994</v>
      </c>
      <c r="BF385" s="9">
        <f>AVERAGE(MainTable[[#This Row],[n3]], MainTable[[#This Row],[n1]], MainTable[[#This Row],[n4]])</f>
        <v>9.866666666666668E-2</v>
      </c>
      <c r="BG385" s="9" t="str">
        <f>VLOOKUP(MainTable[[#This Row],[model]],ModelNames,4,FALSE)</f>
        <v>Instance-based</v>
      </c>
      <c r="BH385" s="9" cm="1">
        <f t="array" ref="BH385">MEDIAN(IF($AM$2:$AM$2385=AM385,$AN$2:$AN$2385))</f>
        <v>0.85</v>
      </c>
      <c r="BI385" s="9" t="str" cm="1">
        <f t="array" ref="BI385">LEFT(A385, MIN(IFERROR(FIND({"_binarized","_clean","_converted"}, A385), LEN(A385)+1))-1)</f>
        <v>waterQuality1</v>
      </c>
    </row>
    <row r="386" spans="1:61" x14ac:dyDescent="0.25">
      <c r="A386" t="s">
        <v>218</v>
      </c>
      <c r="B386" s="6">
        <v>7996</v>
      </c>
      <c r="C386">
        <v>21</v>
      </c>
      <c r="D386">
        <v>20</v>
      </c>
      <c r="E386">
        <v>0</v>
      </c>
      <c r="F386" s="1">
        <v>7.7675438596491224</v>
      </c>
      <c r="G386">
        <v>0</v>
      </c>
      <c r="H386">
        <v>0</v>
      </c>
      <c r="I386" s="1">
        <v>1000000</v>
      </c>
      <c r="J386" s="1">
        <v>-0.58467411021220728</v>
      </c>
      <c r="K386" s="1">
        <v>0.57934416658403598</v>
      </c>
      <c r="L386" s="1">
        <v>72.511799999999994</v>
      </c>
      <c r="M386" s="1">
        <v>19.9863</v>
      </c>
      <c r="N386" s="2">
        <v>0.502</v>
      </c>
      <c r="O386" s="2">
        <v>0.79900000000000004</v>
      </c>
      <c r="P386" s="2">
        <v>0.253</v>
      </c>
      <c r="Q386" s="2">
        <v>0.76600000000000001</v>
      </c>
      <c r="R386" s="2">
        <v>0.98499999999999999</v>
      </c>
      <c r="S386" s="2">
        <v>0.96899999999999997</v>
      </c>
      <c r="T386" s="2">
        <v>8.5999999999999993E-2</v>
      </c>
      <c r="U386" s="2">
        <v>9.6000000000000002E-2</v>
      </c>
      <c r="V386" s="2">
        <v>9.4E-2</v>
      </c>
      <c r="W386" s="2">
        <v>6.6000000000000003E-2</v>
      </c>
      <c r="X386" s="2">
        <v>0.39200000000000002</v>
      </c>
      <c r="Y386" s="2">
        <v>0.16400000000000001</v>
      </c>
      <c r="Z386" s="2">
        <v>6.6000000000000003E-2</v>
      </c>
      <c r="AA386" s="2">
        <v>0.41</v>
      </c>
      <c r="AB386" s="2">
        <v>0.99299999999999999</v>
      </c>
      <c r="AC386" s="2">
        <v>0.999</v>
      </c>
      <c r="AD386" s="2">
        <v>0.77400000000000002</v>
      </c>
      <c r="AE386" s="2">
        <v>0.98299999999999998</v>
      </c>
      <c r="AF386" s="2">
        <v>3.0000000000000001E-3</v>
      </c>
      <c r="AG386" s="2">
        <v>2E-3</v>
      </c>
      <c r="AH386" s="2">
        <v>0.9</v>
      </c>
      <c r="AI386" s="2">
        <v>0.48799999999999999</v>
      </c>
      <c r="AJ386" s="2">
        <v>0.747</v>
      </c>
      <c r="AK386">
        <v>823323</v>
      </c>
      <c r="AL386">
        <v>77.63</v>
      </c>
      <c r="AM386" t="s">
        <v>56</v>
      </c>
      <c r="AN386" s="3">
        <v>0.90670387742338965</v>
      </c>
      <c r="AO386" s="3">
        <v>5.2880235872513398E-3</v>
      </c>
      <c r="AP386" s="3">
        <v>0.89137935417861625</v>
      </c>
      <c r="AQ386" s="3">
        <v>8.4827883504186817E-3</v>
      </c>
      <c r="AR386" s="3">
        <v>0.86056259048942274</v>
      </c>
      <c r="AS386" s="3">
        <v>4.7846915753269551E-3</v>
      </c>
      <c r="AT386" s="10">
        <v>1.4552593000000001E-3</v>
      </c>
      <c r="AU386" s="1">
        <v>435.15234375</v>
      </c>
      <c r="AV386" s="5">
        <v>5497302.008584816</v>
      </c>
      <c r="AW386" s="9">
        <v>0.21033668518066409</v>
      </c>
      <c r="AX386">
        <v>10</v>
      </c>
      <c r="AY386" t="s">
        <v>50</v>
      </c>
      <c r="AZ386" s="9">
        <f>AVERAGE(MainTable[[#This Row],[f1]:[f4]])</f>
        <v>0.75439999999999996</v>
      </c>
      <c r="BA386" s="9">
        <f>AVERAGE(MainTable[[#This Row],[l1]:[l3]])</f>
        <v>9.2000000000000012E-2</v>
      </c>
      <c r="BB386" s="9">
        <f>AVERAGE(MainTable[[#This Row],[n1]:[lsc]])</f>
        <v>0.34849999999999998</v>
      </c>
      <c r="BC386" s="9">
        <f>AVERAGE(MainTable[[#This Row],[density]:[clsCoef]])</f>
        <v>0.88650000000000007</v>
      </c>
      <c r="BD386" s="9">
        <f>AVERAGE(MainTable[[#This Row],[t2]:[t4]])</f>
        <v>0.30166666666666669</v>
      </c>
      <c r="BE386" s="9">
        <f>AVERAGE(MainTable[[#This Row],[c1]:[c2]])</f>
        <v>0.61749999999999994</v>
      </c>
      <c r="BF386" s="9">
        <f>AVERAGE(MainTable[[#This Row],[n3]], MainTable[[#This Row],[n1]], MainTable[[#This Row],[n4]])</f>
        <v>9.866666666666668E-2</v>
      </c>
      <c r="BG386" s="9" t="str">
        <f>VLOOKUP(MainTable[[#This Row],[model]],ModelNames,4,FALSE)</f>
        <v>Linear</v>
      </c>
      <c r="BH386" s="9" cm="1">
        <f t="array" ref="BH386">MEDIAN(IF($AM$2:$AM$2385=AM386,$AN$2:$AN$2385))</f>
        <v>0.85279999999999989</v>
      </c>
      <c r="BI386" s="9" t="str" cm="1">
        <f t="array" ref="BI386">LEFT(A386, MIN(IFERROR(FIND({"_binarized","_clean","_converted"}, A386), LEN(A386)+1))-1)</f>
        <v>waterQuality1</v>
      </c>
    </row>
    <row r="387" spans="1:61" x14ac:dyDescent="0.25">
      <c r="A387" t="s">
        <v>218</v>
      </c>
      <c r="B387" s="6">
        <v>7996</v>
      </c>
      <c r="C387">
        <v>21</v>
      </c>
      <c r="D387">
        <v>20</v>
      </c>
      <c r="E387">
        <v>0</v>
      </c>
      <c r="F387" s="1">
        <v>7.7675438596491224</v>
      </c>
      <c r="G387">
        <v>0</v>
      </c>
      <c r="H387">
        <v>0</v>
      </c>
      <c r="I387" s="1">
        <v>1000000</v>
      </c>
      <c r="J387" s="1">
        <v>-0.58467411021220728</v>
      </c>
      <c r="K387" s="1">
        <v>0.57934416658403598</v>
      </c>
      <c r="L387" s="1">
        <v>72.511799999999994</v>
      </c>
      <c r="M387" s="1">
        <v>19.9863</v>
      </c>
      <c r="N387" s="2">
        <v>0.502</v>
      </c>
      <c r="O387" s="2">
        <v>0.79900000000000004</v>
      </c>
      <c r="P387" s="2">
        <v>0.253</v>
      </c>
      <c r="Q387" s="2">
        <v>0.76600000000000001</v>
      </c>
      <c r="R387" s="2">
        <v>0.98499999999999999</v>
      </c>
      <c r="S387" s="2">
        <v>0.96899999999999997</v>
      </c>
      <c r="T387" s="2">
        <v>8.5999999999999993E-2</v>
      </c>
      <c r="U387" s="2">
        <v>9.6000000000000002E-2</v>
      </c>
      <c r="V387" s="2">
        <v>9.4E-2</v>
      </c>
      <c r="W387" s="2">
        <v>6.6000000000000003E-2</v>
      </c>
      <c r="X387" s="2">
        <v>0.39200000000000002</v>
      </c>
      <c r="Y387" s="2">
        <v>0.16400000000000001</v>
      </c>
      <c r="Z387" s="2">
        <v>6.6000000000000003E-2</v>
      </c>
      <c r="AA387" s="2">
        <v>0.41</v>
      </c>
      <c r="AB387" s="2">
        <v>0.99299999999999999</v>
      </c>
      <c r="AC387" s="2">
        <v>0.999</v>
      </c>
      <c r="AD387" s="2">
        <v>0.77400000000000002</v>
      </c>
      <c r="AE387" s="2">
        <v>0.98299999999999998</v>
      </c>
      <c r="AF387" s="2">
        <v>3.0000000000000001E-3</v>
      </c>
      <c r="AG387" s="2">
        <v>2E-3</v>
      </c>
      <c r="AH387" s="2">
        <v>0.9</v>
      </c>
      <c r="AI387" s="2">
        <v>0.48799999999999999</v>
      </c>
      <c r="AJ387" s="2">
        <v>0.747</v>
      </c>
      <c r="AK387">
        <v>823323</v>
      </c>
      <c r="AL387">
        <v>77.63</v>
      </c>
      <c r="AM387" t="s">
        <v>62</v>
      </c>
      <c r="AN387" s="3">
        <v>0.90557809568480307</v>
      </c>
      <c r="AO387" s="3">
        <v>5.753816972484547E-3</v>
      </c>
      <c r="AP387" s="3">
        <v>0.88817566898100786</v>
      </c>
      <c r="AQ387" s="3">
        <v>7.918498851470725E-3</v>
      </c>
      <c r="AT387" s="10">
        <v>1.5187263000000001E-3</v>
      </c>
      <c r="AU387" s="1">
        <v>433.53125</v>
      </c>
      <c r="AV387" s="5">
        <v>5267571.7425431712</v>
      </c>
      <c r="AW387" s="9">
        <v>0.27125716209411621</v>
      </c>
      <c r="AX387">
        <v>6</v>
      </c>
      <c r="AY387" t="s">
        <v>50</v>
      </c>
      <c r="AZ387" s="9">
        <f>AVERAGE(MainTable[[#This Row],[f1]:[f4]])</f>
        <v>0.75439999999999996</v>
      </c>
      <c r="BA387" s="9">
        <f>AVERAGE(MainTable[[#This Row],[l1]:[l3]])</f>
        <v>9.2000000000000012E-2</v>
      </c>
      <c r="BB387" s="9">
        <f>AVERAGE(MainTable[[#This Row],[n1]:[lsc]])</f>
        <v>0.34849999999999998</v>
      </c>
      <c r="BC387" s="9">
        <f>AVERAGE(MainTable[[#This Row],[density]:[clsCoef]])</f>
        <v>0.88650000000000007</v>
      </c>
      <c r="BD387" s="9">
        <f>AVERAGE(MainTable[[#This Row],[t2]:[t4]])</f>
        <v>0.30166666666666669</v>
      </c>
      <c r="BE387" s="9">
        <f>AVERAGE(MainTable[[#This Row],[c1]:[c2]])</f>
        <v>0.61749999999999994</v>
      </c>
      <c r="BF387" s="9">
        <f>AVERAGE(MainTable[[#This Row],[n3]], MainTable[[#This Row],[n1]], MainTable[[#This Row],[n4]])</f>
        <v>9.866666666666668E-2</v>
      </c>
      <c r="BG387" s="9" t="str">
        <f>VLOOKUP(MainTable[[#This Row],[model]],ModelNames,4,FALSE)</f>
        <v>Linear</v>
      </c>
      <c r="BH387" s="9" cm="1">
        <f t="array" ref="BH387">MEDIAN(IF($AM$2:$AM$2385=AM387,$AN$2:$AN$2385))</f>
        <v>0.84909999999999997</v>
      </c>
      <c r="BI387" s="9" t="str" cm="1">
        <f t="array" ref="BI387">LEFT(A387, MIN(IFERROR(FIND({"_binarized","_clean","_converted"}, A387), LEN(A387)+1))-1)</f>
        <v>waterQuality1</v>
      </c>
    </row>
    <row r="388" spans="1:61" x14ac:dyDescent="0.25">
      <c r="A388" t="s">
        <v>218</v>
      </c>
      <c r="B388" s="6">
        <v>7996</v>
      </c>
      <c r="C388">
        <v>21</v>
      </c>
      <c r="D388">
        <v>20</v>
      </c>
      <c r="E388">
        <v>0</v>
      </c>
      <c r="F388" s="1">
        <v>7.7675438596491224</v>
      </c>
      <c r="G388">
        <v>0</v>
      </c>
      <c r="H388">
        <v>0</v>
      </c>
      <c r="I388" s="1">
        <v>1000000</v>
      </c>
      <c r="J388" s="1">
        <v>-0.58467411021220728</v>
      </c>
      <c r="K388" s="1">
        <v>0.57934416658403598</v>
      </c>
      <c r="L388" s="1">
        <v>72.511799999999994</v>
      </c>
      <c r="M388" s="1">
        <v>19.9863</v>
      </c>
      <c r="N388" s="2">
        <v>0.502</v>
      </c>
      <c r="O388" s="2">
        <v>0.79900000000000004</v>
      </c>
      <c r="P388" s="2">
        <v>0.253</v>
      </c>
      <c r="Q388" s="2">
        <v>0.76600000000000001</v>
      </c>
      <c r="R388" s="2">
        <v>0.98499999999999999</v>
      </c>
      <c r="S388" s="2">
        <v>0.96899999999999997</v>
      </c>
      <c r="T388" s="2">
        <v>8.5999999999999993E-2</v>
      </c>
      <c r="U388" s="2">
        <v>9.6000000000000002E-2</v>
      </c>
      <c r="V388" s="2">
        <v>9.4E-2</v>
      </c>
      <c r="W388" s="2">
        <v>6.6000000000000003E-2</v>
      </c>
      <c r="X388" s="2">
        <v>0.39200000000000002</v>
      </c>
      <c r="Y388" s="2">
        <v>0.16400000000000001</v>
      </c>
      <c r="Z388" s="2">
        <v>6.6000000000000003E-2</v>
      </c>
      <c r="AA388" s="2">
        <v>0.41</v>
      </c>
      <c r="AB388" s="2">
        <v>0.99299999999999999</v>
      </c>
      <c r="AC388" s="2">
        <v>0.999</v>
      </c>
      <c r="AD388" s="2">
        <v>0.77400000000000002</v>
      </c>
      <c r="AE388" s="2">
        <v>0.98299999999999998</v>
      </c>
      <c r="AF388" s="2">
        <v>3.0000000000000001E-3</v>
      </c>
      <c r="AG388" s="2">
        <v>2E-3</v>
      </c>
      <c r="AH388" s="2">
        <v>0.9</v>
      </c>
      <c r="AI388" s="2">
        <v>0.48799999999999999</v>
      </c>
      <c r="AJ388" s="2">
        <v>0.747</v>
      </c>
      <c r="AK388">
        <v>823323</v>
      </c>
      <c r="AL388">
        <v>77.63</v>
      </c>
      <c r="AM388" t="s">
        <v>61</v>
      </c>
      <c r="AN388" s="3">
        <v>0.90382739212007501</v>
      </c>
      <c r="AO388" s="3">
        <v>4.7263002090784942E-3</v>
      </c>
      <c r="AP388" s="3">
        <v>0.90115706091161862</v>
      </c>
      <c r="AQ388" s="3">
        <v>5.3641173843079386E-3</v>
      </c>
      <c r="AR388" s="3">
        <v>0.89295029132361903</v>
      </c>
      <c r="AS388" s="3">
        <v>7.9668214893528402E-3</v>
      </c>
      <c r="AT388" s="10">
        <v>2.7595281999999999E-3</v>
      </c>
      <c r="AU388" s="1">
        <v>445.36328125</v>
      </c>
      <c r="AV388" s="5">
        <v>2899046.3354155328</v>
      </c>
      <c r="AW388" s="9">
        <v>0.15582966804504389</v>
      </c>
      <c r="AX388">
        <v>4</v>
      </c>
      <c r="AY388" t="s">
        <v>50</v>
      </c>
      <c r="AZ388" s="9">
        <f>AVERAGE(MainTable[[#This Row],[f1]:[f4]])</f>
        <v>0.75439999999999996</v>
      </c>
      <c r="BA388" s="9">
        <f>AVERAGE(MainTable[[#This Row],[l1]:[l3]])</f>
        <v>9.2000000000000012E-2</v>
      </c>
      <c r="BB388" s="9">
        <f>AVERAGE(MainTable[[#This Row],[n1]:[lsc]])</f>
        <v>0.34849999999999998</v>
      </c>
      <c r="BC388" s="9">
        <f>AVERAGE(MainTable[[#This Row],[density]:[clsCoef]])</f>
        <v>0.88650000000000007</v>
      </c>
      <c r="BD388" s="9">
        <f>AVERAGE(MainTable[[#This Row],[t2]:[t4]])</f>
        <v>0.30166666666666669</v>
      </c>
      <c r="BE388" s="9">
        <f>AVERAGE(MainTable[[#This Row],[c1]:[c2]])</f>
        <v>0.61749999999999994</v>
      </c>
      <c r="BF388" s="9">
        <f>AVERAGE(MainTable[[#This Row],[n3]], MainTable[[#This Row],[n1]], MainTable[[#This Row],[n4]])</f>
        <v>9.866666666666668E-2</v>
      </c>
      <c r="BG388" s="9" t="str">
        <f>VLOOKUP(MainTable[[#This Row],[model]],ModelNames,4,FALSE)</f>
        <v>Discriminant</v>
      </c>
      <c r="BH388" s="9" cm="1">
        <f t="array" ref="BH388">MEDIAN(IF($AM$2:$AM$2385=AM388,$AN$2:$AN$2385))</f>
        <v>0.82848361206198695</v>
      </c>
      <c r="BI388" s="9" t="str" cm="1">
        <f t="array" ref="BI388">LEFT(A388, MIN(IFERROR(FIND({"_binarized","_clean","_converted"}, A388), LEN(A388)+1))-1)</f>
        <v>waterQuality1</v>
      </c>
    </row>
    <row r="389" spans="1:61" x14ac:dyDescent="0.25">
      <c r="A389" t="s">
        <v>218</v>
      </c>
      <c r="B389" s="6">
        <v>7996</v>
      </c>
      <c r="C389">
        <v>21</v>
      </c>
      <c r="D389">
        <v>20</v>
      </c>
      <c r="E389">
        <v>0</v>
      </c>
      <c r="F389" s="1">
        <v>7.7675438596491224</v>
      </c>
      <c r="G389">
        <v>0</v>
      </c>
      <c r="H389">
        <v>0</v>
      </c>
      <c r="I389" s="1">
        <v>1000000</v>
      </c>
      <c r="J389" s="1">
        <v>-0.58467411021220728</v>
      </c>
      <c r="K389" s="1">
        <v>0.57934416658403598</v>
      </c>
      <c r="L389" s="1">
        <v>72.511799999999994</v>
      </c>
      <c r="M389" s="1">
        <v>19.9863</v>
      </c>
      <c r="N389" s="2">
        <v>0.502</v>
      </c>
      <c r="O389" s="2">
        <v>0.79900000000000004</v>
      </c>
      <c r="P389" s="2">
        <v>0.253</v>
      </c>
      <c r="Q389" s="2">
        <v>0.76600000000000001</v>
      </c>
      <c r="R389" s="2">
        <v>0.98499999999999999</v>
      </c>
      <c r="S389" s="2">
        <v>0.96899999999999997</v>
      </c>
      <c r="T389" s="2">
        <v>8.5999999999999993E-2</v>
      </c>
      <c r="U389" s="2">
        <v>9.6000000000000002E-2</v>
      </c>
      <c r="V389" s="2">
        <v>9.4E-2</v>
      </c>
      <c r="W389" s="2">
        <v>6.6000000000000003E-2</v>
      </c>
      <c r="X389" s="2">
        <v>0.39200000000000002</v>
      </c>
      <c r="Y389" s="2">
        <v>0.16400000000000001</v>
      </c>
      <c r="Z389" s="2">
        <v>6.6000000000000003E-2</v>
      </c>
      <c r="AA389" s="2">
        <v>0.41</v>
      </c>
      <c r="AB389" s="2">
        <v>0.99299999999999999</v>
      </c>
      <c r="AC389" s="2">
        <v>0.999</v>
      </c>
      <c r="AD389" s="2">
        <v>0.77400000000000002</v>
      </c>
      <c r="AE389" s="2">
        <v>0.98299999999999998</v>
      </c>
      <c r="AF389" s="2">
        <v>3.0000000000000001E-3</v>
      </c>
      <c r="AG389" s="2">
        <v>2E-3</v>
      </c>
      <c r="AH389" s="2">
        <v>0.9</v>
      </c>
      <c r="AI389" s="2">
        <v>0.48799999999999999</v>
      </c>
      <c r="AJ389" s="2">
        <v>0.747</v>
      </c>
      <c r="AK389">
        <v>823323</v>
      </c>
      <c r="AL389">
        <v>77.63</v>
      </c>
      <c r="AM389" t="s">
        <v>60</v>
      </c>
      <c r="AN389" s="3">
        <v>0.90207661038148834</v>
      </c>
      <c r="AO389" s="3">
        <v>6.7222473269904961E-3</v>
      </c>
      <c r="AP389" s="3">
        <v>0.88647513404518696</v>
      </c>
      <c r="AQ389" s="3">
        <v>1.0171450935726269E-2</v>
      </c>
      <c r="AR389" s="3">
        <v>0.84638695495554006</v>
      </c>
      <c r="AS389" s="3">
        <v>6.9246737993013509E-3</v>
      </c>
      <c r="AT389" s="10">
        <v>1.74613E-3</v>
      </c>
      <c r="AU389" s="1">
        <v>437.25390625</v>
      </c>
      <c r="AV389" s="5">
        <v>4581560.3921461534</v>
      </c>
      <c r="AW389" s="9">
        <v>0.28800463676452642</v>
      </c>
      <c r="AX389">
        <v>16</v>
      </c>
      <c r="AY389" t="s">
        <v>50</v>
      </c>
      <c r="AZ389" s="9">
        <f>AVERAGE(MainTable[[#This Row],[f1]:[f4]])</f>
        <v>0.75439999999999996</v>
      </c>
      <c r="BA389" s="9">
        <f>AVERAGE(MainTable[[#This Row],[l1]:[l3]])</f>
        <v>9.2000000000000012E-2</v>
      </c>
      <c r="BB389" s="9">
        <f>AVERAGE(MainTable[[#This Row],[n1]:[lsc]])</f>
        <v>0.34849999999999998</v>
      </c>
      <c r="BC389" s="9">
        <f>AVERAGE(MainTable[[#This Row],[density]:[clsCoef]])</f>
        <v>0.88650000000000007</v>
      </c>
      <c r="BD389" s="9">
        <f>AVERAGE(MainTable[[#This Row],[t2]:[t4]])</f>
        <v>0.30166666666666669</v>
      </c>
      <c r="BE389" s="9">
        <f>AVERAGE(MainTable[[#This Row],[c1]:[c2]])</f>
        <v>0.61749999999999994</v>
      </c>
      <c r="BF389" s="9">
        <f>AVERAGE(MainTable[[#This Row],[n3]], MainTable[[#This Row],[n1]], MainTable[[#This Row],[n4]])</f>
        <v>9.866666666666668E-2</v>
      </c>
      <c r="BG389" s="9" t="str">
        <f>VLOOKUP(MainTable[[#This Row],[model]],ModelNames,4,FALSE)</f>
        <v>Linear</v>
      </c>
      <c r="BH389" s="9" cm="1">
        <f t="array" ref="BH389">MEDIAN(IF($AM$2:$AM$2385=AM389,$AN$2:$AN$2385))</f>
        <v>0.84154689776823377</v>
      </c>
      <c r="BI389" s="9" t="str" cm="1">
        <f t="array" ref="BI389">LEFT(A389, MIN(IFERROR(FIND({"_binarized","_clean","_converted"}, A389), LEN(A389)+1))-1)</f>
        <v>waterQuality1</v>
      </c>
    </row>
    <row r="390" spans="1:61" x14ac:dyDescent="0.25">
      <c r="A390" t="s">
        <v>218</v>
      </c>
      <c r="B390" s="6">
        <v>7996</v>
      </c>
      <c r="C390">
        <v>21</v>
      </c>
      <c r="D390">
        <v>20</v>
      </c>
      <c r="E390">
        <v>0</v>
      </c>
      <c r="F390" s="1">
        <v>7.7675438596491224</v>
      </c>
      <c r="G390">
        <v>0</v>
      </c>
      <c r="H390">
        <v>0</v>
      </c>
      <c r="I390" s="1">
        <v>1000000</v>
      </c>
      <c r="J390" s="1">
        <v>-0.58467411021220728</v>
      </c>
      <c r="K390" s="1">
        <v>0.57934416658403598</v>
      </c>
      <c r="L390" s="1">
        <v>72.511799999999994</v>
      </c>
      <c r="M390" s="1">
        <v>19.9863</v>
      </c>
      <c r="N390" s="2">
        <v>0.502</v>
      </c>
      <c r="O390" s="2">
        <v>0.79900000000000004</v>
      </c>
      <c r="P390" s="2">
        <v>0.253</v>
      </c>
      <c r="Q390" s="2">
        <v>0.76600000000000001</v>
      </c>
      <c r="R390" s="2">
        <v>0.98499999999999999</v>
      </c>
      <c r="S390" s="2">
        <v>0.96899999999999997</v>
      </c>
      <c r="T390" s="2">
        <v>8.5999999999999993E-2</v>
      </c>
      <c r="U390" s="2">
        <v>9.6000000000000002E-2</v>
      </c>
      <c r="V390" s="2">
        <v>9.4E-2</v>
      </c>
      <c r="W390" s="2">
        <v>6.6000000000000003E-2</v>
      </c>
      <c r="X390" s="2">
        <v>0.39200000000000002</v>
      </c>
      <c r="Y390" s="2">
        <v>0.16400000000000001</v>
      </c>
      <c r="Z390" s="2">
        <v>6.6000000000000003E-2</v>
      </c>
      <c r="AA390" s="2">
        <v>0.41</v>
      </c>
      <c r="AB390" s="2">
        <v>0.99299999999999999</v>
      </c>
      <c r="AC390" s="2">
        <v>0.999</v>
      </c>
      <c r="AD390" s="2">
        <v>0.77400000000000002</v>
      </c>
      <c r="AE390" s="2">
        <v>0.98299999999999998</v>
      </c>
      <c r="AF390" s="2">
        <v>3.0000000000000001E-3</v>
      </c>
      <c r="AG390" s="2">
        <v>2E-3</v>
      </c>
      <c r="AH390" s="2">
        <v>0.9</v>
      </c>
      <c r="AI390" s="2">
        <v>0.48799999999999999</v>
      </c>
      <c r="AJ390" s="2">
        <v>0.747</v>
      </c>
      <c r="AK390">
        <v>823323</v>
      </c>
      <c r="AL390">
        <v>77.63</v>
      </c>
      <c r="AM390" t="s">
        <v>64</v>
      </c>
      <c r="AN390" s="3">
        <v>0.89657348342714194</v>
      </c>
      <c r="AO390" s="3">
        <v>4.8977554504844442E-3</v>
      </c>
      <c r="AP390" s="3">
        <v>0.88880329036394023</v>
      </c>
      <c r="AQ390" s="3">
        <v>6.2166611041026771E-3</v>
      </c>
      <c r="AR390" s="3">
        <v>0.8574759727255381</v>
      </c>
      <c r="AS390" s="3">
        <v>4.5719537638403314E-3</v>
      </c>
      <c r="AT390" s="10">
        <v>1.5998125000000001E-3</v>
      </c>
      <c r="AU390" s="1">
        <v>441.64453125</v>
      </c>
      <c r="AV390" s="5">
        <v>5000585.9823251516</v>
      </c>
      <c r="AW390" s="9">
        <v>0.14062333106994629</v>
      </c>
      <c r="AX390">
        <v>2</v>
      </c>
      <c r="AY390" t="s">
        <v>50</v>
      </c>
      <c r="AZ390" s="9">
        <f>AVERAGE(MainTable[[#This Row],[f1]:[f4]])</f>
        <v>0.75439999999999996</v>
      </c>
      <c r="BA390" s="9">
        <f>AVERAGE(MainTable[[#This Row],[l1]:[l3]])</f>
        <v>9.2000000000000012E-2</v>
      </c>
      <c r="BB390" s="9">
        <f>AVERAGE(MainTable[[#This Row],[n1]:[lsc]])</f>
        <v>0.34849999999999998</v>
      </c>
      <c r="BC390" s="9">
        <f>AVERAGE(MainTable[[#This Row],[density]:[clsCoef]])</f>
        <v>0.88650000000000007</v>
      </c>
      <c r="BD390" s="9">
        <f>AVERAGE(MainTable[[#This Row],[t2]:[t4]])</f>
        <v>0.30166666666666669</v>
      </c>
      <c r="BE390" s="9">
        <f>AVERAGE(MainTable[[#This Row],[c1]:[c2]])</f>
        <v>0.61749999999999994</v>
      </c>
      <c r="BF390" s="9">
        <f>AVERAGE(MainTable[[#This Row],[n3]], MainTable[[#This Row],[n1]], MainTable[[#This Row],[n4]])</f>
        <v>9.866666666666668E-2</v>
      </c>
      <c r="BG390" s="9" t="str">
        <f>VLOOKUP(MainTable[[#This Row],[model]],ModelNames,4,FALSE)</f>
        <v>Discriminant</v>
      </c>
      <c r="BH390" s="9" cm="1">
        <f t="array" ref="BH390">MEDIAN(IF($AM$2:$AM$2385=AM390,$AN$2:$AN$2385))</f>
        <v>0.83860904466088915</v>
      </c>
      <c r="BI390" s="9" t="str" cm="1">
        <f t="array" ref="BI390">LEFT(A390, MIN(IFERROR(FIND({"_binarized","_clean","_converted"}, A390), LEN(A390)+1))-1)</f>
        <v>waterQuality1</v>
      </c>
    </row>
    <row r="391" spans="1:61" x14ac:dyDescent="0.25">
      <c r="A391" t="s">
        <v>218</v>
      </c>
      <c r="B391" s="6">
        <v>7996</v>
      </c>
      <c r="C391">
        <v>21</v>
      </c>
      <c r="D391">
        <v>20</v>
      </c>
      <c r="E391">
        <v>0</v>
      </c>
      <c r="F391" s="1">
        <v>7.7675438596491224</v>
      </c>
      <c r="G391">
        <v>0</v>
      </c>
      <c r="H391">
        <v>0</v>
      </c>
      <c r="I391" s="1">
        <v>1000000</v>
      </c>
      <c r="J391" s="1">
        <v>-0.58467411021220728</v>
      </c>
      <c r="K391" s="1">
        <v>0.57934416658403598</v>
      </c>
      <c r="L391" s="1">
        <v>72.511799999999994</v>
      </c>
      <c r="M391" s="1">
        <v>19.9863</v>
      </c>
      <c r="N391" s="2">
        <v>0.502</v>
      </c>
      <c r="O391" s="2">
        <v>0.79900000000000004</v>
      </c>
      <c r="P391" s="2">
        <v>0.253</v>
      </c>
      <c r="Q391" s="2">
        <v>0.76600000000000001</v>
      </c>
      <c r="R391" s="2">
        <v>0.98499999999999999</v>
      </c>
      <c r="S391" s="2">
        <v>0.96899999999999997</v>
      </c>
      <c r="T391" s="2">
        <v>8.5999999999999993E-2</v>
      </c>
      <c r="U391" s="2">
        <v>9.6000000000000002E-2</v>
      </c>
      <c r="V391" s="2">
        <v>9.4E-2</v>
      </c>
      <c r="W391" s="2">
        <v>6.6000000000000003E-2</v>
      </c>
      <c r="X391" s="2">
        <v>0.39200000000000002</v>
      </c>
      <c r="Y391" s="2">
        <v>0.16400000000000001</v>
      </c>
      <c r="Z391" s="2">
        <v>6.6000000000000003E-2</v>
      </c>
      <c r="AA391" s="2">
        <v>0.41</v>
      </c>
      <c r="AB391" s="2">
        <v>0.99299999999999999</v>
      </c>
      <c r="AC391" s="2">
        <v>0.999</v>
      </c>
      <c r="AD391" s="2">
        <v>0.77400000000000002</v>
      </c>
      <c r="AE391" s="2">
        <v>0.98299999999999998</v>
      </c>
      <c r="AF391" s="2">
        <v>3.0000000000000001E-3</v>
      </c>
      <c r="AG391" s="2">
        <v>2E-3</v>
      </c>
      <c r="AH391" s="2">
        <v>0.9</v>
      </c>
      <c r="AI391" s="2">
        <v>0.48799999999999999</v>
      </c>
      <c r="AJ391" s="2">
        <v>0.747</v>
      </c>
      <c r="AK391">
        <v>823323</v>
      </c>
      <c r="AL391">
        <v>77.63</v>
      </c>
      <c r="AM391" t="s">
        <v>63</v>
      </c>
      <c r="AN391" s="3">
        <v>0.84692581300813008</v>
      </c>
      <c r="AO391" s="3">
        <v>1.2121754201275311E-2</v>
      </c>
      <c r="AP391" s="3">
        <v>0.86030764617380817</v>
      </c>
      <c r="AQ391" s="3">
        <v>9.0397513419368351E-3</v>
      </c>
      <c r="AR391" s="3">
        <v>0.81410864524067095</v>
      </c>
      <c r="AS391" s="3">
        <v>9.8091878017387123E-3</v>
      </c>
      <c r="AT391" s="10">
        <v>2.1003962000000001E-3</v>
      </c>
      <c r="AU391" s="1">
        <v>439.16015625</v>
      </c>
      <c r="AV391" s="5">
        <v>3808805.294164387</v>
      </c>
      <c r="AW391" s="9">
        <v>0.13989138603210449</v>
      </c>
      <c r="AX391">
        <v>4</v>
      </c>
      <c r="AY391" t="s">
        <v>50</v>
      </c>
      <c r="AZ391" s="9">
        <f>AVERAGE(MainTable[[#This Row],[f1]:[f4]])</f>
        <v>0.75439999999999996</v>
      </c>
      <c r="BA391" s="9">
        <f>AVERAGE(MainTable[[#This Row],[l1]:[l3]])</f>
        <v>9.2000000000000012E-2</v>
      </c>
      <c r="BB391" s="9">
        <f>AVERAGE(MainTable[[#This Row],[n1]:[lsc]])</f>
        <v>0.34849999999999998</v>
      </c>
      <c r="BC391" s="9">
        <f>AVERAGE(MainTable[[#This Row],[density]:[clsCoef]])</f>
        <v>0.88650000000000007</v>
      </c>
      <c r="BD391" s="9">
        <f>AVERAGE(MainTable[[#This Row],[t2]:[t4]])</f>
        <v>0.30166666666666669</v>
      </c>
      <c r="BE391" s="9">
        <f>AVERAGE(MainTable[[#This Row],[c1]:[c2]])</f>
        <v>0.61749999999999994</v>
      </c>
      <c r="BF391" s="9">
        <f>AVERAGE(MainTable[[#This Row],[n3]], MainTable[[#This Row],[n1]], MainTable[[#This Row],[n4]])</f>
        <v>9.866666666666668E-2</v>
      </c>
      <c r="BG391" s="9" t="str">
        <f>VLOOKUP(MainTable[[#This Row],[model]],ModelNames,4,FALSE)</f>
        <v>Probabilistic</v>
      </c>
      <c r="BH391" s="9" cm="1">
        <f t="array" ref="BH391">MEDIAN(IF($AM$2:$AM$2385=AM391,$AN$2:$AN$2385))</f>
        <v>0.73750000000000004</v>
      </c>
      <c r="BI391" s="9" t="str" cm="1">
        <f t="array" ref="BI391">LEFT(A391, MIN(IFERROR(FIND({"_binarized","_clean","_converted"}, A391), LEN(A391)+1))-1)</f>
        <v>waterQuality1</v>
      </c>
    </row>
    <row r="392" spans="1:61" x14ac:dyDescent="0.25">
      <c r="A392" t="s">
        <v>84</v>
      </c>
      <c r="B392" s="6">
        <v>45211</v>
      </c>
      <c r="C392">
        <v>13</v>
      </c>
      <c r="D392">
        <v>7</v>
      </c>
      <c r="E392">
        <v>5</v>
      </c>
      <c r="F392" s="1">
        <v>7.5481187370013236</v>
      </c>
      <c r="G392">
        <v>0</v>
      </c>
      <c r="H392">
        <v>0</v>
      </c>
      <c r="I392" s="1">
        <v>1000000</v>
      </c>
      <c r="J392" s="1">
        <v>672.95552906406556</v>
      </c>
      <c r="K392" s="1">
        <v>8.8058997529331258</v>
      </c>
      <c r="L392" s="1">
        <v>43.862299999999998</v>
      </c>
      <c r="M392" s="1">
        <v>34.075099999999999</v>
      </c>
      <c r="N392" s="2">
        <v>0.42199999999999999</v>
      </c>
      <c r="O392" s="2">
        <v>0.65900000000000003</v>
      </c>
      <c r="P392" s="2">
        <v>0.42499999999999999</v>
      </c>
      <c r="Q392" s="2">
        <v>6.0999999999999999E-2</v>
      </c>
      <c r="R392" s="2">
        <v>0.997</v>
      </c>
      <c r="S392" s="2">
        <v>0.996</v>
      </c>
      <c r="T392" s="2">
        <v>0.152</v>
      </c>
      <c r="U392" s="2">
        <v>0.26200000000000001</v>
      </c>
      <c r="V392" s="2">
        <v>0.22900000000000001</v>
      </c>
      <c r="W392" s="2">
        <v>0.14000000000000001</v>
      </c>
      <c r="X392" s="2">
        <v>0.39100000000000001</v>
      </c>
      <c r="Y392" s="2">
        <v>0.27800000000000002</v>
      </c>
      <c r="Z392" s="2">
        <v>0.21099999999999999</v>
      </c>
      <c r="AA392" s="2">
        <v>0.60399999999999998</v>
      </c>
      <c r="AB392" s="2">
        <v>0.999</v>
      </c>
      <c r="AC392" s="2">
        <v>0.82799999999999996</v>
      </c>
      <c r="AD392" s="2">
        <v>0.30599999999999999</v>
      </c>
      <c r="AE392" s="2">
        <v>0.67600000000000005</v>
      </c>
      <c r="AF392" s="2">
        <v>1E-3</v>
      </c>
      <c r="AG392" s="2">
        <v>1E-3</v>
      </c>
      <c r="AH392" s="2">
        <v>1</v>
      </c>
      <c r="AI392" s="2">
        <v>2.1999999999999999E-2</v>
      </c>
      <c r="AJ392" s="2">
        <v>5.8000000000000003E-2</v>
      </c>
      <c r="AK392">
        <v>2050540</v>
      </c>
      <c r="AL392">
        <v>688.82</v>
      </c>
      <c r="AM392" t="s">
        <v>55</v>
      </c>
      <c r="AN392" s="3">
        <v>0.90491248979445282</v>
      </c>
      <c r="AO392" s="3">
        <v>2.2606899482837828E-3</v>
      </c>
      <c r="AP392" s="3">
        <v>0.89852459432000098</v>
      </c>
      <c r="AQ392" s="3">
        <v>2.1757111622244911E-3</v>
      </c>
      <c r="AR392" s="3">
        <v>0.92761135975907261</v>
      </c>
      <c r="AS392" s="3">
        <v>2.570382658379423E-3</v>
      </c>
      <c r="AT392" s="10">
        <v>1.6291427599999998E-2</v>
      </c>
      <c r="AU392" s="1">
        <v>428.91015625</v>
      </c>
      <c r="AV392" s="5">
        <v>2775385.9929285599</v>
      </c>
      <c r="AW392" s="9">
        <v>2.491628885269165</v>
      </c>
      <c r="AX392">
        <v>16</v>
      </c>
      <c r="AY392" t="s">
        <v>50</v>
      </c>
      <c r="AZ392" s="9">
        <f>AVERAGE(MainTable[[#This Row],[f1]:[f4]])</f>
        <v>0.62759999999999994</v>
      </c>
      <c r="BA392" s="9">
        <f>AVERAGE(MainTable[[#This Row],[l1]:[l3]])</f>
        <v>0.21433333333333335</v>
      </c>
      <c r="BB392" s="9">
        <f>AVERAGE(MainTable[[#This Row],[n1]:[lsc]])</f>
        <v>0.4371666666666667</v>
      </c>
      <c r="BC392" s="9">
        <f>AVERAGE(MainTable[[#This Row],[density]:[clsCoef]])</f>
        <v>0.56699999999999995</v>
      </c>
      <c r="BD392" s="9">
        <f>AVERAGE(MainTable[[#This Row],[t2]:[t4]])</f>
        <v>0.33400000000000002</v>
      </c>
      <c r="BE392" s="9">
        <f>AVERAGE(MainTable[[#This Row],[c1]:[c2]])</f>
        <v>0.04</v>
      </c>
      <c r="BF392" s="9">
        <f>AVERAGE(MainTable[[#This Row],[n3]], MainTable[[#This Row],[n1]], MainTable[[#This Row],[n4]])</f>
        <v>0.20966666666666667</v>
      </c>
      <c r="BG392" s="9" t="str">
        <f>VLOOKUP(MainTable[[#This Row],[model]],ModelNames,4,FALSE)</f>
        <v>Tree Ensemble</v>
      </c>
      <c r="BH392" s="9" cm="1">
        <f t="array" ref="BH392">MEDIAN(IF($AM$2:$AM$2385=AM392,$AN$2:$AN$2385))</f>
        <v>0.88267425723439863</v>
      </c>
      <c r="BI392" s="9" t="str" cm="1">
        <f t="array" ref="BI392">LEFT(A392, MIN(IFERROR(FIND({"_binarized","_clean","_converted"}, A392), LEN(A392)+1))-1)</f>
        <v>bank_marketing_data</v>
      </c>
    </row>
    <row r="393" spans="1:61" x14ac:dyDescent="0.25">
      <c r="A393" t="s">
        <v>84</v>
      </c>
      <c r="B393" s="6">
        <v>45211</v>
      </c>
      <c r="C393">
        <v>13</v>
      </c>
      <c r="D393">
        <v>7</v>
      </c>
      <c r="E393">
        <v>5</v>
      </c>
      <c r="F393" s="1">
        <v>7.5481187370013236</v>
      </c>
      <c r="G393">
        <v>0</v>
      </c>
      <c r="H393">
        <v>0</v>
      </c>
      <c r="I393" s="1">
        <v>1000000</v>
      </c>
      <c r="J393" s="1">
        <v>672.95552906406556</v>
      </c>
      <c r="K393" s="1">
        <v>8.8058997529331258</v>
      </c>
      <c r="L393" s="1">
        <v>43.862299999999998</v>
      </c>
      <c r="M393" s="1">
        <v>34.075099999999999</v>
      </c>
      <c r="N393" s="2">
        <v>0.42199999999999999</v>
      </c>
      <c r="O393" s="2">
        <v>0.65900000000000003</v>
      </c>
      <c r="P393" s="2">
        <v>0.42499999999999999</v>
      </c>
      <c r="Q393" s="2">
        <v>6.0999999999999999E-2</v>
      </c>
      <c r="R393" s="2">
        <v>0.997</v>
      </c>
      <c r="S393" s="2">
        <v>0.996</v>
      </c>
      <c r="T393" s="2">
        <v>0.152</v>
      </c>
      <c r="U393" s="2">
        <v>0.26200000000000001</v>
      </c>
      <c r="V393" s="2">
        <v>0.22900000000000001</v>
      </c>
      <c r="W393" s="2">
        <v>0.14000000000000001</v>
      </c>
      <c r="X393" s="2">
        <v>0.39100000000000001</v>
      </c>
      <c r="Y393" s="2">
        <v>0.27800000000000002</v>
      </c>
      <c r="Z393" s="2">
        <v>0.21099999999999999</v>
      </c>
      <c r="AA393" s="2">
        <v>0.60399999999999998</v>
      </c>
      <c r="AB393" s="2">
        <v>0.999</v>
      </c>
      <c r="AC393" s="2">
        <v>0.82799999999999996</v>
      </c>
      <c r="AD393" s="2">
        <v>0.30599999999999999</v>
      </c>
      <c r="AE393" s="2">
        <v>0.67600000000000005</v>
      </c>
      <c r="AF393" s="2">
        <v>1E-3</v>
      </c>
      <c r="AG393" s="2">
        <v>1E-3</v>
      </c>
      <c r="AH393" s="2">
        <v>1</v>
      </c>
      <c r="AI393" s="2">
        <v>2.1999999999999999E-2</v>
      </c>
      <c r="AJ393" s="2">
        <v>5.8000000000000003E-2</v>
      </c>
      <c r="AK393">
        <v>2050540</v>
      </c>
      <c r="AL393">
        <v>688.82</v>
      </c>
      <c r="AM393" t="s">
        <v>58</v>
      </c>
      <c r="AN393" s="3">
        <v>0.90440375034338527</v>
      </c>
      <c r="AO393" s="3">
        <v>2.1494443633471509E-3</v>
      </c>
      <c r="AP393" s="3">
        <v>0.89688324990797186</v>
      </c>
      <c r="AQ393" s="3">
        <v>1.7784602962076881E-3</v>
      </c>
      <c r="AR393" s="3">
        <v>0.92578880143793252</v>
      </c>
      <c r="AS393" s="3">
        <v>3.2887528553988449E-3</v>
      </c>
      <c r="AT393" s="10">
        <v>1.7472600899999999E-2</v>
      </c>
      <c r="AU393" s="1">
        <v>433.64453125</v>
      </c>
      <c r="AV393" s="5">
        <v>2587765.8491322971</v>
      </c>
      <c r="AW393" s="9">
        <v>1.265130996704102</v>
      </c>
      <c r="AX393">
        <v>2</v>
      </c>
      <c r="AY393" t="s">
        <v>50</v>
      </c>
      <c r="AZ393" s="9">
        <f>AVERAGE(MainTable[[#This Row],[f1]:[f4]])</f>
        <v>0.62759999999999994</v>
      </c>
      <c r="BA393" s="9">
        <f>AVERAGE(MainTable[[#This Row],[l1]:[l3]])</f>
        <v>0.21433333333333335</v>
      </c>
      <c r="BB393" s="9">
        <f>AVERAGE(MainTable[[#This Row],[n1]:[lsc]])</f>
        <v>0.4371666666666667</v>
      </c>
      <c r="BC393" s="9">
        <f>AVERAGE(MainTable[[#This Row],[density]:[clsCoef]])</f>
        <v>0.56699999999999995</v>
      </c>
      <c r="BD393" s="9">
        <f>AVERAGE(MainTable[[#This Row],[t2]:[t4]])</f>
        <v>0.33400000000000002</v>
      </c>
      <c r="BE393" s="9">
        <f>AVERAGE(MainTable[[#This Row],[c1]:[c2]])</f>
        <v>0.04</v>
      </c>
      <c r="BF393" s="9">
        <f>AVERAGE(MainTable[[#This Row],[n3]], MainTable[[#This Row],[n1]], MainTable[[#This Row],[n4]])</f>
        <v>0.20966666666666667</v>
      </c>
      <c r="BG393" s="9" t="str">
        <f>VLOOKUP(MainTable[[#This Row],[model]],ModelNames,4,FALSE)</f>
        <v>Tree Ensemble</v>
      </c>
      <c r="BH393" s="9" cm="1">
        <f t="array" ref="BH393">MEDIAN(IF($AM$2:$AM$2385=AM393,$AN$2:$AN$2385))</f>
        <v>0.86973139609339412</v>
      </c>
      <c r="BI393" s="9" t="str" cm="1">
        <f t="array" ref="BI393">LEFT(A393, MIN(IFERROR(FIND({"_binarized","_clean","_converted"}, A393), LEN(A393)+1))-1)</f>
        <v>bank_marketing_data</v>
      </c>
    </row>
    <row r="394" spans="1:61" x14ac:dyDescent="0.25">
      <c r="A394" t="s">
        <v>84</v>
      </c>
      <c r="B394" s="6">
        <v>45211</v>
      </c>
      <c r="C394">
        <v>13</v>
      </c>
      <c r="D394">
        <v>7</v>
      </c>
      <c r="E394">
        <v>5</v>
      </c>
      <c r="F394" s="1">
        <v>7.5481187370013236</v>
      </c>
      <c r="G394">
        <v>0</v>
      </c>
      <c r="H394">
        <v>0</v>
      </c>
      <c r="I394" s="1">
        <v>1000000</v>
      </c>
      <c r="J394" s="1">
        <v>672.95552906406556</v>
      </c>
      <c r="K394" s="1">
        <v>8.8058997529331258</v>
      </c>
      <c r="L394" s="1">
        <v>43.862299999999998</v>
      </c>
      <c r="M394" s="1">
        <v>34.075099999999999</v>
      </c>
      <c r="N394" s="2">
        <v>0.42199999999999999</v>
      </c>
      <c r="O394" s="2">
        <v>0.65900000000000003</v>
      </c>
      <c r="P394" s="2">
        <v>0.42499999999999999</v>
      </c>
      <c r="Q394" s="2">
        <v>6.0999999999999999E-2</v>
      </c>
      <c r="R394" s="2">
        <v>0.997</v>
      </c>
      <c r="S394" s="2">
        <v>0.996</v>
      </c>
      <c r="T394" s="2">
        <v>0.152</v>
      </c>
      <c r="U394" s="2">
        <v>0.26200000000000001</v>
      </c>
      <c r="V394" s="2">
        <v>0.22900000000000001</v>
      </c>
      <c r="W394" s="2">
        <v>0.14000000000000001</v>
      </c>
      <c r="X394" s="2">
        <v>0.39100000000000001</v>
      </c>
      <c r="Y394" s="2">
        <v>0.27800000000000002</v>
      </c>
      <c r="Z394" s="2">
        <v>0.21099999999999999</v>
      </c>
      <c r="AA394" s="2">
        <v>0.60399999999999998</v>
      </c>
      <c r="AB394" s="2">
        <v>0.999</v>
      </c>
      <c r="AC394" s="2">
        <v>0.82799999999999996</v>
      </c>
      <c r="AD394" s="2">
        <v>0.30599999999999999</v>
      </c>
      <c r="AE394" s="2">
        <v>0.67600000000000005</v>
      </c>
      <c r="AF394" s="2">
        <v>1E-3</v>
      </c>
      <c r="AG394" s="2">
        <v>1E-3</v>
      </c>
      <c r="AH394" s="2">
        <v>1</v>
      </c>
      <c r="AI394" s="2">
        <v>2.1999999999999999E-2</v>
      </c>
      <c r="AJ394" s="2">
        <v>5.8000000000000003E-2</v>
      </c>
      <c r="AK394">
        <v>2050540</v>
      </c>
      <c r="AL394">
        <v>688.82</v>
      </c>
      <c r="AM394" t="s">
        <v>59</v>
      </c>
      <c r="AN394" s="3">
        <v>0.90305457449322402</v>
      </c>
      <c r="AO394" s="3">
        <v>2.4791767640665362E-3</v>
      </c>
      <c r="AP394" s="3">
        <v>0.8939115909795321</v>
      </c>
      <c r="AQ394" s="3">
        <v>2.2738816632439322E-3</v>
      </c>
      <c r="AR394" s="3">
        <v>0.92273623000439375</v>
      </c>
      <c r="AS394" s="3">
        <v>2.9346087109340291E-3</v>
      </c>
      <c r="AT394" s="10">
        <v>6.0239410399999999E-2</v>
      </c>
      <c r="AU394" s="1">
        <v>423.94140625</v>
      </c>
      <c r="AV394" s="5">
        <v>750588.35568727285</v>
      </c>
      <c r="AW394" s="9">
        <v>1.2512726783752439</v>
      </c>
      <c r="AX394">
        <v>1</v>
      </c>
      <c r="AY394" t="s">
        <v>50</v>
      </c>
      <c r="AZ394" s="9">
        <f>AVERAGE(MainTable[[#This Row],[f1]:[f4]])</f>
        <v>0.62759999999999994</v>
      </c>
      <c r="BA394" s="9">
        <f>AVERAGE(MainTable[[#This Row],[l1]:[l3]])</f>
        <v>0.21433333333333335</v>
      </c>
      <c r="BB394" s="9">
        <f>AVERAGE(MainTable[[#This Row],[n1]:[lsc]])</f>
        <v>0.4371666666666667</v>
      </c>
      <c r="BC394" s="9">
        <f>AVERAGE(MainTable[[#This Row],[density]:[clsCoef]])</f>
        <v>0.56699999999999995</v>
      </c>
      <c r="BD394" s="9">
        <f>AVERAGE(MainTable[[#This Row],[t2]:[t4]])</f>
        <v>0.33400000000000002</v>
      </c>
      <c r="BE394" s="9">
        <f>AVERAGE(MainTable[[#This Row],[c1]:[c2]])</f>
        <v>0.04</v>
      </c>
      <c r="BF394" s="9">
        <f>AVERAGE(MainTable[[#This Row],[n3]], MainTable[[#This Row],[n1]], MainTable[[#This Row],[n4]])</f>
        <v>0.20966666666666667</v>
      </c>
      <c r="BG394" s="9" t="str">
        <f>VLOOKUP(MainTable[[#This Row],[model]],ModelNames,4,FALSE)</f>
        <v>Tree Ensemble</v>
      </c>
      <c r="BH394" s="9" cm="1">
        <f t="array" ref="BH394">MEDIAN(IF($AM$2:$AM$2385=AM394,$AN$2:$AN$2385))</f>
        <v>0.86949265687583444</v>
      </c>
      <c r="BI394" s="9" t="str" cm="1">
        <f t="array" ref="BI394">LEFT(A394, MIN(IFERROR(FIND({"_binarized","_clean","_converted"}, A394), LEN(A394)+1))-1)</f>
        <v>bank_marketing_data</v>
      </c>
    </row>
    <row r="395" spans="1:61" x14ac:dyDescent="0.25">
      <c r="A395" t="s">
        <v>84</v>
      </c>
      <c r="B395" s="6">
        <v>45211</v>
      </c>
      <c r="C395">
        <v>13</v>
      </c>
      <c r="D395">
        <v>7</v>
      </c>
      <c r="E395">
        <v>5</v>
      </c>
      <c r="F395" s="1">
        <v>7.5481187370013236</v>
      </c>
      <c r="G395">
        <v>0</v>
      </c>
      <c r="H395">
        <v>0</v>
      </c>
      <c r="I395" s="1">
        <v>1000000</v>
      </c>
      <c r="J395" s="1">
        <v>672.95552906406556</v>
      </c>
      <c r="K395" s="1">
        <v>8.8058997529331258</v>
      </c>
      <c r="L395" s="1">
        <v>43.862299999999998</v>
      </c>
      <c r="M395" s="1">
        <v>34.075099999999999</v>
      </c>
      <c r="N395" s="2">
        <v>0.42199999999999999</v>
      </c>
      <c r="O395" s="2">
        <v>0.65900000000000003</v>
      </c>
      <c r="P395" s="2">
        <v>0.42499999999999999</v>
      </c>
      <c r="Q395" s="2">
        <v>6.0999999999999999E-2</v>
      </c>
      <c r="R395" s="2">
        <v>0.997</v>
      </c>
      <c r="S395" s="2">
        <v>0.996</v>
      </c>
      <c r="T395" s="2">
        <v>0.152</v>
      </c>
      <c r="U395" s="2">
        <v>0.26200000000000001</v>
      </c>
      <c r="V395" s="2">
        <v>0.22900000000000001</v>
      </c>
      <c r="W395" s="2">
        <v>0.14000000000000001</v>
      </c>
      <c r="X395" s="2">
        <v>0.39100000000000001</v>
      </c>
      <c r="Y395" s="2">
        <v>0.27800000000000002</v>
      </c>
      <c r="Z395" s="2">
        <v>0.21099999999999999</v>
      </c>
      <c r="AA395" s="2">
        <v>0.60399999999999998</v>
      </c>
      <c r="AB395" s="2">
        <v>0.999</v>
      </c>
      <c r="AC395" s="2">
        <v>0.82799999999999996</v>
      </c>
      <c r="AD395" s="2">
        <v>0.30599999999999999</v>
      </c>
      <c r="AE395" s="2">
        <v>0.67600000000000005</v>
      </c>
      <c r="AF395" s="2">
        <v>1E-3</v>
      </c>
      <c r="AG395" s="2">
        <v>1E-3</v>
      </c>
      <c r="AH395" s="2">
        <v>1</v>
      </c>
      <c r="AI395" s="2">
        <v>2.1999999999999999E-2</v>
      </c>
      <c r="AJ395" s="2">
        <v>5.8000000000000003E-2</v>
      </c>
      <c r="AK395">
        <v>2050540</v>
      </c>
      <c r="AL395">
        <v>688.82</v>
      </c>
      <c r="AM395" t="s">
        <v>54</v>
      </c>
      <c r="AN395" s="3">
        <v>0.90301029735709637</v>
      </c>
      <c r="AO395" s="3">
        <v>2.5635584575019852E-3</v>
      </c>
      <c r="AP395" s="3">
        <v>0.89385849611518753</v>
      </c>
      <c r="AQ395" s="3">
        <v>2.6976307972916762E-3</v>
      </c>
      <c r="AR395" s="3">
        <v>0.92516135957851908</v>
      </c>
      <c r="AS395" s="3">
        <v>2.7574971124576931E-3</v>
      </c>
      <c r="AT395" s="10">
        <v>0.3111065388</v>
      </c>
      <c r="AU395" s="1">
        <v>491.35546875</v>
      </c>
      <c r="AV395" s="5">
        <v>145336.06454685249</v>
      </c>
      <c r="AW395" s="9">
        <v>11.06279134750366</v>
      </c>
      <c r="AX395">
        <v>16</v>
      </c>
      <c r="AY395" t="s">
        <v>50</v>
      </c>
      <c r="AZ395" s="9">
        <f>AVERAGE(MainTable[[#This Row],[f1]:[f4]])</f>
        <v>0.62759999999999994</v>
      </c>
      <c r="BA395" s="9">
        <f>AVERAGE(MainTable[[#This Row],[l1]:[l3]])</f>
        <v>0.21433333333333335</v>
      </c>
      <c r="BB395" s="9">
        <f>AVERAGE(MainTable[[#This Row],[n1]:[lsc]])</f>
        <v>0.4371666666666667</v>
      </c>
      <c r="BC395" s="9">
        <f>AVERAGE(MainTable[[#This Row],[density]:[clsCoef]])</f>
        <v>0.56699999999999995</v>
      </c>
      <c r="BD395" s="9">
        <f>AVERAGE(MainTable[[#This Row],[t2]:[t4]])</f>
        <v>0.33400000000000002</v>
      </c>
      <c r="BE395" s="9">
        <f>AVERAGE(MainTable[[#This Row],[c1]:[c2]])</f>
        <v>0.04</v>
      </c>
      <c r="BF395" s="9">
        <f>AVERAGE(MainTable[[#This Row],[n3]], MainTable[[#This Row],[n1]], MainTable[[#This Row],[n4]])</f>
        <v>0.20966666666666667</v>
      </c>
      <c r="BG395" s="9" t="str">
        <f>VLOOKUP(MainTable[[#This Row],[model]],ModelNames,4,FALSE)</f>
        <v>Tree Ensemble</v>
      </c>
      <c r="BH395" s="9" cm="1">
        <f t="array" ref="BH395">MEDIAN(IF($AM$2:$AM$2385=AM395,$AN$2:$AN$2385))</f>
        <v>0.87316363636363636</v>
      </c>
      <c r="BI395" s="9" t="str" cm="1">
        <f t="array" ref="BI395">LEFT(A395, MIN(IFERROR(FIND({"_binarized","_clean","_converted"}, A395), LEN(A395)+1))-1)</f>
        <v>bank_marketing_data</v>
      </c>
    </row>
    <row r="396" spans="1:61" x14ac:dyDescent="0.25">
      <c r="A396" t="s">
        <v>84</v>
      </c>
      <c r="B396" s="6">
        <v>45211</v>
      </c>
      <c r="C396">
        <v>13</v>
      </c>
      <c r="D396">
        <v>7</v>
      </c>
      <c r="E396">
        <v>5</v>
      </c>
      <c r="F396" s="1">
        <v>7.5481187370013236</v>
      </c>
      <c r="G396">
        <v>0</v>
      </c>
      <c r="H396">
        <v>0</v>
      </c>
      <c r="I396" s="1">
        <v>1000000</v>
      </c>
      <c r="J396" s="1">
        <v>672.95552906406556</v>
      </c>
      <c r="K396" s="1">
        <v>8.8058997529331258</v>
      </c>
      <c r="L396" s="1">
        <v>43.862299999999998</v>
      </c>
      <c r="M396" s="1">
        <v>34.075099999999999</v>
      </c>
      <c r="N396" s="2">
        <v>0.42199999999999999</v>
      </c>
      <c r="O396" s="2">
        <v>0.65900000000000003</v>
      </c>
      <c r="P396" s="2">
        <v>0.42499999999999999</v>
      </c>
      <c r="Q396" s="2">
        <v>6.0999999999999999E-2</v>
      </c>
      <c r="R396" s="2">
        <v>0.997</v>
      </c>
      <c r="S396" s="2">
        <v>0.996</v>
      </c>
      <c r="T396" s="2">
        <v>0.152</v>
      </c>
      <c r="U396" s="2">
        <v>0.26200000000000001</v>
      </c>
      <c r="V396" s="2">
        <v>0.22900000000000001</v>
      </c>
      <c r="W396" s="2">
        <v>0.14000000000000001</v>
      </c>
      <c r="X396" s="2">
        <v>0.39100000000000001</v>
      </c>
      <c r="Y396" s="2">
        <v>0.27800000000000002</v>
      </c>
      <c r="Z396" s="2">
        <v>0.21099999999999999</v>
      </c>
      <c r="AA396" s="2">
        <v>0.60399999999999998</v>
      </c>
      <c r="AB396" s="2">
        <v>0.999</v>
      </c>
      <c r="AC396" s="2">
        <v>0.82799999999999996</v>
      </c>
      <c r="AD396" s="2">
        <v>0.30599999999999999</v>
      </c>
      <c r="AE396" s="2">
        <v>0.67600000000000005</v>
      </c>
      <c r="AF396" s="2">
        <v>1E-3</v>
      </c>
      <c r="AG396" s="2">
        <v>1E-3</v>
      </c>
      <c r="AH396" s="2">
        <v>1</v>
      </c>
      <c r="AI396" s="2">
        <v>2.1999999999999999E-2</v>
      </c>
      <c r="AJ396" s="2">
        <v>5.8000000000000003E-2</v>
      </c>
      <c r="AK396">
        <v>2050540</v>
      </c>
      <c r="AL396">
        <v>688.82</v>
      </c>
      <c r="AM396" t="s">
        <v>49</v>
      </c>
      <c r="AN396" s="3">
        <v>0.90203709803706889</v>
      </c>
      <c r="AO396" s="3">
        <v>2.1897416482169439E-3</v>
      </c>
      <c r="AP396" s="3">
        <v>0.89596014127385504</v>
      </c>
      <c r="AQ396" s="3">
        <v>3.676235873692377E-3</v>
      </c>
      <c r="AR396" s="3">
        <v>0.91941000136642237</v>
      </c>
      <c r="AS396" s="3">
        <v>3.2618748633236332E-3</v>
      </c>
      <c r="AT396" s="10">
        <v>1.4441561699999999E-2</v>
      </c>
      <c r="AU396" s="1">
        <v>208.77734375</v>
      </c>
      <c r="AV396" s="5">
        <v>3130894.0779861421</v>
      </c>
      <c r="AW396" s="9">
        <v>105.4646904468536</v>
      </c>
      <c r="AX396">
        <v>16</v>
      </c>
      <c r="AY396" t="s">
        <v>50</v>
      </c>
      <c r="AZ396" s="9">
        <f>AVERAGE(MainTable[[#This Row],[f1]:[f4]])</f>
        <v>0.62759999999999994</v>
      </c>
      <c r="BA396" s="9">
        <f>AVERAGE(MainTable[[#This Row],[l1]:[l3]])</f>
        <v>0.21433333333333335</v>
      </c>
      <c r="BB396" s="9">
        <f>AVERAGE(MainTable[[#This Row],[n1]:[lsc]])</f>
        <v>0.4371666666666667</v>
      </c>
      <c r="BC396" s="9">
        <f>AVERAGE(MainTable[[#This Row],[density]:[clsCoef]])</f>
        <v>0.56699999999999995</v>
      </c>
      <c r="BD396" s="9">
        <f>AVERAGE(MainTable[[#This Row],[t2]:[t4]])</f>
        <v>0.33400000000000002</v>
      </c>
      <c r="BE396" s="9">
        <f>AVERAGE(MainTable[[#This Row],[c1]:[c2]])</f>
        <v>0.04</v>
      </c>
      <c r="BF396" s="9">
        <f>AVERAGE(MainTable[[#This Row],[n3]], MainTable[[#This Row],[n1]], MainTable[[#This Row],[n4]])</f>
        <v>0.20966666666666667</v>
      </c>
      <c r="BG396" s="9" t="str">
        <f>VLOOKUP(MainTable[[#This Row],[model]],ModelNames,4,FALSE)</f>
        <v>Neural</v>
      </c>
      <c r="BH396" s="9" cm="1">
        <f t="array" ref="BH396">MEDIAN(IF($AM$2:$AM$2385=AM396,$AN$2:$AN$2385))</f>
        <v>0.87620447459485384</v>
      </c>
      <c r="BI396" s="9" t="str" cm="1">
        <f t="array" ref="BI396">LEFT(A396, MIN(IFERROR(FIND({"_binarized","_clean","_converted"}, A396), LEN(A396)+1))-1)</f>
        <v>bank_marketing_data</v>
      </c>
    </row>
    <row r="397" spans="1:61" x14ac:dyDescent="0.25">
      <c r="A397" t="s">
        <v>84</v>
      </c>
      <c r="B397" s="6">
        <v>45211</v>
      </c>
      <c r="C397">
        <v>13</v>
      </c>
      <c r="D397">
        <v>7</v>
      </c>
      <c r="E397">
        <v>5</v>
      </c>
      <c r="F397" s="1">
        <v>7.5481187370013236</v>
      </c>
      <c r="G397">
        <v>0</v>
      </c>
      <c r="H397">
        <v>0</v>
      </c>
      <c r="I397" s="1">
        <v>1000000</v>
      </c>
      <c r="J397" s="1">
        <v>672.95552906406556</v>
      </c>
      <c r="K397" s="1">
        <v>8.8058997529331258</v>
      </c>
      <c r="L397" s="1">
        <v>43.862299999999998</v>
      </c>
      <c r="M397" s="1">
        <v>34.075099999999999</v>
      </c>
      <c r="N397" s="2">
        <v>0.42199999999999999</v>
      </c>
      <c r="O397" s="2">
        <v>0.65900000000000003</v>
      </c>
      <c r="P397" s="2">
        <v>0.42499999999999999</v>
      </c>
      <c r="Q397" s="2">
        <v>6.0999999999999999E-2</v>
      </c>
      <c r="R397" s="2">
        <v>0.997</v>
      </c>
      <c r="S397" s="2">
        <v>0.996</v>
      </c>
      <c r="T397" s="2">
        <v>0.152</v>
      </c>
      <c r="U397" s="2">
        <v>0.26200000000000001</v>
      </c>
      <c r="V397" s="2">
        <v>0.22900000000000001</v>
      </c>
      <c r="W397" s="2">
        <v>0.14000000000000001</v>
      </c>
      <c r="X397" s="2">
        <v>0.39100000000000001</v>
      </c>
      <c r="Y397" s="2">
        <v>0.27800000000000002</v>
      </c>
      <c r="Z397" s="2">
        <v>0.21099999999999999</v>
      </c>
      <c r="AA397" s="2">
        <v>0.60399999999999998</v>
      </c>
      <c r="AB397" s="2">
        <v>0.999</v>
      </c>
      <c r="AC397" s="2">
        <v>0.82799999999999996</v>
      </c>
      <c r="AD397" s="2">
        <v>0.30599999999999999</v>
      </c>
      <c r="AE397" s="2">
        <v>0.67600000000000005</v>
      </c>
      <c r="AF397" s="2">
        <v>1E-3</v>
      </c>
      <c r="AG397" s="2">
        <v>1E-3</v>
      </c>
      <c r="AH397" s="2">
        <v>1</v>
      </c>
      <c r="AI397" s="2">
        <v>2.1999999999999999E-2</v>
      </c>
      <c r="AJ397" s="2">
        <v>5.8000000000000003E-2</v>
      </c>
      <c r="AK397">
        <v>2050540</v>
      </c>
      <c r="AL397">
        <v>688.82</v>
      </c>
      <c r="AM397" t="s">
        <v>51</v>
      </c>
      <c r="AN397" s="3">
        <v>0.90110811225768084</v>
      </c>
      <c r="AO397" s="3">
        <v>2.280940780133911E-3</v>
      </c>
      <c r="AP397" s="3">
        <v>0.89075175748571489</v>
      </c>
      <c r="AQ397" s="3">
        <v>2.497320085390498E-3</v>
      </c>
      <c r="AT397" s="10">
        <v>15.566699910200001</v>
      </c>
      <c r="AU397" s="1">
        <v>393.7265625</v>
      </c>
      <c r="AV397" s="5">
        <v>2904.5976514571348</v>
      </c>
      <c r="AW397" s="9">
        <v>109.5654003620148</v>
      </c>
      <c r="AX397">
        <v>12</v>
      </c>
      <c r="AY397" t="s">
        <v>50</v>
      </c>
      <c r="AZ397" s="9">
        <f>AVERAGE(MainTable[[#This Row],[f1]:[f4]])</f>
        <v>0.62759999999999994</v>
      </c>
      <c r="BA397" s="9">
        <f>AVERAGE(MainTable[[#This Row],[l1]:[l3]])</f>
        <v>0.21433333333333335</v>
      </c>
      <c r="BB397" s="9">
        <f>AVERAGE(MainTable[[#This Row],[n1]:[lsc]])</f>
        <v>0.4371666666666667</v>
      </c>
      <c r="BC397" s="9">
        <f>AVERAGE(MainTable[[#This Row],[density]:[clsCoef]])</f>
        <v>0.56699999999999995</v>
      </c>
      <c r="BD397" s="9">
        <f>AVERAGE(MainTable[[#This Row],[t2]:[t4]])</f>
        <v>0.33400000000000002</v>
      </c>
      <c r="BE397" s="9">
        <f>AVERAGE(MainTable[[#This Row],[c1]:[c2]])</f>
        <v>0.04</v>
      </c>
      <c r="BF397" s="9">
        <f>AVERAGE(MainTable[[#This Row],[n3]], MainTable[[#This Row],[n1]], MainTable[[#This Row],[n4]])</f>
        <v>0.20966666666666667</v>
      </c>
      <c r="BG397" s="9" t="str">
        <f>VLOOKUP(MainTable[[#This Row],[model]],ModelNames,4,FALSE)</f>
        <v>Kernel/SVM</v>
      </c>
      <c r="BH397" s="9" cm="1">
        <f t="array" ref="BH397">MEDIAN(IF($AM$2:$AM$2385=AM397,$AN$2:$AN$2385))</f>
        <v>0.87225452196382425</v>
      </c>
      <c r="BI397" s="9" t="str" cm="1">
        <f t="array" ref="BI397">LEFT(A397, MIN(IFERROR(FIND({"_binarized","_clean","_converted"}, A397), LEN(A397)+1))-1)</f>
        <v>bank_marketing_data</v>
      </c>
    </row>
    <row r="398" spans="1:61" x14ac:dyDescent="0.25">
      <c r="A398" t="s">
        <v>84</v>
      </c>
      <c r="B398" s="6">
        <v>45211</v>
      </c>
      <c r="C398">
        <v>13</v>
      </c>
      <c r="D398">
        <v>7</v>
      </c>
      <c r="E398">
        <v>5</v>
      </c>
      <c r="F398" s="1">
        <v>7.5481187370013236</v>
      </c>
      <c r="G398">
        <v>0</v>
      </c>
      <c r="H398">
        <v>0</v>
      </c>
      <c r="I398" s="1">
        <v>1000000</v>
      </c>
      <c r="J398" s="1">
        <v>672.95552906406556</v>
      </c>
      <c r="K398" s="1">
        <v>8.8058997529331258</v>
      </c>
      <c r="L398" s="1">
        <v>43.862299999999998</v>
      </c>
      <c r="M398" s="1">
        <v>34.075099999999999</v>
      </c>
      <c r="N398" s="2">
        <v>0.42199999999999999</v>
      </c>
      <c r="O398" s="2">
        <v>0.65900000000000003</v>
      </c>
      <c r="P398" s="2">
        <v>0.42499999999999999</v>
      </c>
      <c r="Q398" s="2">
        <v>6.0999999999999999E-2</v>
      </c>
      <c r="R398" s="2">
        <v>0.997</v>
      </c>
      <c r="S398" s="2">
        <v>0.996</v>
      </c>
      <c r="T398" s="2">
        <v>0.152</v>
      </c>
      <c r="U398" s="2">
        <v>0.26200000000000001</v>
      </c>
      <c r="V398" s="2">
        <v>0.22900000000000001</v>
      </c>
      <c r="W398" s="2">
        <v>0.14000000000000001</v>
      </c>
      <c r="X398" s="2">
        <v>0.39100000000000001</v>
      </c>
      <c r="Y398" s="2">
        <v>0.27800000000000002</v>
      </c>
      <c r="Z398" s="2">
        <v>0.21099999999999999</v>
      </c>
      <c r="AA398" s="2">
        <v>0.60399999999999998</v>
      </c>
      <c r="AB398" s="2">
        <v>0.999</v>
      </c>
      <c r="AC398" s="2">
        <v>0.82799999999999996</v>
      </c>
      <c r="AD398" s="2">
        <v>0.30599999999999999</v>
      </c>
      <c r="AE398" s="2">
        <v>0.67600000000000005</v>
      </c>
      <c r="AF398" s="2">
        <v>1E-3</v>
      </c>
      <c r="AG398" s="2">
        <v>1E-3</v>
      </c>
      <c r="AH398" s="2">
        <v>1</v>
      </c>
      <c r="AI398" s="2">
        <v>2.1999999999999999E-2</v>
      </c>
      <c r="AJ398" s="2">
        <v>5.8000000000000003E-2</v>
      </c>
      <c r="AK398">
        <v>2050540</v>
      </c>
      <c r="AL398">
        <v>688.82</v>
      </c>
      <c r="AM398" t="s">
        <v>52</v>
      </c>
      <c r="AN398" s="3">
        <v>0.899714673947274</v>
      </c>
      <c r="AO398" s="3">
        <v>1.7151620201068939E-3</v>
      </c>
      <c r="AP398" s="3">
        <v>0.88525806874158164</v>
      </c>
      <c r="AQ398" s="3">
        <v>1.874370628694272E-3</v>
      </c>
      <c r="AR398" s="3">
        <v>0.92093564431092234</v>
      </c>
      <c r="AS398" s="3">
        <v>2.5491192742055852E-3</v>
      </c>
      <c r="AT398" s="10">
        <v>0.15275266169999999</v>
      </c>
      <c r="AU398" s="1">
        <v>482.2265625</v>
      </c>
      <c r="AV398" s="5">
        <v>296001.38875036658</v>
      </c>
      <c r="AW398" s="9">
        <v>11.089338302612299</v>
      </c>
      <c r="AX398">
        <v>24</v>
      </c>
      <c r="AY398" t="s">
        <v>50</v>
      </c>
      <c r="AZ398" s="9">
        <f>AVERAGE(MainTable[[#This Row],[f1]:[f4]])</f>
        <v>0.62759999999999994</v>
      </c>
      <c r="BA398" s="9">
        <f>AVERAGE(MainTable[[#This Row],[l1]:[l3]])</f>
        <v>0.21433333333333335</v>
      </c>
      <c r="BB398" s="9">
        <f>AVERAGE(MainTable[[#This Row],[n1]:[lsc]])</f>
        <v>0.4371666666666667</v>
      </c>
      <c r="BC398" s="9">
        <f>AVERAGE(MainTable[[#This Row],[density]:[clsCoef]])</f>
        <v>0.56699999999999995</v>
      </c>
      <c r="BD398" s="9">
        <f>AVERAGE(MainTable[[#This Row],[t2]:[t4]])</f>
        <v>0.33400000000000002</v>
      </c>
      <c r="BE398" s="9">
        <f>AVERAGE(MainTable[[#This Row],[c1]:[c2]])</f>
        <v>0.04</v>
      </c>
      <c r="BF398" s="9">
        <f>AVERAGE(MainTable[[#This Row],[n3]], MainTable[[#This Row],[n1]], MainTable[[#This Row],[n4]])</f>
        <v>0.20966666666666667</v>
      </c>
      <c r="BG398" s="9" t="str">
        <f>VLOOKUP(MainTable[[#This Row],[model]],ModelNames,4,FALSE)</f>
        <v>Tree Ensemble</v>
      </c>
      <c r="BH398" s="9" cm="1">
        <f t="array" ref="BH398">MEDIAN(IF($AM$2:$AM$2385=AM398,$AN$2:$AN$2385))</f>
        <v>0.87140340575455077</v>
      </c>
      <c r="BI398" s="9" t="str" cm="1">
        <f t="array" ref="BI398">LEFT(A398, MIN(IFERROR(FIND({"_binarized","_clean","_converted"}, A398), LEN(A398)+1))-1)</f>
        <v>bank_marketing_data</v>
      </c>
    </row>
    <row r="399" spans="1:61" x14ac:dyDescent="0.25">
      <c r="A399" t="s">
        <v>84</v>
      </c>
      <c r="B399" s="6">
        <v>45211</v>
      </c>
      <c r="C399">
        <v>13</v>
      </c>
      <c r="D399">
        <v>7</v>
      </c>
      <c r="E399">
        <v>5</v>
      </c>
      <c r="F399" s="1">
        <v>7.5481187370013236</v>
      </c>
      <c r="G399">
        <v>0</v>
      </c>
      <c r="H399">
        <v>0</v>
      </c>
      <c r="I399" s="1">
        <v>1000000</v>
      </c>
      <c r="J399" s="1">
        <v>672.95552906406556</v>
      </c>
      <c r="K399" s="1">
        <v>8.8058997529331258</v>
      </c>
      <c r="L399" s="1">
        <v>43.862299999999998</v>
      </c>
      <c r="M399" s="1">
        <v>34.075099999999999</v>
      </c>
      <c r="N399" s="2">
        <v>0.42199999999999999</v>
      </c>
      <c r="O399" s="2">
        <v>0.65900000000000003</v>
      </c>
      <c r="P399" s="2">
        <v>0.42499999999999999</v>
      </c>
      <c r="Q399" s="2">
        <v>6.0999999999999999E-2</v>
      </c>
      <c r="R399" s="2">
        <v>0.997</v>
      </c>
      <c r="S399" s="2">
        <v>0.996</v>
      </c>
      <c r="T399" s="2">
        <v>0.152</v>
      </c>
      <c r="U399" s="2">
        <v>0.26200000000000001</v>
      </c>
      <c r="V399" s="2">
        <v>0.22900000000000001</v>
      </c>
      <c r="W399" s="2">
        <v>0.14000000000000001</v>
      </c>
      <c r="X399" s="2">
        <v>0.39100000000000001</v>
      </c>
      <c r="Y399" s="2">
        <v>0.27800000000000002</v>
      </c>
      <c r="Z399" s="2">
        <v>0.21099999999999999</v>
      </c>
      <c r="AA399" s="2">
        <v>0.60399999999999998</v>
      </c>
      <c r="AB399" s="2">
        <v>0.999</v>
      </c>
      <c r="AC399" s="2">
        <v>0.82799999999999996</v>
      </c>
      <c r="AD399" s="2">
        <v>0.30599999999999999</v>
      </c>
      <c r="AE399" s="2">
        <v>0.67600000000000005</v>
      </c>
      <c r="AF399" s="2">
        <v>1E-3</v>
      </c>
      <c r="AG399" s="2">
        <v>1E-3</v>
      </c>
      <c r="AH399" s="2">
        <v>1</v>
      </c>
      <c r="AI399" s="2">
        <v>2.1999999999999999E-2</v>
      </c>
      <c r="AJ399" s="2">
        <v>5.8000000000000003E-2</v>
      </c>
      <c r="AK399">
        <v>2050540</v>
      </c>
      <c r="AL399">
        <v>688.82</v>
      </c>
      <c r="AM399" t="s">
        <v>57</v>
      </c>
      <c r="AN399" s="3">
        <v>0.89661804571405168</v>
      </c>
      <c r="AO399" s="3">
        <v>2.217212856369295E-3</v>
      </c>
      <c r="AP399" s="3">
        <v>0.88877291616536991</v>
      </c>
      <c r="AQ399" s="3">
        <v>2.2164729238889542E-3</v>
      </c>
      <c r="AR399" s="3">
        <v>0.85184782265896608</v>
      </c>
      <c r="AS399" s="3">
        <v>6.9470532688322194E-3</v>
      </c>
      <c r="AT399" s="10">
        <v>5.3096293999999999E-3</v>
      </c>
      <c r="AU399" s="1">
        <v>404.77734375</v>
      </c>
      <c r="AV399" s="5">
        <v>8515660.1808695029</v>
      </c>
      <c r="AW399" s="9">
        <v>2.3747158050537109</v>
      </c>
      <c r="AX399">
        <v>24</v>
      </c>
      <c r="AY399" t="s">
        <v>50</v>
      </c>
      <c r="AZ399" s="9">
        <f>AVERAGE(MainTable[[#This Row],[f1]:[f4]])</f>
        <v>0.62759999999999994</v>
      </c>
      <c r="BA399" s="9">
        <f>AVERAGE(MainTable[[#This Row],[l1]:[l3]])</f>
        <v>0.21433333333333335</v>
      </c>
      <c r="BB399" s="9">
        <f>AVERAGE(MainTable[[#This Row],[n1]:[lsc]])</f>
        <v>0.4371666666666667</v>
      </c>
      <c r="BC399" s="9">
        <f>AVERAGE(MainTable[[#This Row],[density]:[clsCoef]])</f>
        <v>0.56699999999999995</v>
      </c>
      <c r="BD399" s="9">
        <f>AVERAGE(MainTable[[#This Row],[t2]:[t4]])</f>
        <v>0.33400000000000002</v>
      </c>
      <c r="BE399" s="9">
        <f>AVERAGE(MainTable[[#This Row],[c1]:[c2]])</f>
        <v>0.04</v>
      </c>
      <c r="BF399" s="9">
        <f>AVERAGE(MainTable[[#This Row],[n3]], MainTable[[#This Row],[n1]], MainTable[[#This Row],[n4]])</f>
        <v>0.20966666666666667</v>
      </c>
      <c r="BG399" s="9" t="str">
        <f>VLOOKUP(MainTable[[#This Row],[model]],ModelNames,4,FALSE)</f>
        <v>Tree-based</v>
      </c>
      <c r="BH399" s="9" cm="1">
        <f t="array" ref="BH399">MEDIAN(IF($AM$2:$AM$2385=AM399,$AN$2:$AN$2385))</f>
        <v>0.84387062005572167</v>
      </c>
      <c r="BI399" s="9" t="str" cm="1">
        <f t="array" ref="BI399">LEFT(A399, MIN(IFERROR(FIND({"_binarized","_clean","_converted"}, A399), LEN(A399)+1))-1)</f>
        <v>bank_marketing_data</v>
      </c>
    </row>
    <row r="400" spans="1:61" x14ac:dyDescent="0.25">
      <c r="A400" t="s">
        <v>84</v>
      </c>
      <c r="B400" s="6">
        <v>45211</v>
      </c>
      <c r="C400">
        <v>13</v>
      </c>
      <c r="D400">
        <v>7</v>
      </c>
      <c r="E400">
        <v>5</v>
      </c>
      <c r="F400" s="1">
        <v>7.5481187370013236</v>
      </c>
      <c r="G400">
        <v>0</v>
      </c>
      <c r="H400">
        <v>0</v>
      </c>
      <c r="I400" s="1">
        <v>1000000</v>
      </c>
      <c r="J400" s="1">
        <v>672.95552906406556</v>
      </c>
      <c r="K400" s="1">
        <v>8.8058997529331258</v>
      </c>
      <c r="L400" s="1">
        <v>43.862299999999998</v>
      </c>
      <c r="M400" s="1">
        <v>34.075099999999999</v>
      </c>
      <c r="N400" s="2">
        <v>0.42199999999999999</v>
      </c>
      <c r="O400" s="2">
        <v>0.65900000000000003</v>
      </c>
      <c r="P400" s="2">
        <v>0.42499999999999999</v>
      </c>
      <c r="Q400" s="2">
        <v>6.0999999999999999E-2</v>
      </c>
      <c r="R400" s="2">
        <v>0.997</v>
      </c>
      <c r="S400" s="2">
        <v>0.996</v>
      </c>
      <c r="T400" s="2">
        <v>0.152</v>
      </c>
      <c r="U400" s="2">
        <v>0.26200000000000001</v>
      </c>
      <c r="V400" s="2">
        <v>0.22900000000000001</v>
      </c>
      <c r="W400" s="2">
        <v>0.14000000000000001</v>
      </c>
      <c r="X400" s="2">
        <v>0.39100000000000001</v>
      </c>
      <c r="Y400" s="2">
        <v>0.27800000000000002</v>
      </c>
      <c r="Z400" s="2">
        <v>0.21099999999999999</v>
      </c>
      <c r="AA400" s="2">
        <v>0.60399999999999998</v>
      </c>
      <c r="AB400" s="2">
        <v>0.999</v>
      </c>
      <c r="AC400" s="2">
        <v>0.82799999999999996</v>
      </c>
      <c r="AD400" s="2">
        <v>0.30599999999999999</v>
      </c>
      <c r="AE400" s="2">
        <v>0.67600000000000005</v>
      </c>
      <c r="AF400" s="2">
        <v>1E-3</v>
      </c>
      <c r="AG400" s="2">
        <v>1E-3</v>
      </c>
      <c r="AH400" s="2">
        <v>1</v>
      </c>
      <c r="AI400" s="2">
        <v>2.1999999999999999E-2</v>
      </c>
      <c r="AJ400" s="2">
        <v>5.8000000000000003E-2</v>
      </c>
      <c r="AK400">
        <v>2050540</v>
      </c>
      <c r="AL400">
        <v>688.82</v>
      </c>
      <c r="AM400" t="s">
        <v>53</v>
      </c>
      <c r="AN400" s="3">
        <v>0.89411868674434969</v>
      </c>
      <c r="AO400" s="3">
        <v>1.40703063695821E-3</v>
      </c>
      <c r="AP400" s="3">
        <v>0.88064541381489447</v>
      </c>
      <c r="AQ400" s="3">
        <v>2.5445527735612019E-3</v>
      </c>
      <c r="AR400" s="3">
        <v>0.85985394939940407</v>
      </c>
      <c r="AS400" s="3">
        <v>3.4557100724283921E-3</v>
      </c>
      <c r="AT400" s="10">
        <v>3.5344825268000002</v>
      </c>
      <c r="AU400" s="1">
        <v>414.6640625</v>
      </c>
      <c r="AV400" s="5">
        <v>12792.53742448192</v>
      </c>
      <c r="AW400" s="9">
        <v>8.8573014736175537</v>
      </c>
      <c r="AX400">
        <v>24</v>
      </c>
      <c r="AY400" t="s">
        <v>50</v>
      </c>
      <c r="AZ400" s="9">
        <f>AVERAGE(MainTable[[#This Row],[f1]:[f4]])</f>
        <v>0.62759999999999994</v>
      </c>
      <c r="BA400" s="9">
        <f>AVERAGE(MainTable[[#This Row],[l1]:[l3]])</f>
        <v>0.21433333333333335</v>
      </c>
      <c r="BB400" s="9">
        <f>AVERAGE(MainTable[[#This Row],[n1]:[lsc]])</f>
        <v>0.4371666666666667</v>
      </c>
      <c r="BC400" s="9">
        <f>AVERAGE(MainTable[[#This Row],[density]:[clsCoef]])</f>
        <v>0.56699999999999995</v>
      </c>
      <c r="BD400" s="9">
        <f>AVERAGE(MainTable[[#This Row],[t2]:[t4]])</f>
        <v>0.33400000000000002</v>
      </c>
      <c r="BE400" s="9">
        <f>AVERAGE(MainTable[[#This Row],[c1]:[c2]])</f>
        <v>0.04</v>
      </c>
      <c r="BF400" s="9">
        <f>AVERAGE(MainTable[[#This Row],[n3]], MainTable[[#This Row],[n1]], MainTable[[#This Row],[n4]])</f>
        <v>0.20966666666666667</v>
      </c>
      <c r="BG400" s="9" t="str">
        <f>VLOOKUP(MainTable[[#This Row],[model]],ModelNames,4,FALSE)</f>
        <v>Instance-based</v>
      </c>
      <c r="BH400" s="9" cm="1">
        <f t="array" ref="BH400">MEDIAN(IF($AM$2:$AM$2385=AM400,$AN$2:$AN$2385))</f>
        <v>0.85</v>
      </c>
      <c r="BI400" s="9" t="str" cm="1">
        <f t="array" ref="BI400">LEFT(A400, MIN(IFERROR(FIND({"_binarized","_clean","_converted"}, A400), LEN(A400)+1))-1)</f>
        <v>bank_marketing_data</v>
      </c>
    </row>
    <row r="401" spans="1:61" x14ac:dyDescent="0.25">
      <c r="A401" t="s">
        <v>84</v>
      </c>
      <c r="B401" s="6">
        <v>45211</v>
      </c>
      <c r="C401">
        <v>13</v>
      </c>
      <c r="D401">
        <v>7</v>
      </c>
      <c r="E401">
        <v>5</v>
      </c>
      <c r="F401" s="1">
        <v>7.5481187370013236</v>
      </c>
      <c r="G401">
        <v>0</v>
      </c>
      <c r="H401">
        <v>0</v>
      </c>
      <c r="I401" s="1">
        <v>1000000</v>
      </c>
      <c r="J401" s="1">
        <v>672.95552906406556</v>
      </c>
      <c r="K401" s="1">
        <v>8.8058997529331258</v>
      </c>
      <c r="L401" s="1">
        <v>43.862299999999998</v>
      </c>
      <c r="M401" s="1">
        <v>34.075099999999999</v>
      </c>
      <c r="N401" s="2">
        <v>0.42199999999999999</v>
      </c>
      <c r="O401" s="2">
        <v>0.65900000000000003</v>
      </c>
      <c r="P401" s="2">
        <v>0.42499999999999999</v>
      </c>
      <c r="Q401" s="2">
        <v>6.0999999999999999E-2</v>
      </c>
      <c r="R401" s="2">
        <v>0.997</v>
      </c>
      <c r="S401" s="2">
        <v>0.996</v>
      </c>
      <c r="T401" s="2">
        <v>0.152</v>
      </c>
      <c r="U401" s="2">
        <v>0.26200000000000001</v>
      </c>
      <c r="V401" s="2">
        <v>0.22900000000000001</v>
      </c>
      <c r="W401" s="2">
        <v>0.14000000000000001</v>
      </c>
      <c r="X401" s="2">
        <v>0.39100000000000001</v>
      </c>
      <c r="Y401" s="2">
        <v>0.27800000000000002</v>
      </c>
      <c r="Z401" s="2">
        <v>0.21099999999999999</v>
      </c>
      <c r="AA401" s="2">
        <v>0.60399999999999998</v>
      </c>
      <c r="AB401" s="2">
        <v>0.999</v>
      </c>
      <c r="AC401" s="2">
        <v>0.82799999999999996</v>
      </c>
      <c r="AD401" s="2">
        <v>0.30599999999999999</v>
      </c>
      <c r="AE401" s="2">
        <v>0.67600000000000005</v>
      </c>
      <c r="AF401" s="2">
        <v>1E-3</v>
      </c>
      <c r="AG401" s="2">
        <v>1E-3</v>
      </c>
      <c r="AH401" s="2">
        <v>1</v>
      </c>
      <c r="AI401" s="2">
        <v>2.1999999999999999E-2</v>
      </c>
      <c r="AJ401" s="2">
        <v>5.8000000000000003E-2</v>
      </c>
      <c r="AK401">
        <v>2050540</v>
      </c>
      <c r="AL401">
        <v>688.82</v>
      </c>
      <c r="AM401" t="s">
        <v>56</v>
      </c>
      <c r="AN401" s="3">
        <v>0.89318962513957056</v>
      </c>
      <c r="AO401" s="3">
        <v>3.9431341303751127E-3</v>
      </c>
      <c r="AP401" s="3">
        <v>0.87409396647720572</v>
      </c>
      <c r="AQ401" s="3">
        <v>4.1560524328131902E-3</v>
      </c>
      <c r="AR401" s="3">
        <v>0.88463423715415668</v>
      </c>
      <c r="AS401" s="3">
        <v>1.486527539958862E-3</v>
      </c>
      <c r="AT401" s="10">
        <v>6.0397387E-3</v>
      </c>
      <c r="AU401" s="1">
        <v>440.08203125</v>
      </c>
      <c r="AV401" s="5">
        <v>7486251.0751011549</v>
      </c>
      <c r="AW401" s="9">
        <v>0.94874358177185059</v>
      </c>
      <c r="AX401">
        <v>10</v>
      </c>
      <c r="AY401" t="s">
        <v>50</v>
      </c>
      <c r="AZ401" s="9">
        <f>AVERAGE(MainTable[[#This Row],[f1]:[f4]])</f>
        <v>0.62759999999999994</v>
      </c>
      <c r="BA401" s="9">
        <f>AVERAGE(MainTable[[#This Row],[l1]:[l3]])</f>
        <v>0.21433333333333335</v>
      </c>
      <c r="BB401" s="9">
        <f>AVERAGE(MainTable[[#This Row],[n1]:[lsc]])</f>
        <v>0.4371666666666667</v>
      </c>
      <c r="BC401" s="9">
        <f>AVERAGE(MainTable[[#This Row],[density]:[clsCoef]])</f>
        <v>0.56699999999999995</v>
      </c>
      <c r="BD401" s="9">
        <f>AVERAGE(MainTable[[#This Row],[t2]:[t4]])</f>
        <v>0.33400000000000002</v>
      </c>
      <c r="BE401" s="9">
        <f>AVERAGE(MainTable[[#This Row],[c1]:[c2]])</f>
        <v>0.04</v>
      </c>
      <c r="BF401" s="9">
        <f>AVERAGE(MainTable[[#This Row],[n3]], MainTable[[#This Row],[n1]], MainTable[[#This Row],[n4]])</f>
        <v>0.20966666666666667</v>
      </c>
      <c r="BG401" s="9" t="str">
        <f>VLOOKUP(MainTable[[#This Row],[model]],ModelNames,4,FALSE)</f>
        <v>Linear</v>
      </c>
      <c r="BH401" s="9" cm="1">
        <f t="array" ref="BH401">MEDIAN(IF($AM$2:$AM$2385=AM401,$AN$2:$AN$2385))</f>
        <v>0.85279999999999989</v>
      </c>
      <c r="BI401" s="9" t="str" cm="1">
        <f t="array" ref="BI401">LEFT(A401, MIN(IFERROR(FIND({"_binarized","_clean","_converted"}, A401), LEN(A401)+1))-1)</f>
        <v>bank_marketing_data</v>
      </c>
    </row>
    <row r="402" spans="1:61" x14ac:dyDescent="0.25">
      <c r="A402" t="s">
        <v>84</v>
      </c>
      <c r="B402" s="6">
        <v>45211</v>
      </c>
      <c r="C402">
        <v>13</v>
      </c>
      <c r="D402">
        <v>7</v>
      </c>
      <c r="E402">
        <v>5</v>
      </c>
      <c r="F402" s="1">
        <v>7.5481187370013236</v>
      </c>
      <c r="G402">
        <v>0</v>
      </c>
      <c r="H402">
        <v>0</v>
      </c>
      <c r="I402" s="1">
        <v>1000000</v>
      </c>
      <c r="J402" s="1">
        <v>672.95552906406556</v>
      </c>
      <c r="K402" s="1">
        <v>8.8058997529331258</v>
      </c>
      <c r="L402" s="1">
        <v>43.862299999999998</v>
      </c>
      <c r="M402" s="1">
        <v>34.075099999999999</v>
      </c>
      <c r="N402" s="2">
        <v>0.42199999999999999</v>
      </c>
      <c r="O402" s="2">
        <v>0.65900000000000003</v>
      </c>
      <c r="P402" s="2">
        <v>0.42499999999999999</v>
      </c>
      <c r="Q402" s="2">
        <v>6.0999999999999999E-2</v>
      </c>
      <c r="R402" s="2">
        <v>0.997</v>
      </c>
      <c r="S402" s="2">
        <v>0.996</v>
      </c>
      <c r="T402" s="2">
        <v>0.152</v>
      </c>
      <c r="U402" s="2">
        <v>0.26200000000000001</v>
      </c>
      <c r="V402" s="2">
        <v>0.22900000000000001</v>
      </c>
      <c r="W402" s="2">
        <v>0.14000000000000001</v>
      </c>
      <c r="X402" s="2">
        <v>0.39100000000000001</v>
      </c>
      <c r="Y402" s="2">
        <v>0.27800000000000002</v>
      </c>
      <c r="Z402" s="2">
        <v>0.21099999999999999</v>
      </c>
      <c r="AA402" s="2">
        <v>0.60399999999999998</v>
      </c>
      <c r="AB402" s="2">
        <v>0.999</v>
      </c>
      <c r="AC402" s="2">
        <v>0.82799999999999996</v>
      </c>
      <c r="AD402" s="2">
        <v>0.30599999999999999</v>
      </c>
      <c r="AE402" s="2">
        <v>0.67600000000000005</v>
      </c>
      <c r="AF402" s="2">
        <v>1E-3</v>
      </c>
      <c r="AG402" s="2">
        <v>1E-3</v>
      </c>
      <c r="AH402" s="2">
        <v>1</v>
      </c>
      <c r="AI402" s="2">
        <v>2.1999999999999999E-2</v>
      </c>
      <c r="AJ402" s="2">
        <v>5.8000000000000003E-2</v>
      </c>
      <c r="AK402">
        <v>2050540</v>
      </c>
      <c r="AL402">
        <v>688.82</v>
      </c>
      <c r="AM402" t="s">
        <v>60</v>
      </c>
      <c r="AN402" s="3">
        <v>0.89314542627481386</v>
      </c>
      <c r="AO402" s="3">
        <v>3.667631089994476E-3</v>
      </c>
      <c r="AP402" s="3">
        <v>0.87281916938851167</v>
      </c>
      <c r="AQ402" s="3">
        <v>5.6589397859359387E-3</v>
      </c>
      <c r="AR402" s="3">
        <v>0.88041113970295193</v>
      </c>
      <c r="AS402" s="3">
        <v>2.2607111620922722E-3</v>
      </c>
      <c r="AT402" s="10">
        <v>6.5084456999999997E-3</v>
      </c>
      <c r="AU402" s="1">
        <v>448.04296875</v>
      </c>
      <c r="AV402" s="5">
        <v>6947127.1341910148</v>
      </c>
      <c r="AW402" s="9">
        <v>0.61401510238647461</v>
      </c>
      <c r="AX402">
        <v>16</v>
      </c>
      <c r="AY402" t="s">
        <v>50</v>
      </c>
      <c r="AZ402" s="9">
        <f>AVERAGE(MainTable[[#This Row],[f1]:[f4]])</f>
        <v>0.62759999999999994</v>
      </c>
      <c r="BA402" s="9">
        <f>AVERAGE(MainTable[[#This Row],[l1]:[l3]])</f>
        <v>0.21433333333333335</v>
      </c>
      <c r="BB402" s="9">
        <f>AVERAGE(MainTable[[#This Row],[n1]:[lsc]])</f>
        <v>0.4371666666666667</v>
      </c>
      <c r="BC402" s="9">
        <f>AVERAGE(MainTable[[#This Row],[density]:[clsCoef]])</f>
        <v>0.56699999999999995</v>
      </c>
      <c r="BD402" s="9">
        <f>AVERAGE(MainTable[[#This Row],[t2]:[t4]])</f>
        <v>0.33400000000000002</v>
      </c>
      <c r="BE402" s="9">
        <f>AVERAGE(MainTable[[#This Row],[c1]:[c2]])</f>
        <v>0.04</v>
      </c>
      <c r="BF402" s="9">
        <f>AVERAGE(MainTable[[#This Row],[n3]], MainTable[[#This Row],[n1]], MainTable[[#This Row],[n4]])</f>
        <v>0.20966666666666667</v>
      </c>
      <c r="BG402" s="9" t="str">
        <f>VLOOKUP(MainTable[[#This Row],[model]],ModelNames,4,FALSE)</f>
        <v>Linear</v>
      </c>
      <c r="BH402" s="9" cm="1">
        <f t="array" ref="BH402">MEDIAN(IF($AM$2:$AM$2385=AM402,$AN$2:$AN$2385))</f>
        <v>0.84154689776823377</v>
      </c>
      <c r="BI402" s="9" t="str" cm="1">
        <f t="array" ref="BI402">LEFT(A402, MIN(IFERROR(FIND({"_binarized","_clean","_converted"}, A402), LEN(A402)+1))-1)</f>
        <v>bank_marketing_data</v>
      </c>
    </row>
    <row r="403" spans="1:61" x14ac:dyDescent="0.25">
      <c r="A403" t="s">
        <v>84</v>
      </c>
      <c r="B403" s="6">
        <v>45211</v>
      </c>
      <c r="C403">
        <v>13</v>
      </c>
      <c r="D403">
        <v>7</v>
      </c>
      <c r="E403">
        <v>5</v>
      </c>
      <c r="F403" s="1">
        <v>7.5481187370013236</v>
      </c>
      <c r="G403">
        <v>0</v>
      </c>
      <c r="H403">
        <v>0</v>
      </c>
      <c r="I403" s="1">
        <v>1000000</v>
      </c>
      <c r="J403" s="1">
        <v>672.95552906406556</v>
      </c>
      <c r="K403" s="1">
        <v>8.8058997529331258</v>
      </c>
      <c r="L403" s="1">
        <v>43.862299999999998</v>
      </c>
      <c r="M403" s="1">
        <v>34.075099999999999</v>
      </c>
      <c r="N403" s="2">
        <v>0.42199999999999999</v>
      </c>
      <c r="O403" s="2">
        <v>0.65900000000000003</v>
      </c>
      <c r="P403" s="2">
        <v>0.42499999999999999</v>
      </c>
      <c r="Q403" s="2">
        <v>6.0999999999999999E-2</v>
      </c>
      <c r="R403" s="2">
        <v>0.997</v>
      </c>
      <c r="S403" s="2">
        <v>0.996</v>
      </c>
      <c r="T403" s="2">
        <v>0.152</v>
      </c>
      <c r="U403" s="2">
        <v>0.26200000000000001</v>
      </c>
      <c r="V403" s="2">
        <v>0.22900000000000001</v>
      </c>
      <c r="W403" s="2">
        <v>0.14000000000000001</v>
      </c>
      <c r="X403" s="2">
        <v>0.39100000000000001</v>
      </c>
      <c r="Y403" s="2">
        <v>0.27800000000000002</v>
      </c>
      <c r="Z403" s="2">
        <v>0.21099999999999999</v>
      </c>
      <c r="AA403" s="2">
        <v>0.60399999999999998</v>
      </c>
      <c r="AB403" s="2">
        <v>0.999</v>
      </c>
      <c r="AC403" s="2">
        <v>0.82799999999999996</v>
      </c>
      <c r="AD403" s="2">
        <v>0.30599999999999999</v>
      </c>
      <c r="AE403" s="2">
        <v>0.67600000000000005</v>
      </c>
      <c r="AF403" s="2">
        <v>1E-3</v>
      </c>
      <c r="AG403" s="2">
        <v>1E-3</v>
      </c>
      <c r="AH403" s="2">
        <v>1</v>
      </c>
      <c r="AI403" s="2">
        <v>2.1999999999999999E-2</v>
      </c>
      <c r="AJ403" s="2">
        <v>5.8000000000000003E-2</v>
      </c>
      <c r="AK403">
        <v>2050540</v>
      </c>
      <c r="AL403">
        <v>688.82</v>
      </c>
      <c r="AM403" t="s">
        <v>62</v>
      </c>
      <c r="AN403" s="3">
        <v>0.89175193415283949</v>
      </c>
      <c r="AO403" s="3">
        <v>2.7319711724827522E-3</v>
      </c>
      <c r="AP403" s="3">
        <v>0.86610124505558983</v>
      </c>
      <c r="AQ403" s="3">
        <v>3.387779640450833E-3</v>
      </c>
      <c r="AT403" s="10">
        <v>5.8709382999999997E-3</v>
      </c>
      <c r="AU403" s="1">
        <v>453.68359375</v>
      </c>
      <c r="AV403" s="5">
        <v>7701494.6642571427</v>
      </c>
      <c r="AW403" s="9">
        <v>0.76872801780700684</v>
      </c>
      <c r="AX403">
        <v>6</v>
      </c>
      <c r="AY403" t="s">
        <v>50</v>
      </c>
      <c r="AZ403" s="9">
        <f>AVERAGE(MainTable[[#This Row],[f1]:[f4]])</f>
        <v>0.62759999999999994</v>
      </c>
      <c r="BA403" s="9">
        <f>AVERAGE(MainTable[[#This Row],[l1]:[l3]])</f>
        <v>0.21433333333333335</v>
      </c>
      <c r="BB403" s="9">
        <f>AVERAGE(MainTable[[#This Row],[n1]:[lsc]])</f>
        <v>0.4371666666666667</v>
      </c>
      <c r="BC403" s="9">
        <f>AVERAGE(MainTable[[#This Row],[density]:[clsCoef]])</f>
        <v>0.56699999999999995</v>
      </c>
      <c r="BD403" s="9">
        <f>AVERAGE(MainTable[[#This Row],[t2]:[t4]])</f>
        <v>0.33400000000000002</v>
      </c>
      <c r="BE403" s="9">
        <f>AVERAGE(MainTable[[#This Row],[c1]:[c2]])</f>
        <v>0.04</v>
      </c>
      <c r="BF403" s="9">
        <f>AVERAGE(MainTable[[#This Row],[n3]], MainTable[[#This Row],[n1]], MainTable[[#This Row],[n4]])</f>
        <v>0.20966666666666667</v>
      </c>
      <c r="BG403" s="9" t="str">
        <f>VLOOKUP(MainTable[[#This Row],[model]],ModelNames,4,FALSE)</f>
        <v>Linear</v>
      </c>
      <c r="BH403" s="9" cm="1">
        <f t="array" ref="BH403">MEDIAN(IF($AM$2:$AM$2385=AM403,$AN$2:$AN$2385))</f>
        <v>0.84909999999999997</v>
      </c>
      <c r="BI403" s="9" t="str" cm="1">
        <f t="array" ref="BI403">LEFT(A403, MIN(IFERROR(FIND({"_binarized","_clean","_converted"}, A403), LEN(A403)+1))-1)</f>
        <v>bank_marketing_data</v>
      </c>
    </row>
    <row r="404" spans="1:61" x14ac:dyDescent="0.25">
      <c r="A404" t="s">
        <v>84</v>
      </c>
      <c r="B404" s="6">
        <v>45211</v>
      </c>
      <c r="C404">
        <v>13</v>
      </c>
      <c r="D404">
        <v>7</v>
      </c>
      <c r="E404">
        <v>5</v>
      </c>
      <c r="F404" s="1">
        <v>7.5481187370013236</v>
      </c>
      <c r="G404">
        <v>0</v>
      </c>
      <c r="H404">
        <v>0</v>
      </c>
      <c r="I404" s="1">
        <v>1000000</v>
      </c>
      <c r="J404" s="1">
        <v>672.95552906406556</v>
      </c>
      <c r="K404" s="1">
        <v>8.8058997529331258</v>
      </c>
      <c r="L404" s="1">
        <v>43.862299999999998</v>
      </c>
      <c r="M404" s="1">
        <v>34.075099999999999</v>
      </c>
      <c r="N404" s="2">
        <v>0.42199999999999999</v>
      </c>
      <c r="O404" s="2">
        <v>0.65900000000000003</v>
      </c>
      <c r="P404" s="2">
        <v>0.42499999999999999</v>
      </c>
      <c r="Q404" s="2">
        <v>6.0999999999999999E-2</v>
      </c>
      <c r="R404" s="2">
        <v>0.997</v>
      </c>
      <c r="S404" s="2">
        <v>0.996</v>
      </c>
      <c r="T404" s="2">
        <v>0.152</v>
      </c>
      <c r="U404" s="2">
        <v>0.26200000000000001</v>
      </c>
      <c r="V404" s="2">
        <v>0.22900000000000001</v>
      </c>
      <c r="W404" s="2">
        <v>0.14000000000000001</v>
      </c>
      <c r="X404" s="2">
        <v>0.39100000000000001</v>
      </c>
      <c r="Y404" s="2">
        <v>0.27800000000000002</v>
      </c>
      <c r="Z404" s="2">
        <v>0.21099999999999999</v>
      </c>
      <c r="AA404" s="2">
        <v>0.60399999999999998</v>
      </c>
      <c r="AB404" s="2">
        <v>0.999</v>
      </c>
      <c r="AC404" s="2">
        <v>0.82799999999999996</v>
      </c>
      <c r="AD404" s="2">
        <v>0.30599999999999999</v>
      </c>
      <c r="AE404" s="2">
        <v>0.67600000000000005</v>
      </c>
      <c r="AF404" s="2">
        <v>1E-3</v>
      </c>
      <c r="AG404" s="2">
        <v>1E-3</v>
      </c>
      <c r="AH404" s="2">
        <v>1</v>
      </c>
      <c r="AI404" s="2">
        <v>2.1999999999999999E-2</v>
      </c>
      <c r="AJ404" s="2">
        <v>5.8000000000000003E-2</v>
      </c>
      <c r="AK404">
        <v>2050540</v>
      </c>
      <c r="AL404">
        <v>688.82</v>
      </c>
      <c r="AM404" t="s">
        <v>64</v>
      </c>
      <c r="AN404" s="3">
        <v>0.89108841795777116</v>
      </c>
      <c r="AO404" s="3">
        <v>2.743011453283858E-3</v>
      </c>
      <c r="AP404" s="3">
        <v>0.88142064836800138</v>
      </c>
      <c r="AQ404" s="3">
        <v>2.5674103692797088E-3</v>
      </c>
      <c r="AR404" s="3">
        <v>0.88536465134035969</v>
      </c>
      <c r="AS404" s="3">
        <v>4.6574318509554954E-3</v>
      </c>
      <c r="AT404" s="10">
        <v>6.1356305999999998E-3</v>
      </c>
      <c r="AU404" s="1">
        <v>422.87890625</v>
      </c>
      <c r="AV404" s="5">
        <v>7369250.6755470242</v>
      </c>
      <c r="AW404" s="9">
        <v>0.20954012870788569</v>
      </c>
      <c r="AX404">
        <v>2</v>
      </c>
      <c r="AY404" t="s">
        <v>50</v>
      </c>
      <c r="AZ404" s="9">
        <f>AVERAGE(MainTable[[#This Row],[f1]:[f4]])</f>
        <v>0.62759999999999994</v>
      </c>
      <c r="BA404" s="9">
        <f>AVERAGE(MainTable[[#This Row],[l1]:[l3]])</f>
        <v>0.21433333333333335</v>
      </c>
      <c r="BB404" s="9">
        <f>AVERAGE(MainTable[[#This Row],[n1]:[lsc]])</f>
        <v>0.4371666666666667</v>
      </c>
      <c r="BC404" s="9">
        <f>AVERAGE(MainTable[[#This Row],[density]:[clsCoef]])</f>
        <v>0.56699999999999995</v>
      </c>
      <c r="BD404" s="9">
        <f>AVERAGE(MainTable[[#This Row],[t2]:[t4]])</f>
        <v>0.33400000000000002</v>
      </c>
      <c r="BE404" s="9">
        <f>AVERAGE(MainTable[[#This Row],[c1]:[c2]])</f>
        <v>0.04</v>
      </c>
      <c r="BF404" s="9">
        <f>AVERAGE(MainTable[[#This Row],[n3]], MainTable[[#This Row],[n1]], MainTable[[#This Row],[n4]])</f>
        <v>0.20966666666666667</v>
      </c>
      <c r="BG404" s="9" t="str">
        <f>VLOOKUP(MainTable[[#This Row],[model]],ModelNames,4,FALSE)</f>
        <v>Discriminant</v>
      </c>
      <c r="BH404" s="9" cm="1">
        <f t="array" ref="BH404">MEDIAN(IF($AM$2:$AM$2385=AM404,$AN$2:$AN$2385))</f>
        <v>0.83860904466088915</v>
      </c>
      <c r="BI404" s="9" t="str" cm="1">
        <f t="array" ref="BI404">LEFT(A404, MIN(IFERROR(FIND({"_binarized","_clean","_converted"}, A404), LEN(A404)+1))-1)</f>
        <v>bank_marketing_data</v>
      </c>
    </row>
    <row r="405" spans="1:61" x14ac:dyDescent="0.25">
      <c r="A405" t="s">
        <v>84</v>
      </c>
      <c r="B405" s="6">
        <v>45211</v>
      </c>
      <c r="C405">
        <v>13</v>
      </c>
      <c r="D405">
        <v>7</v>
      </c>
      <c r="E405">
        <v>5</v>
      </c>
      <c r="F405" s="1">
        <v>7.5481187370013236</v>
      </c>
      <c r="G405">
        <v>0</v>
      </c>
      <c r="H405">
        <v>0</v>
      </c>
      <c r="I405" s="1">
        <v>1000000</v>
      </c>
      <c r="J405" s="1">
        <v>672.95552906406556</v>
      </c>
      <c r="K405" s="1">
        <v>8.8058997529331258</v>
      </c>
      <c r="L405" s="1">
        <v>43.862299999999998</v>
      </c>
      <c r="M405" s="1">
        <v>34.075099999999999</v>
      </c>
      <c r="N405" s="2">
        <v>0.42199999999999999</v>
      </c>
      <c r="O405" s="2">
        <v>0.65900000000000003</v>
      </c>
      <c r="P405" s="2">
        <v>0.42499999999999999</v>
      </c>
      <c r="Q405" s="2">
        <v>6.0999999999999999E-2</v>
      </c>
      <c r="R405" s="2">
        <v>0.997</v>
      </c>
      <c r="S405" s="2">
        <v>0.996</v>
      </c>
      <c r="T405" s="2">
        <v>0.152</v>
      </c>
      <c r="U405" s="2">
        <v>0.26200000000000001</v>
      </c>
      <c r="V405" s="2">
        <v>0.22900000000000001</v>
      </c>
      <c r="W405" s="2">
        <v>0.14000000000000001</v>
      </c>
      <c r="X405" s="2">
        <v>0.39100000000000001</v>
      </c>
      <c r="Y405" s="2">
        <v>0.27800000000000002</v>
      </c>
      <c r="Z405" s="2">
        <v>0.21099999999999999</v>
      </c>
      <c r="AA405" s="2">
        <v>0.60399999999999998</v>
      </c>
      <c r="AB405" s="2">
        <v>0.999</v>
      </c>
      <c r="AC405" s="2">
        <v>0.82799999999999996</v>
      </c>
      <c r="AD405" s="2">
        <v>0.30599999999999999</v>
      </c>
      <c r="AE405" s="2">
        <v>0.67600000000000005</v>
      </c>
      <c r="AF405" s="2">
        <v>1E-3</v>
      </c>
      <c r="AG405" s="2">
        <v>1E-3</v>
      </c>
      <c r="AH405" s="2">
        <v>1</v>
      </c>
      <c r="AI405" s="2">
        <v>2.1999999999999999E-2</v>
      </c>
      <c r="AJ405" s="2">
        <v>5.8000000000000003E-2</v>
      </c>
      <c r="AK405">
        <v>2050540</v>
      </c>
      <c r="AL405">
        <v>688.82</v>
      </c>
      <c r="AM405" t="s">
        <v>61</v>
      </c>
      <c r="AN405" s="3">
        <v>0.88385577883524036</v>
      </c>
      <c r="AO405" s="3">
        <v>3.0572887960018192E-3</v>
      </c>
      <c r="AP405" s="3">
        <v>0.8704337851441919</v>
      </c>
      <c r="AQ405" s="3">
        <v>2.8056848611762259E-3</v>
      </c>
      <c r="AR405" s="3">
        <v>0.85717774991979867</v>
      </c>
      <c r="AS405" s="3">
        <v>3.3838056186990791E-3</v>
      </c>
      <c r="AT405" s="10">
        <v>2.63881922E-2</v>
      </c>
      <c r="AU405" s="1">
        <v>433.21875</v>
      </c>
      <c r="AV405" s="5">
        <v>1713455.7644960571</v>
      </c>
      <c r="AW405" s="9">
        <v>0.23423933982849121</v>
      </c>
      <c r="AX405">
        <v>4</v>
      </c>
      <c r="AY405" t="s">
        <v>50</v>
      </c>
      <c r="AZ405" s="9">
        <f>AVERAGE(MainTable[[#This Row],[f1]:[f4]])</f>
        <v>0.62759999999999994</v>
      </c>
      <c r="BA405" s="9">
        <f>AVERAGE(MainTable[[#This Row],[l1]:[l3]])</f>
        <v>0.21433333333333335</v>
      </c>
      <c r="BB405" s="9">
        <f>AVERAGE(MainTable[[#This Row],[n1]:[lsc]])</f>
        <v>0.4371666666666667</v>
      </c>
      <c r="BC405" s="9">
        <f>AVERAGE(MainTable[[#This Row],[density]:[clsCoef]])</f>
        <v>0.56699999999999995</v>
      </c>
      <c r="BD405" s="9">
        <f>AVERAGE(MainTable[[#This Row],[t2]:[t4]])</f>
        <v>0.33400000000000002</v>
      </c>
      <c r="BE405" s="9">
        <f>AVERAGE(MainTable[[#This Row],[c1]:[c2]])</f>
        <v>0.04</v>
      </c>
      <c r="BF405" s="9">
        <f>AVERAGE(MainTable[[#This Row],[n3]], MainTable[[#This Row],[n1]], MainTable[[#This Row],[n4]])</f>
        <v>0.20966666666666667</v>
      </c>
      <c r="BG405" s="9" t="str">
        <f>VLOOKUP(MainTable[[#This Row],[model]],ModelNames,4,FALSE)</f>
        <v>Discriminant</v>
      </c>
      <c r="BH405" s="9" cm="1">
        <f t="array" ref="BH405">MEDIAN(IF($AM$2:$AM$2385=AM405,$AN$2:$AN$2385))</f>
        <v>0.82848361206198695</v>
      </c>
      <c r="BI405" s="9" t="str" cm="1">
        <f t="array" ref="BI405">LEFT(A405, MIN(IFERROR(FIND({"_binarized","_clean","_converted"}, A405), LEN(A405)+1))-1)</f>
        <v>bank_marketing_data</v>
      </c>
    </row>
    <row r="406" spans="1:61" x14ac:dyDescent="0.25">
      <c r="A406" t="s">
        <v>84</v>
      </c>
      <c r="B406" s="6">
        <v>45211</v>
      </c>
      <c r="C406">
        <v>13</v>
      </c>
      <c r="D406">
        <v>7</v>
      </c>
      <c r="E406">
        <v>5</v>
      </c>
      <c r="F406" s="1">
        <v>7.5481187370013236</v>
      </c>
      <c r="G406">
        <v>0</v>
      </c>
      <c r="H406">
        <v>0</v>
      </c>
      <c r="I406" s="1">
        <v>1000000</v>
      </c>
      <c r="J406" s="1">
        <v>672.95552906406556</v>
      </c>
      <c r="K406" s="1">
        <v>8.8058997529331258</v>
      </c>
      <c r="L406" s="1">
        <v>43.862299999999998</v>
      </c>
      <c r="M406" s="1">
        <v>34.075099999999999</v>
      </c>
      <c r="N406" s="2">
        <v>0.42199999999999999</v>
      </c>
      <c r="O406" s="2">
        <v>0.65900000000000003</v>
      </c>
      <c r="P406" s="2">
        <v>0.42499999999999999</v>
      </c>
      <c r="Q406" s="2">
        <v>6.0999999999999999E-2</v>
      </c>
      <c r="R406" s="2">
        <v>0.997</v>
      </c>
      <c r="S406" s="2">
        <v>0.996</v>
      </c>
      <c r="T406" s="2">
        <v>0.152</v>
      </c>
      <c r="U406" s="2">
        <v>0.26200000000000001</v>
      </c>
      <c r="V406" s="2">
        <v>0.22900000000000001</v>
      </c>
      <c r="W406" s="2">
        <v>0.14000000000000001</v>
      </c>
      <c r="X406" s="2">
        <v>0.39100000000000001</v>
      </c>
      <c r="Y406" s="2">
        <v>0.27800000000000002</v>
      </c>
      <c r="Z406" s="2">
        <v>0.21099999999999999</v>
      </c>
      <c r="AA406" s="2">
        <v>0.60399999999999998</v>
      </c>
      <c r="AB406" s="2">
        <v>0.999</v>
      </c>
      <c r="AC406" s="2">
        <v>0.82799999999999996</v>
      </c>
      <c r="AD406" s="2">
        <v>0.30599999999999999</v>
      </c>
      <c r="AE406" s="2">
        <v>0.67600000000000005</v>
      </c>
      <c r="AF406" s="2">
        <v>1E-3</v>
      </c>
      <c r="AG406" s="2">
        <v>1E-3</v>
      </c>
      <c r="AH406" s="2">
        <v>1</v>
      </c>
      <c r="AI406" s="2">
        <v>2.1999999999999999E-2</v>
      </c>
      <c r="AJ406" s="2">
        <v>5.8000000000000003E-2</v>
      </c>
      <c r="AK406">
        <v>2050540</v>
      </c>
      <c r="AL406">
        <v>688.82</v>
      </c>
      <c r="AM406" t="s">
        <v>63</v>
      </c>
      <c r="AN406" s="3">
        <v>0.87418999832279132</v>
      </c>
      <c r="AO406" s="3">
        <v>3.3354111245508231E-3</v>
      </c>
      <c r="AP406" s="3">
        <v>0.86900471125814194</v>
      </c>
      <c r="AQ406" s="3">
        <v>3.1258427531991352E-3</v>
      </c>
      <c r="AR406" s="3">
        <v>0.81155583733908188</v>
      </c>
      <c r="AS406" s="3">
        <v>1.061862981727358E-2</v>
      </c>
      <c r="AT406" s="10">
        <v>1.9546032000000001E-2</v>
      </c>
      <c r="AU406" s="1">
        <v>416.32421875</v>
      </c>
      <c r="AV406" s="5">
        <v>2313257.2437852211</v>
      </c>
      <c r="AW406" s="9">
        <v>0.2115979194641113</v>
      </c>
      <c r="AX406">
        <v>4</v>
      </c>
      <c r="AY406" t="s">
        <v>50</v>
      </c>
      <c r="AZ406" s="9">
        <f>AVERAGE(MainTable[[#This Row],[f1]:[f4]])</f>
        <v>0.62759999999999994</v>
      </c>
      <c r="BA406" s="9">
        <f>AVERAGE(MainTable[[#This Row],[l1]:[l3]])</f>
        <v>0.21433333333333335</v>
      </c>
      <c r="BB406" s="9">
        <f>AVERAGE(MainTable[[#This Row],[n1]:[lsc]])</f>
        <v>0.4371666666666667</v>
      </c>
      <c r="BC406" s="9">
        <f>AVERAGE(MainTable[[#This Row],[density]:[clsCoef]])</f>
        <v>0.56699999999999995</v>
      </c>
      <c r="BD406" s="9">
        <f>AVERAGE(MainTable[[#This Row],[t2]:[t4]])</f>
        <v>0.33400000000000002</v>
      </c>
      <c r="BE406" s="9">
        <f>AVERAGE(MainTable[[#This Row],[c1]:[c2]])</f>
        <v>0.04</v>
      </c>
      <c r="BF406" s="9">
        <f>AVERAGE(MainTable[[#This Row],[n3]], MainTable[[#This Row],[n1]], MainTable[[#This Row],[n4]])</f>
        <v>0.20966666666666667</v>
      </c>
      <c r="BG406" s="9" t="str">
        <f>VLOOKUP(MainTable[[#This Row],[model]],ModelNames,4,FALSE)</f>
        <v>Probabilistic</v>
      </c>
      <c r="BH406" s="9" cm="1">
        <f t="array" ref="BH406">MEDIAN(IF($AM$2:$AM$2385=AM406,$AN$2:$AN$2385))</f>
        <v>0.73750000000000004</v>
      </c>
      <c r="BI406" s="9" t="str" cm="1">
        <f t="array" ref="BI406">LEFT(A406, MIN(IFERROR(FIND({"_binarized","_clean","_converted"}, A406), LEN(A406)+1))-1)</f>
        <v>bank_marketing_data</v>
      </c>
    </row>
    <row r="407" spans="1:61" x14ac:dyDescent="0.25">
      <c r="A407" t="s">
        <v>175</v>
      </c>
      <c r="B407" s="6">
        <v>1458</v>
      </c>
      <c r="C407">
        <v>38</v>
      </c>
      <c r="D407">
        <v>37</v>
      </c>
      <c r="E407">
        <v>0</v>
      </c>
      <c r="F407" s="1">
        <v>7.191011235955056</v>
      </c>
      <c r="G407">
        <v>0</v>
      </c>
      <c r="H407">
        <v>0</v>
      </c>
      <c r="I407" s="1">
        <v>39.174935852513073</v>
      </c>
      <c r="J407" s="1">
        <v>104.7230003114051</v>
      </c>
      <c r="K407" s="1">
        <v>6.4686957701669758</v>
      </c>
      <c r="L407" s="1">
        <v>26.6113</v>
      </c>
      <c r="M407" s="1">
        <v>12.357100000000001</v>
      </c>
      <c r="N407" s="2">
        <v>0.33100000000000002</v>
      </c>
      <c r="O407" s="2">
        <v>0.69499999999999995</v>
      </c>
      <c r="P407" s="2">
        <v>0.184</v>
      </c>
      <c r="Q407" s="2">
        <v>0</v>
      </c>
      <c r="R407" s="2">
        <v>0.877</v>
      </c>
      <c r="S407" s="2">
        <v>0.67200000000000004</v>
      </c>
      <c r="T407" s="2">
        <v>1.2E-2</v>
      </c>
      <c r="U407" s="2">
        <v>8.1000000000000003E-2</v>
      </c>
      <c r="V407" s="2">
        <v>0.08</v>
      </c>
      <c r="W407" s="2">
        <v>6.7000000000000004E-2</v>
      </c>
      <c r="X407" s="2">
        <v>0.311</v>
      </c>
      <c r="Y407" s="2">
        <v>0.11700000000000001</v>
      </c>
      <c r="Z407" s="2">
        <v>8.5999999999999993E-2</v>
      </c>
      <c r="AA407" s="2">
        <v>0.36099999999999999</v>
      </c>
      <c r="AB407" s="2">
        <v>0.96699999999999997</v>
      </c>
      <c r="AC407" s="2">
        <v>0.55300000000000005</v>
      </c>
      <c r="AD407" s="2">
        <v>0.187</v>
      </c>
      <c r="AE407" s="2">
        <v>0.39100000000000001</v>
      </c>
      <c r="AF407" s="2">
        <v>2.5000000000000001E-2</v>
      </c>
      <c r="AG407" s="2">
        <v>0.01</v>
      </c>
      <c r="AH407" s="2">
        <v>0.40500000000000003</v>
      </c>
      <c r="AI407" s="2">
        <v>0.46500000000000002</v>
      </c>
      <c r="AJ407" s="2">
        <v>0.72699999999999998</v>
      </c>
      <c r="AK407">
        <v>184374</v>
      </c>
      <c r="AL407">
        <v>5.8</v>
      </c>
      <c r="AM407" t="s">
        <v>59</v>
      </c>
      <c r="AN407" s="3">
        <v>0.9170150167113873</v>
      </c>
      <c r="AO407" s="3">
        <v>6.574649457884143E-3</v>
      </c>
      <c r="AP407" s="3">
        <v>0.9083231420515766</v>
      </c>
      <c r="AQ407" s="3">
        <v>1.046433850542948E-2</v>
      </c>
      <c r="AR407" s="3">
        <v>0.94668402777777771</v>
      </c>
      <c r="AS407" s="3">
        <v>7.3950650534499382E-3</v>
      </c>
      <c r="AT407" s="10">
        <v>5.1016807556152344E-3</v>
      </c>
      <c r="AU407" s="1">
        <v>304.2890625</v>
      </c>
      <c r="AV407" s="5">
        <v>286180.19628002623</v>
      </c>
      <c r="AW407" s="9">
        <v>0.35509061813354492</v>
      </c>
      <c r="AX407">
        <v>1</v>
      </c>
      <c r="AY407" t="s">
        <v>50</v>
      </c>
      <c r="AZ407" s="9">
        <f>AVERAGE(MainTable[[#This Row],[f1]:[f4]])</f>
        <v>0.48559999999999998</v>
      </c>
      <c r="BA407" s="9">
        <f>AVERAGE(MainTable[[#This Row],[l1]:[l3]])</f>
        <v>5.7666666666666665E-2</v>
      </c>
      <c r="BB407" s="9">
        <f>AVERAGE(MainTable[[#This Row],[n1]:[lsc]])</f>
        <v>0.31816666666666665</v>
      </c>
      <c r="BC407" s="9">
        <f>AVERAGE(MainTable[[#This Row],[density]:[clsCoef]])</f>
        <v>0.37</v>
      </c>
      <c r="BD407" s="9">
        <f>AVERAGE(MainTable[[#This Row],[t2]:[t4]])</f>
        <v>0.1466666666666667</v>
      </c>
      <c r="BE407" s="9">
        <f>AVERAGE(MainTable[[#This Row],[c1]:[c2]])</f>
        <v>0.59599999999999997</v>
      </c>
      <c r="BF407" s="9">
        <f>AVERAGE(MainTable[[#This Row],[n3]], MainTable[[#This Row],[n1]], MainTable[[#This Row],[n4]])</f>
        <v>9.0000000000000011E-2</v>
      </c>
      <c r="BG407" s="9" t="str">
        <f>VLOOKUP(MainTable[[#This Row],[model]],ModelNames,4,FALSE)</f>
        <v>Tree Ensemble</v>
      </c>
      <c r="BH407" s="9" cm="1">
        <f t="array" ref="BH407">MEDIAN(IF($AM$2:$AM$2385=AM407,$AN$2:$AN$2385))</f>
        <v>0.86949265687583444</v>
      </c>
      <c r="BI407" s="9" t="str" cm="1">
        <f t="array" ref="BI407">LEFT(A407, MIN(IFERROR(FIND({"_binarized","_clean","_converted"}, A407), LEN(A407)+1))-1)</f>
        <v>pc4</v>
      </c>
    </row>
    <row r="408" spans="1:61" x14ac:dyDescent="0.25">
      <c r="A408" t="s">
        <v>175</v>
      </c>
      <c r="B408" s="6">
        <v>1458</v>
      </c>
      <c r="C408">
        <v>38</v>
      </c>
      <c r="D408">
        <v>37</v>
      </c>
      <c r="E408">
        <v>0</v>
      </c>
      <c r="F408" s="1">
        <v>7.191011235955056</v>
      </c>
      <c r="G408">
        <v>0</v>
      </c>
      <c r="H408">
        <v>0</v>
      </c>
      <c r="I408" s="1">
        <v>39.174935852513073</v>
      </c>
      <c r="J408" s="1">
        <v>104.7230003114051</v>
      </c>
      <c r="K408" s="1">
        <v>6.4686957701669758</v>
      </c>
      <c r="L408" s="1">
        <v>26.6113</v>
      </c>
      <c r="M408" s="1">
        <v>12.357100000000001</v>
      </c>
      <c r="N408" s="2">
        <v>0.33100000000000002</v>
      </c>
      <c r="O408" s="2">
        <v>0.69499999999999995</v>
      </c>
      <c r="P408" s="2">
        <v>0.184</v>
      </c>
      <c r="Q408" s="2">
        <v>0</v>
      </c>
      <c r="R408" s="2">
        <v>0.877</v>
      </c>
      <c r="S408" s="2">
        <v>0.67200000000000004</v>
      </c>
      <c r="T408" s="2">
        <v>1.2E-2</v>
      </c>
      <c r="U408" s="2">
        <v>8.1000000000000003E-2</v>
      </c>
      <c r="V408" s="2">
        <v>0.08</v>
      </c>
      <c r="W408" s="2">
        <v>6.7000000000000004E-2</v>
      </c>
      <c r="X408" s="2">
        <v>0.311</v>
      </c>
      <c r="Y408" s="2">
        <v>0.11700000000000001</v>
      </c>
      <c r="Z408" s="2">
        <v>8.5999999999999993E-2</v>
      </c>
      <c r="AA408" s="2">
        <v>0.36099999999999999</v>
      </c>
      <c r="AB408" s="2">
        <v>0.96699999999999997</v>
      </c>
      <c r="AC408" s="2">
        <v>0.55300000000000005</v>
      </c>
      <c r="AD408" s="2">
        <v>0.187</v>
      </c>
      <c r="AE408" s="2">
        <v>0.39100000000000001</v>
      </c>
      <c r="AF408" s="2">
        <v>2.5000000000000001E-2</v>
      </c>
      <c r="AG408" s="2">
        <v>0.01</v>
      </c>
      <c r="AH408" s="2">
        <v>0.40500000000000003</v>
      </c>
      <c r="AI408" s="2">
        <v>0.46500000000000002</v>
      </c>
      <c r="AJ408" s="2">
        <v>0.72699999999999998</v>
      </c>
      <c r="AK408">
        <v>184374</v>
      </c>
      <c r="AL408">
        <v>5.8</v>
      </c>
      <c r="AM408" t="s">
        <v>49</v>
      </c>
      <c r="AN408" s="3">
        <v>0.9129101351033283</v>
      </c>
      <c r="AO408" s="3">
        <v>1.2830238927344331E-2</v>
      </c>
      <c r="AP408" s="3">
        <v>0.90962594390926998</v>
      </c>
      <c r="AQ408" s="3">
        <v>1.6438621328120011E-2</v>
      </c>
      <c r="AR408" s="3">
        <v>0.91052517361111107</v>
      </c>
      <c r="AS408" s="3">
        <v>1.909640226253264E-2</v>
      </c>
      <c r="AT408" s="10">
        <v>3.5901069641113281E-3</v>
      </c>
      <c r="AU408" s="1">
        <v>288.8671875</v>
      </c>
      <c r="AV408" s="5">
        <v>406673.11993624648</v>
      </c>
      <c r="AW408" s="9">
        <v>9.6905670166015625</v>
      </c>
      <c r="AX408">
        <v>16</v>
      </c>
      <c r="AY408" t="s">
        <v>50</v>
      </c>
      <c r="AZ408" s="9">
        <f>AVERAGE(MainTable[[#This Row],[f1]:[f4]])</f>
        <v>0.48559999999999998</v>
      </c>
      <c r="BA408" s="9">
        <f>AVERAGE(MainTable[[#This Row],[l1]:[l3]])</f>
        <v>5.7666666666666665E-2</v>
      </c>
      <c r="BB408" s="9">
        <f>AVERAGE(MainTable[[#This Row],[n1]:[lsc]])</f>
        <v>0.31816666666666665</v>
      </c>
      <c r="BC408" s="9">
        <f>AVERAGE(MainTable[[#This Row],[density]:[clsCoef]])</f>
        <v>0.37</v>
      </c>
      <c r="BD408" s="9">
        <f>AVERAGE(MainTable[[#This Row],[t2]:[t4]])</f>
        <v>0.1466666666666667</v>
      </c>
      <c r="BE408" s="9">
        <f>AVERAGE(MainTable[[#This Row],[c1]:[c2]])</f>
        <v>0.59599999999999997</v>
      </c>
      <c r="BF408" s="9">
        <f>AVERAGE(MainTable[[#This Row],[n3]], MainTable[[#This Row],[n1]], MainTable[[#This Row],[n4]])</f>
        <v>9.0000000000000011E-2</v>
      </c>
      <c r="BG408" s="9" t="str">
        <f>VLOOKUP(MainTable[[#This Row],[model]],ModelNames,4,FALSE)</f>
        <v>Neural</v>
      </c>
      <c r="BH408" s="9" cm="1">
        <f t="array" ref="BH408">MEDIAN(IF($AM$2:$AM$2385=AM408,$AN$2:$AN$2385))</f>
        <v>0.87620447459485384</v>
      </c>
      <c r="BI408" s="9" t="str" cm="1">
        <f t="array" ref="BI408">LEFT(A408, MIN(IFERROR(FIND({"_binarized","_clean","_converted"}, A408), LEN(A408)+1))-1)</f>
        <v>pc4</v>
      </c>
    </row>
    <row r="409" spans="1:61" x14ac:dyDescent="0.25">
      <c r="A409" t="s">
        <v>175</v>
      </c>
      <c r="B409" s="6">
        <v>1458</v>
      </c>
      <c r="C409">
        <v>38</v>
      </c>
      <c r="D409">
        <v>37</v>
      </c>
      <c r="E409">
        <v>0</v>
      </c>
      <c r="F409" s="1">
        <v>7.191011235955056</v>
      </c>
      <c r="G409">
        <v>0</v>
      </c>
      <c r="H409">
        <v>0</v>
      </c>
      <c r="I409" s="1">
        <v>39.174935852513073</v>
      </c>
      <c r="J409" s="1">
        <v>104.7230003114051</v>
      </c>
      <c r="K409" s="1">
        <v>6.4686957701669758</v>
      </c>
      <c r="L409" s="1">
        <v>26.6113</v>
      </c>
      <c r="M409" s="1">
        <v>12.357100000000001</v>
      </c>
      <c r="N409" s="2">
        <v>0.33100000000000002</v>
      </c>
      <c r="O409" s="2">
        <v>0.69499999999999995</v>
      </c>
      <c r="P409" s="2">
        <v>0.184</v>
      </c>
      <c r="Q409" s="2">
        <v>0</v>
      </c>
      <c r="R409" s="2">
        <v>0.877</v>
      </c>
      <c r="S409" s="2">
        <v>0.67200000000000004</v>
      </c>
      <c r="T409" s="2">
        <v>1.2E-2</v>
      </c>
      <c r="U409" s="2">
        <v>8.1000000000000003E-2</v>
      </c>
      <c r="V409" s="2">
        <v>0.08</v>
      </c>
      <c r="W409" s="2">
        <v>6.7000000000000004E-2</v>
      </c>
      <c r="X409" s="2">
        <v>0.311</v>
      </c>
      <c r="Y409" s="2">
        <v>0.11700000000000001</v>
      </c>
      <c r="Z409" s="2">
        <v>8.5999999999999993E-2</v>
      </c>
      <c r="AA409" s="2">
        <v>0.36099999999999999</v>
      </c>
      <c r="AB409" s="2">
        <v>0.96699999999999997</v>
      </c>
      <c r="AC409" s="2">
        <v>0.55300000000000005</v>
      </c>
      <c r="AD409" s="2">
        <v>0.187</v>
      </c>
      <c r="AE409" s="2">
        <v>0.39100000000000001</v>
      </c>
      <c r="AF409" s="2">
        <v>2.5000000000000001E-2</v>
      </c>
      <c r="AG409" s="2">
        <v>0.01</v>
      </c>
      <c r="AH409" s="2">
        <v>0.40500000000000003</v>
      </c>
      <c r="AI409" s="2">
        <v>0.46500000000000002</v>
      </c>
      <c r="AJ409" s="2">
        <v>0.72699999999999998</v>
      </c>
      <c r="AK409">
        <v>184374</v>
      </c>
      <c r="AL409">
        <v>5.8</v>
      </c>
      <c r="AM409" t="s">
        <v>51</v>
      </c>
      <c r="AN409" s="3">
        <v>0.91221343501388696</v>
      </c>
      <c r="AO409" s="3">
        <v>1.0274741239026801E-2</v>
      </c>
      <c r="AP409" s="3">
        <v>0.8978864325099245</v>
      </c>
      <c r="AQ409" s="3">
        <v>1.179301916039082E-2</v>
      </c>
      <c r="AT409" s="10">
        <v>5.0990581512451172E-3</v>
      </c>
      <c r="AU409" s="1">
        <v>280.8515625</v>
      </c>
      <c r="AV409" s="5">
        <v>286327.38766540418</v>
      </c>
      <c r="AW409" s="9">
        <v>0.22408962249755859</v>
      </c>
      <c r="AX409">
        <v>12</v>
      </c>
      <c r="AY409" t="s">
        <v>50</v>
      </c>
      <c r="AZ409" s="9">
        <f>AVERAGE(MainTable[[#This Row],[f1]:[f4]])</f>
        <v>0.48559999999999998</v>
      </c>
      <c r="BA409" s="9">
        <f>AVERAGE(MainTable[[#This Row],[l1]:[l3]])</f>
        <v>5.7666666666666665E-2</v>
      </c>
      <c r="BB409" s="9">
        <f>AVERAGE(MainTable[[#This Row],[n1]:[lsc]])</f>
        <v>0.31816666666666665</v>
      </c>
      <c r="BC409" s="9">
        <f>AVERAGE(MainTable[[#This Row],[density]:[clsCoef]])</f>
        <v>0.37</v>
      </c>
      <c r="BD409" s="9">
        <f>AVERAGE(MainTable[[#This Row],[t2]:[t4]])</f>
        <v>0.1466666666666667</v>
      </c>
      <c r="BE409" s="9">
        <f>AVERAGE(MainTable[[#This Row],[c1]:[c2]])</f>
        <v>0.59599999999999997</v>
      </c>
      <c r="BF409" s="9">
        <f>AVERAGE(MainTable[[#This Row],[n3]], MainTable[[#This Row],[n1]], MainTable[[#This Row],[n4]])</f>
        <v>9.0000000000000011E-2</v>
      </c>
      <c r="BG409" s="9" t="str">
        <f>VLOOKUP(MainTable[[#This Row],[model]],ModelNames,4,FALSE)</f>
        <v>Kernel/SVM</v>
      </c>
      <c r="BH409" s="9" cm="1">
        <f t="array" ref="BH409">MEDIAN(IF($AM$2:$AM$2385=AM409,$AN$2:$AN$2385))</f>
        <v>0.87225452196382425</v>
      </c>
      <c r="BI409" s="9" t="str" cm="1">
        <f t="array" ref="BI409">LEFT(A409, MIN(IFERROR(FIND({"_binarized","_clean","_converted"}, A409), LEN(A409)+1))-1)</f>
        <v>pc4</v>
      </c>
    </row>
    <row r="410" spans="1:61" x14ac:dyDescent="0.25">
      <c r="A410" t="s">
        <v>175</v>
      </c>
      <c r="B410" s="6">
        <v>1458</v>
      </c>
      <c r="C410">
        <v>38</v>
      </c>
      <c r="D410">
        <v>37</v>
      </c>
      <c r="E410">
        <v>0</v>
      </c>
      <c r="F410" s="1">
        <v>7.191011235955056</v>
      </c>
      <c r="G410">
        <v>0</v>
      </c>
      <c r="H410">
        <v>0</v>
      </c>
      <c r="I410" s="1">
        <v>39.174935852513073</v>
      </c>
      <c r="J410" s="1">
        <v>104.7230003114051</v>
      </c>
      <c r="K410" s="1">
        <v>6.4686957701669758</v>
      </c>
      <c r="L410" s="1">
        <v>26.6113</v>
      </c>
      <c r="M410" s="1">
        <v>12.357100000000001</v>
      </c>
      <c r="N410" s="2">
        <v>0.33100000000000002</v>
      </c>
      <c r="O410" s="2">
        <v>0.69499999999999995</v>
      </c>
      <c r="P410" s="2">
        <v>0.184</v>
      </c>
      <c r="Q410" s="2">
        <v>0</v>
      </c>
      <c r="R410" s="2">
        <v>0.877</v>
      </c>
      <c r="S410" s="2">
        <v>0.67200000000000004</v>
      </c>
      <c r="T410" s="2">
        <v>1.2E-2</v>
      </c>
      <c r="U410" s="2">
        <v>8.1000000000000003E-2</v>
      </c>
      <c r="V410" s="2">
        <v>0.08</v>
      </c>
      <c r="W410" s="2">
        <v>6.7000000000000004E-2</v>
      </c>
      <c r="X410" s="2">
        <v>0.311</v>
      </c>
      <c r="Y410" s="2">
        <v>0.11700000000000001</v>
      </c>
      <c r="Z410" s="2">
        <v>8.5999999999999993E-2</v>
      </c>
      <c r="AA410" s="2">
        <v>0.36099999999999999</v>
      </c>
      <c r="AB410" s="2">
        <v>0.96699999999999997</v>
      </c>
      <c r="AC410" s="2">
        <v>0.55300000000000005</v>
      </c>
      <c r="AD410" s="2">
        <v>0.187</v>
      </c>
      <c r="AE410" s="2">
        <v>0.39100000000000001</v>
      </c>
      <c r="AF410" s="2">
        <v>2.5000000000000001E-2</v>
      </c>
      <c r="AG410" s="2">
        <v>0.01</v>
      </c>
      <c r="AH410" s="2">
        <v>0.40500000000000003</v>
      </c>
      <c r="AI410" s="2">
        <v>0.46500000000000002</v>
      </c>
      <c r="AJ410" s="2">
        <v>0.72699999999999998</v>
      </c>
      <c r="AK410">
        <v>184374</v>
      </c>
      <c r="AL410">
        <v>5.8</v>
      </c>
      <c r="AM410" t="s">
        <v>62</v>
      </c>
      <c r="AN410" s="3">
        <v>0.91221343501388696</v>
      </c>
      <c r="AO410" s="3">
        <v>1.0274741239026801E-2</v>
      </c>
      <c r="AP410" s="3">
        <v>0.8978864325099245</v>
      </c>
      <c r="AQ410" s="3">
        <v>1.179301916039082E-2</v>
      </c>
      <c r="AT410" s="10">
        <v>1.9128322601318359E-3</v>
      </c>
      <c r="AU410" s="1">
        <v>281.48828125</v>
      </c>
      <c r="AV410" s="5">
        <v>763266.0899912751</v>
      </c>
      <c r="AW410" s="9">
        <v>7.4438810348510742E-2</v>
      </c>
      <c r="AX410">
        <v>6</v>
      </c>
      <c r="AY410" t="s">
        <v>50</v>
      </c>
      <c r="AZ410" s="9">
        <f>AVERAGE(MainTable[[#This Row],[f1]:[f4]])</f>
        <v>0.48559999999999998</v>
      </c>
      <c r="BA410" s="9">
        <f>AVERAGE(MainTable[[#This Row],[l1]:[l3]])</f>
        <v>5.7666666666666665E-2</v>
      </c>
      <c r="BB410" s="9">
        <f>AVERAGE(MainTable[[#This Row],[n1]:[lsc]])</f>
        <v>0.31816666666666665</v>
      </c>
      <c r="BC410" s="9">
        <f>AVERAGE(MainTable[[#This Row],[density]:[clsCoef]])</f>
        <v>0.37</v>
      </c>
      <c r="BD410" s="9">
        <f>AVERAGE(MainTable[[#This Row],[t2]:[t4]])</f>
        <v>0.1466666666666667</v>
      </c>
      <c r="BE410" s="9">
        <f>AVERAGE(MainTable[[#This Row],[c1]:[c2]])</f>
        <v>0.59599999999999997</v>
      </c>
      <c r="BF410" s="9">
        <f>AVERAGE(MainTable[[#This Row],[n3]], MainTable[[#This Row],[n1]], MainTable[[#This Row],[n4]])</f>
        <v>9.0000000000000011E-2</v>
      </c>
      <c r="BG410" s="9" t="str">
        <f>VLOOKUP(MainTable[[#This Row],[model]],ModelNames,4,FALSE)</f>
        <v>Linear</v>
      </c>
      <c r="BH410" s="9" cm="1">
        <f t="array" ref="BH410">MEDIAN(IF($AM$2:$AM$2385=AM410,$AN$2:$AN$2385))</f>
        <v>0.84909999999999997</v>
      </c>
      <c r="BI410" s="9" t="str" cm="1">
        <f t="array" ref="BI410">LEFT(A410, MIN(IFERROR(FIND({"_binarized","_clean","_converted"}, A410), LEN(A410)+1))-1)</f>
        <v>pc4</v>
      </c>
    </row>
    <row r="411" spans="1:61" x14ac:dyDescent="0.25">
      <c r="A411" t="s">
        <v>175</v>
      </c>
      <c r="B411" s="6">
        <v>1458</v>
      </c>
      <c r="C411">
        <v>38</v>
      </c>
      <c r="D411">
        <v>37</v>
      </c>
      <c r="E411">
        <v>0</v>
      </c>
      <c r="F411" s="1">
        <v>7.191011235955056</v>
      </c>
      <c r="G411">
        <v>0</v>
      </c>
      <c r="H411">
        <v>0</v>
      </c>
      <c r="I411" s="1">
        <v>39.174935852513073</v>
      </c>
      <c r="J411" s="1">
        <v>104.7230003114051</v>
      </c>
      <c r="K411" s="1">
        <v>6.4686957701669758</v>
      </c>
      <c r="L411" s="1">
        <v>26.6113</v>
      </c>
      <c r="M411" s="1">
        <v>12.357100000000001</v>
      </c>
      <c r="N411" s="2">
        <v>0.33100000000000002</v>
      </c>
      <c r="O411" s="2">
        <v>0.69499999999999995</v>
      </c>
      <c r="P411" s="2">
        <v>0.184</v>
      </c>
      <c r="Q411" s="2">
        <v>0</v>
      </c>
      <c r="R411" s="2">
        <v>0.877</v>
      </c>
      <c r="S411" s="2">
        <v>0.67200000000000004</v>
      </c>
      <c r="T411" s="2">
        <v>1.2E-2</v>
      </c>
      <c r="U411" s="2">
        <v>8.1000000000000003E-2</v>
      </c>
      <c r="V411" s="2">
        <v>0.08</v>
      </c>
      <c r="W411" s="2">
        <v>6.7000000000000004E-2</v>
      </c>
      <c r="X411" s="2">
        <v>0.311</v>
      </c>
      <c r="Y411" s="2">
        <v>0.11700000000000001</v>
      </c>
      <c r="Z411" s="2">
        <v>8.5999999999999993E-2</v>
      </c>
      <c r="AA411" s="2">
        <v>0.36099999999999999</v>
      </c>
      <c r="AB411" s="2">
        <v>0.96699999999999997</v>
      </c>
      <c r="AC411" s="2">
        <v>0.55300000000000005</v>
      </c>
      <c r="AD411" s="2">
        <v>0.187</v>
      </c>
      <c r="AE411" s="2">
        <v>0.39100000000000001</v>
      </c>
      <c r="AF411" s="2">
        <v>2.5000000000000001E-2</v>
      </c>
      <c r="AG411" s="2">
        <v>0.01</v>
      </c>
      <c r="AH411" s="2">
        <v>0.40500000000000003</v>
      </c>
      <c r="AI411" s="2">
        <v>0.46500000000000002</v>
      </c>
      <c r="AJ411" s="2">
        <v>0.72699999999999998</v>
      </c>
      <c r="AK411">
        <v>184374</v>
      </c>
      <c r="AL411">
        <v>5.8</v>
      </c>
      <c r="AM411" t="s">
        <v>56</v>
      </c>
      <c r="AN411" s="3">
        <v>0.91220402014781343</v>
      </c>
      <c r="AO411" s="3">
        <v>9.8908545319079701E-3</v>
      </c>
      <c r="AP411" s="3">
        <v>0.90361461293875089</v>
      </c>
      <c r="AQ411" s="3">
        <v>1.24705594083075E-2</v>
      </c>
      <c r="AR411" s="3">
        <v>0.90620287698412694</v>
      </c>
      <c r="AS411" s="3">
        <v>1.9079309410475611E-2</v>
      </c>
      <c r="AT411" s="10">
        <v>1.8792152404785161E-3</v>
      </c>
      <c r="AU411" s="1">
        <v>280.23046875</v>
      </c>
      <c r="AV411" s="5">
        <v>776920.05074854102</v>
      </c>
      <c r="AW411" s="9">
        <v>0.59687042236328125</v>
      </c>
      <c r="AX411">
        <v>10</v>
      </c>
      <c r="AY411" t="s">
        <v>50</v>
      </c>
      <c r="AZ411" s="9">
        <f>AVERAGE(MainTable[[#This Row],[f1]:[f4]])</f>
        <v>0.48559999999999998</v>
      </c>
      <c r="BA411" s="9">
        <f>AVERAGE(MainTable[[#This Row],[l1]:[l3]])</f>
        <v>5.7666666666666665E-2</v>
      </c>
      <c r="BB411" s="9">
        <f>AVERAGE(MainTable[[#This Row],[n1]:[lsc]])</f>
        <v>0.31816666666666665</v>
      </c>
      <c r="BC411" s="9">
        <f>AVERAGE(MainTable[[#This Row],[density]:[clsCoef]])</f>
        <v>0.37</v>
      </c>
      <c r="BD411" s="9">
        <f>AVERAGE(MainTable[[#This Row],[t2]:[t4]])</f>
        <v>0.1466666666666667</v>
      </c>
      <c r="BE411" s="9">
        <f>AVERAGE(MainTable[[#This Row],[c1]:[c2]])</f>
        <v>0.59599999999999997</v>
      </c>
      <c r="BF411" s="9">
        <f>AVERAGE(MainTable[[#This Row],[n3]], MainTable[[#This Row],[n1]], MainTable[[#This Row],[n4]])</f>
        <v>9.0000000000000011E-2</v>
      </c>
      <c r="BG411" s="9" t="str">
        <f>VLOOKUP(MainTable[[#This Row],[model]],ModelNames,4,FALSE)</f>
        <v>Linear</v>
      </c>
      <c r="BH411" s="9" cm="1">
        <f t="array" ref="BH411">MEDIAN(IF($AM$2:$AM$2385=AM411,$AN$2:$AN$2385))</f>
        <v>0.85279999999999989</v>
      </c>
      <c r="BI411" s="9" t="str" cm="1">
        <f t="array" ref="BI411">LEFT(A411, MIN(IFERROR(FIND({"_binarized","_clean","_converted"}, A411), LEN(A411)+1))-1)</f>
        <v>pc4</v>
      </c>
    </row>
    <row r="412" spans="1:61" x14ac:dyDescent="0.25">
      <c r="A412" t="s">
        <v>175</v>
      </c>
      <c r="B412" s="6">
        <v>1458</v>
      </c>
      <c r="C412">
        <v>38</v>
      </c>
      <c r="D412">
        <v>37</v>
      </c>
      <c r="E412">
        <v>0</v>
      </c>
      <c r="F412" s="1">
        <v>7.191011235955056</v>
      </c>
      <c r="G412">
        <v>0</v>
      </c>
      <c r="H412">
        <v>0</v>
      </c>
      <c r="I412" s="1">
        <v>39.174935852513073</v>
      </c>
      <c r="J412" s="1">
        <v>104.7230003114051</v>
      </c>
      <c r="K412" s="1">
        <v>6.4686957701669758</v>
      </c>
      <c r="L412" s="1">
        <v>26.6113</v>
      </c>
      <c r="M412" s="1">
        <v>12.357100000000001</v>
      </c>
      <c r="N412" s="2">
        <v>0.33100000000000002</v>
      </c>
      <c r="O412" s="2">
        <v>0.69499999999999995</v>
      </c>
      <c r="P412" s="2">
        <v>0.184</v>
      </c>
      <c r="Q412" s="2">
        <v>0</v>
      </c>
      <c r="R412" s="2">
        <v>0.877</v>
      </c>
      <c r="S412" s="2">
        <v>0.67200000000000004</v>
      </c>
      <c r="T412" s="2">
        <v>1.2E-2</v>
      </c>
      <c r="U412" s="2">
        <v>8.1000000000000003E-2</v>
      </c>
      <c r="V412" s="2">
        <v>0.08</v>
      </c>
      <c r="W412" s="2">
        <v>6.7000000000000004E-2</v>
      </c>
      <c r="X412" s="2">
        <v>0.311</v>
      </c>
      <c r="Y412" s="2">
        <v>0.11700000000000001</v>
      </c>
      <c r="Z412" s="2">
        <v>8.5999999999999993E-2</v>
      </c>
      <c r="AA412" s="2">
        <v>0.36099999999999999</v>
      </c>
      <c r="AB412" s="2">
        <v>0.96699999999999997</v>
      </c>
      <c r="AC412" s="2">
        <v>0.55300000000000005</v>
      </c>
      <c r="AD412" s="2">
        <v>0.187</v>
      </c>
      <c r="AE412" s="2">
        <v>0.39100000000000001</v>
      </c>
      <c r="AF412" s="2">
        <v>2.5000000000000001E-2</v>
      </c>
      <c r="AG412" s="2">
        <v>0.01</v>
      </c>
      <c r="AH412" s="2">
        <v>0.40500000000000003</v>
      </c>
      <c r="AI412" s="2">
        <v>0.46500000000000002</v>
      </c>
      <c r="AJ412" s="2">
        <v>0.72699999999999998</v>
      </c>
      <c r="AK412">
        <v>184374</v>
      </c>
      <c r="AL412">
        <v>5.8</v>
      </c>
      <c r="AM412" t="s">
        <v>58</v>
      </c>
      <c r="AN412" s="3">
        <v>0.91152614979051927</v>
      </c>
      <c r="AO412" s="3">
        <v>5.422205815954634E-3</v>
      </c>
      <c r="AP412" s="3">
        <v>0.90559112999046365</v>
      </c>
      <c r="AQ412" s="3">
        <v>8.3976587420245483E-3</v>
      </c>
      <c r="AR412" s="3">
        <v>0.94474516369047623</v>
      </c>
      <c r="AS412" s="3">
        <v>8.6619197457580704E-3</v>
      </c>
      <c r="AT412" s="10">
        <v>5.3639411926269531E-3</v>
      </c>
      <c r="AU412" s="1">
        <v>305.28515625</v>
      </c>
      <c r="AV412" s="5">
        <v>272187.92070406262</v>
      </c>
      <c r="AW412" s="9">
        <v>1.4784078598022461</v>
      </c>
      <c r="AX412">
        <v>2</v>
      </c>
      <c r="AY412" t="s">
        <v>50</v>
      </c>
      <c r="AZ412" s="9">
        <f>AVERAGE(MainTable[[#This Row],[f1]:[f4]])</f>
        <v>0.48559999999999998</v>
      </c>
      <c r="BA412" s="9">
        <f>AVERAGE(MainTable[[#This Row],[l1]:[l3]])</f>
        <v>5.7666666666666665E-2</v>
      </c>
      <c r="BB412" s="9">
        <f>AVERAGE(MainTable[[#This Row],[n1]:[lsc]])</f>
        <v>0.31816666666666665</v>
      </c>
      <c r="BC412" s="9">
        <f>AVERAGE(MainTable[[#This Row],[density]:[clsCoef]])</f>
        <v>0.37</v>
      </c>
      <c r="BD412" s="9">
        <f>AVERAGE(MainTable[[#This Row],[t2]:[t4]])</f>
        <v>0.1466666666666667</v>
      </c>
      <c r="BE412" s="9">
        <f>AVERAGE(MainTable[[#This Row],[c1]:[c2]])</f>
        <v>0.59599999999999997</v>
      </c>
      <c r="BF412" s="9">
        <f>AVERAGE(MainTable[[#This Row],[n3]], MainTable[[#This Row],[n1]], MainTable[[#This Row],[n4]])</f>
        <v>9.0000000000000011E-2</v>
      </c>
      <c r="BG412" s="9" t="str">
        <f>VLOOKUP(MainTable[[#This Row],[model]],ModelNames,4,FALSE)</f>
        <v>Tree Ensemble</v>
      </c>
      <c r="BH412" s="9" cm="1">
        <f t="array" ref="BH412">MEDIAN(IF($AM$2:$AM$2385=AM412,$AN$2:$AN$2385))</f>
        <v>0.86973139609339412</v>
      </c>
      <c r="BI412" s="9" t="str" cm="1">
        <f t="array" ref="BI412">LEFT(A412, MIN(IFERROR(FIND({"_binarized","_clean","_converted"}, A412), LEN(A412)+1))-1)</f>
        <v>pc4</v>
      </c>
    </row>
    <row r="413" spans="1:61" x14ac:dyDescent="0.25">
      <c r="A413" t="s">
        <v>175</v>
      </c>
      <c r="B413" s="6">
        <v>1458</v>
      </c>
      <c r="C413">
        <v>38</v>
      </c>
      <c r="D413">
        <v>37</v>
      </c>
      <c r="E413">
        <v>0</v>
      </c>
      <c r="F413" s="1">
        <v>7.191011235955056</v>
      </c>
      <c r="G413">
        <v>0</v>
      </c>
      <c r="H413">
        <v>0</v>
      </c>
      <c r="I413" s="1">
        <v>39.174935852513073</v>
      </c>
      <c r="J413" s="1">
        <v>104.7230003114051</v>
      </c>
      <c r="K413" s="1">
        <v>6.4686957701669758</v>
      </c>
      <c r="L413" s="1">
        <v>26.6113</v>
      </c>
      <c r="M413" s="1">
        <v>12.357100000000001</v>
      </c>
      <c r="N413" s="2">
        <v>0.33100000000000002</v>
      </c>
      <c r="O413" s="2">
        <v>0.69499999999999995</v>
      </c>
      <c r="P413" s="2">
        <v>0.184</v>
      </c>
      <c r="Q413" s="2">
        <v>0</v>
      </c>
      <c r="R413" s="2">
        <v>0.877</v>
      </c>
      <c r="S413" s="2">
        <v>0.67200000000000004</v>
      </c>
      <c r="T413" s="2">
        <v>1.2E-2</v>
      </c>
      <c r="U413" s="2">
        <v>8.1000000000000003E-2</v>
      </c>
      <c r="V413" s="2">
        <v>0.08</v>
      </c>
      <c r="W413" s="2">
        <v>6.7000000000000004E-2</v>
      </c>
      <c r="X413" s="2">
        <v>0.311</v>
      </c>
      <c r="Y413" s="2">
        <v>0.11700000000000001</v>
      </c>
      <c r="Z413" s="2">
        <v>8.5999999999999993E-2</v>
      </c>
      <c r="AA413" s="2">
        <v>0.36099999999999999</v>
      </c>
      <c r="AB413" s="2">
        <v>0.96699999999999997</v>
      </c>
      <c r="AC413" s="2">
        <v>0.55300000000000005</v>
      </c>
      <c r="AD413" s="2">
        <v>0.187</v>
      </c>
      <c r="AE413" s="2">
        <v>0.39100000000000001</v>
      </c>
      <c r="AF413" s="2">
        <v>2.5000000000000001E-2</v>
      </c>
      <c r="AG413" s="2">
        <v>0.01</v>
      </c>
      <c r="AH413" s="2">
        <v>0.40500000000000003</v>
      </c>
      <c r="AI413" s="2">
        <v>0.46500000000000002</v>
      </c>
      <c r="AJ413" s="2">
        <v>0.72699999999999998</v>
      </c>
      <c r="AK413">
        <v>184374</v>
      </c>
      <c r="AL413">
        <v>5.8</v>
      </c>
      <c r="AM413" t="s">
        <v>55</v>
      </c>
      <c r="AN413" s="3">
        <v>0.90877700889704838</v>
      </c>
      <c r="AO413" s="3">
        <v>7.0781605572879181E-3</v>
      </c>
      <c r="AP413" s="3">
        <v>0.90217845292820709</v>
      </c>
      <c r="AQ413" s="3">
        <v>9.1547429831590962E-3</v>
      </c>
      <c r="AR413" s="3">
        <v>0.94569258432539682</v>
      </c>
      <c r="AS413" s="3">
        <v>1.0752760209819859E-2</v>
      </c>
      <c r="AT413" s="10">
        <v>9.9866390228271484E-3</v>
      </c>
      <c r="AU413" s="1">
        <v>279.52734375</v>
      </c>
      <c r="AV413" s="5">
        <v>146195.33124835871</v>
      </c>
      <c r="AW413" s="9">
        <v>1.8538434505462651</v>
      </c>
      <c r="AX413">
        <v>16</v>
      </c>
      <c r="AY413" t="s">
        <v>50</v>
      </c>
      <c r="AZ413" s="9">
        <f>AVERAGE(MainTable[[#This Row],[f1]:[f4]])</f>
        <v>0.48559999999999998</v>
      </c>
      <c r="BA413" s="9">
        <f>AVERAGE(MainTable[[#This Row],[l1]:[l3]])</f>
        <v>5.7666666666666665E-2</v>
      </c>
      <c r="BB413" s="9">
        <f>AVERAGE(MainTable[[#This Row],[n1]:[lsc]])</f>
        <v>0.31816666666666665</v>
      </c>
      <c r="BC413" s="9">
        <f>AVERAGE(MainTable[[#This Row],[density]:[clsCoef]])</f>
        <v>0.37</v>
      </c>
      <c r="BD413" s="9">
        <f>AVERAGE(MainTable[[#This Row],[t2]:[t4]])</f>
        <v>0.1466666666666667</v>
      </c>
      <c r="BE413" s="9">
        <f>AVERAGE(MainTable[[#This Row],[c1]:[c2]])</f>
        <v>0.59599999999999997</v>
      </c>
      <c r="BF413" s="9">
        <f>AVERAGE(MainTable[[#This Row],[n3]], MainTable[[#This Row],[n1]], MainTable[[#This Row],[n4]])</f>
        <v>9.0000000000000011E-2</v>
      </c>
      <c r="BG413" s="9" t="str">
        <f>VLOOKUP(MainTable[[#This Row],[model]],ModelNames,4,FALSE)</f>
        <v>Tree Ensemble</v>
      </c>
      <c r="BH413" s="9" cm="1">
        <f t="array" ref="BH413">MEDIAN(IF($AM$2:$AM$2385=AM413,$AN$2:$AN$2385))</f>
        <v>0.88267425723439863</v>
      </c>
      <c r="BI413" s="9" t="str" cm="1">
        <f t="array" ref="BI413">LEFT(A413, MIN(IFERROR(FIND({"_binarized","_clean","_converted"}, A413), LEN(A413)+1))-1)</f>
        <v>pc4</v>
      </c>
    </row>
    <row r="414" spans="1:61" x14ac:dyDescent="0.25">
      <c r="A414" t="s">
        <v>175</v>
      </c>
      <c r="B414" s="6">
        <v>1458</v>
      </c>
      <c r="C414">
        <v>38</v>
      </c>
      <c r="D414">
        <v>37</v>
      </c>
      <c r="E414">
        <v>0</v>
      </c>
      <c r="F414" s="1">
        <v>7.191011235955056</v>
      </c>
      <c r="G414">
        <v>0</v>
      </c>
      <c r="H414">
        <v>0</v>
      </c>
      <c r="I414" s="1">
        <v>39.174935852513073</v>
      </c>
      <c r="J414" s="1">
        <v>104.7230003114051</v>
      </c>
      <c r="K414" s="1">
        <v>6.4686957701669758</v>
      </c>
      <c r="L414" s="1">
        <v>26.6113</v>
      </c>
      <c r="M414" s="1">
        <v>12.357100000000001</v>
      </c>
      <c r="N414" s="2">
        <v>0.33100000000000002</v>
      </c>
      <c r="O414" s="2">
        <v>0.69499999999999995</v>
      </c>
      <c r="P414" s="2">
        <v>0.184</v>
      </c>
      <c r="Q414" s="2">
        <v>0</v>
      </c>
      <c r="R414" s="2">
        <v>0.877</v>
      </c>
      <c r="S414" s="2">
        <v>0.67200000000000004</v>
      </c>
      <c r="T414" s="2">
        <v>1.2E-2</v>
      </c>
      <c r="U414" s="2">
        <v>8.1000000000000003E-2</v>
      </c>
      <c r="V414" s="2">
        <v>0.08</v>
      </c>
      <c r="W414" s="2">
        <v>6.7000000000000004E-2</v>
      </c>
      <c r="X414" s="2">
        <v>0.311</v>
      </c>
      <c r="Y414" s="2">
        <v>0.11700000000000001</v>
      </c>
      <c r="Z414" s="2">
        <v>8.5999999999999993E-2</v>
      </c>
      <c r="AA414" s="2">
        <v>0.36099999999999999</v>
      </c>
      <c r="AB414" s="2">
        <v>0.96699999999999997</v>
      </c>
      <c r="AC414" s="2">
        <v>0.55300000000000005</v>
      </c>
      <c r="AD414" s="2">
        <v>0.187</v>
      </c>
      <c r="AE414" s="2">
        <v>0.39100000000000001</v>
      </c>
      <c r="AF414" s="2">
        <v>2.5000000000000001E-2</v>
      </c>
      <c r="AG414" s="2">
        <v>0.01</v>
      </c>
      <c r="AH414" s="2">
        <v>0.40500000000000003</v>
      </c>
      <c r="AI414" s="2">
        <v>0.46500000000000002</v>
      </c>
      <c r="AJ414" s="2">
        <v>0.72699999999999998</v>
      </c>
      <c r="AK414">
        <v>184374</v>
      </c>
      <c r="AL414">
        <v>5.8</v>
      </c>
      <c r="AM414" t="s">
        <v>52</v>
      </c>
      <c r="AN414" s="3">
        <v>0.90876994774749331</v>
      </c>
      <c r="AO414" s="3">
        <v>7.1769714586346874E-3</v>
      </c>
      <c r="AP414" s="3">
        <v>0.89173889165867393</v>
      </c>
      <c r="AQ414" s="3">
        <v>1.186222800621484E-2</v>
      </c>
      <c r="AR414" s="3">
        <v>0.9403280009920636</v>
      </c>
      <c r="AS414" s="3">
        <v>9.3820229276206906E-3</v>
      </c>
      <c r="AT414" s="10">
        <v>0.19336724281311041</v>
      </c>
      <c r="AU414" s="1">
        <v>304.0625</v>
      </c>
      <c r="AV414" s="5">
        <v>7550.399844150912</v>
      </c>
      <c r="AW414" s="9">
        <v>2.5514347553253169</v>
      </c>
      <c r="AX414">
        <v>24</v>
      </c>
      <c r="AY414" t="s">
        <v>50</v>
      </c>
      <c r="AZ414" s="9">
        <f>AVERAGE(MainTable[[#This Row],[f1]:[f4]])</f>
        <v>0.48559999999999998</v>
      </c>
      <c r="BA414" s="9">
        <f>AVERAGE(MainTable[[#This Row],[l1]:[l3]])</f>
        <v>5.7666666666666665E-2</v>
      </c>
      <c r="BB414" s="9">
        <f>AVERAGE(MainTable[[#This Row],[n1]:[lsc]])</f>
        <v>0.31816666666666665</v>
      </c>
      <c r="BC414" s="9">
        <f>AVERAGE(MainTable[[#This Row],[density]:[clsCoef]])</f>
        <v>0.37</v>
      </c>
      <c r="BD414" s="9">
        <f>AVERAGE(MainTable[[#This Row],[t2]:[t4]])</f>
        <v>0.1466666666666667</v>
      </c>
      <c r="BE414" s="9">
        <f>AVERAGE(MainTable[[#This Row],[c1]:[c2]])</f>
        <v>0.59599999999999997</v>
      </c>
      <c r="BF414" s="9">
        <f>AVERAGE(MainTable[[#This Row],[n3]], MainTable[[#This Row],[n1]], MainTable[[#This Row],[n4]])</f>
        <v>9.0000000000000011E-2</v>
      </c>
      <c r="BG414" s="9" t="str">
        <f>VLOOKUP(MainTable[[#This Row],[model]],ModelNames,4,FALSE)</f>
        <v>Tree Ensemble</v>
      </c>
      <c r="BH414" s="9" cm="1">
        <f t="array" ref="BH414">MEDIAN(IF($AM$2:$AM$2385=AM414,$AN$2:$AN$2385))</f>
        <v>0.87140340575455077</v>
      </c>
      <c r="BI414" s="9" t="str" cm="1">
        <f t="array" ref="BI414">LEFT(A414, MIN(IFERROR(FIND({"_binarized","_clean","_converted"}, A414), LEN(A414)+1))-1)</f>
        <v>pc4</v>
      </c>
    </row>
    <row r="415" spans="1:61" x14ac:dyDescent="0.25">
      <c r="A415" t="s">
        <v>175</v>
      </c>
      <c r="B415" s="6">
        <v>1458</v>
      </c>
      <c r="C415">
        <v>38</v>
      </c>
      <c r="D415">
        <v>37</v>
      </c>
      <c r="E415">
        <v>0</v>
      </c>
      <c r="F415" s="1">
        <v>7.191011235955056</v>
      </c>
      <c r="G415">
        <v>0</v>
      </c>
      <c r="H415">
        <v>0</v>
      </c>
      <c r="I415" s="1">
        <v>39.174935852513073</v>
      </c>
      <c r="J415" s="1">
        <v>104.7230003114051</v>
      </c>
      <c r="K415" s="1">
        <v>6.4686957701669758</v>
      </c>
      <c r="L415" s="1">
        <v>26.6113</v>
      </c>
      <c r="M415" s="1">
        <v>12.357100000000001</v>
      </c>
      <c r="N415" s="2">
        <v>0.33100000000000002</v>
      </c>
      <c r="O415" s="2">
        <v>0.69499999999999995</v>
      </c>
      <c r="P415" s="2">
        <v>0.184</v>
      </c>
      <c r="Q415" s="2">
        <v>0</v>
      </c>
      <c r="R415" s="2">
        <v>0.877</v>
      </c>
      <c r="S415" s="2">
        <v>0.67200000000000004</v>
      </c>
      <c r="T415" s="2">
        <v>1.2E-2</v>
      </c>
      <c r="U415" s="2">
        <v>8.1000000000000003E-2</v>
      </c>
      <c r="V415" s="2">
        <v>0.08</v>
      </c>
      <c r="W415" s="2">
        <v>6.7000000000000004E-2</v>
      </c>
      <c r="X415" s="2">
        <v>0.311</v>
      </c>
      <c r="Y415" s="2">
        <v>0.11700000000000001</v>
      </c>
      <c r="Z415" s="2">
        <v>8.5999999999999993E-2</v>
      </c>
      <c r="AA415" s="2">
        <v>0.36099999999999999</v>
      </c>
      <c r="AB415" s="2">
        <v>0.96699999999999997</v>
      </c>
      <c r="AC415" s="2">
        <v>0.55300000000000005</v>
      </c>
      <c r="AD415" s="2">
        <v>0.187</v>
      </c>
      <c r="AE415" s="2">
        <v>0.39100000000000001</v>
      </c>
      <c r="AF415" s="2">
        <v>2.5000000000000001E-2</v>
      </c>
      <c r="AG415" s="2">
        <v>0.01</v>
      </c>
      <c r="AH415" s="2">
        <v>0.40500000000000003</v>
      </c>
      <c r="AI415" s="2">
        <v>0.46500000000000002</v>
      </c>
      <c r="AJ415" s="2">
        <v>0.72699999999999998</v>
      </c>
      <c r="AK415">
        <v>184374</v>
      </c>
      <c r="AL415">
        <v>5.8</v>
      </c>
      <c r="AM415" t="s">
        <v>60</v>
      </c>
      <c r="AN415" s="3">
        <v>0.90809443110671739</v>
      </c>
      <c r="AO415" s="3">
        <v>1.477906942399598E-2</v>
      </c>
      <c r="AP415" s="3">
        <v>0.8969113109430179</v>
      </c>
      <c r="AQ415" s="3">
        <v>1.9211849370104589E-2</v>
      </c>
      <c r="AR415" s="3">
        <v>0.89734499007936497</v>
      </c>
      <c r="AS415" s="3">
        <v>2.013933297214333E-2</v>
      </c>
      <c r="AT415" s="10">
        <v>1.842260360717773E-3</v>
      </c>
      <c r="AU415" s="1">
        <v>280.890625</v>
      </c>
      <c r="AV415" s="5">
        <v>792504.70298951725</v>
      </c>
      <c r="AW415" s="9">
        <v>9.6347570419311523E-2</v>
      </c>
      <c r="AX415">
        <v>16</v>
      </c>
      <c r="AY415" t="s">
        <v>50</v>
      </c>
      <c r="AZ415" s="9">
        <f>AVERAGE(MainTable[[#This Row],[f1]:[f4]])</f>
        <v>0.48559999999999998</v>
      </c>
      <c r="BA415" s="9">
        <f>AVERAGE(MainTable[[#This Row],[l1]:[l3]])</f>
        <v>5.7666666666666665E-2</v>
      </c>
      <c r="BB415" s="9">
        <f>AVERAGE(MainTable[[#This Row],[n1]:[lsc]])</f>
        <v>0.31816666666666665</v>
      </c>
      <c r="BC415" s="9">
        <f>AVERAGE(MainTable[[#This Row],[density]:[clsCoef]])</f>
        <v>0.37</v>
      </c>
      <c r="BD415" s="9">
        <f>AVERAGE(MainTable[[#This Row],[t2]:[t4]])</f>
        <v>0.1466666666666667</v>
      </c>
      <c r="BE415" s="9">
        <f>AVERAGE(MainTable[[#This Row],[c1]:[c2]])</f>
        <v>0.59599999999999997</v>
      </c>
      <c r="BF415" s="9">
        <f>AVERAGE(MainTable[[#This Row],[n3]], MainTable[[#This Row],[n1]], MainTable[[#This Row],[n4]])</f>
        <v>9.0000000000000011E-2</v>
      </c>
      <c r="BG415" s="9" t="str">
        <f>VLOOKUP(MainTable[[#This Row],[model]],ModelNames,4,FALSE)</f>
        <v>Linear</v>
      </c>
      <c r="BH415" s="9" cm="1">
        <f t="array" ref="BH415">MEDIAN(IF($AM$2:$AM$2385=AM415,$AN$2:$AN$2385))</f>
        <v>0.84154689776823377</v>
      </c>
      <c r="BI415" s="9" t="str" cm="1">
        <f t="array" ref="BI415">LEFT(A415, MIN(IFERROR(FIND({"_binarized","_clean","_converted"}, A415), LEN(A415)+1))-1)</f>
        <v>pc4</v>
      </c>
    </row>
    <row r="416" spans="1:61" x14ac:dyDescent="0.25">
      <c r="A416" t="s">
        <v>175</v>
      </c>
      <c r="B416" s="6">
        <v>1458</v>
      </c>
      <c r="C416">
        <v>38</v>
      </c>
      <c r="D416">
        <v>37</v>
      </c>
      <c r="E416">
        <v>0</v>
      </c>
      <c r="F416" s="1">
        <v>7.191011235955056</v>
      </c>
      <c r="G416">
        <v>0</v>
      </c>
      <c r="H416">
        <v>0</v>
      </c>
      <c r="I416" s="1">
        <v>39.174935852513073</v>
      </c>
      <c r="J416" s="1">
        <v>104.7230003114051</v>
      </c>
      <c r="K416" s="1">
        <v>6.4686957701669758</v>
      </c>
      <c r="L416" s="1">
        <v>26.6113</v>
      </c>
      <c r="M416" s="1">
        <v>12.357100000000001</v>
      </c>
      <c r="N416" s="2">
        <v>0.33100000000000002</v>
      </c>
      <c r="O416" s="2">
        <v>0.69499999999999995</v>
      </c>
      <c r="P416" s="2">
        <v>0.184</v>
      </c>
      <c r="Q416" s="2">
        <v>0</v>
      </c>
      <c r="R416" s="2">
        <v>0.877</v>
      </c>
      <c r="S416" s="2">
        <v>0.67200000000000004</v>
      </c>
      <c r="T416" s="2">
        <v>1.2E-2</v>
      </c>
      <c r="U416" s="2">
        <v>8.1000000000000003E-2</v>
      </c>
      <c r="V416" s="2">
        <v>0.08</v>
      </c>
      <c r="W416" s="2">
        <v>6.7000000000000004E-2</v>
      </c>
      <c r="X416" s="2">
        <v>0.311</v>
      </c>
      <c r="Y416" s="2">
        <v>0.11700000000000001</v>
      </c>
      <c r="Z416" s="2">
        <v>8.5999999999999993E-2</v>
      </c>
      <c r="AA416" s="2">
        <v>0.36099999999999999</v>
      </c>
      <c r="AB416" s="2">
        <v>0.96699999999999997</v>
      </c>
      <c r="AC416" s="2">
        <v>0.55300000000000005</v>
      </c>
      <c r="AD416" s="2">
        <v>0.187</v>
      </c>
      <c r="AE416" s="2">
        <v>0.39100000000000001</v>
      </c>
      <c r="AF416" s="2">
        <v>2.5000000000000001E-2</v>
      </c>
      <c r="AG416" s="2">
        <v>0.01</v>
      </c>
      <c r="AH416" s="2">
        <v>0.40500000000000003</v>
      </c>
      <c r="AI416" s="2">
        <v>0.46500000000000002</v>
      </c>
      <c r="AJ416" s="2">
        <v>0.72699999999999998</v>
      </c>
      <c r="AK416">
        <v>184374</v>
      </c>
      <c r="AL416">
        <v>5.8</v>
      </c>
      <c r="AM416" t="s">
        <v>54</v>
      </c>
      <c r="AN416" s="3">
        <v>0.90534529021324661</v>
      </c>
      <c r="AO416" s="3">
        <v>8.3512170646132377E-3</v>
      </c>
      <c r="AP416" s="3">
        <v>0.88811890677045224</v>
      </c>
      <c r="AQ416" s="3">
        <v>1.1155200259953179E-2</v>
      </c>
      <c r="AR416" s="3">
        <v>0.94329985119047621</v>
      </c>
      <c r="AS416" s="3">
        <v>1.0585197198012999E-2</v>
      </c>
      <c r="AT416" s="10">
        <v>0.1929888725280762</v>
      </c>
      <c r="AU416" s="1">
        <v>304.734375</v>
      </c>
      <c r="AV416" s="5">
        <v>7565.2030133892722</v>
      </c>
      <c r="AW416" s="9">
        <v>2.5213215351104741</v>
      </c>
      <c r="AX416">
        <v>16</v>
      </c>
      <c r="AY416" t="s">
        <v>50</v>
      </c>
      <c r="AZ416" s="9">
        <f>AVERAGE(MainTable[[#This Row],[f1]:[f4]])</f>
        <v>0.48559999999999998</v>
      </c>
      <c r="BA416" s="9">
        <f>AVERAGE(MainTable[[#This Row],[l1]:[l3]])</f>
        <v>5.7666666666666665E-2</v>
      </c>
      <c r="BB416" s="9">
        <f>AVERAGE(MainTable[[#This Row],[n1]:[lsc]])</f>
        <v>0.31816666666666665</v>
      </c>
      <c r="BC416" s="9">
        <f>AVERAGE(MainTable[[#This Row],[density]:[clsCoef]])</f>
        <v>0.37</v>
      </c>
      <c r="BD416" s="9">
        <f>AVERAGE(MainTable[[#This Row],[t2]:[t4]])</f>
        <v>0.1466666666666667</v>
      </c>
      <c r="BE416" s="9">
        <f>AVERAGE(MainTable[[#This Row],[c1]:[c2]])</f>
        <v>0.59599999999999997</v>
      </c>
      <c r="BF416" s="9">
        <f>AVERAGE(MainTable[[#This Row],[n3]], MainTable[[#This Row],[n1]], MainTable[[#This Row],[n4]])</f>
        <v>9.0000000000000011E-2</v>
      </c>
      <c r="BG416" s="9" t="str">
        <f>VLOOKUP(MainTable[[#This Row],[model]],ModelNames,4,FALSE)</f>
        <v>Tree Ensemble</v>
      </c>
      <c r="BH416" s="9" cm="1">
        <f t="array" ref="BH416">MEDIAN(IF($AM$2:$AM$2385=AM416,$AN$2:$AN$2385))</f>
        <v>0.87316363636363636</v>
      </c>
      <c r="BI416" s="9" t="str" cm="1">
        <f t="array" ref="BI416">LEFT(A416, MIN(IFERROR(FIND({"_binarized","_clean","_converted"}, A416), LEN(A416)+1))-1)</f>
        <v>pc4</v>
      </c>
    </row>
    <row r="417" spans="1:61" x14ac:dyDescent="0.25">
      <c r="A417" t="s">
        <v>175</v>
      </c>
      <c r="B417" s="6">
        <v>1458</v>
      </c>
      <c r="C417">
        <v>38</v>
      </c>
      <c r="D417">
        <v>37</v>
      </c>
      <c r="E417">
        <v>0</v>
      </c>
      <c r="F417" s="1">
        <v>7.191011235955056</v>
      </c>
      <c r="G417">
        <v>0</v>
      </c>
      <c r="H417">
        <v>0</v>
      </c>
      <c r="I417" s="1">
        <v>39.174935852513073</v>
      </c>
      <c r="J417" s="1">
        <v>104.7230003114051</v>
      </c>
      <c r="K417" s="1">
        <v>6.4686957701669758</v>
      </c>
      <c r="L417" s="1">
        <v>26.6113</v>
      </c>
      <c r="M417" s="1">
        <v>12.357100000000001</v>
      </c>
      <c r="N417" s="2">
        <v>0.33100000000000002</v>
      </c>
      <c r="O417" s="2">
        <v>0.69499999999999995</v>
      </c>
      <c r="P417" s="2">
        <v>0.184</v>
      </c>
      <c r="Q417" s="2">
        <v>0</v>
      </c>
      <c r="R417" s="2">
        <v>0.877</v>
      </c>
      <c r="S417" s="2">
        <v>0.67200000000000004</v>
      </c>
      <c r="T417" s="2">
        <v>1.2E-2</v>
      </c>
      <c r="U417" s="2">
        <v>8.1000000000000003E-2</v>
      </c>
      <c r="V417" s="2">
        <v>0.08</v>
      </c>
      <c r="W417" s="2">
        <v>6.7000000000000004E-2</v>
      </c>
      <c r="X417" s="2">
        <v>0.311</v>
      </c>
      <c r="Y417" s="2">
        <v>0.11700000000000001</v>
      </c>
      <c r="Z417" s="2">
        <v>8.5999999999999993E-2</v>
      </c>
      <c r="AA417" s="2">
        <v>0.36099999999999999</v>
      </c>
      <c r="AB417" s="2">
        <v>0.96699999999999997</v>
      </c>
      <c r="AC417" s="2">
        <v>0.55300000000000005</v>
      </c>
      <c r="AD417" s="2">
        <v>0.187</v>
      </c>
      <c r="AE417" s="2">
        <v>0.39100000000000001</v>
      </c>
      <c r="AF417" s="2">
        <v>2.5000000000000001E-2</v>
      </c>
      <c r="AG417" s="2">
        <v>0.01</v>
      </c>
      <c r="AH417" s="2">
        <v>0.40500000000000003</v>
      </c>
      <c r="AI417" s="2">
        <v>0.46500000000000002</v>
      </c>
      <c r="AJ417" s="2">
        <v>0.72699999999999998</v>
      </c>
      <c r="AK417">
        <v>184374</v>
      </c>
      <c r="AL417">
        <v>5.8</v>
      </c>
      <c r="AM417" t="s">
        <v>64</v>
      </c>
      <c r="AN417" s="3">
        <v>0.90466271242291574</v>
      </c>
      <c r="AO417" s="3">
        <v>1.584340071640947E-2</v>
      </c>
      <c r="AP417" s="3">
        <v>0.88978235174683784</v>
      </c>
      <c r="AQ417" s="3">
        <v>1.8681270065447099E-2</v>
      </c>
      <c r="AR417" s="3">
        <v>0.89626550099206348</v>
      </c>
      <c r="AS417" s="3">
        <v>2.1633103095687618E-2</v>
      </c>
      <c r="AT417" s="10">
        <v>1.827239990234375E-3</v>
      </c>
      <c r="AU417" s="1">
        <v>284.1015625</v>
      </c>
      <c r="AV417" s="5">
        <v>799019.29018789146</v>
      </c>
      <c r="AW417" s="9">
        <v>2.7767181396484378E-2</v>
      </c>
      <c r="AX417">
        <v>2</v>
      </c>
      <c r="AY417" t="s">
        <v>50</v>
      </c>
      <c r="AZ417" s="9">
        <f>AVERAGE(MainTable[[#This Row],[f1]:[f4]])</f>
        <v>0.48559999999999998</v>
      </c>
      <c r="BA417" s="9">
        <f>AVERAGE(MainTable[[#This Row],[l1]:[l3]])</f>
        <v>5.7666666666666665E-2</v>
      </c>
      <c r="BB417" s="9">
        <f>AVERAGE(MainTable[[#This Row],[n1]:[lsc]])</f>
        <v>0.31816666666666665</v>
      </c>
      <c r="BC417" s="9">
        <f>AVERAGE(MainTable[[#This Row],[density]:[clsCoef]])</f>
        <v>0.37</v>
      </c>
      <c r="BD417" s="9">
        <f>AVERAGE(MainTable[[#This Row],[t2]:[t4]])</f>
        <v>0.1466666666666667</v>
      </c>
      <c r="BE417" s="9">
        <f>AVERAGE(MainTable[[#This Row],[c1]:[c2]])</f>
        <v>0.59599999999999997</v>
      </c>
      <c r="BF417" s="9">
        <f>AVERAGE(MainTable[[#This Row],[n3]], MainTable[[#This Row],[n1]], MainTable[[#This Row],[n4]])</f>
        <v>9.0000000000000011E-2</v>
      </c>
      <c r="BG417" s="9" t="str">
        <f>VLOOKUP(MainTable[[#This Row],[model]],ModelNames,4,FALSE)</f>
        <v>Discriminant</v>
      </c>
      <c r="BH417" s="9" cm="1">
        <f t="array" ref="BH417">MEDIAN(IF($AM$2:$AM$2385=AM417,$AN$2:$AN$2385))</f>
        <v>0.83860904466088915</v>
      </c>
      <c r="BI417" s="9" t="str" cm="1">
        <f t="array" ref="BI417">LEFT(A417, MIN(IFERROR(FIND({"_binarized","_clean","_converted"}, A417), LEN(A417)+1))-1)</f>
        <v>pc4</v>
      </c>
    </row>
    <row r="418" spans="1:61" x14ac:dyDescent="0.25">
      <c r="A418" t="s">
        <v>175</v>
      </c>
      <c r="B418" s="6">
        <v>1458</v>
      </c>
      <c r="C418">
        <v>38</v>
      </c>
      <c r="D418">
        <v>37</v>
      </c>
      <c r="E418">
        <v>0</v>
      </c>
      <c r="F418" s="1">
        <v>7.191011235955056</v>
      </c>
      <c r="G418">
        <v>0</v>
      </c>
      <c r="H418">
        <v>0</v>
      </c>
      <c r="I418" s="1">
        <v>39.174935852513073</v>
      </c>
      <c r="J418" s="1">
        <v>104.7230003114051</v>
      </c>
      <c r="K418" s="1">
        <v>6.4686957701669758</v>
      </c>
      <c r="L418" s="1">
        <v>26.6113</v>
      </c>
      <c r="M418" s="1">
        <v>12.357100000000001</v>
      </c>
      <c r="N418" s="2">
        <v>0.33100000000000002</v>
      </c>
      <c r="O418" s="2">
        <v>0.69499999999999995</v>
      </c>
      <c r="P418" s="2">
        <v>0.184</v>
      </c>
      <c r="Q418" s="2">
        <v>0</v>
      </c>
      <c r="R418" s="2">
        <v>0.877</v>
      </c>
      <c r="S418" s="2">
        <v>0.67200000000000004</v>
      </c>
      <c r="T418" s="2">
        <v>1.2E-2</v>
      </c>
      <c r="U418" s="2">
        <v>8.1000000000000003E-2</v>
      </c>
      <c r="V418" s="2">
        <v>0.08</v>
      </c>
      <c r="W418" s="2">
        <v>6.7000000000000004E-2</v>
      </c>
      <c r="X418" s="2">
        <v>0.311</v>
      </c>
      <c r="Y418" s="2">
        <v>0.11700000000000001</v>
      </c>
      <c r="Z418" s="2">
        <v>8.5999999999999993E-2</v>
      </c>
      <c r="AA418" s="2">
        <v>0.36099999999999999</v>
      </c>
      <c r="AB418" s="2">
        <v>0.96699999999999997</v>
      </c>
      <c r="AC418" s="2">
        <v>0.55300000000000005</v>
      </c>
      <c r="AD418" s="2">
        <v>0.187</v>
      </c>
      <c r="AE418" s="2">
        <v>0.39100000000000001</v>
      </c>
      <c r="AF418" s="2">
        <v>2.5000000000000001E-2</v>
      </c>
      <c r="AG418" s="2">
        <v>0.01</v>
      </c>
      <c r="AH418" s="2">
        <v>0.40500000000000003</v>
      </c>
      <c r="AI418" s="2">
        <v>0.46500000000000002</v>
      </c>
      <c r="AJ418" s="2">
        <v>0.72699999999999998</v>
      </c>
      <c r="AK418">
        <v>184374</v>
      </c>
      <c r="AL418">
        <v>5.8</v>
      </c>
      <c r="AM418" t="s">
        <v>61</v>
      </c>
      <c r="AN418" s="3">
        <v>0.90398484206562169</v>
      </c>
      <c r="AO418" s="3">
        <v>7.7331376807817801E-3</v>
      </c>
      <c r="AP418" s="3">
        <v>0.89270292980402211</v>
      </c>
      <c r="AQ418" s="3">
        <v>1.51831135401507E-2</v>
      </c>
      <c r="AR418" s="3">
        <v>0.88626829117063488</v>
      </c>
      <c r="AS418" s="3">
        <v>1.8517456146469241E-2</v>
      </c>
      <c r="AT418" s="10">
        <v>2.5296211242675781E-3</v>
      </c>
      <c r="AU418" s="1">
        <v>286.4921875</v>
      </c>
      <c r="AV418" s="5">
        <v>577161.53063147969</v>
      </c>
      <c r="AW418" s="9">
        <v>3.9173126220703118E-2</v>
      </c>
      <c r="AX418">
        <v>4</v>
      </c>
      <c r="AY418" t="s">
        <v>50</v>
      </c>
      <c r="AZ418" s="9">
        <f>AVERAGE(MainTable[[#This Row],[f1]:[f4]])</f>
        <v>0.48559999999999998</v>
      </c>
      <c r="BA418" s="9">
        <f>AVERAGE(MainTable[[#This Row],[l1]:[l3]])</f>
        <v>5.7666666666666665E-2</v>
      </c>
      <c r="BB418" s="9">
        <f>AVERAGE(MainTable[[#This Row],[n1]:[lsc]])</f>
        <v>0.31816666666666665</v>
      </c>
      <c r="BC418" s="9">
        <f>AVERAGE(MainTable[[#This Row],[density]:[clsCoef]])</f>
        <v>0.37</v>
      </c>
      <c r="BD418" s="9">
        <f>AVERAGE(MainTable[[#This Row],[t2]:[t4]])</f>
        <v>0.1466666666666667</v>
      </c>
      <c r="BE418" s="9">
        <f>AVERAGE(MainTable[[#This Row],[c1]:[c2]])</f>
        <v>0.59599999999999997</v>
      </c>
      <c r="BF418" s="9">
        <f>AVERAGE(MainTable[[#This Row],[n3]], MainTable[[#This Row],[n1]], MainTable[[#This Row],[n4]])</f>
        <v>9.0000000000000011E-2</v>
      </c>
      <c r="BG418" s="9" t="str">
        <f>VLOOKUP(MainTable[[#This Row],[model]],ModelNames,4,FALSE)</f>
        <v>Discriminant</v>
      </c>
      <c r="BH418" s="9" cm="1">
        <f t="array" ref="BH418">MEDIAN(IF($AM$2:$AM$2385=AM418,$AN$2:$AN$2385))</f>
        <v>0.82848361206198695</v>
      </c>
      <c r="BI418" s="9" t="str" cm="1">
        <f t="array" ref="BI418">LEFT(A418, MIN(IFERROR(FIND({"_binarized","_clean","_converted"}, A418), LEN(A418)+1))-1)</f>
        <v>pc4</v>
      </c>
    </row>
    <row r="419" spans="1:61" x14ac:dyDescent="0.25">
      <c r="A419" t="s">
        <v>175</v>
      </c>
      <c r="B419" s="6">
        <v>1458</v>
      </c>
      <c r="C419">
        <v>38</v>
      </c>
      <c r="D419">
        <v>37</v>
      </c>
      <c r="E419">
        <v>0</v>
      </c>
      <c r="F419" s="1">
        <v>7.191011235955056</v>
      </c>
      <c r="G419">
        <v>0</v>
      </c>
      <c r="H419">
        <v>0</v>
      </c>
      <c r="I419" s="1">
        <v>39.174935852513073</v>
      </c>
      <c r="J419" s="1">
        <v>104.7230003114051</v>
      </c>
      <c r="K419" s="1">
        <v>6.4686957701669758</v>
      </c>
      <c r="L419" s="1">
        <v>26.6113</v>
      </c>
      <c r="M419" s="1">
        <v>12.357100000000001</v>
      </c>
      <c r="N419" s="2">
        <v>0.33100000000000002</v>
      </c>
      <c r="O419" s="2">
        <v>0.69499999999999995</v>
      </c>
      <c r="P419" s="2">
        <v>0.184</v>
      </c>
      <c r="Q419" s="2">
        <v>0</v>
      </c>
      <c r="R419" s="2">
        <v>0.877</v>
      </c>
      <c r="S419" s="2">
        <v>0.67200000000000004</v>
      </c>
      <c r="T419" s="2">
        <v>1.2E-2</v>
      </c>
      <c r="U419" s="2">
        <v>8.1000000000000003E-2</v>
      </c>
      <c r="V419" s="2">
        <v>0.08</v>
      </c>
      <c r="W419" s="2">
        <v>6.7000000000000004E-2</v>
      </c>
      <c r="X419" s="2">
        <v>0.311</v>
      </c>
      <c r="Y419" s="2">
        <v>0.11700000000000001</v>
      </c>
      <c r="Z419" s="2">
        <v>8.5999999999999993E-2</v>
      </c>
      <c r="AA419" s="2">
        <v>0.36099999999999999</v>
      </c>
      <c r="AB419" s="2">
        <v>0.96699999999999997</v>
      </c>
      <c r="AC419" s="2">
        <v>0.55300000000000005</v>
      </c>
      <c r="AD419" s="2">
        <v>0.187</v>
      </c>
      <c r="AE419" s="2">
        <v>0.39100000000000001</v>
      </c>
      <c r="AF419" s="2">
        <v>2.5000000000000001E-2</v>
      </c>
      <c r="AG419" s="2">
        <v>0.01</v>
      </c>
      <c r="AH419" s="2">
        <v>0.40500000000000003</v>
      </c>
      <c r="AI419" s="2">
        <v>0.46500000000000002</v>
      </c>
      <c r="AJ419" s="2">
        <v>0.72699999999999998</v>
      </c>
      <c r="AK419">
        <v>184374</v>
      </c>
      <c r="AL419">
        <v>5.8</v>
      </c>
      <c r="AM419" t="s">
        <v>53</v>
      </c>
      <c r="AN419" s="3">
        <v>0.89233394529962806</v>
      </c>
      <c r="AO419" s="3">
        <v>1.0149507283311709E-2</v>
      </c>
      <c r="AP419" s="3">
        <v>0.88614341433904864</v>
      </c>
      <c r="AQ419" s="3">
        <v>1.07750984459546E-2</v>
      </c>
      <c r="AR419" s="3">
        <v>0.83195653521825397</v>
      </c>
      <c r="AS419" s="3">
        <v>2.7574461834440601E-2</v>
      </c>
      <c r="AT419" s="10">
        <v>8.9602470397949219E-2</v>
      </c>
      <c r="AU419" s="1">
        <v>282.58203125</v>
      </c>
      <c r="AV419" s="5">
        <v>16294.19360332074</v>
      </c>
      <c r="AW419" s="9">
        <v>0.29923462867736822</v>
      </c>
      <c r="AX419">
        <v>24</v>
      </c>
      <c r="AY419" t="s">
        <v>50</v>
      </c>
      <c r="AZ419" s="9">
        <f>AVERAGE(MainTable[[#This Row],[f1]:[f4]])</f>
        <v>0.48559999999999998</v>
      </c>
      <c r="BA419" s="9">
        <f>AVERAGE(MainTable[[#This Row],[l1]:[l3]])</f>
        <v>5.7666666666666665E-2</v>
      </c>
      <c r="BB419" s="9">
        <f>AVERAGE(MainTable[[#This Row],[n1]:[lsc]])</f>
        <v>0.31816666666666665</v>
      </c>
      <c r="BC419" s="9">
        <f>AVERAGE(MainTable[[#This Row],[density]:[clsCoef]])</f>
        <v>0.37</v>
      </c>
      <c r="BD419" s="9">
        <f>AVERAGE(MainTable[[#This Row],[t2]:[t4]])</f>
        <v>0.1466666666666667</v>
      </c>
      <c r="BE419" s="9">
        <f>AVERAGE(MainTable[[#This Row],[c1]:[c2]])</f>
        <v>0.59599999999999997</v>
      </c>
      <c r="BF419" s="9">
        <f>AVERAGE(MainTable[[#This Row],[n3]], MainTable[[#This Row],[n1]], MainTable[[#This Row],[n4]])</f>
        <v>9.0000000000000011E-2</v>
      </c>
      <c r="BG419" s="9" t="str">
        <f>VLOOKUP(MainTable[[#This Row],[model]],ModelNames,4,FALSE)</f>
        <v>Instance-based</v>
      </c>
      <c r="BH419" s="9" cm="1">
        <f t="array" ref="BH419">MEDIAN(IF($AM$2:$AM$2385=AM419,$AN$2:$AN$2385))</f>
        <v>0.85</v>
      </c>
      <c r="BI419" s="9" t="str" cm="1">
        <f t="array" ref="BI419">LEFT(A419, MIN(IFERROR(FIND({"_binarized","_clean","_converted"}, A419), LEN(A419)+1))-1)</f>
        <v>pc4</v>
      </c>
    </row>
    <row r="420" spans="1:61" x14ac:dyDescent="0.25">
      <c r="A420" t="s">
        <v>175</v>
      </c>
      <c r="B420" s="6">
        <v>1458</v>
      </c>
      <c r="C420">
        <v>38</v>
      </c>
      <c r="D420">
        <v>37</v>
      </c>
      <c r="E420">
        <v>0</v>
      </c>
      <c r="F420" s="1">
        <v>7.191011235955056</v>
      </c>
      <c r="G420">
        <v>0</v>
      </c>
      <c r="H420">
        <v>0</v>
      </c>
      <c r="I420" s="1">
        <v>39.174935852513073</v>
      </c>
      <c r="J420" s="1">
        <v>104.7230003114051</v>
      </c>
      <c r="K420" s="1">
        <v>6.4686957701669758</v>
      </c>
      <c r="L420" s="1">
        <v>26.6113</v>
      </c>
      <c r="M420" s="1">
        <v>12.357100000000001</v>
      </c>
      <c r="N420" s="2">
        <v>0.33100000000000002</v>
      </c>
      <c r="O420" s="2">
        <v>0.69499999999999995</v>
      </c>
      <c r="P420" s="2">
        <v>0.184</v>
      </c>
      <c r="Q420" s="2">
        <v>0</v>
      </c>
      <c r="R420" s="2">
        <v>0.877</v>
      </c>
      <c r="S420" s="2">
        <v>0.67200000000000004</v>
      </c>
      <c r="T420" s="2">
        <v>1.2E-2</v>
      </c>
      <c r="U420" s="2">
        <v>8.1000000000000003E-2</v>
      </c>
      <c r="V420" s="2">
        <v>0.08</v>
      </c>
      <c r="W420" s="2">
        <v>6.7000000000000004E-2</v>
      </c>
      <c r="X420" s="2">
        <v>0.311</v>
      </c>
      <c r="Y420" s="2">
        <v>0.11700000000000001</v>
      </c>
      <c r="Z420" s="2">
        <v>8.5999999999999993E-2</v>
      </c>
      <c r="AA420" s="2">
        <v>0.36099999999999999</v>
      </c>
      <c r="AB420" s="2">
        <v>0.96699999999999997</v>
      </c>
      <c r="AC420" s="2">
        <v>0.55300000000000005</v>
      </c>
      <c r="AD420" s="2">
        <v>0.187</v>
      </c>
      <c r="AE420" s="2">
        <v>0.39100000000000001</v>
      </c>
      <c r="AF420" s="2">
        <v>2.5000000000000001E-2</v>
      </c>
      <c r="AG420" s="2">
        <v>0.01</v>
      </c>
      <c r="AH420" s="2">
        <v>0.40500000000000003</v>
      </c>
      <c r="AI420" s="2">
        <v>0.46500000000000002</v>
      </c>
      <c r="AJ420" s="2">
        <v>0.72699999999999998</v>
      </c>
      <c r="AK420">
        <v>184374</v>
      </c>
      <c r="AL420">
        <v>5.8</v>
      </c>
      <c r="AM420" t="s">
        <v>57</v>
      </c>
      <c r="AN420" s="3">
        <v>0.89229393211881569</v>
      </c>
      <c r="AO420" s="3">
        <v>2.3546078197556199E-2</v>
      </c>
      <c r="AP420" s="3">
        <v>0.89358469427202392</v>
      </c>
      <c r="AQ420" s="3">
        <v>2.235953330230897E-2</v>
      </c>
      <c r="AR420" s="3">
        <v>0.77574342757936499</v>
      </c>
      <c r="AS420" s="3">
        <v>3.2689532330513089E-2</v>
      </c>
      <c r="AT420" s="10">
        <v>2.384424209594727E-3</v>
      </c>
      <c r="AU420" s="1">
        <v>304.34375</v>
      </c>
      <c r="AV420" s="5">
        <v>612307.15328467148</v>
      </c>
      <c r="AW420" s="9">
        <v>11.754372596740721</v>
      </c>
      <c r="AX420">
        <v>24</v>
      </c>
      <c r="AY420" t="s">
        <v>50</v>
      </c>
      <c r="AZ420" s="9">
        <f>AVERAGE(MainTable[[#This Row],[f1]:[f4]])</f>
        <v>0.48559999999999998</v>
      </c>
      <c r="BA420" s="9">
        <f>AVERAGE(MainTable[[#This Row],[l1]:[l3]])</f>
        <v>5.7666666666666665E-2</v>
      </c>
      <c r="BB420" s="9">
        <f>AVERAGE(MainTable[[#This Row],[n1]:[lsc]])</f>
        <v>0.31816666666666665</v>
      </c>
      <c r="BC420" s="9">
        <f>AVERAGE(MainTable[[#This Row],[density]:[clsCoef]])</f>
        <v>0.37</v>
      </c>
      <c r="BD420" s="9">
        <f>AVERAGE(MainTable[[#This Row],[t2]:[t4]])</f>
        <v>0.1466666666666667</v>
      </c>
      <c r="BE420" s="9">
        <f>AVERAGE(MainTable[[#This Row],[c1]:[c2]])</f>
        <v>0.59599999999999997</v>
      </c>
      <c r="BF420" s="9">
        <f>AVERAGE(MainTable[[#This Row],[n3]], MainTable[[#This Row],[n1]], MainTable[[#This Row],[n4]])</f>
        <v>9.0000000000000011E-2</v>
      </c>
      <c r="BG420" s="9" t="str">
        <f>VLOOKUP(MainTable[[#This Row],[model]],ModelNames,4,FALSE)</f>
        <v>Tree-based</v>
      </c>
      <c r="BH420" s="9" cm="1">
        <f t="array" ref="BH420">MEDIAN(IF($AM$2:$AM$2385=AM420,$AN$2:$AN$2385))</f>
        <v>0.84387062005572167</v>
      </c>
      <c r="BI420" s="9" t="str" cm="1">
        <f t="array" ref="BI420">LEFT(A420, MIN(IFERROR(FIND({"_binarized","_clean","_converted"}, A420), LEN(A420)+1))-1)</f>
        <v>pc4</v>
      </c>
    </row>
    <row r="421" spans="1:61" x14ac:dyDescent="0.25">
      <c r="A421" t="s">
        <v>175</v>
      </c>
      <c r="B421" s="6">
        <v>1458</v>
      </c>
      <c r="C421">
        <v>38</v>
      </c>
      <c r="D421">
        <v>37</v>
      </c>
      <c r="E421">
        <v>0</v>
      </c>
      <c r="F421" s="1">
        <v>7.191011235955056</v>
      </c>
      <c r="G421">
        <v>0</v>
      </c>
      <c r="H421">
        <v>0</v>
      </c>
      <c r="I421" s="1">
        <v>39.174935852513073</v>
      </c>
      <c r="J421" s="1">
        <v>104.7230003114051</v>
      </c>
      <c r="K421" s="1">
        <v>6.4686957701669758</v>
      </c>
      <c r="L421" s="1">
        <v>26.6113</v>
      </c>
      <c r="M421" s="1">
        <v>12.357100000000001</v>
      </c>
      <c r="N421" s="2">
        <v>0.33100000000000002</v>
      </c>
      <c r="O421" s="2">
        <v>0.69499999999999995</v>
      </c>
      <c r="P421" s="2">
        <v>0.184</v>
      </c>
      <c r="Q421" s="2">
        <v>0</v>
      </c>
      <c r="R421" s="2">
        <v>0.877</v>
      </c>
      <c r="S421" s="2">
        <v>0.67200000000000004</v>
      </c>
      <c r="T421" s="2">
        <v>1.2E-2</v>
      </c>
      <c r="U421" s="2">
        <v>8.1000000000000003E-2</v>
      </c>
      <c r="V421" s="2">
        <v>0.08</v>
      </c>
      <c r="W421" s="2">
        <v>6.7000000000000004E-2</v>
      </c>
      <c r="X421" s="2">
        <v>0.311</v>
      </c>
      <c r="Y421" s="2">
        <v>0.11700000000000001</v>
      </c>
      <c r="Z421" s="2">
        <v>8.5999999999999993E-2</v>
      </c>
      <c r="AA421" s="2">
        <v>0.36099999999999999</v>
      </c>
      <c r="AB421" s="2">
        <v>0.96699999999999997</v>
      </c>
      <c r="AC421" s="2">
        <v>0.55300000000000005</v>
      </c>
      <c r="AD421" s="2">
        <v>0.187</v>
      </c>
      <c r="AE421" s="2">
        <v>0.39100000000000001</v>
      </c>
      <c r="AF421" s="2">
        <v>2.5000000000000001E-2</v>
      </c>
      <c r="AG421" s="2">
        <v>0.01</v>
      </c>
      <c r="AH421" s="2">
        <v>0.40500000000000003</v>
      </c>
      <c r="AI421" s="2">
        <v>0.46500000000000002</v>
      </c>
      <c r="AJ421" s="2">
        <v>0.72699999999999998</v>
      </c>
      <c r="AK421">
        <v>184374</v>
      </c>
      <c r="AL421">
        <v>5.8</v>
      </c>
      <c r="AM421" t="s">
        <v>63</v>
      </c>
      <c r="AN421" s="3">
        <v>0.87791743162453506</v>
      </c>
      <c r="AO421" s="3">
        <v>7.342481209443954E-3</v>
      </c>
      <c r="AP421" s="3">
        <v>0.87471143726727385</v>
      </c>
      <c r="AQ421" s="3">
        <v>6.5975561802120884E-3</v>
      </c>
      <c r="AR421" s="3">
        <v>0.84344308035714288</v>
      </c>
      <c r="AS421" s="3">
        <v>1.7337728033853469E-2</v>
      </c>
      <c r="AT421" s="10">
        <v>2.0895004272460942E-3</v>
      </c>
      <c r="AU421" s="1">
        <v>283.2734375</v>
      </c>
      <c r="AV421" s="5">
        <v>698731.61113646731</v>
      </c>
      <c r="AW421" s="9">
        <v>2.5337457656860352E-2</v>
      </c>
      <c r="AX421">
        <v>4</v>
      </c>
      <c r="AY421" t="s">
        <v>50</v>
      </c>
      <c r="AZ421" s="9">
        <f>AVERAGE(MainTable[[#This Row],[f1]:[f4]])</f>
        <v>0.48559999999999998</v>
      </c>
      <c r="BA421" s="9">
        <f>AVERAGE(MainTable[[#This Row],[l1]:[l3]])</f>
        <v>5.7666666666666665E-2</v>
      </c>
      <c r="BB421" s="9">
        <f>AVERAGE(MainTable[[#This Row],[n1]:[lsc]])</f>
        <v>0.31816666666666665</v>
      </c>
      <c r="BC421" s="9">
        <f>AVERAGE(MainTable[[#This Row],[density]:[clsCoef]])</f>
        <v>0.37</v>
      </c>
      <c r="BD421" s="9">
        <f>AVERAGE(MainTable[[#This Row],[t2]:[t4]])</f>
        <v>0.1466666666666667</v>
      </c>
      <c r="BE421" s="9">
        <f>AVERAGE(MainTable[[#This Row],[c1]:[c2]])</f>
        <v>0.59599999999999997</v>
      </c>
      <c r="BF421" s="9">
        <f>AVERAGE(MainTable[[#This Row],[n3]], MainTable[[#This Row],[n1]], MainTable[[#This Row],[n4]])</f>
        <v>9.0000000000000011E-2</v>
      </c>
      <c r="BG421" s="9" t="str">
        <f>VLOOKUP(MainTable[[#This Row],[model]],ModelNames,4,FALSE)</f>
        <v>Probabilistic</v>
      </c>
      <c r="BH421" s="9" cm="1">
        <f t="array" ref="BH421">MEDIAN(IF($AM$2:$AM$2385=AM421,$AN$2:$AN$2385))</f>
        <v>0.73750000000000004</v>
      </c>
      <c r="BI421" s="9" t="str" cm="1">
        <f t="array" ref="BI421">LEFT(A421, MIN(IFERROR(FIND({"_binarized","_clean","_converted"}, A421), LEN(A421)+1))-1)</f>
        <v>pc4</v>
      </c>
    </row>
    <row r="422" spans="1:61" x14ac:dyDescent="0.25">
      <c r="A422" t="s">
        <v>164</v>
      </c>
      <c r="B422" s="6">
        <v>338199</v>
      </c>
      <c r="C422">
        <v>6</v>
      </c>
      <c r="D422">
        <v>5</v>
      </c>
      <c r="E422">
        <v>0</v>
      </c>
      <c r="F422" s="1">
        <v>6.8355729576942679</v>
      </c>
      <c r="G422">
        <v>0</v>
      </c>
      <c r="H422">
        <v>0</v>
      </c>
      <c r="I422" s="1">
        <v>9.9999000009999897</v>
      </c>
      <c r="J422" s="1">
        <v>1065.7127418434129</v>
      </c>
      <c r="K422" s="1">
        <v>12.618949159235701</v>
      </c>
      <c r="L422" s="1">
        <v>10.270300000000001</v>
      </c>
      <c r="M422" s="1">
        <v>10.2829</v>
      </c>
      <c r="N422" s="2">
        <v>0.31900000000000001</v>
      </c>
      <c r="O422" s="2">
        <v>0.52700000000000002</v>
      </c>
      <c r="P422" s="2">
        <v>0.32</v>
      </c>
      <c r="Q422" s="2">
        <v>7.0000000000000001E-3</v>
      </c>
      <c r="R422" s="2">
        <v>0.69799999999999995</v>
      </c>
      <c r="S422" s="2">
        <v>0.69599999999999995</v>
      </c>
      <c r="T422" s="2">
        <v>5.6000000000000001E-2</v>
      </c>
      <c r="U422" s="2">
        <v>0.19700000000000001</v>
      </c>
      <c r="V422" s="2">
        <v>0.14199999999999999</v>
      </c>
      <c r="W422" s="2">
        <v>0.11</v>
      </c>
      <c r="X422" s="2">
        <v>0.16800000000000001</v>
      </c>
      <c r="Y422" s="2">
        <v>0.214</v>
      </c>
      <c r="Z422" s="2">
        <v>0.19</v>
      </c>
      <c r="AA422" s="2">
        <v>0.38900000000000001</v>
      </c>
      <c r="AB422" s="2">
        <v>0.98</v>
      </c>
      <c r="AC422" s="2">
        <v>0.69799999999999995</v>
      </c>
      <c r="AD422" s="2">
        <v>0.184</v>
      </c>
      <c r="AE422" s="2">
        <v>0.63900000000000001</v>
      </c>
      <c r="AF422" s="2">
        <v>0</v>
      </c>
      <c r="AG422" s="2">
        <v>0</v>
      </c>
      <c r="AH422" s="2">
        <v>0.8</v>
      </c>
      <c r="AI422" s="2">
        <v>0</v>
      </c>
      <c r="AJ422" s="2">
        <v>0</v>
      </c>
      <c r="AK422">
        <v>18971146</v>
      </c>
      <c r="AL422">
        <v>17001.310000000001</v>
      </c>
      <c r="AM422" t="s">
        <v>52</v>
      </c>
      <c r="AN422" s="3">
        <v>0.91665754873498773</v>
      </c>
      <c r="AO422" s="3">
        <v>1.9657119347222781E-4</v>
      </c>
      <c r="AP422" s="3">
        <v>0.90854129322383093</v>
      </c>
      <c r="AQ422" s="3">
        <v>2.7652998953765719E-4</v>
      </c>
      <c r="AR422" s="3">
        <v>0.95274641142041649</v>
      </c>
      <c r="AS422" s="3">
        <v>5.1018948130246422E-4</v>
      </c>
      <c r="AT422" s="10">
        <v>1.0418632030487061</v>
      </c>
      <c r="AU422" s="1">
        <v>1436.80859375</v>
      </c>
      <c r="AV422" s="5">
        <v>324586.75861709128</v>
      </c>
      <c r="AW422" s="9">
        <v>7.6598191261291504</v>
      </c>
      <c r="AX422">
        <v>24</v>
      </c>
      <c r="AY422" t="s">
        <v>50</v>
      </c>
      <c r="AZ422" s="9">
        <f>AVERAGE(MainTable[[#This Row],[f1]:[f4]])</f>
        <v>0.44960000000000006</v>
      </c>
      <c r="BA422" s="9">
        <f>AVERAGE(MainTable[[#This Row],[l1]:[l3]])</f>
        <v>0.13166666666666668</v>
      </c>
      <c r="BB422" s="9">
        <f>AVERAGE(MainTable[[#This Row],[n1]:[lsc]])</f>
        <v>0.34183333333333338</v>
      </c>
      <c r="BC422" s="9">
        <f>AVERAGE(MainTable[[#This Row],[density]:[clsCoef]])</f>
        <v>0.44099999999999995</v>
      </c>
      <c r="BD422" s="9">
        <f>AVERAGE(MainTable[[#This Row],[t2]:[t4]])</f>
        <v>0.26666666666666666</v>
      </c>
      <c r="BE422" s="9">
        <f>AVERAGE(MainTable[[#This Row],[c1]:[c2]])</f>
        <v>0</v>
      </c>
      <c r="BF422" s="9">
        <f>AVERAGE(MainTable[[#This Row],[n3]], MainTable[[#This Row],[n1]], MainTable[[#This Row],[n4]])</f>
        <v>0.17133333333333334</v>
      </c>
      <c r="BG422" s="9" t="str">
        <f>VLOOKUP(MainTable[[#This Row],[model]],ModelNames,4,FALSE)</f>
        <v>Tree Ensemble</v>
      </c>
      <c r="BH422" s="9" cm="1">
        <f t="array" ref="BH422">MEDIAN(IF($AM$2:$AM$2385=AM422,$AN$2:$AN$2385))</f>
        <v>0.87140340575455077</v>
      </c>
      <c r="BI422" s="9" t="str" cm="1">
        <f t="array" ref="BI422">LEFT(A422, MIN(IFERROR(FIND({"_binarized","_clean","_converted"}, A422), LEN(A422)+1))-1)</f>
        <v>nasa_nearest_object_valued</v>
      </c>
    </row>
    <row r="423" spans="1:61" x14ac:dyDescent="0.25">
      <c r="A423" t="s">
        <v>164</v>
      </c>
      <c r="B423" s="6">
        <v>338199</v>
      </c>
      <c r="C423">
        <v>6</v>
      </c>
      <c r="D423">
        <v>5</v>
      </c>
      <c r="E423">
        <v>0</v>
      </c>
      <c r="F423" s="1">
        <v>6.8355729576942679</v>
      </c>
      <c r="G423">
        <v>0</v>
      </c>
      <c r="H423">
        <v>0</v>
      </c>
      <c r="I423" s="1">
        <v>9.9999000009999897</v>
      </c>
      <c r="J423" s="1">
        <v>1065.7127418434129</v>
      </c>
      <c r="K423" s="1">
        <v>12.618949159235701</v>
      </c>
      <c r="L423" s="1">
        <v>10.270300000000001</v>
      </c>
      <c r="M423" s="1">
        <v>10.2829</v>
      </c>
      <c r="N423" s="2">
        <v>0.31900000000000001</v>
      </c>
      <c r="O423" s="2">
        <v>0.52700000000000002</v>
      </c>
      <c r="P423" s="2">
        <v>0.32</v>
      </c>
      <c r="Q423" s="2">
        <v>7.0000000000000001E-3</v>
      </c>
      <c r="R423" s="2">
        <v>0.69799999999999995</v>
      </c>
      <c r="S423" s="2">
        <v>0.69599999999999995</v>
      </c>
      <c r="T423" s="2">
        <v>5.6000000000000001E-2</v>
      </c>
      <c r="U423" s="2">
        <v>0.19700000000000001</v>
      </c>
      <c r="V423" s="2">
        <v>0.14199999999999999</v>
      </c>
      <c r="W423" s="2">
        <v>0.11</v>
      </c>
      <c r="X423" s="2">
        <v>0.16800000000000001</v>
      </c>
      <c r="Y423" s="2">
        <v>0.214</v>
      </c>
      <c r="Z423" s="2">
        <v>0.19</v>
      </c>
      <c r="AA423" s="2">
        <v>0.38900000000000001</v>
      </c>
      <c r="AB423" s="2">
        <v>0.98</v>
      </c>
      <c r="AC423" s="2">
        <v>0.69799999999999995</v>
      </c>
      <c r="AD423" s="2">
        <v>0.184</v>
      </c>
      <c r="AE423" s="2">
        <v>0.63900000000000001</v>
      </c>
      <c r="AF423" s="2">
        <v>0</v>
      </c>
      <c r="AG423" s="2">
        <v>0</v>
      </c>
      <c r="AH423" s="2">
        <v>0.8</v>
      </c>
      <c r="AI423" s="2">
        <v>0</v>
      </c>
      <c r="AJ423" s="2">
        <v>0</v>
      </c>
      <c r="AK423">
        <v>18971146</v>
      </c>
      <c r="AL423">
        <v>17001.310000000001</v>
      </c>
      <c r="AM423" t="s">
        <v>54</v>
      </c>
      <c r="AN423" s="3">
        <v>0.91050089788431765</v>
      </c>
      <c r="AO423" s="3">
        <v>6.0418560295281824E-4</v>
      </c>
      <c r="AP423" s="3">
        <v>0.90135459279332986</v>
      </c>
      <c r="AQ423" s="3">
        <v>8.9919941654755908E-4</v>
      </c>
      <c r="AR423" s="3">
        <v>0.94597008066909427</v>
      </c>
      <c r="AS423" s="3">
        <v>6.8940178167913502E-4</v>
      </c>
      <c r="AT423" s="10">
        <v>0.78371357917785645</v>
      </c>
      <c r="AU423" s="1">
        <v>870.33203125</v>
      </c>
      <c r="AV423" s="5">
        <v>431503.30552490568</v>
      </c>
      <c r="AW423" s="9">
        <v>16.64631104469299</v>
      </c>
      <c r="AX423">
        <v>16</v>
      </c>
      <c r="AY423" t="s">
        <v>50</v>
      </c>
      <c r="AZ423" s="9">
        <f>AVERAGE(MainTable[[#This Row],[f1]:[f4]])</f>
        <v>0.44960000000000006</v>
      </c>
      <c r="BA423" s="9">
        <f>AVERAGE(MainTable[[#This Row],[l1]:[l3]])</f>
        <v>0.13166666666666668</v>
      </c>
      <c r="BB423" s="9">
        <f>AVERAGE(MainTable[[#This Row],[n1]:[lsc]])</f>
        <v>0.34183333333333338</v>
      </c>
      <c r="BC423" s="9">
        <f>AVERAGE(MainTable[[#This Row],[density]:[clsCoef]])</f>
        <v>0.44099999999999995</v>
      </c>
      <c r="BD423" s="9">
        <f>AVERAGE(MainTable[[#This Row],[t2]:[t4]])</f>
        <v>0.26666666666666666</v>
      </c>
      <c r="BE423" s="9">
        <f>AVERAGE(MainTable[[#This Row],[c1]:[c2]])</f>
        <v>0</v>
      </c>
      <c r="BF423" s="9">
        <f>AVERAGE(MainTable[[#This Row],[n3]], MainTable[[#This Row],[n1]], MainTable[[#This Row],[n4]])</f>
        <v>0.17133333333333334</v>
      </c>
      <c r="BG423" s="9" t="str">
        <f>VLOOKUP(MainTable[[#This Row],[model]],ModelNames,4,FALSE)</f>
        <v>Tree Ensemble</v>
      </c>
      <c r="BH423" s="9" cm="1">
        <f t="array" ref="BH423">MEDIAN(IF($AM$2:$AM$2385=AM423,$AN$2:$AN$2385))</f>
        <v>0.87316363636363636</v>
      </c>
      <c r="BI423" s="9" t="str" cm="1">
        <f t="array" ref="BI423">LEFT(A423, MIN(IFERROR(FIND({"_binarized","_clean","_converted"}, A423), LEN(A423)+1))-1)</f>
        <v>nasa_nearest_object_valued</v>
      </c>
    </row>
    <row r="424" spans="1:61" x14ac:dyDescent="0.25">
      <c r="A424" t="s">
        <v>164</v>
      </c>
      <c r="B424" s="6">
        <v>338199</v>
      </c>
      <c r="C424">
        <v>6</v>
      </c>
      <c r="D424">
        <v>5</v>
      </c>
      <c r="E424">
        <v>0</v>
      </c>
      <c r="F424" s="1">
        <v>6.8355729576942679</v>
      </c>
      <c r="G424">
        <v>0</v>
      </c>
      <c r="H424">
        <v>0</v>
      </c>
      <c r="I424" s="1">
        <v>9.9999000009999897</v>
      </c>
      <c r="J424" s="1">
        <v>1065.7127418434129</v>
      </c>
      <c r="K424" s="1">
        <v>12.618949159235701</v>
      </c>
      <c r="L424" s="1">
        <v>10.270300000000001</v>
      </c>
      <c r="M424" s="1">
        <v>10.2829</v>
      </c>
      <c r="N424" s="2">
        <v>0.31900000000000001</v>
      </c>
      <c r="O424" s="2">
        <v>0.52700000000000002</v>
      </c>
      <c r="P424" s="2">
        <v>0.32</v>
      </c>
      <c r="Q424" s="2">
        <v>7.0000000000000001E-3</v>
      </c>
      <c r="R424" s="2">
        <v>0.69799999999999995</v>
      </c>
      <c r="S424" s="2">
        <v>0.69599999999999995</v>
      </c>
      <c r="T424" s="2">
        <v>5.6000000000000001E-2</v>
      </c>
      <c r="U424" s="2">
        <v>0.19700000000000001</v>
      </c>
      <c r="V424" s="2">
        <v>0.14199999999999999</v>
      </c>
      <c r="W424" s="2">
        <v>0.11</v>
      </c>
      <c r="X424" s="2">
        <v>0.16800000000000001</v>
      </c>
      <c r="Y424" s="2">
        <v>0.214</v>
      </c>
      <c r="Z424" s="2">
        <v>0.19</v>
      </c>
      <c r="AA424" s="2">
        <v>0.38900000000000001</v>
      </c>
      <c r="AB424" s="2">
        <v>0.98</v>
      </c>
      <c r="AC424" s="2">
        <v>0.69799999999999995</v>
      </c>
      <c r="AD424" s="2">
        <v>0.184</v>
      </c>
      <c r="AE424" s="2">
        <v>0.63900000000000001</v>
      </c>
      <c r="AF424" s="2">
        <v>0</v>
      </c>
      <c r="AG424" s="2">
        <v>0</v>
      </c>
      <c r="AH424" s="2">
        <v>0.8</v>
      </c>
      <c r="AI424" s="2">
        <v>0</v>
      </c>
      <c r="AJ424" s="2">
        <v>0</v>
      </c>
      <c r="AK424">
        <v>18971146</v>
      </c>
      <c r="AL424">
        <v>17001.310000000001</v>
      </c>
      <c r="AM424" t="s">
        <v>53</v>
      </c>
      <c r="AN424" s="3">
        <v>0.89709348071393591</v>
      </c>
      <c r="AO424" s="3">
        <v>7.789393666601626E-4</v>
      </c>
      <c r="AP424" s="3">
        <v>0.89093006377215678</v>
      </c>
      <c r="AQ424" s="3">
        <v>9.9524874776561224E-4</v>
      </c>
      <c r="AR424" s="3">
        <v>0.90009774872303649</v>
      </c>
      <c r="AS424" s="3">
        <v>1.2522238839195231E-3</v>
      </c>
      <c r="AT424" s="10">
        <v>1.5422487258911131</v>
      </c>
      <c r="AU424" s="1">
        <v>820.19921875</v>
      </c>
      <c r="AV424" s="5">
        <v>219273.96944653141</v>
      </c>
      <c r="AW424" s="9">
        <v>6.4942605495452881</v>
      </c>
      <c r="AX424">
        <v>24</v>
      </c>
      <c r="AY424" t="s">
        <v>50</v>
      </c>
      <c r="AZ424" s="9">
        <f>AVERAGE(MainTable[[#This Row],[f1]:[f4]])</f>
        <v>0.44960000000000006</v>
      </c>
      <c r="BA424" s="9">
        <f>AVERAGE(MainTable[[#This Row],[l1]:[l3]])</f>
        <v>0.13166666666666668</v>
      </c>
      <c r="BB424" s="9">
        <f>AVERAGE(MainTable[[#This Row],[n1]:[lsc]])</f>
        <v>0.34183333333333338</v>
      </c>
      <c r="BC424" s="9">
        <f>AVERAGE(MainTable[[#This Row],[density]:[clsCoef]])</f>
        <v>0.44099999999999995</v>
      </c>
      <c r="BD424" s="9">
        <f>AVERAGE(MainTable[[#This Row],[t2]:[t4]])</f>
        <v>0.26666666666666666</v>
      </c>
      <c r="BE424" s="9">
        <f>AVERAGE(MainTable[[#This Row],[c1]:[c2]])</f>
        <v>0</v>
      </c>
      <c r="BF424" s="9">
        <f>AVERAGE(MainTable[[#This Row],[n3]], MainTable[[#This Row],[n1]], MainTable[[#This Row],[n4]])</f>
        <v>0.17133333333333334</v>
      </c>
      <c r="BG424" s="9" t="str">
        <f>VLOOKUP(MainTable[[#This Row],[model]],ModelNames,4,FALSE)</f>
        <v>Instance-based</v>
      </c>
      <c r="BH424" s="9" cm="1">
        <f t="array" ref="BH424">MEDIAN(IF($AM$2:$AM$2385=AM424,$AN$2:$AN$2385))</f>
        <v>0.85</v>
      </c>
      <c r="BI424" s="9" t="str" cm="1">
        <f t="array" ref="BI424">LEFT(A424, MIN(IFERROR(FIND({"_binarized","_clean","_converted"}, A424), LEN(A424)+1))-1)</f>
        <v>nasa_nearest_object_valued</v>
      </c>
    </row>
    <row r="425" spans="1:61" x14ac:dyDescent="0.25">
      <c r="A425" t="s">
        <v>164</v>
      </c>
      <c r="B425" s="6">
        <v>338199</v>
      </c>
      <c r="C425">
        <v>6</v>
      </c>
      <c r="D425">
        <v>5</v>
      </c>
      <c r="E425">
        <v>0</v>
      </c>
      <c r="F425" s="1">
        <v>6.8355729576942679</v>
      </c>
      <c r="G425">
        <v>0</v>
      </c>
      <c r="H425">
        <v>0</v>
      </c>
      <c r="I425" s="1">
        <v>9.9999000009999897</v>
      </c>
      <c r="J425" s="1">
        <v>1065.7127418434129</v>
      </c>
      <c r="K425" s="1">
        <v>12.618949159235701</v>
      </c>
      <c r="L425" s="1">
        <v>10.270300000000001</v>
      </c>
      <c r="M425" s="1">
        <v>10.2829</v>
      </c>
      <c r="N425" s="2">
        <v>0.31900000000000001</v>
      </c>
      <c r="O425" s="2">
        <v>0.52700000000000002</v>
      </c>
      <c r="P425" s="2">
        <v>0.32</v>
      </c>
      <c r="Q425" s="2">
        <v>7.0000000000000001E-3</v>
      </c>
      <c r="R425" s="2">
        <v>0.69799999999999995</v>
      </c>
      <c r="S425" s="2">
        <v>0.69599999999999995</v>
      </c>
      <c r="T425" s="2">
        <v>5.6000000000000001E-2</v>
      </c>
      <c r="U425" s="2">
        <v>0.19700000000000001</v>
      </c>
      <c r="V425" s="2">
        <v>0.14199999999999999</v>
      </c>
      <c r="W425" s="2">
        <v>0.11</v>
      </c>
      <c r="X425" s="2">
        <v>0.16800000000000001</v>
      </c>
      <c r="Y425" s="2">
        <v>0.214</v>
      </c>
      <c r="Z425" s="2">
        <v>0.19</v>
      </c>
      <c r="AA425" s="2">
        <v>0.38900000000000001</v>
      </c>
      <c r="AB425" s="2">
        <v>0.98</v>
      </c>
      <c r="AC425" s="2">
        <v>0.69799999999999995</v>
      </c>
      <c r="AD425" s="2">
        <v>0.184</v>
      </c>
      <c r="AE425" s="2">
        <v>0.63900000000000001</v>
      </c>
      <c r="AF425" s="2">
        <v>0</v>
      </c>
      <c r="AG425" s="2">
        <v>0</v>
      </c>
      <c r="AH425" s="2">
        <v>0.8</v>
      </c>
      <c r="AI425" s="2">
        <v>0</v>
      </c>
      <c r="AJ425" s="2">
        <v>0</v>
      </c>
      <c r="AK425">
        <v>18971146</v>
      </c>
      <c r="AL425">
        <v>17001.310000000001</v>
      </c>
      <c r="AM425" t="s">
        <v>59</v>
      </c>
      <c r="AN425" s="3">
        <v>0.88889940115956723</v>
      </c>
      <c r="AO425" s="3">
        <v>6.3201288097887052E-4</v>
      </c>
      <c r="AP425" s="3">
        <v>0.85949749372296724</v>
      </c>
      <c r="AQ425" s="3">
        <v>7.4912069468492204E-4</v>
      </c>
      <c r="AR425" s="3">
        <v>0.90837825997793531</v>
      </c>
      <c r="AS425" s="3">
        <v>1.5190099104655369E-3</v>
      </c>
      <c r="AT425" s="10">
        <v>0.3497469425201416</v>
      </c>
      <c r="AU425" s="1">
        <v>532.03515625</v>
      </c>
      <c r="AV425" s="5">
        <v>966913.38475539302</v>
      </c>
      <c r="AW425" s="9">
        <v>2.2764256000518799</v>
      </c>
      <c r="AX425">
        <v>1</v>
      </c>
      <c r="AY425" t="s">
        <v>50</v>
      </c>
      <c r="AZ425" s="9">
        <f>AVERAGE(MainTable[[#This Row],[f1]:[f4]])</f>
        <v>0.44960000000000006</v>
      </c>
      <c r="BA425" s="9">
        <f>AVERAGE(MainTable[[#This Row],[l1]:[l3]])</f>
        <v>0.13166666666666668</v>
      </c>
      <c r="BB425" s="9">
        <f>AVERAGE(MainTable[[#This Row],[n1]:[lsc]])</f>
        <v>0.34183333333333338</v>
      </c>
      <c r="BC425" s="9">
        <f>AVERAGE(MainTable[[#This Row],[density]:[clsCoef]])</f>
        <v>0.44099999999999995</v>
      </c>
      <c r="BD425" s="9">
        <f>AVERAGE(MainTable[[#This Row],[t2]:[t4]])</f>
        <v>0.26666666666666666</v>
      </c>
      <c r="BE425" s="9">
        <f>AVERAGE(MainTable[[#This Row],[c1]:[c2]])</f>
        <v>0</v>
      </c>
      <c r="BF425" s="9">
        <f>AVERAGE(MainTable[[#This Row],[n3]], MainTable[[#This Row],[n1]], MainTable[[#This Row],[n4]])</f>
        <v>0.17133333333333334</v>
      </c>
      <c r="BG425" s="9" t="str">
        <f>VLOOKUP(MainTable[[#This Row],[model]],ModelNames,4,FALSE)</f>
        <v>Tree Ensemble</v>
      </c>
      <c r="BH425" s="9" cm="1">
        <f t="array" ref="BH425">MEDIAN(IF($AM$2:$AM$2385=AM425,$AN$2:$AN$2385))</f>
        <v>0.86949265687583444</v>
      </c>
      <c r="BI425" s="9" t="str" cm="1">
        <f t="array" ref="BI425">LEFT(A425, MIN(IFERROR(FIND({"_binarized","_clean","_converted"}, A425), LEN(A425)+1))-1)</f>
        <v>nasa_nearest_object_valued</v>
      </c>
    </row>
    <row r="426" spans="1:61" x14ac:dyDescent="0.25">
      <c r="A426" t="s">
        <v>164</v>
      </c>
      <c r="B426" s="6">
        <v>338199</v>
      </c>
      <c r="C426">
        <v>6</v>
      </c>
      <c r="D426">
        <v>5</v>
      </c>
      <c r="E426">
        <v>0</v>
      </c>
      <c r="F426" s="1">
        <v>6.8355729576942679</v>
      </c>
      <c r="G426">
        <v>0</v>
      </c>
      <c r="H426">
        <v>0</v>
      </c>
      <c r="I426" s="1">
        <v>9.9999000009999897</v>
      </c>
      <c r="J426" s="1">
        <v>1065.7127418434129</v>
      </c>
      <c r="K426" s="1">
        <v>12.618949159235701</v>
      </c>
      <c r="L426" s="1">
        <v>10.270300000000001</v>
      </c>
      <c r="M426" s="1">
        <v>10.2829</v>
      </c>
      <c r="N426" s="2">
        <v>0.31900000000000001</v>
      </c>
      <c r="O426" s="2">
        <v>0.52700000000000002</v>
      </c>
      <c r="P426" s="2">
        <v>0.32</v>
      </c>
      <c r="Q426" s="2">
        <v>7.0000000000000001E-3</v>
      </c>
      <c r="R426" s="2">
        <v>0.69799999999999995</v>
      </c>
      <c r="S426" s="2">
        <v>0.69599999999999995</v>
      </c>
      <c r="T426" s="2">
        <v>5.6000000000000001E-2</v>
      </c>
      <c r="U426" s="2">
        <v>0.19700000000000001</v>
      </c>
      <c r="V426" s="2">
        <v>0.14199999999999999</v>
      </c>
      <c r="W426" s="2">
        <v>0.11</v>
      </c>
      <c r="X426" s="2">
        <v>0.16800000000000001</v>
      </c>
      <c r="Y426" s="2">
        <v>0.214</v>
      </c>
      <c r="Z426" s="2">
        <v>0.19</v>
      </c>
      <c r="AA426" s="2">
        <v>0.38900000000000001</v>
      </c>
      <c r="AB426" s="2">
        <v>0.98</v>
      </c>
      <c r="AC426" s="2">
        <v>0.69799999999999995</v>
      </c>
      <c r="AD426" s="2">
        <v>0.184</v>
      </c>
      <c r="AE426" s="2">
        <v>0.63900000000000001</v>
      </c>
      <c r="AF426" s="2">
        <v>0</v>
      </c>
      <c r="AG426" s="2">
        <v>0</v>
      </c>
      <c r="AH426" s="2">
        <v>0.8</v>
      </c>
      <c r="AI426" s="2">
        <v>0</v>
      </c>
      <c r="AJ426" s="2">
        <v>0</v>
      </c>
      <c r="AK426">
        <v>18971146</v>
      </c>
      <c r="AL426">
        <v>17001.310000000001</v>
      </c>
      <c r="AM426" t="s">
        <v>55</v>
      </c>
      <c r="AN426" s="3">
        <v>0.88784667672340478</v>
      </c>
      <c r="AO426" s="3">
        <v>9.0511749141169941E-4</v>
      </c>
      <c r="AP426" s="3">
        <v>0.85866753157166309</v>
      </c>
      <c r="AQ426" s="3">
        <v>1.396354068850709E-3</v>
      </c>
      <c r="AR426" s="3">
        <v>0.90194311040966113</v>
      </c>
      <c r="AS426" s="3">
        <v>1.5457363890106449E-3</v>
      </c>
      <c r="AT426" s="10">
        <v>4.6888589859008789E-2</v>
      </c>
      <c r="AU426" s="1">
        <v>631.49609375</v>
      </c>
      <c r="AV426" s="5">
        <v>7212309.0290595684</v>
      </c>
      <c r="AW426" s="9">
        <v>3.2285909652709961</v>
      </c>
      <c r="AX426">
        <v>16</v>
      </c>
      <c r="AY426" t="s">
        <v>50</v>
      </c>
      <c r="AZ426" s="9">
        <f>AVERAGE(MainTable[[#This Row],[f1]:[f4]])</f>
        <v>0.44960000000000006</v>
      </c>
      <c r="BA426" s="9">
        <f>AVERAGE(MainTable[[#This Row],[l1]:[l3]])</f>
        <v>0.13166666666666668</v>
      </c>
      <c r="BB426" s="9">
        <f>AVERAGE(MainTable[[#This Row],[n1]:[lsc]])</f>
        <v>0.34183333333333338</v>
      </c>
      <c r="BC426" s="9">
        <f>AVERAGE(MainTable[[#This Row],[density]:[clsCoef]])</f>
        <v>0.44099999999999995</v>
      </c>
      <c r="BD426" s="9">
        <f>AVERAGE(MainTable[[#This Row],[t2]:[t4]])</f>
        <v>0.26666666666666666</v>
      </c>
      <c r="BE426" s="9">
        <f>AVERAGE(MainTable[[#This Row],[c1]:[c2]])</f>
        <v>0</v>
      </c>
      <c r="BF426" s="9">
        <f>AVERAGE(MainTable[[#This Row],[n3]], MainTable[[#This Row],[n1]], MainTable[[#This Row],[n4]])</f>
        <v>0.17133333333333334</v>
      </c>
      <c r="BG426" s="9" t="str">
        <f>VLOOKUP(MainTable[[#This Row],[model]],ModelNames,4,FALSE)</f>
        <v>Tree Ensemble</v>
      </c>
      <c r="BH426" s="9" cm="1">
        <f t="array" ref="BH426">MEDIAN(IF($AM$2:$AM$2385=AM426,$AN$2:$AN$2385))</f>
        <v>0.88267425723439863</v>
      </c>
      <c r="BI426" s="9" t="str" cm="1">
        <f t="array" ref="BI426">LEFT(A426, MIN(IFERROR(FIND({"_binarized","_clean","_converted"}, A426), LEN(A426)+1))-1)</f>
        <v>nasa_nearest_object_valued</v>
      </c>
    </row>
    <row r="427" spans="1:61" x14ac:dyDescent="0.25">
      <c r="A427" t="s">
        <v>164</v>
      </c>
      <c r="B427" s="6">
        <v>338199</v>
      </c>
      <c r="C427">
        <v>6</v>
      </c>
      <c r="D427">
        <v>5</v>
      </c>
      <c r="E427">
        <v>0</v>
      </c>
      <c r="F427" s="1">
        <v>6.8355729576942679</v>
      </c>
      <c r="G427">
        <v>0</v>
      </c>
      <c r="H427">
        <v>0</v>
      </c>
      <c r="I427" s="1">
        <v>9.9999000009999897</v>
      </c>
      <c r="J427" s="1">
        <v>1065.7127418434129</v>
      </c>
      <c r="K427" s="1">
        <v>12.618949159235701</v>
      </c>
      <c r="L427" s="1">
        <v>10.270300000000001</v>
      </c>
      <c r="M427" s="1">
        <v>10.2829</v>
      </c>
      <c r="N427" s="2">
        <v>0.31900000000000001</v>
      </c>
      <c r="O427" s="2">
        <v>0.52700000000000002</v>
      </c>
      <c r="P427" s="2">
        <v>0.32</v>
      </c>
      <c r="Q427" s="2">
        <v>7.0000000000000001E-3</v>
      </c>
      <c r="R427" s="2">
        <v>0.69799999999999995</v>
      </c>
      <c r="S427" s="2">
        <v>0.69599999999999995</v>
      </c>
      <c r="T427" s="2">
        <v>5.6000000000000001E-2</v>
      </c>
      <c r="U427" s="2">
        <v>0.19700000000000001</v>
      </c>
      <c r="V427" s="2">
        <v>0.14199999999999999</v>
      </c>
      <c r="W427" s="2">
        <v>0.11</v>
      </c>
      <c r="X427" s="2">
        <v>0.16800000000000001</v>
      </c>
      <c r="Y427" s="2">
        <v>0.214</v>
      </c>
      <c r="Z427" s="2">
        <v>0.19</v>
      </c>
      <c r="AA427" s="2">
        <v>0.38900000000000001</v>
      </c>
      <c r="AB427" s="2">
        <v>0.98</v>
      </c>
      <c r="AC427" s="2">
        <v>0.69799999999999995</v>
      </c>
      <c r="AD427" s="2">
        <v>0.184</v>
      </c>
      <c r="AE427" s="2">
        <v>0.63900000000000001</v>
      </c>
      <c r="AF427" s="2">
        <v>0</v>
      </c>
      <c r="AG427" s="2">
        <v>0</v>
      </c>
      <c r="AH427" s="2">
        <v>0.8</v>
      </c>
      <c r="AI427" s="2">
        <v>0</v>
      </c>
      <c r="AJ427" s="2">
        <v>0</v>
      </c>
      <c r="AK427">
        <v>18971146</v>
      </c>
      <c r="AL427">
        <v>17001.310000000001</v>
      </c>
      <c r="AM427" t="s">
        <v>58</v>
      </c>
      <c r="AN427" s="3">
        <v>0.88697138077176585</v>
      </c>
      <c r="AO427" s="3">
        <v>1.036401637252541E-3</v>
      </c>
      <c r="AP427" s="3">
        <v>0.85654885191816155</v>
      </c>
      <c r="AQ427" s="3">
        <v>1.5964697731559649E-3</v>
      </c>
      <c r="AR427" s="3">
        <v>0.89890905896524487</v>
      </c>
      <c r="AS427" s="3">
        <v>1.930170677499714E-3</v>
      </c>
      <c r="AT427" s="10">
        <v>5.7002544403076172E-2</v>
      </c>
      <c r="AU427" s="1">
        <v>591.6953125</v>
      </c>
      <c r="AV427" s="5">
        <v>5932629.9122491488</v>
      </c>
      <c r="AW427" s="9">
        <v>4.6017909049987793</v>
      </c>
      <c r="AX427">
        <v>2</v>
      </c>
      <c r="AY427" t="s">
        <v>50</v>
      </c>
      <c r="AZ427" s="9">
        <f>AVERAGE(MainTable[[#This Row],[f1]:[f4]])</f>
        <v>0.44960000000000006</v>
      </c>
      <c r="BA427" s="9">
        <f>AVERAGE(MainTable[[#This Row],[l1]:[l3]])</f>
        <v>0.13166666666666668</v>
      </c>
      <c r="BB427" s="9">
        <f>AVERAGE(MainTable[[#This Row],[n1]:[lsc]])</f>
        <v>0.34183333333333338</v>
      </c>
      <c r="BC427" s="9">
        <f>AVERAGE(MainTable[[#This Row],[density]:[clsCoef]])</f>
        <v>0.44099999999999995</v>
      </c>
      <c r="BD427" s="9">
        <f>AVERAGE(MainTable[[#This Row],[t2]:[t4]])</f>
        <v>0.26666666666666666</v>
      </c>
      <c r="BE427" s="9">
        <f>AVERAGE(MainTable[[#This Row],[c1]:[c2]])</f>
        <v>0</v>
      </c>
      <c r="BF427" s="9">
        <f>AVERAGE(MainTable[[#This Row],[n3]], MainTable[[#This Row],[n1]], MainTable[[#This Row],[n4]])</f>
        <v>0.17133333333333334</v>
      </c>
      <c r="BG427" s="9" t="str">
        <f>VLOOKUP(MainTable[[#This Row],[model]],ModelNames,4,FALSE)</f>
        <v>Tree Ensemble</v>
      </c>
      <c r="BH427" s="9" cm="1">
        <f t="array" ref="BH427">MEDIAN(IF($AM$2:$AM$2385=AM427,$AN$2:$AN$2385))</f>
        <v>0.86973139609339412</v>
      </c>
      <c r="BI427" s="9" t="str" cm="1">
        <f t="array" ref="BI427">LEFT(A427, MIN(IFERROR(FIND({"_binarized","_clean","_converted"}, A427), LEN(A427)+1))-1)</f>
        <v>nasa_nearest_object_valued</v>
      </c>
    </row>
    <row r="428" spans="1:61" x14ac:dyDescent="0.25">
      <c r="A428" t="s">
        <v>164</v>
      </c>
      <c r="B428" s="6">
        <v>338199</v>
      </c>
      <c r="C428">
        <v>6</v>
      </c>
      <c r="D428">
        <v>5</v>
      </c>
      <c r="E428">
        <v>0</v>
      </c>
      <c r="F428" s="1">
        <v>6.8355729576942679</v>
      </c>
      <c r="G428">
        <v>0</v>
      </c>
      <c r="H428">
        <v>0</v>
      </c>
      <c r="I428" s="1">
        <v>9.9999000009999897</v>
      </c>
      <c r="J428" s="1">
        <v>1065.7127418434129</v>
      </c>
      <c r="K428" s="1">
        <v>12.618949159235701</v>
      </c>
      <c r="L428" s="1">
        <v>10.270300000000001</v>
      </c>
      <c r="M428" s="1">
        <v>10.2829</v>
      </c>
      <c r="N428" s="2">
        <v>0.31900000000000001</v>
      </c>
      <c r="O428" s="2">
        <v>0.52700000000000002</v>
      </c>
      <c r="P428" s="2">
        <v>0.32</v>
      </c>
      <c r="Q428" s="2">
        <v>7.0000000000000001E-3</v>
      </c>
      <c r="R428" s="2">
        <v>0.69799999999999995</v>
      </c>
      <c r="S428" s="2">
        <v>0.69599999999999995</v>
      </c>
      <c r="T428" s="2">
        <v>5.6000000000000001E-2</v>
      </c>
      <c r="U428" s="2">
        <v>0.19700000000000001</v>
      </c>
      <c r="V428" s="2">
        <v>0.14199999999999999</v>
      </c>
      <c r="W428" s="2">
        <v>0.11</v>
      </c>
      <c r="X428" s="2">
        <v>0.16800000000000001</v>
      </c>
      <c r="Y428" s="2">
        <v>0.214</v>
      </c>
      <c r="Z428" s="2">
        <v>0.19</v>
      </c>
      <c r="AA428" s="2">
        <v>0.38900000000000001</v>
      </c>
      <c r="AB428" s="2">
        <v>0.98</v>
      </c>
      <c r="AC428" s="2">
        <v>0.69799999999999995</v>
      </c>
      <c r="AD428" s="2">
        <v>0.184</v>
      </c>
      <c r="AE428" s="2">
        <v>0.63900000000000001</v>
      </c>
      <c r="AF428" s="2">
        <v>0</v>
      </c>
      <c r="AG428" s="2">
        <v>0</v>
      </c>
      <c r="AH428" s="2">
        <v>0.8</v>
      </c>
      <c r="AI428" s="2">
        <v>0</v>
      </c>
      <c r="AJ428" s="2">
        <v>0</v>
      </c>
      <c r="AK428">
        <v>18971146</v>
      </c>
      <c r="AL428">
        <v>17001.310000000001</v>
      </c>
      <c r="AM428" t="s">
        <v>57</v>
      </c>
      <c r="AN428" s="3">
        <v>0.88562590972214283</v>
      </c>
      <c r="AO428" s="3">
        <v>6.8355023077487187E-4</v>
      </c>
      <c r="AP428" s="3">
        <v>0.85870470993642001</v>
      </c>
      <c r="AQ428" s="3">
        <v>1.8767717932166429E-3</v>
      </c>
      <c r="AR428" s="3">
        <v>0.88983815948626555</v>
      </c>
      <c r="AS428" s="3">
        <v>1.8124316561959461E-3</v>
      </c>
      <c r="AT428" s="10">
        <v>1.715898513793945E-2</v>
      </c>
      <c r="AU428" s="1">
        <v>515.19140625</v>
      </c>
      <c r="AV428" s="5">
        <v>19708333.405585662</v>
      </c>
      <c r="AW428" s="9">
        <v>3.1329164505004878</v>
      </c>
      <c r="AX428">
        <v>24</v>
      </c>
      <c r="AY428" t="s">
        <v>50</v>
      </c>
      <c r="AZ428" s="9">
        <f>AVERAGE(MainTable[[#This Row],[f1]:[f4]])</f>
        <v>0.44960000000000006</v>
      </c>
      <c r="BA428" s="9">
        <f>AVERAGE(MainTable[[#This Row],[l1]:[l3]])</f>
        <v>0.13166666666666668</v>
      </c>
      <c r="BB428" s="9">
        <f>AVERAGE(MainTable[[#This Row],[n1]:[lsc]])</f>
        <v>0.34183333333333338</v>
      </c>
      <c r="BC428" s="9">
        <f>AVERAGE(MainTable[[#This Row],[density]:[clsCoef]])</f>
        <v>0.44099999999999995</v>
      </c>
      <c r="BD428" s="9">
        <f>AVERAGE(MainTable[[#This Row],[t2]:[t4]])</f>
        <v>0.26666666666666666</v>
      </c>
      <c r="BE428" s="9">
        <f>AVERAGE(MainTable[[#This Row],[c1]:[c2]])</f>
        <v>0</v>
      </c>
      <c r="BF428" s="9">
        <f>AVERAGE(MainTable[[#This Row],[n3]], MainTable[[#This Row],[n1]], MainTable[[#This Row],[n4]])</f>
        <v>0.17133333333333334</v>
      </c>
      <c r="BG428" s="9" t="str">
        <f>VLOOKUP(MainTable[[#This Row],[model]],ModelNames,4,FALSE)</f>
        <v>Tree-based</v>
      </c>
      <c r="BH428" s="9" cm="1">
        <f t="array" ref="BH428">MEDIAN(IF($AM$2:$AM$2385=AM428,$AN$2:$AN$2385))</f>
        <v>0.84387062005572167</v>
      </c>
      <c r="BI428" s="9" t="str" cm="1">
        <f t="array" ref="BI428">LEFT(A428, MIN(IFERROR(FIND({"_binarized","_clean","_converted"}, A428), LEN(A428)+1))-1)</f>
        <v>nasa_nearest_object_valued</v>
      </c>
    </row>
    <row r="429" spans="1:61" x14ac:dyDescent="0.25">
      <c r="A429" t="s">
        <v>164</v>
      </c>
      <c r="B429" s="6">
        <v>338199</v>
      </c>
      <c r="C429">
        <v>6</v>
      </c>
      <c r="D429">
        <v>5</v>
      </c>
      <c r="E429">
        <v>0</v>
      </c>
      <c r="F429" s="1">
        <v>6.8355729576942679</v>
      </c>
      <c r="G429">
        <v>0</v>
      </c>
      <c r="H429">
        <v>0</v>
      </c>
      <c r="I429" s="1">
        <v>9.9999000009999897</v>
      </c>
      <c r="J429" s="1">
        <v>1065.7127418434129</v>
      </c>
      <c r="K429" s="1">
        <v>12.618949159235701</v>
      </c>
      <c r="L429" s="1">
        <v>10.270300000000001</v>
      </c>
      <c r="M429" s="1">
        <v>10.2829</v>
      </c>
      <c r="N429" s="2">
        <v>0.31900000000000001</v>
      </c>
      <c r="O429" s="2">
        <v>0.52700000000000002</v>
      </c>
      <c r="P429" s="2">
        <v>0.32</v>
      </c>
      <c r="Q429" s="2">
        <v>7.0000000000000001E-3</v>
      </c>
      <c r="R429" s="2">
        <v>0.69799999999999995</v>
      </c>
      <c r="S429" s="2">
        <v>0.69599999999999995</v>
      </c>
      <c r="T429" s="2">
        <v>5.6000000000000001E-2</v>
      </c>
      <c r="U429" s="2">
        <v>0.19700000000000001</v>
      </c>
      <c r="V429" s="2">
        <v>0.14199999999999999</v>
      </c>
      <c r="W429" s="2">
        <v>0.11</v>
      </c>
      <c r="X429" s="2">
        <v>0.16800000000000001</v>
      </c>
      <c r="Y429" s="2">
        <v>0.214</v>
      </c>
      <c r="Z429" s="2">
        <v>0.19</v>
      </c>
      <c r="AA429" s="2">
        <v>0.38900000000000001</v>
      </c>
      <c r="AB429" s="2">
        <v>0.98</v>
      </c>
      <c r="AC429" s="2">
        <v>0.69799999999999995</v>
      </c>
      <c r="AD429" s="2">
        <v>0.184</v>
      </c>
      <c r="AE429" s="2">
        <v>0.63900000000000001</v>
      </c>
      <c r="AF429" s="2">
        <v>0</v>
      </c>
      <c r="AG429" s="2">
        <v>0</v>
      </c>
      <c r="AH429" s="2">
        <v>0.8</v>
      </c>
      <c r="AI429" s="2">
        <v>0</v>
      </c>
      <c r="AJ429" s="2">
        <v>0</v>
      </c>
      <c r="AK429">
        <v>18971146</v>
      </c>
      <c r="AL429">
        <v>17001.310000000001</v>
      </c>
      <c r="AM429" t="s">
        <v>49</v>
      </c>
      <c r="AN429" s="3">
        <v>0.88483045290938933</v>
      </c>
      <c r="AO429" s="3">
        <v>7.0361536051785167E-4</v>
      </c>
      <c r="AP429" s="3">
        <v>0.85373377169719866</v>
      </c>
      <c r="AQ429" s="3">
        <v>1.5613741222813319E-3</v>
      </c>
      <c r="AR429" s="3">
        <v>0.88720836831622862</v>
      </c>
      <c r="AS429" s="3">
        <v>2.0888113669799849E-3</v>
      </c>
      <c r="AT429" s="10">
        <v>5.5719614028930657E-2</v>
      </c>
      <c r="AU429" s="1">
        <v>948.2734375</v>
      </c>
      <c r="AV429" s="5">
        <v>6069227.2531610364</v>
      </c>
      <c r="AW429" s="9">
        <v>24.416445970535278</v>
      </c>
      <c r="AX429">
        <v>16</v>
      </c>
      <c r="AY429" t="s">
        <v>50</v>
      </c>
      <c r="AZ429" s="9">
        <f>AVERAGE(MainTable[[#This Row],[f1]:[f4]])</f>
        <v>0.44960000000000006</v>
      </c>
      <c r="BA429" s="9">
        <f>AVERAGE(MainTable[[#This Row],[l1]:[l3]])</f>
        <v>0.13166666666666668</v>
      </c>
      <c r="BB429" s="9">
        <f>AVERAGE(MainTable[[#This Row],[n1]:[lsc]])</f>
        <v>0.34183333333333338</v>
      </c>
      <c r="BC429" s="9">
        <f>AVERAGE(MainTable[[#This Row],[density]:[clsCoef]])</f>
        <v>0.44099999999999995</v>
      </c>
      <c r="BD429" s="9">
        <f>AVERAGE(MainTable[[#This Row],[t2]:[t4]])</f>
        <v>0.26666666666666666</v>
      </c>
      <c r="BE429" s="9">
        <f>AVERAGE(MainTable[[#This Row],[c1]:[c2]])</f>
        <v>0</v>
      </c>
      <c r="BF429" s="9">
        <f>AVERAGE(MainTable[[#This Row],[n3]], MainTable[[#This Row],[n1]], MainTable[[#This Row],[n4]])</f>
        <v>0.17133333333333334</v>
      </c>
      <c r="BG429" s="9" t="str">
        <f>VLOOKUP(MainTable[[#This Row],[model]],ModelNames,4,FALSE)</f>
        <v>Neural</v>
      </c>
      <c r="BH429" s="9" cm="1">
        <f t="array" ref="BH429">MEDIAN(IF($AM$2:$AM$2385=AM429,$AN$2:$AN$2385))</f>
        <v>0.87620447459485384</v>
      </c>
      <c r="BI429" s="9" t="str" cm="1">
        <f t="array" ref="BI429">LEFT(A429, MIN(IFERROR(FIND({"_binarized","_clean","_converted"}, A429), LEN(A429)+1))-1)</f>
        <v>nasa_nearest_object_valued</v>
      </c>
    </row>
    <row r="430" spans="1:61" x14ac:dyDescent="0.25">
      <c r="A430" t="s">
        <v>164</v>
      </c>
      <c r="B430" s="6">
        <v>338199</v>
      </c>
      <c r="C430">
        <v>6</v>
      </c>
      <c r="D430">
        <v>5</v>
      </c>
      <c r="E430">
        <v>0</v>
      </c>
      <c r="F430" s="1">
        <v>6.8355729576942679</v>
      </c>
      <c r="G430">
        <v>0</v>
      </c>
      <c r="H430">
        <v>0</v>
      </c>
      <c r="I430" s="1">
        <v>9.9999000009999897</v>
      </c>
      <c r="J430" s="1">
        <v>1065.7127418434129</v>
      </c>
      <c r="K430" s="1">
        <v>12.618949159235701</v>
      </c>
      <c r="L430" s="1">
        <v>10.270300000000001</v>
      </c>
      <c r="M430" s="1">
        <v>10.2829</v>
      </c>
      <c r="N430" s="2">
        <v>0.31900000000000001</v>
      </c>
      <c r="O430" s="2">
        <v>0.52700000000000002</v>
      </c>
      <c r="P430" s="2">
        <v>0.32</v>
      </c>
      <c r="Q430" s="2">
        <v>7.0000000000000001E-3</v>
      </c>
      <c r="R430" s="2">
        <v>0.69799999999999995</v>
      </c>
      <c r="S430" s="2">
        <v>0.69599999999999995</v>
      </c>
      <c r="T430" s="2">
        <v>5.6000000000000001E-2</v>
      </c>
      <c r="U430" s="2">
        <v>0.19700000000000001</v>
      </c>
      <c r="V430" s="2">
        <v>0.14199999999999999</v>
      </c>
      <c r="W430" s="2">
        <v>0.11</v>
      </c>
      <c r="X430" s="2">
        <v>0.16800000000000001</v>
      </c>
      <c r="Y430" s="2">
        <v>0.214</v>
      </c>
      <c r="Z430" s="2">
        <v>0.19</v>
      </c>
      <c r="AA430" s="2">
        <v>0.38900000000000001</v>
      </c>
      <c r="AB430" s="2">
        <v>0.98</v>
      </c>
      <c r="AC430" s="2">
        <v>0.69799999999999995</v>
      </c>
      <c r="AD430" s="2">
        <v>0.184</v>
      </c>
      <c r="AE430" s="2">
        <v>0.63900000000000001</v>
      </c>
      <c r="AF430" s="2">
        <v>0</v>
      </c>
      <c r="AG430" s="2">
        <v>0</v>
      </c>
      <c r="AH430" s="2">
        <v>0.8</v>
      </c>
      <c r="AI430" s="2">
        <v>0</v>
      </c>
      <c r="AJ430" s="2">
        <v>0</v>
      </c>
      <c r="AK430">
        <v>18971146</v>
      </c>
      <c r="AL430">
        <v>17001.310000000001</v>
      </c>
      <c r="AM430" t="s">
        <v>51</v>
      </c>
      <c r="AN430" s="3">
        <v>0.88362692072995341</v>
      </c>
      <c r="AO430" s="3">
        <v>7.6513955176059172E-4</v>
      </c>
      <c r="AP430" s="3">
        <v>0.84509899609743488</v>
      </c>
      <c r="AQ430" s="3">
        <v>1.1945439570602279E-3</v>
      </c>
      <c r="AT430" s="10">
        <v>709.62264156341553</v>
      </c>
      <c r="AU430" s="1">
        <v>780.44921875</v>
      </c>
      <c r="AV430" s="5">
        <v>476.5561020642532</v>
      </c>
      <c r="AW430" s="9">
        <v>41.575298309326172</v>
      </c>
      <c r="AX430">
        <v>12</v>
      </c>
      <c r="AY430" t="s">
        <v>50</v>
      </c>
      <c r="AZ430" s="9">
        <f>AVERAGE(MainTable[[#This Row],[f1]:[f4]])</f>
        <v>0.44960000000000006</v>
      </c>
      <c r="BA430" s="9">
        <f>AVERAGE(MainTable[[#This Row],[l1]:[l3]])</f>
        <v>0.13166666666666668</v>
      </c>
      <c r="BB430" s="9">
        <f>AVERAGE(MainTable[[#This Row],[n1]:[lsc]])</f>
        <v>0.34183333333333338</v>
      </c>
      <c r="BC430" s="9">
        <f>AVERAGE(MainTable[[#This Row],[density]:[clsCoef]])</f>
        <v>0.44099999999999995</v>
      </c>
      <c r="BD430" s="9">
        <f>AVERAGE(MainTable[[#This Row],[t2]:[t4]])</f>
        <v>0.26666666666666666</v>
      </c>
      <c r="BE430" s="9">
        <f>AVERAGE(MainTable[[#This Row],[c1]:[c2]])</f>
        <v>0</v>
      </c>
      <c r="BF430" s="9">
        <f>AVERAGE(MainTable[[#This Row],[n3]], MainTable[[#This Row],[n1]], MainTable[[#This Row],[n4]])</f>
        <v>0.17133333333333334</v>
      </c>
      <c r="BG430" s="9" t="str">
        <f>VLOOKUP(MainTable[[#This Row],[model]],ModelNames,4,FALSE)</f>
        <v>Kernel/SVM</v>
      </c>
      <c r="BH430" s="9" cm="1">
        <f t="array" ref="BH430">MEDIAN(IF($AM$2:$AM$2385=AM430,$AN$2:$AN$2385))</f>
        <v>0.87225452196382425</v>
      </c>
      <c r="BI430" s="9" t="str" cm="1">
        <f t="array" ref="BI430">LEFT(A430, MIN(IFERROR(FIND({"_binarized","_clean","_converted"}, A430), LEN(A430)+1))-1)</f>
        <v>nasa_nearest_object_valued</v>
      </c>
    </row>
    <row r="431" spans="1:61" x14ac:dyDescent="0.25">
      <c r="A431" t="s">
        <v>164</v>
      </c>
      <c r="B431" s="6">
        <v>338199</v>
      </c>
      <c r="C431">
        <v>6</v>
      </c>
      <c r="D431">
        <v>5</v>
      </c>
      <c r="E431">
        <v>0</v>
      </c>
      <c r="F431" s="1">
        <v>6.8355729576942679</v>
      </c>
      <c r="G431">
        <v>0</v>
      </c>
      <c r="H431">
        <v>0</v>
      </c>
      <c r="I431" s="1">
        <v>9.9999000009999897</v>
      </c>
      <c r="J431" s="1">
        <v>1065.7127418434129</v>
      </c>
      <c r="K431" s="1">
        <v>12.618949159235701</v>
      </c>
      <c r="L431" s="1">
        <v>10.270300000000001</v>
      </c>
      <c r="M431" s="1">
        <v>10.2829</v>
      </c>
      <c r="N431" s="2">
        <v>0.31900000000000001</v>
      </c>
      <c r="O431" s="2">
        <v>0.52700000000000002</v>
      </c>
      <c r="P431" s="2">
        <v>0.32</v>
      </c>
      <c r="Q431" s="2">
        <v>7.0000000000000001E-3</v>
      </c>
      <c r="R431" s="2">
        <v>0.69799999999999995</v>
      </c>
      <c r="S431" s="2">
        <v>0.69599999999999995</v>
      </c>
      <c r="T431" s="2">
        <v>5.6000000000000001E-2</v>
      </c>
      <c r="U431" s="2">
        <v>0.19700000000000001</v>
      </c>
      <c r="V431" s="2">
        <v>0.14199999999999999</v>
      </c>
      <c r="W431" s="2">
        <v>0.11</v>
      </c>
      <c r="X431" s="2">
        <v>0.16800000000000001</v>
      </c>
      <c r="Y431" s="2">
        <v>0.214</v>
      </c>
      <c r="Z431" s="2">
        <v>0.19</v>
      </c>
      <c r="AA431" s="2">
        <v>0.38900000000000001</v>
      </c>
      <c r="AB431" s="2">
        <v>0.98</v>
      </c>
      <c r="AC431" s="2">
        <v>0.69799999999999995</v>
      </c>
      <c r="AD431" s="2">
        <v>0.184</v>
      </c>
      <c r="AE431" s="2">
        <v>0.63900000000000001</v>
      </c>
      <c r="AF431" s="2">
        <v>0</v>
      </c>
      <c r="AG431" s="2">
        <v>0</v>
      </c>
      <c r="AH431" s="2">
        <v>0.8</v>
      </c>
      <c r="AI431" s="2">
        <v>0</v>
      </c>
      <c r="AJ431" s="2">
        <v>0</v>
      </c>
      <c r="AK431">
        <v>18971146</v>
      </c>
      <c r="AL431">
        <v>17001.310000000001</v>
      </c>
      <c r="AM431" t="s">
        <v>62</v>
      </c>
      <c r="AN431" s="3">
        <v>0.87292523601854022</v>
      </c>
      <c r="AO431" s="3">
        <v>6.3891471525664016E-5</v>
      </c>
      <c r="AP431" s="3">
        <v>0.81556222769804021</v>
      </c>
      <c r="AQ431" s="3">
        <v>2.7979400597558682E-4</v>
      </c>
      <c r="AT431" s="10">
        <v>3.5200119018554692E-3</v>
      </c>
      <c r="AU431" s="1">
        <v>712.265625</v>
      </c>
      <c r="AV431" s="5">
        <v>96072118.341912761</v>
      </c>
      <c r="AW431" s="9">
        <v>0.33705306053161621</v>
      </c>
      <c r="AX431">
        <v>6</v>
      </c>
      <c r="AY431" t="s">
        <v>50</v>
      </c>
      <c r="AZ431" s="9">
        <f>AVERAGE(MainTable[[#This Row],[f1]:[f4]])</f>
        <v>0.44960000000000006</v>
      </c>
      <c r="BA431" s="9">
        <f>AVERAGE(MainTable[[#This Row],[l1]:[l3]])</f>
        <v>0.13166666666666668</v>
      </c>
      <c r="BB431" s="9">
        <f>AVERAGE(MainTable[[#This Row],[n1]:[lsc]])</f>
        <v>0.34183333333333338</v>
      </c>
      <c r="BC431" s="9">
        <f>AVERAGE(MainTable[[#This Row],[density]:[clsCoef]])</f>
        <v>0.44099999999999995</v>
      </c>
      <c r="BD431" s="9">
        <f>AVERAGE(MainTable[[#This Row],[t2]:[t4]])</f>
        <v>0.26666666666666666</v>
      </c>
      <c r="BE431" s="9">
        <f>AVERAGE(MainTable[[#This Row],[c1]:[c2]])</f>
        <v>0</v>
      </c>
      <c r="BF431" s="9">
        <f>AVERAGE(MainTable[[#This Row],[n3]], MainTable[[#This Row],[n1]], MainTable[[#This Row],[n4]])</f>
        <v>0.17133333333333334</v>
      </c>
      <c r="BG431" s="9" t="str">
        <f>VLOOKUP(MainTable[[#This Row],[model]],ModelNames,4,FALSE)</f>
        <v>Linear</v>
      </c>
      <c r="BH431" s="9" cm="1">
        <f t="array" ref="BH431">MEDIAN(IF($AM$2:$AM$2385=AM431,$AN$2:$AN$2385))</f>
        <v>0.84909999999999997</v>
      </c>
      <c r="BI431" s="9" t="str" cm="1">
        <f t="array" ref="BI431">LEFT(A431, MIN(IFERROR(FIND({"_binarized","_clean","_converted"}, A431), LEN(A431)+1))-1)</f>
        <v>nasa_nearest_object_valued</v>
      </c>
    </row>
    <row r="432" spans="1:61" x14ac:dyDescent="0.25">
      <c r="A432" t="s">
        <v>164</v>
      </c>
      <c r="B432" s="6">
        <v>338199</v>
      </c>
      <c r="C432">
        <v>6</v>
      </c>
      <c r="D432">
        <v>5</v>
      </c>
      <c r="E432">
        <v>0</v>
      </c>
      <c r="F432" s="1">
        <v>6.8355729576942679</v>
      </c>
      <c r="G432">
        <v>0</v>
      </c>
      <c r="H432">
        <v>0</v>
      </c>
      <c r="I432" s="1">
        <v>9.9999000009999897</v>
      </c>
      <c r="J432" s="1">
        <v>1065.7127418434129</v>
      </c>
      <c r="K432" s="1">
        <v>12.618949159235701</v>
      </c>
      <c r="L432" s="1">
        <v>10.270300000000001</v>
      </c>
      <c r="M432" s="1">
        <v>10.2829</v>
      </c>
      <c r="N432" s="2">
        <v>0.31900000000000001</v>
      </c>
      <c r="O432" s="2">
        <v>0.52700000000000002</v>
      </c>
      <c r="P432" s="2">
        <v>0.32</v>
      </c>
      <c r="Q432" s="2">
        <v>7.0000000000000001E-3</v>
      </c>
      <c r="R432" s="2">
        <v>0.69799999999999995</v>
      </c>
      <c r="S432" s="2">
        <v>0.69599999999999995</v>
      </c>
      <c r="T432" s="2">
        <v>5.6000000000000001E-2</v>
      </c>
      <c r="U432" s="2">
        <v>0.19700000000000001</v>
      </c>
      <c r="V432" s="2">
        <v>0.14199999999999999</v>
      </c>
      <c r="W432" s="2">
        <v>0.11</v>
      </c>
      <c r="X432" s="2">
        <v>0.16800000000000001</v>
      </c>
      <c r="Y432" s="2">
        <v>0.214</v>
      </c>
      <c r="Z432" s="2">
        <v>0.19</v>
      </c>
      <c r="AA432" s="2">
        <v>0.38900000000000001</v>
      </c>
      <c r="AB432" s="2">
        <v>0.98</v>
      </c>
      <c r="AC432" s="2">
        <v>0.69799999999999995</v>
      </c>
      <c r="AD432" s="2">
        <v>0.184</v>
      </c>
      <c r="AE432" s="2">
        <v>0.63900000000000001</v>
      </c>
      <c r="AF432" s="2">
        <v>0</v>
      </c>
      <c r="AG432" s="2">
        <v>0</v>
      </c>
      <c r="AH432" s="2">
        <v>0.8</v>
      </c>
      <c r="AI432" s="2">
        <v>0</v>
      </c>
      <c r="AJ432" s="2">
        <v>0</v>
      </c>
      <c r="AK432">
        <v>18971146</v>
      </c>
      <c r="AL432">
        <v>17001.310000000001</v>
      </c>
      <c r="AM432" t="s">
        <v>60</v>
      </c>
      <c r="AN432" s="3">
        <v>0.87236043303963773</v>
      </c>
      <c r="AO432" s="3">
        <v>1.098904579356521E-5</v>
      </c>
      <c r="AP432" s="3">
        <v>0.81289678096433327</v>
      </c>
      <c r="AQ432" s="3">
        <v>9.097019630706033E-6</v>
      </c>
      <c r="AT432" s="10">
        <v>3.3538341522216801E-3</v>
      </c>
      <c r="AU432" s="1">
        <v>677.70703125</v>
      </c>
      <c r="AV432" s="5">
        <v>100832356.23800381</v>
      </c>
      <c r="AW432" s="9">
        <v>0.2689361572265625</v>
      </c>
      <c r="AX432">
        <v>16</v>
      </c>
      <c r="AY432" t="s">
        <v>50</v>
      </c>
      <c r="AZ432" s="9">
        <f>AVERAGE(MainTable[[#This Row],[f1]:[f4]])</f>
        <v>0.44960000000000006</v>
      </c>
      <c r="BA432" s="9">
        <f>AVERAGE(MainTable[[#This Row],[l1]:[l3]])</f>
        <v>0.13166666666666668</v>
      </c>
      <c r="BB432" s="9">
        <f>AVERAGE(MainTable[[#This Row],[n1]:[lsc]])</f>
        <v>0.34183333333333338</v>
      </c>
      <c r="BC432" s="9">
        <f>AVERAGE(MainTable[[#This Row],[density]:[clsCoef]])</f>
        <v>0.44099999999999995</v>
      </c>
      <c r="BD432" s="9">
        <f>AVERAGE(MainTable[[#This Row],[t2]:[t4]])</f>
        <v>0.26666666666666666</v>
      </c>
      <c r="BE432" s="9">
        <f>AVERAGE(MainTable[[#This Row],[c1]:[c2]])</f>
        <v>0</v>
      </c>
      <c r="BF432" s="9">
        <f>AVERAGE(MainTable[[#This Row],[n3]], MainTable[[#This Row],[n1]], MainTable[[#This Row],[n4]])</f>
        <v>0.17133333333333334</v>
      </c>
      <c r="BG432" s="9" t="str">
        <f>VLOOKUP(MainTable[[#This Row],[model]],ModelNames,4,FALSE)</f>
        <v>Linear</v>
      </c>
      <c r="BH432" s="9" cm="1">
        <f t="array" ref="BH432">MEDIAN(IF($AM$2:$AM$2385=AM432,$AN$2:$AN$2385))</f>
        <v>0.84154689776823377</v>
      </c>
      <c r="BI432" s="9" t="str" cm="1">
        <f t="array" ref="BI432">LEFT(A432, MIN(IFERROR(FIND({"_binarized","_clean","_converted"}, A432), LEN(A432)+1))-1)</f>
        <v>nasa_nearest_object_valued</v>
      </c>
    </row>
    <row r="433" spans="1:61" x14ac:dyDescent="0.25">
      <c r="A433" t="s">
        <v>164</v>
      </c>
      <c r="B433" s="6">
        <v>338199</v>
      </c>
      <c r="C433">
        <v>6</v>
      </c>
      <c r="D433">
        <v>5</v>
      </c>
      <c r="E433">
        <v>0</v>
      </c>
      <c r="F433" s="1">
        <v>6.8355729576942679</v>
      </c>
      <c r="G433">
        <v>0</v>
      </c>
      <c r="H433">
        <v>0</v>
      </c>
      <c r="I433" s="1">
        <v>9.9999000009999897</v>
      </c>
      <c r="J433" s="1">
        <v>1065.7127418434129</v>
      </c>
      <c r="K433" s="1">
        <v>12.618949159235701</v>
      </c>
      <c r="L433" s="1">
        <v>10.270300000000001</v>
      </c>
      <c r="M433" s="1">
        <v>10.2829</v>
      </c>
      <c r="N433" s="2">
        <v>0.31900000000000001</v>
      </c>
      <c r="O433" s="2">
        <v>0.52700000000000002</v>
      </c>
      <c r="P433" s="2">
        <v>0.32</v>
      </c>
      <c r="Q433" s="2">
        <v>7.0000000000000001E-3</v>
      </c>
      <c r="R433" s="2">
        <v>0.69799999999999995</v>
      </c>
      <c r="S433" s="2">
        <v>0.69599999999999995</v>
      </c>
      <c r="T433" s="2">
        <v>5.6000000000000001E-2</v>
      </c>
      <c r="U433" s="2">
        <v>0.19700000000000001</v>
      </c>
      <c r="V433" s="2">
        <v>0.14199999999999999</v>
      </c>
      <c r="W433" s="2">
        <v>0.11</v>
      </c>
      <c r="X433" s="2">
        <v>0.16800000000000001</v>
      </c>
      <c r="Y433" s="2">
        <v>0.214</v>
      </c>
      <c r="Z433" s="2">
        <v>0.19</v>
      </c>
      <c r="AA433" s="2">
        <v>0.38900000000000001</v>
      </c>
      <c r="AB433" s="2">
        <v>0.98</v>
      </c>
      <c r="AC433" s="2">
        <v>0.69799999999999995</v>
      </c>
      <c r="AD433" s="2">
        <v>0.184</v>
      </c>
      <c r="AE433" s="2">
        <v>0.63900000000000001</v>
      </c>
      <c r="AF433" s="2">
        <v>0</v>
      </c>
      <c r="AG433" s="2">
        <v>0</v>
      </c>
      <c r="AH433" s="2">
        <v>0.8</v>
      </c>
      <c r="AI433" s="2">
        <v>0</v>
      </c>
      <c r="AJ433" s="2">
        <v>0</v>
      </c>
      <c r="AK433">
        <v>18971146</v>
      </c>
      <c r="AL433">
        <v>17001.310000000001</v>
      </c>
      <c r="AM433" t="s">
        <v>56</v>
      </c>
      <c r="AN433" s="3">
        <v>0.87180449945847749</v>
      </c>
      <c r="AO433" s="3">
        <v>3.4837116071628342E-4</v>
      </c>
      <c r="AP433" s="3">
        <v>0.82802730886102405</v>
      </c>
      <c r="AQ433" s="3">
        <v>5.4367546748900213E-4</v>
      </c>
      <c r="AR433" s="3">
        <v>0.84022581695432508</v>
      </c>
      <c r="AS433" s="3">
        <v>1.913821602422782E-3</v>
      </c>
      <c r="AT433" s="10">
        <v>4.4202804565429688E-3</v>
      </c>
      <c r="AU433" s="1">
        <v>660.88671875</v>
      </c>
      <c r="AV433" s="5">
        <v>76505326.601941749</v>
      </c>
      <c r="AW433" s="9">
        <v>0.22150516510009771</v>
      </c>
      <c r="AX433">
        <v>10</v>
      </c>
      <c r="AY433" t="s">
        <v>50</v>
      </c>
      <c r="AZ433" s="9">
        <f>AVERAGE(MainTable[[#This Row],[f1]:[f4]])</f>
        <v>0.44960000000000006</v>
      </c>
      <c r="BA433" s="9">
        <f>AVERAGE(MainTable[[#This Row],[l1]:[l3]])</f>
        <v>0.13166666666666668</v>
      </c>
      <c r="BB433" s="9">
        <f>AVERAGE(MainTable[[#This Row],[n1]:[lsc]])</f>
        <v>0.34183333333333338</v>
      </c>
      <c r="BC433" s="9">
        <f>AVERAGE(MainTable[[#This Row],[density]:[clsCoef]])</f>
        <v>0.44099999999999995</v>
      </c>
      <c r="BD433" s="9">
        <f>AVERAGE(MainTable[[#This Row],[t2]:[t4]])</f>
        <v>0.26666666666666666</v>
      </c>
      <c r="BE433" s="9">
        <f>AVERAGE(MainTable[[#This Row],[c1]:[c2]])</f>
        <v>0</v>
      </c>
      <c r="BF433" s="9">
        <f>AVERAGE(MainTable[[#This Row],[n3]], MainTable[[#This Row],[n1]], MainTable[[#This Row],[n4]])</f>
        <v>0.17133333333333334</v>
      </c>
      <c r="BG433" s="9" t="str">
        <f>VLOOKUP(MainTable[[#This Row],[model]],ModelNames,4,FALSE)</f>
        <v>Linear</v>
      </c>
      <c r="BH433" s="9" cm="1">
        <f t="array" ref="BH433">MEDIAN(IF($AM$2:$AM$2385=AM433,$AN$2:$AN$2385))</f>
        <v>0.85279999999999989</v>
      </c>
      <c r="BI433" s="9" t="str" cm="1">
        <f t="array" ref="BI433">LEFT(A433, MIN(IFERROR(FIND({"_binarized","_clean","_converted"}, A433), LEN(A433)+1))-1)</f>
        <v>nasa_nearest_object_valued</v>
      </c>
    </row>
    <row r="434" spans="1:61" x14ac:dyDescent="0.25">
      <c r="A434" t="s">
        <v>164</v>
      </c>
      <c r="B434" s="6">
        <v>338199</v>
      </c>
      <c r="C434">
        <v>6</v>
      </c>
      <c r="D434">
        <v>5</v>
      </c>
      <c r="E434">
        <v>0</v>
      </c>
      <c r="F434" s="1">
        <v>6.8355729576942679</v>
      </c>
      <c r="G434">
        <v>0</v>
      </c>
      <c r="H434">
        <v>0</v>
      </c>
      <c r="I434" s="1">
        <v>9.9999000009999897</v>
      </c>
      <c r="J434" s="1">
        <v>1065.7127418434129</v>
      </c>
      <c r="K434" s="1">
        <v>12.618949159235701</v>
      </c>
      <c r="L434" s="1">
        <v>10.270300000000001</v>
      </c>
      <c r="M434" s="1">
        <v>10.2829</v>
      </c>
      <c r="N434" s="2">
        <v>0.31900000000000001</v>
      </c>
      <c r="O434" s="2">
        <v>0.52700000000000002</v>
      </c>
      <c r="P434" s="2">
        <v>0.32</v>
      </c>
      <c r="Q434" s="2">
        <v>7.0000000000000001E-3</v>
      </c>
      <c r="R434" s="2">
        <v>0.69799999999999995</v>
      </c>
      <c r="S434" s="2">
        <v>0.69599999999999995</v>
      </c>
      <c r="T434" s="2">
        <v>5.6000000000000001E-2</v>
      </c>
      <c r="U434" s="2">
        <v>0.19700000000000001</v>
      </c>
      <c r="V434" s="2">
        <v>0.14199999999999999</v>
      </c>
      <c r="W434" s="2">
        <v>0.11</v>
      </c>
      <c r="X434" s="2">
        <v>0.16800000000000001</v>
      </c>
      <c r="Y434" s="2">
        <v>0.214</v>
      </c>
      <c r="Z434" s="2">
        <v>0.19</v>
      </c>
      <c r="AA434" s="2">
        <v>0.38900000000000001</v>
      </c>
      <c r="AB434" s="2">
        <v>0.98</v>
      </c>
      <c r="AC434" s="2">
        <v>0.69799999999999995</v>
      </c>
      <c r="AD434" s="2">
        <v>0.184</v>
      </c>
      <c r="AE434" s="2">
        <v>0.63900000000000001</v>
      </c>
      <c r="AF434" s="2">
        <v>0</v>
      </c>
      <c r="AG434" s="2">
        <v>0</v>
      </c>
      <c r="AH434" s="2">
        <v>0.8</v>
      </c>
      <c r="AI434" s="2">
        <v>0</v>
      </c>
      <c r="AJ434" s="2">
        <v>0</v>
      </c>
      <c r="AK434">
        <v>18971146</v>
      </c>
      <c r="AL434">
        <v>17001.310000000001</v>
      </c>
      <c r="AM434" t="s">
        <v>64</v>
      </c>
      <c r="AN434" s="3">
        <v>0.86825895865102465</v>
      </c>
      <c r="AO434" s="3">
        <v>4.6668321394763849E-4</v>
      </c>
      <c r="AP434" s="3">
        <v>0.82181793720264606</v>
      </c>
      <c r="AQ434" s="3">
        <v>6.5538030953140637E-4</v>
      </c>
      <c r="AR434" s="3">
        <v>0.834526953423115</v>
      </c>
      <c r="AS434" s="3">
        <v>1.406854900368454E-3</v>
      </c>
      <c r="AT434" s="10">
        <v>3.1793117523193359E-3</v>
      </c>
      <c r="AU434" s="1">
        <v>870.7109375</v>
      </c>
      <c r="AV434" s="5">
        <v>106367360.71991</v>
      </c>
      <c r="AW434" s="9">
        <v>5.0978660583496087E-2</v>
      </c>
      <c r="AX434">
        <v>2</v>
      </c>
      <c r="AY434" t="s">
        <v>50</v>
      </c>
      <c r="AZ434" s="9">
        <f>AVERAGE(MainTable[[#This Row],[f1]:[f4]])</f>
        <v>0.44960000000000006</v>
      </c>
      <c r="BA434" s="9">
        <f>AVERAGE(MainTable[[#This Row],[l1]:[l3]])</f>
        <v>0.13166666666666668</v>
      </c>
      <c r="BB434" s="9">
        <f>AVERAGE(MainTable[[#This Row],[n1]:[lsc]])</f>
        <v>0.34183333333333338</v>
      </c>
      <c r="BC434" s="9">
        <f>AVERAGE(MainTable[[#This Row],[density]:[clsCoef]])</f>
        <v>0.44099999999999995</v>
      </c>
      <c r="BD434" s="9">
        <f>AVERAGE(MainTable[[#This Row],[t2]:[t4]])</f>
        <v>0.26666666666666666</v>
      </c>
      <c r="BE434" s="9">
        <f>AVERAGE(MainTable[[#This Row],[c1]:[c2]])</f>
        <v>0</v>
      </c>
      <c r="BF434" s="9">
        <f>AVERAGE(MainTable[[#This Row],[n3]], MainTable[[#This Row],[n1]], MainTable[[#This Row],[n4]])</f>
        <v>0.17133333333333334</v>
      </c>
      <c r="BG434" s="9" t="str">
        <f>VLOOKUP(MainTable[[#This Row],[model]],ModelNames,4,FALSE)</f>
        <v>Discriminant</v>
      </c>
      <c r="BH434" s="9" cm="1">
        <f t="array" ref="BH434">MEDIAN(IF($AM$2:$AM$2385=AM434,$AN$2:$AN$2385))</f>
        <v>0.83860904466088915</v>
      </c>
      <c r="BI434" s="9" t="str" cm="1">
        <f t="array" ref="BI434">LEFT(A434, MIN(IFERROR(FIND({"_binarized","_clean","_converted"}, A434), LEN(A434)+1))-1)</f>
        <v>nasa_nearest_object_valued</v>
      </c>
    </row>
    <row r="435" spans="1:61" x14ac:dyDescent="0.25">
      <c r="A435" t="s">
        <v>164</v>
      </c>
      <c r="B435" s="6">
        <v>338199</v>
      </c>
      <c r="C435">
        <v>6</v>
      </c>
      <c r="D435">
        <v>5</v>
      </c>
      <c r="E435">
        <v>0</v>
      </c>
      <c r="F435" s="1">
        <v>6.8355729576942679</v>
      </c>
      <c r="G435">
        <v>0</v>
      </c>
      <c r="H435">
        <v>0</v>
      </c>
      <c r="I435" s="1">
        <v>9.9999000009999897</v>
      </c>
      <c r="J435" s="1">
        <v>1065.7127418434129</v>
      </c>
      <c r="K435" s="1">
        <v>12.618949159235701</v>
      </c>
      <c r="L435" s="1">
        <v>10.270300000000001</v>
      </c>
      <c r="M435" s="1">
        <v>10.2829</v>
      </c>
      <c r="N435" s="2">
        <v>0.31900000000000001</v>
      </c>
      <c r="O435" s="2">
        <v>0.52700000000000002</v>
      </c>
      <c r="P435" s="2">
        <v>0.32</v>
      </c>
      <c r="Q435" s="2">
        <v>7.0000000000000001E-3</v>
      </c>
      <c r="R435" s="2">
        <v>0.69799999999999995</v>
      </c>
      <c r="S435" s="2">
        <v>0.69599999999999995</v>
      </c>
      <c r="T435" s="2">
        <v>5.6000000000000001E-2</v>
      </c>
      <c r="U435" s="2">
        <v>0.19700000000000001</v>
      </c>
      <c r="V435" s="2">
        <v>0.14199999999999999</v>
      </c>
      <c r="W435" s="2">
        <v>0.11</v>
      </c>
      <c r="X435" s="2">
        <v>0.16800000000000001</v>
      </c>
      <c r="Y435" s="2">
        <v>0.214</v>
      </c>
      <c r="Z435" s="2">
        <v>0.19</v>
      </c>
      <c r="AA435" s="2">
        <v>0.38900000000000001</v>
      </c>
      <c r="AB435" s="2">
        <v>0.98</v>
      </c>
      <c r="AC435" s="2">
        <v>0.69799999999999995</v>
      </c>
      <c r="AD435" s="2">
        <v>0.184</v>
      </c>
      <c r="AE435" s="2">
        <v>0.63900000000000001</v>
      </c>
      <c r="AF435" s="2">
        <v>0</v>
      </c>
      <c r="AG435" s="2">
        <v>0</v>
      </c>
      <c r="AH435" s="2">
        <v>0.8</v>
      </c>
      <c r="AI435" s="2">
        <v>0</v>
      </c>
      <c r="AJ435" s="2">
        <v>0</v>
      </c>
      <c r="AK435">
        <v>18971146</v>
      </c>
      <c r="AL435">
        <v>17001.310000000001</v>
      </c>
      <c r="AM435" t="s">
        <v>61</v>
      </c>
      <c r="AN435" s="3">
        <v>0.85030057948762039</v>
      </c>
      <c r="AO435" s="3">
        <v>1.4460324201952561E-3</v>
      </c>
      <c r="AP435" s="3">
        <v>0.84071868387953474</v>
      </c>
      <c r="AQ435" s="3">
        <v>1.288980794784033E-3</v>
      </c>
      <c r="AR435" s="3">
        <v>0.85118087823575228</v>
      </c>
      <c r="AS435" s="3">
        <v>9.4789942977803238E-4</v>
      </c>
      <c r="AT435" s="10">
        <v>3.415369987487793E-2</v>
      </c>
      <c r="AU435" s="1">
        <v>919.80078125</v>
      </c>
      <c r="AV435" s="5">
        <v>9901562.6780964881</v>
      </c>
      <c r="AW435" s="9">
        <v>8.7500333786010742E-2</v>
      </c>
      <c r="AX435">
        <v>4</v>
      </c>
      <c r="AY435" t="s">
        <v>50</v>
      </c>
      <c r="AZ435" s="9">
        <f>AVERAGE(MainTable[[#This Row],[f1]:[f4]])</f>
        <v>0.44960000000000006</v>
      </c>
      <c r="BA435" s="9">
        <f>AVERAGE(MainTable[[#This Row],[l1]:[l3]])</f>
        <v>0.13166666666666668</v>
      </c>
      <c r="BB435" s="9">
        <f>AVERAGE(MainTable[[#This Row],[n1]:[lsc]])</f>
        <v>0.34183333333333338</v>
      </c>
      <c r="BC435" s="9">
        <f>AVERAGE(MainTable[[#This Row],[density]:[clsCoef]])</f>
        <v>0.44099999999999995</v>
      </c>
      <c r="BD435" s="9">
        <f>AVERAGE(MainTable[[#This Row],[t2]:[t4]])</f>
        <v>0.26666666666666666</v>
      </c>
      <c r="BE435" s="9">
        <f>AVERAGE(MainTable[[#This Row],[c1]:[c2]])</f>
        <v>0</v>
      </c>
      <c r="BF435" s="9">
        <f>AVERAGE(MainTable[[#This Row],[n3]], MainTable[[#This Row],[n1]], MainTable[[#This Row],[n4]])</f>
        <v>0.17133333333333334</v>
      </c>
      <c r="BG435" s="9" t="str">
        <f>VLOOKUP(MainTable[[#This Row],[model]],ModelNames,4,FALSE)</f>
        <v>Discriminant</v>
      </c>
      <c r="BH435" s="9" cm="1">
        <f t="array" ref="BH435">MEDIAN(IF($AM$2:$AM$2385=AM435,$AN$2:$AN$2385))</f>
        <v>0.82848361206198695</v>
      </c>
      <c r="BI435" s="9" t="str" cm="1">
        <f t="array" ref="BI435">LEFT(A435, MIN(IFERROR(FIND({"_binarized","_clean","_converted"}, A435), LEN(A435)+1))-1)</f>
        <v>nasa_nearest_object_valued</v>
      </c>
    </row>
    <row r="436" spans="1:61" x14ac:dyDescent="0.25">
      <c r="A436" t="s">
        <v>164</v>
      </c>
      <c r="B436" s="6">
        <v>338199</v>
      </c>
      <c r="C436">
        <v>6</v>
      </c>
      <c r="D436">
        <v>5</v>
      </c>
      <c r="E436">
        <v>0</v>
      </c>
      <c r="F436" s="1">
        <v>6.8355729576942679</v>
      </c>
      <c r="G436">
        <v>0</v>
      </c>
      <c r="H436">
        <v>0</v>
      </c>
      <c r="I436" s="1">
        <v>9.9999000009999897</v>
      </c>
      <c r="J436" s="1">
        <v>1065.7127418434129</v>
      </c>
      <c r="K436" s="1">
        <v>12.618949159235701</v>
      </c>
      <c r="L436" s="1">
        <v>10.270300000000001</v>
      </c>
      <c r="M436" s="1">
        <v>10.2829</v>
      </c>
      <c r="N436" s="2">
        <v>0.31900000000000001</v>
      </c>
      <c r="O436" s="2">
        <v>0.52700000000000002</v>
      </c>
      <c r="P436" s="2">
        <v>0.32</v>
      </c>
      <c r="Q436" s="2">
        <v>7.0000000000000001E-3</v>
      </c>
      <c r="R436" s="2">
        <v>0.69799999999999995</v>
      </c>
      <c r="S436" s="2">
        <v>0.69599999999999995</v>
      </c>
      <c r="T436" s="2">
        <v>5.6000000000000001E-2</v>
      </c>
      <c r="U436" s="2">
        <v>0.19700000000000001</v>
      </c>
      <c r="V436" s="2">
        <v>0.14199999999999999</v>
      </c>
      <c r="W436" s="2">
        <v>0.11</v>
      </c>
      <c r="X436" s="2">
        <v>0.16800000000000001</v>
      </c>
      <c r="Y436" s="2">
        <v>0.214</v>
      </c>
      <c r="Z436" s="2">
        <v>0.19</v>
      </c>
      <c r="AA436" s="2">
        <v>0.38900000000000001</v>
      </c>
      <c r="AB436" s="2">
        <v>0.98</v>
      </c>
      <c r="AC436" s="2">
        <v>0.69799999999999995</v>
      </c>
      <c r="AD436" s="2">
        <v>0.184</v>
      </c>
      <c r="AE436" s="2">
        <v>0.63900000000000001</v>
      </c>
      <c r="AF436" s="2">
        <v>0</v>
      </c>
      <c r="AG436" s="2">
        <v>0</v>
      </c>
      <c r="AH436" s="2">
        <v>0.8</v>
      </c>
      <c r="AI436" s="2">
        <v>0</v>
      </c>
      <c r="AJ436" s="2">
        <v>0</v>
      </c>
      <c r="AK436">
        <v>18971146</v>
      </c>
      <c r="AL436">
        <v>17001.310000000001</v>
      </c>
      <c r="AM436" t="s">
        <v>63</v>
      </c>
      <c r="AN436" s="3">
        <v>0.81797965667641359</v>
      </c>
      <c r="AO436" s="3">
        <v>1.13546072303814E-3</v>
      </c>
      <c r="AP436" s="3">
        <v>0.81888416346098425</v>
      </c>
      <c r="AQ436" s="3">
        <v>9.0194651698832849E-4</v>
      </c>
      <c r="AR436" s="3">
        <v>0.82619840759545382</v>
      </c>
      <c r="AS436" s="3">
        <v>5.3847606208171962E-4</v>
      </c>
      <c r="AT436" s="10">
        <v>2.553105354309082E-2</v>
      </c>
      <c r="AU436" s="1">
        <v>843.484375</v>
      </c>
      <c r="AV436" s="5">
        <v>13245634.357753189</v>
      </c>
      <c r="AW436" s="9">
        <v>7.0612668991088867E-2</v>
      </c>
      <c r="AX436">
        <v>4</v>
      </c>
      <c r="AY436" t="s">
        <v>50</v>
      </c>
      <c r="AZ436" s="9">
        <f>AVERAGE(MainTable[[#This Row],[f1]:[f4]])</f>
        <v>0.44960000000000006</v>
      </c>
      <c r="BA436" s="9">
        <f>AVERAGE(MainTable[[#This Row],[l1]:[l3]])</f>
        <v>0.13166666666666668</v>
      </c>
      <c r="BB436" s="9">
        <f>AVERAGE(MainTable[[#This Row],[n1]:[lsc]])</f>
        <v>0.34183333333333338</v>
      </c>
      <c r="BC436" s="9">
        <f>AVERAGE(MainTable[[#This Row],[density]:[clsCoef]])</f>
        <v>0.44099999999999995</v>
      </c>
      <c r="BD436" s="9">
        <f>AVERAGE(MainTable[[#This Row],[t2]:[t4]])</f>
        <v>0.26666666666666666</v>
      </c>
      <c r="BE436" s="9">
        <f>AVERAGE(MainTable[[#This Row],[c1]:[c2]])</f>
        <v>0</v>
      </c>
      <c r="BF436" s="9">
        <f>AVERAGE(MainTable[[#This Row],[n3]], MainTable[[#This Row],[n1]], MainTable[[#This Row],[n4]])</f>
        <v>0.17133333333333334</v>
      </c>
      <c r="BG436" s="9" t="str">
        <f>VLOOKUP(MainTable[[#This Row],[model]],ModelNames,4,FALSE)</f>
        <v>Probabilistic</v>
      </c>
      <c r="BH436" s="9" cm="1">
        <f t="array" ref="BH436">MEDIAN(IF($AM$2:$AM$2385=AM436,$AN$2:$AN$2385))</f>
        <v>0.73750000000000004</v>
      </c>
      <c r="BI436" s="9" t="str" cm="1">
        <f t="array" ref="BI436">LEFT(A436, MIN(IFERROR(FIND({"_binarized","_clean","_converted"}, A436), LEN(A436)+1))-1)</f>
        <v>nasa_nearest_object_valued</v>
      </c>
    </row>
    <row r="437" spans="1:61" x14ac:dyDescent="0.25">
      <c r="A437" t="s">
        <v>82</v>
      </c>
      <c r="B437" s="6">
        <v>180</v>
      </c>
      <c r="C437">
        <v>32</v>
      </c>
      <c r="D437">
        <v>31</v>
      </c>
      <c r="E437">
        <v>0</v>
      </c>
      <c r="F437" s="1">
        <v>6.2</v>
      </c>
      <c r="G437">
        <v>0</v>
      </c>
      <c r="H437">
        <v>0</v>
      </c>
      <c r="I437" s="1">
        <v>1000000</v>
      </c>
      <c r="J437" s="1">
        <v>13.744132206823011</v>
      </c>
      <c r="K437" s="1">
        <v>2.7403459947999829</v>
      </c>
      <c r="L437" s="1">
        <v>115.8493</v>
      </c>
      <c r="M437" s="1">
        <v>37.106000000000002</v>
      </c>
      <c r="N437" s="2">
        <v>0.44900000000000001</v>
      </c>
      <c r="O437" s="2">
        <v>0.82499999999999996</v>
      </c>
      <c r="P437" s="2">
        <v>0.19500000000000001</v>
      </c>
      <c r="Q437" s="2">
        <v>0</v>
      </c>
      <c r="R437" s="2">
        <v>0.92800000000000005</v>
      </c>
      <c r="S437" s="2">
        <v>0.7</v>
      </c>
      <c r="T437" s="2">
        <v>3.5000000000000003E-2</v>
      </c>
      <c r="U437" s="2">
        <v>7.8E-2</v>
      </c>
      <c r="V437" s="2">
        <v>9.4E-2</v>
      </c>
      <c r="W437" s="2">
        <v>0.10299999999999999</v>
      </c>
      <c r="X437" s="2">
        <v>0.42099999999999999</v>
      </c>
      <c r="Y437" s="2">
        <v>0.217</v>
      </c>
      <c r="Z437" s="2">
        <v>8.8999999999999996E-2</v>
      </c>
      <c r="AA437" s="2">
        <v>0.68899999999999995</v>
      </c>
      <c r="AB437" s="2">
        <v>0.91500000000000004</v>
      </c>
      <c r="AC437" s="2">
        <v>0.92700000000000005</v>
      </c>
      <c r="AD437" s="2">
        <v>0.66300000000000003</v>
      </c>
      <c r="AE437" s="2">
        <v>0.745</v>
      </c>
      <c r="AF437" s="2">
        <v>0.17199999999999999</v>
      </c>
      <c r="AG437" s="2">
        <v>0.14399999999999999</v>
      </c>
      <c r="AH437" s="2">
        <v>0.83899999999999997</v>
      </c>
      <c r="AI437" s="2">
        <v>0.41899999999999998</v>
      </c>
      <c r="AJ437" s="2">
        <v>0.68600000000000005</v>
      </c>
      <c r="AK437">
        <v>14117</v>
      </c>
      <c r="AL437">
        <v>0.14000000000000001</v>
      </c>
      <c r="AM437" t="s">
        <v>52</v>
      </c>
      <c r="AN437" s="3">
        <v>0.86666666666666681</v>
      </c>
      <c r="AO437" s="3">
        <v>1.111111111111107E-2</v>
      </c>
      <c r="AP437" s="3">
        <v>0.80852304135886244</v>
      </c>
      <c r="AQ437" s="3">
        <v>2.3347906929996481E-2</v>
      </c>
      <c r="AR437" s="3">
        <v>0.70322580645161292</v>
      </c>
      <c r="AS437" s="3">
        <v>0.1216603826201101</v>
      </c>
      <c r="AT437" s="10">
        <v>0.1969714164733887</v>
      </c>
      <c r="AU437" s="1">
        <v>292.09765625</v>
      </c>
      <c r="AV437" s="5">
        <v>913.83817623263349</v>
      </c>
      <c r="AW437" s="9">
        <v>1.850461483001709</v>
      </c>
      <c r="AX437">
        <v>24</v>
      </c>
      <c r="AY437" t="s">
        <v>50</v>
      </c>
      <c r="AZ437" s="9">
        <f>AVERAGE(MainTable[[#This Row],[f1]:[f4]])</f>
        <v>0.52959999999999996</v>
      </c>
      <c r="BA437" s="9">
        <f>AVERAGE(MainTable[[#This Row],[l1]:[l3]])</f>
        <v>6.9000000000000006E-2</v>
      </c>
      <c r="BB437" s="9">
        <f>AVERAGE(MainTable[[#This Row],[n1]:[lsc]])</f>
        <v>0.40566666666666668</v>
      </c>
      <c r="BC437" s="9">
        <f>AVERAGE(MainTable[[#This Row],[density]:[clsCoef]])</f>
        <v>0.79500000000000004</v>
      </c>
      <c r="BD437" s="9">
        <f>AVERAGE(MainTable[[#This Row],[t2]:[t4]])</f>
        <v>0.38499999999999995</v>
      </c>
      <c r="BE437" s="9">
        <f>AVERAGE(MainTable[[#This Row],[c1]:[c2]])</f>
        <v>0.55249999999999999</v>
      </c>
      <c r="BF437" s="9">
        <f>AVERAGE(MainTable[[#This Row],[n3]], MainTable[[#This Row],[n1]], MainTable[[#This Row],[n4]])</f>
        <v>0.13633333333333333</v>
      </c>
      <c r="BG437" s="9" t="str">
        <f>VLOOKUP(MainTable[[#This Row],[model]],ModelNames,4,FALSE)</f>
        <v>Tree Ensemble</v>
      </c>
      <c r="BH437" s="9" cm="1">
        <f t="array" ref="BH437">MEDIAN(IF($AM$2:$AM$2385=AM437,$AN$2:$AN$2385))</f>
        <v>0.87140340575455077</v>
      </c>
      <c r="BI437" s="9" t="str" cm="1">
        <f t="array" ref="BI437">LEFT(A437, MIN(IFERROR(FIND({"_binarized","_clean","_converted"}, A437), LEN(A437)+1))-1)</f>
        <v>backache</v>
      </c>
    </row>
    <row r="438" spans="1:61" x14ac:dyDescent="0.25">
      <c r="A438" t="s">
        <v>82</v>
      </c>
      <c r="B438" s="6">
        <v>180</v>
      </c>
      <c r="C438">
        <v>32</v>
      </c>
      <c r="D438">
        <v>31</v>
      </c>
      <c r="E438">
        <v>0</v>
      </c>
      <c r="F438" s="1">
        <v>6.2</v>
      </c>
      <c r="G438">
        <v>0</v>
      </c>
      <c r="H438">
        <v>0</v>
      </c>
      <c r="I438" s="1">
        <v>1000000</v>
      </c>
      <c r="J438" s="1">
        <v>13.744132206823011</v>
      </c>
      <c r="K438" s="1">
        <v>2.7403459947999829</v>
      </c>
      <c r="L438" s="1">
        <v>115.8493</v>
      </c>
      <c r="M438" s="1">
        <v>37.106000000000002</v>
      </c>
      <c r="N438" s="2">
        <v>0.44900000000000001</v>
      </c>
      <c r="O438" s="2">
        <v>0.82499999999999996</v>
      </c>
      <c r="P438" s="2">
        <v>0.19500000000000001</v>
      </c>
      <c r="Q438" s="2">
        <v>0</v>
      </c>
      <c r="R438" s="2">
        <v>0.92800000000000005</v>
      </c>
      <c r="S438" s="2">
        <v>0.7</v>
      </c>
      <c r="T438" s="2">
        <v>3.5000000000000003E-2</v>
      </c>
      <c r="U438" s="2">
        <v>7.8E-2</v>
      </c>
      <c r="V438" s="2">
        <v>9.4E-2</v>
      </c>
      <c r="W438" s="2">
        <v>0.10299999999999999</v>
      </c>
      <c r="X438" s="2">
        <v>0.42099999999999999</v>
      </c>
      <c r="Y438" s="2">
        <v>0.217</v>
      </c>
      <c r="Z438" s="2">
        <v>8.8999999999999996E-2</v>
      </c>
      <c r="AA438" s="2">
        <v>0.68899999999999995</v>
      </c>
      <c r="AB438" s="2">
        <v>0.91500000000000004</v>
      </c>
      <c r="AC438" s="2">
        <v>0.92700000000000005</v>
      </c>
      <c r="AD438" s="2">
        <v>0.66300000000000003</v>
      </c>
      <c r="AE438" s="2">
        <v>0.745</v>
      </c>
      <c r="AF438" s="2">
        <v>0.17199999999999999</v>
      </c>
      <c r="AG438" s="2">
        <v>0.14399999999999999</v>
      </c>
      <c r="AH438" s="2">
        <v>0.83899999999999997</v>
      </c>
      <c r="AI438" s="2">
        <v>0.41899999999999998</v>
      </c>
      <c r="AJ438" s="2">
        <v>0.68600000000000005</v>
      </c>
      <c r="AK438">
        <v>14117</v>
      </c>
      <c r="AL438">
        <v>0.14000000000000001</v>
      </c>
      <c r="AM438" t="s">
        <v>55</v>
      </c>
      <c r="AN438" s="3">
        <v>0.86111111111111105</v>
      </c>
      <c r="AO438" s="3">
        <v>1.110223024625157E-16</v>
      </c>
      <c r="AP438" s="3">
        <v>0.79684908789386411</v>
      </c>
      <c r="AQ438" s="3">
        <v>0</v>
      </c>
      <c r="AR438" s="3">
        <v>0.70838709677419354</v>
      </c>
      <c r="AS438" s="3">
        <v>0.13803436511294279</v>
      </c>
      <c r="AT438" s="10">
        <v>6.2310695648193359E-3</v>
      </c>
      <c r="AU438" s="1">
        <v>291.24609375</v>
      </c>
      <c r="AV438" s="5">
        <v>28887.49646068491</v>
      </c>
      <c r="AW438" s="9">
        <v>0.27239799499511719</v>
      </c>
      <c r="AX438">
        <v>16</v>
      </c>
      <c r="AY438" t="s">
        <v>50</v>
      </c>
      <c r="AZ438" s="9">
        <f>AVERAGE(MainTable[[#This Row],[f1]:[f4]])</f>
        <v>0.52959999999999996</v>
      </c>
      <c r="BA438" s="9">
        <f>AVERAGE(MainTable[[#This Row],[l1]:[l3]])</f>
        <v>6.9000000000000006E-2</v>
      </c>
      <c r="BB438" s="9">
        <f>AVERAGE(MainTable[[#This Row],[n1]:[lsc]])</f>
        <v>0.40566666666666668</v>
      </c>
      <c r="BC438" s="9">
        <f>AVERAGE(MainTable[[#This Row],[density]:[clsCoef]])</f>
        <v>0.79500000000000004</v>
      </c>
      <c r="BD438" s="9">
        <f>AVERAGE(MainTable[[#This Row],[t2]:[t4]])</f>
        <v>0.38499999999999995</v>
      </c>
      <c r="BE438" s="9">
        <f>AVERAGE(MainTable[[#This Row],[c1]:[c2]])</f>
        <v>0.55249999999999999</v>
      </c>
      <c r="BF438" s="9">
        <f>AVERAGE(MainTable[[#This Row],[n3]], MainTable[[#This Row],[n1]], MainTable[[#This Row],[n4]])</f>
        <v>0.13633333333333333</v>
      </c>
      <c r="BG438" s="9" t="str">
        <f>VLOOKUP(MainTable[[#This Row],[model]],ModelNames,4,FALSE)</f>
        <v>Tree Ensemble</v>
      </c>
      <c r="BH438" s="9" cm="1">
        <f t="array" ref="BH438">MEDIAN(IF($AM$2:$AM$2385=AM438,$AN$2:$AN$2385))</f>
        <v>0.88267425723439863</v>
      </c>
      <c r="BI438" s="9" t="str" cm="1">
        <f t="array" ref="BI438">LEFT(A438, MIN(IFERROR(FIND({"_binarized","_clean","_converted"}, A438), LEN(A438)+1))-1)</f>
        <v>backache</v>
      </c>
    </row>
    <row r="439" spans="1:61" x14ac:dyDescent="0.25">
      <c r="A439" t="s">
        <v>82</v>
      </c>
      <c r="B439" s="6">
        <v>180</v>
      </c>
      <c r="C439">
        <v>32</v>
      </c>
      <c r="D439">
        <v>31</v>
      </c>
      <c r="E439">
        <v>0</v>
      </c>
      <c r="F439" s="1">
        <v>6.2</v>
      </c>
      <c r="G439">
        <v>0</v>
      </c>
      <c r="H439">
        <v>0</v>
      </c>
      <c r="I439" s="1">
        <v>1000000</v>
      </c>
      <c r="J439" s="1">
        <v>13.744132206823011</v>
      </c>
      <c r="K439" s="1">
        <v>2.7403459947999829</v>
      </c>
      <c r="L439" s="1">
        <v>115.8493</v>
      </c>
      <c r="M439" s="1">
        <v>37.106000000000002</v>
      </c>
      <c r="N439" s="2">
        <v>0.44900000000000001</v>
      </c>
      <c r="O439" s="2">
        <v>0.82499999999999996</v>
      </c>
      <c r="P439" s="2">
        <v>0.19500000000000001</v>
      </c>
      <c r="Q439" s="2">
        <v>0</v>
      </c>
      <c r="R439" s="2">
        <v>0.92800000000000005</v>
      </c>
      <c r="S439" s="2">
        <v>0.7</v>
      </c>
      <c r="T439" s="2">
        <v>3.5000000000000003E-2</v>
      </c>
      <c r="U439" s="2">
        <v>7.8E-2</v>
      </c>
      <c r="V439" s="2">
        <v>9.4E-2</v>
      </c>
      <c r="W439" s="2">
        <v>0.10299999999999999</v>
      </c>
      <c r="X439" s="2">
        <v>0.42099999999999999</v>
      </c>
      <c r="Y439" s="2">
        <v>0.217</v>
      </c>
      <c r="Z439" s="2">
        <v>8.8999999999999996E-2</v>
      </c>
      <c r="AA439" s="2">
        <v>0.68899999999999995</v>
      </c>
      <c r="AB439" s="2">
        <v>0.91500000000000004</v>
      </c>
      <c r="AC439" s="2">
        <v>0.92700000000000005</v>
      </c>
      <c r="AD439" s="2">
        <v>0.66300000000000003</v>
      </c>
      <c r="AE439" s="2">
        <v>0.745</v>
      </c>
      <c r="AF439" s="2">
        <v>0.17199999999999999</v>
      </c>
      <c r="AG439" s="2">
        <v>0.14399999999999999</v>
      </c>
      <c r="AH439" s="2">
        <v>0.83899999999999997</v>
      </c>
      <c r="AI439" s="2">
        <v>0.41899999999999998</v>
      </c>
      <c r="AJ439" s="2">
        <v>0.68600000000000005</v>
      </c>
      <c r="AK439">
        <v>14117</v>
      </c>
      <c r="AL439">
        <v>0.14000000000000001</v>
      </c>
      <c r="AM439" t="s">
        <v>51</v>
      </c>
      <c r="AN439" s="3">
        <v>0.86111111111111105</v>
      </c>
      <c r="AO439" s="3">
        <v>1.110223024625157E-16</v>
      </c>
      <c r="AP439" s="3">
        <v>0.79684908789386411</v>
      </c>
      <c r="AQ439" s="3">
        <v>0</v>
      </c>
      <c r="AT439" s="10">
        <v>2.4356842041015621E-3</v>
      </c>
      <c r="AU439" s="1">
        <v>292.14453125</v>
      </c>
      <c r="AV439" s="5">
        <v>73901.205951448705</v>
      </c>
      <c r="AW439" s="9">
        <v>0.66210198402404785</v>
      </c>
      <c r="AX439">
        <v>12</v>
      </c>
      <c r="AY439" t="s">
        <v>50</v>
      </c>
      <c r="AZ439" s="9">
        <f>AVERAGE(MainTable[[#This Row],[f1]:[f4]])</f>
        <v>0.52959999999999996</v>
      </c>
      <c r="BA439" s="9">
        <f>AVERAGE(MainTable[[#This Row],[l1]:[l3]])</f>
        <v>6.9000000000000006E-2</v>
      </c>
      <c r="BB439" s="9">
        <f>AVERAGE(MainTable[[#This Row],[n1]:[lsc]])</f>
        <v>0.40566666666666668</v>
      </c>
      <c r="BC439" s="9">
        <f>AVERAGE(MainTable[[#This Row],[density]:[clsCoef]])</f>
        <v>0.79500000000000004</v>
      </c>
      <c r="BD439" s="9">
        <f>AVERAGE(MainTable[[#This Row],[t2]:[t4]])</f>
        <v>0.38499999999999995</v>
      </c>
      <c r="BE439" s="9">
        <f>AVERAGE(MainTable[[#This Row],[c1]:[c2]])</f>
        <v>0.55249999999999999</v>
      </c>
      <c r="BF439" s="9">
        <f>AVERAGE(MainTable[[#This Row],[n3]], MainTable[[#This Row],[n1]], MainTable[[#This Row],[n4]])</f>
        <v>0.13633333333333333</v>
      </c>
      <c r="BG439" s="9" t="str">
        <f>VLOOKUP(MainTable[[#This Row],[model]],ModelNames,4,FALSE)</f>
        <v>Kernel/SVM</v>
      </c>
      <c r="BH439" s="9" cm="1">
        <f t="array" ref="BH439">MEDIAN(IF($AM$2:$AM$2385=AM439,$AN$2:$AN$2385))</f>
        <v>0.87225452196382425</v>
      </c>
      <c r="BI439" s="9" t="str" cm="1">
        <f t="array" ref="BI439">LEFT(A439, MIN(IFERROR(FIND({"_binarized","_clean","_converted"}, A439), LEN(A439)+1))-1)</f>
        <v>backache</v>
      </c>
    </row>
    <row r="440" spans="1:61" x14ac:dyDescent="0.25">
      <c r="A440" t="s">
        <v>82</v>
      </c>
      <c r="B440" s="6">
        <v>180</v>
      </c>
      <c r="C440">
        <v>32</v>
      </c>
      <c r="D440">
        <v>31</v>
      </c>
      <c r="E440">
        <v>0</v>
      </c>
      <c r="F440" s="1">
        <v>6.2</v>
      </c>
      <c r="G440">
        <v>0</v>
      </c>
      <c r="H440">
        <v>0</v>
      </c>
      <c r="I440" s="1">
        <v>1000000</v>
      </c>
      <c r="J440" s="1">
        <v>13.744132206823011</v>
      </c>
      <c r="K440" s="1">
        <v>2.7403459947999829</v>
      </c>
      <c r="L440" s="1">
        <v>115.8493</v>
      </c>
      <c r="M440" s="1">
        <v>37.106000000000002</v>
      </c>
      <c r="N440" s="2">
        <v>0.44900000000000001</v>
      </c>
      <c r="O440" s="2">
        <v>0.82499999999999996</v>
      </c>
      <c r="P440" s="2">
        <v>0.19500000000000001</v>
      </c>
      <c r="Q440" s="2">
        <v>0</v>
      </c>
      <c r="R440" s="2">
        <v>0.92800000000000005</v>
      </c>
      <c r="S440" s="2">
        <v>0.7</v>
      </c>
      <c r="T440" s="2">
        <v>3.5000000000000003E-2</v>
      </c>
      <c r="U440" s="2">
        <v>7.8E-2</v>
      </c>
      <c r="V440" s="2">
        <v>9.4E-2</v>
      </c>
      <c r="W440" s="2">
        <v>0.10299999999999999</v>
      </c>
      <c r="X440" s="2">
        <v>0.42099999999999999</v>
      </c>
      <c r="Y440" s="2">
        <v>0.217</v>
      </c>
      <c r="Z440" s="2">
        <v>8.8999999999999996E-2</v>
      </c>
      <c r="AA440" s="2">
        <v>0.68899999999999995</v>
      </c>
      <c r="AB440" s="2">
        <v>0.91500000000000004</v>
      </c>
      <c r="AC440" s="2">
        <v>0.92700000000000005</v>
      </c>
      <c r="AD440" s="2">
        <v>0.66300000000000003</v>
      </c>
      <c r="AE440" s="2">
        <v>0.745</v>
      </c>
      <c r="AF440" s="2">
        <v>0.17199999999999999</v>
      </c>
      <c r="AG440" s="2">
        <v>0.14399999999999999</v>
      </c>
      <c r="AH440" s="2">
        <v>0.83899999999999997</v>
      </c>
      <c r="AI440" s="2">
        <v>0.41899999999999998</v>
      </c>
      <c r="AJ440" s="2">
        <v>0.68600000000000005</v>
      </c>
      <c r="AK440">
        <v>14117</v>
      </c>
      <c r="AL440">
        <v>0.14000000000000001</v>
      </c>
      <c r="AM440" t="s">
        <v>56</v>
      </c>
      <c r="AN440" s="3">
        <v>0.86111111111111105</v>
      </c>
      <c r="AO440" s="3">
        <v>1.110223024625157E-16</v>
      </c>
      <c r="AP440" s="3">
        <v>0.79684908789386411</v>
      </c>
      <c r="AQ440" s="3">
        <v>0</v>
      </c>
      <c r="AR440" s="3">
        <v>0.5</v>
      </c>
      <c r="AS440" s="3">
        <v>0</v>
      </c>
      <c r="AT440" s="10">
        <v>1.6913414001464839E-3</v>
      </c>
      <c r="AU440" s="1">
        <v>292.80859375</v>
      </c>
      <c r="AV440" s="5">
        <v>106424.4037214548</v>
      </c>
      <c r="AW440" s="9">
        <v>3.8645267486572273E-2</v>
      </c>
      <c r="AX440">
        <v>10</v>
      </c>
      <c r="AY440" t="s">
        <v>50</v>
      </c>
      <c r="AZ440" s="9">
        <f>AVERAGE(MainTable[[#This Row],[f1]:[f4]])</f>
        <v>0.52959999999999996</v>
      </c>
      <c r="BA440" s="9">
        <f>AVERAGE(MainTable[[#This Row],[l1]:[l3]])</f>
        <v>6.9000000000000006E-2</v>
      </c>
      <c r="BB440" s="9">
        <f>AVERAGE(MainTable[[#This Row],[n1]:[lsc]])</f>
        <v>0.40566666666666668</v>
      </c>
      <c r="BC440" s="9">
        <f>AVERAGE(MainTable[[#This Row],[density]:[clsCoef]])</f>
        <v>0.79500000000000004</v>
      </c>
      <c r="BD440" s="9">
        <f>AVERAGE(MainTable[[#This Row],[t2]:[t4]])</f>
        <v>0.38499999999999995</v>
      </c>
      <c r="BE440" s="9">
        <f>AVERAGE(MainTable[[#This Row],[c1]:[c2]])</f>
        <v>0.55249999999999999</v>
      </c>
      <c r="BF440" s="9">
        <f>AVERAGE(MainTable[[#This Row],[n3]], MainTable[[#This Row],[n1]], MainTable[[#This Row],[n4]])</f>
        <v>0.13633333333333333</v>
      </c>
      <c r="BG440" s="9" t="str">
        <f>VLOOKUP(MainTable[[#This Row],[model]],ModelNames,4,FALSE)</f>
        <v>Linear</v>
      </c>
      <c r="BH440" s="9" cm="1">
        <f t="array" ref="BH440">MEDIAN(IF($AM$2:$AM$2385=AM440,$AN$2:$AN$2385))</f>
        <v>0.85279999999999989</v>
      </c>
      <c r="BI440" s="9" t="str" cm="1">
        <f t="array" ref="BI440">LEFT(A440, MIN(IFERROR(FIND({"_binarized","_clean","_converted"}, A440), LEN(A440)+1))-1)</f>
        <v>backache</v>
      </c>
    </row>
    <row r="441" spans="1:61" x14ac:dyDescent="0.25">
      <c r="A441" t="s">
        <v>82</v>
      </c>
      <c r="B441" s="6">
        <v>180</v>
      </c>
      <c r="C441">
        <v>32</v>
      </c>
      <c r="D441">
        <v>31</v>
      </c>
      <c r="E441">
        <v>0</v>
      </c>
      <c r="F441" s="1">
        <v>6.2</v>
      </c>
      <c r="G441">
        <v>0</v>
      </c>
      <c r="H441">
        <v>0</v>
      </c>
      <c r="I441" s="1">
        <v>1000000</v>
      </c>
      <c r="J441" s="1">
        <v>13.744132206823011</v>
      </c>
      <c r="K441" s="1">
        <v>2.7403459947999829</v>
      </c>
      <c r="L441" s="1">
        <v>115.8493</v>
      </c>
      <c r="M441" s="1">
        <v>37.106000000000002</v>
      </c>
      <c r="N441" s="2">
        <v>0.44900000000000001</v>
      </c>
      <c r="O441" s="2">
        <v>0.82499999999999996</v>
      </c>
      <c r="P441" s="2">
        <v>0.19500000000000001</v>
      </c>
      <c r="Q441" s="2">
        <v>0</v>
      </c>
      <c r="R441" s="2">
        <v>0.92800000000000005</v>
      </c>
      <c r="S441" s="2">
        <v>0.7</v>
      </c>
      <c r="T441" s="2">
        <v>3.5000000000000003E-2</v>
      </c>
      <c r="U441" s="2">
        <v>7.8E-2</v>
      </c>
      <c r="V441" s="2">
        <v>9.4E-2</v>
      </c>
      <c r="W441" s="2">
        <v>0.10299999999999999</v>
      </c>
      <c r="X441" s="2">
        <v>0.42099999999999999</v>
      </c>
      <c r="Y441" s="2">
        <v>0.217</v>
      </c>
      <c r="Z441" s="2">
        <v>8.8999999999999996E-2</v>
      </c>
      <c r="AA441" s="2">
        <v>0.68899999999999995</v>
      </c>
      <c r="AB441" s="2">
        <v>0.91500000000000004</v>
      </c>
      <c r="AC441" s="2">
        <v>0.92700000000000005</v>
      </c>
      <c r="AD441" s="2">
        <v>0.66300000000000003</v>
      </c>
      <c r="AE441" s="2">
        <v>0.745</v>
      </c>
      <c r="AF441" s="2">
        <v>0.17199999999999999</v>
      </c>
      <c r="AG441" s="2">
        <v>0.14399999999999999</v>
      </c>
      <c r="AH441" s="2">
        <v>0.83899999999999997</v>
      </c>
      <c r="AI441" s="2">
        <v>0.41899999999999998</v>
      </c>
      <c r="AJ441" s="2">
        <v>0.68600000000000005</v>
      </c>
      <c r="AK441">
        <v>14117</v>
      </c>
      <c r="AL441">
        <v>0.14000000000000001</v>
      </c>
      <c r="AM441" t="s">
        <v>54</v>
      </c>
      <c r="AN441" s="3">
        <v>0.85555555555555574</v>
      </c>
      <c r="AO441" s="3">
        <v>1.111111111111112E-2</v>
      </c>
      <c r="AP441" s="3">
        <v>0.7940449268807479</v>
      </c>
      <c r="AQ441" s="3">
        <v>5.6083220262325376E-3</v>
      </c>
      <c r="AR441" s="3">
        <v>0.70064516129032262</v>
      </c>
      <c r="AS441" s="3">
        <v>0.14340006835625491</v>
      </c>
      <c r="AT441" s="10">
        <v>8.4542036056518555E-2</v>
      </c>
      <c r="AU441" s="1">
        <v>289.78515625</v>
      </c>
      <c r="AV441" s="5">
        <v>2129.1183462823778</v>
      </c>
      <c r="AW441" s="9">
        <v>1.539490222930908</v>
      </c>
      <c r="AX441">
        <v>16</v>
      </c>
      <c r="AY441" t="s">
        <v>50</v>
      </c>
      <c r="AZ441" s="9">
        <f>AVERAGE(MainTable[[#This Row],[f1]:[f4]])</f>
        <v>0.52959999999999996</v>
      </c>
      <c r="BA441" s="9">
        <f>AVERAGE(MainTable[[#This Row],[l1]:[l3]])</f>
        <v>6.9000000000000006E-2</v>
      </c>
      <c r="BB441" s="9">
        <f>AVERAGE(MainTable[[#This Row],[n1]:[lsc]])</f>
        <v>0.40566666666666668</v>
      </c>
      <c r="BC441" s="9">
        <f>AVERAGE(MainTable[[#This Row],[density]:[clsCoef]])</f>
        <v>0.79500000000000004</v>
      </c>
      <c r="BD441" s="9">
        <f>AVERAGE(MainTable[[#This Row],[t2]:[t4]])</f>
        <v>0.38499999999999995</v>
      </c>
      <c r="BE441" s="9">
        <f>AVERAGE(MainTable[[#This Row],[c1]:[c2]])</f>
        <v>0.55249999999999999</v>
      </c>
      <c r="BF441" s="9">
        <f>AVERAGE(MainTable[[#This Row],[n3]], MainTable[[#This Row],[n1]], MainTable[[#This Row],[n4]])</f>
        <v>0.13633333333333333</v>
      </c>
      <c r="BG441" s="9" t="str">
        <f>VLOOKUP(MainTable[[#This Row],[model]],ModelNames,4,FALSE)</f>
        <v>Tree Ensemble</v>
      </c>
      <c r="BH441" s="9" cm="1">
        <f t="array" ref="BH441">MEDIAN(IF($AM$2:$AM$2385=AM441,$AN$2:$AN$2385))</f>
        <v>0.87316363636363636</v>
      </c>
      <c r="BI441" s="9" t="str" cm="1">
        <f t="array" ref="BI441">LEFT(A441, MIN(IFERROR(FIND({"_binarized","_clean","_converted"}, A441), LEN(A441)+1))-1)</f>
        <v>backache</v>
      </c>
    </row>
    <row r="442" spans="1:61" x14ac:dyDescent="0.25">
      <c r="A442" t="s">
        <v>82</v>
      </c>
      <c r="B442" s="6">
        <v>180</v>
      </c>
      <c r="C442">
        <v>32</v>
      </c>
      <c r="D442">
        <v>31</v>
      </c>
      <c r="E442">
        <v>0</v>
      </c>
      <c r="F442" s="1">
        <v>6.2</v>
      </c>
      <c r="G442">
        <v>0</v>
      </c>
      <c r="H442">
        <v>0</v>
      </c>
      <c r="I442" s="1">
        <v>1000000</v>
      </c>
      <c r="J442" s="1">
        <v>13.744132206823011</v>
      </c>
      <c r="K442" s="1">
        <v>2.7403459947999829</v>
      </c>
      <c r="L442" s="1">
        <v>115.8493</v>
      </c>
      <c r="M442" s="1">
        <v>37.106000000000002</v>
      </c>
      <c r="N442" s="2">
        <v>0.44900000000000001</v>
      </c>
      <c r="O442" s="2">
        <v>0.82499999999999996</v>
      </c>
      <c r="P442" s="2">
        <v>0.19500000000000001</v>
      </c>
      <c r="Q442" s="2">
        <v>0</v>
      </c>
      <c r="R442" s="2">
        <v>0.92800000000000005</v>
      </c>
      <c r="S442" s="2">
        <v>0.7</v>
      </c>
      <c r="T442" s="2">
        <v>3.5000000000000003E-2</v>
      </c>
      <c r="U442" s="2">
        <v>7.8E-2</v>
      </c>
      <c r="V442" s="2">
        <v>9.4E-2</v>
      </c>
      <c r="W442" s="2">
        <v>0.10299999999999999</v>
      </c>
      <c r="X442" s="2">
        <v>0.42099999999999999</v>
      </c>
      <c r="Y442" s="2">
        <v>0.217</v>
      </c>
      <c r="Z442" s="2">
        <v>8.8999999999999996E-2</v>
      </c>
      <c r="AA442" s="2">
        <v>0.68899999999999995</v>
      </c>
      <c r="AB442" s="2">
        <v>0.91500000000000004</v>
      </c>
      <c r="AC442" s="2">
        <v>0.92700000000000005</v>
      </c>
      <c r="AD442" s="2">
        <v>0.66300000000000003</v>
      </c>
      <c r="AE442" s="2">
        <v>0.745</v>
      </c>
      <c r="AF442" s="2">
        <v>0.17199999999999999</v>
      </c>
      <c r="AG442" s="2">
        <v>0.14399999999999999</v>
      </c>
      <c r="AH442" s="2">
        <v>0.83899999999999997</v>
      </c>
      <c r="AI442" s="2">
        <v>0.41899999999999998</v>
      </c>
      <c r="AJ442" s="2">
        <v>0.68600000000000005</v>
      </c>
      <c r="AK442">
        <v>14117</v>
      </c>
      <c r="AL442">
        <v>0.14000000000000001</v>
      </c>
      <c r="AM442" t="s">
        <v>61</v>
      </c>
      <c r="AN442" s="3">
        <v>0.85555555555555551</v>
      </c>
      <c r="AO442" s="3">
        <v>1.111111111111112E-2</v>
      </c>
      <c r="AP442" s="3">
        <v>0.7940449268807479</v>
      </c>
      <c r="AQ442" s="3">
        <v>5.6083220262325376E-3</v>
      </c>
      <c r="AR442" s="3">
        <v>0.49677419354838709</v>
      </c>
      <c r="AS442" s="3">
        <v>6.4516129032258004E-3</v>
      </c>
      <c r="AT442" s="10">
        <v>1.8866062164306641E-3</v>
      </c>
      <c r="AU442" s="1">
        <v>292.5078125</v>
      </c>
      <c r="AV442" s="5">
        <v>95409.417414381402</v>
      </c>
      <c r="AW442" s="9">
        <v>2.5886297225952148E-2</v>
      </c>
      <c r="AX442">
        <v>4</v>
      </c>
      <c r="AY442" t="s">
        <v>50</v>
      </c>
      <c r="AZ442" s="9">
        <f>AVERAGE(MainTable[[#This Row],[f1]:[f4]])</f>
        <v>0.52959999999999996</v>
      </c>
      <c r="BA442" s="9">
        <f>AVERAGE(MainTable[[#This Row],[l1]:[l3]])</f>
        <v>6.9000000000000006E-2</v>
      </c>
      <c r="BB442" s="9">
        <f>AVERAGE(MainTable[[#This Row],[n1]:[lsc]])</f>
        <v>0.40566666666666668</v>
      </c>
      <c r="BC442" s="9">
        <f>AVERAGE(MainTable[[#This Row],[density]:[clsCoef]])</f>
        <v>0.79500000000000004</v>
      </c>
      <c r="BD442" s="9">
        <f>AVERAGE(MainTable[[#This Row],[t2]:[t4]])</f>
        <v>0.38499999999999995</v>
      </c>
      <c r="BE442" s="9">
        <f>AVERAGE(MainTable[[#This Row],[c1]:[c2]])</f>
        <v>0.55249999999999999</v>
      </c>
      <c r="BF442" s="9">
        <f>AVERAGE(MainTable[[#This Row],[n3]], MainTable[[#This Row],[n1]], MainTable[[#This Row],[n4]])</f>
        <v>0.13633333333333333</v>
      </c>
      <c r="BG442" s="9" t="str">
        <f>VLOOKUP(MainTable[[#This Row],[model]],ModelNames,4,FALSE)</f>
        <v>Discriminant</v>
      </c>
      <c r="BH442" s="9" cm="1">
        <f t="array" ref="BH442">MEDIAN(IF($AM$2:$AM$2385=AM442,$AN$2:$AN$2385))</f>
        <v>0.82848361206198695</v>
      </c>
      <c r="BI442" s="9" t="str" cm="1">
        <f t="array" ref="BI442">LEFT(A442, MIN(IFERROR(FIND({"_binarized","_clean","_converted"}, A442), LEN(A442)+1))-1)</f>
        <v>backache</v>
      </c>
    </row>
    <row r="443" spans="1:61" x14ac:dyDescent="0.25">
      <c r="A443" t="s">
        <v>82</v>
      </c>
      <c r="B443" s="6">
        <v>180</v>
      </c>
      <c r="C443">
        <v>32</v>
      </c>
      <c r="D443">
        <v>31</v>
      </c>
      <c r="E443">
        <v>0</v>
      </c>
      <c r="F443" s="1">
        <v>6.2</v>
      </c>
      <c r="G443">
        <v>0</v>
      </c>
      <c r="H443">
        <v>0</v>
      </c>
      <c r="I443" s="1">
        <v>1000000</v>
      </c>
      <c r="J443" s="1">
        <v>13.744132206823011</v>
      </c>
      <c r="K443" s="1">
        <v>2.7403459947999829</v>
      </c>
      <c r="L443" s="1">
        <v>115.8493</v>
      </c>
      <c r="M443" s="1">
        <v>37.106000000000002</v>
      </c>
      <c r="N443" s="2">
        <v>0.44900000000000001</v>
      </c>
      <c r="O443" s="2">
        <v>0.82499999999999996</v>
      </c>
      <c r="P443" s="2">
        <v>0.19500000000000001</v>
      </c>
      <c r="Q443" s="2">
        <v>0</v>
      </c>
      <c r="R443" s="2">
        <v>0.92800000000000005</v>
      </c>
      <c r="S443" s="2">
        <v>0.7</v>
      </c>
      <c r="T443" s="2">
        <v>3.5000000000000003E-2</v>
      </c>
      <c r="U443" s="2">
        <v>7.8E-2</v>
      </c>
      <c r="V443" s="2">
        <v>9.4E-2</v>
      </c>
      <c r="W443" s="2">
        <v>0.10299999999999999</v>
      </c>
      <c r="X443" s="2">
        <v>0.42099999999999999</v>
      </c>
      <c r="Y443" s="2">
        <v>0.217</v>
      </c>
      <c r="Z443" s="2">
        <v>8.8999999999999996E-2</v>
      </c>
      <c r="AA443" s="2">
        <v>0.68899999999999995</v>
      </c>
      <c r="AB443" s="2">
        <v>0.91500000000000004</v>
      </c>
      <c r="AC443" s="2">
        <v>0.92700000000000005</v>
      </c>
      <c r="AD443" s="2">
        <v>0.66300000000000003</v>
      </c>
      <c r="AE443" s="2">
        <v>0.745</v>
      </c>
      <c r="AF443" s="2">
        <v>0.17199999999999999</v>
      </c>
      <c r="AG443" s="2">
        <v>0.14399999999999999</v>
      </c>
      <c r="AH443" s="2">
        <v>0.83899999999999997</v>
      </c>
      <c r="AI443" s="2">
        <v>0.41899999999999998</v>
      </c>
      <c r="AJ443" s="2">
        <v>0.68600000000000005</v>
      </c>
      <c r="AK443">
        <v>14117</v>
      </c>
      <c r="AL443">
        <v>0.14000000000000001</v>
      </c>
      <c r="AM443" t="s">
        <v>59</v>
      </c>
      <c r="AN443" s="3">
        <v>0.85</v>
      </c>
      <c r="AO443" s="3">
        <v>1.3608276348795439E-2</v>
      </c>
      <c r="AP443" s="3">
        <v>0.79124076586763159</v>
      </c>
      <c r="AQ443" s="3">
        <v>6.8687636387407842E-3</v>
      </c>
      <c r="AR443" s="3">
        <v>0.68258064516129036</v>
      </c>
      <c r="AS443" s="3">
        <v>0.13773249193282991</v>
      </c>
      <c r="AT443" s="10">
        <v>2.5932788848876949E-3</v>
      </c>
      <c r="AU443" s="1">
        <v>287.20703125</v>
      </c>
      <c r="AV443" s="5">
        <v>69410.197664797277</v>
      </c>
      <c r="AW443" s="9">
        <v>0.18471384048461911</v>
      </c>
      <c r="AX443">
        <v>1</v>
      </c>
      <c r="AY443" t="s">
        <v>50</v>
      </c>
      <c r="AZ443" s="9">
        <f>AVERAGE(MainTable[[#This Row],[f1]:[f4]])</f>
        <v>0.52959999999999996</v>
      </c>
      <c r="BA443" s="9">
        <f>AVERAGE(MainTable[[#This Row],[l1]:[l3]])</f>
        <v>6.9000000000000006E-2</v>
      </c>
      <c r="BB443" s="9">
        <f>AVERAGE(MainTable[[#This Row],[n1]:[lsc]])</f>
        <v>0.40566666666666668</v>
      </c>
      <c r="BC443" s="9">
        <f>AVERAGE(MainTable[[#This Row],[density]:[clsCoef]])</f>
        <v>0.79500000000000004</v>
      </c>
      <c r="BD443" s="9">
        <f>AVERAGE(MainTable[[#This Row],[t2]:[t4]])</f>
        <v>0.38499999999999995</v>
      </c>
      <c r="BE443" s="9">
        <f>AVERAGE(MainTable[[#This Row],[c1]:[c2]])</f>
        <v>0.55249999999999999</v>
      </c>
      <c r="BF443" s="9">
        <f>AVERAGE(MainTable[[#This Row],[n3]], MainTable[[#This Row],[n1]], MainTable[[#This Row],[n4]])</f>
        <v>0.13633333333333333</v>
      </c>
      <c r="BG443" s="9" t="str">
        <f>VLOOKUP(MainTable[[#This Row],[model]],ModelNames,4,FALSE)</f>
        <v>Tree Ensemble</v>
      </c>
      <c r="BH443" s="9" cm="1">
        <f t="array" ref="BH443">MEDIAN(IF($AM$2:$AM$2385=AM443,$AN$2:$AN$2385))</f>
        <v>0.86949265687583444</v>
      </c>
      <c r="BI443" s="9" t="str" cm="1">
        <f t="array" ref="BI443">LEFT(A443, MIN(IFERROR(FIND({"_binarized","_clean","_converted"}, A443), LEN(A443)+1))-1)</f>
        <v>backache</v>
      </c>
    </row>
    <row r="444" spans="1:61" x14ac:dyDescent="0.25">
      <c r="A444" t="s">
        <v>82</v>
      </c>
      <c r="B444" s="6">
        <v>180</v>
      </c>
      <c r="C444">
        <v>32</v>
      </c>
      <c r="D444">
        <v>31</v>
      </c>
      <c r="E444">
        <v>0</v>
      </c>
      <c r="F444" s="1">
        <v>6.2</v>
      </c>
      <c r="G444">
        <v>0</v>
      </c>
      <c r="H444">
        <v>0</v>
      </c>
      <c r="I444" s="1">
        <v>1000000</v>
      </c>
      <c r="J444" s="1">
        <v>13.744132206823011</v>
      </c>
      <c r="K444" s="1">
        <v>2.7403459947999829</v>
      </c>
      <c r="L444" s="1">
        <v>115.8493</v>
      </c>
      <c r="M444" s="1">
        <v>37.106000000000002</v>
      </c>
      <c r="N444" s="2">
        <v>0.44900000000000001</v>
      </c>
      <c r="O444" s="2">
        <v>0.82499999999999996</v>
      </c>
      <c r="P444" s="2">
        <v>0.19500000000000001</v>
      </c>
      <c r="Q444" s="2">
        <v>0</v>
      </c>
      <c r="R444" s="2">
        <v>0.92800000000000005</v>
      </c>
      <c r="S444" s="2">
        <v>0.7</v>
      </c>
      <c r="T444" s="2">
        <v>3.5000000000000003E-2</v>
      </c>
      <c r="U444" s="2">
        <v>7.8E-2</v>
      </c>
      <c r="V444" s="2">
        <v>9.4E-2</v>
      </c>
      <c r="W444" s="2">
        <v>0.10299999999999999</v>
      </c>
      <c r="X444" s="2">
        <v>0.42099999999999999</v>
      </c>
      <c r="Y444" s="2">
        <v>0.217</v>
      </c>
      <c r="Z444" s="2">
        <v>8.8999999999999996E-2</v>
      </c>
      <c r="AA444" s="2">
        <v>0.68899999999999995</v>
      </c>
      <c r="AB444" s="2">
        <v>0.91500000000000004</v>
      </c>
      <c r="AC444" s="2">
        <v>0.92700000000000005</v>
      </c>
      <c r="AD444" s="2">
        <v>0.66300000000000003</v>
      </c>
      <c r="AE444" s="2">
        <v>0.745</v>
      </c>
      <c r="AF444" s="2">
        <v>0.17199999999999999</v>
      </c>
      <c r="AG444" s="2">
        <v>0.14399999999999999</v>
      </c>
      <c r="AH444" s="2">
        <v>0.83899999999999997</v>
      </c>
      <c r="AI444" s="2">
        <v>0.41899999999999998</v>
      </c>
      <c r="AJ444" s="2">
        <v>0.68600000000000005</v>
      </c>
      <c r="AK444">
        <v>14117</v>
      </c>
      <c r="AL444">
        <v>0.14000000000000001</v>
      </c>
      <c r="AM444" t="s">
        <v>58</v>
      </c>
      <c r="AN444" s="3">
        <v>0.85</v>
      </c>
      <c r="AO444" s="3">
        <v>5.4433105395181723E-2</v>
      </c>
      <c r="AP444" s="3">
        <v>0.82486541236541233</v>
      </c>
      <c r="AQ444" s="3">
        <v>6.3144461357218587E-2</v>
      </c>
      <c r="AR444" s="3">
        <v>0.69935483870967741</v>
      </c>
      <c r="AS444" s="3">
        <v>0.15769410185757099</v>
      </c>
      <c r="AT444" s="10">
        <v>4.5905113220214844E-3</v>
      </c>
      <c r="AU444" s="1">
        <v>289.3046875</v>
      </c>
      <c r="AV444" s="5">
        <v>39211.318167653473</v>
      </c>
      <c r="AW444" s="9">
        <v>0.54394698143005371</v>
      </c>
      <c r="AX444">
        <v>2</v>
      </c>
      <c r="AY444" t="s">
        <v>50</v>
      </c>
      <c r="AZ444" s="9">
        <f>AVERAGE(MainTable[[#This Row],[f1]:[f4]])</f>
        <v>0.52959999999999996</v>
      </c>
      <c r="BA444" s="9">
        <f>AVERAGE(MainTable[[#This Row],[l1]:[l3]])</f>
        <v>6.9000000000000006E-2</v>
      </c>
      <c r="BB444" s="9">
        <f>AVERAGE(MainTable[[#This Row],[n1]:[lsc]])</f>
        <v>0.40566666666666668</v>
      </c>
      <c r="BC444" s="9">
        <f>AVERAGE(MainTable[[#This Row],[density]:[clsCoef]])</f>
        <v>0.79500000000000004</v>
      </c>
      <c r="BD444" s="9">
        <f>AVERAGE(MainTable[[#This Row],[t2]:[t4]])</f>
        <v>0.38499999999999995</v>
      </c>
      <c r="BE444" s="9">
        <f>AVERAGE(MainTable[[#This Row],[c1]:[c2]])</f>
        <v>0.55249999999999999</v>
      </c>
      <c r="BF444" s="9">
        <f>AVERAGE(MainTable[[#This Row],[n3]], MainTable[[#This Row],[n1]], MainTable[[#This Row],[n4]])</f>
        <v>0.13633333333333333</v>
      </c>
      <c r="BG444" s="9" t="str">
        <f>VLOOKUP(MainTable[[#This Row],[model]],ModelNames,4,FALSE)</f>
        <v>Tree Ensemble</v>
      </c>
      <c r="BH444" s="9" cm="1">
        <f t="array" ref="BH444">MEDIAN(IF($AM$2:$AM$2385=AM444,$AN$2:$AN$2385))</f>
        <v>0.86973139609339412</v>
      </c>
      <c r="BI444" s="9" t="str" cm="1">
        <f t="array" ref="BI444">LEFT(A444, MIN(IFERROR(FIND({"_binarized","_clean","_converted"}, A444), LEN(A444)+1))-1)</f>
        <v>backache</v>
      </c>
    </row>
    <row r="445" spans="1:61" x14ac:dyDescent="0.25">
      <c r="A445" t="s">
        <v>82</v>
      </c>
      <c r="B445" s="6">
        <v>180</v>
      </c>
      <c r="C445">
        <v>32</v>
      </c>
      <c r="D445">
        <v>31</v>
      </c>
      <c r="E445">
        <v>0</v>
      </c>
      <c r="F445" s="1">
        <v>6.2</v>
      </c>
      <c r="G445">
        <v>0</v>
      </c>
      <c r="H445">
        <v>0</v>
      </c>
      <c r="I445" s="1">
        <v>1000000</v>
      </c>
      <c r="J445" s="1">
        <v>13.744132206823011</v>
      </c>
      <c r="K445" s="1">
        <v>2.7403459947999829</v>
      </c>
      <c r="L445" s="1">
        <v>115.8493</v>
      </c>
      <c r="M445" s="1">
        <v>37.106000000000002</v>
      </c>
      <c r="N445" s="2">
        <v>0.44900000000000001</v>
      </c>
      <c r="O445" s="2">
        <v>0.82499999999999996</v>
      </c>
      <c r="P445" s="2">
        <v>0.19500000000000001</v>
      </c>
      <c r="Q445" s="2">
        <v>0</v>
      </c>
      <c r="R445" s="2">
        <v>0.92800000000000005</v>
      </c>
      <c r="S445" s="2">
        <v>0.7</v>
      </c>
      <c r="T445" s="2">
        <v>3.5000000000000003E-2</v>
      </c>
      <c r="U445" s="2">
        <v>7.8E-2</v>
      </c>
      <c r="V445" s="2">
        <v>9.4E-2</v>
      </c>
      <c r="W445" s="2">
        <v>0.10299999999999999</v>
      </c>
      <c r="X445" s="2">
        <v>0.42099999999999999</v>
      </c>
      <c r="Y445" s="2">
        <v>0.217</v>
      </c>
      <c r="Z445" s="2">
        <v>8.8999999999999996E-2</v>
      </c>
      <c r="AA445" s="2">
        <v>0.68899999999999995</v>
      </c>
      <c r="AB445" s="2">
        <v>0.91500000000000004</v>
      </c>
      <c r="AC445" s="2">
        <v>0.92700000000000005</v>
      </c>
      <c r="AD445" s="2">
        <v>0.66300000000000003</v>
      </c>
      <c r="AE445" s="2">
        <v>0.745</v>
      </c>
      <c r="AF445" s="2">
        <v>0.17199999999999999</v>
      </c>
      <c r="AG445" s="2">
        <v>0.14399999999999999</v>
      </c>
      <c r="AH445" s="2">
        <v>0.83899999999999997</v>
      </c>
      <c r="AI445" s="2">
        <v>0.41899999999999998</v>
      </c>
      <c r="AJ445" s="2">
        <v>0.68600000000000005</v>
      </c>
      <c r="AK445">
        <v>14117</v>
      </c>
      <c r="AL445">
        <v>0.14000000000000001</v>
      </c>
      <c r="AM445" t="s">
        <v>53</v>
      </c>
      <c r="AN445" s="3">
        <v>0.85</v>
      </c>
      <c r="AO445" s="3">
        <v>2.8327886186626561E-2</v>
      </c>
      <c r="AP445" s="3">
        <v>0.80647945320986358</v>
      </c>
      <c r="AQ445" s="3">
        <v>2.8591155270249469E-2</v>
      </c>
      <c r="AR445" s="3">
        <v>0.74</v>
      </c>
      <c r="AS445" s="3">
        <v>0.11277596514442249</v>
      </c>
      <c r="AT445" s="10">
        <v>2.129459381103516E-2</v>
      </c>
      <c r="AU445" s="1">
        <v>293.5234375</v>
      </c>
      <c r="AV445" s="5">
        <v>8452.8496573962111</v>
      </c>
      <c r="AW445" s="9">
        <v>6.8674325942993164E-2</v>
      </c>
      <c r="AX445">
        <v>24</v>
      </c>
      <c r="AY445" t="s">
        <v>50</v>
      </c>
      <c r="AZ445" s="9">
        <f>AVERAGE(MainTable[[#This Row],[f1]:[f4]])</f>
        <v>0.52959999999999996</v>
      </c>
      <c r="BA445" s="9">
        <f>AVERAGE(MainTable[[#This Row],[l1]:[l3]])</f>
        <v>6.9000000000000006E-2</v>
      </c>
      <c r="BB445" s="9">
        <f>AVERAGE(MainTable[[#This Row],[n1]:[lsc]])</f>
        <v>0.40566666666666668</v>
      </c>
      <c r="BC445" s="9">
        <f>AVERAGE(MainTable[[#This Row],[density]:[clsCoef]])</f>
        <v>0.79500000000000004</v>
      </c>
      <c r="BD445" s="9">
        <f>AVERAGE(MainTable[[#This Row],[t2]:[t4]])</f>
        <v>0.38499999999999995</v>
      </c>
      <c r="BE445" s="9">
        <f>AVERAGE(MainTable[[#This Row],[c1]:[c2]])</f>
        <v>0.55249999999999999</v>
      </c>
      <c r="BF445" s="9">
        <f>AVERAGE(MainTable[[#This Row],[n3]], MainTable[[#This Row],[n1]], MainTable[[#This Row],[n4]])</f>
        <v>0.13633333333333333</v>
      </c>
      <c r="BG445" s="9" t="str">
        <f>VLOOKUP(MainTable[[#This Row],[model]],ModelNames,4,FALSE)</f>
        <v>Instance-based</v>
      </c>
      <c r="BH445" s="9" cm="1">
        <f t="array" ref="BH445">MEDIAN(IF($AM$2:$AM$2385=AM445,$AN$2:$AN$2385))</f>
        <v>0.85</v>
      </c>
      <c r="BI445" s="9" t="str" cm="1">
        <f t="array" ref="BI445">LEFT(A445, MIN(IFERROR(FIND({"_binarized","_clean","_converted"}, A445), LEN(A445)+1))-1)</f>
        <v>backache</v>
      </c>
    </row>
    <row r="446" spans="1:61" x14ac:dyDescent="0.25">
      <c r="A446" t="s">
        <v>82</v>
      </c>
      <c r="B446" s="6">
        <v>180</v>
      </c>
      <c r="C446">
        <v>32</v>
      </c>
      <c r="D446">
        <v>31</v>
      </c>
      <c r="E446">
        <v>0</v>
      </c>
      <c r="F446" s="1">
        <v>6.2</v>
      </c>
      <c r="G446">
        <v>0</v>
      </c>
      <c r="H446">
        <v>0</v>
      </c>
      <c r="I446" s="1">
        <v>1000000</v>
      </c>
      <c r="J446" s="1">
        <v>13.744132206823011</v>
      </c>
      <c r="K446" s="1">
        <v>2.7403459947999829</v>
      </c>
      <c r="L446" s="1">
        <v>115.8493</v>
      </c>
      <c r="M446" s="1">
        <v>37.106000000000002</v>
      </c>
      <c r="N446" s="2">
        <v>0.44900000000000001</v>
      </c>
      <c r="O446" s="2">
        <v>0.82499999999999996</v>
      </c>
      <c r="P446" s="2">
        <v>0.19500000000000001</v>
      </c>
      <c r="Q446" s="2">
        <v>0</v>
      </c>
      <c r="R446" s="2">
        <v>0.92800000000000005</v>
      </c>
      <c r="S446" s="2">
        <v>0.7</v>
      </c>
      <c r="T446" s="2">
        <v>3.5000000000000003E-2</v>
      </c>
      <c r="U446" s="2">
        <v>7.8E-2</v>
      </c>
      <c r="V446" s="2">
        <v>9.4E-2</v>
      </c>
      <c r="W446" s="2">
        <v>0.10299999999999999</v>
      </c>
      <c r="X446" s="2">
        <v>0.42099999999999999</v>
      </c>
      <c r="Y446" s="2">
        <v>0.217</v>
      </c>
      <c r="Z446" s="2">
        <v>8.8999999999999996E-2</v>
      </c>
      <c r="AA446" s="2">
        <v>0.68899999999999995</v>
      </c>
      <c r="AB446" s="2">
        <v>0.91500000000000004</v>
      </c>
      <c r="AC446" s="2">
        <v>0.92700000000000005</v>
      </c>
      <c r="AD446" s="2">
        <v>0.66300000000000003</v>
      </c>
      <c r="AE446" s="2">
        <v>0.745</v>
      </c>
      <c r="AF446" s="2">
        <v>0.17199999999999999</v>
      </c>
      <c r="AG446" s="2">
        <v>0.14399999999999999</v>
      </c>
      <c r="AH446" s="2">
        <v>0.83899999999999997</v>
      </c>
      <c r="AI446" s="2">
        <v>0.41899999999999998</v>
      </c>
      <c r="AJ446" s="2">
        <v>0.68600000000000005</v>
      </c>
      <c r="AK446">
        <v>14117</v>
      </c>
      <c r="AL446">
        <v>0.14000000000000001</v>
      </c>
      <c r="AM446" t="s">
        <v>49</v>
      </c>
      <c r="AN446" s="3">
        <v>0.85</v>
      </c>
      <c r="AO446" s="3">
        <v>4.1573970964154883E-2</v>
      </c>
      <c r="AP446" s="3">
        <v>0.81517263744409285</v>
      </c>
      <c r="AQ446" s="3">
        <v>3.8340833353086357E-2</v>
      </c>
      <c r="AR446" s="3">
        <v>0.66064516129032247</v>
      </c>
      <c r="AS446" s="3">
        <v>0.1167438919872776</v>
      </c>
      <c r="AT446" s="10">
        <v>1.9049644470214839E-3</v>
      </c>
      <c r="AU446" s="1">
        <v>293.8359375</v>
      </c>
      <c r="AV446" s="5">
        <v>94489.952440550682</v>
      </c>
      <c r="AW446" s="9">
        <v>1.069353342056274</v>
      </c>
      <c r="AX446">
        <v>16</v>
      </c>
      <c r="AY446" t="s">
        <v>50</v>
      </c>
      <c r="AZ446" s="9">
        <f>AVERAGE(MainTable[[#This Row],[f1]:[f4]])</f>
        <v>0.52959999999999996</v>
      </c>
      <c r="BA446" s="9">
        <f>AVERAGE(MainTable[[#This Row],[l1]:[l3]])</f>
        <v>6.9000000000000006E-2</v>
      </c>
      <c r="BB446" s="9">
        <f>AVERAGE(MainTable[[#This Row],[n1]:[lsc]])</f>
        <v>0.40566666666666668</v>
      </c>
      <c r="BC446" s="9">
        <f>AVERAGE(MainTable[[#This Row],[density]:[clsCoef]])</f>
        <v>0.79500000000000004</v>
      </c>
      <c r="BD446" s="9">
        <f>AVERAGE(MainTable[[#This Row],[t2]:[t4]])</f>
        <v>0.38499999999999995</v>
      </c>
      <c r="BE446" s="9">
        <f>AVERAGE(MainTable[[#This Row],[c1]:[c2]])</f>
        <v>0.55249999999999999</v>
      </c>
      <c r="BF446" s="9">
        <f>AVERAGE(MainTable[[#This Row],[n3]], MainTable[[#This Row],[n1]], MainTable[[#This Row],[n4]])</f>
        <v>0.13633333333333333</v>
      </c>
      <c r="BG446" s="9" t="str">
        <f>VLOOKUP(MainTable[[#This Row],[model]],ModelNames,4,FALSE)</f>
        <v>Neural</v>
      </c>
      <c r="BH446" s="9" cm="1">
        <f t="array" ref="BH446">MEDIAN(IF($AM$2:$AM$2385=AM446,$AN$2:$AN$2385))</f>
        <v>0.87620447459485384</v>
      </c>
      <c r="BI446" s="9" t="str" cm="1">
        <f t="array" ref="BI446">LEFT(A446, MIN(IFERROR(FIND({"_binarized","_clean","_converted"}, A446), LEN(A446)+1))-1)</f>
        <v>backache</v>
      </c>
    </row>
    <row r="447" spans="1:61" x14ac:dyDescent="0.25">
      <c r="A447" t="s">
        <v>82</v>
      </c>
      <c r="B447" s="6">
        <v>180</v>
      </c>
      <c r="C447">
        <v>32</v>
      </c>
      <c r="D447">
        <v>31</v>
      </c>
      <c r="E447">
        <v>0</v>
      </c>
      <c r="F447" s="1">
        <v>6.2</v>
      </c>
      <c r="G447">
        <v>0</v>
      </c>
      <c r="H447">
        <v>0</v>
      </c>
      <c r="I447" s="1">
        <v>1000000</v>
      </c>
      <c r="J447" s="1">
        <v>13.744132206823011</v>
      </c>
      <c r="K447" s="1">
        <v>2.7403459947999829</v>
      </c>
      <c r="L447" s="1">
        <v>115.8493</v>
      </c>
      <c r="M447" s="1">
        <v>37.106000000000002</v>
      </c>
      <c r="N447" s="2">
        <v>0.44900000000000001</v>
      </c>
      <c r="O447" s="2">
        <v>0.82499999999999996</v>
      </c>
      <c r="P447" s="2">
        <v>0.19500000000000001</v>
      </c>
      <c r="Q447" s="2">
        <v>0</v>
      </c>
      <c r="R447" s="2">
        <v>0.92800000000000005</v>
      </c>
      <c r="S447" s="2">
        <v>0.7</v>
      </c>
      <c r="T447" s="2">
        <v>3.5000000000000003E-2</v>
      </c>
      <c r="U447" s="2">
        <v>7.8E-2</v>
      </c>
      <c r="V447" s="2">
        <v>9.4E-2</v>
      </c>
      <c r="W447" s="2">
        <v>0.10299999999999999</v>
      </c>
      <c r="X447" s="2">
        <v>0.42099999999999999</v>
      </c>
      <c r="Y447" s="2">
        <v>0.217</v>
      </c>
      <c r="Z447" s="2">
        <v>8.8999999999999996E-2</v>
      </c>
      <c r="AA447" s="2">
        <v>0.68899999999999995</v>
      </c>
      <c r="AB447" s="2">
        <v>0.91500000000000004</v>
      </c>
      <c r="AC447" s="2">
        <v>0.92700000000000005</v>
      </c>
      <c r="AD447" s="2">
        <v>0.66300000000000003</v>
      </c>
      <c r="AE447" s="2">
        <v>0.745</v>
      </c>
      <c r="AF447" s="2">
        <v>0.17199999999999999</v>
      </c>
      <c r="AG447" s="2">
        <v>0.14399999999999999</v>
      </c>
      <c r="AH447" s="2">
        <v>0.83899999999999997</v>
      </c>
      <c r="AI447" s="2">
        <v>0.41899999999999998</v>
      </c>
      <c r="AJ447" s="2">
        <v>0.68600000000000005</v>
      </c>
      <c r="AK447">
        <v>14117</v>
      </c>
      <c r="AL447">
        <v>0.14000000000000001</v>
      </c>
      <c r="AM447" t="s">
        <v>62</v>
      </c>
      <c r="AN447" s="3">
        <v>0.82222222222222219</v>
      </c>
      <c r="AO447" s="3">
        <v>5.1520102752753913E-2</v>
      </c>
      <c r="AP447" s="3">
        <v>0.79174791401936928</v>
      </c>
      <c r="AQ447" s="3">
        <v>4.2293581323271427E-2</v>
      </c>
      <c r="AT447" s="10">
        <v>1.809358596801758E-3</v>
      </c>
      <c r="AU447" s="1">
        <v>290.7109375</v>
      </c>
      <c r="AV447" s="5">
        <v>99482.76716299908</v>
      </c>
      <c r="AW447" s="9">
        <v>2.621865272521973E-2</v>
      </c>
      <c r="AX447">
        <v>6</v>
      </c>
      <c r="AY447" t="s">
        <v>50</v>
      </c>
      <c r="AZ447" s="9">
        <f>AVERAGE(MainTable[[#This Row],[f1]:[f4]])</f>
        <v>0.52959999999999996</v>
      </c>
      <c r="BA447" s="9">
        <f>AVERAGE(MainTable[[#This Row],[l1]:[l3]])</f>
        <v>6.9000000000000006E-2</v>
      </c>
      <c r="BB447" s="9">
        <f>AVERAGE(MainTable[[#This Row],[n1]:[lsc]])</f>
        <v>0.40566666666666668</v>
      </c>
      <c r="BC447" s="9">
        <f>AVERAGE(MainTable[[#This Row],[density]:[clsCoef]])</f>
        <v>0.79500000000000004</v>
      </c>
      <c r="BD447" s="9">
        <f>AVERAGE(MainTable[[#This Row],[t2]:[t4]])</f>
        <v>0.38499999999999995</v>
      </c>
      <c r="BE447" s="9">
        <f>AVERAGE(MainTable[[#This Row],[c1]:[c2]])</f>
        <v>0.55249999999999999</v>
      </c>
      <c r="BF447" s="9">
        <f>AVERAGE(MainTable[[#This Row],[n3]], MainTable[[#This Row],[n1]], MainTable[[#This Row],[n4]])</f>
        <v>0.13633333333333333</v>
      </c>
      <c r="BG447" s="9" t="str">
        <f>VLOOKUP(MainTable[[#This Row],[model]],ModelNames,4,FALSE)</f>
        <v>Linear</v>
      </c>
      <c r="BH447" s="9" cm="1">
        <f t="array" ref="BH447">MEDIAN(IF($AM$2:$AM$2385=AM447,$AN$2:$AN$2385))</f>
        <v>0.84909999999999997</v>
      </c>
      <c r="BI447" s="9" t="str" cm="1">
        <f t="array" ref="BI447">LEFT(A447, MIN(IFERROR(FIND({"_binarized","_clean","_converted"}, A447), LEN(A447)+1))-1)</f>
        <v>backache</v>
      </c>
    </row>
    <row r="448" spans="1:61" x14ac:dyDescent="0.25">
      <c r="A448" t="s">
        <v>82</v>
      </c>
      <c r="B448" s="6">
        <v>180</v>
      </c>
      <c r="C448">
        <v>32</v>
      </c>
      <c r="D448">
        <v>31</v>
      </c>
      <c r="E448">
        <v>0</v>
      </c>
      <c r="F448" s="1">
        <v>6.2</v>
      </c>
      <c r="G448">
        <v>0</v>
      </c>
      <c r="H448">
        <v>0</v>
      </c>
      <c r="I448" s="1">
        <v>1000000</v>
      </c>
      <c r="J448" s="1">
        <v>13.744132206823011</v>
      </c>
      <c r="K448" s="1">
        <v>2.7403459947999829</v>
      </c>
      <c r="L448" s="1">
        <v>115.8493</v>
      </c>
      <c r="M448" s="1">
        <v>37.106000000000002</v>
      </c>
      <c r="N448" s="2">
        <v>0.44900000000000001</v>
      </c>
      <c r="O448" s="2">
        <v>0.82499999999999996</v>
      </c>
      <c r="P448" s="2">
        <v>0.19500000000000001</v>
      </c>
      <c r="Q448" s="2">
        <v>0</v>
      </c>
      <c r="R448" s="2">
        <v>0.92800000000000005</v>
      </c>
      <c r="S448" s="2">
        <v>0.7</v>
      </c>
      <c r="T448" s="2">
        <v>3.5000000000000003E-2</v>
      </c>
      <c r="U448" s="2">
        <v>7.8E-2</v>
      </c>
      <c r="V448" s="2">
        <v>9.4E-2</v>
      </c>
      <c r="W448" s="2">
        <v>0.10299999999999999</v>
      </c>
      <c r="X448" s="2">
        <v>0.42099999999999999</v>
      </c>
      <c r="Y448" s="2">
        <v>0.217</v>
      </c>
      <c r="Z448" s="2">
        <v>8.8999999999999996E-2</v>
      </c>
      <c r="AA448" s="2">
        <v>0.68899999999999995</v>
      </c>
      <c r="AB448" s="2">
        <v>0.91500000000000004</v>
      </c>
      <c r="AC448" s="2">
        <v>0.92700000000000005</v>
      </c>
      <c r="AD448" s="2">
        <v>0.66300000000000003</v>
      </c>
      <c r="AE448" s="2">
        <v>0.745</v>
      </c>
      <c r="AF448" s="2">
        <v>0.17199999999999999</v>
      </c>
      <c r="AG448" s="2">
        <v>0.14399999999999999</v>
      </c>
      <c r="AH448" s="2">
        <v>0.83899999999999997</v>
      </c>
      <c r="AI448" s="2">
        <v>0.41899999999999998</v>
      </c>
      <c r="AJ448" s="2">
        <v>0.68600000000000005</v>
      </c>
      <c r="AK448">
        <v>14117</v>
      </c>
      <c r="AL448">
        <v>0.14000000000000001</v>
      </c>
      <c r="AM448" t="s">
        <v>64</v>
      </c>
      <c r="AN448" s="3">
        <v>0.81111111111111112</v>
      </c>
      <c r="AO448" s="3">
        <v>5.3863109526848127E-2</v>
      </c>
      <c r="AP448" s="3">
        <v>0.80852347883597875</v>
      </c>
      <c r="AQ448" s="3">
        <v>4.4295141169722232E-2</v>
      </c>
      <c r="AR448" s="3">
        <v>0.70580645161290323</v>
      </c>
      <c r="AS448" s="3">
        <v>0.1169576174825771</v>
      </c>
      <c r="AT448" s="10">
        <v>2.0091533660888672E-3</v>
      </c>
      <c r="AU448" s="1">
        <v>291.1796875</v>
      </c>
      <c r="AV448" s="5">
        <v>89589.975080099684</v>
      </c>
      <c r="AW448" s="9">
        <v>1.505684852600098E-2</v>
      </c>
      <c r="AX448">
        <v>2</v>
      </c>
      <c r="AY448" t="s">
        <v>50</v>
      </c>
      <c r="AZ448" s="9">
        <f>AVERAGE(MainTable[[#This Row],[f1]:[f4]])</f>
        <v>0.52959999999999996</v>
      </c>
      <c r="BA448" s="9">
        <f>AVERAGE(MainTable[[#This Row],[l1]:[l3]])</f>
        <v>6.9000000000000006E-2</v>
      </c>
      <c r="BB448" s="9">
        <f>AVERAGE(MainTable[[#This Row],[n1]:[lsc]])</f>
        <v>0.40566666666666668</v>
      </c>
      <c r="BC448" s="9">
        <f>AVERAGE(MainTable[[#This Row],[density]:[clsCoef]])</f>
        <v>0.79500000000000004</v>
      </c>
      <c r="BD448" s="9">
        <f>AVERAGE(MainTable[[#This Row],[t2]:[t4]])</f>
        <v>0.38499999999999995</v>
      </c>
      <c r="BE448" s="9">
        <f>AVERAGE(MainTable[[#This Row],[c1]:[c2]])</f>
        <v>0.55249999999999999</v>
      </c>
      <c r="BF448" s="9">
        <f>AVERAGE(MainTable[[#This Row],[n3]], MainTable[[#This Row],[n1]], MainTable[[#This Row],[n4]])</f>
        <v>0.13633333333333333</v>
      </c>
      <c r="BG448" s="9" t="str">
        <f>VLOOKUP(MainTable[[#This Row],[model]],ModelNames,4,FALSE)</f>
        <v>Discriminant</v>
      </c>
      <c r="BH448" s="9" cm="1">
        <f t="array" ref="BH448">MEDIAN(IF($AM$2:$AM$2385=AM448,$AN$2:$AN$2385))</f>
        <v>0.83860904466088915</v>
      </c>
      <c r="BI448" s="9" t="str" cm="1">
        <f t="array" ref="BI448">LEFT(A448, MIN(IFERROR(FIND({"_binarized","_clean","_converted"}, A448), LEN(A448)+1))-1)</f>
        <v>backache</v>
      </c>
    </row>
    <row r="449" spans="1:61" x14ac:dyDescent="0.25">
      <c r="A449" t="s">
        <v>82</v>
      </c>
      <c r="B449" s="6">
        <v>180</v>
      </c>
      <c r="C449">
        <v>32</v>
      </c>
      <c r="D449">
        <v>31</v>
      </c>
      <c r="E449">
        <v>0</v>
      </c>
      <c r="F449" s="1">
        <v>6.2</v>
      </c>
      <c r="G449">
        <v>0</v>
      </c>
      <c r="H449">
        <v>0</v>
      </c>
      <c r="I449" s="1">
        <v>1000000</v>
      </c>
      <c r="J449" s="1">
        <v>13.744132206823011</v>
      </c>
      <c r="K449" s="1">
        <v>2.7403459947999829</v>
      </c>
      <c r="L449" s="1">
        <v>115.8493</v>
      </c>
      <c r="M449" s="1">
        <v>37.106000000000002</v>
      </c>
      <c r="N449" s="2">
        <v>0.44900000000000001</v>
      </c>
      <c r="O449" s="2">
        <v>0.82499999999999996</v>
      </c>
      <c r="P449" s="2">
        <v>0.19500000000000001</v>
      </c>
      <c r="Q449" s="2">
        <v>0</v>
      </c>
      <c r="R449" s="2">
        <v>0.92800000000000005</v>
      </c>
      <c r="S449" s="2">
        <v>0.7</v>
      </c>
      <c r="T449" s="2">
        <v>3.5000000000000003E-2</v>
      </c>
      <c r="U449" s="2">
        <v>7.8E-2</v>
      </c>
      <c r="V449" s="2">
        <v>9.4E-2</v>
      </c>
      <c r="W449" s="2">
        <v>0.10299999999999999</v>
      </c>
      <c r="X449" s="2">
        <v>0.42099999999999999</v>
      </c>
      <c r="Y449" s="2">
        <v>0.217</v>
      </c>
      <c r="Z449" s="2">
        <v>8.8999999999999996E-2</v>
      </c>
      <c r="AA449" s="2">
        <v>0.68899999999999995</v>
      </c>
      <c r="AB449" s="2">
        <v>0.91500000000000004</v>
      </c>
      <c r="AC449" s="2">
        <v>0.92700000000000005</v>
      </c>
      <c r="AD449" s="2">
        <v>0.66300000000000003</v>
      </c>
      <c r="AE449" s="2">
        <v>0.745</v>
      </c>
      <c r="AF449" s="2">
        <v>0.17199999999999999</v>
      </c>
      <c r="AG449" s="2">
        <v>0.14399999999999999</v>
      </c>
      <c r="AH449" s="2">
        <v>0.83899999999999997</v>
      </c>
      <c r="AI449" s="2">
        <v>0.41899999999999998</v>
      </c>
      <c r="AJ449" s="2">
        <v>0.68600000000000005</v>
      </c>
      <c r="AK449">
        <v>14117</v>
      </c>
      <c r="AL449">
        <v>0.14000000000000001</v>
      </c>
      <c r="AM449" t="s">
        <v>57</v>
      </c>
      <c r="AN449" s="3">
        <v>0.77777777777777779</v>
      </c>
      <c r="AO449" s="3">
        <v>5.2704627669473023E-2</v>
      </c>
      <c r="AP449" s="3">
        <v>0.7734457671957673</v>
      </c>
      <c r="AQ449" s="3">
        <v>4.7294649376376452E-2</v>
      </c>
      <c r="AR449" s="3">
        <v>0.53290322580645166</v>
      </c>
      <c r="AS449" s="3">
        <v>9.0883053692595264E-2</v>
      </c>
      <c r="AT449" s="10">
        <v>1.7237663269042971E-3</v>
      </c>
      <c r="AU449" s="1">
        <v>286.6875</v>
      </c>
      <c r="AV449" s="5">
        <v>104422.5062240664</v>
      </c>
      <c r="AW449" s="9">
        <v>6.9635152816772461E-2</v>
      </c>
      <c r="AX449">
        <v>24</v>
      </c>
      <c r="AY449" t="s">
        <v>50</v>
      </c>
      <c r="AZ449" s="9">
        <f>AVERAGE(MainTable[[#This Row],[f1]:[f4]])</f>
        <v>0.52959999999999996</v>
      </c>
      <c r="BA449" s="9">
        <f>AVERAGE(MainTable[[#This Row],[l1]:[l3]])</f>
        <v>6.9000000000000006E-2</v>
      </c>
      <c r="BB449" s="9">
        <f>AVERAGE(MainTable[[#This Row],[n1]:[lsc]])</f>
        <v>0.40566666666666668</v>
      </c>
      <c r="BC449" s="9">
        <f>AVERAGE(MainTable[[#This Row],[density]:[clsCoef]])</f>
        <v>0.79500000000000004</v>
      </c>
      <c r="BD449" s="9">
        <f>AVERAGE(MainTable[[#This Row],[t2]:[t4]])</f>
        <v>0.38499999999999995</v>
      </c>
      <c r="BE449" s="9">
        <f>AVERAGE(MainTable[[#This Row],[c1]:[c2]])</f>
        <v>0.55249999999999999</v>
      </c>
      <c r="BF449" s="9">
        <f>AVERAGE(MainTable[[#This Row],[n3]], MainTable[[#This Row],[n1]], MainTable[[#This Row],[n4]])</f>
        <v>0.13633333333333333</v>
      </c>
      <c r="BG449" s="9" t="str">
        <f>VLOOKUP(MainTable[[#This Row],[model]],ModelNames,4,FALSE)</f>
        <v>Tree-based</v>
      </c>
      <c r="BH449" s="9" cm="1">
        <f t="array" ref="BH449">MEDIAN(IF($AM$2:$AM$2385=AM449,$AN$2:$AN$2385))</f>
        <v>0.84387062005572167</v>
      </c>
      <c r="BI449" s="9" t="str" cm="1">
        <f t="array" ref="BI449">LEFT(A449, MIN(IFERROR(FIND({"_binarized","_clean","_converted"}, A449), LEN(A449)+1))-1)</f>
        <v>backache</v>
      </c>
    </row>
    <row r="450" spans="1:61" x14ac:dyDescent="0.25">
      <c r="A450" t="s">
        <v>82</v>
      </c>
      <c r="B450" s="6">
        <v>180</v>
      </c>
      <c r="C450">
        <v>32</v>
      </c>
      <c r="D450">
        <v>31</v>
      </c>
      <c r="E450">
        <v>0</v>
      </c>
      <c r="F450" s="1">
        <v>6.2</v>
      </c>
      <c r="G450">
        <v>0</v>
      </c>
      <c r="H450">
        <v>0</v>
      </c>
      <c r="I450" s="1">
        <v>1000000</v>
      </c>
      <c r="J450" s="1">
        <v>13.744132206823011</v>
      </c>
      <c r="K450" s="1">
        <v>2.7403459947999829</v>
      </c>
      <c r="L450" s="1">
        <v>115.8493</v>
      </c>
      <c r="M450" s="1">
        <v>37.106000000000002</v>
      </c>
      <c r="N450" s="2">
        <v>0.44900000000000001</v>
      </c>
      <c r="O450" s="2">
        <v>0.82499999999999996</v>
      </c>
      <c r="P450" s="2">
        <v>0.19500000000000001</v>
      </c>
      <c r="Q450" s="2">
        <v>0</v>
      </c>
      <c r="R450" s="2">
        <v>0.92800000000000005</v>
      </c>
      <c r="S450" s="2">
        <v>0.7</v>
      </c>
      <c r="T450" s="2">
        <v>3.5000000000000003E-2</v>
      </c>
      <c r="U450" s="2">
        <v>7.8E-2</v>
      </c>
      <c r="V450" s="2">
        <v>9.4E-2</v>
      </c>
      <c r="W450" s="2">
        <v>0.10299999999999999</v>
      </c>
      <c r="X450" s="2">
        <v>0.42099999999999999</v>
      </c>
      <c r="Y450" s="2">
        <v>0.217</v>
      </c>
      <c r="Z450" s="2">
        <v>8.8999999999999996E-2</v>
      </c>
      <c r="AA450" s="2">
        <v>0.68899999999999995</v>
      </c>
      <c r="AB450" s="2">
        <v>0.91500000000000004</v>
      </c>
      <c r="AC450" s="2">
        <v>0.92700000000000005</v>
      </c>
      <c r="AD450" s="2">
        <v>0.66300000000000003</v>
      </c>
      <c r="AE450" s="2">
        <v>0.745</v>
      </c>
      <c r="AF450" s="2">
        <v>0.17199999999999999</v>
      </c>
      <c r="AG450" s="2">
        <v>0.14399999999999999</v>
      </c>
      <c r="AH450" s="2">
        <v>0.83899999999999997</v>
      </c>
      <c r="AI450" s="2">
        <v>0.41899999999999998</v>
      </c>
      <c r="AJ450" s="2">
        <v>0.68600000000000005</v>
      </c>
      <c r="AK450">
        <v>14117</v>
      </c>
      <c r="AL450">
        <v>0.14000000000000001</v>
      </c>
      <c r="AM450" t="s">
        <v>60</v>
      </c>
      <c r="AN450" s="3">
        <v>0.74444444444444446</v>
      </c>
      <c r="AO450" s="3">
        <v>3.2394177193585019E-2</v>
      </c>
      <c r="AP450" s="3">
        <v>0.75525086934923003</v>
      </c>
      <c r="AQ450" s="3">
        <v>3.0237279713555359E-2</v>
      </c>
      <c r="AT450" s="10">
        <v>1.7158985137939451E-3</v>
      </c>
      <c r="AU450" s="1">
        <v>289.125</v>
      </c>
      <c r="AV450" s="5">
        <v>104901.30887869951</v>
      </c>
      <c r="AW450" s="9">
        <v>6.0840845108032227E-2</v>
      </c>
      <c r="AX450">
        <v>16</v>
      </c>
      <c r="AY450" t="s">
        <v>50</v>
      </c>
      <c r="AZ450" s="9">
        <f>AVERAGE(MainTable[[#This Row],[f1]:[f4]])</f>
        <v>0.52959999999999996</v>
      </c>
      <c r="BA450" s="9">
        <f>AVERAGE(MainTable[[#This Row],[l1]:[l3]])</f>
        <v>6.9000000000000006E-2</v>
      </c>
      <c r="BB450" s="9">
        <f>AVERAGE(MainTable[[#This Row],[n1]:[lsc]])</f>
        <v>0.40566666666666668</v>
      </c>
      <c r="BC450" s="9">
        <f>AVERAGE(MainTable[[#This Row],[density]:[clsCoef]])</f>
        <v>0.79500000000000004</v>
      </c>
      <c r="BD450" s="9">
        <f>AVERAGE(MainTable[[#This Row],[t2]:[t4]])</f>
        <v>0.38499999999999995</v>
      </c>
      <c r="BE450" s="9">
        <f>AVERAGE(MainTable[[#This Row],[c1]:[c2]])</f>
        <v>0.55249999999999999</v>
      </c>
      <c r="BF450" s="9">
        <f>AVERAGE(MainTable[[#This Row],[n3]], MainTable[[#This Row],[n1]], MainTable[[#This Row],[n4]])</f>
        <v>0.13633333333333333</v>
      </c>
      <c r="BG450" s="9" t="str">
        <f>VLOOKUP(MainTable[[#This Row],[model]],ModelNames,4,FALSE)</f>
        <v>Linear</v>
      </c>
      <c r="BH450" s="9" cm="1">
        <f t="array" ref="BH450">MEDIAN(IF($AM$2:$AM$2385=AM450,$AN$2:$AN$2385))</f>
        <v>0.84154689776823377</v>
      </c>
      <c r="BI450" s="9" t="str" cm="1">
        <f t="array" ref="BI450">LEFT(A450, MIN(IFERROR(FIND({"_binarized","_clean","_converted"}, A450), LEN(A450)+1))-1)</f>
        <v>backache</v>
      </c>
    </row>
    <row r="451" spans="1:61" x14ac:dyDescent="0.25">
      <c r="A451" t="s">
        <v>82</v>
      </c>
      <c r="B451" s="6">
        <v>180</v>
      </c>
      <c r="C451">
        <v>32</v>
      </c>
      <c r="D451">
        <v>31</v>
      </c>
      <c r="E451">
        <v>0</v>
      </c>
      <c r="F451" s="1">
        <v>6.2</v>
      </c>
      <c r="G451">
        <v>0</v>
      </c>
      <c r="H451">
        <v>0</v>
      </c>
      <c r="I451" s="1">
        <v>1000000</v>
      </c>
      <c r="J451" s="1">
        <v>13.744132206823011</v>
      </c>
      <c r="K451" s="1">
        <v>2.7403459947999829</v>
      </c>
      <c r="L451" s="1">
        <v>115.8493</v>
      </c>
      <c r="M451" s="1">
        <v>37.106000000000002</v>
      </c>
      <c r="N451" s="2">
        <v>0.44900000000000001</v>
      </c>
      <c r="O451" s="2">
        <v>0.82499999999999996</v>
      </c>
      <c r="P451" s="2">
        <v>0.19500000000000001</v>
      </c>
      <c r="Q451" s="2">
        <v>0</v>
      </c>
      <c r="R451" s="2">
        <v>0.92800000000000005</v>
      </c>
      <c r="S451" s="2">
        <v>0.7</v>
      </c>
      <c r="T451" s="2">
        <v>3.5000000000000003E-2</v>
      </c>
      <c r="U451" s="2">
        <v>7.8E-2</v>
      </c>
      <c r="V451" s="2">
        <v>9.4E-2</v>
      </c>
      <c r="W451" s="2">
        <v>0.10299999999999999</v>
      </c>
      <c r="X451" s="2">
        <v>0.42099999999999999</v>
      </c>
      <c r="Y451" s="2">
        <v>0.217</v>
      </c>
      <c r="Z451" s="2">
        <v>8.8999999999999996E-2</v>
      </c>
      <c r="AA451" s="2">
        <v>0.68899999999999995</v>
      </c>
      <c r="AB451" s="2">
        <v>0.91500000000000004</v>
      </c>
      <c r="AC451" s="2">
        <v>0.92700000000000005</v>
      </c>
      <c r="AD451" s="2">
        <v>0.66300000000000003</v>
      </c>
      <c r="AE451" s="2">
        <v>0.745</v>
      </c>
      <c r="AF451" s="2">
        <v>0.17199999999999999</v>
      </c>
      <c r="AG451" s="2">
        <v>0.14399999999999999</v>
      </c>
      <c r="AH451" s="2">
        <v>0.83899999999999997</v>
      </c>
      <c r="AI451" s="2">
        <v>0.41899999999999998</v>
      </c>
      <c r="AJ451" s="2">
        <v>0.68600000000000005</v>
      </c>
      <c r="AK451">
        <v>14117</v>
      </c>
      <c r="AL451">
        <v>0.14000000000000001</v>
      </c>
      <c r="AM451" t="s">
        <v>63</v>
      </c>
      <c r="AN451" s="3">
        <v>0.18888888888888891</v>
      </c>
      <c r="AO451" s="3">
        <v>3.2394177193584998E-2</v>
      </c>
      <c r="AP451" s="3">
        <v>0.1563399709997913</v>
      </c>
      <c r="AQ451" s="3">
        <v>7.2297661540893718E-2</v>
      </c>
      <c r="AR451" s="3">
        <v>0.55741935483870964</v>
      </c>
      <c r="AS451" s="3">
        <v>0.13194139903137261</v>
      </c>
      <c r="AT451" s="10">
        <v>1.7907619476318359E-3</v>
      </c>
      <c r="AU451" s="1">
        <v>289.7890625</v>
      </c>
      <c r="AV451" s="5">
        <v>100515.8727200107</v>
      </c>
      <c r="AW451" s="9">
        <v>2.3900270462036129E-2</v>
      </c>
      <c r="AX451">
        <v>4</v>
      </c>
      <c r="AY451" t="s">
        <v>50</v>
      </c>
      <c r="AZ451" s="9">
        <f>AVERAGE(MainTable[[#This Row],[f1]:[f4]])</f>
        <v>0.52959999999999996</v>
      </c>
      <c r="BA451" s="9">
        <f>AVERAGE(MainTable[[#This Row],[l1]:[l3]])</f>
        <v>6.9000000000000006E-2</v>
      </c>
      <c r="BB451" s="9">
        <f>AVERAGE(MainTable[[#This Row],[n1]:[lsc]])</f>
        <v>0.40566666666666668</v>
      </c>
      <c r="BC451" s="9">
        <f>AVERAGE(MainTable[[#This Row],[density]:[clsCoef]])</f>
        <v>0.79500000000000004</v>
      </c>
      <c r="BD451" s="9">
        <f>AVERAGE(MainTable[[#This Row],[t2]:[t4]])</f>
        <v>0.38499999999999995</v>
      </c>
      <c r="BE451" s="9">
        <f>AVERAGE(MainTable[[#This Row],[c1]:[c2]])</f>
        <v>0.55249999999999999</v>
      </c>
      <c r="BF451" s="9">
        <f>AVERAGE(MainTable[[#This Row],[n3]], MainTable[[#This Row],[n1]], MainTable[[#This Row],[n4]])</f>
        <v>0.13633333333333333</v>
      </c>
      <c r="BG451" s="9" t="str">
        <f>VLOOKUP(MainTable[[#This Row],[model]],ModelNames,4,FALSE)</f>
        <v>Probabilistic</v>
      </c>
      <c r="BH451" s="9" cm="1">
        <f t="array" ref="BH451">MEDIAN(IF($AM$2:$AM$2385=AM451,$AN$2:$AN$2385))</f>
        <v>0.73750000000000004</v>
      </c>
      <c r="BI451" s="9" t="str" cm="1">
        <f t="array" ref="BI451">LEFT(A451, MIN(IFERROR(FIND({"_binarized","_clean","_converted"}, A451), LEN(A451)+1))-1)</f>
        <v>backache</v>
      </c>
    </row>
    <row r="452" spans="1:61" x14ac:dyDescent="0.25">
      <c r="A452" t="s">
        <v>113</v>
      </c>
      <c r="B452" s="6">
        <v>253680</v>
      </c>
      <c r="C452">
        <v>22</v>
      </c>
      <c r="D452">
        <v>21</v>
      </c>
      <c r="E452">
        <v>0</v>
      </c>
      <c r="F452" s="1">
        <v>6.1770497368867767</v>
      </c>
      <c r="G452">
        <v>0</v>
      </c>
      <c r="H452">
        <v>0</v>
      </c>
      <c r="I452" s="1">
        <v>1000000</v>
      </c>
      <c r="J452" s="1">
        <v>4.4754269682598951</v>
      </c>
      <c r="K452" s="1">
        <v>1.858662263826917</v>
      </c>
      <c r="L452" s="1">
        <v>42.859299999999998</v>
      </c>
      <c r="M452" s="1">
        <v>23.915500000000002</v>
      </c>
      <c r="N452" s="2">
        <v>0.49299999999999999</v>
      </c>
      <c r="O452" s="2">
        <v>0.72499999999999998</v>
      </c>
      <c r="P452" s="2">
        <v>0.36899999999999999</v>
      </c>
      <c r="Q452" s="2">
        <v>1</v>
      </c>
      <c r="R452" s="2">
        <v>1</v>
      </c>
      <c r="S452" s="2">
        <v>1</v>
      </c>
      <c r="T452" s="2">
        <v>0.16200000000000001</v>
      </c>
      <c r="U452" s="2">
        <v>0.255</v>
      </c>
      <c r="V452" s="2">
        <v>0.20300000000000001</v>
      </c>
      <c r="W452" s="2">
        <v>0.17199999999999999</v>
      </c>
      <c r="X452" s="2">
        <v>0.42399999999999999</v>
      </c>
      <c r="Y452" s="2">
        <v>0.34499999999999997</v>
      </c>
      <c r="Z452" s="2">
        <v>0.20399999999999999</v>
      </c>
      <c r="AA452" s="2">
        <v>0.73099999999999998</v>
      </c>
      <c r="AB452" s="2">
        <v>1</v>
      </c>
      <c r="AC452" s="2">
        <v>0.96299999999999997</v>
      </c>
      <c r="AD452" s="2">
        <v>0.52</v>
      </c>
      <c r="AE452" s="2">
        <v>0.87</v>
      </c>
      <c r="AF452" s="2">
        <v>1E-3</v>
      </c>
      <c r="AG452" s="2">
        <v>1E-3</v>
      </c>
      <c r="AH452" s="2">
        <v>0.90500000000000003</v>
      </c>
      <c r="AI452" s="2">
        <v>0</v>
      </c>
      <c r="AJ452" s="2">
        <v>0</v>
      </c>
      <c r="AK452">
        <v>11829906</v>
      </c>
      <c r="AL452">
        <v>1598.75</v>
      </c>
      <c r="AM452" t="s">
        <v>59</v>
      </c>
      <c r="AN452" s="3">
        <v>0.86704115421002825</v>
      </c>
      <c r="AO452" s="3">
        <v>5.0272149375368618E-4</v>
      </c>
      <c r="AP452" s="3">
        <v>0.83352520934598073</v>
      </c>
      <c r="AQ452" s="3">
        <v>9.5139944290823322E-4</v>
      </c>
      <c r="AR452" s="3">
        <v>0.83034879284256413</v>
      </c>
      <c r="AS452" s="3">
        <v>2.6777127541099759E-3</v>
      </c>
      <c r="AT452" s="10">
        <v>0.4228769302</v>
      </c>
      <c r="AU452" s="1">
        <v>634.046875</v>
      </c>
      <c r="AV452" s="5">
        <v>599890.84733928612</v>
      </c>
      <c r="AW452" s="9">
        <v>1.0963301658630371</v>
      </c>
      <c r="AX452">
        <v>1</v>
      </c>
      <c r="AY452" t="s">
        <v>50</v>
      </c>
      <c r="AZ452" s="9">
        <f>AVERAGE(MainTable[[#This Row],[f1]:[f4]])</f>
        <v>0.81879999999999986</v>
      </c>
      <c r="BA452" s="9">
        <f>AVERAGE(MainTable[[#This Row],[l1]:[l3]])</f>
        <v>0.20666666666666669</v>
      </c>
      <c r="BB452" s="9">
        <f>AVERAGE(MainTable[[#This Row],[n1]:[lsc]])</f>
        <v>0.47933333333333333</v>
      </c>
      <c r="BC452" s="9">
        <f>AVERAGE(MainTable[[#This Row],[density]:[clsCoef]])</f>
        <v>0.74150000000000005</v>
      </c>
      <c r="BD452" s="9">
        <f>AVERAGE(MainTable[[#This Row],[t2]:[t4]])</f>
        <v>0.30233333333333334</v>
      </c>
      <c r="BE452" s="9">
        <f>AVERAGE(MainTable[[#This Row],[c1]:[c2]])</f>
        <v>0</v>
      </c>
      <c r="BF452" s="9">
        <f>AVERAGE(MainTable[[#This Row],[n3]], MainTable[[#This Row],[n1]], MainTable[[#This Row],[n4]])</f>
        <v>0.24033333333333329</v>
      </c>
      <c r="BG452" s="9" t="str">
        <f>VLOOKUP(MainTable[[#This Row],[model]],ModelNames,4,FALSE)</f>
        <v>Tree Ensemble</v>
      </c>
      <c r="BH452" s="9" cm="1">
        <f t="array" ref="BH452">MEDIAN(IF($AM$2:$AM$2385=AM452,$AN$2:$AN$2385))</f>
        <v>0.86949265687583444</v>
      </c>
      <c r="BI452" s="9" t="str" cm="1">
        <f t="array" ref="BI452">LEFT(A452, MIN(IFERROR(FIND({"_binarized","_clean","_converted"}, A452), LEN(A452)+1))-1)</f>
        <v>diabetes_health_indicators</v>
      </c>
    </row>
    <row r="453" spans="1:61" x14ac:dyDescent="0.25">
      <c r="A453" t="s">
        <v>113</v>
      </c>
      <c r="B453" s="6">
        <v>253680</v>
      </c>
      <c r="C453">
        <v>22</v>
      </c>
      <c r="D453">
        <v>21</v>
      </c>
      <c r="E453">
        <v>0</v>
      </c>
      <c r="F453" s="1">
        <v>6.1770497368867767</v>
      </c>
      <c r="G453">
        <v>0</v>
      </c>
      <c r="H453">
        <v>0</v>
      </c>
      <c r="I453" s="1">
        <v>1000000</v>
      </c>
      <c r="J453" s="1">
        <v>4.4754269682598951</v>
      </c>
      <c r="K453" s="1">
        <v>1.858662263826917</v>
      </c>
      <c r="L453" s="1">
        <v>42.859299999999998</v>
      </c>
      <c r="M453" s="1">
        <v>23.915500000000002</v>
      </c>
      <c r="N453" s="2">
        <v>0.49299999999999999</v>
      </c>
      <c r="O453" s="2">
        <v>0.72499999999999998</v>
      </c>
      <c r="P453" s="2">
        <v>0.36899999999999999</v>
      </c>
      <c r="Q453" s="2">
        <v>1</v>
      </c>
      <c r="R453" s="2">
        <v>1</v>
      </c>
      <c r="S453" s="2">
        <v>1</v>
      </c>
      <c r="T453" s="2">
        <v>0.16200000000000001</v>
      </c>
      <c r="U453" s="2">
        <v>0.255</v>
      </c>
      <c r="V453" s="2">
        <v>0.20300000000000001</v>
      </c>
      <c r="W453" s="2">
        <v>0.17199999999999999</v>
      </c>
      <c r="X453" s="2">
        <v>0.42399999999999999</v>
      </c>
      <c r="Y453" s="2">
        <v>0.34499999999999997</v>
      </c>
      <c r="Z453" s="2">
        <v>0.20399999999999999</v>
      </c>
      <c r="AA453" s="2">
        <v>0.73099999999999998</v>
      </c>
      <c r="AB453" s="2">
        <v>1</v>
      </c>
      <c r="AC453" s="2">
        <v>0.96299999999999997</v>
      </c>
      <c r="AD453" s="2">
        <v>0.52</v>
      </c>
      <c r="AE453" s="2">
        <v>0.87</v>
      </c>
      <c r="AF453" s="2">
        <v>1E-3</v>
      </c>
      <c r="AG453" s="2">
        <v>1E-3</v>
      </c>
      <c r="AH453" s="2">
        <v>0.90500000000000003</v>
      </c>
      <c r="AI453" s="2">
        <v>0</v>
      </c>
      <c r="AJ453" s="2">
        <v>0</v>
      </c>
      <c r="AK453">
        <v>11829906</v>
      </c>
      <c r="AL453">
        <v>1598.75</v>
      </c>
      <c r="AM453" t="s">
        <v>58</v>
      </c>
      <c r="AN453" s="3">
        <v>0.86678886786502685</v>
      </c>
      <c r="AO453" s="3">
        <v>5.6393656658309599E-4</v>
      </c>
      <c r="AP453" s="3">
        <v>0.83262667753892183</v>
      </c>
      <c r="AQ453" s="3">
        <v>7.4995823149124707E-4</v>
      </c>
      <c r="AR453" s="3">
        <v>0.83014573917086731</v>
      </c>
      <c r="AS453" s="3">
        <v>2.838277218019207E-3</v>
      </c>
      <c r="AT453" s="10">
        <v>9.2035150499999996E-2</v>
      </c>
      <c r="AU453" s="1">
        <v>794.16015625</v>
      </c>
      <c r="AV453" s="5">
        <v>2756338.1875813748</v>
      </c>
      <c r="AW453" s="9">
        <v>1.306779146194458</v>
      </c>
      <c r="AX453">
        <v>2</v>
      </c>
      <c r="AY453" t="s">
        <v>50</v>
      </c>
      <c r="AZ453" s="9">
        <f>AVERAGE(MainTable[[#This Row],[f1]:[f4]])</f>
        <v>0.81879999999999986</v>
      </c>
      <c r="BA453" s="9">
        <f>AVERAGE(MainTable[[#This Row],[l1]:[l3]])</f>
        <v>0.20666666666666669</v>
      </c>
      <c r="BB453" s="9">
        <f>AVERAGE(MainTable[[#This Row],[n1]:[lsc]])</f>
        <v>0.47933333333333333</v>
      </c>
      <c r="BC453" s="9">
        <f>AVERAGE(MainTable[[#This Row],[density]:[clsCoef]])</f>
        <v>0.74150000000000005</v>
      </c>
      <c r="BD453" s="9">
        <f>AVERAGE(MainTable[[#This Row],[t2]:[t4]])</f>
        <v>0.30233333333333334</v>
      </c>
      <c r="BE453" s="9">
        <f>AVERAGE(MainTable[[#This Row],[c1]:[c2]])</f>
        <v>0</v>
      </c>
      <c r="BF453" s="9">
        <f>AVERAGE(MainTable[[#This Row],[n3]], MainTable[[#This Row],[n1]], MainTable[[#This Row],[n4]])</f>
        <v>0.24033333333333329</v>
      </c>
      <c r="BG453" s="9" t="str">
        <f>VLOOKUP(MainTable[[#This Row],[model]],ModelNames,4,FALSE)</f>
        <v>Tree Ensemble</v>
      </c>
      <c r="BH453" s="9" cm="1">
        <f t="array" ref="BH453">MEDIAN(IF($AM$2:$AM$2385=AM453,$AN$2:$AN$2385))</f>
        <v>0.86973139609339412</v>
      </c>
      <c r="BI453" s="9" t="str" cm="1">
        <f t="array" ref="BI453">LEFT(A453, MIN(IFERROR(FIND({"_binarized","_clean","_converted"}, A453), LEN(A453)+1))-1)</f>
        <v>diabetes_health_indicators</v>
      </c>
    </row>
    <row r="454" spans="1:61" x14ac:dyDescent="0.25">
      <c r="A454" t="s">
        <v>113</v>
      </c>
      <c r="B454" s="6">
        <v>253680</v>
      </c>
      <c r="C454">
        <v>22</v>
      </c>
      <c r="D454">
        <v>21</v>
      </c>
      <c r="E454">
        <v>0</v>
      </c>
      <c r="F454" s="1">
        <v>6.1770497368867767</v>
      </c>
      <c r="G454">
        <v>0</v>
      </c>
      <c r="H454">
        <v>0</v>
      </c>
      <c r="I454" s="1">
        <v>1000000</v>
      </c>
      <c r="J454" s="1">
        <v>4.4754269682598951</v>
      </c>
      <c r="K454" s="1">
        <v>1.858662263826917</v>
      </c>
      <c r="L454" s="1">
        <v>42.859299999999998</v>
      </c>
      <c r="M454" s="1">
        <v>23.915500000000002</v>
      </c>
      <c r="N454" s="2">
        <v>0.49299999999999999</v>
      </c>
      <c r="O454" s="2">
        <v>0.72499999999999998</v>
      </c>
      <c r="P454" s="2">
        <v>0.36899999999999999</v>
      </c>
      <c r="Q454" s="2">
        <v>1</v>
      </c>
      <c r="R454" s="2">
        <v>1</v>
      </c>
      <c r="S454" s="2">
        <v>1</v>
      </c>
      <c r="T454" s="2">
        <v>0.16200000000000001</v>
      </c>
      <c r="U454" s="2">
        <v>0.255</v>
      </c>
      <c r="V454" s="2">
        <v>0.20300000000000001</v>
      </c>
      <c r="W454" s="2">
        <v>0.17199999999999999</v>
      </c>
      <c r="X454" s="2">
        <v>0.42399999999999999</v>
      </c>
      <c r="Y454" s="2">
        <v>0.34499999999999997</v>
      </c>
      <c r="Z454" s="2">
        <v>0.20399999999999999</v>
      </c>
      <c r="AA454" s="2">
        <v>0.73099999999999998</v>
      </c>
      <c r="AB454" s="2">
        <v>1</v>
      </c>
      <c r="AC454" s="2">
        <v>0.96299999999999997</v>
      </c>
      <c r="AD454" s="2">
        <v>0.52</v>
      </c>
      <c r="AE454" s="2">
        <v>0.87</v>
      </c>
      <c r="AF454" s="2">
        <v>1E-3</v>
      </c>
      <c r="AG454" s="2">
        <v>1E-3</v>
      </c>
      <c r="AH454" s="2">
        <v>0.90500000000000003</v>
      </c>
      <c r="AI454" s="2">
        <v>0</v>
      </c>
      <c r="AJ454" s="2">
        <v>0</v>
      </c>
      <c r="AK454">
        <v>11829906</v>
      </c>
      <c r="AL454">
        <v>1598.75</v>
      </c>
      <c r="AM454" t="s">
        <v>54</v>
      </c>
      <c r="AN454" s="3">
        <v>0.86671397035635456</v>
      </c>
      <c r="AO454" s="3">
        <v>3.2087766359140661E-4</v>
      </c>
      <c r="AP454" s="3">
        <v>0.82857227994937277</v>
      </c>
      <c r="AQ454" s="3">
        <v>4.9066149592872916E-4</v>
      </c>
      <c r="AR454" s="3">
        <v>0.82471792780097641</v>
      </c>
      <c r="AS454" s="3">
        <v>2.5945444242293182E-3</v>
      </c>
      <c r="AT454" s="10">
        <v>0.8554699898</v>
      </c>
      <c r="AU454" s="1">
        <v>995.515625</v>
      </c>
      <c r="AV454" s="5">
        <v>296538.74832738831</v>
      </c>
      <c r="AW454" s="9">
        <v>7.6919839382171631</v>
      </c>
      <c r="AX454">
        <v>16</v>
      </c>
      <c r="AY454" t="s">
        <v>50</v>
      </c>
      <c r="AZ454" s="9">
        <f>AVERAGE(MainTable[[#This Row],[f1]:[f4]])</f>
        <v>0.81879999999999986</v>
      </c>
      <c r="BA454" s="9">
        <f>AVERAGE(MainTable[[#This Row],[l1]:[l3]])</f>
        <v>0.20666666666666669</v>
      </c>
      <c r="BB454" s="9">
        <f>AVERAGE(MainTable[[#This Row],[n1]:[lsc]])</f>
        <v>0.47933333333333333</v>
      </c>
      <c r="BC454" s="9">
        <f>AVERAGE(MainTable[[#This Row],[density]:[clsCoef]])</f>
        <v>0.74150000000000005</v>
      </c>
      <c r="BD454" s="9">
        <f>AVERAGE(MainTable[[#This Row],[t2]:[t4]])</f>
        <v>0.30233333333333334</v>
      </c>
      <c r="BE454" s="9">
        <f>AVERAGE(MainTable[[#This Row],[c1]:[c2]])</f>
        <v>0</v>
      </c>
      <c r="BF454" s="9">
        <f>AVERAGE(MainTable[[#This Row],[n3]], MainTable[[#This Row],[n1]], MainTable[[#This Row],[n4]])</f>
        <v>0.24033333333333329</v>
      </c>
      <c r="BG454" s="9" t="str">
        <f>VLOOKUP(MainTable[[#This Row],[model]],ModelNames,4,FALSE)</f>
        <v>Tree Ensemble</v>
      </c>
      <c r="BH454" s="9" cm="1">
        <f t="array" ref="BH454">MEDIAN(IF($AM$2:$AM$2385=AM454,$AN$2:$AN$2385))</f>
        <v>0.87316363636363636</v>
      </c>
      <c r="BI454" s="9" t="str" cm="1">
        <f t="array" ref="BI454">LEFT(A454, MIN(IFERROR(FIND({"_binarized","_clean","_converted"}, A454), LEN(A454)+1))-1)</f>
        <v>diabetes_health_indicators</v>
      </c>
    </row>
    <row r="455" spans="1:61" x14ac:dyDescent="0.25">
      <c r="A455" t="s">
        <v>113</v>
      </c>
      <c r="B455" s="6">
        <v>253680</v>
      </c>
      <c r="C455">
        <v>22</v>
      </c>
      <c r="D455">
        <v>21</v>
      </c>
      <c r="E455">
        <v>0</v>
      </c>
      <c r="F455" s="1">
        <v>6.1770497368867767</v>
      </c>
      <c r="G455">
        <v>0</v>
      </c>
      <c r="H455">
        <v>0</v>
      </c>
      <c r="I455" s="1">
        <v>1000000</v>
      </c>
      <c r="J455" s="1">
        <v>4.4754269682598951</v>
      </c>
      <c r="K455" s="1">
        <v>1.858662263826917</v>
      </c>
      <c r="L455" s="1">
        <v>42.859299999999998</v>
      </c>
      <c r="M455" s="1">
        <v>23.915500000000002</v>
      </c>
      <c r="N455" s="2">
        <v>0.49299999999999999</v>
      </c>
      <c r="O455" s="2">
        <v>0.72499999999999998</v>
      </c>
      <c r="P455" s="2">
        <v>0.36899999999999999</v>
      </c>
      <c r="Q455" s="2">
        <v>1</v>
      </c>
      <c r="R455" s="2">
        <v>1</v>
      </c>
      <c r="S455" s="2">
        <v>1</v>
      </c>
      <c r="T455" s="2">
        <v>0.16200000000000001</v>
      </c>
      <c r="U455" s="2">
        <v>0.255</v>
      </c>
      <c r="V455" s="2">
        <v>0.20300000000000001</v>
      </c>
      <c r="W455" s="2">
        <v>0.17199999999999999</v>
      </c>
      <c r="X455" s="2">
        <v>0.42399999999999999</v>
      </c>
      <c r="Y455" s="2">
        <v>0.34499999999999997</v>
      </c>
      <c r="Z455" s="2">
        <v>0.20399999999999999</v>
      </c>
      <c r="AA455" s="2">
        <v>0.73099999999999998</v>
      </c>
      <c r="AB455" s="2">
        <v>1</v>
      </c>
      <c r="AC455" s="2">
        <v>0.96299999999999997</v>
      </c>
      <c r="AD455" s="2">
        <v>0.52</v>
      </c>
      <c r="AE455" s="2">
        <v>0.87</v>
      </c>
      <c r="AF455" s="2">
        <v>1E-3</v>
      </c>
      <c r="AG455" s="2">
        <v>1E-3</v>
      </c>
      <c r="AH455" s="2">
        <v>0.90500000000000003</v>
      </c>
      <c r="AI455" s="2">
        <v>0</v>
      </c>
      <c r="AJ455" s="2">
        <v>0</v>
      </c>
      <c r="AK455">
        <v>11829906</v>
      </c>
      <c r="AL455">
        <v>1598.75</v>
      </c>
      <c r="AM455" t="s">
        <v>55</v>
      </c>
      <c r="AN455" s="3">
        <v>0.86656023336486909</v>
      </c>
      <c r="AO455" s="3">
        <v>4.9461958818537255E-4</v>
      </c>
      <c r="AP455" s="3">
        <v>0.83162501607484063</v>
      </c>
      <c r="AQ455" s="3">
        <v>4.2099521049332841E-4</v>
      </c>
      <c r="AR455" s="3">
        <v>0.82953718346588978</v>
      </c>
      <c r="AS455" s="3">
        <v>2.77767022124743E-3</v>
      </c>
      <c r="AT455" s="10">
        <v>1.44457817E-2</v>
      </c>
      <c r="AU455" s="1">
        <v>849.390625</v>
      </c>
      <c r="AV455" s="5">
        <v>17560835.76035649</v>
      </c>
      <c r="AW455" s="9">
        <v>2.3726687431335449</v>
      </c>
      <c r="AX455">
        <v>16</v>
      </c>
      <c r="AY455" t="s">
        <v>50</v>
      </c>
      <c r="AZ455" s="9">
        <f>AVERAGE(MainTable[[#This Row],[f1]:[f4]])</f>
        <v>0.81879999999999986</v>
      </c>
      <c r="BA455" s="9">
        <f>AVERAGE(MainTable[[#This Row],[l1]:[l3]])</f>
        <v>0.20666666666666669</v>
      </c>
      <c r="BB455" s="9">
        <f>AVERAGE(MainTable[[#This Row],[n1]:[lsc]])</f>
        <v>0.47933333333333333</v>
      </c>
      <c r="BC455" s="9">
        <f>AVERAGE(MainTable[[#This Row],[density]:[clsCoef]])</f>
        <v>0.74150000000000005</v>
      </c>
      <c r="BD455" s="9">
        <f>AVERAGE(MainTable[[#This Row],[t2]:[t4]])</f>
        <v>0.30233333333333334</v>
      </c>
      <c r="BE455" s="9">
        <f>AVERAGE(MainTable[[#This Row],[c1]:[c2]])</f>
        <v>0</v>
      </c>
      <c r="BF455" s="9">
        <f>AVERAGE(MainTable[[#This Row],[n3]], MainTable[[#This Row],[n1]], MainTable[[#This Row],[n4]])</f>
        <v>0.24033333333333329</v>
      </c>
      <c r="BG455" s="9" t="str">
        <f>VLOOKUP(MainTable[[#This Row],[model]],ModelNames,4,FALSE)</f>
        <v>Tree Ensemble</v>
      </c>
      <c r="BH455" s="9" cm="1">
        <f t="array" ref="BH455">MEDIAN(IF($AM$2:$AM$2385=AM455,$AN$2:$AN$2385))</f>
        <v>0.88267425723439863</v>
      </c>
      <c r="BI455" s="9" t="str" cm="1">
        <f t="array" ref="BI455">LEFT(A455, MIN(IFERROR(FIND({"_binarized","_clean","_converted"}, A455), LEN(A455)+1))-1)</f>
        <v>diabetes_health_indicators</v>
      </c>
    </row>
    <row r="456" spans="1:61" x14ac:dyDescent="0.25">
      <c r="A456" t="s">
        <v>113</v>
      </c>
      <c r="B456" s="6">
        <v>253680</v>
      </c>
      <c r="C456">
        <v>22</v>
      </c>
      <c r="D456">
        <v>21</v>
      </c>
      <c r="E456">
        <v>0</v>
      </c>
      <c r="F456" s="1">
        <v>6.1770497368867767</v>
      </c>
      <c r="G456">
        <v>0</v>
      </c>
      <c r="H456">
        <v>0</v>
      </c>
      <c r="I456" s="1">
        <v>1000000</v>
      </c>
      <c r="J456" s="1">
        <v>4.4754269682598951</v>
      </c>
      <c r="K456" s="1">
        <v>1.858662263826917</v>
      </c>
      <c r="L456" s="1">
        <v>42.859299999999998</v>
      </c>
      <c r="M456" s="1">
        <v>23.915500000000002</v>
      </c>
      <c r="N456" s="2">
        <v>0.49299999999999999</v>
      </c>
      <c r="O456" s="2">
        <v>0.72499999999999998</v>
      </c>
      <c r="P456" s="2">
        <v>0.36899999999999999</v>
      </c>
      <c r="Q456" s="2">
        <v>1</v>
      </c>
      <c r="R456" s="2">
        <v>1</v>
      </c>
      <c r="S456" s="2">
        <v>1</v>
      </c>
      <c r="T456" s="2">
        <v>0.16200000000000001</v>
      </c>
      <c r="U456" s="2">
        <v>0.255</v>
      </c>
      <c r="V456" s="2">
        <v>0.20300000000000001</v>
      </c>
      <c r="W456" s="2">
        <v>0.17199999999999999</v>
      </c>
      <c r="X456" s="2">
        <v>0.42399999999999999</v>
      </c>
      <c r="Y456" s="2">
        <v>0.34499999999999997</v>
      </c>
      <c r="Z456" s="2">
        <v>0.20399999999999999</v>
      </c>
      <c r="AA456" s="2">
        <v>0.73099999999999998</v>
      </c>
      <c r="AB456" s="2">
        <v>1</v>
      </c>
      <c r="AC456" s="2">
        <v>0.96299999999999997</v>
      </c>
      <c r="AD456" s="2">
        <v>0.52</v>
      </c>
      <c r="AE456" s="2">
        <v>0.87</v>
      </c>
      <c r="AF456" s="2">
        <v>1E-3</v>
      </c>
      <c r="AG456" s="2">
        <v>1E-3</v>
      </c>
      <c r="AH456" s="2">
        <v>0.90500000000000003</v>
      </c>
      <c r="AI456" s="2">
        <v>0</v>
      </c>
      <c r="AJ456" s="2">
        <v>0</v>
      </c>
      <c r="AK456">
        <v>11829906</v>
      </c>
      <c r="AL456">
        <v>1598.75</v>
      </c>
      <c r="AM456" t="s">
        <v>49</v>
      </c>
      <c r="AN456" s="3">
        <v>0.86636313465783665</v>
      </c>
      <c r="AO456" s="3">
        <v>7.8100844526057811E-4</v>
      </c>
      <c r="AP456" s="3">
        <v>0.83176649616931331</v>
      </c>
      <c r="AQ456" s="3">
        <v>4.6373304600951079E-4</v>
      </c>
      <c r="AR456" s="3">
        <v>0.82867335919347196</v>
      </c>
      <c r="AS456" s="3">
        <v>2.6075075422243728E-3</v>
      </c>
      <c r="AT456" s="10">
        <v>7.2384023699999994E-2</v>
      </c>
      <c r="AU456" s="1">
        <v>650.6640625</v>
      </c>
      <c r="AV456" s="5">
        <v>3504640.763951059</v>
      </c>
      <c r="AW456" s="9">
        <v>83.588797569274902</v>
      </c>
      <c r="AX456">
        <v>16</v>
      </c>
      <c r="AY456" t="s">
        <v>50</v>
      </c>
      <c r="AZ456" s="9">
        <f>AVERAGE(MainTable[[#This Row],[f1]:[f4]])</f>
        <v>0.81879999999999986</v>
      </c>
      <c r="BA456" s="9">
        <f>AVERAGE(MainTable[[#This Row],[l1]:[l3]])</f>
        <v>0.20666666666666669</v>
      </c>
      <c r="BB456" s="9">
        <f>AVERAGE(MainTable[[#This Row],[n1]:[lsc]])</f>
        <v>0.47933333333333333</v>
      </c>
      <c r="BC456" s="9">
        <f>AVERAGE(MainTable[[#This Row],[density]:[clsCoef]])</f>
        <v>0.74150000000000005</v>
      </c>
      <c r="BD456" s="9">
        <f>AVERAGE(MainTable[[#This Row],[t2]:[t4]])</f>
        <v>0.30233333333333334</v>
      </c>
      <c r="BE456" s="9">
        <f>AVERAGE(MainTable[[#This Row],[c1]:[c2]])</f>
        <v>0</v>
      </c>
      <c r="BF456" s="9">
        <f>AVERAGE(MainTable[[#This Row],[n3]], MainTable[[#This Row],[n1]], MainTable[[#This Row],[n4]])</f>
        <v>0.24033333333333329</v>
      </c>
      <c r="BG456" s="9" t="str">
        <f>VLOOKUP(MainTable[[#This Row],[model]],ModelNames,4,FALSE)</f>
        <v>Neural</v>
      </c>
      <c r="BH456" s="9" cm="1">
        <f t="array" ref="BH456">MEDIAN(IF($AM$2:$AM$2385=AM456,$AN$2:$AN$2385))</f>
        <v>0.87620447459485384</v>
      </c>
      <c r="BI456" s="9" t="str" cm="1">
        <f t="array" ref="BI456">LEFT(A456, MIN(IFERROR(FIND({"_binarized","_clean","_converted"}, A456), LEN(A456)+1))-1)</f>
        <v>diabetes_health_indicators</v>
      </c>
    </row>
    <row r="457" spans="1:61" x14ac:dyDescent="0.25">
      <c r="A457" t="s">
        <v>113</v>
      </c>
      <c r="B457" s="6">
        <v>253680</v>
      </c>
      <c r="C457">
        <v>22</v>
      </c>
      <c r="D457">
        <v>21</v>
      </c>
      <c r="E457">
        <v>0</v>
      </c>
      <c r="F457" s="1">
        <v>6.1770497368867767</v>
      </c>
      <c r="G457">
        <v>0</v>
      </c>
      <c r="H457">
        <v>0</v>
      </c>
      <c r="I457" s="1">
        <v>1000000</v>
      </c>
      <c r="J457" s="1">
        <v>4.4754269682598951</v>
      </c>
      <c r="K457" s="1">
        <v>1.858662263826917</v>
      </c>
      <c r="L457" s="1">
        <v>42.859299999999998</v>
      </c>
      <c r="M457" s="1">
        <v>23.915500000000002</v>
      </c>
      <c r="N457" s="2">
        <v>0.49299999999999999</v>
      </c>
      <c r="O457" s="2">
        <v>0.72499999999999998</v>
      </c>
      <c r="P457" s="2">
        <v>0.36899999999999999</v>
      </c>
      <c r="Q457" s="2">
        <v>1</v>
      </c>
      <c r="R457" s="2">
        <v>1</v>
      </c>
      <c r="S457" s="2">
        <v>1</v>
      </c>
      <c r="T457" s="2">
        <v>0.16200000000000001</v>
      </c>
      <c r="U457" s="2">
        <v>0.255</v>
      </c>
      <c r="V457" s="2">
        <v>0.20300000000000001</v>
      </c>
      <c r="W457" s="2">
        <v>0.17199999999999999</v>
      </c>
      <c r="X457" s="2">
        <v>0.42399999999999999</v>
      </c>
      <c r="Y457" s="2">
        <v>0.34499999999999997</v>
      </c>
      <c r="Z457" s="2">
        <v>0.20399999999999999</v>
      </c>
      <c r="AA457" s="2">
        <v>0.73099999999999998</v>
      </c>
      <c r="AB457" s="2">
        <v>1</v>
      </c>
      <c r="AC457" s="2">
        <v>0.96299999999999997</v>
      </c>
      <c r="AD457" s="2">
        <v>0.52</v>
      </c>
      <c r="AE457" s="2">
        <v>0.87</v>
      </c>
      <c r="AF457" s="2">
        <v>1E-3</v>
      </c>
      <c r="AG457" s="2">
        <v>1E-3</v>
      </c>
      <c r="AH457" s="2">
        <v>0.90500000000000003</v>
      </c>
      <c r="AI457" s="2">
        <v>0</v>
      </c>
      <c r="AJ457" s="2">
        <v>0</v>
      </c>
      <c r="AK457">
        <v>11829906</v>
      </c>
      <c r="AL457">
        <v>1598.75</v>
      </c>
      <c r="AM457" t="s">
        <v>52</v>
      </c>
      <c r="AN457" s="3">
        <v>0.86508199306212552</v>
      </c>
      <c r="AO457" s="3">
        <v>6.8689959823270148E-4</v>
      </c>
      <c r="AP457" s="3">
        <v>0.82584213626907277</v>
      </c>
      <c r="AQ457" s="3">
        <v>5.5563680837365076E-4</v>
      </c>
      <c r="AR457" s="3">
        <v>0.81096665887695651</v>
      </c>
      <c r="AS457" s="3">
        <v>2.8095145914224838E-3</v>
      </c>
      <c r="AT457" s="10">
        <v>1.7348395109000001</v>
      </c>
      <c r="AU457" s="1">
        <v>1960.390625</v>
      </c>
      <c r="AV457" s="5">
        <v>146226.78259490011</v>
      </c>
      <c r="AW457" s="9">
        <v>10.63446140289307</v>
      </c>
      <c r="AX457">
        <v>24</v>
      </c>
      <c r="AY457" t="s">
        <v>50</v>
      </c>
      <c r="AZ457" s="9">
        <f>AVERAGE(MainTable[[#This Row],[f1]:[f4]])</f>
        <v>0.81879999999999986</v>
      </c>
      <c r="BA457" s="9">
        <f>AVERAGE(MainTable[[#This Row],[l1]:[l3]])</f>
        <v>0.20666666666666669</v>
      </c>
      <c r="BB457" s="9">
        <f>AVERAGE(MainTable[[#This Row],[n1]:[lsc]])</f>
        <v>0.47933333333333333</v>
      </c>
      <c r="BC457" s="9">
        <f>AVERAGE(MainTable[[#This Row],[density]:[clsCoef]])</f>
        <v>0.74150000000000005</v>
      </c>
      <c r="BD457" s="9">
        <f>AVERAGE(MainTable[[#This Row],[t2]:[t4]])</f>
        <v>0.30233333333333334</v>
      </c>
      <c r="BE457" s="9">
        <f>AVERAGE(MainTable[[#This Row],[c1]:[c2]])</f>
        <v>0</v>
      </c>
      <c r="BF457" s="9">
        <f>AVERAGE(MainTable[[#This Row],[n3]], MainTable[[#This Row],[n1]], MainTable[[#This Row],[n4]])</f>
        <v>0.24033333333333329</v>
      </c>
      <c r="BG457" s="9" t="str">
        <f>VLOOKUP(MainTable[[#This Row],[model]],ModelNames,4,FALSE)</f>
        <v>Tree Ensemble</v>
      </c>
      <c r="BH457" s="9" cm="1">
        <f t="array" ref="BH457">MEDIAN(IF($AM$2:$AM$2385=AM457,$AN$2:$AN$2385))</f>
        <v>0.87140340575455077</v>
      </c>
      <c r="BI457" s="9" t="str" cm="1">
        <f t="array" ref="BI457">LEFT(A457, MIN(IFERROR(FIND({"_binarized","_clean","_converted"}, A457), LEN(A457)+1))-1)</f>
        <v>diabetes_health_indicators</v>
      </c>
    </row>
    <row r="458" spans="1:61" x14ac:dyDescent="0.25">
      <c r="A458" t="s">
        <v>113</v>
      </c>
      <c r="B458" s="6">
        <v>253680</v>
      </c>
      <c r="C458">
        <v>22</v>
      </c>
      <c r="D458">
        <v>21</v>
      </c>
      <c r="E458">
        <v>0</v>
      </c>
      <c r="F458" s="1">
        <v>6.1770497368867767</v>
      </c>
      <c r="G458">
        <v>0</v>
      </c>
      <c r="H458">
        <v>0</v>
      </c>
      <c r="I458" s="1">
        <v>1000000</v>
      </c>
      <c r="J458" s="1">
        <v>4.4754269682598951</v>
      </c>
      <c r="K458" s="1">
        <v>1.858662263826917</v>
      </c>
      <c r="L458" s="1">
        <v>42.859299999999998</v>
      </c>
      <c r="M458" s="1">
        <v>23.915500000000002</v>
      </c>
      <c r="N458" s="2">
        <v>0.49299999999999999</v>
      </c>
      <c r="O458" s="2">
        <v>0.72499999999999998</v>
      </c>
      <c r="P458" s="2">
        <v>0.36899999999999999</v>
      </c>
      <c r="Q458" s="2">
        <v>1</v>
      </c>
      <c r="R458" s="2">
        <v>1</v>
      </c>
      <c r="S458" s="2">
        <v>1</v>
      </c>
      <c r="T458" s="2">
        <v>0.16200000000000001</v>
      </c>
      <c r="U458" s="2">
        <v>0.255</v>
      </c>
      <c r="V458" s="2">
        <v>0.20300000000000001</v>
      </c>
      <c r="W458" s="2">
        <v>0.17199999999999999</v>
      </c>
      <c r="X458" s="2">
        <v>0.42399999999999999</v>
      </c>
      <c r="Y458" s="2">
        <v>0.34499999999999997</v>
      </c>
      <c r="Z458" s="2">
        <v>0.20399999999999999</v>
      </c>
      <c r="AA458" s="2">
        <v>0.73099999999999998</v>
      </c>
      <c r="AB458" s="2">
        <v>1</v>
      </c>
      <c r="AC458" s="2">
        <v>0.96299999999999997</v>
      </c>
      <c r="AD458" s="2">
        <v>0.52</v>
      </c>
      <c r="AE458" s="2">
        <v>0.87</v>
      </c>
      <c r="AF458" s="2">
        <v>1E-3</v>
      </c>
      <c r="AG458" s="2">
        <v>1E-3</v>
      </c>
      <c r="AH458" s="2">
        <v>0.90500000000000003</v>
      </c>
      <c r="AI458" s="2">
        <v>0</v>
      </c>
      <c r="AJ458" s="2">
        <v>0</v>
      </c>
      <c r="AK458">
        <v>11829906</v>
      </c>
      <c r="AL458">
        <v>1598.75</v>
      </c>
      <c r="AM458" t="s">
        <v>51</v>
      </c>
      <c r="AN458" s="3">
        <v>0.86490460422579629</v>
      </c>
      <c r="AO458" s="3">
        <v>5.7414958234193036E-4</v>
      </c>
      <c r="AP458" s="3">
        <v>0.81756934489237099</v>
      </c>
      <c r="AQ458" s="3">
        <v>7.5803792237574743E-4</v>
      </c>
      <c r="AT458" s="10">
        <v>677.54961910249995</v>
      </c>
      <c r="AU458" s="1">
        <v>278.07421875</v>
      </c>
      <c r="AV458" s="5">
        <v>374.40800326334681</v>
      </c>
      <c r="AW458" s="9">
        <v>763.78676152229309</v>
      </c>
      <c r="AX458">
        <v>12</v>
      </c>
      <c r="AY458" t="s">
        <v>50</v>
      </c>
      <c r="AZ458" s="9">
        <f>AVERAGE(MainTable[[#This Row],[f1]:[f4]])</f>
        <v>0.81879999999999986</v>
      </c>
      <c r="BA458" s="9">
        <f>AVERAGE(MainTable[[#This Row],[l1]:[l3]])</f>
        <v>0.20666666666666669</v>
      </c>
      <c r="BB458" s="9">
        <f>AVERAGE(MainTable[[#This Row],[n1]:[lsc]])</f>
        <v>0.47933333333333333</v>
      </c>
      <c r="BC458" s="9">
        <f>AVERAGE(MainTable[[#This Row],[density]:[clsCoef]])</f>
        <v>0.74150000000000005</v>
      </c>
      <c r="BD458" s="9">
        <f>AVERAGE(MainTable[[#This Row],[t2]:[t4]])</f>
        <v>0.30233333333333334</v>
      </c>
      <c r="BE458" s="9">
        <f>AVERAGE(MainTable[[#This Row],[c1]:[c2]])</f>
        <v>0</v>
      </c>
      <c r="BF458" s="9">
        <f>AVERAGE(MainTable[[#This Row],[n3]], MainTable[[#This Row],[n1]], MainTable[[#This Row],[n4]])</f>
        <v>0.24033333333333329</v>
      </c>
      <c r="BG458" s="9" t="str">
        <f>VLOOKUP(MainTable[[#This Row],[model]],ModelNames,4,FALSE)</f>
        <v>Kernel/SVM</v>
      </c>
      <c r="BH458" s="9" cm="1">
        <f t="array" ref="BH458">MEDIAN(IF($AM$2:$AM$2385=AM458,$AN$2:$AN$2385))</f>
        <v>0.87225452196382425</v>
      </c>
      <c r="BI458" s="9" t="str" cm="1">
        <f t="array" ref="BI458">LEFT(A458, MIN(IFERROR(FIND({"_binarized","_clean","_converted"}, A458), LEN(A458)+1))-1)</f>
        <v>diabetes_health_indicators</v>
      </c>
    </row>
    <row r="459" spans="1:61" x14ac:dyDescent="0.25">
      <c r="A459" t="s">
        <v>113</v>
      </c>
      <c r="B459" s="6">
        <v>253680</v>
      </c>
      <c r="C459">
        <v>22</v>
      </c>
      <c r="D459">
        <v>21</v>
      </c>
      <c r="E459">
        <v>0</v>
      </c>
      <c r="F459" s="1">
        <v>6.1770497368867767</v>
      </c>
      <c r="G459">
        <v>0</v>
      </c>
      <c r="H459">
        <v>0</v>
      </c>
      <c r="I459" s="1">
        <v>1000000</v>
      </c>
      <c r="J459" s="1">
        <v>4.4754269682598951</v>
      </c>
      <c r="K459" s="1">
        <v>1.858662263826917</v>
      </c>
      <c r="L459" s="1">
        <v>42.859299999999998</v>
      </c>
      <c r="M459" s="1">
        <v>23.915500000000002</v>
      </c>
      <c r="N459" s="2">
        <v>0.49299999999999999</v>
      </c>
      <c r="O459" s="2">
        <v>0.72499999999999998</v>
      </c>
      <c r="P459" s="2">
        <v>0.36899999999999999</v>
      </c>
      <c r="Q459" s="2">
        <v>1</v>
      </c>
      <c r="R459" s="2">
        <v>1</v>
      </c>
      <c r="S459" s="2">
        <v>1</v>
      </c>
      <c r="T459" s="2">
        <v>0.16200000000000001</v>
      </c>
      <c r="U459" s="2">
        <v>0.255</v>
      </c>
      <c r="V459" s="2">
        <v>0.20300000000000001</v>
      </c>
      <c r="W459" s="2">
        <v>0.17199999999999999</v>
      </c>
      <c r="X459" s="2">
        <v>0.42399999999999999</v>
      </c>
      <c r="Y459" s="2">
        <v>0.34499999999999997</v>
      </c>
      <c r="Z459" s="2">
        <v>0.20399999999999999</v>
      </c>
      <c r="AA459" s="2">
        <v>0.73099999999999998</v>
      </c>
      <c r="AB459" s="2">
        <v>1</v>
      </c>
      <c r="AC459" s="2">
        <v>0.96299999999999997</v>
      </c>
      <c r="AD459" s="2">
        <v>0.52</v>
      </c>
      <c r="AE459" s="2">
        <v>0.87</v>
      </c>
      <c r="AF459" s="2">
        <v>1E-3</v>
      </c>
      <c r="AG459" s="2">
        <v>1E-3</v>
      </c>
      <c r="AH459" s="2">
        <v>0.90500000000000003</v>
      </c>
      <c r="AI459" s="2">
        <v>0</v>
      </c>
      <c r="AJ459" s="2">
        <v>0</v>
      </c>
      <c r="AK459">
        <v>11829906</v>
      </c>
      <c r="AL459">
        <v>1598.75</v>
      </c>
      <c r="AM459" t="s">
        <v>56</v>
      </c>
      <c r="AN459" s="3">
        <v>0.86364711447492903</v>
      </c>
      <c r="AO459" s="3">
        <v>5.6440480381882965E-4</v>
      </c>
      <c r="AP459" s="3">
        <v>0.82922507518671629</v>
      </c>
      <c r="AQ459" s="3">
        <v>5.750458694773001E-4</v>
      </c>
      <c r="AR459" s="3">
        <v>0.82194767343625208</v>
      </c>
      <c r="AS459" s="3">
        <v>3.4356357499285592E-3</v>
      </c>
      <c r="AT459" s="10">
        <v>4.6036243000000003E-3</v>
      </c>
      <c r="AU459" s="1">
        <v>930.20703125</v>
      </c>
      <c r="AV459" s="5">
        <v>55104409.276503183</v>
      </c>
      <c r="AW459" s="9">
        <v>0.53816032409667969</v>
      </c>
      <c r="AX459">
        <v>10</v>
      </c>
      <c r="AY459" t="s">
        <v>50</v>
      </c>
      <c r="AZ459" s="9">
        <f>AVERAGE(MainTable[[#This Row],[f1]:[f4]])</f>
        <v>0.81879999999999986</v>
      </c>
      <c r="BA459" s="9">
        <f>AVERAGE(MainTable[[#This Row],[l1]:[l3]])</f>
        <v>0.20666666666666669</v>
      </c>
      <c r="BB459" s="9">
        <f>AVERAGE(MainTable[[#This Row],[n1]:[lsc]])</f>
        <v>0.47933333333333333</v>
      </c>
      <c r="BC459" s="9">
        <f>AVERAGE(MainTable[[#This Row],[density]:[clsCoef]])</f>
        <v>0.74150000000000005</v>
      </c>
      <c r="BD459" s="9">
        <f>AVERAGE(MainTable[[#This Row],[t2]:[t4]])</f>
        <v>0.30233333333333334</v>
      </c>
      <c r="BE459" s="9">
        <f>AVERAGE(MainTable[[#This Row],[c1]:[c2]])</f>
        <v>0</v>
      </c>
      <c r="BF459" s="9">
        <f>AVERAGE(MainTable[[#This Row],[n3]], MainTable[[#This Row],[n1]], MainTable[[#This Row],[n4]])</f>
        <v>0.24033333333333329</v>
      </c>
      <c r="BG459" s="9" t="str">
        <f>VLOOKUP(MainTable[[#This Row],[model]],ModelNames,4,FALSE)</f>
        <v>Linear</v>
      </c>
      <c r="BH459" s="9" cm="1">
        <f t="array" ref="BH459">MEDIAN(IF($AM$2:$AM$2385=AM459,$AN$2:$AN$2385))</f>
        <v>0.85279999999999989</v>
      </c>
      <c r="BI459" s="9" t="str" cm="1">
        <f t="array" ref="BI459">LEFT(A459, MIN(IFERROR(FIND({"_binarized","_clean","_converted"}, A459), LEN(A459)+1))-1)</f>
        <v>diabetes_health_indicators</v>
      </c>
    </row>
    <row r="460" spans="1:61" x14ac:dyDescent="0.25">
      <c r="A460" t="s">
        <v>113</v>
      </c>
      <c r="B460" s="6">
        <v>253680</v>
      </c>
      <c r="C460">
        <v>22</v>
      </c>
      <c r="D460">
        <v>21</v>
      </c>
      <c r="E460">
        <v>0</v>
      </c>
      <c r="F460" s="1">
        <v>6.1770497368867767</v>
      </c>
      <c r="G460">
        <v>0</v>
      </c>
      <c r="H460">
        <v>0</v>
      </c>
      <c r="I460" s="1">
        <v>1000000</v>
      </c>
      <c r="J460" s="1">
        <v>4.4754269682598951</v>
      </c>
      <c r="K460" s="1">
        <v>1.858662263826917</v>
      </c>
      <c r="L460" s="1">
        <v>42.859299999999998</v>
      </c>
      <c r="M460" s="1">
        <v>23.915500000000002</v>
      </c>
      <c r="N460" s="2">
        <v>0.49299999999999999</v>
      </c>
      <c r="O460" s="2">
        <v>0.72499999999999998</v>
      </c>
      <c r="P460" s="2">
        <v>0.36899999999999999</v>
      </c>
      <c r="Q460" s="2">
        <v>1</v>
      </c>
      <c r="R460" s="2">
        <v>1</v>
      </c>
      <c r="S460" s="2">
        <v>1</v>
      </c>
      <c r="T460" s="2">
        <v>0.16200000000000001</v>
      </c>
      <c r="U460" s="2">
        <v>0.255</v>
      </c>
      <c r="V460" s="2">
        <v>0.20300000000000001</v>
      </c>
      <c r="W460" s="2">
        <v>0.17199999999999999</v>
      </c>
      <c r="X460" s="2">
        <v>0.42399999999999999</v>
      </c>
      <c r="Y460" s="2">
        <v>0.34499999999999997</v>
      </c>
      <c r="Z460" s="2">
        <v>0.20399999999999999</v>
      </c>
      <c r="AA460" s="2">
        <v>0.73099999999999998</v>
      </c>
      <c r="AB460" s="2">
        <v>1</v>
      </c>
      <c r="AC460" s="2">
        <v>0.96299999999999997</v>
      </c>
      <c r="AD460" s="2">
        <v>0.52</v>
      </c>
      <c r="AE460" s="2">
        <v>0.87</v>
      </c>
      <c r="AF460" s="2">
        <v>1E-3</v>
      </c>
      <c r="AG460" s="2">
        <v>1E-3</v>
      </c>
      <c r="AH460" s="2">
        <v>0.90500000000000003</v>
      </c>
      <c r="AI460" s="2">
        <v>0</v>
      </c>
      <c r="AJ460" s="2">
        <v>0</v>
      </c>
      <c r="AK460">
        <v>11829906</v>
      </c>
      <c r="AL460">
        <v>1598.75</v>
      </c>
      <c r="AM460" t="s">
        <v>62</v>
      </c>
      <c r="AN460" s="3">
        <v>0.86345395774203715</v>
      </c>
      <c r="AO460" s="3">
        <v>4.6765172896827032E-4</v>
      </c>
      <c r="AP460" s="3">
        <v>0.8140593661146529</v>
      </c>
      <c r="AQ460" s="3">
        <v>6.0919477541566687E-4</v>
      </c>
      <c r="AT460" s="10">
        <v>4.6775818000000004E-3</v>
      </c>
      <c r="AU460" s="1">
        <v>1176.73046875</v>
      </c>
      <c r="AV460" s="5">
        <v>54233151.133583426</v>
      </c>
      <c r="AW460" s="9">
        <v>1.090682744979858</v>
      </c>
      <c r="AX460">
        <v>6</v>
      </c>
      <c r="AY460" t="s">
        <v>50</v>
      </c>
      <c r="AZ460" s="9">
        <f>AVERAGE(MainTable[[#This Row],[f1]:[f4]])</f>
        <v>0.81879999999999986</v>
      </c>
      <c r="BA460" s="9">
        <f>AVERAGE(MainTable[[#This Row],[l1]:[l3]])</f>
        <v>0.20666666666666669</v>
      </c>
      <c r="BB460" s="9">
        <f>AVERAGE(MainTable[[#This Row],[n1]:[lsc]])</f>
        <v>0.47933333333333333</v>
      </c>
      <c r="BC460" s="9">
        <f>AVERAGE(MainTable[[#This Row],[density]:[clsCoef]])</f>
        <v>0.74150000000000005</v>
      </c>
      <c r="BD460" s="9">
        <f>AVERAGE(MainTable[[#This Row],[t2]:[t4]])</f>
        <v>0.30233333333333334</v>
      </c>
      <c r="BE460" s="9">
        <f>AVERAGE(MainTable[[#This Row],[c1]:[c2]])</f>
        <v>0</v>
      </c>
      <c r="BF460" s="9">
        <f>AVERAGE(MainTable[[#This Row],[n3]], MainTable[[#This Row],[n1]], MainTable[[#This Row],[n4]])</f>
        <v>0.24033333333333329</v>
      </c>
      <c r="BG460" s="9" t="str">
        <f>VLOOKUP(MainTable[[#This Row],[model]],ModelNames,4,FALSE)</f>
        <v>Linear</v>
      </c>
      <c r="BH460" s="9" cm="1">
        <f t="array" ref="BH460">MEDIAN(IF($AM$2:$AM$2385=AM460,$AN$2:$AN$2385))</f>
        <v>0.84909999999999997</v>
      </c>
      <c r="BI460" s="9" t="str" cm="1">
        <f t="array" ref="BI460">LEFT(A460, MIN(IFERROR(FIND({"_binarized","_clean","_converted"}, A460), LEN(A460)+1))-1)</f>
        <v>diabetes_health_indicators</v>
      </c>
    </row>
    <row r="461" spans="1:61" x14ac:dyDescent="0.25">
      <c r="A461" t="s">
        <v>113</v>
      </c>
      <c r="B461" s="6">
        <v>253680</v>
      </c>
      <c r="C461">
        <v>22</v>
      </c>
      <c r="D461">
        <v>21</v>
      </c>
      <c r="E461">
        <v>0</v>
      </c>
      <c r="F461" s="1">
        <v>6.1770497368867767</v>
      </c>
      <c r="G461">
        <v>0</v>
      </c>
      <c r="H461">
        <v>0</v>
      </c>
      <c r="I461" s="1">
        <v>1000000</v>
      </c>
      <c r="J461" s="1">
        <v>4.4754269682598951</v>
      </c>
      <c r="K461" s="1">
        <v>1.858662263826917</v>
      </c>
      <c r="L461" s="1">
        <v>42.859299999999998</v>
      </c>
      <c r="M461" s="1">
        <v>23.915500000000002</v>
      </c>
      <c r="N461" s="2">
        <v>0.49299999999999999</v>
      </c>
      <c r="O461" s="2">
        <v>0.72499999999999998</v>
      </c>
      <c r="P461" s="2">
        <v>0.36899999999999999</v>
      </c>
      <c r="Q461" s="2">
        <v>1</v>
      </c>
      <c r="R461" s="2">
        <v>1</v>
      </c>
      <c r="S461" s="2">
        <v>1</v>
      </c>
      <c r="T461" s="2">
        <v>0.16200000000000001</v>
      </c>
      <c r="U461" s="2">
        <v>0.255</v>
      </c>
      <c r="V461" s="2">
        <v>0.20300000000000001</v>
      </c>
      <c r="W461" s="2">
        <v>0.17199999999999999</v>
      </c>
      <c r="X461" s="2">
        <v>0.42399999999999999</v>
      </c>
      <c r="Y461" s="2">
        <v>0.34499999999999997</v>
      </c>
      <c r="Z461" s="2">
        <v>0.20399999999999999</v>
      </c>
      <c r="AA461" s="2">
        <v>0.73099999999999998</v>
      </c>
      <c r="AB461" s="2">
        <v>1</v>
      </c>
      <c r="AC461" s="2">
        <v>0.96299999999999997</v>
      </c>
      <c r="AD461" s="2">
        <v>0.52</v>
      </c>
      <c r="AE461" s="2">
        <v>0.87</v>
      </c>
      <c r="AF461" s="2">
        <v>1E-3</v>
      </c>
      <c r="AG461" s="2">
        <v>1E-3</v>
      </c>
      <c r="AH461" s="2">
        <v>0.90500000000000003</v>
      </c>
      <c r="AI461" s="2">
        <v>0</v>
      </c>
      <c r="AJ461" s="2">
        <v>0</v>
      </c>
      <c r="AK461">
        <v>11829906</v>
      </c>
      <c r="AL461">
        <v>1598.75</v>
      </c>
      <c r="AM461" t="s">
        <v>60</v>
      </c>
      <c r="AN461" s="3">
        <v>0.86330416272469246</v>
      </c>
      <c r="AO461" s="3">
        <v>7.8568993575559162E-4</v>
      </c>
      <c r="AP461" s="3">
        <v>0.82921704111293193</v>
      </c>
      <c r="AQ461" s="3">
        <v>2.0337667552270192E-3</v>
      </c>
      <c r="AR461" s="3">
        <v>0.82154960672214261</v>
      </c>
      <c r="AS461" s="3">
        <v>3.5839844677557058E-3</v>
      </c>
      <c r="AT461" s="10">
        <v>4.5006990000000004E-3</v>
      </c>
      <c r="AU461" s="1">
        <v>1011.47265625</v>
      </c>
      <c r="AV461" s="5">
        <v>56364577.493603431</v>
      </c>
      <c r="AW461" s="9">
        <v>0.51926541328430176</v>
      </c>
      <c r="AX461">
        <v>16</v>
      </c>
      <c r="AY461" t="s">
        <v>50</v>
      </c>
      <c r="AZ461" s="9">
        <f>AVERAGE(MainTable[[#This Row],[f1]:[f4]])</f>
        <v>0.81879999999999986</v>
      </c>
      <c r="BA461" s="9">
        <f>AVERAGE(MainTable[[#This Row],[l1]:[l3]])</f>
        <v>0.20666666666666669</v>
      </c>
      <c r="BB461" s="9">
        <f>AVERAGE(MainTable[[#This Row],[n1]:[lsc]])</f>
        <v>0.47933333333333333</v>
      </c>
      <c r="BC461" s="9">
        <f>AVERAGE(MainTable[[#This Row],[density]:[clsCoef]])</f>
        <v>0.74150000000000005</v>
      </c>
      <c r="BD461" s="9">
        <f>AVERAGE(MainTable[[#This Row],[t2]:[t4]])</f>
        <v>0.30233333333333334</v>
      </c>
      <c r="BE461" s="9">
        <f>AVERAGE(MainTable[[#This Row],[c1]:[c2]])</f>
        <v>0</v>
      </c>
      <c r="BF461" s="9">
        <f>AVERAGE(MainTable[[#This Row],[n3]], MainTable[[#This Row],[n1]], MainTable[[#This Row],[n4]])</f>
        <v>0.24033333333333329</v>
      </c>
      <c r="BG461" s="9" t="str">
        <f>VLOOKUP(MainTable[[#This Row],[model]],ModelNames,4,FALSE)</f>
        <v>Linear</v>
      </c>
      <c r="BH461" s="9" cm="1">
        <f t="array" ref="BH461">MEDIAN(IF($AM$2:$AM$2385=AM461,$AN$2:$AN$2385))</f>
        <v>0.84154689776823377</v>
      </c>
      <c r="BI461" s="9" t="str" cm="1">
        <f t="array" ref="BI461">LEFT(A461, MIN(IFERROR(FIND({"_binarized","_clean","_converted"}, A461), LEN(A461)+1))-1)</f>
        <v>diabetes_health_indicators</v>
      </c>
    </row>
    <row r="462" spans="1:61" x14ac:dyDescent="0.25">
      <c r="A462" t="s">
        <v>113</v>
      </c>
      <c r="B462" s="6">
        <v>253680</v>
      </c>
      <c r="C462">
        <v>22</v>
      </c>
      <c r="D462">
        <v>21</v>
      </c>
      <c r="E462">
        <v>0</v>
      </c>
      <c r="F462" s="1">
        <v>6.1770497368867767</v>
      </c>
      <c r="G462">
        <v>0</v>
      </c>
      <c r="H462">
        <v>0</v>
      </c>
      <c r="I462" s="1">
        <v>1000000</v>
      </c>
      <c r="J462" s="1">
        <v>4.4754269682598951</v>
      </c>
      <c r="K462" s="1">
        <v>1.858662263826917</v>
      </c>
      <c r="L462" s="1">
        <v>42.859299999999998</v>
      </c>
      <c r="M462" s="1">
        <v>23.915500000000002</v>
      </c>
      <c r="N462" s="2">
        <v>0.49299999999999999</v>
      </c>
      <c r="O462" s="2">
        <v>0.72499999999999998</v>
      </c>
      <c r="P462" s="2">
        <v>0.36899999999999999</v>
      </c>
      <c r="Q462" s="2">
        <v>1</v>
      </c>
      <c r="R462" s="2">
        <v>1</v>
      </c>
      <c r="S462" s="2">
        <v>1</v>
      </c>
      <c r="T462" s="2">
        <v>0.16200000000000001</v>
      </c>
      <c r="U462" s="2">
        <v>0.255</v>
      </c>
      <c r="V462" s="2">
        <v>0.20300000000000001</v>
      </c>
      <c r="W462" s="2">
        <v>0.17199999999999999</v>
      </c>
      <c r="X462" s="2">
        <v>0.42399999999999999</v>
      </c>
      <c r="Y462" s="2">
        <v>0.34499999999999997</v>
      </c>
      <c r="Z462" s="2">
        <v>0.20399999999999999</v>
      </c>
      <c r="AA462" s="2">
        <v>0.73099999999999998</v>
      </c>
      <c r="AB462" s="2">
        <v>1</v>
      </c>
      <c r="AC462" s="2">
        <v>0.96299999999999997</v>
      </c>
      <c r="AD462" s="2">
        <v>0.52</v>
      </c>
      <c r="AE462" s="2">
        <v>0.87</v>
      </c>
      <c r="AF462" s="2">
        <v>1E-3</v>
      </c>
      <c r="AG462" s="2">
        <v>1E-3</v>
      </c>
      <c r="AH462" s="2">
        <v>0.90500000000000003</v>
      </c>
      <c r="AI462" s="2">
        <v>0</v>
      </c>
      <c r="AJ462" s="2">
        <v>0</v>
      </c>
      <c r="AK462">
        <v>11829906</v>
      </c>
      <c r="AL462">
        <v>1598.75</v>
      </c>
      <c r="AM462" t="s">
        <v>57</v>
      </c>
      <c r="AN462" s="3">
        <v>0.86327262693156737</v>
      </c>
      <c r="AO462" s="3">
        <v>1.095556811898658E-3</v>
      </c>
      <c r="AP462" s="3">
        <v>0.8260654704035757</v>
      </c>
      <c r="AQ462" s="3">
        <v>2.3467540672387969E-3</v>
      </c>
      <c r="AR462" s="3">
        <v>0.81032813420460337</v>
      </c>
      <c r="AS462" s="3">
        <v>1.843891150467412E-3</v>
      </c>
      <c r="AT462" s="10">
        <v>2.5829672800000002E-2</v>
      </c>
      <c r="AU462" s="1">
        <v>396.50390625</v>
      </c>
      <c r="AV462" s="5">
        <v>9821262.616545517</v>
      </c>
      <c r="AW462" s="9">
        <v>0.48406100273132319</v>
      </c>
      <c r="AX462">
        <v>24</v>
      </c>
      <c r="AY462" t="s">
        <v>50</v>
      </c>
      <c r="AZ462" s="9">
        <f>AVERAGE(MainTable[[#This Row],[f1]:[f4]])</f>
        <v>0.81879999999999986</v>
      </c>
      <c r="BA462" s="9">
        <f>AVERAGE(MainTable[[#This Row],[l1]:[l3]])</f>
        <v>0.20666666666666669</v>
      </c>
      <c r="BB462" s="9">
        <f>AVERAGE(MainTable[[#This Row],[n1]:[lsc]])</f>
        <v>0.47933333333333333</v>
      </c>
      <c r="BC462" s="9">
        <f>AVERAGE(MainTable[[#This Row],[density]:[clsCoef]])</f>
        <v>0.74150000000000005</v>
      </c>
      <c r="BD462" s="9">
        <f>AVERAGE(MainTable[[#This Row],[t2]:[t4]])</f>
        <v>0.30233333333333334</v>
      </c>
      <c r="BE462" s="9">
        <f>AVERAGE(MainTable[[#This Row],[c1]:[c2]])</f>
        <v>0</v>
      </c>
      <c r="BF462" s="9">
        <f>AVERAGE(MainTable[[#This Row],[n3]], MainTable[[#This Row],[n1]], MainTable[[#This Row],[n4]])</f>
        <v>0.24033333333333329</v>
      </c>
      <c r="BG462" s="9" t="str">
        <f>VLOOKUP(MainTable[[#This Row],[model]],ModelNames,4,FALSE)</f>
        <v>Tree-based</v>
      </c>
      <c r="BH462" s="9" cm="1">
        <f t="array" ref="BH462">MEDIAN(IF($AM$2:$AM$2385=AM462,$AN$2:$AN$2385))</f>
        <v>0.84387062005572167</v>
      </c>
      <c r="BI462" s="9" t="str" cm="1">
        <f t="array" ref="BI462">LEFT(A462, MIN(IFERROR(FIND({"_binarized","_clean","_converted"}, A462), LEN(A462)+1))-1)</f>
        <v>diabetes_health_indicators</v>
      </c>
    </row>
    <row r="463" spans="1:61" x14ac:dyDescent="0.25">
      <c r="A463" t="s">
        <v>113</v>
      </c>
      <c r="B463" s="6">
        <v>253680</v>
      </c>
      <c r="C463">
        <v>22</v>
      </c>
      <c r="D463">
        <v>21</v>
      </c>
      <c r="E463">
        <v>0</v>
      </c>
      <c r="F463" s="1">
        <v>6.1770497368867767</v>
      </c>
      <c r="G463">
        <v>0</v>
      </c>
      <c r="H463">
        <v>0</v>
      </c>
      <c r="I463" s="1">
        <v>1000000</v>
      </c>
      <c r="J463" s="1">
        <v>4.4754269682598951</v>
      </c>
      <c r="K463" s="1">
        <v>1.858662263826917</v>
      </c>
      <c r="L463" s="1">
        <v>42.859299999999998</v>
      </c>
      <c r="M463" s="1">
        <v>23.915500000000002</v>
      </c>
      <c r="N463" s="2">
        <v>0.49299999999999999</v>
      </c>
      <c r="O463" s="2">
        <v>0.72499999999999998</v>
      </c>
      <c r="P463" s="2">
        <v>0.36899999999999999</v>
      </c>
      <c r="Q463" s="2">
        <v>1</v>
      </c>
      <c r="R463" s="2">
        <v>1</v>
      </c>
      <c r="S463" s="2">
        <v>1</v>
      </c>
      <c r="T463" s="2">
        <v>0.16200000000000001</v>
      </c>
      <c r="U463" s="2">
        <v>0.255</v>
      </c>
      <c r="V463" s="2">
        <v>0.20300000000000001</v>
      </c>
      <c r="W463" s="2">
        <v>0.17199999999999999</v>
      </c>
      <c r="X463" s="2">
        <v>0.42399999999999999</v>
      </c>
      <c r="Y463" s="2">
        <v>0.34499999999999997</v>
      </c>
      <c r="Z463" s="2">
        <v>0.20399999999999999</v>
      </c>
      <c r="AA463" s="2">
        <v>0.73099999999999998</v>
      </c>
      <c r="AB463" s="2">
        <v>1</v>
      </c>
      <c r="AC463" s="2">
        <v>0.96299999999999997</v>
      </c>
      <c r="AD463" s="2">
        <v>0.52</v>
      </c>
      <c r="AE463" s="2">
        <v>0.87</v>
      </c>
      <c r="AF463" s="2">
        <v>1E-3</v>
      </c>
      <c r="AG463" s="2">
        <v>1E-3</v>
      </c>
      <c r="AH463" s="2">
        <v>0.90500000000000003</v>
      </c>
      <c r="AI463" s="2">
        <v>0</v>
      </c>
      <c r="AJ463" s="2">
        <v>0</v>
      </c>
      <c r="AK463">
        <v>11829906</v>
      </c>
      <c r="AL463">
        <v>1598.75</v>
      </c>
      <c r="AM463" t="s">
        <v>64</v>
      </c>
      <c r="AN463" s="3">
        <v>0.86173525701671405</v>
      </c>
      <c r="AO463" s="3">
        <v>7.9320904778221158E-4</v>
      </c>
      <c r="AP463" s="3">
        <v>0.83538954024627121</v>
      </c>
      <c r="AQ463" s="3">
        <v>6.2462777912552483E-4</v>
      </c>
      <c r="AR463" s="3">
        <v>0.81917089595648351</v>
      </c>
      <c r="AS463" s="3">
        <v>3.268497384949528E-3</v>
      </c>
      <c r="AT463" s="10">
        <v>4.6487092999999997E-3</v>
      </c>
      <c r="AU463" s="1">
        <v>459.2734375</v>
      </c>
      <c r="AV463" s="5">
        <v>54569985.727840148</v>
      </c>
      <c r="AW463" s="9">
        <v>1.447823286056519</v>
      </c>
      <c r="AX463">
        <v>2</v>
      </c>
      <c r="AY463" t="s">
        <v>50</v>
      </c>
      <c r="AZ463" s="9">
        <f>AVERAGE(MainTable[[#This Row],[f1]:[f4]])</f>
        <v>0.81879999999999986</v>
      </c>
      <c r="BA463" s="9">
        <f>AVERAGE(MainTable[[#This Row],[l1]:[l3]])</f>
        <v>0.20666666666666669</v>
      </c>
      <c r="BB463" s="9">
        <f>AVERAGE(MainTable[[#This Row],[n1]:[lsc]])</f>
        <v>0.47933333333333333</v>
      </c>
      <c r="BC463" s="9">
        <f>AVERAGE(MainTable[[#This Row],[density]:[clsCoef]])</f>
        <v>0.74150000000000005</v>
      </c>
      <c r="BD463" s="9">
        <f>AVERAGE(MainTable[[#This Row],[t2]:[t4]])</f>
        <v>0.30233333333333334</v>
      </c>
      <c r="BE463" s="9">
        <f>AVERAGE(MainTable[[#This Row],[c1]:[c2]])</f>
        <v>0</v>
      </c>
      <c r="BF463" s="9">
        <f>AVERAGE(MainTable[[#This Row],[n3]], MainTable[[#This Row],[n1]], MainTable[[#This Row],[n4]])</f>
        <v>0.24033333333333329</v>
      </c>
      <c r="BG463" s="9" t="str">
        <f>VLOOKUP(MainTable[[#This Row],[model]],ModelNames,4,FALSE)</f>
        <v>Discriminant</v>
      </c>
      <c r="BH463" s="9" cm="1">
        <f t="array" ref="BH463">MEDIAN(IF($AM$2:$AM$2385=AM463,$AN$2:$AN$2385))</f>
        <v>0.83860904466088915</v>
      </c>
      <c r="BI463" s="9" t="str" cm="1">
        <f t="array" ref="BI463">LEFT(A463, MIN(IFERROR(FIND({"_binarized","_clean","_converted"}, A463), LEN(A463)+1))-1)</f>
        <v>diabetes_health_indicators</v>
      </c>
    </row>
    <row r="464" spans="1:61" x14ac:dyDescent="0.25">
      <c r="A464" t="s">
        <v>113</v>
      </c>
      <c r="B464" s="6">
        <v>253680</v>
      </c>
      <c r="C464">
        <v>22</v>
      </c>
      <c r="D464">
        <v>21</v>
      </c>
      <c r="E464">
        <v>0</v>
      </c>
      <c r="F464" s="1">
        <v>6.1770497368867767</v>
      </c>
      <c r="G464">
        <v>0</v>
      </c>
      <c r="H464">
        <v>0</v>
      </c>
      <c r="I464" s="1">
        <v>1000000</v>
      </c>
      <c r="J464" s="1">
        <v>4.4754269682598951</v>
      </c>
      <c r="K464" s="1">
        <v>1.858662263826917</v>
      </c>
      <c r="L464" s="1">
        <v>42.859299999999998</v>
      </c>
      <c r="M464" s="1">
        <v>23.915500000000002</v>
      </c>
      <c r="N464" s="2">
        <v>0.49299999999999999</v>
      </c>
      <c r="O464" s="2">
        <v>0.72499999999999998</v>
      </c>
      <c r="P464" s="2">
        <v>0.36899999999999999</v>
      </c>
      <c r="Q464" s="2">
        <v>1</v>
      </c>
      <c r="R464" s="2">
        <v>1</v>
      </c>
      <c r="S464" s="2">
        <v>1</v>
      </c>
      <c r="T464" s="2">
        <v>0.16200000000000001</v>
      </c>
      <c r="U464" s="2">
        <v>0.255</v>
      </c>
      <c r="V464" s="2">
        <v>0.20300000000000001</v>
      </c>
      <c r="W464" s="2">
        <v>0.17199999999999999</v>
      </c>
      <c r="X464" s="2">
        <v>0.42399999999999999</v>
      </c>
      <c r="Y464" s="2">
        <v>0.34499999999999997</v>
      </c>
      <c r="Z464" s="2">
        <v>0.20399999999999999</v>
      </c>
      <c r="AA464" s="2">
        <v>0.73099999999999998</v>
      </c>
      <c r="AB464" s="2">
        <v>1</v>
      </c>
      <c r="AC464" s="2">
        <v>0.96299999999999997</v>
      </c>
      <c r="AD464" s="2">
        <v>0.52</v>
      </c>
      <c r="AE464" s="2">
        <v>0.87</v>
      </c>
      <c r="AF464" s="2">
        <v>1E-3</v>
      </c>
      <c r="AG464" s="2">
        <v>1E-3</v>
      </c>
      <c r="AH464" s="2">
        <v>0.90500000000000003</v>
      </c>
      <c r="AI464" s="2">
        <v>0</v>
      </c>
      <c r="AJ464" s="2">
        <v>0</v>
      </c>
      <c r="AK464">
        <v>11829906</v>
      </c>
      <c r="AL464">
        <v>1598.75</v>
      </c>
      <c r="AM464" t="s">
        <v>53</v>
      </c>
      <c r="AN464" s="3">
        <v>0.85348470514033425</v>
      </c>
      <c r="AO464" s="3">
        <v>1.2637455127768439E-3</v>
      </c>
      <c r="AP464" s="3">
        <v>0.82734861291665196</v>
      </c>
      <c r="AQ464" s="3">
        <v>1.0736518962750901E-3</v>
      </c>
      <c r="AR464" s="3">
        <v>0.74491228224717787</v>
      </c>
      <c r="AS464" s="3">
        <v>3.1511506494969902E-3</v>
      </c>
      <c r="AT464" s="10">
        <v>54.553905844699997</v>
      </c>
      <c r="AU464" s="1">
        <v>299.52734375</v>
      </c>
      <c r="AV464" s="5">
        <v>4650.0795144203094</v>
      </c>
      <c r="AW464" s="9">
        <v>11.947249412536619</v>
      </c>
      <c r="AX464">
        <v>24</v>
      </c>
      <c r="AY464" t="s">
        <v>50</v>
      </c>
      <c r="AZ464" s="9">
        <f>AVERAGE(MainTable[[#This Row],[f1]:[f4]])</f>
        <v>0.81879999999999986</v>
      </c>
      <c r="BA464" s="9">
        <f>AVERAGE(MainTable[[#This Row],[l1]:[l3]])</f>
        <v>0.20666666666666669</v>
      </c>
      <c r="BB464" s="9">
        <f>AVERAGE(MainTable[[#This Row],[n1]:[lsc]])</f>
        <v>0.47933333333333333</v>
      </c>
      <c r="BC464" s="9">
        <f>AVERAGE(MainTable[[#This Row],[density]:[clsCoef]])</f>
        <v>0.74150000000000005</v>
      </c>
      <c r="BD464" s="9">
        <f>AVERAGE(MainTable[[#This Row],[t2]:[t4]])</f>
        <v>0.30233333333333334</v>
      </c>
      <c r="BE464" s="9">
        <f>AVERAGE(MainTable[[#This Row],[c1]:[c2]])</f>
        <v>0</v>
      </c>
      <c r="BF464" s="9">
        <f>AVERAGE(MainTable[[#This Row],[n3]], MainTable[[#This Row],[n1]], MainTable[[#This Row],[n4]])</f>
        <v>0.24033333333333329</v>
      </c>
      <c r="BG464" s="9" t="str">
        <f>VLOOKUP(MainTable[[#This Row],[model]],ModelNames,4,FALSE)</f>
        <v>Instance-based</v>
      </c>
      <c r="BH464" s="9" cm="1">
        <f t="array" ref="BH464">MEDIAN(IF($AM$2:$AM$2385=AM464,$AN$2:$AN$2385))</f>
        <v>0.85</v>
      </c>
      <c r="BI464" s="9" t="str" cm="1">
        <f t="array" ref="BI464">LEFT(A464, MIN(IFERROR(FIND({"_binarized","_clean","_converted"}, A464), LEN(A464)+1))-1)</f>
        <v>diabetes_health_indicators</v>
      </c>
    </row>
    <row r="465" spans="1:61" x14ac:dyDescent="0.25">
      <c r="A465" t="s">
        <v>113</v>
      </c>
      <c r="B465" s="6">
        <v>253680</v>
      </c>
      <c r="C465">
        <v>22</v>
      </c>
      <c r="D465">
        <v>21</v>
      </c>
      <c r="E465">
        <v>0</v>
      </c>
      <c r="F465" s="1">
        <v>6.1770497368867767</v>
      </c>
      <c r="G465">
        <v>0</v>
      </c>
      <c r="H465">
        <v>0</v>
      </c>
      <c r="I465" s="1">
        <v>1000000</v>
      </c>
      <c r="J465" s="1">
        <v>4.4754269682598951</v>
      </c>
      <c r="K465" s="1">
        <v>1.858662263826917</v>
      </c>
      <c r="L465" s="1">
        <v>42.859299999999998</v>
      </c>
      <c r="M465" s="1">
        <v>23.915500000000002</v>
      </c>
      <c r="N465" s="2">
        <v>0.49299999999999999</v>
      </c>
      <c r="O465" s="2">
        <v>0.72499999999999998</v>
      </c>
      <c r="P465" s="2">
        <v>0.36899999999999999</v>
      </c>
      <c r="Q465" s="2">
        <v>1</v>
      </c>
      <c r="R465" s="2">
        <v>1</v>
      </c>
      <c r="S465" s="2">
        <v>1</v>
      </c>
      <c r="T465" s="2">
        <v>0.16200000000000001</v>
      </c>
      <c r="U465" s="2">
        <v>0.255</v>
      </c>
      <c r="V465" s="2">
        <v>0.20300000000000001</v>
      </c>
      <c r="W465" s="2">
        <v>0.17199999999999999</v>
      </c>
      <c r="X465" s="2">
        <v>0.42399999999999999</v>
      </c>
      <c r="Y465" s="2">
        <v>0.34499999999999997</v>
      </c>
      <c r="Z465" s="2">
        <v>0.20399999999999999</v>
      </c>
      <c r="AA465" s="2">
        <v>0.73099999999999998</v>
      </c>
      <c r="AB465" s="2">
        <v>1</v>
      </c>
      <c r="AC465" s="2">
        <v>0.96299999999999997</v>
      </c>
      <c r="AD465" s="2">
        <v>0.52</v>
      </c>
      <c r="AE465" s="2">
        <v>0.87</v>
      </c>
      <c r="AF465" s="2">
        <v>1E-3</v>
      </c>
      <c r="AG465" s="2">
        <v>1E-3</v>
      </c>
      <c r="AH465" s="2">
        <v>0.90500000000000003</v>
      </c>
      <c r="AI465" s="2">
        <v>0</v>
      </c>
      <c r="AJ465" s="2">
        <v>0</v>
      </c>
      <c r="AK465">
        <v>11829906</v>
      </c>
      <c r="AL465">
        <v>1598.75</v>
      </c>
      <c r="AM465" t="s">
        <v>61</v>
      </c>
      <c r="AN465" s="3">
        <v>0.80582229580573939</v>
      </c>
      <c r="AO465" s="3">
        <v>9.381070272364687E-4</v>
      </c>
      <c r="AP465" s="3">
        <v>0.81698055903026323</v>
      </c>
      <c r="AQ465" s="3">
        <v>1.016716826230976E-3</v>
      </c>
      <c r="AR465" s="3">
        <v>0.79469374128298242</v>
      </c>
      <c r="AS465" s="3">
        <v>3.5538620411756012E-3</v>
      </c>
      <c r="AT465" s="10">
        <v>7.3051381100000007E-2</v>
      </c>
      <c r="AU465" s="1">
        <v>561.5234375</v>
      </c>
      <c r="AV465" s="5">
        <v>3472624.2836399642</v>
      </c>
      <c r="AW465" s="9">
        <v>0.22647619247436521</v>
      </c>
      <c r="AX465">
        <v>4</v>
      </c>
      <c r="AY465" t="s">
        <v>50</v>
      </c>
      <c r="AZ465" s="9">
        <f>AVERAGE(MainTable[[#This Row],[f1]:[f4]])</f>
        <v>0.81879999999999986</v>
      </c>
      <c r="BA465" s="9">
        <f>AVERAGE(MainTable[[#This Row],[l1]:[l3]])</f>
        <v>0.20666666666666669</v>
      </c>
      <c r="BB465" s="9">
        <f>AVERAGE(MainTable[[#This Row],[n1]:[lsc]])</f>
        <v>0.47933333333333333</v>
      </c>
      <c r="BC465" s="9">
        <f>AVERAGE(MainTable[[#This Row],[density]:[clsCoef]])</f>
        <v>0.74150000000000005</v>
      </c>
      <c r="BD465" s="9">
        <f>AVERAGE(MainTable[[#This Row],[t2]:[t4]])</f>
        <v>0.30233333333333334</v>
      </c>
      <c r="BE465" s="9">
        <f>AVERAGE(MainTable[[#This Row],[c1]:[c2]])</f>
        <v>0</v>
      </c>
      <c r="BF465" s="9">
        <f>AVERAGE(MainTable[[#This Row],[n3]], MainTable[[#This Row],[n1]], MainTable[[#This Row],[n4]])</f>
        <v>0.24033333333333329</v>
      </c>
      <c r="BG465" s="9" t="str">
        <f>VLOOKUP(MainTable[[#This Row],[model]],ModelNames,4,FALSE)</f>
        <v>Discriminant</v>
      </c>
      <c r="BH465" s="9" cm="1">
        <f t="array" ref="BH465">MEDIAN(IF($AM$2:$AM$2385=AM465,$AN$2:$AN$2385))</f>
        <v>0.82848361206198695</v>
      </c>
      <c r="BI465" s="9" t="str" cm="1">
        <f t="array" ref="BI465">LEFT(A465, MIN(IFERROR(FIND({"_binarized","_clean","_converted"}, A465), LEN(A465)+1))-1)</f>
        <v>diabetes_health_indicators</v>
      </c>
    </row>
    <row r="466" spans="1:61" x14ac:dyDescent="0.25">
      <c r="A466" t="s">
        <v>113</v>
      </c>
      <c r="B466" s="6">
        <v>253680</v>
      </c>
      <c r="C466">
        <v>22</v>
      </c>
      <c r="D466">
        <v>21</v>
      </c>
      <c r="E466">
        <v>0</v>
      </c>
      <c r="F466" s="1">
        <v>6.1770497368867767</v>
      </c>
      <c r="G466">
        <v>0</v>
      </c>
      <c r="H466">
        <v>0</v>
      </c>
      <c r="I466" s="1">
        <v>1000000</v>
      </c>
      <c r="J466" s="1">
        <v>4.4754269682598951</v>
      </c>
      <c r="K466" s="1">
        <v>1.858662263826917</v>
      </c>
      <c r="L466" s="1">
        <v>42.859299999999998</v>
      </c>
      <c r="M466" s="1">
        <v>23.915500000000002</v>
      </c>
      <c r="N466" s="2">
        <v>0.49299999999999999</v>
      </c>
      <c r="O466" s="2">
        <v>0.72499999999999998</v>
      </c>
      <c r="P466" s="2">
        <v>0.36899999999999999</v>
      </c>
      <c r="Q466" s="2">
        <v>1</v>
      </c>
      <c r="R466" s="2">
        <v>1</v>
      </c>
      <c r="S466" s="2">
        <v>1</v>
      </c>
      <c r="T466" s="2">
        <v>0.16200000000000001</v>
      </c>
      <c r="U466" s="2">
        <v>0.255</v>
      </c>
      <c r="V466" s="2">
        <v>0.20300000000000001</v>
      </c>
      <c r="W466" s="2">
        <v>0.17199999999999999</v>
      </c>
      <c r="X466" s="2">
        <v>0.42399999999999999</v>
      </c>
      <c r="Y466" s="2">
        <v>0.34499999999999997</v>
      </c>
      <c r="Z466" s="2">
        <v>0.20399999999999999</v>
      </c>
      <c r="AA466" s="2">
        <v>0.73099999999999998</v>
      </c>
      <c r="AB466" s="2">
        <v>1</v>
      </c>
      <c r="AC466" s="2">
        <v>0.96299999999999997</v>
      </c>
      <c r="AD466" s="2">
        <v>0.52</v>
      </c>
      <c r="AE466" s="2">
        <v>0.87</v>
      </c>
      <c r="AF466" s="2">
        <v>1E-3</v>
      </c>
      <c r="AG466" s="2">
        <v>1E-3</v>
      </c>
      <c r="AH466" s="2">
        <v>0.90500000000000003</v>
      </c>
      <c r="AI466" s="2">
        <v>0</v>
      </c>
      <c r="AJ466" s="2">
        <v>0</v>
      </c>
      <c r="AK466">
        <v>11829906</v>
      </c>
      <c r="AL466">
        <v>1598.75</v>
      </c>
      <c r="AM466" t="s">
        <v>63</v>
      </c>
      <c r="AN466" s="3">
        <v>0.77342321034374018</v>
      </c>
      <c r="AO466" s="3">
        <v>1.7714601973271599E-3</v>
      </c>
      <c r="AP466" s="3">
        <v>0.79730292486662713</v>
      </c>
      <c r="AQ466" s="3">
        <v>1.333447859131481E-3</v>
      </c>
      <c r="AR466" s="3">
        <v>0.78390086157029104</v>
      </c>
      <c r="AS466" s="3">
        <v>3.5051407788156022E-3</v>
      </c>
      <c r="AT466" s="10">
        <v>5.7894420600000003E-2</v>
      </c>
      <c r="AU466" s="1">
        <v>370.32421875</v>
      </c>
      <c r="AV466" s="5">
        <v>4381769.387563481</v>
      </c>
      <c r="AW466" s="9">
        <v>6.0776963233947754</v>
      </c>
      <c r="AX466">
        <v>4</v>
      </c>
      <c r="AY466" t="s">
        <v>50</v>
      </c>
      <c r="AZ466" s="9">
        <f>AVERAGE(MainTable[[#This Row],[f1]:[f4]])</f>
        <v>0.81879999999999986</v>
      </c>
      <c r="BA466" s="9">
        <f>AVERAGE(MainTable[[#This Row],[l1]:[l3]])</f>
        <v>0.20666666666666669</v>
      </c>
      <c r="BB466" s="9">
        <f>AVERAGE(MainTable[[#This Row],[n1]:[lsc]])</f>
        <v>0.47933333333333333</v>
      </c>
      <c r="BC466" s="9">
        <f>AVERAGE(MainTable[[#This Row],[density]:[clsCoef]])</f>
        <v>0.74150000000000005</v>
      </c>
      <c r="BD466" s="9">
        <f>AVERAGE(MainTable[[#This Row],[t2]:[t4]])</f>
        <v>0.30233333333333334</v>
      </c>
      <c r="BE466" s="9">
        <f>AVERAGE(MainTable[[#This Row],[c1]:[c2]])</f>
        <v>0</v>
      </c>
      <c r="BF466" s="9">
        <f>AVERAGE(MainTable[[#This Row],[n3]], MainTable[[#This Row],[n1]], MainTable[[#This Row],[n4]])</f>
        <v>0.24033333333333329</v>
      </c>
      <c r="BG466" s="9" t="str">
        <f>VLOOKUP(MainTable[[#This Row],[model]],ModelNames,4,FALSE)</f>
        <v>Probabilistic</v>
      </c>
      <c r="BH466" s="9" cm="1">
        <f t="array" ref="BH466">MEDIAN(IF($AM$2:$AM$2385=AM466,$AN$2:$AN$2385))</f>
        <v>0.73750000000000004</v>
      </c>
      <c r="BI466" s="9" t="str" cm="1">
        <f t="array" ref="BI466">LEFT(A466, MIN(IFERROR(FIND({"_binarized","_clean","_converted"}, A466), LEN(A466)+1))-1)</f>
        <v>diabetes_health_indicators</v>
      </c>
    </row>
    <row r="467" spans="1:61" x14ac:dyDescent="0.25">
      <c r="A467" t="s">
        <v>97</v>
      </c>
      <c r="B467" s="6">
        <v>5000</v>
      </c>
      <c r="C467">
        <v>21</v>
      </c>
      <c r="D467">
        <v>20</v>
      </c>
      <c r="E467">
        <v>0</v>
      </c>
      <c r="F467" s="1">
        <v>6.0721357850070721</v>
      </c>
      <c r="G467">
        <v>0</v>
      </c>
      <c r="H467">
        <v>0</v>
      </c>
      <c r="I467" s="1">
        <v>37.998556054869923</v>
      </c>
      <c r="J467" s="1">
        <v>0.42799714850470849</v>
      </c>
      <c r="K467" s="1">
        <v>0.47561251138081928</v>
      </c>
      <c r="L467" s="1">
        <v>92.776300000000006</v>
      </c>
      <c r="M467" s="1">
        <v>28.764600000000002</v>
      </c>
      <c r="N467" s="2">
        <v>0.47799999999999998</v>
      </c>
      <c r="O467" s="2">
        <v>0.874</v>
      </c>
      <c r="P467" s="2">
        <v>0.34899999999999998</v>
      </c>
      <c r="Q467" s="2">
        <v>0.11899999999999999</v>
      </c>
      <c r="R467" s="2">
        <v>0.99399999999999999</v>
      </c>
      <c r="S467" s="2">
        <v>0.97</v>
      </c>
      <c r="T467" s="2">
        <v>0.13</v>
      </c>
      <c r="U467" s="2">
        <v>0.13200000000000001</v>
      </c>
      <c r="V467" s="2">
        <v>0.128</v>
      </c>
      <c r="W467" s="2">
        <v>7.0000000000000007E-2</v>
      </c>
      <c r="X467" s="2">
        <v>0.42199999999999999</v>
      </c>
      <c r="Y467" s="2">
        <v>0.14299999999999999</v>
      </c>
      <c r="Z467" s="2">
        <v>9.0999999999999998E-2</v>
      </c>
      <c r="AA467" s="2">
        <v>0.753</v>
      </c>
      <c r="AB467" s="2">
        <v>0.996</v>
      </c>
      <c r="AC467" s="2">
        <v>0.98599999999999999</v>
      </c>
      <c r="AD467" s="2">
        <v>0.65200000000000002</v>
      </c>
      <c r="AE467" s="2">
        <v>0.91300000000000003</v>
      </c>
      <c r="AF467" s="2">
        <v>4.0000000000000001E-3</v>
      </c>
      <c r="AG467" s="2">
        <v>3.0000000000000001E-3</v>
      </c>
      <c r="AH467" s="2">
        <v>0.7</v>
      </c>
      <c r="AI467" s="2">
        <v>0.41199999999999998</v>
      </c>
      <c r="AJ467" s="2">
        <v>0.67900000000000005</v>
      </c>
      <c r="AK467">
        <v>416570</v>
      </c>
      <c r="AL467">
        <v>18.63</v>
      </c>
      <c r="AM467" t="s">
        <v>55</v>
      </c>
      <c r="AN467" s="3">
        <v>0.96</v>
      </c>
      <c r="AO467" s="3">
        <v>3.847076812334272E-3</v>
      </c>
      <c r="AP467" s="3">
        <v>0.95836600829400143</v>
      </c>
      <c r="AQ467" s="3">
        <v>4.259030770573235E-3</v>
      </c>
      <c r="AR467" s="3">
        <v>0.92428987942955754</v>
      </c>
      <c r="AS467" s="3">
        <v>2.231545668136696E-2</v>
      </c>
      <c r="AT467" s="10">
        <v>6.1643123626708976E-3</v>
      </c>
      <c r="AU467" s="1">
        <v>242.19140625</v>
      </c>
      <c r="AV467" s="5">
        <v>811120.47959775676</v>
      </c>
      <c r="AW467" s="9">
        <v>1.5537483692169189</v>
      </c>
      <c r="AX467">
        <v>16</v>
      </c>
      <c r="AY467" t="s">
        <v>50</v>
      </c>
      <c r="AZ467" s="9">
        <f>AVERAGE(MainTable[[#This Row],[f1]:[f4]])</f>
        <v>0.66120000000000001</v>
      </c>
      <c r="BA467" s="9">
        <f>AVERAGE(MainTable[[#This Row],[l1]:[l3]])</f>
        <v>0.13</v>
      </c>
      <c r="BB467" s="9">
        <f>AVERAGE(MainTable[[#This Row],[n1]:[lsc]])</f>
        <v>0.41250000000000003</v>
      </c>
      <c r="BC467" s="9">
        <f>AVERAGE(MainTable[[#This Row],[density]:[clsCoef]])</f>
        <v>0.81899999999999995</v>
      </c>
      <c r="BD467" s="9">
        <f>AVERAGE(MainTable[[#This Row],[t2]:[t4]])</f>
        <v>0.23566666666666666</v>
      </c>
      <c r="BE467" s="9">
        <f>AVERAGE(MainTable[[#This Row],[c1]:[c2]])</f>
        <v>0.54549999999999998</v>
      </c>
      <c r="BF467" s="9">
        <f>AVERAGE(MainTable[[#This Row],[n3]], MainTable[[#This Row],[n1]], MainTable[[#This Row],[n4]])</f>
        <v>0.10133333333333333</v>
      </c>
      <c r="BG467" s="9" t="str">
        <f>VLOOKUP(MainTable[[#This Row],[model]],ModelNames,4,FALSE)</f>
        <v>Tree Ensemble</v>
      </c>
      <c r="BH467" s="9" cm="1">
        <f t="array" ref="BH467">MEDIAN(IF($AM$2:$AM$2385=AM467,$AN$2:$AN$2385))</f>
        <v>0.88267425723439863</v>
      </c>
      <c r="BI467" s="9" t="str" cm="1">
        <f t="array" ref="BI467">LEFT(A467, MIN(IFERROR(FIND({"_binarized","_clean","_converted"}, A467), LEN(A467)+1))-1)</f>
        <v>churn</v>
      </c>
    </row>
    <row r="468" spans="1:61" x14ac:dyDescent="0.25">
      <c r="A468" t="s">
        <v>97</v>
      </c>
      <c r="B468" s="6">
        <v>5000</v>
      </c>
      <c r="C468">
        <v>21</v>
      </c>
      <c r="D468">
        <v>20</v>
      </c>
      <c r="E468">
        <v>0</v>
      </c>
      <c r="F468" s="1">
        <v>6.0721357850070721</v>
      </c>
      <c r="G468">
        <v>0</v>
      </c>
      <c r="H468">
        <v>0</v>
      </c>
      <c r="I468" s="1">
        <v>37.998556054869923</v>
      </c>
      <c r="J468" s="1">
        <v>0.42799714850470849</v>
      </c>
      <c r="K468" s="1">
        <v>0.47561251138081928</v>
      </c>
      <c r="L468" s="1">
        <v>92.776300000000006</v>
      </c>
      <c r="M468" s="1">
        <v>28.764600000000002</v>
      </c>
      <c r="N468" s="2">
        <v>0.47799999999999998</v>
      </c>
      <c r="O468" s="2">
        <v>0.874</v>
      </c>
      <c r="P468" s="2">
        <v>0.34899999999999998</v>
      </c>
      <c r="Q468" s="2">
        <v>0.11899999999999999</v>
      </c>
      <c r="R468" s="2">
        <v>0.99399999999999999</v>
      </c>
      <c r="S468" s="2">
        <v>0.97</v>
      </c>
      <c r="T468" s="2">
        <v>0.13</v>
      </c>
      <c r="U468" s="2">
        <v>0.13200000000000001</v>
      </c>
      <c r="V468" s="2">
        <v>0.128</v>
      </c>
      <c r="W468" s="2">
        <v>7.0000000000000007E-2</v>
      </c>
      <c r="X468" s="2">
        <v>0.42199999999999999</v>
      </c>
      <c r="Y468" s="2">
        <v>0.14299999999999999</v>
      </c>
      <c r="Z468" s="2">
        <v>9.0999999999999998E-2</v>
      </c>
      <c r="AA468" s="2">
        <v>0.753</v>
      </c>
      <c r="AB468" s="2">
        <v>0.996</v>
      </c>
      <c r="AC468" s="2">
        <v>0.98599999999999999</v>
      </c>
      <c r="AD468" s="2">
        <v>0.65200000000000002</v>
      </c>
      <c r="AE468" s="2">
        <v>0.91300000000000003</v>
      </c>
      <c r="AF468" s="2">
        <v>4.0000000000000001E-3</v>
      </c>
      <c r="AG468" s="2">
        <v>3.0000000000000001E-3</v>
      </c>
      <c r="AH468" s="2">
        <v>0.7</v>
      </c>
      <c r="AI468" s="2">
        <v>0.41199999999999998</v>
      </c>
      <c r="AJ468" s="2">
        <v>0.67900000000000005</v>
      </c>
      <c r="AK468">
        <v>416570</v>
      </c>
      <c r="AL468">
        <v>18.63</v>
      </c>
      <c r="AM468" t="s">
        <v>58</v>
      </c>
      <c r="AN468" s="3">
        <v>0.95940000000000014</v>
      </c>
      <c r="AO468" s="3">
        <v>5.642694391866359E-3</v>
      </c>
      <c r="AP468" s="3">
        <v>0.95761032857223627</v>
      </c>
      <c r="AQ468" s="3">
        <v>6.2546019553329094E-3</v>
      </c>
      <c r="AR468" s="3">
        <v>0.92290180923910836</v>
      </c>
      <c r="AS468" s="3">
        <v>1.888348465190139E-2</v>
      </c>
      <c r="AT468" s="10">
        <v>7.0846080780029297E-3</v>
      </c>
      <c r="AU468" s="1">
        <v>237.57421875</v>
      </c>
      <c r="AV468" s="5">
        <v>705755.34241965332</v>
      </c>
      <c r="AW468" s="9">
        <v>4.6209321022033691</v>
      </c>
      <c r="AX468">
        <v>2</v>
      </c>
      <c r="AY468" t="s">
        <v>50</v>
      </c>
      <c r="AZ468" s="9">
        <f>AVERAGE(MainTable[[#This Row],[f1]:[f4]])</f>
        <v>0.66120000000000001</v>
      </c>
      <c r="BA468" s="9">
        <f>AVERAGE(MainTable[[#This Row],[l1]:[l3]])</f>
        <v>0.13</v>
      </c>
      <c r="BB468" s="9">
        <f>AVERAGE(MainTable[[#This Row],[n1]:[lsc]])</f>
        <v>0.41250000000000003</v>
      </c>
      <c r="BC468" s="9">
        <f>AVERAGE(MainTable[[#This Row],[density]:[clsCoef]])</f>
        <v>0.81899999999999995</v>
      </c>
      <c r="BD468" s="9">
        <f>AVERAGE(MainTable[[#This Row],[t2]:[t4]])</f>
        <v>0.23566666666666666</v>
      </c>
      <c r="BE468" s="9">
        <f>AVERAGE(MainTable[[#This Row],[c1]:[c2]])</f>
        <v>0.54549999999999998</v>
      </c>
      <c r="BF468" s="9">
        <f>AVERAGE(MainTable[[#This Row],[n3]], MainTable[[#This Row],[n1]], MainTable[[#This Row],[n4]])</f>
        <v>0.10133333333333333</v>
      </c>
      <c r="BG468" s="9" t="str">
        <f>VLOOKUP(MainTable[[#This Row],[model]],ModelNames,4,FALSE)</f>
        <v>Tree Ensemble</v>
      </c>
      <c r="BH468" s="9" cm="1">
        <f t="array" ref="BH468">MEDIAN(IF($AM$2:$AM$2385=AM468,$AN$2:$AN$2385))</f>
        <v>0.86973139609339412</v>
      </c>
      <c r="BI468" s="9" t="str" cm="1">
        <f t="array" ref="BI468">LEFT(A468, MIN(IFERROR(FIND({"_binarized","_clean","_converted"}, A468), LEN(A468)+1))-1)</f>
        <v>churn</v>
      </c>
    </row>
    <row r="469" spans="1:61" x14ac:dyDescent="0.25">
      <c r="A469" t="s">
        <v>97</v>
      </c>
      <c r="B469" s="6">
        <v>5000</v>
      </c>
      <c r="C469">
        <v>21</v>
      </c>
      <c r="D469">
        <v>20</v>
      </c>
      <c r="E469">
        <v>0</v>
      </c>
      <c r="F469" s="1">
        <v>6.0721357850070721</v>
      </c>
      <c r="G469">
        <v>0</v>
      </c>
      <c r="H469">
        <v>0</v>
      </c>
      <c r="I469" s="1">
        <v>37.998556054869923</v>
      </c>
      <c r="J469" s="1">
        <v>0.42799714850470849</v>
      </c>
      <c r="K469" s="1">
        <v>0.47561251138081928</v>
      </c>
      <c r="L469" s="1">
        <v>92.776300000000006</v>
      </c>
      <c r="M469" s="1">
        <v>28.764600000000002</v>
      </c>
      <c r="N469" s="2">
        <v>0.47799999999999998</v>
      </c>
      <c r="O469" s="2">
        <v>0.874</v>
      </c>
      <c r="P469" s="2">
        <v>0.34899999999999998</v>
      </c>
      <c r="Q469" s="2">
        <v>0.11899999999999999</v>
      </c>
      <c r="R469" s="2">
        <v>0.99399999999999999</v>
      </c>
      <c r="S469" s="2">
        <v>0.97</v>
      </c>
      <c r="T469" s="2">
        <v>0.13</v>
      </c>
      <c r="U469" s="2">
        <v>0.13200000000000001</v>
      </c>
      <c r="V469" s="2">
        <v>0.128</v>
      </c>
      <c r="W469" s="2">
        <v>7.0000000000000007E-2</v>
      </c>
      <c r="X469" s="2">
        <v>0.42199999999999999</v>
      </c>
      <c r="Y469" s="2">
        <v>0.14299999999999999</v>
      </c>
      <c r="Z469" s="2">
        <v>9.0999999999999998E-2</v>
      </c>
      <c r="AA469" s="2">
        <v>0.753</v>
      </c>
      <c r="AB469" s="2">
        <v>0.996</v>
      </c>
      <c r="AC469" s="2">
        <v>0.98599999999999999</v>
      </c>
      <c r="AD469" s="2">
        <v>0.65200000000000002</v>
      </c>
      <c r="AE469" s="2">
        <v>0.91300000000000003</v>
      </c>
      <c r="AF469" s="2">
        <v>4.0000000000000001E-3</v>
      </c>
      <c r="AG469" s="2">
        <v>3.0000000000000001E-3</v>
      </c>
      <c r="AH469" s="2">
        <v>0.7</v>
      </c>
      <c r="AI469" s="2">
        <v>0.41199999999999998</v>
      </c>
      <c r="AJ469" s="2">
        <v>0.67900000000000005</v>
      </c>
      <c r="AK469">
        <v>416570</v>
      </c>
      <c r="AL469">
        <v>18.63</v>
      </c>
      <c r="AM469" t="s">
        <v>54</v>
      </c>
      <c r="AN469" s="3">
        <v>0.95839999999999992</v>
      </c>
      <c r="AO469" s="3">
        <v>5.0833060108555379E-3</v>
      </c>
      <c r="AP469" s="3">
        <v>0.9561666532281814</v>
      </c>
      <c r="AQ469" s="3">
        <v>5.7532691427800006E-3</v>
      </c>
      <c r="AR469" s="3">
        <v>0.91744894456796988</v>
      </c>
      <c r="AS469" s="3">
        <v>1.93200989290577E-2</v>
      </c>
      <c r="AT469" s="10">
        <v>0.19105339050292969</v>
      </c>
      <c r="AU469" s="1">
        <v>253.20703125</v>
      </c>
      <c r="AV469" s="5">
        <v>26170.694939451121</v>
      </c>
      <c r="AW469" s="9">
        <v>6.3411190509796143</v>
      </c>
      <c r="AX469">
        <v>16</v>
      </c>
      <c r="AY469" t="s">
        <v>50</v>
      </c>
      <c r="AZ469" s="9">
        <f>AVERAGE(MainTable[[#This Row],[f1]:[f4]])</f>
        <v>0.66120000000000001</v>
      </c>
      <c r="BA469" s="9">
        <f>AVERAGE(MainTable[[#This Row],[l1]:[l3]])</f>
        <v>0.13</v>
      </c>
      <c r="BB469" s="9">
        <f>AVERAGE(MainTable[[#This Row],[n1]:[lsc]])</f>
        <v>0.41250000000000003</v>
      </c>
      <c r="BC469" s="9">
        <f>AVERAGE(MainTable[[#This Row],[density]:[clsCoef]])</f>
        <v>0.81899999999999995</v>
      </c>
      <c r="BD469" s="9">
        <f>AVERAGE(MainTable[[#This Row],[t2]:[t4]])</f>
        <v>0.23566666666666666</v>
      </c>
      <c r="BE469" s="9">
        <f>AVERAGE(MainTable[[#This Row],[c1]:[c2]])</f>
        <v>0.54549999999999998</v>
      </c>
      <c r="BF469" s="9">
        <f>AVERAGE(MainTable[[#This Row],[n3]], MainTable[[#This Row],[n1]], MainTable[[#This Row],[n4]])</f>
        <v>0.10133333333333333</v>
      </c>
      <c r="BG469" s="9" t="str">
        <f>VLOOKUP(MainTable[[#This Row],[model]],ModelNames,4,FALSE)</f>
        <v>Tree Ensemble</v>
      </c>
      <c r="BH469" s="9" cm="1">
        <f t="array" ref="BH469">MEDIAN(IF($AM$2:$AM$2385=AM469,$AN$2:$AN$2385))</f>
        <v>0.87316363636363636</v>
      </c>
      <c r="BI469" s="9" t="str" cm="1">
        <f t="array" ref="BI469">LEFT(A469, MIN(IFERROR(FIND({"_binarized","_clean","_converted"}, A469), LEN(A469)+1))-1)</f>
        <v>churn</v>
      </c>
    </row>
    <row r="470" spans="1:61" x14ac:dyDescent="0.25">
      <c r="A470" t="s">
        <v>97</v>
      </c>
      <c r="B470" s="6">
        <v>5000</v>
      </c>
      <c r="C470">
        <v>21</v>
      </c>
      <c r="D470">
        <v>20</v>
      </c>
      <c r="E470">
        <v>0</v>
      </c>
      <c r="F470" s="1">
        <v>6.0721357850070721</v>
      </c>
      <c r="G470">
        <v>0</v>
      </c>
      <c r="H470">
        <v>0</v>
      </c>
      <c r="I470" s="1">
        <v>37.998556054869923</v>
      </c>
      <c r="J470" s="1">
        <v>0.42799714850470849</v>
      </c>
      <c r="K470" s="1">
        <v>0.47561251138081928</v>
      </c>
      <c r="L470" s="1">
        <v>92.776300000000006</v>
      </c>
      <c r="M470" s="1">
        <v>28.764600000000002</v>
      </c>
      <c r="N470" s="2">
        <v>0.47799999999999998</v>
      </c>
      <c r="O470" s="2">
        <v>0.874</v>
      </c>
      <c r="P470" s="2">
        <v>0.34899999999999998</v>
      </c>
      <c r="Q470" s="2">
        <v>0.11899999999999999</v>
      </c>
      <c r="R470" s="2">
        <v>0.99399999999999999</v>
      </c>
      <c r="S470" s="2">
        <v>0.97</v>
      </c>
      <c r="T470" s="2">
        <v>0.13</v>
      </c>
      <c r="U470" s="2">
        <v>0.13200000000000001</v>
      </c>
      <c r="V470" s="2">
        <v>0.128</v>
      </c>
      <c r="W470" s="2">
        <v>7.0000000000000007E-2</v>
      </c>
      <c r="X470" s="2">
        <v>0.42199999999999999</v>
      </c>
      <c r="Y470" s="2">
        <v>0.14299999999999999</v>
      </c>
      <c r="Z470" s="2">
        <v>9.0999999999999998E-2</v>
      </c>
      <c r="AA470" s="2">
        <v>0.753</v>
      </c>
      <c r="AB470" s="2">
        <v>0.996</v>
      </c>
      <c r="AC470" s="2">
        <v>0.98599999999999999</v>
      </c>
      <c r="AD470" s="2">
        <v>0.65200000000000002</v>
      </c>
      <c r="AE470" s="2">
        <v>0.91300000000000003</v>
      </c>
      <c r="AF470" s="2">
        <v>4.0000000000000001E-3</v>
      </c>
      <c r="AG470" s="2">
        <v>3.0000000000000001E-3</v>
      </c>
      <c r="AH470" s="2">
        <v>0.7</v>
      </c>
      <c r="AI470" s="2">
        <v>0.41199999999999998</v>
      </c>
      <c r="AJ470" s="2">
        <v>0.67900000000000005</v>
      </c>
      <c r="AK470">
        <v>416570</v>
      </c>
      <c r="AL470">
        <v>18.63</v>
      </c>
      <c r="AM470" t="s">
        <v>59</v>
      </c>
      <c r="AN470" s="3">
        <v>0.95700000000000007</v>
      </c>
      <c r="AO470" s="3">
        <v>3.464101615137757E-3</v>
      </c>
      <c r="AP470" s="3">
        <v>0.95519833483001748</v>
      </c>
      <c r="AQ470" s="3">
        <v>4.1164547331137124E-3</v>
      </c>
      <c r="AR470" s="3">
        <v>0.92167860938581025</v>
      </c>
      <c r="AS470" s="3">
        <v>1.8160008174627349E-2</v>
      </c>
      <c r="AT470" s="10">
        <v>9.8712444305419922E-3</v>
      </c>
      <c r="AU470" s="1">
        <v>231.80078125</v>
      </c>
      <c r="AV470" s="5">
        <v>506521.7496316692</v>
      </c>
      <c r="AW470" s="9">
        <v>0.76666450500488281</v>
      </c>
      <c r="AX470">
        <v>1</v>
      </c>
      <c r="AY470" t="s">
        <v>50</v>
      </c>
      <c r="AZ470" s="9">
        <f>AVERAGE(MainTable[[#This Row],[f1]:[f4]])</f>
        <v>0.66120000000000001</v>
      </c>
      <c r="BA470" s="9">
        <f>AVERAGE(MainTable[[#This Row],[l1]:[l3]])</f>
        <v>0.13</v>
      </c>
      <c r="BB470" s="9">
        <f>AVERAGE(MainTable[[#This Row],[n1]:[lsc]])</f>
        <v>0.41250000000000003</v>
      </c>
      <c r="BC470" s="9">
        <f>AVERAGE(MainTable[[#This Row],[density]:[clsCoef]])</f>
        <v>0.81899999999999995</v>
      </c>
      <c r="BD470" s="9">
        <f>AVERAGE(MainTable[[#This Row],[t2]:[t4]])</f>
        <v>0.23566666666666666</v>
      </c>
      <c r="BE470" s="9">
        <f>AVERAGE(MainTable[[#This Row],[c1]:[c2]])</f>
        <v>0.54549999999999998</v>
      </c>
      <c r="BF470" s="9">
        <f>AVERAGE(MainTable[[#This Row],[n3]], MainTable[[#This Row],[n1]], MainTable[[#This Row],[n4]])</f>
        <v>0.10133333333333333</v>
      </c>
      <c r="BG470" s="9" t="str">
        <f>VLOOKUP(MainTable[[#This Row],[model]],ModelNames,4,FALSE)</f>
        <v>Tree Ensemble</v>
      </c>
      <c r="BH470" s="9" cm="1">
        <f t="array" ref="BH470">MEDIAN(IF($AM$2:$AM$2385=AM470,$AN$2:$AN$2385))</f>
        <v>0.86949265687583444</v>
      </c>
      <c r="BI470" s="9" t="str" cm="1">
        <f t="array" ref="BI470">LEFT(A470, MIN(IFERROR(FIND({"_binarized","_clean","_converted"}, A470), LEN(A470)+1))-1)</f>
        <v>churn</v>
      </c>
    </row>
    <row r="471" spans="1:61" x14ac:dyDescent="0.25">
      <c r="A471" t="s">
        <v>97</v>
      </c>
      <c r="B471" s="6">
        <v>5000</v>
      </c>
      <c r="C471">
        <v>21</v>
      </c>
      <c r="D471">
        <v>20</v>
      </c>
      <c r="E471">
        <v>0</v>
      </c>
      <c r="F471" s="1">
        <v>6.0721357850070721</v>
      </c>
      <c r="G471">
        <v>0</v>
      </c>
      <c r="H471">
        <v>0</v>
      </c>
      <c r="I471" s="1">
        <v>37.998556054869923</v>
      </c>
      <c r="J471" s="1">
        <v>0.42799714850470849</v>
      </c>
      <c r="K471" s="1">
        <v>0.47561251138081928</v>
      </c>
      <c r="L471" s="1">
        <v>92.776300000000006</v>
      </c>
      <c r="M471" s="1">
        <v>28.764600000000002</v>
      </c>
      <c r="N471" s="2">
        <v>0.47799999999999998</v>
      </c>
      <c r="O471" s="2">
        <v>0.874</v>
      </c>
      <c r="P471" s="2">
        <v>0.34899999999999998</v>
      </c>
      <c r="Q471" s="2">
        <v>0.11899999999999999</v>
      </c>
      <c r="R471" s="2">
        <v>0.99399999999999999</v>
      </c>
      <c r="S471" s="2">
        <v>0.97</v>
      </c>
      <c r="T471" s="2">
        <v>0.13</v>
      </c>
      <c r="U471" s="2">
        <v>0.13200000000000001</v>
      </c>
      <c r="V471" s="2">
        <v>0.128</v>
      </c>
      <c r="W471" s="2">
        <v>7.0000000000000007E-2</v>
      </c>
      <c r="X471" s="2">
        <v>0.42199999999999999</v>
      </c>
      <c r="Y471" s="2">
        <v>0.14299999999999999</v>
      </c>
      <c r="Z471" s="2">
        <v>9.0999999999999998E-2</v>
      </c>
      <c r="AA471" s="2">
        <v>0.753</v>
      </c>
      <c r="AB471" s="2">
        <v>0.996</v>
      </c>
      <c r="AC471" s="2">
        <v>0.98599999999999999</v>
      </c>
      <c r="AD471" s="2">
        <v>0.65200000000000002</v>
      </c>
      <c r="AE471" s="2">
        <v>0.91300000000000003</v>
      </c>
      <c r="AF471" s="2">
        <v>4.0000000000000001E-3</v>
      </c>
      <c r="AG471" s="2">
        <v>3.0000000000000001E-3</v>
      </c>
      <c r="AH471" s="2">
        <v>0.7</v>
      </c>
      <c r="AI471" s="2">
        <v>0.41199999999999998</v>
      </c>
      <c r="AJ471" s="2">
        <v>0.67900000000000005</v>
      </c>
      <c r="AK471">
        <v>416570</v>
      </c>
      <c r="AL471">
        <v>18.63</v>
      </c>
      <c r="AM471" t="s">
        <v>57</v>
      </c>
      <c r="AN471" s="3">
        <v>0.93940000000000001</v>
      </c>
      <c r="AO471" s="3">
        <v>3.7202150475476111E-3</v>
      </c>
      <c r="AP471" s="3">
        <v>0.93752653718577739</v>
      </c>
      <c r="AQ471" s="3">
        <v>3.9678421292851582E-3</v>
      </c>
      <c r="AR471" s="3">
        <v>0.85347720253636317</v>
      </c>
      <c r="AS471" s="3">
        <v>1.6428134384213949E-2</v>
      </c>
      <c r="AT471" s="10">
        <v>3.0071735382080078E-3</v>
      </c>
      <c r="AU471" s="1">
        <v>244.67578125</v>
      </c>
      <c r="AV471" s="5">
        <v>1662690.8744945689</v>
      </c>
      <c r="AW471" s="9">
        <v>0.37550854682922358</v>
      </c>
      <c r="AX471">
        <v>24</v>
      </c>
      <c r="AY471" t="s">
        <v>50</v>
      </c>
      <c r="AZ471" s="9">
        <f>AVERAGE(MainTable[[#This Row],[f1]:[f4]])</f>
        <v>0.66120000000000001</v>
      </c>
      <c r="BA471" s="9">
        <f>AVERAGE(MainTable[[#This Row],[l1]:[l3]])</f>
        <v>0.13</v>
      </c>
      <c r="BB471" s="9">
        <f>AVERAGE(MainTable[[#This Row],[n1]:[lsc]])</f>
        <v>0.41250000000000003</v>
      </c>
      <c r="BC471" s="9">
        <f>AVERAGE(MainTable[[#This Row],[density]:[clsCoef]])</f>
        <v>0.81899999999999995</v>
      </c>
      <c r="BD471" s="9">
        <f>AVERAGE(MainTable[[#This Row],[t2]:[t4]])</f>
        <v>0.23566666666666666</v>
      </c>
      <c r="BE471" s="9">
        <f>AVERAGE(MainTable[[#This Row],[c1]:[c2]])</f>
        <v>0.54549999999999998</v>
      </c>
      <c r="BF471" s="9">
        <f>AVERAGE(MainTable[[#This Row],[n3]], MainTable[[#This Row],[n1]], MainTable[[#This Row],[n4]])</f>
        <v>0.10133333333333333</v>
      </c>
      <c r="BG471" s="9" t="str">
        <f>VLOOKUP(MainTable[[#This Row],[model]],ModelNames,4,FALSE)</f>
        <v>Tree-based</v>
      </c>
      <c r="BH471" s="9" cm="1">
        <f t="array" ref="BH471">MEDIAN(IF($AM$2:$AM$2385=AM471,$AN$2:$AN$2385))</f>
        <v>0.84387062005572167</v>
      </c>
      <c r="BI471" s="9" t="str" cm="1">
        <f t="array" ref="BI471">LEFT(A471, MIN(IFERROR(FIND({"_binarized","_clean","_converted"}, A471), LEN(A471)+1))-1)</f>
        <v>churn</v>
      </c>
    </row>
    <row r="472" spans="1:61" x14ac:dyDescent="0.25">
      <c r="A472" t="s">
        <v>97</v>
      </c>
      <c r="B472" s="6">
        <v>5000</v>
      </c>
      <c r="C472">
        <v>21</v>
      </c>
      <c r="D472">
        <v>20</v>
      </c>
      <c r="E472">
        <v>0</v>
      </c>
      <c r="F472" s="1">
        <v>6.0721357850070721</v>
      </c>
      <c r="G472">
        <v>0</v>
      </c>
      <c r="H472">
        <v>0</v>
      </c>
      <c r="I472" s="1">
        <v>37.998556054869923</v>
      </c>
      <c r="J472" s="1">
        <v>0.42799714850470849</v>
      </c>
      <c r="K472" s="1">
        <v>0.47561251138081928</v>
      </c>
      <c r="L472" s="1">
        <v>92.776300000000006</v>
      </c>
      <c r="M472" s="1">
        <v>28.764600000000002</v>
      </c>
      <c r="N472" s="2">
        <v>0.47799999999999998</v>
      </c>
      <c r="O472" s="2">
        <v>0.874</v>
      </c>
      <c r="P472" s="2">
        <v>0.34899999999999998</v>
      </c>
      <c r="Q472" s="2">
        <v>0.11899999999999999</v>
      </c>
      <c r="R472" s="2">
        <v>0.99399999999999999</v>
      </c>
      <c r="S472" s="2">
        <v>0.97</v>
      </c>
      <c r="T472" s="2">
        <v>0.13</v>
      </c>
      <c r="U472" s="2">
        <v>0.13200000000000001</v>
      </c>
      <c r="V472" s="2">
        <v>0.128</v>
      </c>
      <c r="W472" s="2">
        <v>7.0000000000000007E-2</v>
      </c>
      <c r="X472" s="2">
        <v>0.42199999999999999</v>
      </c>
      <c r="Y472" s="2">
        <v>0.14299999999999999</v>
      </c>
      <c r="Z472" s="2">
        <v>9.0999999999999998E-2</v>
      </c>
      <c r="AA472" s="2">
        <v>0.753</v>
      </c>
      <c r="AB472" s="2">
        <v>0.996</v>
      </c>
      <c r="AC472" s="2">
        <v>0.98599999999999999</v>
      </c>
      <c r="AD472" s="2">
        <v>0.65200000000000002</v>
      </c>
      <c r="AE472" s="2">
        <v>0.91300000000000003</v>
      </c>
      <c r="AF472" s="2">
        <v>4.0000000000000001E-3</v>
      </c>
      <c r="AG472" s="2">
        <v>3.0000000000000001E-3</v>
      </c>
      <c r="AH472" s="2">
        <v>0.7</v>
      </c>
      <c r="AI472" s="2">
        <v>0.41199999999999998</v>
      </c>
      <c r="AJ472" s="2">
        <v>0.67900000000000005</v>
      </c>
      <c r="AK472">
        <v>416570</v>
      </c>
      <c r="AL472">
        <v>18.63</v>
      </c>
      <c r="AM472" t="s">
        <v>52</v>
      </c>
      <c r="AN472" s="3">
        <v>0.93620000000000003</v>
      </c>
      <c r="AO472" s="3">
        <v>6.2417946137308484E-3</v>
      </c>
      <c r="AP472" s="3">
        <v>0.92875782986575872</v>
      </c>
      <c r="AQ472" s="3">
        <v>8.1769028920722873E-3</v>
      </c>
      <c r="AR472" s="3">
        <v>0.91769743822918404</v>
      </c>
      <c r="AS472" s="3">
        <v>1.446182676897744E-2</v>
      </c>
      <c r="AT472" s="10">
        <v>8.817744255065918E-2</v>
      </c>
      <c r="AU472" s="1">
        <v>245.3984375</v>
      </c>
      <c r="AV472" s="5">
        <v>56703.844604332109</v>
      </c>
      <c r="AW472" s="9">
        <v>3.5438458919525151</v>
      </c>
      <c r="AX472">
        <v>24</v>
      </c>
      <c r="AY472" t="s">
        <v>50</v>
      </c>
      <c r="AZ472" s="9">
        <f>AVERAGE(MainTable[[#This Row],[f1]:[f4]])</f>
        <v>0.66120000000000001</v>
      </c>
      <c r="BA472" s="9">
        <f>AVERAGE(MainTable[[#This Row],[l1]:[l3]])</f>
        <v>0.13</v>
      </c>
      <c r="BB472" s="9">
        <f>AVERAGE(MainTable[[#This Row],[n1]:[lsc]])</f>
        <v>0.41250000000000003</v>
      </c>
      <c r="BC472" s="9">
        <f>AVERAGE(MainTable[[#This Row],[density]:[clsCoef]])</f>
        <v>0.81899999999999995</v>
      </c>
      <c r="BD472" s="9">
        <f>AVERAGE(MainTable[[#This Row],[t2]:[t4]])</f>
        <v>0.23566666666666666</v>
      </c>
      <c r="BE472" s="9">
        <f>AVERAGE(MainTable[[#This Row],[c1]:[c2]])</f>
        <v>0.54549999999999998</v>
      </c>
      <c r="BF472" s="9">
        <f>AVERAGE(MainTable[[#This Row],[n3]], MainTable[[#This Row],[n1]], MainTable[[#This Row],[n4]])</f>
        <v>0.10133333333333333</v>
      </c>
      <c r="BG472" s="9" t="str">
        <f>VLOOKUP(MainTable[[#This Row],[model]],ModelNames,4,FALSE)</f>
        <v>Tree Ensemble</v>
      </c>
      <c r="BH472" s="9" cm="1">
        <f t="array" ref="BH472">MEDIAN(IF($AM$2:$AM$2385=AM472,$AN$2:$AN$2385))</f>
        <v>0.87140340575455077</v>
      </c>
      <c r="BI472" s="9" t="str" cm="1">
        <f t="array" ref="BI472">LEFT(A472, MIN(IFERROR(FIND({"_binarized","_clean","_converted"}, A472), LEN(A472)+1))-1)</f>
        <v>churn</v>
      </c>
    </row>
    <row r="473" spans="1:61" x14ac:dyDescent="0.25">
      <c r="A473" t="s">
        <v>97</v>
      </c>
      <c r="B473" s="6">
        <v>5000</v>
      </c>
      <c r="C473">
        <v>21</v>
      </c>
      <c r="D473">
        <v>20</v>
      </c>
      <c r="E473">
        <v>0</v>
      </c>
      <c r="F473" s="1">
        <v>6.0721357850070721</v>
      </c>
      <c r="G473">
        <v>0</v>
      </c>
      <c r="H473">
        <v>0</v>
      </c>
      <c r="I473" s="1">
        <v>37.998556054869923</v>
      </c>
      <c r="J473" s="1">
        <v>0.42799714850470849</v>
      </c>
      <c r="K473" s="1">
        <v>0.47561251138081928</v>
      </c>
      <c r="L473" s="1">
        <v>92.776300000000006</v>
      </c>
      <c r="M473" s="1">
        <v>28.764600000000002</v>
      </c>
      <c r="N473" s="2">
        <v>0.47799999999999998</v>
      </c>
      <c r="O473" s="2">
        <v>0.874</v>
      </c>
      <c r="P473" s="2">
        <v>0.34899999999999998</v>
      </c>
      <c r="Q473" s="2">
        <v>0.11899999999999999</v>
      </c>
      <c r="R473" s="2">
        <v>0.99399999999999999</v>
      </c>
      <c r="S473" s="2">
        <v>0.97</v>
      </c>
      <c r="T473" s="2">
        <v>0.13</v>
      </c>
      <c r="U473" s="2">
        <v>0.13200000000000001</v>
      </c>
      <c r="V473" s="2">
        <v>0.128</v>
      </c>
      <c r="W473" s="2">
        <v>7.0000000000000007E-2</v>
      </c>
      <c r="X473" s="2">
        <v>0.42199999999999999</v>
      </c>
      <c r="Y473" s="2">
        <v>0.14299999999999999</v>
      </c>
      <c r="Z473" s="2">
        <v>9.0999999999999998E-2</v>
      </c>
      <c r="AA473" s="2">
        <v>0.753</v>
      </c>
      <c r="AB473" s="2">
        <v>0.996</v>
      </c>
      <c r="AC473" s="2">
        <v>0.98599999999999999</v>
      </c>
      <c r="AD473" s="2">
        <v>0.65200000000000002</v>
      </c>
      <c r="AE473" s="2">
        <v>0.91300000000000003</v>
      </c>
      <c r="AF473" s="2">
        <v>4.0000000000000001E-3</v>
      </c>
      <c r="AG473" s="2">
        <v>3.0000000000000001E-3</v>
      </c>
      <c r="AH473" s="2">
        <v>0.7</v>
      </c>
      <c r="AI473" s="2">
        <v>0.41199999999999998</v>
      </c>
      <c r="AJ473" s="2">
        <v>0.67900000000000005</v>
      </c>
      <c r="AK473">
        <v>416570</v>
      </c>
      <c r="AL473">
        <v>18.63</v>
      </c>
      <c r="AM473" t="s">
        <v>51</v>
      </c>
      <c r="AN473" s="3">
        <v>0.9294</v>
      </c>
      <c r="AO473" s="3">
        <v>3.7735924528226449E-3</v>
      </c>
      <c r="AP473" s="3">
        <v>0.92591743057234943</v>
      </c>
      <c r="AQ473" s="3">
        <v>4.188472153131906E-3</v>
      </c>
      <c r="AT473" s="10">
        <v>0.23867630958557129</v>
      </c>
      <c r="AU473" s="1">
        <v>192.6015625</v>
      </c>
      <c r="AV473" s="5">
        <v>20948.874266917461</v>
      </c>
      <c r="AW473" s="9">
        <v>4.8929197788238534</v>
      </c>
      <c r="AX473">
        <v>12</v>
      </c>
      <c r="AY473" t="s">
        <v>50</v>
      </c>
      <c r="AZ473" s="9">
        <f>AVERAGE(MainTable[[#This Row],[f1]:[f4]])</f>
        <v>0.66120000000000001</v>
      </c>
      <c r="BA473" s="9">
        <f>AVERAGE(MainTable[[#This Row],[l1]:[l3]])</f>
        <v>0.13</v>
      </c>
      <c r="BB473" s="9">
        <f>AVERAGE(MainTable[[#This Row],[n1]:[lsc]])</f>
        <v>0.41250000000000003</v>
      </c>
      <c r="BC473" s="9">
        <f>AVERAGE(MainTable[[#This Row],[density]:[clsCoef]])</f>
        <v>0.81899999999999995</v>
      </c>
      <c r="BD473" s="9">
        <f>AVERAGE(MainTable[[#This Row],[t2]:[t4]])</f>
        <v>0.23566666666666666</v>
      </c>
      <c r="BE473" s="9">
        <f>AVERAGE(MainTable[[#This Row],[c1]:[c2]])</f>
        <v>0.54549999999999998</v>
      </c>
      <c r="BF473" s="9">
        <f>AVERAGE(MainTable[[#This Row],[n3]], MainTable[[#This Row],[n1]], MainTable[[#This Row],[n4]])</f>
        <v>0.10133333333333333</v>
      </c>
      <c r="BG473" s="9" t="str">
        <f>VLOOKUP(MainTable[[#This Row],[model]],ModelNames,4,FALSE)</f>
        <v>Kernel/SVM</v>
      </c>
      <c r="BH473" s="9" cm="1">
        <f t="array" ref="BH473">MEDIAN(IF($AM$2:$AM$2385=AM473,$AN$2:$AN$2385))</f>
        <v>0.87225452196382425</v>
      </c>
      <c r="BI473" s="9" t="str" cm="1">
        <f t="array" ref="BI473">LEFT(A473, MIN(IFERROR(FIND({"_binarized","_clean","_converted"}, A473), LEN(A473)+1))-1)</f>
        <v>churn</v>
      </c>
    </row>
    <row r="474" spans="1:61" x14ac:dyDescent="0.25">
      <c r="A474" t="s">
        <v>97</v>
      </c>
      <c r="B474" s="6">
        <v>5000</v>
      </c>
      <c r="C474">
        <v>21</v>
      </c>
      <c r="D474">
        <v>20</v>
      </c>
      <c r="E474">
        <v>0</v>
      </c>
      <c r="F474" s="1">
        <v>6.0721357850070721</v>
      </c>
      <c r="G474">
        <v>0</v>
      </c>
      <c r="H474">
        <v>0</v>
      </c>
      <c r="I474" s="1">
        <v>37.998556054869923</v>
      </c>
      <c r="J474" s="1">
        <v>0.42799714850470849</v>
      </c>
      <c r="K474" s="1">
        <v>0.47561251138081928</v>
      </c>
      <c r="L474" s="1">
        <v>92.776300000000006</v>
      </c>
      <c r="M474" s="1">
        <v>28.764600000000002</v>
      </c>
      <c r="N474" s="2">
        <v>0.47799999999999998</v>
      </c>
      <c r="O474" s="2">
        <v>0.874</v>
      </c>
      <c r="P474" s="2">
        <v>0.34899999999999998</v>
      </c>
      <c r="Q474" s="2">
        <v>0.11899999999999999</v>
      </c>
      <c r="R474" s="2">
        <v>0.99399999999999999</v>
      </c>
      <c r="S474" s="2">
        <v>0.97</v>
      </c>
      <c r="T474" s="2">
        <v>0.13</v>
      </c>
      <c r="U474" s="2">
        <v>0.13200000000000001</v>
      </c>
      <c r="V474" s="2">
        <v>0.128</v>
      </c>
      <c r="W474" s="2">
        <v>7.0000000000000007E-2</v>
      </c>
      <c r="X474" s="2">
        <v>0.42199999999999999</v>
      </c>
      <c r="Y474" s="2">
        <v>0.14299999999999999</v>
      </c>
      <c r="Z474" s="2">
        <v>9.0999999999999998E-2</v>
      </c>
      <c r="AA474" s="2">
        <v>0.753</v>
      </c>
      <c r="AB474" s="2">
        <v>0.996</v>
      </c>
      <c r="AC474" s="2">
        <v>0.98599999999999999</v>
      </c>
      <c r="AD474" s="2">
        <v>0.65200000000000002</v>
      </c>
      <c r="AE474" s="2">
        <v>0.91300000000000003</v>
      </c>
      <c r="AF474" s="2">
        <v>4.0000000000000001E-3</v>
      </c>
      <c r="AG474" s="2">
        <v>3.0000000000000001E-3</v>
      </c>
      <c r="AH474" s="2">
        <v>0.7</v>
      </c>
      <c r="AI474" s="2">
        <v>0.41199999999999998</v>
      </c>
      <c r="AJ474" s="2">
        <v>0.67900000000000005</v>
      </c>
      <c r="AK474">
        <v>416570</v>
      </c>
      <c r="AL474">
        <v>18.63</v>
      </c>
      <c r="AM474" t="s">
        <v>49</v>
      </c>
      <c r="AN474" s="3">
        <v>0.91859999999999997</v>
      </c>
      <c r="AO474" s="3">
        <v>6.6211781428987459E-3</v>
      </c>
      <c r="AP474" s="3">
        <v>0.91714080186947311</v>
      </c>
      <c r="AQ474" s="3">
        <v>6.5044885122423806E-3</v>
      </c>
      <c r="AR474" s="3">
        <v>0.89463837188261164</v>
      </c>
      <c r="AS474" s="3">
        <v>1.4296421910931381E-2</v>
      </c>
      <c r="AT474" s="10">
        <v>5.3730010986328116E-3</v>
      </c>
      <c r="AU474" s="1">
        <v>196.234375</v>
      </c>
      <c r="AV474" s="5">
        <v>930578.62974795885</v>
      </c>
      <c r="AW474" s="9">
        <v>30.650831460952759</v>
      </c>
      <c r="AX474">
        <v>16</v>
      </c>
      <c r="AY474" t="s">
        <v>50</v>
      </c>
      <c r="AZ474" s="9">
        <f>AVERAGE(MainTable[[#This Row],[f1]:[f4]])</f>
        <v>0.66120000000000001</v>
      </c>
      <c r="BA474" s="9">
        <f>AVERAGE(MainTable[[#This Row],[l1]:[l3]])</f>
        <v>0.13</v>
      </c>
      <c r="BB474" s="9">
        <f>AVERAGE(MainTable[[#This Row],[n1]:[lsc]])</f>
        <v>0.41250000000000003</v>
      </c>
      <c r="BC474" s="9">
        <f>AVERAGE(MainTable[[#This Row],[density]:[clsCoef]])</f>
        <v>0.81899999999999995</v>
      </c>
      <c r="BD474" s="9">
        <f>AVERAGE(MainTable[[#This Row],[t2]:[t4]])</f>
        <v>0.23566666666666666</v>
      </c>
      <c r="BE474" s="9">
        <f>AVERAGE(MainTable[[#This Row],[c1]:[c2]])</f>
        <v>0.54549999999999998</v>
      </c>
      <c r="BF474" s="9">
        <f>AVERAGE(MainTable[[#This Row],[n3]], MainTable[[#This Row],[n1]], MainTable[[#This Row],[n4]])</f>
        <v>0.10133333333333333</v>
      </c>
      <c r="BG474" s="9" t="str">
        <f>VLOOKUP(MainTable[[#This Row],[model]],ModelNames,4,FALSE)</f>
        <v>Neural</v>
      </c>
      <c r="BH474" s="9" cm="1">
        <f t="array" ref="BH474">MEDIAN(IF($AM$2:$AM$2385=AM474,$AN$2:$AN$2385))</f>
        <v>0.87620447459485384</v>
      </c>
      <c r="BI474" s="9" t="str" cm="1">
        <f t="array" ref="BI474">LEFT(A474, MIN(IFERROR(FIND({"_binarized","_clean","_converted"}, A474), LEN(A474)+1))-1)</f>
        <v>churn</v>
      </c>
    </row>
    <row r="475" spans="1:61" x14ac:dyDescent="0.25">
      <c r="A475" t="s">
        <v>97</v>
      </c>
      <c r="B475" s="6">
        <v>5000</v>
      </c>
      <c r="C475">
        <v>21</v>
      </c>
      <c r="D475">
        <v>20</v>
      </c>
      <c r="E475">
        <v>0</v>
      </c>
      <c r="F475" s="1">
        <v>6.0721357850070721</v>
      </c>
      <c r="G475">
        <v>0</v>
      </c>
      <c r="H475">
        <v>0</v>
      </c>
      <c r="I475" s="1">
        <v>37.998556054869923</v>
      </c>
      <c r="J475" s="1">
        <v>0.42799714850470849</v>
      </c>
      <c r="K475" s="1">
        <v>0.47561251138081928</v>
      </c>
      <c r="L475" s="1">
        <v>92.776300000000006</v>
      </c>
      <c r="M475" s="1">
        <v>28.764600000000002</v>
      </c>
      <c r="N475" s="2">
        <v>0.47799999999999998</v>
      </c>
      <c r="O475" s="2">
        <v>0.874</v>
      </c>
      <c r="P475" s="2">
        <v>0.34899999999999998</v>
      </c>
      <c r="Q475" s="2">
        <v>0.11899999999999999</v>
      </c>
      <c r="R475" s="2">
        <v>0.99399999999999999</v>
      </c>
      <c r="S475" s="2">
        <v>0.97</v>
      </c>
      <c r="T475" s="2">
        <v>0.13</v>
      </c>
      <c r="U475" s="2">
        <v>0.13200000000000001</v>
      </c>
      <c r="V475" s="2">
        <v>0.128</v>
      </c>
      <c r="W475" s="2">
        <v>7.0000000000000007E-2</v>
      </c>
      <c r="X475" s="2">
        <v>0.42199999999999999</v>
      </c>
      <c r="Y475" s="2">
        <v>0.14299999999999999</v>
      </c>
      <c r="Z475" s="2">
        <v>9.0999999999999998E-2</v>
      </c>
      <c r="AA475" s="2">
        <v>0.753</v>
      </c>
      <c r="AB475" s="2">
        <v>0.996</v>
      </c>
      <c r="AC475" s="2">
        <v>0.98599999999999999</v>
      </c>
      <c r="AD475" s="2">
        <v>0.65200000000000002</v>
      </c>
      <c r="AE475" s="2">
        <v>0.91300000000000003</v>
      </c>
      <c r="AF475" s="2">
        <v>4.0000000000000001E-3</v>
      </c>
      <c r="AG475" s="2">
        <v>3.0000000000000001E-3</v>
      </c>
      <c r="AH475" s="2">
        <v>0.7</v>
      </c>
      <c r="AI475" s="2">
        <v>0.41199999999999998</v>
      </c>
      <c r="AJ475" s="2">
        <v>0.67900000000000005</v>
      </c>
      <c r="AK475">
        <v>416570</v>
      </c>
      <c r="AL475">
        <v>18.63</v>
      </c>
      <c r="AM475" t="s">
        <v>53</v>
      </c>
      <c r="AN475" s="3">
        <v>0.89540000000000008</v>
      </c>
      <c r="AO475" s="3">
        <v>4.2237424163885789E-3</v>
      </c>
      <c r="AP475" s="3">
        <v>0.87433910253736946</v>
      </c>
      <c r="AQ475" s="3">
        <v>5.8808236030032934E-3</v>
      </c>
      <c r="AR475" s="3">
        <v>0.84037121287524474</v>
      </c>
      <c r="AS475" s="3">
        <v>1.4807542038627891E-2</v>
      </c>
      <c r="AT475" s="10">
        <v>0.28587746620178223</v>
      </c>
      <c r="AU475" s="1">
        <v>193.80078125</v>
      </c>
      <c r="AV475" s="5">
        <v>17490.010900232432</v>
      </c>
      <c r="AW475" s="9">
        <v>0.38655209541320801</v>
      </c>
      <c r="AX475">
        <v>24</v>
      </c>
      <c r="AY475" t="s">
        <v>50</v>
      </c>
      <c r="AZ475" s="9">
        <f>AVERAGE(MainTable[[#This Row],[f1]:[f4]])</f>
        <v>0.66120000000000001</v>
      </c>
      <c r="BA475" s="9">
        <f>AVERAGE(MainTable[[#This Row],[l1]:[l3]])</f>
        <v>0.13</v>
      </c>
      <c r="BB475" s="9">
        <f>AVERAGE(MainTable[[#This Row],[n1]:[lsc]])</f>
        <v>0.41250000000000003</v>
      </c>
      <c r="BC475" s="9">
        <f>AVERAGE(MainTable[[#This Row],[density]:[clsCoef]])</f>
        <v>0.81899999999999995</v>
      </c>
      <c r="BD475" s="9">
        <f>AVERAGE(MainTable[[#This Row],[t2]:[t4]])</f>
        <v>0.23566666666666666</v>
      </c>
      <c r="BE475" s="9">
        <f>AVERAGE(MainTable[[#This Row],[c1]:[c2]])</f>
        <v>0.54549999999999998</v>
      </c>
      <c r="BF475" s="9">
        <f>AVERAGE(MainTable[[#This Row],[n3]], MainTable[[#This Row],[n1]], MainTable[[#This Row],[n4]])</f>
        <v>0.10133333333333333</v>
      </c>
      <c r="BG475" s="9" t="str">
        <f>VLOOKUP(MainTable[[#This Row],[model]],ModelNames,4,FALSE)</f>
        <v>Instance-based</v>
      </c>
      <c r="BH475" s="9" cm="1">
        <f t="array" ref="BH475">MEDIAN(IF($AM$2:$AM$2385=AM475,$AN$2:$AN$2385))</f>
        <v>0.85</v>
      </c>
      <c r="BI475" s="9" t="str" cm="1">
        <f t="array" ref="BI475">LEFT(A475, MIN(IFERROR(FIND({"_binarized","_clean","_converted"}, A475), LEN(A475)+1))-1)</f>
        <v>churn</v>
      </c>
    </row>
    <row r="476" spans="1:61" x14ac:dyDescent="0.25">
      <c r="A476" t="s">
        <v>97</v>
      </c>
      <c r="B476" s="6">
        <v>5000</v>
      </c>
      <c r="C476">
        <v>21</v>
      </c>
      <c r="D476">
        <v>20</v>
      </c>
      <c r="E476">
        <v>0</v>
      </c>
      <c r="F476" s="1">
        <v>6.0721357850070721</v>
      </c>
      <c r="G476">
        <v>0</v>
      </c>
      <c r="H476">
        <v>0</v>
      </c>
      <c r="I476" s="1">
        <v>37.998556054869923</v>
      </c>
      <c r="J476" s="1">
        <v>0.42799714850470849</v>
      </c>
      <c r="K476" s="1">
        <v>0.47561251138081928</v>
      </c>
      <c r="L476" s="1">
        <v>92.776300000000006</v>
      </c>
      <c r="M476" s="1">
        <v>28.764600000000002</v>
      </c>
      <c r="N476" s="2">
        <v>0.47799999999999998</v>
      </c>
      <c r="O476" s="2">
        <v>0.874</v>
      </c>
      <c r="P476" s="2">
        <v>0.34899999999999998</v>
      </c>
      <c r="Q476" s="2">
        <v>0.11899999999999999</v>
      </c>
      <c r="R476" s="2">
        <v>0.99399999999999999</v>
      </c>
      <c r="S476" s="2">
        <v>0.97</v>
      </c>
      <c r="T476" s="2">
        <v>0.13</v>
      </c>
      <c r="U476" s="2">
        <v>0.13200000000000001</v>
      </c>
      <c r="V476" s="2">
        <v>0.128</v>
      </c>
      <c r="W476" s="2">
        <v>7.0000000000000007E-2</v>
      </c>
      <c r="X476" s="2">
        <v>0.42199999999999999</v>
      </c>
      <c r="Y476" s="2">
        <v>0.14299999999999999</v>
      </c>
      <c r="Z476" s="2">
        <v>9.0999999999999998E-2</v>
      </c>
      <c r="AA476" s="2">
        <v>0.753</v>
      </c>
      <c r="AB476" s="2">
        <v>0.996</v>
      </c>
      <c r="AC476" s="2">
        <v>0.98599999999999999</v>
      </c>
      <c r="AD476" s="2">
        <v>0.65200000000000002</v>
      </c>
      <c r="AE476" s="2">
        <v>0.91300000000000003</v>
      </c>
      <c r="AF476" s="2">
        <v>4.0000000000000001E-3</v>
      </c>
      <c r="AG476" s="2">
        <v>3.0000000000000001E-3</v>
      </c>
      <c r="AH476" s="2">
        <v>0.7</v>
      </c>
      <c r="AI476" s="2">
        <v>0.41199999999999998</v>
      </c>
      <c r="AJ476" s="2">
        <v>0.67900000000000005</v>
      </c>
      <c r="AK476">
        <v>416570</v>
      </c>
      <c r="AL476">
        <v>18.63</v>
      </c>
      <c r="AM476" t="s">
        <v>61</v>
      </c>
      <c r="AN476" s="3">
        <v>0.87560000000000004</v>
      </c>
      <c r="AO476" s="3">
        <v>6.3435006108614883E-3</v>
      </c>
      <c r="AP476" s="3">
        <v>0.87275226632568459</v>
      </c>
      <c r="AQ476" s="3">
        <v>6.3550495443308848E-3</v>
      </c>
      <c r="AR476" s="3">
        <v>0.87457070495166322</v>
      </c>
      <c r="AS476" s="3">
        <v>2.3552200932797931E-3</v>
      </c>
      <c r="AT476" s="10">
        <v>2.8176307678222661E-3</v>
      </c>
      <c r="AU476" s="1">
        <v>195.703125</v>
      </c>
      <c r="AV476" s="5">
        <v>1774540.5313927911</v>
      </c>
      <c r="AW476" s="9">
        <v>6.0103654861450202E-2</v>
      </c>
      <c r="AX476">
        <v>4</v>
      </c>
      <c r="AY476" t="s">
        <v>50</v>
      </c>
      <c r="AZ476" s="9">
        <f>AVERAGE(MainTable[[#This Row],[f1]:[f4]])</f>
        <v>0.66120000000000001</v>
      </c>
      <c r="BA476" s="9">
        <f>AVERAGE(MainTable[[#This Row],[l1]:[l3]])</f>
        <v>0.13</v>
      </c>
      <c r="BB476" s="9">
        <f>AVERAGE(MainTable[[#This Row],[n1]:[lsc]])</f>
        <v>0.41250000000000003</v>
      </c>
      <c r="BC476" s="9">
        <f>AVERAGE(MainTable[[#This Row],[density]:[clsCoef]])</f>
        <v>0.81899999999999995</v>
      </c>
      <c r="BD476" s="9">
        <f>AVERAGE(MainTable[[#This Row],[t2]:[t4]])</f>
        <v>0.23566666666666666</v>
      </c>
      <c r="BE476" s="9">
        <f>AVERAGE(MainTable[[#This Row],[c1]:[c2]])</f>
        <v>0.54549999999999998</v>
      </c>
      <c r="BF476" s="9">
        <f>AVERAGE(MainTable[[#This Row],[n3]], MainTable[[#This Row],[n1]], MainTable[[#This Row],[n4]])</f>
        <v>0.10133333333333333</v>
      </c>
      <c r="BG476" s="9" t="str">
        <f>VLOOKUP(MainTable[[#This Row],[model]],ModelNames,4,FALSE)</f>
        <v>Discriminant</v>
      </c>
      <c r="BH476" s="9" cm="1">
        <f t="array" ref="BH476">MEDIAN(IF($AM$2:$AM$2385=AM476,$AN$2:$AN$2385))</f>
        <v>0.82848361206198695</v>
      </c>
      <c r="BI476" s="9" t="str" cm="1">
        <f t="array" ref="BI476">LEFT(A476, MIN(IFERROR(FIND({"_binarized","_clean","_converted"}, A476), LEN(A476)+1))-1)</f>
        <v>churn</v>
      </c>
    </row>
    <row r="477" spans="1:61" x14ac:dyDescent="0.25">
      <c r="A477" t="s">
        <v>97</v>
      </c>
      <c r="B477" s="6">
        <v>5000</v>
      </c>
      <c r="C477">
        <v>21</v>
      </c>
      <c r="D477">
        <v>20</v>
      </c>
      <c r="E477">
        <v>0</v>
      </c>
      <c r="F477" s="1">
        <v>6.0721357850070721</v>
      </c>
      <c r="G477">
        <v>0</v>
      </c>
      <c r="H477">
        <v>0</v>
      </c>
      <c r="I477" s="1">
        <v>37.998556054869923</v>
      </c>
      <c r="J477" s="1">
        <v>0.42799714850470849</v>
      </c>
      <c r="K477" s="1">
        <v>0.47561251138081928</v>
      </c>
      <c r="L477" s="1">
        <v>92.776300000000006</v>
      </c>
      <c r="M477" s="1">
        <v>28.764600000000002</v>
      </c>
      <c r="N477" s="2">
        <v>0.47799999999999998</v>
      </c>
      <c r="O477" s="2">
        <v>0.874</v>
      </c>
      <c r="P477" s="2">
        <v>0.34899999999999998</v>
      </c>
      <c r="Q477" s="2">
        <v>0.11899999999999999</v>
      </c>
      <c r="R477" s="2">
        <v>0.99399999999999999</v>
      </c>
      <c r="S477" s="2">
        <v>0.97</v>
      </c>
      <c r="T477" s="2">
        <v>0.13</v>
      </c>
      <c r="U477" s="2">
        <v>0.13200000000000001</v>
      </c>
      <c r="V477" s="2">
        <v>0.128</v>
      </c>
      <c r="W477" s="2">
        <v>7.0000000000000007E-2</v>
      </c>
      <c r="X477" s="2">
        <v>0.42199999999999999</v>
      </c>
      <c r="Y477" s="2">
        <v>0.14299999999999999</v>
      </c>
      <c r="Z477" s="2">
        <v>9.0999999999999998E-2</v>
      </c>
      <c r="AA477" s="2">
        <v>0.753</v>
      </c>
      <c r="AB477" s="2">
        <v>0.996</v>
      </c>
      <c r="AC477" s="2">
        <v>0.98599999999999999</v>
      </c>
      <c r="AD477" s="2">
        <v>0.65200000000000002</v>
      </c>
      <c r="AE477" s="2">
        <v>0.91300000000000003</v>
      </c>
      <c r="AF477" s="2">
        <v>4.0000000000000001E-3</v>
      </c>
      <c r="AG477" s="2">
        <v>3.0000000000000001E-3</v>
      </c>
      <c r="AH477" s="2">
        <v>0.7</v>
      </c>
      <c r="AI477" s="2">
        <v>0.41199999999999998</v>
      </c>
      <c r="AJ477" s="2">
        <v>0.67900000000000005</v>
      </c>
      <c r="AK477">
        <v>416570</v>
      </c>
      <c r="AL477">
        <v>18.63</v>
      </c>
      <c r="AM477" t="s">
        <v>63</v>
      </c>
      <c r="AN477" s="3">
        <v>0.87080000000000002</v>
      </c>
      <c r="AO477" s="3">
        <v>7.0256672281001249E-3</v>
      </c>
      <c r="AP477" s="3">
        <v>0.86995210302091641</v>
      </c>
      <c r="AQ477" s="3">
        <v>6.4728896094157122E-3</v>
      </c>
      <c r="AR477" s="3">
        <v>0.84681830716773199</v>
      </c>
      <c r="AS477" s="3">
        <v>4.7836831264680014E-3</v>
      </c>
      <c r="AT477" s="10">
        <v>2.3357868194580078E-3</v>
      </c>
      <c r="AU477" s="1">
        <v>194.69921875</v>
      </c>
      <c r="AV477" s="5">
        <v>2140606.308053486</v>
      </c>
      <c r="AW477" s="9">
        <v>4.6530485153198242E-2</v>
      </c>
      <c r="AX477">
        <v>4</v>
      </c>
      <c r="AY477" t="s">
        <v>50</v>
      </c>
      <c r="AZ477" s="9">
        <f>AVERAGE(MainTable[[#This Row],[f1]:[f4]])</f>
        <v>0.66120000000000001</v>
      </c>
      <c r="BA477" s="9">
        <f>AVERAGE(MainTable[[#This Row],[l1]:[l3]])</f>
        <v>0.13</v>
      </c>
      <c r="BB477" s="9">
        <f>AVERAGE(MainTable[[#This Row],[n1]:[lsc]])</f>
        <v>0.41250000000000003</v>
      </c>
      <c r="BC477" s="9">
        <f>AVERAGE(MainTable[[#This Row],[density]:[clsCoef]])</f>
        <v>0.81899999999999995</v>
      </c>
      <c r="BD477" s="9">
        <f>AVERAGE(MainTable[[#This Row],[t2]:[t4]])</f>
        <v>0.23566666666666666</v>
      </c>
      <c r="BE477" s="9">
        <f>AVERAGE(MainTable[[#This Row],[c1]:[c2]])</f>
        <v>0.54549999999999998</v>
      </c>
      <c r="BF477" s="9">
        <f>AVERAGE(MainTable[[#This Row],[n3]], MainTable[[#This Row],[n1]], MainTable[[#This Row],[n4]])</f>
        <v>0.10133333333333333</v>
      </c>
      <c r="BG477" s="9" t="str">
        <f>VLOOKUP(MainTable[[#This Row],[model]],ModelNames,4,FALSE)</f>
        <v>Probabilistic</v>
      </c>
      <c r="BH477" s="9" cm="1">
        <f t="array" ref="BH477">MEDIAN(IF($AM$2:$AM$2385=AM477,$AN$2:$AN$2385))</f>
        <v>0.73750000000000004</v>
      </c>
      <c r="BI477" s="9" t="str" cm="1">
        <f t="array" ref="BI477">LEFT(A477, MIN(IFERROR(FIND({"_binarized","_clean","_converted"}, A477), LEN(A477)+1))-1)</f>
        <v>churn</v>
      </c>
    </row>
    <row r="478" spans="1:61" x14ac:dyDescent="0.25">
      <c r="A478" t="s">
        <v>97</v>
      </c>
      <c r="B478" s="6">
        <v>5000</v>
      </c>
      <c r="C478">
        <v>21</v>
      </c>
      <c r="D478">
        <v>20</v>
      </c>
      <c r="E478">
        <v>0</v>
      </c>
      <c r="F478" s="1">
        <v>6.0721357850070721</v>
      </c>
      <c r="G478">
        <v>0</v>
      </c>
      <c r="H478">
        <v>0</v>
      </c>
      <c r="I478" s="1">
        <v>37.998556054869923</v>
      </c>
      <c r="J478" s="1">
        <v>0.42799714850470849</v>
      </c>
      <c r="K478" s="1">
        <v>0.47561251138081928</v>
      </c>
      <c r="L478" s="1">
        <v>92.776300000000006</v>
      </c>
      <c r="M478" s="1">
        <v>28.764600000000002</v>
      </c>
      <c r="N478" s="2">
        <v>0.47799999999999998</v>
      </c>
      <c r="O478" s="2">
        <v>0.874</v>
      </c>
      <c r="P478" s="2">
        <v>0.34899999999999998</v>
      </c>
      <c r="Q478" s="2">
        <v>0.11899999999999999</v>
      </c>
      <c r="R478" s="2">
        <v>0.99399999999999999</v>
      </c>
      <c r="S478" s="2">
        <v>0.97</v>
      </c>
      <c r="T478" s="2">
        <v>0.13</v>
      </c>
      <c r="U478" s="2">
        <v>0.13200000000000001</v>
      </c>
      <c r="V478" s="2">
        <v>0.128</v>
      </c>
      <c r="W478" s="2">
        <v>7.0000000000000007E-2</v>
      </c>
      <c r="X478" s="2">
        <v>0.42199999999999999</v>
      </c>
      <c r="Y478" s="2">
        <v>0.14299999999999999</v>
      </c>
      <c r="Z478" s="2">
        <v>9.0999999999999998E-2</v>
      </c>
      <c r="AA478" s="2">
        <v>0.753</v>
      </c>
      <c r="AB478" s="2">
        <v>0.996</v>
      </c>
      <c r="AC478" s="2">
        <v>0.98599999999999999</v>
      </c>
      <c r="AD478" s="2">
        <v>0.65200000000000002</v>
      </c>
      <c r="AE478" s="2">
        <v>0.91300000000000003</v>
      </c>
      <c r="AF478" s="2">
        <v>4.0000000000000001E-3</v>
      </c>
      <c r="AG478" s="2">
        <v>3.0000000000000001E-3</v>
      </c>
      <c r="AH478" s="2">
        <v>0.7</v>
      </c>
      <c r="AI478" s="2">
        <v>0.41199999999999998</v>
      </c>
      <c r="AJ478" s="2">
        <v>0.67900000000000005</v>
      </c>
      <c r="AK478">
        <v>416570</v>
      </c>
      <c r="AL478">
        <v>18.63</v>
      </c>
      <c r="AM478" t="s">
        <v>62</v>
      </c>
      <c r="AN478" s="3">
        <v>0.86619999999999986</v>
      </c>
      <c r="AO478" s="3">
        <v>7.6262703859750541E-3</v>
      </c>
      <c r="AP478" s="3">
        <v>0.82908500437016674</v>
      </c>
      <c r="AQ478" s="3">
        <v>1.100786263263254E-2</v>
      </c>
      <c r="AT478" s="10">
        <v>1.7592906951904299E-3</v>
      </c>
      <c r="AU478" s="1">
        <v>174.23046875</v>
      </c>
      <c r="AV478" s="5">
        <v>2842054.4789266838</v>
      </c>
      <c r="AW478" s="9">
        <v>0.1692156791687012</v>
      </c>
      <c r="AX478">
        <v>6</v>
      </c>
      <c r="AY478" t="s">
        <v>50</v>
      </c>
      <c r="AZ478" s="9">
        <f>AVERAGE(MainTable[[#This Row],[f1]:[f4]])</f>
        <v>0.66120000000000001</v>
      </c>
      <c r="BA478" s="9">
        <f>AVERAGE(MainTable[[#This Row],[l1]:[l3]])</f>
        <v>0.13</v>
      </c>
      <c r="BB478" s="9">
        <f>AVERAGE(MainTable[[#This Row],[n1]:[lsc]])</f>
        <v>0.41250000000000003</v>
      </c>
      <c r="BC478" s="9">
        <f>AVERAGE(MainTable[[#This Row],[density]:[clsCoef]])</f>
        <v>0.81899999999999995</v>
      </c>
      <c r="BD478" s="9">
        <f>AVERAGE(MainTable[[#This Row],[t2]:[t4]])</f>
        <v>0.23566666666666666</v>
      </c>
      <c r="BE478" s="9">
        <f>AVERAGE(MainTable[[#This Row],[c1]:[c2]])</f>
        <v>0.54549999999999998</v>
      </c>
      <c r="BF478" s="9">
        <f>AVERAGE(MainTable[[#This Row],[n3]], MainTable[[#This Row],[n1]], MainTable[[#This Row],[n4]])</f>
        <v>0.10133333333333333</v>
      </c>
      <c r="BG478" s="9" t="str">
        <f>VLOOKUP(MainTable[[#This Row],[model]],ModelNames,4,FALSE)</f>
        <v>Linear</v>
      </c>
      <c r="BH478" s="9" cm="1">
        <f t="array" ref="BH478">MEDIAN(IF($AM$2:$AM$2385=AM478,$AN$2:$AN$2385))</f>
        <v>0.84909999999999997</v>
      </c>
      <c r="BI478" s="9" t="str" cm="1">
        <f t="array" ref="BI478">LEFT(A478, MIN(IFERROR(FIND({"_binarized","_clean","_converted"}, A478), LEN(A478)+1))-1)</f>
        <v>churn</v>
      </c>
    </row>
    <row r="479" spans="1:61" x14ac:dyDescent="0.25">
      <c r="A479" t="s">
        <v>97</v>
      </c>
      <c r="B479" s="6">
        <v>5000</v>
      </c>
      <c r="C479">
        <v>21</v>
      </c>
      <c r="D479">
        <v>20</v>
      </c>
      <c r="E479">
        <v>0</v>
      </c>
      <c r="F479" s="1">
        <v>6.0721357850070721</v>
      </c>
      <c r="G479">
        <v>0</v>
      </c>
      <c r="H479">
        <v>0</v>
      </c>
      <c r="I479" s="1">
        <v>37.998556054869923</v>
      </c>
      <c r="J479" s="1">
        <v>0.42799714850470849</v>
      </c>
      <c r="K479" s="1">
        <v>0.47561251138081928</v>
      </c>
      <c r="L479" s="1">
        <v>92.776300000000006</v>
      </c>
      <c r="M479" s="1">
        <v>28.764600000000002</v>
      </c>
      <c r="N479" s="2">
        <v>0.47799999999999998</v>
      </c>
      <c r="O479" s="2">
        <v>0.874</v>
      </c>
      <c r="P479" s="2">
        <v>0.34899999999999998</v>
      </c>
      <c r="Q479" s="2">
        <v>0.11899999999999999</v>
      </c>
      <c r="R479" s="2">
        <v>0.99399999999999999</v>
      </c>
      <c r="S479" s="2">
        <v>0.97</v>
      </c>
      <c r="T479" s="2">
        <v>0.13</v>
      </c>
      <c r="U479" s="2">
        <v>0.13200000000000001</v>
      </c>
      <c r="V479" s="2">
        <v>0.128</v>
      </c>
      <c r="W479" s="2">
        <v>7.0000000000000007E-2</v>
      </c>
      <c r="X479" s="2">
        <v>0.42199999999999999</v>
      </c>
      <c r="Y479" s="2">
        <v>0.14299999999999999</v>
      </c>
      <c r="Z479" s="2">
        <v>9.0999999999999998E-2</v>
      </c>
      <c r="AA479" s="2">
        <v>0.753</v>
      </c>
      <c r="AB479" s="2">
        <v>0.996</v>
      </c>
      <c r="AC479" s="2">
        <v>0.98599999999999999</v>
      </c>
      <c r="AD479" s="2">
        <v>0.65200000000000002</v>
      </c>
      <c r="AE479" s="2">
        <v>0.91300000000000003</v>
      </c>
      <c r="AF479" s="2">
        <v>4.0000000000000001E-3</v>
      </c>
      <c r="AG479" s="2">
        <v>3.0000000000000001E-3</v>
      </c>
      <c r="AH479" s="2">
        <v>0.7</v>
      </c>
      <c r="AI479" s="2">
        <v>0.41199999999999998</v>
      </c>
      <c r="AJ479" s="2">
        <v>0.67900000000000005</v>
      </c>
      <c r="AK479">
        <v>416570</v>
      </c>
      <c r="AL479">
        <v>18.63</v>
      </c>
      <c r="AM479" t="s">
        <v>56</v>
      </c>
      <c r="AN479" s="3">
        <v>0.86519999999999997</v>
      </c>
      <c r="AO479" s="3">
        <v>6.9685005560737442E-3</v>
      </c>
      <c r="AP479" s="3">
        <v>0.83509816990565189</v>
      </c>
      <c r="AQ479" s="3">
        <v>9.1112420103248871E-3</v>
      </c>
      <c r="AR479" s="3">
        <v>0.82338354550309067</v>
      </c>
      <c r="AS479" s="3">
        <v>1.069369153658622E-2</v>
      </c>
      <c r="AT479" s="10">
        <v>1.908302307128906E-3</v>
      </c>
      <c r="AU479" s="1">
        <v>242.3671875</v>
      </c>
      <c r="AV479" s="5">
        <v>2620129.9350324841</v>
      </c>
      <c r="AW479" s="9">
        <v>2.2684617042541499</v>
      </c>
      <c r="AX479">
        <v>10</v>
      </c>
      <c r="AY479" t="s">
        <v>50</v>
      </c>
      <c r="AZ479" s="9">
        <f>AVERAGE(MainTable[[#This Row],[f1]:[f4]])</f>
        <v>0.66120000000000001</v>
      </c>
      <c r="BA479" s="9">
        <f>AVERAGE(MainTable[[#This Row],[l1]:[l3]])</f>
        <v>0.13</v>
      </c>
      <c r="BB479" s="9">
        <f>AVERAGE(MainTable[[#This Row],[n1]:[lsc]])</f>
        <v>0.41250000000000003</v>
      </c>
      <c r="BC479" s="9">
        <f>AVERAGE(MainTable[[#This Row],[density]:[clsCoef]])</f>
        <v>0.81899999999999995</v>
      </c>
      <c r="BD479" s="9">
        <f>AVERAGE(MainTable[[#This Row],[t2]:[t4]])</f>
        <v>0.23566666666666666</v>
      </c>
      <c r="BE479" s="9">
        <f>AVERAGE(MainTable[[#This Row],[c1]:[c2]])</f>
        <v>0.54549999999999998</v>
      </c>
      <c r="BF479" s="9">
        <f>AVERAGE(MainTable[[#This Row],[n3]], MainTable[[#This Row],[n1]], MainTable[[#This Row],[n4]])</f>
        <v>0.10133333333333333</v>
      </c>
      <c r="BG479" s="9" t="str">
        <f>VLOOKUP(MainTable[[#This Row],[model]],ModelNames,4,FALSE)</f>
        <v>Linear</v>
      </c>
      <c r="BH479" s="9" cm="1">
        <f t="array" ref="BH479">MEDIAN(IF($AM$2:$AM$2385=AM479,$AN$2:$AN$2385))</f>
        <v>0.85279999999999989</v>
      </c>
      <c r="BI479" s="9" t="str" cm="1">
        <f t="array" ref="BI479">LEFT(A479, MIN(IFERROR(FIND({"_binarized","_clean","_converted"}, A479), LEN(A479)+1))-1)</f>
        <v>churn</v>
      </c>
    </row>
    <row r="480" spans="1:61" x14ac:dyDescent="0.25">
      <c r="A480" t="s">
        <v>97</v>
      </c>
      <c r="B480" s="6">
        <v>5000</v>
      </c>
      <c r="C480">
        <v>21</v>
      </c>
      <c r="D480">
        <v>20</v>
      </c>
      <c r="E480">
        <v>0</v>
      </c>
      <c r="F480" s="1">
        <v>6.0721357850070721</v>
      </c>
      <c r="G480">
        <v>0</v>
      </c>
      <c r="H480">
        <v>0</v>
      </c>
      <c r="I480" s="1">
        <v>37.998556054869923</v>
      </c>
      <c r="J480" s="1">
        <v>0.42799714850470849</v>
      </c>
      <c r="K480" s="1">
        <v>0.47561251138081928</v>
      </c>
      <c r="L480" s="1">
        <v>92.776300000000006</v>
      </c>
      <c r="M480" s="1">
        <v>28.764600000000002</v>
      </c>
      <c r="N480" s="2">
        <v>0.47799999999999998</v>
      </c>
      <c r="O480" s="2">
        <v>0.874</v>
      </c>
      <c r="P480" s="2">
        <v>0.34899999999999998</v>
      </c>
      <c r="Q480" s="2">
        <v>0.11899999999999999</v>
      </c>
      <c r="R480" s="2">
        <v>0.99399999999999999</v>
      </c>
      <c r="S480" s="2">
        <v>0.97</v>
      </c>
      <c r="T480" s="2">
        <v>0.13</v>
      </c>
      <c r="U480" s="2">
        <v>0.13200000000000001</v>
      </c>
      <c r="V480" s="2">
        <v>0.128</v>
      </c>
      <c r="W480" s="2">
        <v>7.0000000000000007E-2</v>
      </c>
      <c r="X480" s="2">
        <v>0.42199999999999999</v>
      </c>
      <c r="Y480" s="2">
        <v>0.14299999999999999</v>
      </c>
      <c r="Z480" s="2">
        <v>9.0999999999999998E-2</v>
      </c>
      <c r="AA480" s="2">
        <v>0.753</v>
      </c>
      <c r="AB480" s="2">
        <v>0.996</v>
      </c>
      <c r="AC480" s="2">
        <v>0.98599999999999999</v>
      </c>
      <c r="AD480" s="2">
        <v>0.65200000000000002</v>
      </c>
      <c r="AE480" s="2">
        <v>0.91300000000000003</v>
      </c>
      <c r="AF480" s="2">
        <v>4.0000000000000001E-3</v>
      </c>
      <c r="AG480" s="2">
        <v>3.0000000000000001E-3</v>
      </c>
      <c r="AH480" s="2">
        <v>0.7</v>
      </c>
      <c r="AI480" s="2">
        <v>0.41199999999999998</v>
      </c>
      <c r="AJ480" s="2">
        <v>0.67900000000000005</v>
      </c>
      <c r="AK480">
        <v>416570</v>
      </c>
      <c r="AL480">
        <v>18.63</v>
      </c>
      <c r="AM480" t="s">
        <v>64</v>
      </c>
      <c r="AN480" s="3">
        <v>0.85739999999999994</v>
      </c>
      <c r="AO480" s="3">
        <v>5.678027826631361E-3</v>
      </c>
      <c r="AP480" s="3">
        <v>0.83598077246906022</v>
      </c>
      <c r="AQ480" s="3">
        <v>6.6316532065311129E-3</v>
      </c>
      <c r="AR480" s="3">
        <v>0.82739819290601202</v>
      </c>
      <c r="AS480" s="3">
        <v>8.0292309992673182E-3</v>
      </c>
      <c r="AT480" s="10">
        <v>2.6707649230957031E-3</v>
      </c>
      <c r="AU480" s="1">
        <v>195.7578125</v>
      </c>
      <c r="AV480" s="5">
        <v>1872122.835207999</v>
      </c>
      <c r="AW480" s="9">
        <v>3.9653539657592773E-2</v>
      </c>
      <c r="AX480">
        <v>2</v>
      </c>
      <c r="AY480" t="s">
        <v>50</v>
      </c>
      <c r="AZ480" s="9">
        <f>AVERAGE(MainTable[[#This Row],[f1]:[f4]])</f>
        <v>0.66120000000000001</v>
      </c>
      <c r="BA480" s="9">
        <f>AVERAGE(MainTable[[#This Row],[l1]:[l3]])</f>
        <v>0.13</v>
      </c>
      <c r="BB480" s="9">
        <f>AVERAGE(MainTable[[#This Row],[n1]:[lsc]])</f>
        <v>0.41250000000000003</v>
      </c>
      <c r="BC480" s="9">
        <f>AVERAGE(MainTable[[#This Row],[density]:[clsCoef]])</f>
        <v>0.81899999999999995</v>
      </c>
      <c r="BD480" s="9">
        <f>AVERAGE(MainTable[[#This Row],[t2]:[t4]])</f>
        <v>0.23566666666666666</v>
      </c>
      <c r="BE480" s="9">
        <f>AVERAGE(MainTable[[#This Row],[c1]:[c2]])</f>
        <v>0.54549999999999998</v>
      </c>
      <c r="BF480" s="9">
        <f>AVERAGE(MainTable[[#This Row],[n3]], MainTable[[#This Row],[n1]], MainTable[[#This Row],[n4]])</f>
        <v>0.10133333333333333</v>
      </c>
      <c r="BG480" s="9" t="str">
        <f>VLOOKUP(MainTable[[#This Row],[model]],ModelNames,4,FALSE)</f>
        <v>Discriminant</v>
      </c>
      <c r="BH480" s="9" cm="1">
        <f t="array" ref="BH480">MEDIAN(IF($AM$2:$AM$2385=AM480,$AN$2:$AN$2385))</f>
        <v>0.83860904466088915</v>
      </c>
      <c r="BI480" s="9" t="str" cm="1">
        <f t="array" ref="BI480">LEFT(A480, MIN(IFERROR(FIND({"_binarized","_clean","_converted"}, A480), LEN(A480)+1))-1)</f>
        <v>churn</v>
      </c>
    </row>
    <row r="481" spans="1:61" x14ac:dyDescent="0.25">
      <c r="A481" t="s">
        <v>97</v>
      </c>
      <c r="B481" s="6">
        <v>5000</v>
      </c>
      <c r="C481">
        <v>21</v>
      </c>
      <c r="D481">
        <v>20</v>
      </c>
      <c r="E481">
        <v>0</v>
      </c>
      <c r="F481" s="1">
        <v>6.0721357850070721</v>
      </c>
      <c r="G481">
        <v>0</v>
      </c>
      <c r="H481">
        <v>0</v>
      </c>
      <c r="I481" s="1">
        <v>37.998556054869923</v>
      </c>
      <c r="J481" s="1">
        <v>0.42799714850470849</v>
      </c>
      <c r="K481" s="1">
        <v>0.47561251138081928</v>
      </c>
      <c r="L481" s="1">
        <v>92.776300000000006</v>
      </c>
      <c r="M481" s="1">
        <v>28.764600000000002</v>
      </c>
      <c r="N481" s="2">
        <v>0.47799999999999998</v>
      </c>
      <c r="O481" s="2">
        <v>0.874</v>
      </c>
      <c r="P481" s="2">
        <v>0.34899999999999998</v>
      </c>
      <c r="Q481" s="2">
        <v>0.11899999999999999</v>
      </c>
      <c r="R481" s="2">
        <v>0.99399999999999999</v>
      </c>
      <c r="S481" s="2">
        <v>0.97</v>
      </c>
      <c r="T481" s="2">
        <v>0.13</v>
      </c>
      <c r="U481" s="2">
        <v>0.13200000000000001</v>
      </c>
      <c r="V481" s="2">
        <v>0.128</v>
      </c>
      <c r="W481" s="2">
        <v>7.0000000000000007E-2</v>
      </c>
      <c r="X481" s="2">
        <v>0.42199999999999999</v>
      </c>
      <c r="Y481" s="2">
        <v>0.14299999999999999</v>
      </c>
      <c r="Z481" s="2">
        <v>9.0999999999999998E-2</v>
      </c>
      <c r="AA481" s="2">
        <v>0.753</v>
      </c>
      <c r="AB481" s="2">
        <v>0.996</v>
      </c>
      <c r="AC481" s="2">
        <v>0.98599999999999999</v>
      </c>
      <c r="AD481" s="2">
        <v>0.65200000000000002</v>
      </c>
      <c r="AE481" s="2">
        <v>0.91300000000000003</v>
      </c>
      <c r="AF481" s="2">
        <v>4.0000000000000001E-3</v>
      </c>
      <c r="AG481" s="2">
        <v>3.0000000000000001E-3</v>
      </c>
      <c r="AH481" s="2">
        <v>0.7</v>
      </c>
      <c r="AI481" s="2">
        <v>0.41199999999999998</v>
      </c>
      <c r="AJ481" s="2">
        <v>0.67900000000000005</v>
      </c>
      <c r="AK481">
        <v>416570</v>
      </c>
      <c r="AL481">
        <v>18.63</v>
      </c>
      <c r="AM481" t="s">
        <v>60</v>
      </c>
      <c r="AN481" s="3">
        <v>0.85739999999999994</v>
      </c>
      <c r="AO481" s="3">
        <v>5.678027826631361E-3</v>
      </c>
      <c r="AP481" s="3">
        <v>0.83095903577367847</v>
      </c>
      <c r="AQ481" s="3">
        <v>9.7781531422662868E-3</v>
      </c>
      <c r="AR481" s="3">
        <v>0.78191058743772646</v>
      </c>
      <c r="AS481" s="3">
        <v>4.2121434776005238E-2</v>
      </c>
      <c r="AT481" s="10">
        <v>1.7719268798828121E-3</v>
      </c>
      <c r="AU481" s="1">
        <v>243.484375</v>
      </c>
      <c r="AV481" s="5">
        <v>2821786.8675995688</v>
      </c>
      <c r="AW481" s="9">
        <v>0.21698975563049319</v>
      </c>
      <c r="AX481">
        <v>16</v>
      </c>
      <c r="AY481" t="s">
        <v>50</v>
      </c>
      <c r="AZ481" s="9">
        <f>AVERAGE(MainTable[[#This Row],[f1]:[f4]])</f>
        <v>0.66120000000000001</v>
      </c>
      <c r="BA481" s="9">
        <f>AVERAGE(MainTable[[#This Row],[l1]:[l3]])</f>
        <v>0.13</v>
      </c>
      <c r="BB481" s="9">
        <f>AVERAGE(MainTable[[#This Row],[n1]:[lsc]])</f>
        <v>0.41250000000000003</v>
      </c>
      <c r="BC481" s="9">
        <f>AVERAGE(MainTable[[#This Row],[density]:[clsCoef]])</f>
        <v>0.81899999999999995</v>
      </c>
      <c r="BD481" s="9">
        <f>AVERAGE(MainTable[[#This Row],[t2]:[t4]])</f>
        <v>0.23566666666666666</v>
      </c>
      <c r="BE481" s="9">
        <f>AVERAGE(MainTable[[#This Row],[c1]:[c2]])</f>
        <v>0.54549999999999998</v>
      </c>
      <c r="BF481" s="9">
        <f>AVERAGE(MainTable[[#This Row],[n3]], MainTable[[#This Row],[n1]], MainTable[[#This Row],[n4]])</f>
        <v>0.10133333333333333</v>
      </c>
      <c r="BG481" s="9" t="str">
        <f>VLOOKUP(MainTable[[#This Row],[model]],ModelNames,4,FALSE)</f>
        <v>Linear</v>
      </c>
      <c r="BH481" s="9" cm="1">
        <f t="array" ref="BH481">MEDIAN(IF($AM$2:$AM$2385=AM481,$AN$2:$AN$2385))</f>
        <v>0.84154689776823377</v>
      </c>
      <c r="BI481" s="9" t="str" cm="1">
        <f t="array" ref="BI481">LEFT(A481, MIN(IFERROR(FIND({"_binarized","_clean","_converted"}, A481), LEN(A481)+1))-1)</f>
        <v>churn</v>
      </c>
    </row>
    <row r="482" spans="1:61" x14ac:dyDescent="0.25">
      <c r="A482" t="s">
        <v>197</v>
      </c>
      <c r="B482" s="6">
        <v>2310</v>
      </c>
      <c r="C482">
        <v>20</v>
      </c>
      <c r="D482">
        <v>19</v>
      </c>
      <c r="E482">
        <v>0</v>
      </c>
      <c r="F482" s="1">
        <v>6</v>
      </c>
      <c r="G482">
        <v>5.2631578947368416</v>
      </c>
      <c r="H482">
        <v>5.2632000000000003</v>
      </c>
      <c r="I482" s="1">
        <v>15.29976591358152</v>
      </c>
      <c r="J482" s="1">
        <v>36.408575813880759</v>
      </c>
      <c r="K482" s="1">
        <v>3.2372635602768192</v>
      </c>
      <c r="L482" s="1">
        <v>7.3990999999999998</v>
      </c>
      <c r="M482" s="1">
        <v>3.9590000000000001</v>
      </c>
      <c r="N482" s="2">
        <v>0.25800000000000001</v>
      </c>
      <c r="O482" s="2">
        <v>0.63600000000000001</v>
      </c>
      <c r="P482" s="2">
        <v>7.5999999999999998E-2</v>
      </c>
      <c r="Q482" s="2">
        <v>0</v>
      </c>
      <c r="R482" s="2">
        <v>0.26600000000000001</v>
      </c>
      <c r="S482" s="2">
        <v>1E-3</v>
      </c>
      <c r="T482" s="2">
        <v>0</v>
      </c>
      <c r="U482" s="2">
        <v>2E-3</v>
      </c>
      <c r="V482" s="2">
        <v>3.0000000000000001E-3</v>
      </c>
      <c r="W482" s="2">
        <v>3.0000000000000001E-3</v>
      </c>
      <c r="X482" s="2">
        <v>0.126</v>
      </c>
      <c r="Y482" s="2">
        <v>3.0000000000000001E-3</v>
      </c>
      <c r="Z482" s="2">
        <v>1.2999999999999999E-2</v>
      </c>
      <c r="AA482" s="2">
        <v>6.2E-2</v>
      </c>
      <c r="AB482" s="2">
        <v>0.89800000000000002</v>
      </c>
      <c r="AC482" s="2">
        <v>0.89900000000000002</v>
      </c>
      <c r="AD482" s="2">
        <v>0.23200000000000001</v>
      </c>
      <c r="AE482" s="2">
        <v>0.83599999999999997</v>
      </c>
      <c r="AF482" s="2">
        <v>8.0000000000000002E-3</v>
      </c>
      <c r="AG482" s="2">
        <v>4.0000000000000001E-3</v>
      </c>
      <c r="AH482" s="2">
        <v>0.52600000000000002</v>
      </c>
      <c r="AI482" s="2">
        <v>0.40799999999999997</v>
      </c>
      <c r="AJ482" s="2">
        <v>0.67600000000000005</v>
      </c>
      <c r="AK482">
        <v>307941</v>
      </c>
      <c r="AL482">
        <v>11.49</v>
      </c>
      <c r="AM482" t="s">
        <v>52</v>
      </c>
      <c r="AN482" s="3">
        <v>0.99870129870129887</v>
      </c>
      <c r="AO482" s="3">
        <v>1.060385170035999E-3</v>
      </c>
      <c r="AP482" s="3">
        <v>0.99869989382402868</v>
      </c>
      <c r="AQ482" s="3">
        <v>1.06154397591333E-3</v>
      </c>
      <c r="AR482" s="3">
        <v>0.99998469543924084</v>
      </c>
      <c r="AS482" s="3">
        <v>3.0609121518221373E-5</v>
      </c>
      <c r="AT482" s="10">
        <v>8.7573528289794922E-2</v>
      </c>
      <c r="AU482" s="1">
        <v>348.60546875</v>
      </c>
      <c r="AV482" s="5">
        <v>26377.834091094719</v>
      </c>
      <c r="AW482" s="9">
        <v>2.469293355941772</v>
      </c>
      <c r="AX482">
        <v>24</v>
      </c>
      <c r="AY482" t="s">
        <v>50</v>
      </c>
      <c r="AZ482" s="9">
        <f>AVERAGE(MainTable[[#This Row],[f1]:[f4]])</f>
        <v>0.1958</v>
      </c>
      <c r="BA482" s="9">
        <f>AVERAGE(MainTable[[#This Row],[l1]:[l3]])</f>
        <v>1.6666666666666668E-3</v>
      </c>
      <c r="BB482" s="9">
        <f>AVERAGE(MainTable[[#This Row],[n1]:[lsc]])</f>
        <v>0.18416666666666667</v>
      </c>
      <c r="BC482" s="9">
        <f>AVERAGE(MainTable[[#This Row],[density]:[clsCoef]])</f>
        <v>0.5655</v>
      </c>
      <c r="BD482" s="9">
        <f>AVERAGE(MainTable[[#This Row],[t2]:[t4]])</f>
        <v>0.17933333333333334</v>
      </c>
      <c r="BE482" s="9">
        <f>AVERAGE(MainTable[[#This Row],[c1]:[c2]])</f>
        <v>0.54200000000000004</v>
      </c>
      <c r="BF482" s="9">
        <f>AVERAGE(MainTable[[#This Row],[n3]], MainTable[[#This Row],[n1]], MainTable[[#This Row],[n4]])</f>
        <v>6.3333333333333332E-3</v>
      </c>
      <c r="BG482" s="9" t="str">
        <f>VLOOKUP(MainTable[[#This Row],[model]],ModelNames,4,FALSE)</f>
        <v>Tree Ensemble</v>
      </c>
      <c r="BH482" s="9" cm="1">
        <f t="array" ref="BH482">MEDIAN(IF($AM$2:$AM$2385=AM482,$AN$2:$AN$2385))</f>
        <v>0.87140340575455077</v>
      </c>
      <c r="BI482" s="9" t="str" cm="1">
        <f t="array" ref="BI482">LEFT(A482, MIN(IFERROR(FIND({"_binarized","_clean","_converted"}, A482), LEN(A482)+1))-1)</f>
        <v>segment</v>
      </c>
    </row>
    <row r="483" spans="1:61" x14ac:dyDescent="0.25">
      <c r="A483" t="s">
        <v>197</v>
      </c>
      <c r="B483" s="6">
        <v>2310</v>
      </c>
      <c r="C483">
        <v>20</v>
      </c>
      <c r="D483">
        <v>19</v>
      </c>
      <c r="E483">
        <v>0</v>
      </c>
      <c r="F483" s="1">
        <v>6</v>
      </c>
      <c r="G483">
        <v>5.2631578947368416</v>
      </c>
      <c r="H483">
        <v>5.2632000000000003</v>
      </c>
      <c r="I483" s="1">
        <v>15.29976591358152</v>
      </c>
      <c r="J483" s="1">
        <v>36.408575813880759</v>
      </c>
      <c r="K483" s="1">
        <v>3.2372635602768192</v>
      </c>
      <c r="L483" s="1">
        <v>7.3990999999999998</v>
      </c>
      <c r="M483" s="1">
        <v>3.9590000000000001</v>
      </c>
      <c r="N483" s="2">
        <v>0.25800000000000001</v>
      </c>
      <c r="O483" s="2">
        <v>0.63600000000000001</v>
      </c>
      <c r="P483" s="2">
        <v>7.5999999999999998E-2</v>
      </c>
      <c r="Q483" s="2">
        <v>0</v>
      </c>
      <c r="R483" s="2">
        <v>0.26600000000000001</v>
      </c>
      <c r="S483" s="2">
        <v>1E-3</v>
      </c>
      <c r="T483" s="2">
        <v>0</v>
      </c>
      <c r="U483" s="2">
        <v>2E-3</v>
      </c>
      <c r="V483" s="2">
        <v>3.0000000000000001E-3</v>
      </c>
      <c r="W483" s="2">
        <v>3.0000000000000001E-3</v>
      </c>
      <c r="X483" s="2">
        <v>0.126</v>
      </c>
      <c r="Y483" s="2">
        <v>3.0000000000000001E-3</v>
      </c>
      <c r="Z483" s="2">
        <v>1.2999999999999999E-2</v>
      </c>
      <c r="AA483" s="2">
        <v>6.2E-2</v>
      </c>
      <c r="AB483" s="2">
        <v>0.89800000000000002</v>
      </c>
      <c r="AC483" s="2">
        <v>0.89900000000000002</v>
      </c>
      <c r="AD483" s="2">
        <v>0.23200000000000001</v>
      </c>
      <c r="AE483" s="2">
        <v>0.83599999999999997</v>
      </c>
      <c r="AF483" s="2">
        <v>8.0000000000000002E-3</v>
      </c>
      <c r="AG483" s="2">
        <v>4.0000000000000001E-3</v>
      </c>
      <c r="AH483" s="2">
        <v>0.52600000000000002</v>
      </c>
      <c r="AI483" s="2">
        <v>0.40799999999999997</v>
      </c>
      <c r="AJ483" s="2">
        <v>0.67600000000000005</v>
      </c>
      <c r="AK483">
        <v>307941</v>
      </c>
      <c r="AL483">
        <v>11.49</v>
      </c>
      <c r="AM483" t="s">
        <v>49</v>
      </c>
      <c r="AN483" s="3">
        <v>0.99826839826839842</v>
      </c>
      <c r="AO483" s="3">
        <v>8.6580086580085875E-4</v>
      </c>
      <c r="AP483" s="3">
        <v>0.99826834719513025</v>
      </c>
      <c r="AQ483" s="3">
        <v>8.6584797138491054E-4</v>
      </c>
      <c r="AR483" s="3">
        <v>0.99989286807468625</v>
      </c>
      <c r="AS483" s="3">
        <v>2.1426385062750519E-4</v>
      </c>
      <c r="AT483" s="10">
        <v>2.8200149536132808E-3</v>
      </c>
      <c r="AU483" s="1">
        <v>351.64453125</v>
      </c>
      <c r="AV483" s="5">
        <v>819144.59249239089</v>
      </c>
      <c r="AW483" s="9">
        <v>3.7294256687164311</v>
      </c>
      <c r="AX483">
        <v>16</v>
      </c>
      <c r="AY483" t="s">
        <v>50</v>
      </c>
      <c r="AZ483" s="9">
        <f>AVERAGE(MainTable[[#This Row],[f1]:[f4]])</f>
        <v>0.1958</v>
      </c>
      <c r="BA483" s="9">
        <f>AVERAGE(MainTable[[#This Row],[l1]:[l3]])</f>
        <v>1.6666666666666668E-3</v>
      </c>
      <c r="BB483" s="9">
        <f>AVERAGE(MainTable[[#This Row],[n1]:[lsc]])</f>
        <v>0.18416666666666667</v>
      </c>
      <c r="BC483" s="9">
        <f>AVERAGE(MainTable[[#This Row],[density]:[clsCoef]])</f>
        <v>0.5655</v>
      </c>
      <c r="BD483" s="9">
        <f>AVERAGE(MainTable[[#This Row],[t2]:[t4]])</f>
        <v>0.17933333333333334</v>
      </c>
      <c r="BE483" s="9">
        <f>AVERAGE(MainTable[[#This Row],[c1]:[c2]])</f>
        <v>0.54200000000000004</v>
      </c>
      <c r="BF483" s="9">
        <f>AVERAGE(MainTable[[#This Row],[n3]], MainTable[[#This Row],[n1]], MainTable[[#This Row],[n4]])</f>
        <v>6.3333333333333332E-3</v>
      </c>
      <c r="BG483" s="9" t="str">
        <f>VLOOKUP(MainTable[[#This Row],[model]],ModelNames,4,FALSE)</f>
        <v>Neural</v>
      </c>
      <c r="BH483" s="9" cm="1">
        <f t="array" ref="BH483">MEDIAN(IF($AM$2:$AM$2385=AM483,$AN$2:$AN$2385))</f>
        <v>0.87620447459485384</v>
      </c>
      <c r="BI483" s="9" t="str" cm="1">
        <f t="array" ref="BI483">LEFT(A483, MIN(IFERROR(FIND({"_binarized","_clean","_converted"}, A483), LEN(A483)+1))-1)</f>
        <v>segment</v>
      </c>
    </row>
    <row r="484" spans="1:61" x14ac:dyDescent="0.25">
      <c r="A484" t="s">
        <v>197</v>
      </c>
      <c r="B484" s="6">
        <v>2310</v>
      </c>
      <c r="C484">
        <v>20</v>
      </c>
      <c r="D484">
        <v>19</v>
      </c>
      <c r="E484">
        <v>0</v>
      </c>
      <c r="F484" s="1">
        <v>6</v>
      </c>
      <c r="G484">
        <v>5.2631578947368416</v>
      </c>
      <c r="H484">
        <v>5.2632000000000003</v>
      </c>
      <c r="I484" s="1">
        <v>15.29976591358152</v>
      </c>
      <c r="J484" s="1">
        <v>36.408575813880759</v>
      </c>
      <c r="K484" s="1">
        <v>3.2372635602768192</v>
      </c>
      <c r="L484" s="1">
        <v>7.3990999999999998</v>
      </c>
      <c r="M484" s="1">
        <v>3.9590000000000001</v>
      </c>
      <c r="N484" s="2">
        <v>0.25800000000000001</v>
      </c>
      <c r="O484" s="2">
        <v>0.63600000000000001</v>
      </c>
      <c r="P484" s="2">
        <v>7.5999999999999998E-2</v>
      </c>
      <c r="Q484" s="2">
        <v>0</v>
      </c>
      <c r="R484" s="2">
        <v>0.26600000000000001</v>
      </c>
      <c r="S484" s="2">
        <v>1E-3</v>
      </c>
      <c r="T484" s="2">
        <v>0</v>
      </c>
      <c r="U484" s="2">
        <v>2E-3</v>
      </c>
      <c r="V484" s="2">
        <v>3.0000000000000001E-3</v>
      </c>
      <c r="W484" s="2">
        <v>3.0000000000000001E-3</v>
      </c>
      <c r="X484" s="2">
        <v>0.126</v>
      </c>
      <c r="Y484" s="2">
        <v>3.0000000000000001E-3</v>
      </c>
      <c r="Z484" s="2">
        <v>1.2999999999999999E-2</v>
      </c>
      <c r="AA484" s="2">
        <v>6.2E-2</v>
      </c>
      <c r="AB484" s="2">
        <v>0.89800000000000002</v>
      </c>
      <c r="AC484" s="2">
        <v>0.89900000000000002</v>
      </c>
      <c r="AD484" s="2">
        <v>0.23200000000000001</v>
      </c>
      <c r="AE484" s="2">
        <v>0.83599999999999997</v>
      </c>
      <c r="AF484" s="2">
        <v>8.0000000000000002E-3</v>
      </c>
      <c r="AG484" s="2">
        <v>4.0000000000000001E-3</v>
      </c>
      <c r="AH484" s="2">
        <v>0.52600000000000002</v>
      </c>
      <c r="AI484" s="2">
        <v>0.40799999999999997</v>
      </c>
      <c r="AJ484" s="2">
        <v>0.67600000000000005</v>
      </c>
      <c r="AK484">
        <v>307941</v>
      </c>
      <c r="AL484">
        <v>11.49</v>
      </c>
      <c r="AM484" t="s">
        <v>54</v>
      </c>
      <c r="AN484" s="3">
        <v>0.99783549783549785</v>
      </c>
      <c r="AO484" s="3">
        <v>1.9359895909088929E-3</v>
      </c>
      <c r="AP484" s="3">
        <v>0.99782297934014574</v>
      </c>
      <c r="AQ484" s="3">
        <v>1.948445572037139E-3</v>
      </c>
      <c r="AR484" s="3">
        <v>0.99992347719620445</v>
      </c>
      <c r="AS484" s="3">
        <v>9.6794541174450666E-5</v>
      </c>
      <c r="AT484" s="10">
        <v>8.8211297988891602E-2</v>
      </c>
      <c r="AU484" s="1">
        <v>348.390625</v>
      </c>
      <c r="AV484" s="5">
        <v>26187.121748178979</v>
      </c>
      <c r="AW484" s="9">
        <v>2.389633417129517</v>
      </c>
      <c r="AX484">
        <v>16</v>
      </c>
      <c r="AY484" t="s">
        <v>50</v>
      </c>
      <c r="AZ484" s="9">
        <f>AVERAGE(MainTable[[#This Row],[f1]:[f4]])</f>
        <v>0.1958</v>
      </c>
      <c r="BA484" s="9">
        <f>AVERAGE(MainTable[[#This Row],[l1]:[l3]])</f>
        <v>1.6666666666666668E-3</v>
      </c>
      <c r="BB484" s="9">
        <f>AVERAGE(MainTable[[#This Row],[n1]:[lsc]])</f>
        <v>0.18416666666666667</v>
      </c>
      <c r="BC484" s="9">
        <f>AVERAGE(MainTable[[#This Row],[density]:[clsCoef]])</f>
        <v>0.5655</v>
      </c>
      <c r="BD484" s="9">
        <f>AVERAGE(MainTable[[#This Row],[t2]:[t4]])</f>
        <v>0.17933333333333334</v>
      </c>
      <c r="BE484" s="9">
        <f>AVERAGE(MainTable[[#This Row],[c1]:[c2]])</f>
        <v>0.54200000000000004</v>
      </c>
      <c r="BF484" s="9">
        <f>AVERAGE(MainTable[[#This Row],[n3]], MainTable[[#This Row],[n1]], MainTable[[#This Row],[n4]])</f>
        <v>6.3333333333333332E-3</v>
      </c>
      <c r="BG484" s="9" t="str">
        <f>VLOOKUP(MainTable[[#This Row],[model]],ModelNames,4,FALSE)</f>
        <v>Tree Ensemble</v>
      </c>
      <c r="BH484" s="9" cm="1">
        <f t="array" ref="BH484">MEDIAN(IF($AM$2:$AM$2385=AM484,$AN$2:$AN$2385))</f>
        <v>0.87316363636363636</v>
      </c>
      <c r="BI484" s="9" t="str" cm="1">
        <f t="array" ref="BI484">LEFT(A484, MIN(IFERROR(FIND({"_binarized","_clean","_converted"}, A484), LEN(A484)+1))-1)</f>
        <v>segment</v>
      </c>
    </row>
    <row r="485" spans="1:61" x14ac:dyDescent="0.25">
      <c r="A485" t="s">
        <v>197</v>
      </c>
      <c r="B485" s="6">
        <v>2310</v>
      </c>
      <c r="C485">
        <v>20</v>
      </c>
      <c r="D485">
        <v>19</v>
      </c>
      <c r="E485">
        <v>0</v>
      </c>
      <c r="F485" s="1">
        <v>6</v>
      </c>
      <c r="G485">
        <v>5.2631578947368416</v>
      </c>
      <c r="H485">
        <v>5.2632000000000003</v>
      </c>
      <c r="I485" s="1">
        <v>15.29976591358152</v>
      </c>
      <c r="J485" s="1">
        <v>36.408575813880759</v>
      </c>
      <c r="K485" s="1">
        <v>3.2372635602768192</v>
      </c>
      <c r="L485" s="1">
        <v>7.3990999999999998</v>
      </c>
      <c r="M485" s="1">
        <v>3.9590000000000001</v>
      </c>
      <c r="N485" s="2">
        <v>0.25800000000000001</v>
      </c>
      <c r="O485" s="2">
        <v>0.63600000000000001</v>
      </c>
      <c r="P485" s="2">
        <v>7.5999999999999998E-2</v>
      </c>
      <c r="Q485" s="2">
        <v>0</v>
      </c>
      <c r="R485" s="2">
        <v>0.26600000000000001</v>
      </c>
      <c r="S485" s="2">
        <v>1E-3</v>
      </c>
      <c r="T485" s="2">
        <v>0</v>
      </c>
      <c r="U485" s="2">
        <v>2E-3</v>
      </c>
      <c r="V485" s="2">
        <v>3.0000000000000001E-3</v>
      </c>
      <c r="W485" s="2">
        <v>3.0000000000000001E-3</v>
      </c>
      <c r="X485" s="2">
        <v>0.126</v>
      </c>
      <c r="Y485" s="2">
        <v>3.0000000000000001E-3</v>
      </c>
      <c r="Z485" s="2">
        <v>1.2999999999999999E-2</v>
      </c>
      <c r="AA485" s="2">
        <v>6.2E-2</v>
      </c>
      <c r="AB485" s="2">
        <v>0.89800000000000002</v>
      </c>
      <c r="AC485" s="2">
        <v>0.89900000000000002</v>
      </c>
      <c r="AD485" s="2">
        <v>0.23200000000000001</v>
      </c>
      <c r="AE485" s="2">
        <v>0.83599999999999997</v>
      </c>
      <c r="AF485" s="2">
        <v>8.0000000000000002E-3</v>
      </c>
      <c r="AG485" s="2">
        <v>4.0000000000000001E-3</v>
      </c>
      <c r="AH485" s="2">
        <v>0.52600000000000002</v>
      </c>
      <c r="AI485" s="2">
        <v>0.40799999999999997</v>
      </c>
      <c r="AJ485" s="2">
        <v>0.67600000000000005</v>
      </c>
      <c r="AK485">
        <v>307941</v>
      </c>
      <c r="AL485">
        <v>11.49</v>
      </c>
      <c r="AM485" t="s">
        <v>56</v>
      </c>
      <c r="AN485" s="3">
        <v>0.9974025974025974</v>
      </c>
      <c r="AO485" s="3">
        <v>1.619765102499528E-3</v>
      </c>
      <c r="AP485" s="3">
        <v>0.99739700228860539</v>
      </c>
      <c r="AQ485" s="3">
        <v>1.6257453459009991E-3</v>
      </c>
      <c r="AR485" s="3">
        <v>0.99985460667278847</v>
      </c>
      <c r="AS485" s="3">
        <v>2.223115862616368E-4</v>
      </c>
      <c r="AT485" s="10">
        <v>1.781463623046875E-3</v>
      </c>
      <c r="AU485" s="1">
        <v>347.796875</v>
      </c>
      <c r="AV485" s="5">
        <v>1296686.595289079</v>
      </c>
      <c r="AW485" s="9">
        <v>0.19474148750305181</v>
      </c>
      <c r="AX485">
        <v>10</v>
      </c>
      <c r="AY485" t="s">
        <v>50</v>
      </c>
      <c r="AZ485" s="9">
        <f>AVERAGE(MainTable[[#This Row],[f1]:[f4]])</f>
        <v>0.1958</v>
      </c>
      <c r="BA485" s="9">
        <f>AVERAGE(MainTable[[#This Row],[l1]:[l3]])</f>
        <v>1.6666666666666668E-3</v>
      </c>
      <c r="BB485" s="9">
        <f>AVERAGE(MainTable[[#This Row],[n1]:[lsc]])</f>
        <v>0.18416666666666667</v>
      </c>
      <c r="BC485" s="9">
        <f>AVERAGE(MainTable[[#This Row],[density]:[clsCoef]])</f>
        <v>0.5655</v>
      </c>
      <c r="BD485" s="9">
        <f>AVERAGE(MainTable[[#This Row],[t2]:[t4]])</f>
        <v>0.17933333333333334</v>
      </c>
      <c r="BE485" s="9">
        <f>AVERAGE(MainTable[[#This Row],[c1]:[c2]])</f>
        <v>0.54200000000000004</v>
      </c>
      <c r="BF485" s="9">
        <f>AVERAGE(MainTable[[#This Row],[n3]], MainTable[[#This Row],[n1]], MainTable[[#This Row],[n4]])</f>
        <v>6.3333333333333332E-3</v>
      </c>
      <c r="BG485" s="9" t="str">
        <f>VLOOKUP(MainTable[[#This Row],[model]],ModelNames,4,FALSE)</f>
        <v>Linear</v>
      </c>
      <c r="BH485" s="9" cm="1">
        <f t="array" ref="BH485">MEDIAN(IF($AM$2:$AM$2385=AM485,$AN$2:$AN$2385))</f>
        <v>0.85279999999999989</v>
      </c>
      <c r="BI485" s="9" t="str" cm="1">
        <f t="array" ref="BI485">LEFT(A485, MIN(IFERROR(FIND({"_binarized","_clean","_converted"}, A485), LEN(A485)+1))-1)</f>
        <v>segment</v>
      </c>
    </row>
    <row r="486" spans="1:61" x14ac:dyDescent="0.25">
      <c r="A486" t="s">
        <v>197</v>
      </c>
      <c r="B486" s="6">
        <v>2310</v>
      </c>
      <c r="C486">
        <v>20</v>
      </c>
      <c r="D486">
        <v>19</v>
      </c>
      <c r="E486">
        <v>0</v>
      </c>
      <c r="F486" s="1">
        <v>6</v>
      </c>
      <c r="G486">
        <v>5.2631578947368416</v>
      </c>
      <c r="H486">
        <v>5.2632000000000003</v>
      </c>
      <c r="I486" s="1">
        <v>15.29976591358152</v>
      </c>
      <c r="J486" s="1">
        <v>36.408575813880759</v>
      </c>
      <c r="K486" s="1">
        <v>3.2372635602768192</v>
      </c>
      <c r="L486" s="1">
        <v>7.3990999999999998</v>
      </c>
      <c r="M486" s="1">
        <v>3.9590000000000001</v>
      </c>
      <c r="N486" s="2">
        <v>0.25800000000000001</v>
      </c>
      <c r="O486" s="2">
        <v>0.63600000000000001</v>
      </c>
      <c r="P486" s="2">
        <v>7.5999999999999998E-2</v>
      </c>
      <c r="Q486" s="2">
        <v>0</v>
      </c>
      <c r="R486" s="2">
        <v>0.26600000000000001</v>
      </c>
      <c r="S486" s="2">
        <v>1E-3</v>
      </c>
      <c r="T486" s="2">
        <v>0</v>
      </c>
      <c r="U486" s="2">
        <v>2E-3</v>
      </c>
      <c r="V486" s="2">
        <v>3.0000000000000001E-3</v>
      </c>
      <c r="W486" s="2">
        <v>3.0000000000000001E-3</v>
      </c>
      <c r="X486" s="2">
        <v>0.126</v>
      </c>
      <c r="Y486" s="2">
        <v>3.0000000000000001E-3</v>
      </c>
      <c r="Z486" s="2">
        <v>1.2999999999999999E-2</v>
      </c>
      <c r="AA486" s="2">
        <v>6.2E-2</v>
      </c>
      <c r="AB486" s="2">
        <v>0.89800000000000002</v>
      </c>
      <c r="AC486" s="2">
        <v>0.89900000000000002</v>
      </c>
      <c r="AD486" s="2">
        <v>0.23200000000000001</v>
      </c>
      <c r="AE486" s="2">
        <v>0.83599999999999997</v>
      </c>
      <c r="AF486" s="2">
        <v>8.0000000000000002E-3</v>
      </c>
      <c r="AG486" s="2">
        <v>4.0000000000000001E-3</v>
      </c>
      <c r="AH486" s="2">
        <v>0.52600000000000002</v>
      </c>
      <c r="AI486" s="2">
        <v>0.40799999999999997</v>
      </c>
      <c r="AJ486" s="2">
        <v>0.67600000000000005</v>
      </c>
      <c r="AK486">
        <v>307941</v>
      </c>
      <c r="AL486">
        <v>11.49</v>
      </c>
      <c r="AM486" t="s">
        <v>59</v>
      </c>
      <c r="AN486" s="3">
        <v>0.9974025974025974</v>
      </c>
      <c r="AO486" s="3">
        <v>1.619765102499528E-3</v>
      </c>
      <c r="AP486" s="3">
        <v>0.99739143271124742</v>
      </c>
      <c r="AQ486" s="3">
        <v>1.631685712764851E-3</v>
      </c>
      <c r="AR486" s="3">
        <v>0.99981634527089069</v>
      </c>
      <c r="AS486" s="3">
        <v>2.5540739620878272E-4</v>
      </c>
      <c r="AT486" s="10">
        <v>6.2673091888427726E-3</v>
      </c>
      <c r="AU486" s="1">
        <v>348.63671875</v>
      </c>
      <c r="AV486" s="5">
        <v>368579.23079849349</v>
      </c>
      <c r="AW486" s="9">
        <v>0.50379085540771484</v>
      </c>
      <c r="AX486">
        <v>1</v>
      </c>
      <c r="AY486" t="s">
        <v>50</v>
      </c>
      <c r="AZ486" s="9">
        <f>AVERAGE(MainTable[[#This Row],[f1]:[f4]])</f>
        <v>0.1958</v>
      </c>
      <c r="BA486" s="9">
        <f>AVERAGE(MainTable[[#This Row],[l1]:[l3]])</f>
        <v>1.6666666666666668E-3</v>
      </c>
      <c r="BB486" s="9">
        <f>AVERAGE(MainTable[[#This Row],[n1]:[lsc]])</f>
        <v>0.18416666666666667</v>
      </c>
      <c r="BC486" s="9">
        <f>AVERAGE(MainTable[[#This Row],[density]:[clsCoef]])</f>
        <v>0.5655</v>
      </c>
      <c r="BD486" s="9">
        <f>AVERAGE(MainTable[[#This Row],[t2]:[t4]])</f>
        <v>0.17933333333333334</v>
      </c>
      <c r="BE486" s="9">
        <f>AVERAGE(MainTable[[#This Row],[c1]:[c2]])</f>
        <v>0.54200000000000004</v>
      </c>
      <c r="BF486" s="9">
        <f>AVERAGE(MainTable[[#This Row],[n3]], MainTable[[#This Row],[n1]], MainTable[[#This Row],[n4]])</f>
        <v>6.3333333333333332E-3</v>
      </c>
      <c r="BG486" s="9" t="str">
        <f>VLOOKUP(MainTable[[#This Row],[model]],ModelNames,4,FALSE)</f>
        <v>Tree Ensemble</v>
      </c>
      <c r="BH486" s="9" cm="1">
        <f t="array" ref="BH486">MEDIAN(IF($AM$2:$AM$2385=AM486,$AN$2:$AN$2385))</f>
        <v>0.86949265687583444</v>
      </c>
      <c r="BI486" s="9" t="str" cm="1">
        <f t="array" ref="BI486">LEFT(A486, MIN(IFERROR(FIND({"_binarized","_clean","_converted"}, A486), LEN(A486)+1))-1)</f>
        <v>segment</v>
      </c>
    </row>
    <row r="487" spans="1:61" x14ac:dyDescent="0.25">
      <c r="A487" t="s">
        <v>197</v>
      </c>
      <c r="B487" s="6">
        <v>2310</v>
      </c>
      <c r="C487">
        <v>20</v>
      </c>
      <c r="D487">
        <v>19</v>
      </c>
      <c r="E487">
        <v>0</v>
      </c>
      <c r="F487" s="1">
        <v>6</v>
      </c>
      <c r="G487">
        <v>5.2631578947368416</v>
      </c>
      <c r="H487">
        <v>5.2632000000000003</v>
      </c>
      <c r="I487" s="1">
        <v>15.29976591358152</v>
      </c>
      <c r="J487" s="1">
        <v>36.408575813880759</v>
      </c>
      <c r="K487" s="1">
        <v>3.2372635602768192</v>
      </c>
      <c r="L487" s="1">
        <v>7.3990999999999998</v>
      </c>
      <c r="M487" s="1">
        <v>3.9590000000000001</v>
      </c>
      <c r="N487" s="2">
        <v>0.25800000000000001</v>
      </c>
      <c r="O487" s="2">
        <v>0.63600000000000001</v>
      </c>
      <c r="P487" s="2">
        <v>7.5999999999999998E-2</v>
      </c>
      <c r="Q487" s="2">
        <v>0</v>
      </c>
      <c r="R487" s="2">
        <v>0.26600000000000001</v>
      </c>
      <c r="S487" s="2">
        <v>1E-3</v>
      </c>
      <c r="T487" s="2">
        <v>0</v>
      </c>
      <c r="U487" s="2">
        <v>2E-3</v>
      </c>
      <c r="V487" s="2">
        <v>3.0000000000000001E-3</v>
      </c>
      <c r="W487" s="2">
        <v>3.0000000000000001E-3</v>
      </c>
      <c r="X487" s="2">
        <v>0.126</v>
      </c>
      <c r="Y487" s="2">
        <v>3.0000000000000001E-3</v>
      </c>
      <c r="Z487" s="2">
        <v>1.2999999999999999E-2</v>
      </c>
      <c r="AA487" s="2">
        <v>6.2E-2</v>
      </c>
      <c r="AB487" s="2">
        <v>0.89800000000000002</v>
      </c>
      <c r="AC487" s="2">
        <v>0.89900000000000002</v>
      </c>
      <c r="AD487" s="2">
        <v>0.23200000000000001</v>
      </c>
      <c r="AE487" s="2">
        <v>0.83599999999999997</v>
      </c>
      <c r="AF487" s="2">
        <v>8.0000000000000002E-3</v>
      </c>
      <c r="AG487" s="2">
        <v>4.0000000000000001E-3</v>
      </c>
      <c r="AH487" s="2">
        <v>0.52600000000000002</v>
      </c>
      <c r="AI487" s="2">
        <v>0.40799999999999997</v>
      </c>
      <c r="AJ487" s="2">
        <v>0.67600000000000005</v>
      </c>
      <c r="AK487">
        <v>307941</v>
      </c>
      <c r="AL487">
        <v>11.49</v>
      </c>
      <c r="AM487" t="s">
        <v>62</v>
      </c>
      <c r="AN487" s="3">
        <v>0.9974025974025974</v>
      </c>
      <c r="AO487" s="3">
        <v>2.5242215995001089E-3</v>
      </c>
      <c r="AP487" s="3">
        <v>0.99739708004005345</v>
      </c>
      <c r="AQ487" s="3">
        <v>2.530377336161948E-3</v>
      </c>
      <c r="AT487" s="10">
        <v>1.70135498046875E-3</v>
      </c>
      <c r="AU487" s="1">
        <v>348.78125</v>
      </c>
      <c r="AV487" s="5">
        <v>1357741.34529148</v>
      </c>
      <c r="AW487" s="9">
        <v>3.9177417755126953E-2</v>
      </c>
      <c r="AX487">
        <v>6</v>
      </c>
      <c r="AY487" t="s">
        <v>50</v>
      </c>
      <c r="AZ487" s="9">
        <f>AVERAGE(MainTable[[#This Row],[f1]:[f4]])</f>
        <v>0.1958</v>
      </c>
      <c r="BA487" s="9">
        <f>AVERAGE(MainTable[[#This Row],[l1]:[l3]])</f>
        <v>1.6666666666666668E-3</v>
      </c>
      <c r="BB487" s="9">
        <f>AVERAGE(MainTable[[#This Row],[n1]:[lsc]])</f>
        <v>0.18416666666666667</v>
      </c>
      <c r="BC487" s="9">
        <f>AVERAGE(MainTable[[#This Row],[density]:[clsCoef]])</f>
        <v>0.5655</v>
      </c>
      <c r="BD487" s="9">
        <f>AVERAGE(MainTable[[#This Row],[t2]:[t4]])</f>
        <v>0.17933333333333334</v>
      </c>
      <c r="BE487" s="9">
        <f>AVERAGE(MainTable[[#This Row],[c1]:[c2]])</f>
        <v>0.54200000000000004</v>
      </c>
      <c r="BF487" s="9">
        <f>AVERAGE(MainTable[[#This Row],[n3]], MainTable[[#This Row],[n1]], MainTable[[#This Row],[n4]])</f>
        <v>6.3333333333333332E-3</v>
      </c>
      <c r="BG487" s="9" t="str">
        <f>VLOOKUP(MainTable[[#This Row],[model]],ModelNames,4,FALSE)</f>
        <v>Linear</v>
      </c>
      <c r="BH487" s="9" cm="1">
        <f t="array" ref="BH487">MEDIAN(IF($AM$2:$AM$2385=AM487,$AN$2:$AN$2385))</f>
        <v>0.84909999999999997</v>
      </c>
      <c r="BI487" s="9" t="str" cm="1">
        <f t="array" ref="BI487">LEFT(A487, MIN(IFERROR(FIND({"_binarized","_clean","_converted"}, A487), LEN(A487)+1))-1)</f>
        <v>segment</v>
      </c>
    </row>
    <row r="488" spans="1:61" x14ac:dyDescent="0.25">
      <c r="A488" t="s">
        <v>197</v>
      </c>
      <c r="B488" s="6">
        <v>2310</v>
      </c>
      <c r="C488">
        <v>20</v>
      </c>
      <c r="D488">
        <v>19</v>
      </c>
      <c r="E488">
        <v>0</v>
      </c>
      <c r="F488" s="1">
        <v>6</v>
      </c>
      <c r="G488">
        <v>5.2631578947368416</v>
      </c>
      <c r="H488">
        <v>5.2632000000000003</v>
      </c>
      <c r="I488" s="1">
        <v>15.29976591358152</v>
      </c>
      <c r="J488" s="1">
        <v>36.408575813880759</v>
      </c>
      <c r="K488" s="1">
        <v>3.2372635602768192</v>
      </c>
      <c r="L488" s="1">
        <v>7.3990999999999998</v>
      </c>
      <c r="M488" s="1">
        <v>3.9590000000000001</v>
      </c>
      <c r="N488" s="2">
        <v>0.25800000000000001</v>
      </c>
      <c r="O488" s="2">
        <v>0.63600000000000001</v>
      </c>
      <c r="P488" s="2">
        <v>7.5999999999999998E-2</v>
      </c>
      <c r="Q488" s="2">
        <v>0</v>
      </c>
      <c r="R488" s="2">
        <v>0.26600000000000001</v>
      </c>
      <c r="S488" s="2">
        <v>1E-3</v>
      </c>
      <c r="T488" s="2">
        <v>0</v>
      </c>
      <c r="U488" s="2">
        <v>2E-3</v>
      </c>
      <c r="V488" s="2">
        <v>3.0000000000000001E-3</v>
      </c>
      <c r="W488" s="2">
        <v>3.0000000000000001E-3</v>
      </c>
      <c r="X488" s="2">
        <v>0.126</v>
      </c>
      <c r="Y488" s="2">
        <v>3.0000000000000001E-3</v>
      </c>
      <c r="Z488" s="2">
        <v>1.2999999999999999E-2</v>
      </c>
      <c r="AA488" s="2">
        <v>6.2E-2</v>
      </c>
      <c r="AB488" s="2">
        <v>0.89800000000000002</v>
      </c>
      <c r="AC488" s="2">
        <v>0.89900000000000002</v>
      </c>
      <c r="AD488" s="2">
        <v>0.23200000000000001</v>
      </c>
      <c r="AE488" s="2">
        <v>0.83599999999999997</v>
      </c>
      <c r="AF488" s="2">
        <v>8.0000000000000002E-3</v>
      </c>
      <c r="AG488" s="2">
        <v>4.0000000000000001E-3</v>
      </c>
      <c r="AH488" s="2">
        <v>0.52600000000000002</v>
      </c>
      <c r="AI488" s="2">
        <v>0.40799999999999997</v>
      </c>
      <c r="AJ488" s="2">
        <v>0.67600000000000005</v>
      </c>
      <c r="AK488">
        <v>307941</v>
      </c>
      <c r="AL488">
        <v>11.49</v>
      </c>
      <c r="AM488" t="s">
        <v>51</v>
      </c>
      <c r="AN488" s="3">
        <v>0.9974025974025974</v>
      </c>
      <c r="AO488" s="3">
        <v>2.5242215995001089E-3</v>
      </c>
      <c r="AP488" s="3">
        <v>0.99739708004005345</v>
      </c>
      <c r="AQ488" s="3">
        <v>2.530377336161948E-3</v>
      </c>
      <c r="AT488" s="10">
        <v>2.8834342956542969E-3</v>
      </c>
      <c r="AU488" s="1">
        <v>349.33203125</v>
      </c>
      <c r="AV488" s="5">
        <v>801128.01719861093</v>
      </c>
      <c r="AW488" s="9">
        <v>9.814906120300293E-2</v>
      </c>
      <c r="AX488">
        <v>12</v>
      </c>
      <c r="AY488" t="s">
        <v>50</v>
      </c>
      <c r="AZ488" s="9">
        <f>AVERAGE(MainTable[[#This Row],[f1]:[f4]])</f>
        <v>0.1958</v>
      </c>
      <c r="BA488" s="9">
        <f>AVERAGE(MainTable[[#This Row],[l1]:[l3]])</f>
        <v>1.6666666666666668E-3</v>
      </c>
      <c r="BB488" s="9">
        <f>AVERAGE(MainTable[[#This Row],[n1]:[lsc]])</f>
        <v>0.18416666666666667</v>
      </c>
      <c r="BC488" s="9">
        <f>AVERAGE(MainTable[[#This Row],[density]:[clsCoef]])</f>
        <v>0.5655</v>
      </c>
      <c r="BD488" s="9">
        <f>AVERAGE(MainTable[[#This Row],[t2]:[t4]])</f>
        <v>0.17933333333333334</v>
      </c>
      <c r="BE488" s="9">
        <f>AVERAGE(MainTable[[#This Row],[c1]:[c2]])</f>
        <v>0.54200000000000004</v>
      </c>
      <c r="BF488" s="9">
        <f>AVERAGE(MainTable[[#This Row],[n3]], MainTable[[#This Row],[n1]], MainTable[[#This Row],[n4]])</f>
        <v>6.3333333333333332E-3</v>
      </c>
      <c r="BG488" s="9" t="str">
        <f>VLOOKUP(MainTable[[#This Row],[model]],ModelNames,4,FALSE)</f>
        <v>Kernel/SVM</v>
      </c>
      <c r="BH488" s="9" cm="1">
        <f t="array" ref="BH488">MEDIAN(IF($AM$2:$AM$2385=AM488,$AN$2:$AN$2385))</f>
        <v>0.87225452196382425</v>
      </c>
      <c r="BI488" s="9" t="str" cm="1">
        <f t="array" ref="BI488">LEFT(A488, MIN(IFERROR(FIND({"_binarized","_clean","_converted"}, A488), LEN(A488)+1))-1)</f>
        <v>segment</v>
      </c>
    </row>
    <row r="489" spans="1:61" x14ac:dyDescent="0.25">
      <c r="A489" t="s">
        <v>197</v>
      </c>
      <c r="B489" s="6">
        <v>2310</v>
      </c>
      <c r="C489">
        <v>20</v>
      </c>
      <c r="D489">
        <v>19</v>
      </c>
      <c r="E489">
        <v>0</v>
      </c>
      <c r="F489" s="1">
        <v>6</v>
      </c>
      <c r="G489">
        <v>5.2631578947368416</v>
      </c>
      <c r="H489">
        <v>5.2632000000000003</v>
      </c>
      <c r="I489" s="1">
        <v>15.29976591358152</v>
      </c>
      <c r="J489" s="1">
        <v>36.408575813880759</v>
      </c>
      <c r="K489" s="1">
        <v>3.2372635602768192</v>
      </c>
      <c r="L489" s="1">
        <v>7.3990999999999998</v>
      </c>
      <c r="M489" s="1">
        <v>3.9590000000000001</v>
      </c>
      <c r="N489" s="2">
        <v>0.25800000000000001</v>
      </c>
      <c r="O489" s="2">
        <v>0.63600000000000001</v>
      </c>
      <c r="P489" s="2">
        <v>7.5999999999999998E-2</v>
      </c>
      <c r="Q489" s="2">
        <v>0</v>
      </c>
      <c r="R489" s="2">
        <v>0.26600000000000001</v>
      </c>
      <c r="S489" s="2">
        <v>1E-3</v>
      </c>
      <c r="T489" s="2">
        <v>0</v>
      </c>
      <c r="U489" s="2">
        <v>2E-3</v>
      </c>
      <c r="V489" s="2">
        <v>3.0000000000000001E-3</v>
      </c>
      <c r="W489" s="2">
        <v>3.0000000000000001E-3</v>
      </c>
      <c r="X489" s="2">
        <v>0.126</v>
      </c>
      <c r="Y489" s="2">
        <v>3.0000000000000001E-3</v>
      </c>
      <c r="Z489" s="2">
        <v>1.2999999999999999E-2</v>
      </c>
      <c r="AA489" s="2">
        <v>6.2E-2</v>
      </c>
      <c r="AB489" s="2">
        <v>0.89800000000000002</v>
      </c>
      <c r="AC489" s="2">
        <v>0.89900000000000002</v>
      </c>
      <c r="AD489" s="2">
        <v>0.23200000000000001</v>
      </c>
      <c r="AE489" s="2">
        <v>0.83599999999999997</v>
      </c>
      <c r="AF489" s="2">
        <v>8.0000000000000002E-3</v>
      </c>
      <c r="AG489" s="2">
        <v>4.0000000000000001E-3</v>
      </c>
      <c r="AH489" s="2">
        <v>0.52600000000000002</v>
      </c>
      <c r="AI489" s="2">
        <v>0.40799999999999997</v>
      </c>
      <c r="AJ489" s="2">
        <v>0.67600000000000005</v>
      </c>
      <c r="AK489">
        <v>307941</v>
      </c>
      <c r="AL489">
        <v>11.49</v>
      </c>
      <c r="AM489" t="s">
        <v>53</v>
      </c>
      <c r="AN489" s="3">
        <v>0.99696969696969706</v>
      </c>
      <c r="AO489" s="3">
        <v>3.7739384792559961E-3</v>
      </c>
      <c r="AP489" s="3">
        <v>0.996970518815535</v>
      </c>
      <c r="AQ489" s="3">
        <v>3.779745455922889E-3</v>
      </c>
      <c r="AR489" s="3">
        <v>0.99971303948576684</v>
      </c>
      <c r="AS489" s="3">
        <v>5.5498819603516886E-4</v>
      </c>
      <c r="AT489" s="10">
        <v>9.644007682800293E-2</v>
      </c>
      <c r="AU489" s="1">
        <v>349.55078125</v>
      </c>
      <c r="AV489" s="5">
        <v>23952.697633368691</v>
      </c>
      <c r="AW489" s="9">
        <v>0.14757537841796881</v>
      </c>
      <c r="AX489">
        <v>24</v>
      </c>
      <c r="AY489" t="s">
        <v>50</v>
      </c>
      <c r="AZ489" s="9">
        <f>AVERAGE(MainTable[[#This Row],[f1]:[f4]])</f>
        <v>0.1958</v>
      </c>
      <c r="BA489" s="9">
        <f>AVERAGE(MainTable[[#This Row],[l1]:[l3]])</f>
        <v>1.6666666666666668E-3</v>
      </c>
      <c r="BB489" s="9">
        <f>AVERAGE(MainTable[[#This Row],[n1]:[lsc]])</f>
        <v>0.18416666666666667</v>
      </c>
      <c r="BC489" s="9">
        <f>AVERAGE(MainTable[[#This Row],[density]:[clsCoef]])</f>
        <v>0.5655</v>
      </c>
      <c r="BD489" s="9">
        <f>AVERAGE(MainTable[[#This Row],[t2]:[t4]])</f>
        <v>0.17933333333333334</v>
      </c>
      <c r="BE489" s="9">
        <f>AVERAGE(MainTable[[#This Row],[c1]:[c2]])</f>
        <v>0.54200000000000004</v>
      </c>
      <c r="BF489" s="9">
        <f>AVERAGE(MainTable[[#This Row],[n3]], MainTable[[#This Row],[n1]], MainTable[[#This Row],[n4]])</f>
        <v>6.3333333333333332E-3</v>
      </c>
      <c r="BG489" s="9" t="str">
        <f>VLOOKUP(MainTable[[#This Row],[model]],ModelNames,4,FALSE)</f>
        <v>Instance-based</v>
      </c>
      <c r="BH489" s="9" cm="1">
        <f t="array" ref="BH489">MEDIAN(IF($AM$2:$AM$2385=AM489,$AN$2:$AN$2385))</f>
        <v>0.85</v>
      </c>
      <c r="BI489" s="9" t="str" cm="1">
        <f t="array" ref="BI489">LEFT(A489, MIN(IFERROR(FIND({"_binarized","_clean","_converted"}, A489), LEN(A489)+1))-1)</f>
        <v>segment</v>
      </c>
    </row>
    <row r="490" spans="1:61" x14ac:dyDescent="0.25">
      <c r="A490" t="s">
        <v>197</v>
      </c>
      <c r="B490" s="6">
        <v>2310</v>
      </c>
      <c r="C490">
        <v>20</v>
      </c>
      <c r="D490">
        <v>19</v>
      </c>
      <c r="E490">
        <v>0</v>
      </c>
      <c r="F490" s="1">
        <v>6</v>
      </c>
      <c r="G490">
        <v>5.2631578947368416</v>
      </c>
      <c r="H490">
        <v>5.2632000000000003</v>
      </c>
      <c r="I490" s="1">
        <v>15.29976591358152</v>
      </c>
      <c r="J490" s="1">
        <v>36.408575813880759</v>
      </c>
      <c r="K490" s="1">
        <v>3.2372635602768192</v>
      </c>
      <c r="L490" s="1">
        <v>7.3990999999999998</v>
      </c>
      <c r="M490" s="1">
        <v>3.9590000000000001</v>
      </c>
      <c r="N490" s="2">
        <v>0.25800000000000001</v>
      </c>
      <c r="O490" s="2">
        <v>0.63600000000000001</v>
      </c>
      <c r="P490" s="2">
        <v>7.5999999999999998E-2</v>
      </c>
      <c r="Q490" s="2">
        <v>0</v>
      </c>
      <c r="R490" s="2">
        <v>0.26600000000000001</v>
      </c>
      <c r="S490" s="2">
        <v>1E-3</v>
      </c>
      <c r="T490" s="2">
        <v>0</v>
      </c>
      <c r="U490" s="2">
        <v>2E-3</v>
      </c>
      <c r="V490" s="2">
        <v>3.0000000000000001E-3</v>
      </c>
      <c r="W490" s="2">
        <v>3.0000000000000001E-3</v>
      </c>
      <c r="X490" s="2">
        <v>0.126</v>
      </c>
      <c r="Y490" s="2">
        <v>3.0000000000000001E-3</v>
      </c>
      <c r="Z490" s="2">
        <v>1.2999999999999999E-2</v>
      </c>
      <c r="AA490" s="2">
        <v>6.2E-2</v>
      </c>
      <c r="AB490" s="2">
        <v>0.89800000000000002</v>
      </c>
      <c r="AC490" s="2">
        <v>0.89900000000000002</v>
      </c>
      <c r="AD490" s="2">
        <v>0.23200000000000001</v>
      </c>
      <c r="AE490" s="2">
        <v>0.83599999999999997</v>
      </c>
      <c r="AF490" s="2">
        <v>8.0000000000000002E-3</v>
      </c>
      <c r="AG490" s="2">
        <v>4.0000000000000001E-3</v>
      </c>
      <c r="AH490" s="2">
        <v>0.52600000000000002</v>
      </c>
      <c r="AI490" s="2">
        <v>0.40799999999999997</v>
      </c>
      <c r="AJ490" s="2">
        <v>0.67600000000000005</v>
      </c>
      <c r="AK490">
        <v>307941</v>
      </c>
      <c r="AL490">
        <v>11.49</v>
      </c>
      <c r="AM490" t="s">
        <v>60</v>
      </c>
      <c r="AN490" s="3">
        <v>0.99653679653679661</v>
      </c>
      <c r="AO490" s="3">
        <v>3.5168997422666539E-3</v>
      </c>
      <c r="AP490" s="3">
        <v>0.99651677308923003</v>
      </c>
      <c r="AQ490" s="3">
        <v>3.5466261043660941E-3</v>
      </c>
      <c r="AR490" s="3">
        <v>0.99986225895316794</v>
      </c>
      <c r="AS490" s="3">
        <v>1.8837670072073231E-4</v>
      </c>
      <c r="AT490" s="10">
        <v>1.6257762908935549E-3</v>
      </c>
      <c r="AU490" s="1">
        <v>348.34375</v>
      </c>
      <c r="AV490" s="5">
        <v>1420859.6920369561</v>
      </c>
      <c r="AW490" s="9">
        <v>9.5145940780639648E-2</v>
      </c>
      <c r="AX490">
        <v>16</v>
      </c>
      <c r="AY490" t="s">
        <v>50</v>
      </c>
      <c r="AZ490" s="9">
        <f>AVERAGE(MainTable[[#This Row],[f1]:[f4]])</f>
        <v>0.1958</v>
      </c>
      <c r="BA490" s="9">
        <f>AVERAGE(MainTable[[#This Row],[l1]:[l3]])</f>
        <v>1.6666666666666668E-3</v>
      </c>
      <c r="BB490" s="9">
        <f>AVERAGE(MainTable[[#This Row],[n1]:[lsc]])</f>
        <v>0.18416666666666667</v>
      </c>
      <c r="BC490" s="9">
        <f>AVERAGE(MainTable[[#This Row],[density]:[clsCoef]])</f>
        <v>0.5655</v>
      </c>
      <c r="BD490" s="9">
        <f>AVERAGE(MainTable[[#This Row],[t2]:[t4]])</f>
        <v>0.17933333333333334</v>
      </c>
      <c r="BE490" s="9">
        <f>AVERAGE(MainTable[[#This Row],[c1]:[c2]])</f>
        <v>0.54200000000000004</v>
      </c>
      <c r="BF490" s="9">
        <f>AVERAGE(MainTable[[#This Row],[n3]], MainTable[[#This Row],[n1]], MainTable[[#This Row],[n4]])</f>
        <v>6.3333333333333332E-3</v>
      </c>
      <c r="BG490" s="9" t="str">
        <f>VLOOKUP(MainTable[[#This Row],[model]],ModelNames,4,FALSE)</f>
        <v>Linear</v>
      </c>
      <c r="BH490" s="9" cm="1">
        <f t="array" ref="BH490">MEDIAN(IF($AM$2:$AM$2385=AM490,$AN$2:$AN$2385))</f>
        <v>0.84154689776823377</v>
      </c>
      <c r="BI490" s="9" t="str" cm="1">
        <f t="array" ref="BI490">LEFT(A490, MIN(IFERROR(FIND({"_binarized","_clean","_converted"}, A490), LEN(A490)+1))-1)</f>
        <v>segment</v>
      </c>
    </row>
    <row r="491" spans="1:61" x14ac:dyDescent="0.25">
      <c r="A491" t="s">
        <v>197</v>
      </c>
      <c r="B491" s="6">
        <v>2310</v>
      </c>
      <c r="C491">
        <v>20</v>
      </c>
      <c r="D491">
        <v>19</v>
      </c>
      <c r="E491">
        <v>0</v>
      </c>
      <c r="F491" s="1">
        <v>6</v>
      </c>
      <c r="G491">
        <v>5.2631578947368416</v>
      </c>
      <c r="H491">
        <v>5.2632000000000003</v>
      </c>
      <c r="I491" s="1">
        <v>15.29976591358152</v>
      </c>
      <c r="J491" s="1">
        <v>36.408575813880759</v>
      </c>
      <c r="K491" s="1">
        <v>3.2372635602768192</v>
      </c>
      <c r="L491" s="1">
        <v>7.3990999999999998</v>
      </c>
      <c r="M491" s="1">
        <v>3.9590000000000001</v>
      </c>
      <c r="N491" s="2">
        <v>0.25800000000000001</v>
      </c>
      <c r="O491" s="2">
        <v>0.63600000000000001</v>
      </c>
      <c r="P491" s="2">
        <v>7.5999999999999998E-2</v>
      </c>
      <c r="Q491" s="2">
        <v>0</v>
      </c>
      <c r="R491" s="2">
        <v>0.26600000000000001</v>
      </c>
      <c r="S491" s="2">
        <v>1E-3</v>
      </c>
      <c r="T491" s="2">
        <v>0</v>
      </c>
      <c r="U491" s="2">
        <v>2E-3</v>
      </c>
      <c r="V491" s="2">
        <v>3.0000000000000001E-3</v>
      </c>
      <c r="W491" s="2">
        <v>3.0000000000000001E-3</v>
      </c>
      <c r="X491" s="2">
        <v>0.126</v>
      </c>
      <c r="Y491" s="2">
        <v>3.0000000000000001E-3</v>
      </c>
      <c r="Z491" s="2">
        <v>1.2999999999999999E-2</v>
      </c>
      <c r="AA491" s="2">
        <v>6.2E-2</v>
      </c>
      <c r="AB491" s="2">
        <v>0.89800000000000002</v>
      </c>
      <c r="AC491" s="2">
        <v>0.89900000000000002</v>
      </c>
      <c r="AD491" s="2">
        <v>0.23200000000000001</v>
      </c>
      <c r="AE491" s="2">
        <v>0.83599999999999997</v>
      </c>
      <c r="AF491" s="2">
        <v>8.0000000000000002E-3</v>
      </c>
      <c r="AG491" s="2">
        <v>4.0000000000000001E-3</v>
      </c>
      <c r="AH491" s="2">
        <v>0.52600000000000002</v>
      </c>
      <c r="AI491" s="2">
        <v>0.40799999999999997</v>
      </c>
      <c r="AJ491" s="2">
        <v>0.67600000000000005</v>
      </c>
      <c r="AK491">
        <v>307941</v>
      </c>
      <c r="AL491">
        <v>11.49</v>
      </c>
      <c r="AM491" t="s">
        <v>58</v>
      </c>
      <c r="AN491" s="3">
        <v>0.99653679653679661</v>
      </c>
      <c r="AO491" s="3">
        <v>2.936073585768491E-3</v>
      </c>
      <c r="AP491" s="3">
        <v>0.9965229509156226</v>
      </c>
      <c r="AQ491" s="3">
        <v>2.9462628640603851E-3</v>
      </c>
      <c r="AR491" s="3">
        <v>0.99977808386899292</v>
      </c>
      <c r="AS491" s="3">
        <v>3.3390609472409068E-4</v>
      </c>
      <c r="AT491" s="10">
        <v>5.5127143859863281E-3</v>
      </c>
      <c r="AU491" s="1">
        <v>350.77734375</v>
      </c>
      <c r="AV491" s="5">
        <v>419031.32254995243</v>
      </c>
      <c r="AW491" s="9">
        <v>2.842239141464233</v>
      </c>
      <c r="AX491">
        <v>2</v>
      </c>
      <c r="AY491" t="s">
        <v>50</v>
      </c>
      <c r="AZ491" s="9">
        <f>AVERAGE(MainTable[[#This Row],[f1]:[f4]])</f>
        <v>0.1958</v>
      </c>
      <c r="BA491" s="9">
        <f>AVERAGE(MainTable[[#This Row],[l1]:[l3]])</f>
        <v>1.6666666666666668E-3</v>
      </c>
      <c r="BB491" s="9">
        <f>AVERAGE(MainTable[[#This Row],[n1]:[lsc]])</f>
        <v>0.18416666666666667</v>
      </c>
      <c r="BC491" s="9">
        <f>AVERAGE(MainTable[[#This Row],[density]:[clsCoef]])</f>
        <v>0.5655</v>
      </c>
      <c r="BD491" s="9">
        <f>AVERAGE(MainTable[[#This Row],[t2]:[t4]])</f>
        <v>0.17933333333333334</v>
      </c>
      <c r="BE491" s="9">
        <f>AVERAGE(MainTable[[#This Row],[c1]:[c2]])</f>
        <v>0.54200000000000004</v>
      </c>
      <c r="BF491" s="9">
        <f>AVERAGE(MainTable[[#This Row],[n3]], MainTable[[#This Row],[n1]], MainTable[[#This Row],[n4]])</f>
        <v>6.3333333333333332E-3</v>
      </c>
      <c r="BG491" s="9" t="str">
        <f>VLOOKUP(MainTable[[#This Row],[model]],ModelNames,4,FALSE)</f>
        <v>Tree Ensemble</v>
      </c>
      <c r="BH491" s="9" cm="1">
        <f t="array" ref="BH491">MEDIAN(IF($AM$2:$AM$2385=AM491,$AN$2:$AN$2385))</f>
        <v>0.86973139609339412</v>
      </c>
      <c r="BI491" s="9" t="str" cm="1">
        <f t="array" ref="BI491">LEFT(A491, MIN(IFERROR(FIND({"_binarized","_clean","_converted"}, A491), LEN(A491)+1))-1)</f>
        <v>segment</v>
      </c>
    </row>
    <row r="492" spans="1:61" x14ac:dyDescent="0.25">
      <c r="A492" t="s">
        <v>197</v>
      </c>
      <c r="B492" s="6">
        <v>2310</v>
      </c>
      <c r="C492">
        <v>20</v>
      </c>
      <c r="D492">
        <v>19</v>
      </c>
      <c r="E492">
        <v>0</v>
      </c>
      <c r="F492" s="1">
        <v>6</v>
      </c>
      <c r="G492">
        <v>5.2631578947368416</v>
      </c>
      <c r="H492">
        <v>5.2632000000000003</v>
      </c>
      <c r="I492" s="1">
        <v>15.29976591358152</v>
      </c>
      <c r="J492" s="1">
        <v>36.408575813880759</v>
      </c>
      <c r="K492" s="1">
        <v>3.2372635602768192</v>
      </c>
      <c r="L492" s="1">
        <v>7.3990999999999998</v>
      </c>
      <c r="M492" s="1">
        <v>3.9590000000000001</v>
      </c>
      <c r="N492" s="2">
        <v>0.25800000000000001</v>
      </c>
      <c r="O492" s="2">
        <v>0.63600000000000001</v>
      </c>
      <c r="P492" s="2">
        <v>7.5999999999999998E-2</v>
      </c>
      <c r="Q492" s="2">
        <v>0</v>
      </c>
      <c r="R492" s="2">
        <v>0.26600000000000001</v>
      </c>
      <c r="S492" s="2">
        <v>1E-3</v>
      </c>
      <c r="T492" s="2">
        <v>0</v>
      </c>
      <c r="U492" s="2">
        <v>2E-3</v>
      </c>
      <c r="V492" s="2">
        <v>3.0000000000000001E-3</v>
      </c>
      <c r="W492" s="2">
        <v>3.0000000000000001E-3</v>
      </c>
      <c r="X492" s="2">
        <v>0.126</v>
      </c>
      <c r="Y492" s="2">
        <v>3.0000000000000001E-3</v>
      </c>
      <c r="Z492" s="2">
        <v>1.2999999999999999E-2</v>
      </c>
      <c r="AA492" s="2">
        <v>6.2E-2</v>
      </c>
      <c r="AB492" s="2">
        <v>0.89800000000000002</v>
      </c>
      <c r="AC492" s="2">
        <v>0.89900000000000002</v>
      </c>
      <c r="AD492" s="2">
        <v>0.23200000000000001</v>
      </c>
      <c r="AE492" s="2">
        <v>0.83599999999999997</v>
      </c>
      <c r="AF492" s="2">
        <v>8.0000000000000002E-3</v>
      </c>
      <c r="AG492" s="2">
        <v>4.0000000000000001E-3</v>
      </c>
      <c r="AH492" s="2">
        <v>0.52600000000000002</v>
      </c>
      <c r="AI492" s="2">
        <v>0.40799999999999997</v>
      </c>
      <c r="AJ492" s="2">
        <v>0.67600000000000005</v>
      </c>
      <c r="AK492">
        <v>307941</v>
      </c>
      <c r="AL492">
        <v>11.49</v>
      </c>
      <c r="AM492" t="s">
        <v>55</v>
      </c>
      <c r="AN492" s="3">
        <v>0.9956709956709956</v>
      </c>
      <c r="AO492" s="3">
        <v>3.6219048767708998E-3</v>
      </c>
      <c r="AP492" s="3">
        <v>0.99567911849500779</v>
      </c>
      <c r="AQ492" s="3">
        <v>3.6105842312287532E-3</v>
      </c>
      <c r="AR492" s="3">
        <v>0.99904346495255592</v>
      </c>
      <c r="AS492" s="3">
        <v>1.31119987698831E-3</v>
      </c>
      <c r="AT492" s="10">
        <v>5.6107044219970703E-3</v>
      </c>
      <c r="AU492" s="1">
        <v>347.63671875</v>
      </c>
      <c r="AV492" s="5">
        <v>411713.00896613259</v>
      </c>
      <c r="AW492" s="9">
        <v>0.54728150367736816</v>
      </c>
      <c r="AX492">
        <v>16</v>
      </c>
      <c r="AY492" t="s">
        <v>50</v>
      </c>
      <c r="AZ492" s="9">
        <f>AVERAGE(MainTable[[#This Row],[f1]:[f4]])</f>
        <v>0.1958</v>
      </c>
      <c r="BA492" s="9">
        <f>AVERAGE(MainTable[[#This Row],[l1]:[l3]])</f>
        <v>1.6666666666666668E-3</v>
      </c>
      <c r="BB492" s="9">
        <f>AVERAGE(MainTable[[#This Row],[n1]:[lsc]])</f>
        <v>0.18416666666666667</v>
      </c>
      <c r="BC492" s="9">
        <f>AVERAGE(MainTable[[#This Row],[density]:[clsCoef]])</f>
        <v>0.5655</v>
      </c>
      <c r="BD492" s="9">
        <f>AVERAGE(MainTable[[#This Row],[t2]:[t4]])</f>
        <v>0.17933333333333334</v>
      </c>
      <c r="BE492" s="9">
        <f>AVERAGE(MainTable[[#This Row],[c1]:[c2]])</f>
        <v>0.54200000000000004</v>
      </c>
      <c r="BF492" s="9">
        <f>AVERAGE(MainTable[[#This Row],[n3]], MainTable[[#This Row],[n1]], MainTable[[#This Row],[n4]])</f>
        <v>6.3333333333333332E-3</v>
      </c>
      <c r="BG492" s="9" t="str">
        <f>VLOOKUP(MainTable[[#This Row],[model]],ModelNames,4,FALSE)</f>
        <v>Tree Ensemble</v>
      </c>
      <c r="BH492" s="9" cm="1">
        <f t="array" ref="BH492">MEDIAN(IF($AM$2:$AM$2385=AM492,$AN$2:$AN$2385))</f>
        <v>0.88267425723439863</v>
      </c>
      <c r="BI492" s="9" t="str" cm="1">
        <f t="array" ref="BI492">LEFT(A492, MIN(IFERROR(FIND({"_binarized","_clean","_converted"}, A492), LEN(A492)+1))-1)</f>
        <v>segment</v>
      </c>
    </row>
    <row r="493" spans="1:61" x14ac:dyDescent="0.25">
      <c r="A493" t="s">
        <v>197</v>
      </c>
      <c r="B493" s="6">
        <v>2310</v>
      </c>
      <c r="C493">
        <v>20</v>
      </c>
      <c r="D493">
        <v>19</v>
      </c>
      <c r="E493">
        <v>0</v>
      </c>
      <c r="F493" s="1">
        <v>6</v>
      </c>
      <c r="G493">
        <v>5.2631578947368416</v>
      </c>
      <c r="H493">
        <v>5.2632000000000003</v>
      </c>
      <c r="I493" s="1">
        <v>15.29976591358152</v>
      </c>
      <c r="J493" s="1">
        <v>36.408575813880759</v>
      </c>
      <c r="K493" s="1">
        <v>3.2372635602768192</v>
      </c>
      <c r="L493" s="1">
        <v>7.3990999999999998</v>
      </c>
      <c r="M493" s="1">
        <v>3.9590000000000001</v>
      </c>
      <c r="N493" s="2">
        <v>0.25800000000000001</v>
      </c>
      <c r="O493" s="2">
        <v>0.63600000000000001</v>
      </c>
      <c r="P493" s="2">
        <v>7.5999999999999998E-2</v>
      </c>
      <c r="Q493" s="2">
        <v>0</v>
      </c>
      <c r="R493" s="2">
        <v>0.26600000000000001</v>
      </c>
      <c r="S493" s="2">
        <v>1E-3</v>
      </c>
      <c r="T493" s="2">
        <v>0</v>
      </c>
      <c r="U493" s="2">
        <v>2E-3</v>
      </c>
      <c r="V493" s="2">
        <v>3.0000000000000001E-3</v>
      </c>
      <c r="W493" s="2">
        <v>3.0000000000000001E-3</v>
      </c>
      <c r="X493" s="2">
        <v>0.126</v>
      </c>
      <c r="Y493" s="2">
        <v>3.0000000000000001E-3</v>
      </c>
      <c r="Z493" s="2">
        <v>1.2999999999999999E-2</v>
      </c>
      <c r="AA493" s="2">
        <v>6.2E-2</v>
      </c>
      <c r="AB493" s="2">
        <v>0.89800000000000002</v>
      </c>
      <c r="AC493" s="2">
        <v>0.89900000000000002</v>
      </c>
      <c r="AD493" s="2">
        <v>0.23200000000000001</v>
      </c>
      <c r="AE493" s="2">
        <v>0.83599999999999997</v>
      </c>
      <c r="AF493" s="2">
        <v>8.0000000000000002E-3</v>
      </c>
      <c r="AG493" s="2">
        <v>4.0000000000000001E-3</v>
      </c>
      <c r="AH493" s="2">
        <v>0.52600000000000002</v>
      </c>
      <c r="AI493" s="2">
        <v>0.40799999999999997</v>
      </c>
      <c r="AJ493" s="2">
        <v>0.67600000000000005</v>
      </c>
      <c r="AK493">
        <v>307941</v>
      </c>
      <c r="AL493">
        <v>11.49</v>
      </c>
      <c r="AM493" t="s">
        <v>57</v>
      </c>
      <c r="AN493" s="3">
        <v>0.9939393939393939</v>
      </c>
      <c r="AO493" s="3">
        <v>1.619765102499564E-3</v>
      </c>
      <c r="AP493" s="3">
        <v>0.99392797384744591</v>
      </c>
      <c r="AQ493" s="3">
        <v>1.6376264944010261E-3</v>
      </c>
      <c r="AR493" s="3">
        <v>0.98636363636363633</v>
      </c>
      <c r="AS493" s="3">
        <v>7.1156579816188418E-3</v>
      </c>
      <c r="AT493" s="10">
        <v>1.822471618652344E-3</v>
      </c>
      <c r="AU493" s="1">
        <v>347.48828125</v>
      </c>
      <c r="AV493" s="5">
        <v>1267509.45054945</v>
      </c>
      <c r="AW493" s="9">
        <v>0.15292048454284671</v>
      </c>
      <c r="AX493">
        <v>24</v>
      </c>
      <c r="AY493" t="s">
        <v>50</v>
      </c>
      <c r="AZ493" s="9">
        <f>AVERAGE(MainTable[[#This Row],[f1]:[f4]])</f>
        <v>0.1958</v>
      </c>
      <c r="BA493" s="9">
        <f>AVERAGE(MainTable[[#This Row],[l1]:[l3]])</f>
        <v>1.6666666666666668E-3</v>
      </c>
      <c r="BB493" s="9">
        <f>AVERAGE(MainTable[[#This Row],[n1]:[lsc]])</f>
        <v>0.18416666666666667</v>
      </c>
      <c r="BC493" s="9">
        <f>AVERAGE(MainTable[[#This Row],[density]:[clsCoef]])</f>
        <v>0.5655</v>
      </c>
      <c r="BD493" s="9">
        <f>AVERAGE(MainTable[[#This Row],[t2]:[t4]])</f>
        <v>0.17933333333333334</v>
      </c>
      <c r="BE493" s="9">
        <f>AVERAGE(MainTable[[#This Row],[c1]:[c2]])</f>
        <v>0.54200000000000004</v>
      </c>
      <c r="BF493" s="9">
        <f>AVERAGE(MainTable[[#This Row],[n3]], MainTable[[#This Row],[n1]], MainTable[[#This Row],[n4]])</f>
        <v>6.3333333333333332E-3</v>
      </c>
      <c r="BG493" s="9" t="str">
        <f>VLOOKUP(MainTable[[#This Row],[model]],ModelNames,4,FALSE)</f>
        <v>Tree-based</v>
      </c>
      <c r="BH493" s="9" cm="1">
        <f t="array" ref="BH493">MEDIAN(IF($AM$2:$AM$2385=AM493,$AN$2:$AN$2385))</f>
        <v>0.84387062005572167</v>
      </c>
      <c r="BI493" s="9" t="str" cm="1">
        <f t="array" ref="BI493">LEFT(A493, MIN(IFERROR(FIND({"_binarized","_clean","_converted"}, A493), LEN(A493)+1))-1)</f>
        <v>segment</v>
      </c>
    </row>
    <row r="494" spans="1:61" x14ac:dyDescent="0.25">
      <c r="A494" t="s">
        <v>197</v>
      </c>
      <c r="B494" s="6">
        <v>2310</v>
      </c>
      <c r="C494">
        <v>20</v>
      </c>
      <c r="D494">
        <v>19</v>
      </c>
      <c r="E494">
        <v>0</v>
      </c>
      <c r="F494" s="1">
        <v>6</v>
      </c>
      <c r="G494">
        <v>5.2631578947368416</v>
      </c>
      <c r="H494">
        <v>5.2632000000000003</v>
      </c>
      <c r="I494" s="1">
        <v>15.29976591358152</v>
      </c>
      <c r="J494" s="1">
        <v>36.408575813880759</v>
      </c>
      <c r="K494" s="1">
        <v>3.2372635602768192</v>
      </c>
      <c r="L494" s="1">
        <v>7.3990999999999998</v>
      </c>
      <c r="M494" s="1">
        <v>3.9590000000000001</v>
      </c>
      <c r="N494" s="2">
        <v>0.25800000000000001</v>
      </c>
      <c r="O494" s="2">
        <v>0.63600000000000001</v>
      </c>
      <c r="P494" s="2">
        <v>7.5999999999999998E-2</v>
      </c>
      <c r="Q494" s="2">
        <v>0</v>
      </c>
      <c r="R494" s="2">
        <v>0.26600000000000001</v>
      </c>
      <c r="S494" s="2">
        <v>1E-3</v>
      </c>
      <c r="T494" s="2">
        <v>0</v>
      </c>
      <c r="U494" s="2">
        <v>2E-3</v>
      </c>
      <c r="V494" s="2">
        <v>3.0000000000000001E-3</v>
      </c>
      <c r="W494" s="2">
        <v>3.0000000000000001E-3</v>
      </c>
      <c r="X494" s="2">
        <v>0.126</v>
      </c>
      <c r="Y494" s="2">
        <v>3.0000000000000001E-3</v>
      </c>
      <c r="Z494" s="2">
        <v>1.2999999999999999E-2</v>
      </c>
      <c r="AA494" s="2">
        <v>6.2E-2</v>
      </c>
      <c r="AB494" s="2">
        <v>0.89800000000000002</v>
      </c>
      <c r="AC494" s="2">
        <v>0.89900000000000002</v>
      </c>
      <c r="AD494" s="2">
        <v>0.23200000000000001</v>
      </c>
      <c r="AE494" s="2">
        <v>0.83599999999999997</v>
      </c>
      <c r="AF494" s="2">
        <v>8.0000000000000002E-3</v>
      </c>
      <c r="AG494" s="2">
        <v>4.0000000000000001E-3</v>
      </c>
      <c r="AH494" s="2">
        <v>0.52600000000000002</v>
      </c>
      <c r="AI494" s="2">
        <v>0.40799999999999997</v>
      </c>
      <c r="AJ494" s="2">
        <v>0.67600000000000005</v>
      </c>
      <c r="AK494">
        <v>307941</v>
      </c>
      <c r="AL494">
        <v>11.49</v>
      </c>
      <c r="AM494" t="s">
        <v>61</v>
      </c>
      <c r="AN494" s="3">
        <v>0.98484848484848497</v>
      </c>
      <c r="AO494" s="3">
        <v>8.3270060873036084E-3</v>
      </c>
      <c r="AP494" s="3">
        <v>0.98516103388373255</v>
      </c>
      <c r="AQ494" s="3">
        <v>8.0196844913730195E-3</v>
      </c>
      <c r="AR494" s="3">
        <v>0.9969237832874196</v>
      </c>
      <c r="AS494" s="3">
        <v>4.8212159999905637E-3</v>
      </c>
      <c r="AT494" s="10">
        <v>2.0804405212402339E-3</v>
      </c>
      <c r="AU494" s="1">
        <v>351.09375</v>
      </c>
      <c r="AV494" s="5">
        <v>1110341.764840706</v>
      </c>
      <c r="AW494" s="9">
        <v>2.6899099349975589E-2</v>
      </c>
      <c r="AX494">
        <v>4</v>
      </c>
      <c r="AY494" t="s">
        <v>50</v>
      </c>
      <c r="AZ494" s="9">
        <f>AVERAGE(MainTable[[#This Row],[f1]:[f4]])</f>
        <v>0.1958</v>
      </c>
      <c r="BA494" s="9">
        <f>AVERAGE(MainTable[[#This Row],[l1]:[l3]])</f>
        <v>1.6666666666666668E-3</v>
      </c>
      <c r="BB494" s="9">
        <f>AVERAGE(MainTable[[#This Row],[n1]:[lsc]])</f>
        <v>0.18416666666666667</v>
      </c>
      <c r="BC494" s="9">
        <f>AVERAGE(MainTable[[#This Row],[density]:[clsCoef]])</f>
        <v>0.5655</v>
      </c>
      <c r="BD494" s="9">
        <f>AVERAGE(MainTable[[#This Row],[t2]:[t4]])</f>
        <v>0.17933333333333334</v>
      </c>
      <c r="BE494" s="9">
        <f>AVERAGE(MainTable[[#This Row],[c1]:[c2]])</f>
        <v>0.54200000000000004</v>
      </c>
      <c r="BF494" s="9">
        <f>AVERAGE(MainTable[[#This Row],[n3]], MainTable[[#This Row],[n1]], MainTable[[#This Row],[n4]])</f>
        <v>6.3333333333333332E-3</v>
      </c>
      <c r="BG494" s="9" t="str">
        <f>VLOOKUP(MainTable[[#This Row],[model]],ModelNames,4,FALSE)</f>
        <v>Discriminant</v>
      </c>
      <c r="BH494" s="9" cm="1">
        <f t="array" ref="BH494">MEDIAN(IF($AM$2:$AM$2385=AM494,$AN$2:$AN$2385))</f>
        <v>0.82848361206198695</v>
      </c>
      <c r="BI494" s="9" t="str" cm="1">
        <f t="array" ref="BI494">LEFT(A494, MIN(IFERROR(FIND({"_binarized","_clean","_converted"}, A494), LEN(A494)+1))-1)</f>
        <v>segment</v>
      </c>
    </row>
    <row r="495" spans="1:61" x14ac:dyDescent="0.25">
      <c r="A495" t="s">
        <v>197</v>
      </c>
      <c r="B495" s="6">
        <v>2310</v>
      </c>
      <c r="C495">
        <v>20</v>
      </c>
      <c r="D495">
        <v>19</v>
      </c>
      <c r="E495">
        <v>0</v>
      </c>
      <c r="F495" s="1">
        <v>6</v>
      </c>
      <c r="G495">
        <v>5.2631578947368416</v>
      </c>
      <c r="H495">
        <v>5.2632000000000003</v>
      </c>
      <c r="I495" s="1">
        <v>15.29976591358152</v>
      </c>
      <c r="J495" s="1">
        <v>36.408575813880759</v>
      </c>
      <c r="K495" s="1">
        <v>3.2372635602768192</v>
      </c>
      <c r="L495" s="1">
        <v>7.3990999999999998</v>
      </c>
      <c r="M495" s="1">
        <v>3.9590000000000001</v>
      </c>
      <c r="N495" s="2">
        <v>0.25800000000000001</v>
      </c>
      <c r="O495" s="2">
        <v>0.63600000000000001</v>
      </c>
      <c r="P495" s="2">
        <v>7.5999999999999998E-2</v>
      </c>
      <c r="Q495" s="2">
        <v>0</v>
      </c>
      <c r="R495" s="2">
        <v>0.26600000000000001</v>
      </c>
      <c r="S495" s="2">
        <v>1E-3</v>
      </c>
      <c r="T495" s="2">
        <v>0</v>
      </c>
      <c r="U495" s="2">
        <v>2E-3</v>
      </c>
      <c r="V495" s="2">
        <v>3.0000000000000001E-3</v>
      </c>
      <c r="W495" s="2">
        <v>3.0000000000000001E-3</v>
      </c>
      <c r="X495" s="2">
        <v>0.126</v>
      </c>
      <c r="Y495" s="2">
        <v>3.0000000000000001E-3</v>
      </c>
      <c r="Z495" s="2">
        <v>1.2999999999999999E-2</v>
      </c>
      <c r="AA495" s="2">
        <v>6.2E-2</v>
      </c>
      <c r="AB495" s="2">
        <v>0.89800000000000002</v>
      </c>
      <c r="AC495" s="2">
        <v>0.89900000000000002</v>
      </c>
      <c r="AD495" s="2">
        <v>0.23200000000000001</v>
      </c>
      <c r="AE495" s="2">
        <v>0.83599999999999997</v>
      </c>
      <c r="AF495" s="2">
        <v>8.0000000000000002E-3</v>
      </c>
      <c r="AG495" s="2">
        <v>4.0000000000000001E-3</v>
      </c>
      <c r="AH495" s="2">
        <v>0.52600000000000002</v>
      </c>
      <c r="AI495" s="2">
        <v>0.40799999999999997</v>
      </c>
      <c r="AJ495" s="2">
        <v>0.67600000000000005</v>
      </c>
      <c r="AK495">
        <v>307941</v>
      </c>
      <c r="AL495">
        <v>11.49</v>
      </c>
      <c r="AM495" t="s">
        <v>64</v>
      </c>
      <c r="AN495" s="3">
        <v>0.98398268398268396</v>
      </c>
      <c r="AO495" s="3">
        <v>5.230755832724923E-3</v>
      </c>
      <c r="AP495" s="3">
        <v>0.98416997875689116</v>
      </c>
      <c r="AQ495" s="3">
        <v>5.087888193534707E-3</v>
      </c>
      <c r="AR495" s="3">
        <v>0.99416131007040087</v>
      </c>
      <c r="AS495" s="3">
        <v>4.4412638154726408E-3</v>
      </c>
      <c r="AT495" s="10">
        <v>1.6601085662841799E-3</v>
      </c>
      <c r="AU495" s="1">
        <v>350.828125</v>
      </c>
      <c r="AV495" s="5">
        <v>1391475.260663507</v>
      </c>
      <c r="AW495" s="9">
        <v>2.602076530456543E-2</v>
      </c>
      <c r="AX495">
        <v>2</v>
      </c>
      <c r="AY495" t="s">
        <v>50</v>
      </c>
      <c r="AZ495" s="9">
        <f>AVERAGE(MainTable[[#This Row],[f1]:[f4]])</f>
        <v>0.1958</v>
      </c>
      <c r="BA495" s="9">
        <f>AVERAGE(MainTable[[#This Row],[l1]:[l3]])</f>
        <v>1.6666666666666668E-3</v>
      </c>
      <c r="BB495" s="9">
        <f>AVERAGE(MainTable[[#This Row],[n1]:[lsc]])</f>
        <v>0.18416666666666667</v>
      </c>
      <c r="BC495" s="9">
        <f>AVERAGE(MainTable[[#This Row],[density]:[clsCoef]])</f>
        <v>0.5655</v>
      </c>
      <c r="BD495" s="9">
        <f>AVERAGE(MainTable[[#This Row],[t2]:[t4]])</f>
        <v>0.17933333333333334</v>
      </c>
      <c r="BE495" s="9">
        <f>AVERAGE(MainTable[[#This Row],[c1]:[c2]])</f>
        <v>0.54200000000000004</v>
      </c>
      <c r="BF495" s="9">
        <f>AVERAGE(MainTable[[#This Row],[n3]], MainTable[[#This Row],[n1]], MainTable[[#This Row],[n4]])</f>
        <v>6.3333333333333332E-3</v>
      </c>
      <c r="BG495" s="9" t="str">
        <f>VLOOKUP(MainTable[[#This Row],[model]],ModelNames,4,FALSE)</f>
        <v>Discriminant</v>
      </c>
      <c r="BH495" s="9" cm="1">
        <f t="array" ref="BH495">MEDIAN(IF($AM$2:$AM$2385=AM495,$AN$2:$AN$2385))</f>
        <v>0.83860904466088915</v>
      </c>
      <c r="BI495" s="9" t="str" cm="1">
        <f t="array" ref="BI495">LEFT(A495, MIN(IFERROR(FIND({"_binarized","_clean","_converted"}, A495), LEN(A495)+1))-1)</f>
        <v>segment</v>
      </c>
    </row>
    <row r="496" spans="1:61" x14ac:dyDescent="0.25">
      <c r="A496" t="s">
        <v>197</v>
      </c>
      <c r="B496" s="6">
        <v>2310</v>
      </c>
      <c r="C496">
        <v>20</v>
      </c>
      <c r="D496">
        <v>19</v>
      </c>
      <c r="E496">
        <v>0</v>
      </c>
      <c r="F496" s="1">
        <v>6</v>
      </c>
      <c r="G496">
        <v>5.2631578947368416</v>
      </c>
      <c r="H496">
        <v>5.2632000000000003</v>
      </c>
      <c r="I496" s="1">
        <v>15.29976591358152</v>
      </c>
      <c r="J496" s="1">
        <v>36.408575813880759</v>
      </c>
      <c r="K496" s="1">
        <v>3.2372635602768192</v>
      </c>
      <c r="L496" s="1">
        <v>7.3990999999999998</v>
      </c>
      <c r="M496" s="1">
        <v>3.9590000000000001</v>
      </c>
      <c r="N496" s="2">
        <v>0.25800000000000001</v>
      </c>
      <c r="O496" s="2">
        <v>0.63600000000000001</v>
      </c>
      <c r="P496" s="2">
        <v>7.5999999999999998E-2</v>
      </c>
      <c r="Q496" s="2">
        <v>0</v>
      </c>
      <c r="R496" s="2">
        <v>0.26600000000000001</v>
      </c>
      <c r="S496" s="2">
        <v>1E-3</v>
      </c>
      <c r="T496" s="2">
        <v>0</v>
      </c>
      <c r="U496" s="2">
        <v>2E-3</v>
      </c>
      <c r="V496" s="2">
        <v>3.0000000000000001E-3</v>
      </c>
      <c r="W496" s="2">
        <v>3.0000000000000001E-3</v>
      </c>
      <c r="X496" s="2">
        <v>0.126</v>
      </c>
      <c r="Y496" s="2">
        <v>3.0000000000000001E-3</v>
      </c>
      <c r="Z496" s="2">
        <v>1.2999999999999999E-2</v>
      </c>
      <c r="AA496" s="2">
        <v>6.2E-2</v>
      </c>
      <c r="AB496" s="2">
        <v>0.89800000000000002</v>
      </c>
      <c r="AC496" s="2">
        <v>0.89900000000000002</v>
      </c>
      <c r="AD496" s="2">
        <v>0.23200000000000001</v>
      </c>
      <c r="AE496" s="2">
        <v>0.83599999999999997</v>
      </c>
      <c r="AF496" s="2">
        <v>8.0000000000000002E-3</v>
      </c>
      <c r="AG496" s="2">
        <v>4.0000000000000001E-3</v>
      </c>
      <c r="AH496" s="2">
        <v>0.52600000000000002</v>
      </c>
      <c r="AI496" s="2">
        <v>0.40799999999999997</v>
      </c>
      <c r="AJ496" s="2">
        <v>0.67600000000000005</v>
      </c>
      <c r="AK496">
        <v>307941</v>
      </c>
      <c r="AL496">
        <v>11.49</v>
      </c>
      <c r="AM496" t="s">
        <v>63</v>
      </c>
      <c r="AN496" s="3">
        <v>0.82813852813852817</v>
      </c>
      <c r="AO496" s="3">
        <v>1.8498580622702598E-2</v>
      </c>
      <c r="AP496" s="3">
        <v>0.85060233253356166</v>
      </c>
      <c r="AQ496" s="3">
        <v>1.4995007996578441E-2</v>
      </c>
      <c r="AR496" s="3">
        <v>0.98102999693908788</v>
      </c>
      <c r="AS496" s="3">
        <v>8.4534114801528785E-3</v>
      </c>
      <c r="AT496" s="10">
        <v>2.0318031311035161E-3</v>
      </c>
      <c r="AU496" s="1">
        <v>350.39453125</v>
      </c>
      <c r="AV496" s="5">
        <v>1136921.1734334661</v>
      </c>
      <c r="AW496" s="9">
        <v>2.3772001266479489E-2</v>
      </c>
      <c r="AX496">
        <v>4</v>
      </c>
      <c r="AY496" t="s">
        <v>50</v>
      </c>
      <c r="AZ496" s="9">
        <f>AVERAGE(MainTable[[#This Row],[f1]:[f4]])</f>
        <v>0.1958</v>
      </c>
      <c r="BA496" s="9">
        <f>AVERAGE(MainTable[[#This Row],[l1]:[l3]])</f>
        <v>1.6666666666666668E-3</v>
      </c>
      <c r="BB496" s="9">
        <f>AVERAGE(MainTable[[#This Row],[n1]:[lsc]])</f>
        <v>0.18416666666666667</v>
      </c>
      <c r="BC496" s="9">
        <f>AVERAGE(MainTable[[#This Row],[density]:[clsCoef]])</f>
        <v>0.5655</v>
      </c>
      <c r="BD496" s="9">
        <f>AVERAGE(MainTable[[#This Row],[t2]:[t4]])</f>
        <v>0.17933333333333334</v>
      </c>
      <c r="BE496" s="9">
        <f>AVERAGE(MainTable[[#This Row],[c1]:[c2]])</f>
        <v>0.54200000000000004</v>
      </c>
      <c r="BF496" s="9">
        <f>AVERAGE(MainTable[[#This Row],[n3]], MainTable[[#This Row],[n1]], MainTable[[#This Row],[n4]])</f>
        <v>6.3333333333333332E-3</v>
      </c>
      <c r="BG496" s="9" t="str">
        <f>VLOOKUP(MainTable[[#This Row],[model]],ModelNames,4,FALSE)</f>
        <v>Probabilistic</v>
      </c>
      <c r="BH496" s="9" cm="1">
        <f t="array" ref="BH496">MEDIAN(IF($AM$2:$AM$2385=AM496,$AN$2:$AN$2385))</f>
        <v>0.73750000000000004</v>
      </c>
      <c r="BI496" s="9" t="str" cm="1">
        <f t="array" ref="BI496">LEFT(A496, MIN(IFERROR(FIND({"_binarized","_clean","_converted"}, A496), LEN(A496)+1))-1)</f>
        <v>segment</v>
      </c>
    </row>
    <row r="497" spans="1:61" x14ac:dyDescent="0.25">
      <c r="A497" t="s">
        <v>158</v>
      </c>
      <c r="B497" s="6">
        <v>2240</v>
      </c>
      <c r="C497">
        <v>29</v>
      </c>
      <c r="D497">
        <v>26</v>
      </c>
      <c r="E497">
        <v>2</v>
      </c>
      <c r="F497" s="1">
        <v>5.706586826347305</v>
      </c>
      <c r="G497">
        <v>7.6923076923076934</v>
      </c>
      <c r="H497">
        <v>7.6923000000000004</v>
      </c>
      <c r="I497" s="1">
        <v>1000000</v>
      </c>
      <c r="J497" s="1">
        <v>15.7020357620613</v>
      </c>
      <c r="K497" s="1">
        <v>2.2346580474219011</v>
      </c>
      <c r="L497" s="1">
        <v>53.120199999999997</v>
      </c>
      <c r="M497" s="1">
        <v>27.8749</v>
      </c>
      <c r="N497" s="2">
        <v>0.438</v>
      </c>
      <c r="O497" s="2">
        <v>0.81100000000000005</v>
      </c>
      <c r="P497" s="2">
        <v>0.224</v>
      </c>
      <c r="Q497" s="2">
        <v>1E-3</v>
      </c>
      <c r="R497" s="2">
        <v>0.99099999999999999</v>
      </c>
      <c r="S497" s="2">
        <v>0.95599999999999996</v>
      </c>
      <c r="T497" s="2">
        <v>9.5000000000000001E-2</v>
      </c>
      <c r="U497" s="2">
        <v>0.107</v>
      </c>
      <c r="V497" s="2">
        <v>9.6000000000000002E-2</v>
      </c>
      <c r="W497" s="2">
        <v>8.1000000000000003E-2</v>
      </c>
      <c r="X497" s="2">
        <v>0.38600000000000001</v>
      </c>
      <c r="Y497" s="2">
        <v>0.156</v>
      </c>
      <c r="Z497" s="2">
        <v>9.9000000000000005E-2</v>
      </c>
      <c r="AA497" s="2">
        <v>0.52500000000000002</v>
      </c>
      <c r="AB497" s="2">
        <v>0.98699999999999999</v>
      </c>
      <c r="AC497" s="2">
        <v>0.93100000000000005</v>
      </c>
      <c r="AD497" s="2">
        <v>0.56100000000000005</v>
      </c>
      <c r="AE497" s="2">
        <v>0.78300000000000003</v>
      </c>
      <c r="AF497" s="2">
        <v>1.2E-2</v>
      </c>
      <c r="AG497" s="2">
        <v>8.9999999999999993E-3</v>
      </c>
      <c r="AH497" s="2">
        <v>0.76900000000000002</v>
      </c>
      <c r="AI497" s="2">
        <v>0.38900000000000001</v>
      </c>
      <c r="AJ497" s="2">
        <v>0.65700000000000003</v>
      </c>
      <c r="AK497">
        <v>215716</v>
      </c>
      <c r="AL497">
        <v>4.75</v>
      </c>
      <c r="AM497" t="s">
        <v>49</v>
      </c>
      <c r="AN497" s="3">
        <v>0.89441055050535867</v>
      </c>
      <c r="AO497" s="3">
        <v>9.5414175528240937E-3</v>
      </c>
      <c r="AP497" s="3">
        <v>0.88511804892886925</v>
      </c>
      <c r="AQ497" s="3">
        <v>7.2184932409932517E-3</v>
      </c>
      <c r="AR497" s="3">
        <v>0.89258334205662848</v>
      </c>
      <c r="AS497" s="3">
        <v>2.3785260993793921E-2</v>
      </c>
      <c r="AT497" s="10">
        <v>4.0864944458007813E-3</v>
      </c>
      <c r="AU497" s="1">
        <v>373.2421875</v>
      </c>
      <c r="AV497" s="5">
        <v>543252.91015169199</v>
      </c>
      <c r="AW497" s="9">
        <v>14.462265491485599</v>
      </c>
      <c r="AX497">
        <v>16</v>
      </c>
      <c r="AY497" t="s">
        <v>50</v>
      </c>
      <c r="AZ497" s="9">
        <f>AVERAGE(MainTable[[#This Row],[f1]:[f4]])</f>
        <v>0.59660000000000002</v>
      </c>
      <c r="BA497" s="9">
        <f>AVERAGE(MainTable[[#This Row],[l1]:[l3]])</f>
        <v>9.9333333333333343E-2</v>
      </c>
      <c r="BB497" s="9">
        <f>AVERAGE(MainTable[[#This Row],[n1]:[lsc]])</f>
        <v>0.37233333333333335</v>
      </c>
      <c r="BC497" s="9">
        <f>AVERAGE(MainTable[[#This Row],[density]:[clsCoef]])</f>
        <v>0.746</v>
      </c>
      <c r="BD497" s="9">
        <f>AVERAGE(MainTable[[#This Row],[t2]:[t4]])</f>
        <v>0.26333333333333336</v>
      </c>
      <c r="BE497" s="9">
        <f>AVERAGE(MainTable[[#This Row],[c1]:[c2]])</f>
        <v>0.52300000000000002</v>
      </c>
      <c r="BF497" s="9">
        <f>AVERAGE(MainTable[[#This Row],[n3]], MainTable[[#This Row],[n1]], MainTable[[#This Row],[n4]])</f>
        <v>0.11199999999999999</v>
      </c>
      <c r="BG497" s="9" t="str">
        <f>VLOOKUP(MainTable[[#This Row],[model]],ModelNames,4,FALSE)</f>
        <v>Neural</v>
      </c>
      <c r="BH497" s="9" cm="1">
        <f t="array" ref="BH497">MEDIAN(IF($AM$2:$AM$2385=AM497,$AN$2:$AN$2385))</f>
        <v>0.87620447459485384</v>
      </c>
      <c r="BI497" s="9" t="str" cm="1">
        <f t="array" ref="BI497">LEFT(A497, MIN(IFERROR(FIND({"_binarized","_clean","_converted"}, A497), LEN(A497)+1))-1)</f>
        <v>marketing_campaign</v>
      </c>
    </row>
    <row r="498" spans="1:61" x14ac:dyDescent="0.25">
      <c r="A498" t="s">
        <v>158</v>
      </c>
      <c r="B498" s="6">
        <v>2240</v>
      </c>
      <c r="C498">
        <v>29</v>
      </c>
      <c r="D498">
        <v>26</v>
      </c>
      <c r="E498">
        <v>2</v>
      </c>
      <c r="F498" s="1">
        <v>5.706586826347305</v>
      </c>
      <c r="G498">
        <v>7.6923076923076934</v>
      </c>
      <c r="H498">
        <v>7.6923000000000004</v>
      </c>
      <c r="I498" s="1">
        <v>1000000</v>
      </c>
      <c r="J498" s="1">
        <v>15.7020357620613</v>
      </c>
      <c r="K498" s="1">
        <v>2.2346580474219011</v>
      </c>
      <c r="L498" s="1">
        <v>53.120199999999997</v>
      </c>
      <c r="M498" s="1">
        <v>27.8749</v>
      </c>
      <c r="N498" s="2">
        <v>0.438</v>
      </c>
      <c r="O498" s="2">
        <v>0.81100000000000005</v>
      </c>
      <c r="P498" s="2">
        <v>0.224</v>
      </c>
      <c r="Q498" s="2">
        <v>1E-3</v>
      </c>
      <c r="R498" s="2">
        <v>0.99099999999999999</v>
      </c>
      <c r="S498" s="2">
        <v>0.95599999999999996</v>
      </c>
      <c r="T498" s="2">
        <v>9.5000000000000001E-2</v>
      </c>
      <c r="U498" s="2">
        <v>0.107</v>
      </c>
      <c r="V498" s="2">
        <v>9.6000000000000002E-2</v>
      </c>
      <c r="W498" s="2">
        <v>8.1000000000000003E-2</v>
      </c>
      <c r="X498" s="2">
        <v>0.38600000000000001</v>
      </c>
      <c r="Y498" s="2">
        <v>0.156</v>
      </c>
      <c r="Z498" s="2">
        <v>9.9000000000000005E-2</v>
      </c>
      <c r="AA498" s="2">
        <v>0.52500000000000002</v>
      </c>
      <c r="AB498" s="2">
        <v>0.98699999999999999</v>
      </c>
      <c r="AC498" s="2">
        <v>0.93100000000000005</v>
      </c>
      <c r="AD498" s="2">
        <v>0.56100000000000005</v>
      </c>
      <c r="AE498" s="2">
        <v>0.78300000000000003</v>
      </c>
      <c r="AF498" s="2">
        <v>1.2E-2</v>
      </c>
      <c r="AG498" s="2">
        <v>8.9999999999999993E-3</v>
      </c>
      <c r="AH498" s="2">
        <v>0.76900000000000002</v>
      </c>
      <c r="AI498" s="2">
        <v>0.38900000000000001</v>
      </c>
      <c r="AJ498" s="2">
        <v>0.65700000000000003</v>
      </c>
      <c r="AK498">
        <v>215716</v>
      </c>
      <c r="AL498">
        <v>4.75</v>
      </c>
      <c r="AM498" t="s">
        <v>56</v>
      </c>
      <c r="AN498" s="3">
        <v>0.89170276371179291</v>
      </c>
      <c r="AO498" s="3">
        <v>7.8555547335979452E-3</v>
      </c>
      <c r="AP498" s="3">
        <v>0.88172798518942963</v>
      </c>
      <c r="AQ498" s="3">
        <v>6.781076781867435E-3</v>
      </c>
      <c r="AR498" s="3">
        <v>0.89675760347812772</v>
      </c>
      <c r="AS498" s="3">
        <v>1.9650047006882158E-2</v>
      </c>
      <c r="AT498" s="10">
        <v>2.3608207702636719E-3</v>
      </c>
      <c r="AU498" s="1">
        <v>374.0703125</v>
      </c>
      <c r="AV498" s="5">
        <v>940350.92708543723</v>
      </c>
      <c r="AW498" s="9">
        <v>0.13396215438842771</v>
      </c>
      <c r="AX498">
        <v>10</v>
      </c>
      <c r="AY498" t="s">
        <v>50</v>
      </c>
      <c r="AZ498" s="9">
        <f>AVERAGE(MainTable[[#This Row],[f1]:[f4]])</f>
        <v>0.59660000000000002</v>
      </c>
      <c r="BA498" s="9">
        <f>AVERAGE(MainTable[[#This Row],[l1]:[l3]])</f>
        <v>9.9333333333333343E-2</v>
      </c>
      <c r="BB498" s="9">
        <f>AVERAGE(MainTable[[#This Row],[n1]:[lsc]])</f>
        <v>0.37233333333333335</v>
      </c>
      <c r="BC498" s="9">
        <f>AVERAGE(MainTable[[#This Row],[density]:[clsCoef]])</f>
        <v>0.746</v>
      </c>
      <c r="BD498" s="9">
        <f>AVERAGE(MainTable[[#This Row],[t2]:[t4]])</f>
        <v>0.26333333333333336</v>
      </c>
      <c r="BE498" s="9">
        <f>AVERAGE(MainTable[[#This Row],[c1]:[c2]])</f>
        <v>0.52300000000000002</v>
      </c>
      <c r="BF498" s="9">
        <f>AVERAGE(MainTable[[#This Row],[n3]], MainTable[[#This Row],[n1]], MainTable[[#This Row],[n4]])</f>
        <v>0.11199999999999999</v>
      </c>
      <c r="BG498" s="9" t="str">
        <f>VLOOKUP(MainTable[[#This Row],[model]],ModelNames,4,FALSE)</f>
        <v>Linear</v>
      </c>
      <c r="BH498" s="9" cm="1">
        <f t="array" ref="BH498">MEDIAN(IF($AM$2:$AM$2385=AM498,$AN$2:$AN$2385))</f>
        <v>0.85279999999999989</v>
      </c>
      <c r="BI498" s="9" t="str" cm="1">
        <f t="array" ref="BI498">LEFT(A498, MIN(IFERROR(FIND({"_binarized","_clean","_converted"}, A498), LEN(A498)+1))-1)</f>
        <v>marketing_campaign</v>
      </c>
    </row>
    <row r="499" spans="1:61" x14ac:dyDescent="0.25">
      <c r="A499" t="s">
        <v>158</v>
      </c>
      <c r="B499" s="6">
        <v>2240</v>
      </c>
      <c r="C499">
        <v>29</v>
      </c>
      <c r="D499">
        <v>26</v>
      </c>
      <c r="E499">
        <v>2</v>
      </c>
      <c r="F499" s="1">
        <v>5.706586826347305</v>
      </c>
      <c r="G499">
        <v>7.6923076923076934</v>
      </c>
      <c r="H499">
        <v>7.6923000000000004</v>
      </c>
      <c r="I499" s="1">
        <v>1000000</v>
      </c>
      <c r="J499" s="1">
        <v>15.7020357620613</v>
      </c>
      <c r="K499" s="1">
        <v>2.2346580474219011</v>
      </c>
      <c r="L499" s="1">
        <v>53.120199999999997</v>
      </c>
      <c r="M499" s="1">
        <v>27.8749</v>
      </c>
      <c r="N499" s="2">
        <v>0.438</v>
      </c>
      <c r="O499" s="2">
        <v>0.81100000000000005</v>
      </c>
      <c r="P499" s="2">
        <v>0.224</v>
      </c>
      <c r="Q499" s="2">
        <v>1E-3</v>
      </c>
      <c r="R499" s="2">
        <v>0.99099999999999999</v>
      </c>
      <c r="S499" s="2">
        <v>0.95599999999999996</v>
      </c>
      <c r="T499" s="2">
        <v>9.5000000000000001E-2</v>
      </c>
      <c r="U499" s="2">
        <v>0.107</v>
      </c>
      <c r="V499" s="2">
        <v>9.6000000000000002E-2</v>
      </c>
      <c r="W499" s="2">
        <v>8.1000000000000003E-2</v>
      </c>
      <c r="X499" s="2">
        <v>0.38600000000000001</v>
      </c>
      <c r="Y499" s="2">
        <v>0.156</v>
      </c>
      <c r="Z499" s="2">
        <v>9.9000000000000005E-2</v>
      </c>
      <c r="AA499" s="2">
        <v>0.52500000000000002</v>
      </c>
      <c r="AB499" s="2">
        <v>0.98699999999999999</v>
      </c>
      <c r="AC499" s="2">
        <v>0.93100000000000005</v>
      </c>
      <c r="AD499" s="2">
        <v>0.56100000000000005</v>
      </c>
      <c r="AE499" s="2">
        <v>0.78300000000000003</v>
      </c>
      <c r="AF499" s="2">
        <v>1.2E-2</v>
      </c>
      <c r="AG499" s="2">
        <v>8.9999999999999993E-3</v>
      </c>
      <c r="AH499" s="2">
        <v>0.76900000000000002</v>
      </c>
      <c r="AI499" s="2">
        <v>0.38900000000000001</v>
      </c>
      <c r="AJ499" s="2">
        <v>0.65700000000000003</v>
      </c>
      <c r="AK499">
        <v>215716</v>
      </c>
      <c r="AL499">
        <v>4.75</v>
      </c>
      <c r="AM499" t="s">
        <v>62</v>
      </c>
      <c r="AN499" s="3">
        <v>0.89124824598865227</v>
      </c>
      <c r="AO499" s="3">
        <v>8.4562670807761062E-3</v>
      </c>
      <c r="AP499" s="3">
        <v>0.8793035223874156</v>
      </c>
      <c r="AQ499" s="3">
        <v>8.7859402726670061E-3</v>
      </c>
      <c r="AT499" s="10">
        <v>3.3135414123535161E-3</v>
      </c>
      <c r="AU499" s="1">
        <v>372.39453125</v>
      </c>
      <c r="AV499" s="5">
        <v>669978.04576198012</v>
      </c>
      <c r="AW499" s="9">
        <v>8.2225322723388672E-2</v>
      </c>
      <c r="AX499">
        <v>6</v>
      </c>
      <c r="AY499" t="s">
        <v>50</v>
      </c>
      <c r="AZ499" s="9">
        <f>AVERAGE(MainTable[[#This Row],[f1]:[f4]])</f>
        <v>0.59660000000000002</v>
      </c>
      <c r="BA499" s="9">
        <f>AVERAGE(MainTable[[#This Row],[l1]:[l3]])</f>
        <v>9.9333333333333343E-2</v>
      </c>
      <c r="BB499" s="9">
        <f>AVERAGE(MainTable[[#This Row],[n1]:[lsc]])</f>
        <v>0.37233333333333335</v>
      </c>
      <c r="BC499" s="9">
        <f>AVERAGE(MainTable[[#This Row],[density]:[clsCoef]])</f>
        <v>0.746</v>
      </c>
      <c r="BD499" s="9">
        <f>AVERAGE(MainTable[[#This Row],[t2]:[t4]])</f>
        <v>0.26333333333333336</v>
      </c>
      <c r="BE499" s="9">
        <f>AVERAGE(MainTable[[#This Row],[c1]:[c2]])</f>
        <v>0.52300000000000002</v>
      </c>
      <c r="BF499" s="9">
        <f>AVERAGE(MainTable[[#This Row],[n3]], MainTable[[#This Row],[n1]], MainTable[[#This Row],[n4]])</f>
        <v>0.11199999999999999</v>
      </c>
      <c r="BG499" s="9" t="str">
        <f>VLOOKUP(MainTable[[#This Row],[model]],ModelNames,4,FALSE)</f>
        <v>Linear</v>
      </c>
      <c r="BH499" s="9" cm="1">
        <f t="array" ref="BH499">MEDIAN(IF($AM$2:$AM$2385=AM499,$AN$2:$AN$2385))</f>
        <v>0.84909999999999997</v>
      </c>
      <c r="BI499" s="9" t="str" cm="1">
        <f t="array" ref="BI499">LEFT(A499, MIN(IFERROR(FIND({"_binarized","_clean","_converted"}, A499), LEN(A499)+1))-1)</f>
        <v>marketing_campaign</v>
      </c>
    </row>
    <row r="500" spans="1:61" x14ac:dyDescent="0.25">
      <c r="A500" t="s">
        <v>158</v>
      </c>
      <c r="B500" s="6">
        <v>2240</v>
      </c>
      <c r="C500">
        <v>29</v>
      </c>
      <c r="D500">
        <v>26</v>
      </c>
      <c r="E500">
        <v>2</v>
      </c>
      <c r="F500" s="1">
        <v>5.706586826347305</v>
      </c>
      <c r="G500">
        <v>7.6923076923076934</v>
      </c>
      <c r="H500">
        <v>7.6923000000000004</v>
      </c>
      <c r="I500" s="1">
        <v>1000000</v>
      </c>
      <c r="J500" s="1">
        <v>15.7020357620613</v>
      </c>
      <c r="K500" s="1">
        <v>2.2346580474219011</v>
      </c>
      <c r="L500" s="1">
        <v>53.120199999999997</v>
      </c>
      <c r="M500" s="1">
        <v>27.8749</v>
      </c>
      <c r="N500" s="2">
        <v>0.438</v>
      </c>
      <c r="O500" s="2">
        <v>0.81100000000000005</v>
      </c>
      <c r="P500" s="2">
        <v>0.224</v>
      </c>
      <c r="Q500" s="2">
        <v>1E-3</v>
      </c>
      <c r="R500" s="2">
        <v>0.99099999999999999</v>
      </c>
      <c r="S500" s="2">
        <v>0.95599999999999996</v>
      </c>
      <c r="T500" s="2">
        <v>9.5000000000000001E-2</v>
      </c>
      <c r="U500" s="2">
        <v>0.107</v>
      </c>
      <c r="V500" s="2">
        <v>9.6000000000000002E-2</v>
      </c>
      <c r="W500" s="2">
        <v>8.1000000000000003E-2</v>
      </c>
      <c r="X500" s="2">
        <v>0.38600000000000001</v>
      </c>
      <c r="Y500" s="2">
        <v>0.156</v>
      </c>
      <c r="Z500" s="2">
        <v>9.9000000000000005E-2</v>
      </c>
      <c r="AA500" s="2">
        <v>0.52500000000000002</v>
      </c>
      <c r="AB500" s="2">
        <v>0.98699999999999999</v>
      </c>
      <c r="AC500" s="2">
        <v>0.93100000000000005</v>
      </c>
      <c r="AD500" s="2">
        <v>0.56100000000000005</v>
      </c>
      <c r="AE500" s="2">
        <v>0.78300000000000003</v>
      </c>
      <c r="AF500" s="2">
        <v>1.2E-2</v>
      </c>
      <c r="AG500" s="2">
        <v>8.9999999999999993E-3</v>
      </c>
      <c r="AH500" s="2">
        <v>0.76900000000000002</v>
      </c>
      <c r="AI500" s="2">
        <v>0.38900000000000001</v>
      </c>
      <c r="AJ500" s="2">
        <v>0.65700000000000003</v>
      </c>
      <c r="AK500">
        <v>215716</v>
      </c>
      <c r="AL500">
        <v>4.75</v>
      </c>
      <c r="AM500" t="s">
        <v>51</v>
      </c>
      <c r="AN500" s="3">
        <v>0.89034531145140616</v>
      </c>
      <c r="AO500" s="3">
        <v>7.9910474163453517E-3</v>
      </c>
      <c r="AP500" s="3">
        <v>0.8775597263948095</v>
      </c>
      <c r="AQ500" s="3">
        <v>8.4061584987907695E-3</v>
      </c>
      <c r="AT500" s="10">
        <v>1.1210203170776371E-2</v>
      </c>
      <c r="AU500" s="1">
        <v>373.109375</v>
      </c>
      <c r="AV500" s="5">
        <v>198033.8773687233</v>
      </c>
      <c r="AW500" s="9">
        <v>0.6313788890838623</v>
      </c>
      <c r="AX500">
        <v>12</v>
      </c>
      <c r="AY500" t="s">
        <v>50</v>
      </c>
      <c r="AZ500" s="9">
        <f>AVERAGE(MainTable[[#This Row],[f1]:[f4]])</f>
        <v>0.59660000000000002</v>
      </c>
      <c r="BA500" s="9">
        <f>AVERAGE(MainTable[[#This Row],[l1]:[l3]])</f>
        <v>9.9333333333333343E-2</v>
      </c>
      <c r="BB500" s="9">
        <f>AVERAGE(MainTable[[#This Row],[n1]:[lsc]])</f>
        <v>0.37233333333333335</v>
      </c>
      <c r="BC500" s="9">
        <f>AVERAGE(MainTable[[#This Row],[density]:[clsCoef]])</f>
        <v>0.746</v>
      </c>
      <c r="BD500" s="9">
        <f>AVERAGE(MainTable[[#This Row],[t2]:[t4]])</f>
        <v>0.26333333333333336</v>
      </c>
      <c r="BE500" s="9">
        <f>AVERAGE(MainTable[[#This Row],[c1]:[c2]])</f>
        <v>0.52300000000000002</v>
      </c>
      <c r="BF500" s="9">
        <f>AVERAGE(MainTable[[#This Row],[n3]], MainTable[[#This Row],[n1]], MainTable[[#This Row],[n4]])</f>
        <v>0.11199999999999999</v>
      </c>
      <c r="BG500" s="9" t="str">
        <f>VLOOKUP(MainTable[[#This Row],[model]],ModelNames,4,FALSE)</f>
        <v>Kernel/SVM</v>
      </c>
      <c r="BH500" s="9" cm="1">
        <f t="array" ref="BH500">MEDIAN(IF($AM$2:$AM$2385=AM500,$AN$2:$AN$2385))</f>
        <v>0.87225452196382425</v>
      </c>
      <c r="BI500" s="9" t="str" cm="1">
        <f t="array" ref="BI500">LEFT(A500, MIN(IFERROR(FIND({"_binarized","_clean","_converted"}, A500), LEN(A500)+1))-1)</f>
        <v>marketing_campaign</v>
      </c>
    </row>
    <row r="501" spans="1:61" x14ac:dyDescent="0.25">
      <c r="A501" t="s">
        <v>158</v>
      </c>
      <c r="B501" s="6">
        <v>2240</v>
      </c>
      <c r="C501">
        <v>29</v>
      </c>
      <c r="D501">
        <v>26</v>
      </c>
      <c r="E501">
        <v>2</v>
      </c>
      <c r="F501" s="1">
        <v>5.706586826347305</v>
      </c>
      <c r="G501">
        <v>7.6923076923076934</v>
      </c>
      <c r="H501">
        <v>7.6923000000000004</v>
      </c>
      <c r="I501" s="1">
        <v>1000000</v>
      </c>
      <c r="J501" s="1">
        <v>15.7020357620613</v>
      </c>
      <c r="K501" s="1">
        <v>2.2346580474219011</v>
      </c>
      <c r="L501" s="1">
        <v>53.120199999999997</v>
      </c>
      <c r="M501" s="1">
        <v>27.8749</v>
      </c>
      <c r="N501" s="2">
        <v>0.438</v>
      </c>
      <c r="O501" s="2">
        <v>0.81100000000000005</v>
      </c>
      <c r="P501" s="2">
        <v>0.224</v>
      </c>
      <c r="Q501" s="2">
        <v>1E-3</v>
      </c>
      <c r="R501" s="2">
        <v>0.99099999999999999</v>
      </c>
      <c r="S501" s="2">
        <v>0.95599999999999996</v>
      </c>
      <c r="T501" s="2">
        <v>9.5000000000000001E-2</v>
      </c>
      <c r="U501" s="2">
        <v>0.107</v>
      </c>
      <c r="V501" s="2">
        <v>9.6000000000000002E-2</v>
      </c>
      <c r="W501" s="2">
        <v>8.1000000000000003E-2</v>
      </c>
      <c r="X501" s="2">
        <v>0.38600000000000001</v>
      </c>
      <c r="Y501" s="2">
        <v>0.156</v>
      </c>
      <c r="Z501" s="2">
        <v>9.9000000000000005E-2</v>
      </c>
      <c r="AA501" s="2">
        <v>0.52500000000000002</v>
      </c>
      <c r="AB501" s="2">
        <v>0.98699999999999999</v>
      </c>
      <c r="AC501" s="2">
        <v>0.93100000000000005</v>
      </c>
      <c r="AD501" s="2">
        <v>0.56100000000000005</v>
      </c>
      <c r="AE501" s="2">
        <v>0.78300000000000003</v>
      </c>
      <c r="AF501" s="2">
        <v>1.2E-2</v>
      </c>
      <c r="AG501" s="2">
        <v>8.9999999999999993E-3</v>
      </c>
      <c r="AH501" s="2">
        <v>0.76900000000000002</v>
      </c>
      <c r="AI501" s="2">
        <v>0.38900000000000001</v>
      </c>
      <c r="AJ501" s="2">
        <v>0.65700000000000003</v>
      </c>
      <c r="AK501">
        <v>215716</v>
      </c>
      <c r="AL501">
        <v>4.75</v>
      </c>
      <c r="AM501" t="s">
        <v>55</v>
      </c>
      <c r="AN501" s="3">
        <v>0.89034429463323372</v>
      </c>
      <c r="AO501" s="3">
        <v>3.8960905916447419E-3</v>
      </c>
      <c r="AP501" s="3">
        <v>0.87757834145628111</v>
      </c>
      <c r="AQ501" s="3">
        <v>2.6902686593297739E-3</v>
      </c>
      <c r="AR501" s="3">
        <v>0.89927051363604826</v>
      </c>
      <c r="AS501" s="3">
        <v>2.741289187980266E-2</v>
      </c>
      <c r="AT501" s="10">
        <v>9.5353126525878906E-3</v>
      </c>
      <c r="AU501" s="1">
        <v>379.80859375</v>
      </c>
      <c r="AV501" s="5">
        <v>232818.79481922291</v>
      </c>
      <c r="AW501" s="9">
        <v>0.99884748458862305</v>
      </c>
      <c r="AX501">
        <v>16</v>
      </c>
      <c r="AY501" t="s">
        <v>50</v>
      </c>
      <c r="AZ501" s="9">
        <f>AVERAGE(MainTable[[#This Row],[f1]:[f4]])</f>
        <v>0.59660000000000002</v>
      </c>
      <c r="BA501" s="9">
        <f>AVERAGE(MainTable[[#This Row],[l1]:[l3]])</f>
        <v>9.9333333333333343E-2</v>
      </c>
      <c r="BB501" s="9">
        <f>AVERAGE(MainTable[[#This Row],[n1]:[lsc]])</f>
        <v>0.37233333333333335</v>
      </c>
      <c r="BC501" s="9">
        <f>AVERAGE(MainTable[[#This Row],[density]:[clsCoef]])</f>
        <v>0.746</v>
      </c>
      <c r="BD501" s="9">
        <f>AVERAGE(MainTable[[#This Row],[t2]:[t4]])</f>
        <v>0.26333333333333336</v>
      </c>
      <c r="BE501" s="9">
        <f>AVERAGE(MainTable[[#This Row],[c1]:[c2]])</f>
        <v>0.52300000000000002</v>
      </c>
      <c r="BF501" s="9">
        <f>AVERAGE(MainTable[[#This Row],[n3]], MainTable[[#This Row],[n1]], MainTable[[#This Row],[n4]])</f>
        <v>0.11199999999999999</v>
      </c>
      <c r="BG501" s="9" t="str">
        <f>VLOOKUP(MainTable[[#This Row],[model]],ModelNames,4,FALSE)</f>
        <v>Tree Ensemble</v>
      </c>
      <c r="BH501" s="9" cm="1">
        <f t="array" ref="BH501">MEDIAN(IF($AM$2:$AM$2385=AM501,$AN$2:$AN$2385))</f>
        <v>0.88267425723439863</v>
      </c>
      <c r="BI501" s="9" t="str" cm="1">
        <f t="array" ref="BI501">LEFT(A501, MIN(IFERROR(FIND({"_binarized","_clean","_converted"}, A501), LEN(A501)+1))-1)</f>
        <v>marketing_campaign</v>
      </c>
    </row>
    <row r="502" spans="1:61" x14ac:dyDescent="0.25">
      <c r="A502" t="s">
        <v>158</v>
      </c>
      <c r="B502" s="6">
        <v>2240</v>
      </c>
      <c r="C502">
        <v>29</v>
      </c>
      <c r="D502">
        <v>26</v>
      </c>
      <c r="E502">
        <v>2</v>
      </c>
      <c r="F502" s="1">
        <v>5.706586826347305</v>
      </c>
      <c r="G502">
        <v>7.6923076923076934</v>
      </c>
      <c r="H502">
        <v>7.6923000000000004</v>
      </c>
      <c r="I502" s="1">
        <v>1000000</v>
      </c>
      <c r="J502" s="1">
        <v>15.7020357620613</v>
      </c>
      <c r="K502" s="1">
        <v>2.2346580474219011</v>
      </c>
      <c r="L502" s="1">
        <v>53.120199999999997</v>
      </c>
      <c r="M502" s="1">
        <v>27.8749</v>
      </c>
      <c r="N502" s="2">
        <v>0.438</v>
      </c>
      <c r="O502" s="2">
        <v>0.81100000000000005</v>
      </c>
      <c r="P502" s="2">
        <v>0.224</v>
      </c>
      <c r="Q502" s="2">
        <v>1E-3</v>
      </c>
      <c r="R502" s="2">
        <v>0.99099999999999999</v>
      </c>
      <c r="S502" s="2">
        <v>0.95599999999999996</v>
      </c>
      <c r="T502" s="2">
        <v>9.5000000000000001E-2</v>
      </c>
      <c r="U502" s="2">
        <v>0.107</v>
      </c>
      <c r="V502" s="2">
        <v>9.6000000000000002E-2</v>
      </c>
      <c r="W502" s="2">
        <v>8.1000000000000003E-2</v>
      </c>
      <c r="X502" s="2">
        <v>0.38600000000000001</v>
      </c>
      <c r="Y502" s="2">
        <v>0.156</v>
      </c>
      <c r="Z502" s="2">
        <v>9.9000000000000005E-2</v>
      </c>
      <c r="AA502" s="2">
        <v>0.52500000000000002</v>
      </c>
      <c r="AB502" s="2">
        <v>0.98699999999999999</v>
      </c>
      <c r="AC502" s="2">
        <v>0.93100000000000005</v>
      </c>
      <c r="AD502" s="2">
        <v>0.56100000000000005</v>
      </c>
      <c r="AE502" s="2">
        <v>0.78300000000000003</v>
      </c>
      <c r="AF502" s="2">
        <v>1.2E-2</v>
      </c>
      <c r="AG502" s="2">
        <v>8.9999999999999993E-3</v>
      </c>
      <c r="AH502" s="2">
        <v>0.76900000000000002</v>
      </c>
      <c r="AI502" s="2">
        <v>0.38900000000000001</v>
      </c>
      <c r="AJ502" s="2">
        <v>0.65700000000000003</v>
      </c>
      <c r="AK502">
        <v>215716</v>
      </c>
      <c r="AL502">
        <v>4.75</v>
      </c>
      <c r="AM502" t="s">
        <v>59</v>
      </c>
      <c r="AN502" s="3">
        <v>0.88989282736461062</v>
      </c>
      <c r="AO502" s="3">
        <v>8.7157668000419145E-3</v>
      </c>
      <c r="AP502" s="3">
        <v>0.87882654708681296</v>
      </c>
      <c r="AQ502" s="3">
        <v>8.9851204229942742E-3</v>
      </c>
      <c r="AR502" s="3">
        <v>0.89767302238174229</v>
      </c>
      <c r="AS502" s="3">
        <v>1.914288777409805E-2</v>
      </c>
      <c r="AT502" s="10">
        <v>6.2108039855957031E-3</v>
      </c>
      <c r="AU502" s="1">
        <v>427.12109375</v>
      </c>
      <c r="AV502" s="5">
        <v>357441.64606525912</v>
      </c>
      <c r="AW502" s="9">
        <v>0.41320228576660162</v>
      </c>
      <c r="AX502">
        <v>1</v>
      </c>
      <c r="AY502" t="s">
        <v>50</v>
      </c>
      <c r="AZ502" s="9">
        <f>AVERAGE(MainTable[[#This Row],[f1]:[f4]])</f>
        <v>0.59660000000000002</v>
      </c>
      <c r="BA502" s="9">
        <f>AVERAGE(MainTable[[#This Row],[l1]:[l3]])</f>
        <v>9.9333333333333343E-2</v>
      </c>
      <c r="BB502" s="9">
        <f>AVERAGE(MainTable[[#This Row],[n1]:[lsc]])</f>
        <v>0.37233333333333335</v>
      </c>
      <c r="BC502" s="9">
        <f>AVERAGE(MainTable[[#This Row],[density]:[clsCoef]])</f>
        <v>0.746</v>
      </c>
      <c r="BD502" s="9">
        <f>AVERAGE(MainTable[[#This Row],[t2]:[t4]])</f>
        <v>0.26333333333333336</v>
      </c>
      <c r="BE502" s="9">
        <f>AVERAGE(MainTable[[#This Row],[c1]:[c2]])</f>
        <v>0.52300000000000002</v>
      </c>
      <c r="BF502" s="9">
        <f>AVERAGE(MainTable[[#This Row],[n3]], MainTable[[#This Row],[n1]], MainTable[[#This Row],[n4]])</f>
        <v>0.11199999999999999</v>
      </c>
      <c r="BG502" s="9" t="str">
        <f>VLOOKUP(MainTable[[#This Row],[model]],ModelNames,4,FALSE)</f>
        <v>Tree Ensemble</v>
      </c>
      <c r="BH502" s="9" cm="1">
        <f t="array" ref="BH502">MEDIAN(IF($AM$2:$AM$2385=AM502,$AN$2:$AN$2385))</f>
        <v>0.86949265687583444</v>
      </c>
      <c r="BI502" s="9" t="str" cm="1">
        <f t="array" ref="BI502">LEFT(A502, MIN(IFERROR(FIND({"_binarized","_clean","_converted"}, A502), LEN(A502)+1))-1)</f>
        <v>marketing_campaign</v>
      </c>
    </row>
    <row r="503" spans="1:61" x14ac:dyDescent="0.25">
      <c r="A503" t="s">
        <v>158</v>
      </c>
      <c r="B503" s="6">
        <v>2240</v>
      </c>
      <c r="C503">
        <v>29</v>
      </c>
      <c r="D503">
        <v>26</v>
      </c>
      <c r="E503">
        <v>2</v>
      </c>
      <c r="F503" s="1">
        <v>5.706586826347305</v>
      </c>
      <c r="G503">
        <v>7.6923076923076934</v>
      </c>
      <c r="H503">
        <v>7.6923000000000004</v>
      </c>
      <c r="I503" s="1">
        <v>1000000</v>
      </c>
      <c r="J503" s="1">
        <v>15.7020357620613</v>
      </c>
      <c r="K503" s="1">
        <v>2.2346580474219011</v>
      </c>
      <c r="L503" s="1">
        <v>53.120199999999997</v>
      </c>
      <c r="M503" s="1">
        <v>27.8749</v>
      </c>
      <c r="N503" s="2">
        <v>0.438</v>
      </c>
      <c r="O503" s="2">
        <v>0.81100000000000005</v>
      </c>
      <c r="P503" s="2">
        <v>0.224</v>
      </c>
      <c r="Q503" s="2">
        <v>1E-3</v>
      </c>
      <c r="R503" s="2">
        <v>0.99099999999999999</v>
      </c>
      <c r="S503" s="2">
        <v>0.95599999999999996</v>
      </c>
      <c r="T503" s="2">
        <v>9.5000000000000001E-2</v>
      </c>
      <c r="U503" s="2">
        <v>0.107</v>
      </c>
      <c r="V503" s="2">
        <v>9.6000000000000002E-2</v>
      </c>
      <c r="W503" s="2">
        <v>8.1000000000000003E-2</v>
      </c>
      <c r="X503" s="2">
        <v>0.38600000000000001</v>
      </c>
      <c r="Y503" s="2">
        <v>0.156</v>
      </c>
      <c r="Z503" s="2">
        <v>9.9000000000000005E-2</v>
      </c>
      <c r="AA503" s="2">
        <v>0.52500000000000002</v>
      </c>
      <c r="AB503" s="2">
        <v>0.98699999999999999</v>
      </c>
      <c r="AC503" s="2">
        <v>0.93100000000000005</v>
      </c>
      <c r="AD503" s="2">
        <v>0.56100000000000005</v>
      </c>
      <c r="AE503" s="2">
        <v>0.78300000000000003</v>
      </c>
      <c r="AF503" s="2">
        <v>1.2E-2</v>
      </c>
      <c r="AG503" s="2">
        <v>8.9999999999999993E-3</v>
      </c>
      <c r="AH503" s="2">
        <v>0.76900000000000002</v>
      </c>
      <c r="AI503" s="2">
        <v>0.38900000000000001</v>
      </c>
      <c r="AJ503" s="2">
        <v>0.65700000000000003</v>
      </c>
      <c r="AK503">
        <v>215716</v>
      </c>
      <c r="AL503">
        <v>4.75</v>
      </c>
      <c r="AM503" t="s">
        <v>64</v>
      </c>
      <c r="AN503" s="3">
        <v>0.88854452646777704</v>
      </c>
      <c r="AO503" s="3">
        <v>1.0272634552398199E-2</v>
      </c>
      <c r="AP503" s="3">
        <v>0.87920201946052534</v>
      </c>
      <c r="AQ503" s="3">
        <v>9.6927356387144989E-3</v>
      </c>
      <c r="AR503" s="3">
        <v>0.88815999003387458</v>
      </c>
      <c r="AS503" s="3">
        <v>2.5656616436251341E-2</v>
      </c>
      <c r="AT503" s="10">
        <v>2.857208251953125E-3</v>
      </c>
      <c r="AU503" s="1">
        <v>371.16796875</v>
      </c>
      <c r="AV503" s="5">
        <v>776982.21628838452</v>
      </c>
      <c r="AW503" s="9">
        <v>3.8552999496459961E-2</v>
      </c>
      <c r="AX503">
        <v>2</v>
      </c>
      <c r="AY503" t="s">
        <v>50</v>
      </c>
      <c r="AZ503" s="9">
        <f>AVERAGE(MainTable[[#This Row],[f1]:[f4]])</f>
        <v>0.59660000000000002</v>
      </c>
      <c r="BA503" s="9">
        <f>AVERAGE(MainTable[[#This Row],[l1]:[l3]])</f>
        <v>9.9333333333333343E-2</v>
      </c>
      <c r="BB503" s="9">
        <f>AVERAGE(MainTable[[#This Row],[n1]:[lsc]])</f>
        <v>0.37233333333333335</v>
      </c>
      <c r="BC503" s="9">
        <f>AVERAGE(MainTable[[#This Row],[density]:[clsCoef]])</f>
        <v>0.746</v>
      </c>
      <c r="BD503" s="9">
        <f>AVERAGE(MainTable[[#This Row],[t2]:[t4]])</f>
        <v>0.26333333333333336</v>
      </c>
      <c r="BE503" s="9">
        <f>AVERAGE(MainTable[[#This Row],[c1]:[c2]])</f>
        <v>0.52300000000000002</v>
      </c>
      <c r="BF503" s="9">
        <f>AVERAGE(MainTable[[#This Row],[n3]], MainTable[[#This Row],[n1]], MainTable[[#This Row],[n4]])</f>
        <v>0.11199999999999999</v>
      </c>
      <c r="BG503" s="9" t="str">
        <f>VLOOKUP(MainTable[[#This Row],[model]],ModelNames,4,FALSE)</f>
        <v>Discriminant</v>
      </c>
      <c r="BH503" s="9" cm="1">
        <f t="array" ref="BH503">MEDIAN(IF($AM$2:$AM$2385=AM503,$AN$2:$AN$2385))</f>
        <v>0.83860904466088915</v>
      </c>
      <c r="BI503" s="9" t="str" cm="1">
        <f t="array" ref="BI503">LEFT(A503, MIN(IFERROR(FIND({"_binarized","_clean","_converted"}, A503), LEN(A503)+1))-1)</f>
        <v>marketing_campaign</v>
      </c>
    </row>
    <row r="504" spans="1:61" x14ac:dyDescent="0.25">
      <c r="A504" t="s">
        <v>158</v>
      </c>
      <c r="B504" s="6">
        <v>2240</v>
      </c>
      <c r="C504">
        <v>29</v>
      </c>
      <c r="D504">
        <v>26</v>
      </c>
      <c r="E504">
        <v>2</v>
      </c>
      <c r="F504" s="1">
        <v>5.706586826347305</v>
      </c>
      <c r="G504">
        <v>7.6923076923076934</v>
      </c>
      <c r="H504">
        <v>7.6923000000000004</v>
      </c>
      <c r="I504" s="1">
        <v>1000000</v>
      </c>
      <c r="J504" s="1">
        <v>15.7020357620613</v>
      </c>
      <c r="K504" s="1">
        <v>2.2346580474219011</v>
      </c>
      <c r="L504" s="1">
        <v>53.120199999999997</v>
      </c>
      <c r="M504" s="1">
        <v>27.8749</v>
      </c>
      <c r="N504" s="2">
        <v>0.438</v>
      </c>
      <c r="O504" s="2">
        <v>0.81100000000000005</v>
      </c>
      <c r="P504" s="2">
        <v>0.224</v>
      </c>
      <c r="Q504" s="2">
        <v>1E-3</v>
      </c>
      <c r="R504" s="2">
        <v>0.99099999999999999</v>
      </c>
      <c r="S504" s="2">
        <v>0.95599999999999996</v>
      </c>
      <c r="T504" s="2">
        <v>9.5000000000000001E-2</v>
      </c>
      <c r="U504" s="2">
        <v>0.107</v>
      </c>
      <c r="V504" s="2">
        <v>9.6000000000000002E-2</v>
      </c>
      <c r="W504" s="2">
        <v>8.1000000000000003E-2</v>
      </c>
      <c r="X504" s="2">
        <v>0.38600000000000001</v>
      </c>
      <c r="Y504" s="2">
        <v>0.156</v>
      </c>
      <c r="Z504" s="2">
        <v>9.9000000000000005E-2</v>
      </c>
      <c r="AA504" s="2">
        <v>0.52500000000000002</v>
      </c>
      <c r="AB504" s="2">
        <v>0.98699999999999999</v>
      </c>
      <c r="AC504" s="2">
        <v>0.93100000000000005</v>
      </c>
      <c r="AD504" s="2">
        <v>0.56100000000000005</v>
      </c>
      <c r="AE504" s="2">
        <v>0.78300000000000003</v>
      </c>
      <c r="AF504" s="2">
        <v>1.2E-2</v>
      </c>
      <c r="AG504" s="2">
        <v>8.9999999999999993E-3</v>
      </c>
      <c r="AH504" s="2">
        <v>0.76900000000000002</v>
      </c>
      <c r="AI504" s="2">
        <v>0.38900000000000001</v>
      </c>
      <c r="AJ504" s="2">
        <v>0.65700000000000003</v>
      </c>
      <c r="AK504">
        <v>215716</v>
      </c>
      <c r="AL504">
        <v>4.75</v>
      </c>
      <c r="AM504" t="s">
        <v>58</v>
      </c>
      <c r="AN504" s="3">
        <v>0.88808899192646373</v>
      </c>
      <c r="AO504" s="3">
        <v>9.7169774898229443E-3</v>
      </c>
      <c r="AP504" s="3">
        <v>0.87767325483169112</v>
      </c>
      <c r="AQ504" s="3">
        <v>1.0125973510217519E-2</v>
      </c>
      <c r="AR504" s="3">
        <v>0.90770615648190367</v>
      </c>
      <c r="AS504" s="3">
        <v>2.315679671499787E-2</v>
      </c>
      <c r="AT504" s="10">
        <v>6.0930252075195313E-3</v>
      </c>
      <c r="AU504" s="1">
        <v>428.14453125</v>
      </c>
      <c r="AV504" s="5">
        <v>364351.02832994208</v>
      </c>
      <c r="AW504" s="9">
        <v>1.633896589279175</v>
      </c>
      <c r="AX504">
        <v>2</v>
      </c>
      <c r="AY504" t="s">
        <v>50</v>
      </c>
      <c r="AZ504" s="9">
        <f>AVERAGE(MainTable[[#This Row],[f1]:[f4]])</f>
        <v>0.59660000000000002</v>
      </c>
      <c r="BA504" s="9">
        <f>AVERAGE(MainTable[[#This Row],[l1]:[l3]])</f>
        <v>9.9333333333333343E-2</v>
      </c>
      <c r="BB504" s="9">
        <f>AVERAGE(MainTable[[#This Row],[n1]:[lsc]])</f>
        <v>0.37233333333333335</v>
      </c>
      <c r="BC504" s="9">
        <f>AVERAGE(MainTable[[#This Row],[density]:[clsCoef]])</f>
        <v>0.746</v>
      </c>
      <c r="BD504" s="9">
        <f>AVERAGE(MainTable[[#This Row],[t2]:[t4]])</f>
        <v>0.26333333333333336</v>
      </c>
      <c r="BE504" s="9">
        <f>AVERAGE(MainTable[[#This Row],[c1]:[c2]])</f>
        <v>0.52300000000000002</v>
      </c>
      <c r="BF504" s="9">
        <f>AVERAGE(MainTable[[#This Row],[n3]], MainTable[[#This Row],[n1]], MainTable[[#This Row],[n4]])</f>
        <v>0.11199999999999999</v>
      </c>
      <c r="BG504" s="9" t="str">
        <f>VLOOKUP(MainTable[[#This Row],[model]],ModelNames,4,FALSE)</f>
        <v>Tree Ensemble</v>
      </c>
      <c r="BH504" s="9" cm="1">
        <f t="array" ref="BH504">MEDIAN(IF($AM$2:$AM$2385=AM504,$AN$2:$AN$2385))</f>
        <v>0.86973139609339412</v>
      </c>
      <c r="BI504" s="9" t="str" cm="1">
        <f t="array" ref="BI504">LEFT(A504, MIN(IFERROR(FIND({"_binarized","_clean","_converted"}, A504), LEN(A504)+1))-1)</f>
        <v>marketing_campaign</v>
      </c>
    </row>
    <row r="505" spans="1:61" x14ac:dyDescent="0.25">
      <c r="A505" t="s">
        <v>158</v>
      </c>
      <c r="B505" s="6">
        <v>2240</v>
      </c>
      <c r="C505">
        <v>29</v>
      </c>
      <c r="D505">
        <v>26</v>
      </c>
      <c r="E505">
        <v>2</v>
      </c>
      <c r="F505" s="1">
        <v>5.706586826347305</v>
      </c>
      <c r="G505">
        <v>7.6923076923076934</v>
      </c>
      <c r="H505">
        <v>7.6923000000000004</v>
      </c>
      <c r="I505" s="1">
        <v>1000000</v>
      </c>
      <c r="J505" s="1">
        <v>15.7020357620613</v>
      </c>
      <c r="K505" s="1">
        <v>2.2346580474219011</v>
      </c>
      <c r="L505" s="1">
        <v>53.120199999999997</v>
      </c>
      <c r="M505" s="1">
        <v>27.8749</v>
      </c>
      <c r="N505" s="2">
        <v>0.438</v>
      </c>
      <c r="O505" s="2">
        <v>0.81100000000000005</v>
      </c>
      <c r="P505" s="2">
        <v>0.224</v>
      </c>
      <c r="Q505" s="2">
        <v>1E-3</v>
      </c>
      <c r="R505" s="2">
        <v>0.99099999999999999</v>
      </c>
      <c r="S505" s="2">
        <v>0.95599999999999996</v>
      </c>
      <c r="T505" s="2">
        <v>9.5000000000000001E-2</v>
      </c>
      <c r="U505" s="2">
        <v>0.107</v>
      </c>
      <c r="V505" s="2">
        <v>9.6000000000000002E-2</v>
      </c>
      <c r="W505" s="2">
        <v>8.1000000000000003E-2</v>
      </c>
      <c r="X505" s="2">
        <v>0.38600000000000001</v>
      </c>
      <c r="Y505" s="2">
        <v>0.156</v>
      </c>
      <c r="Z505" s="2">
        <v>9.9000000000000005E-2</v>
      </c>
      <c r="AA505" s="2">
        <v>0.52500000000000002</v>
      </c>
      <c r="AB505" s="2">
        <v>0.98699999999999999</v>
      </c>
      <c r="AC505" s="2">
        <v>0.93100000000000005</v>
      </c>
      <c r="AD505" s="2">
        <v>0.56100000000000005</v>
      </c>
      <c r="AE505" s="2">
        <v>0.78300000000000003</v>
      </c>
      <c r="AF505" s="2">
        <v>1.2E-2</v>
      </c>
      <c r="AG505" s="2">
        <v>8.9999999999999993E-3</v>
      </c>
      <c r="AH505" s="2">
        <v>0.76900000000000002</v>
      </c>
      <c r="AI505" s="2">
        <v>0.38900000000000001</v>
      </c>
      <c r="AJ505" s="2">
        <v>0.65700000000000003</v>
      </c>
      <c r="AK505">
        <v>215716</v>
      </c>
      <c r="AL505">
        <v>4.75</v>
      </c>
      <c r="AM505" t="s">
        <v>60</v>
      </c>
      <c r="AN505" s="3">
        <v>0.8853873060419335</v>
      </c>
      <c r="AO505" s="3">
        <v>1.0995561421630169E-2</v>
      </c>
      <c r="AP505" s="3">
        <v>0.87468619914218182</v>
      </c>
      <c r="AQ505" s="3">
        <v>8.4021185710851428E-3</v>
      </c>
      <c r="AR505" s="3">
        <v>0.89149243942363809</v>
      </c>
      <c r="AS505" s="3">
        <v>2.1130699544187139E-2</v>
      </c>
      <c r="AT505" s="10">
        <v>2.8903484344482422E-3</v>
      </c>
      <c r="AU505" s="1">
        <v>374.796875</v>
      </c>
      <c r="AV505" s="5">
        <v>768073.4867607028</v>
      </c>
      <c r="AW505" s="9">
        <v>0.12896513938903811</v>
      </c>
      <c r="AX505">
        <v>16</v>
      </c>
      <c r="AY505" t="s">
        <v>50</v>
      </c>
      <c r="AZ505" s="9">
        <f>AVERAGE(MainTable[[#This Row],[f1]:[f4]])</f>
        <v>0.59660000000000002</v>
      </c>
      <c r="BA505" s="9">
        <f>AVERAGE(MainTable[[#This Row],[l1]:[l3]])</f>
        <v>9.9333333333333343E-2</v>
      </c>
      <c r="BB505" s="9">
        <f>AVERAGE(MainTable[[#This Row],[n1]:[lsc]])</f>
        <v>0.37233333333333335</v>
      </c>
      <c r="BC505" s="9">
        <f>AVERAGE(MainTable[[#This Row],[density]:[clsCoef]])</f>
        <v>0.746</v>
      </c>
      <c r="BD505" s="9">
        <f>AVERAGE(MainTable[[#This Row],[t2]:[t4]])</f>
        <v>0.26333333333333336</v>
      </c>
      <c r="BE505" s="9">
        <f>AVERAGE(MainTable[[#This Row],[c1]:[c2]])</f>
        <v>0.52300000000000002</v>
      </c>
      <c r="BF505" s="9">
        <f>AVERAGE(MainTable[[#This Row],[n3]], MainTable[[#This Row],[n1]], MainTable[[#This Row],[n4]])</f>
        <v>0.11199999999999999</v>
      </c>
      <c r="BG505" s="9" t="str">
        <f>VLOOKUP(MainTable[[#This Row],[model]],ModelNames,4,FALSE)</f>
        <v>Linear</v>
      </c>
      <c r="BH505" s="9" cm="1">
        <f t="array" ref="BH505">MEDIAN(IF($AM$2:$AM$2385=AM505,$AN$2:$AN$2385))</f>
        <v>0.84154689776823377</v>
      </c>
      <c r="BI505" s="9" t="str" cm="1">
        <f t="array" ref="BI505">LEFT(A505, MIN(IFERROR(FIND({"_binarized","_clean","_converted"}, A505), LEN(A505)+1))-1)</f>
        <v>marketing_campaign</v>
      </c>
    </row>
    <row r="506" spans="1:61" x14ac:dyDescent="0.25">
      <c r="A506" t="s">
        <v>158</v>
      </c>
      <c r="B506" s="6">
        <v>2240</v>
      </c>
      <c r="C506">
        <v>29</v>
      </c>
      <c r="D506">
        <v>26</v>
      </c>
      <c r="E506">
        <v>2</v>
      </c>
      <c r="F506" s="1">
        <v>5.706586826347305</v>
      </c>
      <c r="G506">
        <v>7.6923076923076934</v>
      </c>
      <c r="H506">
        <v>7.6923000000000004</v>
      </c>
      <c r="I506" s="1">
        <v>1000000</v>
      </c>
      <c r="J506" s="1">
        <v>15.7020357620613</v>
      </c>
      <c r="K506" s="1">
        <v>2.2346580474219011</v>
      </c>
      <c r="L506" s="1">
        <v>53.120199999999997</v>
      </c>
      <c r="M506" s="1">
        <v>27.8749</v>
      </c>
      <c r="N506" s="2">
        <v>0.438</v>
      </c>
      <c r="O506" s="2">
        <v>0.81100000000000005</v>
      </c>
      <c r="P506" s="2">
        <v>0.224</v>
      </c>
      <c r="Q506" s="2">
        <v>1E-3</v>
      </c>
      <c r="R506" s="2">
        <v>0.99099999999999999</v>
      </c>
      <c r="S506" s="2">
        <v>0.95599999999999996</v>
      </c>
      <c r="T506" s="2">
        <v>9.5000000000000001E-2</v>
      </c>
      <c r="U506" s="2">
        <v>0.107</v>
      </c>
      <c r="V506" s="2">
        <v>9.6000000000000002E-2</v>
      </c>
      <c r="W506" s="2">
        <v>8.1000000000000003E-2</v>
      </c>
      <c r="X506" s="2">
        <v>0.38600000000000001</v>
      </c>
      <c r="Y506" s="2">
        <v>0.156</v>
      </c>
      <c r="Z506" s="2">
        <v>9.9000000000000005E-2</v>
      </c>
      <c r="AA506" s="2">
        <v>0.52500000000000002</v>
      </c>
      <c r="AB506" s="2">
        <v>0.98699999999999999</v>
      </c>
      <c r="AC506" s="2">
        <v>0.93100000000000005</v>
      </c>
      <c r="AD506" s="2">
        <v>0.56100000000000005</v>
      </c>
      <c r="AE506" s="2">
        <v>0.78300000000000003</v>
      </c>
      <c r="AF506" s="2">
        <v>1.2E-2</v>
      </c>
      <c r="AG506" s="2">
        <v>8.9999999999999993E-3</v>
      </c>
      <c r="AH506" s="2">
        <v>0.76900000000000002</v>
      </c>
      <c r="AI506" s="2">
        <v>0.38900000000000001</v>
      </c>
      <c r="AJ506" s="2">
        <v>0.65700000000000003</v>
      </c>
      <c r="AK506">
        <v>215716</v>
      </c>
      <c r="AL506">
        <v>4.75</v>
      </c>
      <c r="AM506" t="s">
        <v>52</v>
      </c>
      <c r="AN506" s="3">
        <v>0.88221686697984669</v>
      </c>
      <c r="AO506" s="3">
        <v>5.2954676011092777E-3</v>
      </c>
      <c r="AP506" s="3">
        <v>0.86057900716470015</v>
      </c>
      <c r="AQ506" s="3">
        <v>9.1655798552492083E-3</v>
      </c>
      <c r="AR506" s="3">
        <v>0.88516362106883462</v>
      </c>
      <c r="AS506" s="3">
        <v>2.350150464825564E-2</v>
      </c>
      <c r="AT506" s="10">
        <v>8.4585666656494141E-2</v>
      </c>
      <c r="AU506" s="1">
        <v>433.984375</v>
      </c>
      <c r="AV506" s="5">
        <v>26245.581405836889</v>
      </c>
      <c r="AW506" s="9">
        <v>2.7244036197662349</v>
      </c>
      <c r="AX506">
        <v>24</v>
      </c>
      <c r="AY506" t="s">
        <v>50</v>
      </c>
      <c r="AZ506" s="9">
        <f>AVERAGE(MainTable[[#This Row],[f1]:[f4]])</f>
        <v>0.59660000000000002</v>
      </c>
      <c r="BA506" s="9">
        <f>AVERAGE(MainTable[[#This Row],[l1]:[l3]])</f>
        <v>9.9333333333333343E-2</v>
      </c>
      <c r="BB506" s="9">
        <f>AVERAGE(MainTable[[#This Row],[n1]:[lsc]])</f>
        <v>0.37233333333333335</v>
      </c>
      <c r="BC506" s="9">
        <f>AVERAGE(MainTable[[#This Row],[density]:[clsCoef]])</f>
        <v>0.746</v>
      </c>
      <c r="BD506" s="9">
        <f>AVERAGE(MainTable[[#This Row],[t2]:[t4]])</f>
        <v>0.26333333333333336</v>
      </c>
      <c r="BE506" s="9">
        <f>AVERAGE(MainTable[[#This Row],[c1]:[c2]])</f>
        <v>0.52300000000000002</v>
      </c>
      <c r="BF506" s="9">
        <f>AVERAGE(MainTable[[#This Row],[n3]], MainTable[[#This Row],[n1]], MainTable[[#This Row],[n4]])</f>
        <v>0.11199999999999999</v>
      </c>
      <c r="BG506" s="9" t="str">
        <f>VLOOKUP(MainTable[[#This Row],[model]],ModelNames,4,FALSE)</f>
        <v>Tree Ensemble</v>
      </c>
      <c r="BH506" s="9" cm="1">
        <f t="array" ref="BH506">MEDIAN(IF($AM$2:$AM$2385=AM506,$AN$2:$AN$2385))</f>
        <v>0.87140340575455077</v>
      </c>
      <c r="BI506" s="9" t="str" cm="1">
        <f t="array" ref="BI506">LEFT(A506, MIN(IFERROR(FIND({"_binarized","_clean","_converted"}, A506), LEN(A506)+1))-1)</f>
        <v>marketing_campaign</v>
      </c>
    </row>
    <row r="507" spans="1:61" x14ac:dyDescent="0.25">
      <c r="A507" t="s">
        <v>158</v>
      </c>
      <c r="B507" s="6">
        <v>2240</v>
      </c>
      <c r="C507">
        <v>29</v>
      </c>
      <c r="D507">
        <v>26</v>
      </c>
      <c r="E507">
        <v>2</v>
      </c>
      <c r="F507" s="1">
        <v>5.706586826347305</v>
      </c>
      <c r="G507">
        <v>7.6923076923076934</v>
      </c>
      <c r="H507">
        <v>7.6923000000000004</v>
      </c>
      <c r="I507" s="1">
        <v>1000000</v>
      </c>
      <c r="J507" s="1">
        <v>15.7020357620613</v>
      </c>
      <c r="K507" s="1">
        <v>2.2346580474219011</v>
      </c>
      <c r="L507" s="1">
        <v>53.120199999999997</v>
      </c>
      <c r="M507" s="1">
        <v>27.8749</v>
      </c>
      <c r="N507" s="2">
        <v>0.438</v>
      </c>
      <c r="O507" s="2">
        <v>0.81100000000000005</v>
      </c>
      <c r="P507" s="2">
        <v>0.224</v>
      </c>
      <c r="Q507" s="2">
        <v>1E-3</v>
      </c>
      <c r="R507" s="2">
        <v>0.99099999999999999</v>
      </c>
      <c r="S507" s="2">
        <v>0.95599999999999996</v>
      </c>
      <c r="T507" s="2">
        <v>9.5000000000000001E-2</v>
      </c>
      <c r="U507" s="2">
        <v>0.107</v>
      </c>
      <c r="V507" s="2">
        <v>9.6000000000000002E-2</v>
      </c>
      <c r="W507" s="2">
        <v>8.1000000000000003E-2</v>
      </c>
      <c r="X507" s="2">
        <v>0.38600000000000001</v>
      </c>
      <c r="Y507" s="2">
        <v>0.156</v>
      </c>
      <c r="Z507" s="2">
        <v>9.9000000000000005E-2</v>
      </c>
      <c r="AA507" s="2">
        <v>0.52500000000000002</v>
      </c>
      <c r="AB507" s="2">
        <v>0.98699999999999999</v>
      </c>
      <c r="AC507" s="2">
        <v>0.93100000000000005</v>
      </c>
      <c r="AD507" s="2">
        <v>0.56100000000000005</v>
      </c>
      <c r="AE507" s="2">
        <v>0.78300000000000003</v>
      </c>
      <c r="AF507" s="2">
        <v>1.2E-2</v>
      </c>
      <c r="AG507" s="2">
        <v>8.9999999999999993E-3</v>
      </c>
      <c r="AH507" s="2">
        <v>0.76900000000000002</v>
      </c>
      <c r="AI507" s="2">
        <v>0.38900000000000001</v>
      </c>
      <c r="AJ507" s="2">
        <v>0.65700000000000003</v>
      </c>
      <c r="AK507">
        <v>215716</v>
      </c>
      <c r="AL507">
        <v>4.75</v>
      </c>
      <c r="AM507" t="s">
        <v>54</v>
      </c>
      <c r="AN507" s="3">
        <v>0.8808665324466679</v>
      </c>
      <c r="AO507" s="3">
        <v>2.9885038576371601E-3</v>
      </c>
      <c r="AP507" s="3">
        <v>0.85845709376074841</v>
      </c>
      <c r="AQ507" s="3">
        <v>5.8931639656832277E-3</v>
      </c>
      <c r="AR507" s="3">
        <v>0.89003078078865694</v>
      </c>
      <c r="AS507" s="3">
        <v>2.3558574549889522E-2</v>
      </c>
      <c r="AT507" s="10">
        <v>0.25599551200866699</v>
      </c>
      <c r="AU507" s="1">
        <v>436.55078125</v>
      </c>
      <c r="AV507" s="5">
        <v>8672.0270311802942</v>
      </c>
      <c r="AW507" s="9">
        <v>3.0022041797637939</v>
      </c>
      <c r="AX507">
        <v>16</v>
      </c>
      <c r="AY507" t="s">
        <v>50</v>
      </c>
      <c r="AZ507" s="9">
        <f>AVERAGE(MainTable[[#This Row],[f1]:[f4]])</f>
        <v>0.59660000000000002</v>
      </c>
      <c r="BA507" s="9">
        <f>AVERAGE(MainTable[[#This Row],[l1]:[l3]])</f>
        <v>9.9333333333333343E-2</v>
      </c>
      <c r="BB507" s="9">
        <f>AVERAGE(MainTable[[#This Row],[n1]:[lsc]])</f>
        <v>0.37233333333333335</v>
      </c>
      <c r="BC507" s="9">
        <f>AVERAGE(MainTable[[#This Row],[density]:[clsCoef]])</f>
        <v>0.746</v>
      </c>
      <c r="BD507" s="9">
        <f>AVERAGE(MainTable[[#This Row],[t2]:[t4]])</f>
        <v>0.26333333333333336</v>
      </c>
      <c r="BE507" s="9">
        <f>AVERAGE(MainTable[[#This Row],[c1]:[c2]])</f>
        <v>0.52300000000000002</v>
      </c>
      <c r="BF507" s="9">
        <f>AVERAGE(MainTable[[#This Row],[n3]], MainTable[[#This Row],[n1]], MainTable[[#This Row],[n4]])</f>
        <v>0.11199999999999999</v>
      </c>
      <c r="BG507" s="9" t="str">
        <f>VLOOKUP(MainTable[[#This Row],[model]],ModelNames,4,FALSE)</f>
        <v>Tree Ensemble</v>
      </c>
      <c r="BH507" s="9" cm="1">
        <f t="array" ref="BH507">MEDIAN(IF($AM$2:$AM$2385=AM507,$AN$2:$AN$2385))</f>
        <v>0.87316363636363636</v>
      </c>
      <c r="BI507" s="9" t="str" cm="1">
        <f t="array" ref="BI507">LEFT(A507, MIN(IFERROR(FIND({"_binarized","_clean","_converted"}, A507), LEN(A507)+1))-1)</f>
        <v>marketing_campaign</v>
      </c>
    </row>
    <row r="508" spans="1:61" x14ac:dyDescent="0.25">
      <c r="A508" t="s">
        <v>158</v>
      </c>
      <c r="B508" s="6">
        <v>2240</v>
      </c>
      <c r="C508">
        <v>29</v>
      </c>
      <c r="D508">
        <v>26</v>
      </c>
      <c r="E508">
        <v>2</v>
      </c>
      <c r="F508" s="1">
        <v>5.706586826347305</v>
      </c>
      <c r="G508">
        <v>7.6923076923076934</v>
      </c>
      <c r="H508">
        <v>7.6923000000000004</v>
      </c>
      <c r="I508" s="1">
        <v>1000000</v>
      </c>
      <c r="J508" s="1">
        <v>15.7020357620613</v>
      </c>
      <c r="K508" s="1">
        <v>2.2346580474219011</v>
      </c>
      <c r="L508" s="1">
        <v>53.120199999999997</v>
      </c>
      <c r="M508" s="1">
        <v>27.8749</v>
      </c>
      <c r="N508" s="2">
        <v>0.438</v>
      </c>
      <c r="O508" s="2">
        <v>0.81100000000000005</v>
      </c>
      <c r="P508" s="2">
        <v>0.224</v>
      </c>
      <c r="Q508" s="2">
        <v>1E-3</v>
      </c>
      <c r="R508" s="2">
        <v>0.99099999999999999</v>
      </c>
      <c r="S508" s="2">
        <v>0.95599999999999996</v>
      </c>
      <c r="T508" s="2">
        <v>9.5000000000000001E-2</v>
      </c>
      <c r="U508" s="2">
        <v>0.107</v>
      </c>
      <c r="V508" s="2">
        <v>9.6000000000000002E-2</v>
      </c>
      <c r="W508" s="2">
        <v>8.1000000000000003E-2</v>
      </c>
      <c r="X508" s="2">
        <v>0.38600000000000001</v>
      </c>
      <c r="Y508" s="2">
        <v>0.156</v>
      </c>
      <c r="Z508" s="2">
        <v>9.9000000000000005E-2</v>
      </c>
      <c r="AA508" s="2">
        <v>0.52500000000000002</v>
      </c>
      <c r="AB508" s="2">
        <v>0.98699999999999999</v>
      </c>
      <c r="AC508" s="2">
        <v>0.93100000000000005</v>
      </c>
      <c r="AD508" s="2">
        <v>0.56100000000000005</v>
      </c>
      <c r="AE508" s="2">
        <v>0.78300000000000003</v>
      </c>
      <c r="AF508" s="2">
        <v>1.2E-2</v>
      </c>
      <c r="AG508" s="2">
        <v>8.9999999999999993E-3</v>
      </c>
      <c r="AH508" s="2">
        <v>0.76900000000000002</v>
      </c>
      <c r="AI508" s="2">
        <v>0.38900000000000001</v>
      </c>
      <c r="AJ508" s="2">
        <v>0.65700000000000003</v>
      </c>
      <c r="AK508">
        <v>215716</v>
      </c>
      <c r="AL508">
        <v>4.75</v>
      </c>
      <c r="AM508" t="s">
        <v>53</v>
      </c>
      <c r="AN508" s="3">
        <v>0.87770727838447926</v>
      </c>
      <c r="AO508" s="3">
        <v>5.2320052760176589E-3</v>
      </c>
      <c r="AP508" s="3">
        <v>0.86094296569835493</v>
      </c>
      <c r="AQ508" s="3">
        <v>6.6344913126228609E-3</v>
      </c>
      <c r="AR508" s="3">
        <v>0.82786784170666317</v>
      </c>
      <c r="AS508" s="3">
        <v>2.4780035350404E-2</v>
      </c>
      <c r="AT508" s="10">
        <v>9.9804162979125977E-2</v>
      </c>
      <c r="AU508" s="1">
        <v>373.2578125</v>
      </c>
      <c r="AV508" s="5">
        <v>22243.561127448291</v>
      </c>
      <c r="AW508" s="9">
        <v>0.17011380195617681</v>
      </c>
      <c r="AX508">
        <v>24</v>
      </c>
      <c r="AY508" t="s">
        <v>50</v>
      </c>
      <c r="AZ508" s="9">
        <f>AVERAGE(MainTable[[#This Row],[f1]:[f4]])</f>
        <v>0.59660000000000002</v>
      </c>
      <c r="BA508" s="9">
        <f>AVERAGE(MainTable[[#This Row],[l1]:[l3]])</f>
        <v>9.9333333333333343E-2</v>
      </c>
      <c r="BB508" s="9">
        <f>AVERAGE(MainTable[[#This Row],[n1]:[lsc]])</f>
        <v>0.37233333333333335</v>
      </c>
      <c r="BC508" s="9">
        <f>AVERAGE(MainTable[[#This Row],[density]:[clsCoef]])</f>
        <v>0.746</v>
      </c>
      <c r="BD508" s="9">
        <f>AVERAGE(MainTable[[#This Row],[t2]:[t4]])</f>
        <v>0.26333333333333336</v>
      </c>
      <c r="BE508" s="9">
        <f>AVERAGE(MainTable[[#This Row],[c1]:[c2]])</f>
        <v>0.52300000000000002</v>
      </c>
      <c r="BF508" s="9">
        <f>AVERAGE(MainTable[[#This Row],[n3]], MainTable[[#This Row],[n1]], MainTable[[#This Row],[n4]])</f>
        <v>0.11199999999999999</v>
      </c>
      <c r="BG508" s="9" t="str">
        <f>VLOOKUP(MainTable[[#This Row],[model]],ModelNames,4,FALSE)</f>
        <v>Instance-based</v>
      </c>
      <c r="BH508" s="9" cm="1">
        <f t="array" ref="BH508">MEDIAN(IF($AM$2:$AM$2385=AM508,$AN$2:$AN$2385))</f>
        <v>0.85</v>
      </c>
      <c r="BI508" s="9" t="str" cm="1">
        <f t="array" ref="BI508">LEFT(A508, MIN(IFERROR(FIND({"_binarized","_clean","_converted"}, A508), LEN(A508)+1))-1)</f>
        <v>marketing_campaign</v>
      </c>
    </row>
    <row r="509" spans="1:61" x14ac:dyDescent="0.25">
      <c r="A509" t="s">
        <v>158</v>
      </c>
      <c r="B509" s="6">
        <v>2240</v>
      </c>
      <c r="C509">
        <v>29</v>
      </c>
      <c r="D509">
        <v>26</v>
      </c>
      <c r="E509">
        <v>2</v>
      </c>
      <c r="F509" s="1">
        <v>5.706586826347305</v>
      </c>
      <c r="G509">
        <v>7.6923076923076934</v>
      </c>
      <c r="H509">
        <v>7.6923000000000004</v>
      </c>
      <c r="I509" s="1">
        <v>1000000</v>
      </c>
      <c r="J509" s="1">
        <v>15.7020357620613</v>
      </c>
      <c r="K509" s="1">
        <v>2.2346580474219011</v>
      </c>
      <c r="L509" s="1">
        <v>53.120199999999997</v>
      </c>
      <c r="M509" s="1">
        <v>27.8749</v>
      </c>
      <c r="N509" s="2">
        <v>0.438</v>
      </c>
      <c r="O509" s="2">
        <v>0.81100000000000005</v>
      </c>
      <c r="P509" s="2">
        <v>0.224</v>
      </c>
      <c r="Q509" s="2">
        <v>1E-3</v>
      </c>
      <c r="R509" s="2">
        <v>0.99099999999999999</v>
      </c>
      <c r="S509" s="2">
        <v>0.95599999999999996</v>
      </c>
      <c r="T509" s="2">
        <v>9.5000000000000001E-2</v>
      </c>
      <c r="U509" s="2">
        <v>0.107</v>
      </c>
      <c r="V509" s="2">
        <v>9.6000000000000002E-2</v>
      </c>
      <c r="W509" s="2">
        <v>8.1000000000000003E-2</v>
      </c>
      <c r="X509" s="2">
        <v>0.38600000000000001</v>
      </c>
      <c r="Y509" s="2">
        <v>0.156</v>
      </c>
      <c r="Z509" s="2">
        <v>9.9000000000000005E-2</v>
      </c>
      <c r="AA509" s="2">
        <v>0.52500000000000002</v>
      </c>
      <c r="AB509" s="2">
        <v>0.98699999999999999</v>
      </c>
      <c r="AC509" s="2">
        <v>0.93100000000000005</v>
      </c>
      <c r="AD509" s="2">
        <v>0.56100000000000005</v>
      </c>
      <c r="AE509" s="2">
        <v>0.78300000000000003</v>
      </c>
      <c r="AF509" s="2">
        <v>1.2E-2</v>
      </c>
      <c r="AG509" s="2">
        <v>8.9999999999999993E-3</v>
      </c>
      <c r="AH509" s="2">
        <v>0.76900000000000002</v>
      </c>
      <c r="AI509" s="2">
        <v>0.38900000000000001</v>
      </c>
      <c r="AJ509" s="2">
        <v>0.65700000000000003</v>
      </c>
      <c r="AK509">
        <v>215716</v>
      </c>
      <c r="AL509">
        <v>4.75</v>
      </c>
      <c r="AM509" t="s">
        <v>61</v>
      </c>
      <c r="AN509" s="3">
        <v>0.84794297683688202</v>
      </c>
      <c r="AO509" s="3">
        <v>2.2573918918496551E-2</v>
      </c>
      <c r="AP509" s="3">
        <v>0.8505517323493772</v>
      </c>
      <c r="AQ509" s="3">
        <v>1.915556854539241E-2</v>
      </c>
      <c r="AR509" s="3">
        <v>0.85604144097453416</v>
      </c>
      <c r="AS509" s="3">
        <v>3.1221923427207671E-2</v>
      </c>
      <c r="AT509" s="10">
        <v>4.7810077667236328E-3</v>
      </c>
      <c r="AU509" s="1">
        <v>372.49609375</v>
      </c>
      <c r="AV509" s="5">
        <v>464337.25028674008</v>
      </c>
      <c r="AW509" s="9">
        <v>4.1030645370483398E-2</v>
      </c>
      <c r="AX509">
        <v>4</v>
      </c>
      <c r="AY509" t="s">
        <v>50</v>
      </c>
      <c r="AZ509" s="9">
        <f>AVERAGE(MainTable[[#This Row],[f1]:[f4]])</f>
        <v>0.59660000000000002</v>
      </c>
      <c r="BA509" s="9">
        <f>AVERAGE(MainTable[[#This Row],[l1]:[l3]])</f>
        <v>9.9333333333333343E-2</v>
      </c>
      <c r="BB509" s="9">
        <f>AVERAGE(MainTable[[#This Row],[n1]:[lsc]])</f>
        <v>0.37233333333333335</v>
      </c>
      <c r="BC509" s="9">
        <f>AVERAGE(MainTable[[#This Row],[density]:[clsCoef]])</f>
        <v>0.746</v>
      </c>
      <c r="BD509" s="9">
        <f>AVERAGE(MainTable[[#This Row],[t2]:[t4]])</f>
        <v>0.26333333333333336</v>
      </c>
      <c r="BE509" s="9">
        <f>AVERAGE(MainTable[[#This Row],[c1]:[c2]])</f>
        <v>0.52300000000000002</v>
      </c>
      <c r="BF509" s="9">
        <f>AVERAGE(MainTable[[#This Row],[n3]], MainTable[[#This Row],[n1]], MainTable[[#This Row],[n4]])</f>
        <v>0.11199999999999999</v>
      </c>
      <c r="BG509" s="9" t="str">
        <f>VLOOKUP(MainTable[[#This Row],[model]],ModelNames,4,FALSE)</f>
        <v>Discriminant</v>
      </c>
      <c r="BH509" s="9" cm="1">
        <f t="array" ref="BH509">MEDIAN(IF($AM$2:$AM$2385=AM509,$AN$2:$AN$2385))</f>
        <v>0.82848361206198695</v>
      </c>
      <c r="BI509" s="9" t="str" cm="1">
        <f t="array" ref="BI509">LEFT(A509, MIN(IFERROR(FIND({"_binarized","_clean","_converted"}, A509), LEN(A509)+1))-1)</f>
        <v>marketing_campaign</v>
      </c>
    </row>
    <row r="510" spans="1:61" x14ac:dyDescent="0.25">
      <c r="A510" t="s">
        <v>158</v>
      </c>
      <c r="B510" s="6">
        <v>2240</v>
      </c>
      <c r="C510">
        <v>29</v>
      </c>
      <c r="D510">
        <v>26</v>
      </c>
      <c r="E510">
        <v>2</v>
      </c>
      <c r="F510" s="1">
        <v>5.706586826347305</v>
      </c>
      <c r="G510">
        <v>7.6923076923076934</v>
      </c>
      <c r="H510">
        <v>7.6923000000000004</v>
      </c>
      <c r="I510" s="1">
        <v>1000000</v>
      </c>
      <c r="J510" s="1">
        <v>15.7020357620613</v>
      </c>
      <c r="K510" s="1">
        <v>2.2346580474219011</v>
      </c>
      <c r="L510" s="1">
        <v>53.120199999999997</v>
      </c>
      <c r="M510" s="1">
        <v>27.8749</v>
      </c>
      <c r="N510" s="2">
        <v>0.438</v>
      </c>
      <c r="O510" s="2">
        <v>0.81100000000000005</v>
      </c>
      <c r="P510" s="2">
        <v>0.224</v>
      </c>
      <c r="Q510" s="2">
        <v>1E-3</v>
      </c>
      <c r="R510" s="2">
        <v>0.99099999999999999</v>
      </c>
      <c r="S510" s="2">
        <v>0.95599999999999996</v>
      </c>
      <c r="T510" s="2">
        <v>9.5000000000000001E-2</v>
      </c>
      <c r="U510" s="2">
        <v>0.107</v>
      </c>
      <c r="V510" s="2">
        <v>9.6000000000000002E-2</v>
      </c>
      <c r="W510" s="2">
        <v>8.1000000000000003E-2</v>
      </c>
      <c r="X510" s="2">
        <v>0.38600000000000001</v>
      </c>
      <c r="Y510" s="2">
        <v>0.156</v>
      </c>
      <c r="Z510" s="2">
        <v>9.9000000000000005E-2</v>
      </c>
      <c r="AA510" s="2">
        <v>0.52500000000000002</v>
      </c>
      <c r="AB510" s="2">
        <v>0.98699999999999999</v>
      </c>
      <c r="AC510" s="2">
        <v>0.93100000000000005</v>
      </c>
      <c r="AD510" s="2">
        <v>0.56100000000000005</v>
      </c>
      <c r="AE510" s="2">
        <v>0.78300000000000003</v>
      </c>
      <c r="AF510" s="2">
        <v>1.2E-2</v>
      </c>
      <c r="AG510" s="2">
        <v>8.9999999999999993E-3</v>
      </c>
      <c r="AH510" s="2">
        <v>0.76900000000000002</v>
      </c>
      <c r="AI510" s="2">
        <v>0.38900000000000001</v>
      </c>
      <c r="AJ510" s="2">
        <v>0.65700000000000003</v>
      </c>
      <c r="AK510">
        <v>215716</v>
      </c>
      <c r="AL510">
        <v>4.75</v>
      </c>
      <c r="AM510" t="s">
        <v>57</v>
      </c>
      <c r="AN510" s="3">
        <v>0.84387062005572167</v>
      </c>
      <c r="AO510" s="3">
        <v>1.5247255324836071E-2</v>
      </c>
      <c r="AP510" s="3">
        <v>0.83712310731982487</v>
      </c>
      <c r="AQ510" s="3">
        <v>1.3085691365741919E-2</v>
      </c>
      <c r="AR510" s="3">
        <v>0.66882975705029224</v>
      </c>
      <c r="AS510" s="3">
        <v>3.7948362362673523E-2</v>
      </c>
      <c r="AT510" s="10">
        <v>2.643346786499023E-3</v>
      </c>
      <c r="AU510" s="1">
        <v>433.78515625</v>
      </c>
      <c r="AV510" s="5">
        <v>839844.40155136643</v>
      </c>
      <c r="AW510" s="9">
        <v>0.17877840995788569</v>
      </c>
      <c r="AX510">
        <v>24</v>
      </c>
      <c r="AY510" t="s">
        <v>50</v>
      </c>
      <c r="AZ510" s="9">
        <f>AVERAGE(MainTable[[#This Row],[f1]:[f4]])</f>
        <v>0.59660000000000002</v>
      </c>
      <c r="BA510" s="9">
        <f>AVERAGE(MainTable[[#This Row],[l1]:[l3]])</f>
        <v>9.9333333333333343E-2</v>
      </c>
      <c r="BB510" s="9">
        <f>AVERAGE(MainTable[[#This Row],[n1]:[lsc]])</f>
        <v>0.37233333333333335</v>
      </c>
      <c r="BC510" s="9">
        <f>AVERAGE(MainTable[[#This Row],[density]:[clsCoef]])</f>
        <v>0.746</v>
      </c>
      <c r="BD510" s="9">
        <f>AVERAGE(MainTable[[#This Row],[t2]:[t4]])</f>
        <v>0.26333333333333336</v>
      </c>
      <c r="BE510" s="9">
        <f>AVERAGE(MainTable[[#This Row],[c1]:[c2]])</f>
        <v>0.52300000000000002</v>
      </c>
      <c r="BF510" s="9">
        <f>AVERAGE(MainTable[[#This Row],[n3]], MainTable[[#This Row],[n1]], MainTable[[#This Row],[n4]])</f>
        <v>0.11199999999999999</v>
      </c>
      <c r="BG510" s="9" t="str">
        <f>VLOOKUP(MainTable[[#This Row],[model]],ModelNames,4,FALSE)</f>
        <v>Tree-based</v>
      </c>
      <c r="BH510" s="9" cm="1">
        <f t="array" ref="BH510">MEDIAN(IF($AM$2:$AM$2385=AM510,$AN$2:$AN$2385))</f>
        <v>0.84387062005572167</v>
      </c>
      <c r="BI510" s="9" t="str" cm="1">
        <f t="array" ref="BI510">LEFT(A510, MIN(IFERROR(FIND({"_binarized","_clean","_converted"}, A510), LEN(A510)+1))-1)</f>
        <v>marketing_campaign</v>
      </c>
    </row>
    <row r="511" spans="1:61" x14ac:dyDescent="0.25">
      <c r="A511" t="s">
        <v>158</v>
      </c>
      <c r="B511" s="6">
        <v>2240</v>
      </c>
      <c r="C511">
        <v>29</v>
      </c>
      <c r="D511">
        <v>26</v>
      </c>
      <c r="E511">
        <v>2</v>
      </c>
      <c r="F511" s="1">
        <v>5.706586826347305</v>
      </c>
      <c r="G511">
        <v>7.6923076923076934</v>
      </c>
      <c r="H511">
        <v>7.6923000000000004</v>
      </c>
      <c r="I511" s="1">
        <v>1000000</v>
      </c>
      <c r="J511" s="1">
        <v>15.7020357620613</v>
      </c>
      <c r="K511" s="1">
        <v>2.2346580474219011</v>
      </c>
      <c r="L511" s="1">
        <v>53.120199999999997</v>
      </c>
      <c r="M511" s="1">
        <v>27.8749</v>
      </c>
      <c r="N511" s="2">
        <v>0.438</v>
      </c>
      <c r="O511" s="2">
        <v>0.81100000000000005</v>
      </c>
      <c r="P511" s="2">
        <v>0.224</v>
      </c>
      <c r="Q511" s="2">
        <v>1E-3</v>
      </c>
      <c r="R511" s="2">
        <v>0.99099999999999999</v>
      </c>
      <c r="S511" s="2">
        <v>0.95599999999999996</v>
      </c>
      <c r="T511" s="2">
        <v>9.5000000000000001E-2</v>
      </c>
      <c r="U511" s="2">
        <v>0.107</v>
      </c>
      <c r="V511" s="2">
        <v>9.6000000000000002E-2</v>
      </c>
      <c r="W511" s="2">
        <v>8.1000000000000003E-2</v>
      </c>
      <c r="X511" s="2">
        <v>0.38600000000000001</v>
      </c>
      <c r="Y511" s="2">
        <v>0.156</v>
      </c>
      <c r="Z511" s="2">
        <v>9.9000000000000005E-2</v>
      </c>
      <c r="AA511" s="2">
        <v>0.52500000000000002</v>
      </c>
      <c r="AB511" s="2">
        <v>0.98699999999999999</v>
      </c>
      <c r="AC511" s="2">
        <v>0.93100000000000005</v>
      </c>
      <c r="AD511" s="2">
        <v>0.56100000000000005</v>
      </c>
      <c r="AE511" s="2">
        <v>0.78300000000000003</v>
      </c>
      <c r="AF511" s="2">
        <v>1.2E-2</v>
      </c>
      <c r="AG511" s="2">
        <v>8.9999999999999993E-3</v>
      </c>
      <c r="AH511" s="2">
        <v>0.76900000000000002</v>
      </c>
      <c r="AI511" s="2">
        <v>0.38900000000000001</v>
      </c>
      <c r="AJ511" s="2">
        <v>0.65700000000000003</v>
      </c>
      <c r="AK511">
        <v>215716</v>
      </c>
      <c r="AL511">
        <v>4.75</v>
      </c>
      <c r="AM511" t="s">
        <v>63</v>
      </c>
      <c r="AN511" s="3">
        <v>0.81498891668191897</v>
      </c>
      <c r="AO511" s="3">
        <v>2.788931219288926E-2</v>
      </c>
      <c r="AP511" s="3">
        <v>0.82376028701376858</v>
      </c>
      <c r="AQ511" s="3">
        <v>2.0593892836663009E-2</v>
      </c>
      <c r="AR511" s="3">
        <v>0.78091393855977032</v>
      </c>
      <c r="AS511" s="3">
        <v>3.3801017286824803E-2</v>
      </c>
      <c r="AT511" s="10">
        <v>2.6571750640869141E-3</v>
      </c>
      <c r="AU511" s="1">
        <v>372.28515625</v>
      </c>
      <c r="AV511" s="5">
        <v>835473.7442799462</v>
      </c>
      <c r="AW511" s="9">
        <v>3.6112785339355469E-2</v>
      </c>
      <c r="AX511">
        <v>4</v>
      </c>
      <c r="AY511" t="s">
        <v>50</v>
      </c>
      <c r="AZ511" s="9">
        <f>AVERAGE(MainTable[[#This Row],[f1]:[f4]])</f>
        <v>0.59660000000000002</v>
      </c>
      <c r="BA511" s="9">
        <f>AVERAGE(MainTable[[#This Row],[l1]:[l3]])</f>
        <v>9.9333333333333343E-2</v>
      </c>
      <c r="BB511" s="9">
        <f>AVERAGE(MainTable[[#This Row],[n1]:[lsc]])</f>
        <v>0.37233333333333335</v>
      </c>
      <c r="BC511" s="9">
        <f>AVERAGE(MainTable[[#This Row],[density]:[clsCoef]])</f>
        <v>0.746</v>
      </c>
      <c r="BD511" s="9">
        <f>AVERAGE(MainTable[[#This Row],[t2]:[t4]])</f>
        <v>0.26333333333333336</v>
      </c>
      <c r="BE511" s="9">
        <f>AVERAGE(MainTable[[#This Row],[c1]:[c2]])</f>
        <v>0.52300000000000002</v>
      </c>
      <c r="BF511" s="9">
        <f>AVERAGE(MainTable[[#This Row],[n3]], MainTable[[#This Row],[n1]], MainTable[[#This Row],[n4]])</f>
        <v>0.11199999999999999</v>
      </c>
      <c r="BG511" s="9" t="str">
        <f>VLOOKUP(MainTable[[#This Row],[model]],ModelNames,4,FALSE)</f>
        <v>Probabilistic</v>
      </c>
      <c r="BH511" s="9" cm="1">
        <f t="array" ref="BH511">MEDIAN(IF($AM$2:$AM$2385=AM511,$AN$2:$AN$2385))</f>
        <v>0.73750000000000004</v>
      </c>
      <c r="BI511" s="9" t="str" cm="1">
        <f t="array" ref="BI511">LEFT(A511, MIN(IFERROR(FIND({"_binarized","_clean","_converted"}, A511), LEN(A511)+1))-1)</f>
        <v>marketing_campaign</v>
      </c>
    </row>
    <row r="512" spans="1:61" x14ac:dyDescent="0.25">
      <c r="A512" t="s">
        <v>145</v>
      </c>
      <c r="B512" s="6">
        <v>2109</v>
      </c>
      <c r="C512">
        <v>22</v>
      </c>
      <c r="D512">
        <v>21</v>
      </c>
      <c r="E512">
        <v>0</v>
      </c>
      <c r="F512" s="1">
        <v>5.4693251533742329</v>
      </c>
      <c r="G512">
        <v>0</v>
      </c>
      <c r="H512">
        <v>0</v>
      </c>
      <c r="I512" s="1">
        <v>11.052509419632729</v>
      </c>
      <c r="J512" s="1">
        <v>31.775080680731701</v>
      </c>
      <c r="K512" s="1">
        <v>4.2001880878827187</v>
      </c>
      <c r="L512" s="1">
        <v>14.382899999999999</v>
      </c>
      <c r="M512" s="1">
        <v>10.7943</v>
      </c>
      <c r="N512" s="2">
        <v>0.34799999999999998</v>
      </c>
      <c r="O512" s="2">
        <v>0.73899999999999999</v>
      </c>
      <c r="P512" s="2">
        <v>0.318</v>
      </c>
      <c r="Q512" s="2">
        <v>1E-3</v>
      </c>
      <c r="R512" s="2">
        <v>0.99099999999999999</v>
      </c>
      <c r="S512" s="2">
        <v>0.96599999999999997</v>
      </c>
      <c r="T512" s="2">
        <v>4.8000000000000001E-2</v>
      </c>
      <c r="U512" s="2">
        <v>0.13900000000000001</v>
      </c>
      <c r="V512" s="2">
        <v>0.128</v>
      </c>
      <c r="W512" s="2">
        <v>0.109</v>
      </c>
      <c r="X512" s="2">
        <v>0.371</v>
      </c>
      <c r="Y512" s="2">
        <v>0.26400000000000001</v>
      </c>
      <c r="Z512" s="2">
        <v>0.157</v>
      </c>
      <c r="AA512" s="2">
        <v>0.45700000000000002</v>
      </c>
      <c r="AB512" s="2">
        <v>0.98199999999999998</v>
      </c>
      <c r="AC512" s="2">
        <v>0.35099999999999998</v>
      </c>
      <c r="AD512" s="2">
        <v>4.7E-2</v>
      </c>
      <c r="AE512" s="2">
        <v>0.216</v>
      </c>
      <c r="AF512" s="2">
        <v>0.01</v>
      </c>
      <c r="AG512" s="2">
        <v>3.0000000000000001E-3</v>
      </c>
      <c r="AH512" s="2">
        <v>0.33300000000000002</v>
      </c>
      <c r="AI512" s="2">
        <v>0.379</v>
      </c>
      <c r="AJ512" s="2">
        <v>0.64600000000000002</v>
      </c>
      <c r="AK512">
        <v>194285</v>
      </c>
      <c r="AL512">
        <v>26.26</v>
      </c>
      <c r="AM512" t="s">
        <v>54</v>
      </c>
      <c r="AN512" s="3">
        <v>0.8629667571005617</v>
      </c>
      <c r="AO512" s="3">
        <v>7.2770080396148441E-3</v>
      </c>
      <c r="AP512" s="3">
        <v>0.8370092993734779</v>
      </c>
      <c r="AQ512" s="3">
        <v>1.0614977356304961E-2</v>
      </c>
      <c r="AR512" s="3">
        <v>0.817848962559802</v>
      </c>
      <c r="AS512" s="3">
        <v>1.706338799503446E-2</v>
      </c>
      <c r="AT512" s="10">
        <v>0.16787741179999999</v>
      </c>
      <c r="AU512" s="1">
        <v>642.5234375</v>
      </c>
      <c r="AV512" s="5">
        <v>12568.69507841533</v>
      </c>
      <c r="AW512" s="9">
        <v>2.623382568359375</v>
      </c>
      <c r="AX512">
        <v>16</v>
      </c>
      <c r="AY512" t="s">
        <v>50</v>
      </c>
      <c r="AZ512" s="9">
        <f>AVERAGE(MainTable[[#This Row],[f1]:[f4]])</f>
        <v>0.60299999999999998</v>
      </c>
      <c r="BA512" s="9">
        <f>AVERAGE(MainTable[[#This Row],[l1]:[l3]])</f>
        <v>0.105</v>
      </c>
      <c r="BB512" s="9">
        <f>AVERAGE(MainTable[[#This Row],[n1]:[lsc]])</f>
        <v>0.38999999999999996</v>
      </c>
      <c r="BC512" s="9">
        <f>AVERAGE(MainTable[[#This Row],[density]:[clsCoef]])</f>
        <v>0.19899999999999998</v>
      </c>
      <c r="BD512" s="9">
        <f>AVERAGE(MainTable[[#This Row],[t2]:[t4]])</f>
        <v>0.11533333333333334</v>
      </c>
      <c r="BE512" s="9">
        <f>AVERAGE(MainTable[[#This Row],[c1]:[c2]])</f>
        <v>0.51249999999999996</v>
      </c>
      <c r="BF512" s="9">
        <f>AVERAGE(MainTable[[#This Row],[n3]], MainTable[[#This Row],[n1]], MainTable[[#This Row],[n4]])</f>
        <v>0.17666666666666667</v>
      </c>
      <c r="BG512" s="9" t="str">
        <f>VLOOKUP(MainTable[[#This Row],[model]],ModelNames,4,FALSE)</f>
        <v>Tree Ensemble</v>
      </c>
      <c r="BH512" s="9" cm="1">
        <f t="array" ref="BH512">MEDIAN(IF($AM$2:$AM$2385=AM512,$AN$2:$AN$2385))</f>
        <v>0.87316363636363636</v>
      </c>
      <c r="BI512" s="9" t="str" cm="1">
        <f t="array" ref="BI512">LEFT(A512, MIN(IFERROR(FIND({"_binarized","_clean","_converted"}, A512), LEN(A512)+1))-1)</f>
        <v>kc1</v>
      </c>
    </row>
    <row r="513" spans="1:61" x14ac:dyDescent="0.25">
      <c r="A513" t="s">
        <v>145</v>
      </c>
      <c r="B513" s="6">
        <v>2109</v>
      </c>
      <c r="C513">
        <v>22</v>
      </c>
      <c r="D513">
        <v>21</v>
      </c>
      <c r="E513">
        <v>0</v>
      </c>
      <c r="F513" s="1">
        <v>5.4693251533742329</v>
      </c>
      <c r="G513">
        <v>0</v>
      </c>
      <c r="H513">
        <v>0</v>
      </c>
      <c r="I513" s="1">
        <v>11.052509419632729</v>
      </c>
      <c r="J513" s="1">
        <v>31.775080680731701</v>
      </c>
      <c r="K513" s="1">
        <v>4.2001880878827187</v>
      </c>
      <c r="L513" s="1">
        <v>14.382899999999999</v>
      </c>
      <c r="M513" s="1">
        <v>10.7943</v>
      </c>
      <c r="N513" s="2">
        <v>0.34799999999999998</v>
      </c>
      <c r="O513" s="2">
        <v>0.73899999999999999</v>
      </c>
      <c r="P513" s="2">
        <v>0.318</v>
      </c>
      <c r="Q513" s="2">
        <v>1E-3</v>
      </c>
      <c r="R513" s="2">
        <v>0.99099999999999999</v>
      </c>
      <c r="S513" s="2">
        <v>0.96599999999999997</v>
      </c>
      <c r="T513" s="2">
        <v>4.8000000000000001E-2</v>
      </c>
      <c r="U513" s="2">
        <v>0.13900000000000001</v>
      </c>
      <c r="V513" s="2">
        <v>0.128</v>
      </c>
      <c r="W513" s="2">
        <v>0.109</v>
      </c>
      <c r="X513" s="2">
        <v>0.371</v>
      </c>
      <c r="Y513" s="2">
        <v>0.26400000000000001</v>
      </c>
      <c r="Z513" s="2">
        <v>0.157</v>
      </c>
      <c r="AA513" s="2">
        <v>0.45700000000000002</v>
      </c>
      <c r="AB513" s="2">
        <v>0.98199999999999998</v>
      </c>
      <c r="AC513" s="2">
        <v>0.35099999999999998</v>
      </c>
      <c r="AD513" s="2">
        <v>4.7E-2</v>
      </c>
      <c r="AE513" s="2">
        <v>0.216</v>
      </c>
      <c r="AF513" s="2">
        <v>0.01</v>
      </c>
      <c r="AG513" s="2">
        <v>3.0000000000000001E-3</v>
      </c>
      <c r="AH513" s="2">
        <v>0.33300000000000002</v>
      </c>
      <c r="AI513" s="2">
        <v>0.379</v>
      </c>
      <c r="AJ513" s="2">
        <v>0.64600000000000002</v>
      </c>
      <c r="AK513">
        <v>194285</v>
      </c>
      <c r="AL513">
        <v>26.26</v>
      </c>
      <c r="AM513" t="s">
        <v>58</v>
      </c>
      <c r="AN513" s="3">
        <v>0.86106651957087055</v>
      </c>
      <c r="AO513" s="3">
        <v>6.2277459603614464E-3</v>
      </c>
      <c r="AP513" s="3">
        <v>0.84095437303301512</v>
      </c>
      <c r="AQ513" s="3">
        <v>4.8423415124873746E-3</v>
      </c>
      <c r="AR513" s="3">
        <v>0.80093449566516328</v>
      </c>
      <c r="AS513" s="3">
        <v>2.2616378595583748E-2</v>
      </c>
      <c r="AT513" s="10">
        <v>4.6102523999999997E-3</v>
      </c>
      <c r="AU513" s="1">
        <v>529.40625</v>
      </c>
      <c r="AV513" s="5">
        <v>457675.59472094662</v>
      </c>
      <c r="AW513" s="9">
        <v>1.309286832809448</v>
      </c>
      <c r="AX513">
        <v>2</v>
      </c>
      <c r="AY513" t="s">
        <v>50</v>
      </c>
      <c r="AZ513" s="9">
        <f>AVERAGE(MainTable[[#This Row],[f1]:[f4]])</f>
        <v>0.60299999999999998</v>
      </c>
      <c r="BA513" s="9">
        <f>AVERAGE(MainTable[[#This Row],[l1]:[l3]])</f>
        <v>0.105</v>
      </c>
      <c r="BB513" s="9">
        <f>AVERAGE(MainTable[[#This Row],[n1]:[lsc]])</f>
        <v>0.38999999999999996</v>
      </c>
      <c r="BC513" s="9">
        <f>AVERAGE(MainTable[[#This Row],[density]:[clsCoef]])</f>
        <v>0.19899999999999998</v>
      </c>
      <c r="BD513" s="9">
        <f>AVERAGE(MainTable[[#This Row],[t2]:[t4]])</f>
        <v>0.11533333333333334</v>
      </c>
      <c r="BE513" s="9">
        <f>AVERAGE(MainTable[[#This Row],[c1]:[c2]])</f>
        <v>0.51249999999999996</v>
      </c>
      <c r="BF513" s="9">
        <f>AVERAGE(MainTable[[#This Row],[n3]], MainTable[[#This Row],[n1]], MainTable[[#This Row],[n4]])</f>
        <v>0.17666666666666667</v>
      </c>
      <c r="BG513" s="9" t="str">
        <f>VLOOKUP(MainTable[[#This Row],[model]],ModelNames,4,FALSE)</f>
        <v>Tree Ensemble</v>
      </c>
      <c r="BH513" s="9" cm="1">
        <f t="array" ref="BH513">MEDIAN(IF($AM$2:$AM$2385=AM513,$AN$2:$AN$2385))</f>
        <v>0.86973139609339412</v>
      </c>
      <c r="BI513" s="9" t="str" cm="1">
        <f t="array" ref="BI513">LEFT(A513, MIN(IFERROR(FIND({"_binarized","_clean","_converted"}, A513), LEN(A513)+1))-1)</f>
        <v>kc1</v>
      </c>
    </row>
    <row r="514" spans="1:61" x14ac:dyDescent="0.25">
      <c r="A514" t="s">
        <v>145</v>
      </c>
      <c r="B514" s="6">
        <v>2109</v>
      </c>
      <c r="C514">
        <v>22</v>
      </c>
      <c r="D514">
        <v>21</v>
      </c>
      <c r="E514">
        <v>0</v>
      </c>
      <c r="F514" s="1">
        <v>5.4693251533742329</v>
      </c>
      <c r="G514">
        <v>0</v>
      </c>
      <c r="H514">
        <v>0</v>
      </c>
      <c r="I514" s="1">
        <v>11.052509419632729</v>
      </c>
      <c r="J514" s="1">
        <v>31.775080680731701</v>
      </c>
      <c r="K514" s="1">
        <v>4.2001880878827187</v>
      </c>
      <c r="L514" s="1">
        <v>14.382899999999999</v>
      </c>
      <c r="M514" s="1">
        <v>10.7943</v>
      </c>
      <c r="N514" s="2">
        <v>0.34799999999999998</v>
      </c>
      <c r="O514" s="2">
        <v>0.73899999999999999</v>
      </c>
      <c r="P514" s="2">
        <v>0.318</v>
      </c>
      <c r="Q514" s="2">
        <v>1E-3</v>
      </c>
      <c r="R514" s="2">
        <v>0.99099999999999999</v>
      </c>
      <c r="S514" s="2">
        <v>0.96599999999999997</v>
      </c>
      <c r="T514" s="2">
        <v>4.8000000000000001E-2</v>
      </c>
      <c r="U514" s="2">
        <v>0.13900000000000001</v>
      </c>
      <c r="V514" s="2">
        <v>0.128</v>
      </c>
      <c r="W514" s="2">
        <v>0.109</v>
      </c>
      <c r="X514" s="2">
        <v>0.371</v>
      </c>
      <c r="Y514" s="2">
        <v>0.26400000000000001</v>
      </c>
      <c r="Z514" s="2">
        <v>0.157</v>
      </c>
      <c r="AA514" s="2">
        <v>0.45700000000000002</v>
      </c>
      <c r="AB514" s="2">
        <v>0.98199999999999998</v>
      </c>
      <c r="AC514" s="2">
        <v>0.35099999999999998</v>
      </c>
      <c r="AD514" s="2">
        <v>4.7E-2</v>
      </c>
      <c r="AE514" s="2">
        <v>0.216</v>
      </c>
      <c r="AF514" s="2">
        <v>0.01</v>
      </c>
      <c r="AG514" s="2">
        <v>3.0000000000000001E-3</v>
      </c>
      <c r="AH514" s="2">
        <v>0.33300000000000002</v>
      </c>
      <c r="AI514" s="2">
        <v>0.379</v>
      </c>
      <c r="AJ514" s="2">
        <v>0.64600000000000002</v>
      </c>
      <c r="AK514">
        <v>194285</v>
      </c>
      <c r="AL514">
        <v>26.26</v>
      </c>
      <c r="AM514" t="s">
        <v>56</v>
      </c>
      <c r="AN514" s="3">
        <v>0.86059708885411612</v>
      </c>
      <c r="AO514" s="3">
        <v>9.0465336488699134E-3</v>
      </c>
      <c r="AP514" s="3">
        <v>0.8354443685108377</v>
      </c>
      <c r="AQ514" s="3">
        <v>1.0582132946238901E-2</v>
      </c>
      <c r="AR514" s="3">
        <v>0.80195449846474298</v>
      </c>
      <c r="AS514" s="3">
        <v>1.5541765117789159E-2</v>
      </c>
      <c r="AT514" s="10">
        <v>2.1737814000000002E-3</v>
      </c>
      <c r="AU514" s="1">
        <v>522.66796875</v>
      </c>
      <c r="AV514" s="5">
        <v>970658.78146421711</v>
      </c>
      <c r="AW514" s="9">
        <v>0.59704446792602539</v>
      </c>
      <c r="AX514">
        <v>10</v>
      </c>
      <c r="AY514" t="s">
        <v>50</v>
      </c>
      <c r="AZ514" s="9">
        <f>AVERAGE(MainTable[[#This Row],[f1]:[f4]])</f>
        <v>0.60299999999999998</v>
      </c>
      <c r="BA514" s="9">
        <f>AVERAGE(MainTable[[#This Row],[l1]:[l3]])</f>
        <v>0.105</v>
      </c>
      <c r="BB514" s="9">
        <f>AVERAGE(MainTable[[#This Row],[n1]:[lsc]])</f>
        <v>0.38999999999999996</v>
      </c>
      <c r="BC514" s="9">
        <f>AVERAGE(MainTable[[#This Row],[density]:[clsCoef]])</f>
        <v>0.19899999999999998</v>
      </c>
      <c r="BD514" s="9">
        <f>AVERAGE(MainTable[[#This Row],[t2]:[t4]])</f>
        <v>0.11533333333333334</v>
      </c>
      <c r="BE514" s="9">
        <f>AVERAGE(MainTable[[#This Row],[c1]:[c2]])</f>
        <v>0.51249999999999996</v>
      </c>
      <c r="BF514" s="9">
        <f>AVERAGE(MainTable[[#This Row],[n3]], MainTable[[#This Row],[n1]], MainTable[[#This Row],[n4]])</f>
        <v>0.17666666666666667</v>
      </c>
      <c r="BG514" s="9" t="str">
        <f>VLOOKUP(MainTable[[#This Row],[model]],ModelNames,4,FALSE)</f>
        <v>Linear</v>
      </c>
      <c r="BH514" s="9" cm="1">
        <f t="array" ref="BH514">MEDIAN(IF($AM$2:$AM$2385=AM514,$AN$2:$AN$2385))</f>
        <v>0.85279999999999989</v>
      </c>
      <c r="BI514" s="9" t="str" cm="1">
        <f t="array" ref="BI514">LEFT(A514, MIN(IFERROR(FIND({"_binarized","_clean","_converted"}, A514), LEN(A514)+1))-1)</f>
        <v>kc1</v>
      </c>
    </row>
    <row r="515" spans="1:61" x14ac:dyDescent="0.25">
      <c r="A515" t="s">
        <v>145</v>
      </c>
      <c r="B515" s="6">
        <v>2109</v>
      </c>
      <c r="C515">
        <v>22</v>
      </c>
      <c r="D515">
        <v>21</v>
      </c>
      <c r="E515">
        <v>0</v>
      </c>
      <c r="F515" s="1">
        <v>5.4693251533742329</v>
      </c>
      <c r="G515">
        <v>0</v>
      </c>
      <c r="H515">
        <v>0</v>
      </c>
      <c r="I515" s="1">
        <v>11.052509419632729</v>
      </c>
      <c r="J515" s="1">
        <v>31.775080680731701</v>
      </c>
      <c r="K515" s="1">
        <v>4.2001880878827187</v>
      </c>
      <c r="L515" s="1">
        <v>14.382899999999999</v>
      </c>
      <c r="M515" s="1">
        <v>10.7943</v>
      </c>
      <c r="N515" s="2">
        <v>0.34799999999999998</v>
      </c>
      <c r="O515" s="2">
        <v>0.73899999999999999</v>
      </c>
      <c r="P515" s="2">
        <v>0.318</v>
      </c>
      <c r="Q515" s="2">
        <v>1E-3</v>
      </c>
      <c r="R515" s="2">
        <v>0.99099999999999999</v>
      </c>
      <c r="S515" s="2">
        <v>0.96599999999999997</v>
      </c>
      <c r="T515" s="2">
        <v>4.8000000000000001E-2</v>
      </c>
      <c r="U515" s="2">
        <v>0.13900000000000001</v>
      </c>
      <c r="V515" s="2">
        <v>0.128</v>
      </c>
      <c r="W515" s="2">
        <v>0.109</v>
      </c>
      <c r="X515" s="2">
        <v>0.371</v>
      </c>
      <c r="Y515" s="2">
        <v>0.26400000000000001</v>
      </c>
      <c r="Z515" s="2">
        <v>0.157</v>
      </c>
      <c r="AA515" s="2">
        <v>0.45700000000000002</v>
      </c>
      <c r="AB515" s="2">
        <v>0.98199999999999998</v>
      </c>
      <c r="AC515" s="2">
        <v>0.35099999999999998</v>
      </c>
      <c r="AD515" s="2">
        <v>4.7E-2</v>
      </c>
      <c r="AE515" s="2">
        <v>0.216</v>
      </c>
      <c r="AF515" s="2">
        <v>0.01</v>
      </c>
      <c r="AG515" s="2">
        <v>3.0000000000000001E-3</v>
      </c>
      <c r="AH515" s="2">
        <v>0.33300000000000002</v>
      </c>
      <c r="AI515" s="2">
        <v>0.379</v>
      </c>
      <c r="AJ515" s="2">
        <v>0.64600000000000002</v>
      </c>
      <c r="AK515">
        <v>194285</v>
      </c>
      <c r="AL515">
        <v>26.26</v>
      </c>
      <c r="AM515" t="s">
        <v>51</v>
      </c>
      <c r="AN515" s="3">
        <v>0.86059483738784892</v>
      </c>
      <c r="AO515" s="3">
        <v>8.7037708177821263E-3</v>
      </c>
      <c r="AP515" s="3">
        <v>0.83162829558477358</v>
      </c>
      <c r="AQ515" s="3">
        <v>1.0300764163213761E-2</v>
      </c>
      <c r="AT515" s="10">
        <v>4.78259802E-2</v>
      </c>
      <c r="AU515" s="1">
        <v>515.6171875</v>
      </c>
      <c r="AV515" s="5">
        <v>44118.280310693037</v>
      </c>
      <c r="AW515" s="9">
        <v>0.59237122535705566</v>
      </c>
      <c r="AX515">
        <v>12</v>
      </c>
      <c r="AY515" t="s">
        <v>50</v>
      </c>
      <c r="AZ515" s="9">
        <f>AVERAGE(MainTable[[#This Row],[f1]:[f4]])</f>
        <v>0.60299999999999998</v>
      </c>
      <c r="BA515" s="9">
        <f>AVERAGE(MainTable[[#This Row],[l1]:[l3]])</f>
        <v>0.105</v>
      </c>
      <c r="BB515" s="9">
        <f>AVERAGE(MainTable[[#This Row],[n1]:[lsc]])</f>
        <v>0.38999999999999996</v>
      </c>
      <c r="BC515" s="9">
        <f>AVERAGE(MainTable[[#This Row],[density]:[clsCoef]])</f>
        <v>0.19899999999999998</v>
      </c>
      <c r="BD515" s="9">
        <f>AVERAGE(MainTable[[#This Row],[t2]:[t4]])</f>
        <v>0.11533333333333334</v>
      </c>
      <c r="BE515" s="9">
        <f>AVERAGE(MainTable[[#This Row],[c1]:[c2]])</f>
        <v>0.51249999999999996</v>
      </c>
      <c r="BF515" s="9">
        <f>AVERAGE(MainTable[[#This Row],[n3]], MainTable[[#This Row],[n1]], MainTable[[#This Row],[n4]])</f>
        <v>0.17666666666666667</v>
      </c>
      <c r="BG515" s="9" t="str">
        <f>VLOOKUP(MainTable[[#This Row],[model]],ModelNames,4,FALSE)</f>
        <v>Kernel/SVM</v>
      </c>
      <c r="BH515" s="9" cm="1">
        <f t="array" ref="BH515">MEDIAN(IF($AM$2:$AM$2385=AM515,$AN$2:$AN$2385))</f>
        <v>0.87225452196382425</v>
      </c>
      <c r="BI515" s="9" t="str" cm="1">
        <f t="array" ref="BI515">LEFT(A515, MIN(IFERROR(FIND({"_binarized","_clean","_converted"}, A515), LEN(A515)+1))-1)</f>
        <v>kc1</v>
      </c>
    </row>
    <row r="516" spans="1:61" x14ac:dyDescent="0.25">
      <c r="A516" t="s">
        <v>145</v>
      </c>
      <c r="B516" s="6">
        <v>2109</v>
      </c>
      <c r="C516">
        <v>22</v>
      </c>
      <c r="D516">
        <v>21</v>
      </c>
      <c r="E516">
        <v>0</v>
      </c>
      <c r="F516" s="1">
        <v>5.4693251533742329</v>
      </c>
      <c r="G516">
        <v>0</v>
      </c>
      <c r="H516">
        <v>0</v>
      </c>
      <c r="I516" s="1">
        <v>11.052509419632729</v>
      </c>
      <c r="J516" s="1">
        <v>31.775080680731701</v>
      </c>
      <c r="K516" s="1">
        <v>4.2001880878827187</v>
      </c>
      <c r="L516" s="1">
        <v>14.382899999999999</v>
      </c>
      <c r="M516" s="1">
        <v>10.7943</v>
      </c>
      <c r="N516" s="2">
        <v>0.34799999999999998</v>
      </c>
      <c r="O516" s="2">
        <v>0.73899999999999999</v>
      </c>
      <c r="P516" s="2">
        <v>0.318</v>
      </c>
      <c r="Q516" s="2">
        <v>1E-3</v>
      </c>
      <c r="R516" s="2">
        <v>0.99099999999999999</v>
      </c>
      <c r="S516" s="2">
        <v>0.96599999999999997</v>
      </c>
      <c r="T516" s="2">
        <v>4.8000000000000001E-2</v>
      </c>
      <c r="U516" s="2">
        <v>0.13900000000000001</v>
      </c>
      <c r="V516" s="2">
        <v>0.128</v>
      </c>
      <c r="W516" s="2">
        <v>0.109</v>
      </c>
      <c r="X516" s="2">
        <v>0.371</v>
      </c>
      <c r="Y516" s="2">
        <v>0.26400000000000001</v>
      </c>
      <c r="Z516" s="2">
        <v>0.157</v>
      </c>
      <c r="AA516" s="2">
        <v>0.45700000000000002</v>
      </c>
      <c r="AB516" s="2">
        <v>0.98199999999999998</v>
      </c>
      <c r="AC516" s="2">
        <v>0.35099999999999998</v>
      </c>
      <c r="AD516" s="2">
        <v>4.7E-2</v>
      </c>
      <c r="AE516" s="2">
        <v>0.216</v>
      </c>
      <c r="AF516" s="2">
        <v>0.01</v>
      </c>
      <c r="AG516" s="2">
        <v>3.0000000000000001E-3</v>
      </c>
      <c r="AH516" s="2">
        <v>0.33300000000000002</v>
      </c>
      <c r="AI516" s="2">
        <v>0.379</v>
      </c>
      <c r="AJ516" s="2">
        <v>0.64600000000000002</v>
      </c>
      <c r="AK516">
        <v>194285</v>
      </c>
      <c r="AL516">
        <v>26.26</v>
      </c>
      <c r="AM516" t="s">
        <v>52</v>
      </c>
      <c r="AN516" s="3">
        <v>0.86013103533676305</v>
      </c>
      <c r="AO516" s="3">
        <v>1.1129017117920361E-2</v>
      </c>
      <c r="AP516" s="3">
        <v>0.84170138451658438</v>
      </c>
      <c r="AQ516" s="3">
        <v>1.366249083250088E-2</v>
      </c>
      <c r="AR516" s="3">
        <v>0.82815645139174554</v>
      </c>
      <c r="AS516" s="3">
        <v>1.8995202770650171E-2</v>
      </c>
      <c r="AT516" s="10">
        <v>0.17276113030000001</v>
      </c>
      <c r="AU516" s="1">
        <v>620.6875</v>
      </c>
      <c r="AV516" s="5">
        <v>12213.395431794121</v>
      </c>
      <c r="AW516" s="9">
        <v>2.5752594470977779</v>
      </c>
      <c r="AX516">
        <v>24</v>
      </c>
      <c r="AY516" t="s">
        <v>50</v>
      </c>
      <c r="AZ516" s="9">
        <f>AVERAGE(MainTable[[#This Row],[f1]:[f4]])</f>
        <v>0.60299999999999998</v>
      </c>
      <c r="BA516" s="9">
        <f>AVERAGE(MainTable[[#This Row],[l1]:[l3]])</f>
        <v>0.105</v>
      </c>
      <c r="BB516" s="9">
        <f>AVERAGE(MainTable[[#This Row],[n1]:[lsc]])</f>
        <v>0.38999999999999996</v>
      </c>
      <c r="BC516" s="9">
        <f>AVERAGE(MainTable[[#This Row],[density]:[clsCoef]])</f>
        <v>0.19899999999999998</v>
      </c>
      <c r="BD516" s="9">
        <f>AVERAGE(MainTable[[#This Row],[t2]:[t4]])</f>
        <v>0.11533333333333334</v>
      </c>
      <c r="BE516" s="9">
        <f>AVERAGE(MainTable[[#This Row],[c1]:[c2]])</f>
        <v>0.51249999999999996</v>
      </c>
      <c r="BF516" s="9">
        <f>AVERAGE(MainTable[[#This Row],[n3]], MainTable[[#This Row],[n1]], MainTable[[#This Row],[n4]])</f>
        <v>0.17666666666666667</v>
      </c>
      <c r="BG516" s="9" t="str">
        <f>VLOOKUP(MainTable[[#This Row],[model]],ModelNames,4,FALSE)</f>
        <v>Tree Ensemble</v>
      </c>
      <c r="BH516" s="9" cm="1">
        <f t="array" ref="BH516">MEDIAN(IF($AM$2:$AM$2385=AM516,$AN$2:$AN$2385))</f>
        <v>0.87140340575455077</v>
      </c>
      <c r="BI516" s="9" t="str" cm="1">
        <f t="array" ref="BI516">LEFT(A516, MIN(IFERROR(FIND({"_binarized","_clean","_converted"}, A516), LEN(A516)+1))-1)</f>
        <v>kc1</v>
      </c>
    </row>
    <row r="517" spans="1:61" x14ac:dyDescent="0.25">
      <c r="A517" t="s">
        <v>145</v>
      </c>
      <c r="B517" s="6">
        <v>2109</v>
      </c>
      <c r="C517">
        <v>22</v>
      </c>
      <c r="D517">
        <v>21</v>
      </c>
      <c r="E517">
        <v>0</v>
      </c>
      <c r="F517" s="1">
        <v>5.4693251533742329</v>
      </c>
      <c r="G517">
        <v>0</v>
      </c>
      <c r="H517">
        <v>0</v>
      </c>
      <c r="I517" s="1">
        <v>11.052509419632729</v>
      </c>
      <c r="J517" s="1">
        <v>31.775080680731701</v>
      </c>
      <c r="K517" s="1">
        <v>4.2001880878827187</v>
      </c>
      <c r="L517" s="1">
        <v>14.382899999999999</v>
      </c>
      <c r="M517" s="1">
        <v>10.7943</v>
      </c>
      <c r="N517" s="2">
        <v>0.34799999999999998</v>
      </c>
      <c r="O517" s="2">
        <v>0.73899999999999999</v>
      </c>
      <c r="P517" s="2">
        <v>0.318</v>
      </c>
      <c r="Q517" s="2">
        <v>1E-3</v>
      </c>
      <c r="R517" s="2">
        <v>0.99099999999999999</v>
      </c>
      <c r="S517" s="2">
        <v>0.96599999999999997</v>
      </c>
      <c r="T517" s="2">
        <v>4.8000000000000001E-2</v>
      </c>
      <c r="U517" s="2">
        <v>0.13900000000000001</v>
      </c>
      <c r="V517" s="2">
        <v>0.128</v>
      </c>
      <c r="W517" s="2">
        <v>0.109</v>
      </c>
      <c r="X517" s="2">
        <v>0.371</v>
      </c>
      <c r="Y517" s="2">
        <v>0.26400000000000001</v>
      </c>
      <c r="Z517" s="2">
        <v>0.157</v>
      </c>
      <c r="AA517" s="2">
        <v>0.45700000000000002</v>
      </c>
      <c r="AB517" s="2">
        <v>0.98199999999999998</v>
      </c>
      <c r="AC517" s="2">
        <v>0.35099999999999998</v>
      </c>
      <c r="AD517" s="2">
        <v>4.7E-2</v>
      </c>
      <c r="AE517" s="2">
        <v>0.216</v>
      </c>
      <c r="AF517" s="2">
        <v>0.01</v>
      </c>
      <c r="AG517" s="2">
        <v>3.0000000000000001E-3</v>
      </c>
      <c r="AH517" s="2">
        <v>0.33300000000000002</v>
      </c>
      <c r="AI517" s="2">
        <v>0.379</v>
      </c>
      <c r="AJ517" s="2">
        <v>0.64600000000000002</v>
      </c>
      <c r="AK517">
        <v>194285</v>
      </c>
      <c r="AL517">
        <v>26.26</v>
      </c>
      <c r="AM517" t="s">
        <v>49</v>
      </c>
      <c r="AN517" s="3">
        <v>0.85916515630804557</v>
      </c>
      <c r="AO517" s="3">
        <v>1.141378542593093E-2</v>
      </c>
      <c r="AP517" s="3">
        <v>0.83376201648427783</v>
      </c>
      <c r="AQ517" s="3">
        <v>1.207742611309001E-2</v>
      </c>
      <c r="AR517" s="3">
        <v>0.79875251428456984</v>
      </c>
      <c r="AS517" s="3">
        <v>2.0502123826701159E-2</v>
      </c>
      <c r="AT517" s="10">
        <v>2.6082038999999998E-3</v>
      </c>
      <c r="AU517" s="1">
        <v>328.70703125</v>
      </c>
      <c r="AV517" s="5">
        <v>808985.83494826138</v>
      </c>
      <c r="AW517" s="9">
        <v>8.9379556179046631</v>
      </c>
      <c r="AX517">
        <v>16</v>
      </c>
      <c r="AY517" t="s">
        <v>50</v>
      </c>
      <c r="AZ517" s="9">
        <f>AVERAGE(MainTable[[#This Row],[f1]:[f4]])</f>
        <v>0.60299999999999998</v>
      </c>
      <c r="BA517" s="9">
        <f>AVERAGE(MainTable[[#This Row],[l1]:[l3]])</f>
        <v>0.105</v>
      </c>
      <c r="BB517" s="9">
        <f>AVERAGE(MainTable[[#This Row],[n1]:[lsc]])</f>
        <v>0.38999999999999996</v>
      </c>
      <c r="BC517" s="9">
        <f>AVERAGE(MainTable[[#This Row],[density]:[clsCoef]])</f>
        <v>0.19899999999999998</v>
      </c>
      <c r="BD517" s="9">
        <f>AVERAGE(MainTable[[#This Row],[t2]:[t4]])</f>
        <v>0.11533333333333334</v>
      </c>
      <c r="BE517" s="9">
        <f>AVERAGE(MainTable[[#This Row],[c1]:[c2]])</f>
        <v>0.51249999999999996</v>
      </c>
      <c r="BF517" s="9">
        <f>AVERAGE(MainTable[[#This Row],[n3]], MainTable[[#This Row],[n1]], MainTable[[#This Row],[n4]])</f>
        <v>0.17666666666666667</v>
      </c>
      <c r="BG517" s="9" t="str">
        <f>VLOOKUP(MainTable[[#This Row],[model]],ModelNames,4,FALSE)</f>
        <v>Neural</v>
      </c>
      <c r="BH517" s="9" cm="1">
        <f t="array" ref="BH517">MEDIAN(IF($AM$2:$AM$2385=AM517,$AN$2:$AN$2385))</f>
        <v>0.87620447459485384</v>
      </c>
      <c r="BI517" s="9" t="str" cm="1">
        <f t="array" ref="BI517">LEFT(A517, MIN(IFERROR(FIND({"_binarized","_clean","_converted"}, A517), LEN(A517)+1))-1)</f>
        <v>kc1</v>
      </c>
    </row>
    <row r="518" spans="1:61" x14ac:dyDescent="0.25">
      <c r="A518" t="s">
        <v>145</v>
      </c>
      <c r="B518" s="6">
        <v>2109</v>
      </c>
      <c r="C518">
        <v>22</v>
      </c>
      <c r="D518">
        <v>21</v>
      </c>
      <c r="E518">
        <v>0</v>
      </c>
      <c r="F518" s="1">
        <v>5.4693251533742329</v>
      </c>
      <c r="G518">
        <v>0</v>
      </c>
      <c r="H518">
        <v>0</v>
      </c>
      <c r="I518" s="1">
        <v>11.052509419632729</v>
      </c>
      <c r="J518" s="1">
        <v>31.775080680731701</v>
      </c>
      <c r="K518" s="1">
        <v>4.2001880878827187</v>
      </c>
      <c r="L518" s="1">
        <v>14.382899999999999</v>
      </c>
      <c r="M518" s="1">
        <v>10.7943</v>
      </c>
      <c r="N518" s="2">
        <v>0.34799999999999998</v>
      </c>
      <c r="O518" s="2">
        <v>0.73899999999999999</v>
      </c>
      <c r="P518" s="2">
        <v>0.318</v>
      </c>
      <c r="Q518" s="2">
        <v>1E-3</v>
      </c>
      <c r="R518" s="2">
        <v>0.99099999999999999</v>
      </c>
      <c r="S518" s="2">
        <v>0.96599999999999997</v>
      </c>
      <c r="T518" s="2">
        <v>4.8000000000000001E-2</v>
      </c>
      <c r="U518" s="2">
        <v>0.13900000000000001</v>
      </c>
      <c r="V518" s="2">
        <v>0.128</v>
      </c>
      <c r="W518" s="2">
        <v>0.109</v>
      </c>
      <c r="X518" s="2">
        <v>0.371</v>
      </c>
      <c r="Y518" s="2">
        <v>0.26400000000000001</v>
      </c>
      <c r="Z518" s="2">
        <v>0.157</v>
      </c>
      <c r="AA518" s="2">
        <v>0.45700000000000002</v>
      </c>
      <c r="AB518" s="2">
        <v>0.98199999999999998</v>
      </c>
      <c r="AC518" s="2">
        <v>0.35099999999999998</v>
      </c>
      <c r="AD518" s="2">
        <v>4.7E-2</v>
      </c>
      <c r="AE518" s="2">
        <v>0.216</v>
      </c>
      <c r="AF518" s="2">
        <v>0.01</v>
      </c>
      <c r="AG518" s="2">
        <v>3.0000000000000001E-3</v>
      </c>
      <c r="AH518" s="2">
        <v>0.33300000000000002</v>
      </c>
      <c r="AI518" s="2">
        <v>0.379</v>
      </c>
      <c r="AJ518" s="2">
        <v>0.64600000000000002</v>
      </c>
      <c r="AK518">
        <v>194285</v>
      </c>
      <c r="AL518">
        <v>26.26</v>
      </c>
      <c r="AM518" t="s">
        <v>55</v>
      </c>
      <c r="AN518" s="3">
        <v>0.85869347412502395</v>
      </c>
      <c r="AO518" s="3">
        <v>1.023226547501491E-2</v>
      </c>
      <c r="AP518" s="3">
        <v>0.83744258849371067</v>
      </c>
      <c r="AQ518" s="3">
        <v>1.389918934297737E-2</v>
      </c>
      <c r="AR518" s="3">
        <v>0.80233694538552436</v>
      </c>
      <c r="AS518" s="3">
        <v>2.1144712578983101E-2</v>
      </c>
      <c r="AT518" s="10">
        <v>6.1795950000000004E-3</v>
      </c>
      <c r="AU518" s="1">
        <v>529.23828125</v>
      </c>
      <c r="AV518" s="5">
        <v>341446.32491097302</v>
      </c>
      <c r="AW518" s="9">
        <v>1.153587341308594</v>
      </c>
      <c r="AX518">
        <v>16</v>
      </c>
      <c r="AY518" t="s">
        <v>50</v>
      </c>
      <c r="AZ518" s="9">
        <f>AVERAGE(MainTable[[#This Row],[f1]:[f4]])</f>
        <v>0.60299999999999998</v>
      </c>
      <c r="BA518" s="9">
        <f>AVERAGE(MainTable[[#This Row],[l1]:[l3]])</f>
        <v>0.105</v>
      </c>
      <c r="BB518" s="9">
        <f>AVERAGE(MainTable[[#This Row],[n1]:[lsc]])</f>
        <v>0.38999999999999996</v>
      </c>
      <c r="BC518" s="9">
        <f>AVERAGE(MainTable[[#This Row],[density]:[clsCoef]])</f>
        <v>0.19899999999999998</v>
      </c>
      <c r="BD518" s="9">
        <f>AVERAGE(MainTable[[#This Row],[t2]:[t4]])</f>
        <v>0.11533333333333334</v>
      </c>
      <c r="BE518" s="9">
        <f>AVERAGE(MainTable[[#This Row],[c1]:[c2]])</f>
        <v>0.51249999999999996</v>
      </c>
      <c r="BF518" s="9">
        <f>AVERAGE(MainTable[[#This Row],[n3]], MainTable[[#This Row],[n1]], MainTable[[#This Row],[n4]])</f>
        <v>0.17666666666666667</v>
      </c>
      <c r="BG518" s="9" t="str">
        <f>VLOOKUP(MainTable[[#This Row],[model]],ModelNames,4,FALSE)</f>
        <v>Tree Ensemble</v>
      </c>
      <c r="BH518" s="9" cm="1">
        <f t="array" ref="BH518">MEDIAN(IF($AM$2:$AM$2385=AM518,$AN$2:$AN$2385))</f>
        <v>0.88267425723439863</v>
      </c>
      <c r="BI518" s="9" t="str" cm="1">
        <f t="array" ref="BI518">LEFT(A518, MIN(IFERROR(FIND({"_binarized","_clean","_converted"}, A518), LEN(A518)+1))-1)</f>
        <v>kc1</v>
      </c>
    </row>
    <row r="519" spans="1:61" x14ac:dyDescent="0.25">
      <c r="A519" t="s">
        <v>145</v>
      </c>
      <c r="B519" s="6">
        <v>2109</v>
      </c>
      <c r="C519">
        <v>22</v>
      </c>
      <c r="D519">
        <v>21</v>
      </c>
      <c r="E519">
        <v>0</v>
      </c>
      <c r="F519" s="1">
        <v>5.4693251533742329</v>
      </c>
      <c r="G519">
        <v>0</v>
      </c>
      <c r="H519">
        <v>0</v>
      </c>
      <c r="I519" s="1">
        <v>11.052509419632729</v>
      </c>
      <c r="J519" s="1">
        <v>31.775080680731701</v>
      </c>
      <c r="K519" s="1">
        <v>4.2001880878827187</v>
      </c>
      <c r="L519" s="1">
        <v>14.382899999999999</v>
      </c>
      <c r="M519" s="1">
        <v>10.7943</v>
      </c>
      <c r="N519" s="2">
        <v>0.34799999999999998</v>
      </c>
      <c r="O519" s="2">
        <v>0.73899999999999999</v>
      </c>
      <c r="P519" s="2">
        <v>0.318</v>
      </c>
      <c r="Q519" s="2">
        <v>1E-3</v>
      </c>
      <c r="R519" s="2">
        <v>0.99099999999999999</v>
      </c>
      <c r="S519" s="2">
        <v>0.96599999999999997</v>
      </c>
      <c r="T519" s="2">
        <v>4.8000000000000001E-2</v>
      </c>
      <c r="U519" s="2">
        <v>0.13900000000000001</v>
      </c>
      <c r="V519" s="2">
        <v>0.128</v>
      </c>
      <c r="W519" s="2">
        <v>0.109</v>
      </c>
      <c r="X519" s="2">
        <v>0.371</v>
      </c>
      <c r="Y519" s="2">
        <v>0.26400000000000001</v>
      </c>
      <c r="Z519" s="2">
        <v>0.157</v>
      </c>
      <c r="AA519" s="2">
        <v>0.45700000000000002</v>
      </c>
      <c r="AB519" s="2">
        <v>0.98199999999999998</v>
      </c>
      <c r="AC519" s="2">
        <v>0.35099999999999998</v>
      </c>
      <c r="AD519" s="2">
        <v>4.7E-2</v>
      </c>
      <c r="AE519" s="2">
        <v>0.216</v>
      </c>
      <c r="AF519" s="2">
        <v>0.01</v>
      </c>
      <c r="AG519" s="2">
        <v>3.0000000000000001E-3</v>
      </c>
      <c r="AH519" s="2">
        <v>0.33300000000000002</v>
      </c>
      <c r="AI519" s="2">
        <v>0.379</v>
      </c>
      <c r="AJ519" s="2">
        <v>0.64600000000000002</v>
      </c>
      <c r="AK519">
        <v>194285</v>
      </c>
      <c r="AL519">
        <v>26.26</v>
      </c>
      <c r="AM519" t="s">
        <v>59</v>
      </c>
      <c r="AN519" s="3">
        <v>0.85727730184282502</v>
      </c>
      <c r="AO519" s="3">
        <v>7.5717203892242376E-3</v>
      </c>
      <c r="AP519" s="3">
        <v>0.83690382184316658</v>
      </c>
      <c r="AQ519" s="3">
        <v>1.306721784717065E-2</v>
      </c>
      <c r="AR519" s="3">
        <v>0.81491505300163602</v>
      </c>
      <c r="AS519" s="3">
        <v>1.839608347025061E-2</v>
      </c>
      <c r="AT519" s="10">
        <v>4.8348903999999998E-3</v>
      </c>
      <c r="AU519" s="1">
        <v>533.6171875</v>
      </c>
      <c r="AV519" s="5">
        <v>436411.13664381881</v>
      </c>
      <c r="AW519" s="9">
        <v>0.32614922523498541</v>
      </c>
      <c r="AX519">
        <v>1</v>
      </c>
      <c r="AY519" t="s">
        <v>50</v>
      </c>
      <c r="AZ519" s="9">
        <f>AVERAGE(MainTable[[#This Row],[f1]:[f4]])</f>
        <v>0.60299999999999998</v>
      </c>
      <c r="BA519" s="9">
        <f>AVERAGE(MainTable[[#This Row],[l1]:[l3]])</f>
        <v>0.105</v>
      </c>
      <c r="BB519" s="9">
        <f>AVERAGE(MainTable[[#This Row],[n1]:[lsc]])</f>
        <v>0.38999999999999996</v>
      </c>
      <c r="BC519" s="9">
        <f>AVERAGE(MainTable[[#This Row],[density]:[clsCoef]])</f>
        <v>0.19899999999999998</v>
      </c>
      <c r="BD519" s="9">
        <f>AVERAGE(MainTable[[#This Row],[t2]:[t4]])</f>
        <v>0.11533333333333334</v>
      </c>
      <c r="BE519" s="9">
        <f>AVERAGE(MainTable[[#This Row],[c1]:[c2]])</f>
        <v>0.51249999999999996</v>
      </c>
      <c r="BF519" s="9">
        <f>AVERAGE(MainTable[[#This Row],[n3]], MainTable[[#This Row],[n1]], MainTable[[#This Row],[n4]])</f>
        <v>0.17666666666666667</v>
      </c>
      <c r="BG519" s="9" t="str">
        <f>VLOOKUP(MainTable[[#This Row],[model]],ModelNames,4,FALSE)</f>
        <v>Tree Ensemble</v>
      </c>
      <c r="BH519" s="9" cm="1">
        <f t="array" ref="BH519">MEDIAN(IF($AM$2:$AM$2385=AM519,$AN$2:$AN$2385))</f>
        <v>0.86949265687583444</v>
      </c>
      <c r="BI519" s="9" t="str" cm="1">
        <f t="array" ref="BI519">LEFT(A519, MIN(IFERROR(FIND({"_binarized","_clean","_converted"}, A519), LEN(A519)+1))-1)</f>
        <v>kc1</v>
      </c>
    </row>
    <row r="520" spans="1:61" x14ac:dyDescent="0.25">
      <c r="A520" t="s">
        <v>145</v>
      </c>
      <c r="B520" s="6">
        <v>2109</v>
      </c>
      <c r="C520">
        <v>22</v>
      </c>
      <c r="D520">
        <v>21</v>
      </c>
      <c r="E520">
        <v>0</v>
      </c>
      <c r="F520" s="1">
        <v>5.4693251533742329</v>
      </c>
      <c r="G520">
        <v>0</v>
      </c>
      <c r="H520">
        <v>0</v>
      </c>
      <c r="I520" s="1">
        <v>11.052509419632729</v>
      </c>
      <c r="J520" s="1">
        <v>31.775080680731701</v>
      </c>
      <c r="K520" s="1">
        <v>4.2001880878827187</v>
      </c>
      <c r="L520" s="1">
        <v>14.382899999999999</v>
      </c>
      <c r="M520" s="1">
        <v>10.7943</v>
      </c>
      <c r="N520" s="2">
        <v>0.34799999999999998</v>
      </c>
      <c r="O520" s="2">
        <v>0.73899999999999999</v>
      </c>
      <c r="P520" s="2">
        <v>0.318</v>
      </c>
      <c r="Q520" s="2">
        <v>1E-3</v>
      </c>
      <c r="R520" s="2">
        <v>0.99099999999999999</v>
      </c>
      <c r="S520" s="2">
        <v>0.96599999999999997</v>
      </c>
      <c r="T520" s="2">
        <v>4.8000000000000001E-2</v>
      </c>
      <c r="U520" s="2">
        <v>0.13900000000000001</v>
      </c>
      <c r="V520" s="2">
        <v>0.128</v>
      </c>
      <c r="W520" s="2">
        <v>0.109</v>
      </c>
      <c r="X520" s="2">
        <v>0.371</v>
      </c>
      <c r="Y520" s="2">
        <v>0.26400000000000001</v>
      </c>
      <c r="Z520" s="2">
        <v>0.157</v>
      </c>
      <c r="AA520" s="2">
        <v>0.45700000000000002</v>
      </c>
      <c r="AB520" s="2">
        <v>0.98199999999999998</v>
      </c>
      <c r="AC520" s="2">
        <v>0.35099999999999998</v>
      </c>
      <c r="AD520" s="2">
        <v>4.7E-2</v>
      </c>
      <c r="AE520" s="2">
        <v>0.216</v>
      </c>
      <c r="AF520" s="2">
        <v>0.01</v>
      </c>
      <c r="AG520" s="2">
        <v>3.0000000000000001E-3</v>
      </c>
      <c r="AH520" s="2">
        <v>0.33300000000000002</v>
      </c>
      <c r="AI520" s="2">
        <v>0.379</v>
      </c>
      <c r="AJ520" s="2">
        <v>0.64600000000000002</v>
      </c>
      <c r="AK520">
        <v>194285</v>
      </c>
      <c r="AL520">
        <v>26.26</v>
      </c>
      <c r="AM520" t="s">
        <v>62</v>
      </c>
      <c r="AN520" s="3">
        <v>0.8563271830779795</v>
      </c>
      <c r="AO520" s="3">
        <v>4.9634458562313414E-3</v>
      </c>
      <c r="AP520" s="3">
        <v>0.82114340514916329</v>
      </c>
      <c r="AQ520" s="3">
        <v>7.8328693212444782E-3</v>
      </c>
      <c r="AT520" s="10">
        <v>1.5363693E-3</v>
      </c>
      <c r="AU520" s="1">
        <v>522.23046875</v>
      </c>
      <c r="AV520" s="5">
        <v>1373367.697082557</v>
      </c>
      <c r="AW520" s="9">
        <v>8.9877605438232422E-2</v>
      </c>
      <c r="AX520">
        <v>6</v>
      </c>
      <c r="AY520" t="s">
        <v>50</v>
      </c>
      <c r="AZ520" s="9">
        <f>AVERAGE(MainTable[[#This Row],[f1]:[f4]])</f>
        <v>0.60299999999999998</v>
      </c>
      <c r="BA520" s="9">
        <f>AVERAGE(MainTable[[#This Row],[l1]:[l3]])</f>
        <v>0.105</v>
      </c>
      <c r="BB520" s="9">
        <f>AVERAGE(MainTable[[#This Row],[n1]:[lsc]])</f>
        <v>0.38999999999999996</v>
      </c>
      <c r="BC520" s="9">
        <f>AVERAGE(MainTable[[#This Row],[density]:[clsCoef]])</f>
        <v>0.19899999999999998</v>
      </c>
      <c r="BD520" s="9">
        <f>AVERAGE(MainTable[[#This Row],[t2]:[t4]])</f>
        <v>0.11533333333333334</v>
      </c>
      <c r="BE520" s="9">
        <f>AVERAGE(MainTable[[#This Row],[c1]:[c2]])</f>
        <v>0.51249999999999996</v>
      </c>
      <c r="BF520" s="9">
        <f>AVERAGE(MainTable[[#This Row],[n3]], MainTable[[#This Row],[n1]], MainTable[[#This Row],[n4]])</f>
        <v>0.17666666666666667</v>
      </c>
      <c r="BG520" s="9" t="str">
        <f>VLOOKUP(MainTable[[#This Row],[model]],ModelNames,4,FALSE)</f>
        <v>Linear</v>
      </c>
      <c r="BH520" s="9" cm="1">
        <f t="array" ref="BH520">MEDIAN(IF($AM$2:$AM$2385=AM520,$AN$2:$AN$2385))</f>
        <v>0.84909999999999997</v>
      </c>
      <c r="BI520" s="9" t="str" cm="1">
        <f t="array" ref="BI520">LEFT(A520, MIN(IFERROR(FIND({"_binarized","_clean","_converted"}, A520), LEN(A520)+1))-1)</f>
        <v>kc1</v>
      </c>
    </row>
    <row r="521" spans="1:61" x14ac:dyDescent="0.25">
      <c r="A521" t="s">
        <v>145</v>
      </c>
      <c r="B521" s="6">
        <v>2109</v>
      </c>
      <c r="C521">
        <v>22</v>
      </c>
      <c r="D521">
        <v>21</v>
      </c>
      <c r="E521">
        <v>0</v>
      </c>
      <c r="F521" s="1">
        <v>5.4693251533742329</v>
      </c>
      <c r="G521">
        <v>0</v>
      </c>
      <c r="H521">
        <v>0</v>
      </c>
      <c r="I521" s="1">
        <v>11.052509419632729</v>
      </c>
      <c r="J521" s="1">
        <v>31.775080680731701</v>
      </c>
      <c r="K521" s="1">
        <v>4.2001880878827187</v>
      </c>
      <c r="L521" s="1">
        <v>14.382899999999999</v>
      </c>
      <c r="M521" s="1">
        <v>10.7943</v>
      </c>
      <c r="N521" s="2">
        <v>0.34799999999999998</v>
      </c>
      <c r="O521" s="2">
        <v>0.73899999999999999</v>
      </c>
      <c r="P521" s="2">
        <v>0.318</v>
      </c>
      <c r="Q521" s="2">
        <v>1E-3</v>
      </c>
      <c r="R521" s="2">
        <v>0.99099999999999999</v>
      </c>
      <c r="S521" s="2">
        <v>0.96599999999999997</v>
      </c>
      <c r="T521" s="2">
        <v>4.8000000000000001E-2</v>
      </c>
      <c r="U521" s="2">
        <v>0.13900000000000001</v>
      </c>
      <c r="V521" s="2">
        <v>0.128</v>
      </c>
      <c r="W521" s="2">
        <v>0.109</v>
      </c>
      <c r="X521" s="2">
        <v>0.371</v>
      </c>
      <c r="Y521" s="2">
        <v>0.26400000000000001</v>
      </c>
      <c r="Z521" s="2">
        <v>0.157</v>
      </c>
      <c r="AA521" s="2">
        <v>0.45700000000000002</v>
      </c>
      <c r="AB521" s="2">
        <v>0.98199999999999998</v>
      </c>
      <c r="AC521" s="2">
        <v>0.35099999999999998</v>
      </c>
      <c r="AD521" s="2">
        <v>4.7E-2</v>
      </c>
      <c r="AE521" s="2">
        <v>0.216</v>
      </c>
      <c r="AF521" s="2">
        <v>0.01</v>
      </c>
      <c r="AG521" s="2">
        <v>3.0000000000000001E-3</v>
      </c>
      <c r="AH521" s="2">
        <v>0.33300000000000002</v>
      </c>
      <c r="AI521" s="2">
        <v>0.379</v>
      </c>
      <c r="AJ521" s="2">
        <v>0.64600000000000002</v>
      </c>
      <c r="AK521">
        <v>194285</v>
      </c>
      <c r="AL521">
        <v>26.26</v>
      </c>
      <c r="AM521" t="s">
        <v>64</v>
      </c>
      <c r="AN521" s="3">
        <v>0.85632605734484579</v>
      </c>
      <c r="AO521" s="3">
        <v>1.0396996977219519E-2</v>
      </c>
      <c r="AP521" s="3">
        <v>0.83719622044920983</v>
      </c>
      <c r="AQ521" s="3">
        <v>1.1971058263771E-2</v>
      </c>
      <c r="AR521" s="3">
        <v>0.80006208926565847</v>
      </c>
      <c r="AS521" s="3">
        <v>1.9876056751165341E-2</v>
      </c>
      <c r="AT521" s="10">
        <v>1.4326572E-3</v>
      </c>
      <c r="AU521" s="1">
        <v>486.51171875</v>
      </c>
      <c r="AV521" s="5">
        <v>1472787.725079048</v>
      </c>
      <c r="AW521" s="9">
        <v>2.585911750793457E-2</v>
      </c>
      <c r="AX521">
        <v>2</v>
      </c>
      <c r="AY521" t="s">
        <v>50</v>
      </c>
      <c r="AZ521" s="9">
        <f>AVERAGE(MainTable[[#This Row],[f1]:[f4]])</f>
        <v>0.60299999999999998</v>
      </c>
      <c r="BA521" s="9">
        <f>AVERAGE(MainTable[[#This Row],[l1]:[l3]])</f>
        <v>0.105</v>
      </c>
      <c r="BB521" s="9">
        <f>AVERAGE(MainTable[[#This Row],[n1]:[lsc]])</f>
        <v>0.38999999999999996</v>
      </c>
      <c r="BC521" s="9">
        <f>AVERAGE(MainTable[[#This Row],[density]:[clsCoef]])</f>
        <v>0.19899999999999998</v>
      </c>
      <c r="BD521" s="9">
        <f>AVERAGE(MainTable[[#This Row],[t2]:[t4]])</f>
        <v>0.11533333333333334</v>
      </c>
      <c r="BE521" s="9">
        <f>AVERAGE(MainTable[[#This Row],[c1]:[c2]])</f>
        <v>0.51249999999999996</v>
      </c>
      <c r="BF521" s="9">
        <f>AVERAGE(MainTable[[#This Row],[n3]], MainTable[[#This Row],[n1]], MainTable[[#This Row],[n4]])</f>
        <v>0.17666666666666667</v>
      </c>
      <c r="BG521" s="9" t="str">
        <f>VLOOKUP(MainTable[[#This Row],[model]],ModelNames,4,FALSE)</f>
        <v>Discriminant</v>
      </c>
      <c r="BH521" s="9" cm="1">
        <f t="array" ref="BH521">MEDIAN(IF($AM$2:$AM$2385=AM521,$AN$2:$AN$2385))</f>
        <v>0.83860904466088915</v>
      </c>
      <c r="BI521" s="9" t="str" cm="1">
        <f t="array" ref="BI521">LEFT(A521, MIN(IFERROR(FIND({"_binarized","_clean","_converted"}, A521), LEN(A521)+1))-1)</f>
        <v>kc1</v>
      </c>
    </row>
    <row r="522" spans="1:61" x14ac:dyDescent="0.25">
      <c r="A522" t="s">
        <v>145</v>
      </c>
      <c r="B522" s="6">
        <v>2109</v>
      </c>
      <c r="C522">
        <v>22</v>
      </c>
      <c r="D522">
        <v>21</v>
      </c>
      <c r="E522">
        <v>0</v>
      </c>
      <c r="F522" s="1">
        <v>5.4693251533742329</v>
      </c>
      <c r="G522">
        <v>0</v>
      </c>
      <c r="H522">
        <v>0</v>
      </c>
      <c r="I522" s="1">
        <v>11.052509419632729</v>
      </c>
      <c r="J522" s="1">
        <v>31.775080680731701</v>
      </c>
      <c r="K522" s="1">
        <v>4.2001880878827187</v>
      </c>
      <c r="L522" s="1">
        <v>14.382899999999999</v>
      </c>
      <c r="M522" s="1">
        <v>10.7943</v>
      </c>
      <c r="N522" s="2">
        <v>0.34799999999999998</v>
      </c>
      <c r="O522" s="2">
        <v>0.73899999999999999</v>
      </c>
      <c r="P522" s="2">
        <v>0.318</v>
      </c>
      <c r="Q522" s="2">
        <v>1E-3</v>
      </c>
      <c r="R522" s="2">
        <v>0.99099999999999999</v>
      </c>
      <c r="S522" s="2">
        <v>0.96599999999999997</v>
      </c>
      <c r="T522" s="2">
        <v>4.8000000000000001E-2</v>
      </c>
      <c r="U522" s="2">
        <v>0.13900000000000001</v>
      </c>
      <c r="V522" s="2">
        <v>0.128</v>
      </c>
      <c r="W522" s="2">
        <v>0.109</v>
      </c>
      <c r="X522" s="2">
        <v>0.371</v>
      </c>
      <c r="Y522" s="2">
        <v>0.26400000000000001</v>
      </c>
      <c r="Z522" s="2">
        <v>0.157</v>
      </c>
      <c r="AA522" s="2">
        <v>0.45700000000000002</v>
      </c>
      <c r="AB522" s="2">
        <v>0.98199999999999998</v>
      </c>
      <c r="AC522" s="2">
        <v>0.35099999999999998</v>
      </c>
      <c r="AD522" s="2">
        <v>4.7E-2</v>
      </c>
      <c r="AE522" s="2">
        <v>0.216</v>
      </c>
      <c r="AF522" s="2">
        <v>0.01</v>
      </c>
      <c r="AG522" s="2">
        <v>3.0000000000000001E-3</v>
      </c>
      <c r="AH522" s="2">
        <v>0.33300000000000002</v>
      </c>
      <c r="AI522" s="2">
        <v>0.379</v>
      </c>
      <c r="AJ522" s="2">
        <v>0.64600000000000002</v>
      </c>
      <c r="AK522">
        <v>194285</v>
      </c>
      <c r="AL522">
        <v>26.26</v>
      </c>
      <c r="AM522" t="s">
        <v>60</v>
      </c>
      <c r="AN522" s="3">
        <v>0.8449516497619074</v>
      </c>
      <c r="AO522" s="3">
        <v>9.4068866130623385E-3</v>
      </c>
      <c r="AP522" s="3">
        <v>0.81463022767628246</v>
      </c>
      <c r="AQ522" s="3">
        <v>1.907863451199034E-2</v>
      </c>
      <c r="AT522" s="10">
        <v>1.4853001E-3</v>
      </c>
      <c r="AU522" s="1">
        <v>522.1015625</v>
      </c>
      <c r="AV522" s="5">
        <v>1420588.3720183631</v>
      </c>
      <c r="AW522" s="9">
        <v>0.1068534851074219</v>
      </c>
      <c r="AX522">
        <v>16</v>
      </c>
      <c r="AY522" t="s">
        <v>50</v>
      </c>
      <c r="AZ522" s="9">
        <f>AVERAGE(MainTable[[#This Row],[f1]:[f4]])</f>
        <v>0.60299999999999998</v>
      </c>
      <c r="BA522" s="9">
        <f>AVERAGE(MainTable[[#This Row],[l1]:[l3]])</f>
        <v>0.105</v>
      </c>
      <c r="BB522" s="9">
        <f>AVERAGE(MainTable[[#This Row],[n1]:[lsc]])</f>
        <v>0.38999999999999996</v>
      </c>
      <c r="BC522" s="9">
        <f>AVERAGE(MainTable[[#This Row],[density]:[clsCoef]])</f>
        <v>0.19899999999999998</v>
      </c>
      <c r="BD522" s="9">
        <f>AVERAGE(MainTable[[#This Row],[t2]:[t4]])</f>
        <v>0.11533333333333334</v>
      </c>
      <c r="BE522" s="9">
        <f>AVERAGE(MainTable[[#This Row],[c1]:[c2]])</f>
        <v>0.51249999999999996</v>
      </c>
      <c r="BF522" s="9">
        <f>AVERAGE(MainTable[[#This Row],[n3]], MainTable[[#This Row],[n1]], MainTable[[#This Row],[n4]])</f>
        <v>0.17666666666666667</v>
      </c>
      <c r="BG522" s="9" t="str">
        <f>VLOOKUP(MainTable[[#This Row],[model]],ModelNames,4,FALSE)</f>
        <v>Linear</v>
      </c>
      <c r="BH522" s="9" cm="1">
        <f t="array" ref="BH522">MEDIAN(IF($AM$2:$AM$2385=AM522,$AN$2:$AN$2385))</f>
        <v>0.84154689776823377</v>
      </c>
      <c r="BI522" s="9" t="str" cm="1">
        <f t="array" ref="BI522">LEFT(A522, MIN(IFERROR(FIND({"_binarized","_clean","_converted"}, A522), LEN(A522)+1))-1)</f>
        <v>kc1</v>
      </c>
    </row>
    <row r="523" spans="1:61" x14ac:dyDescent="0.25">
      <c r="A523" t="s">
        <v>145</v>
      </c>
      <c r="B523" s="6">
        <v>2109</v>
      </c>
      <c r="C523">
        <v>22</v>
      </c>
      <c r="D523">
        <v>21</v>
      </c>
      <c r="E523">
        <v>0</v>
      </c>
      <c r="F523" s="1">
        <v>5.4693251533742329</v>
      </c>
      <c r="G523">
        <v>0</v>
      </c>
      <c r="H523">
        <v>0</v>
      </c>
      <c r="I523" s="1">
        <v>11.052509419632729</v>
      </c>
      <c r="J523" s="1">
        <v>31.775080680731701</v>
      </c>
      <c r="K523" s="1">
        <v>4.2001880878827187</v>
      </c>
      <c r="L523" s="1">
        <v>14.382899999999999</v>
      </c>
      <c r="M523" s="1">
        <v>10.7943</v>
      </c>
      <c r="N523" s="2">
        <v>0.34799999999999998</v>
      </c>
      <c r="O523" s="2">
        <v>0.73899999999999999</v>
      </c>
      <c r="P523" s="2">
        <v>0.318</v>
      </c>
      <c r="Q523" s="2">
        <v>1E-3</v>
      </c>
      <c r="R523" s="2">
        <v>0.99099999999999999</v>
      </c>
      <c r="S523" s="2">
        <v>0.96599999999999997</v>
      </c>
      <c r="T523" s="2">
        <v>4.8000000000000001E-2</v>
      </c>
      <c r="U523" s="2">
        <v>0.13900000000000001</v>
      </c>
      <c r="V523" s="2">
        <v>0.128</v>
      </c>
      <c r="W523" s="2">
        <v>0.109</v>
      </c>
      <c r="X523" s="2">
        <v>0.371</v>
      </c>
      <c r="Y523" s="2">
        <v>0.26400000000000001</v>
      </c>
      <c r="Z523" s="2">
        <v>0.157</v>
      </c>
      <c r="AA523" s="2">
        <v>0.45700000000000002</v>
      </c>
      <c r="AB523" s="2">
        <v>0.98199999999999998</v>
      </c>
      <c r="AC523" s="2">
        <v>0.35099999999999998</v>
      </c>
      <c r="AD523" s="2">
        <v>4.7E-2</v>
      </c>
      <c r="AE523" s="2">
        <v>0.216</v>
      </c>
      <c r="AF523" s="2">
        <v>0.01</v>
      </c>
      <c r="AG523" s="2">
        <v>3.0000000000000001E-3</v>
      </c>
      <c r="AH523" s="2">
        <v>0.33300000000000002</v>
      </c>
      <c r="AI523" s="2">
        <v>0.379</v>
      </c>
      <c r="AJ523" s="2">
        <v>0.64600000000000002</v>
      </c>
      <c r="AK523">
        <v>194285</v>
      </c>
      <c r="AL523">
        <v>26.26</v>
      </c>
      <c r="AM523" t="s">
        <v>53</v>
      </c>
      <c r="AN523" s="3">
        <v>0.8406851211851718</v>
      </c>
      <c r="AO523" s="3">
        <v>1.01724608404451E-2</v>
      </c>
      <c r="AP523" s="3">
        <v>0.82027564852380885</v>
      </c>
      <c r="AQ523" s="3">
        <v>1.209316900336343E-2</v>
      </c>
      <c r="AR523" s="3">
        <v>0.73688505535002569</v>
      </c>
      <c r="AS523" s="3">
        <v>2.2475151564910839E-2</v>
      </c>
      <c r="AT523" s="10">
        <v>8.5407829300000002E-2</v>
      </c>
      <c r="AU523" s="1">
        <v>491.8125</v>
      </c>
      <c r="AV523" s="5">
        <v>24704.995053407569</v>
      </c>
      <c r="AW523" s="9">
        <v>0.29659104347228998</v>
      </c>
      <c r="AX523">
        <v>24</v>
      </c>
      <c r="AY523" t="s">
        <v>50</v>
      </c>
      <c r="AZ523" s="9">
        <f>AVERAGE(MainTable[[#This Row],[f1]:[f4]])</f>
        <v>0.60299999999999998</v>
      </c>
      <c r="BA523" s="9">
        <f>AVERAGE(MainTable[[#This Row],[l1]:[l3]])</f>
        <v>0.105</v>
      </c>
      <c r="BB523" s="9">
        <f>AVERAGE(MainTable[[#This Row],[n1]:[lsc]])</f>
        <v>0.38999999999999996</v>
      </c>
      <c r="BC523" s="9">
        <f>AVERAGE(MainTable[[#This Row],[density]:[clsCoef]])</f>
        <v>0.19899999999999998</v>
      </c>
      <c r="BD523" s="9">
        <f>AVERAGE(MainTable[[#This Row],[t2]:[t4]])</f>
        <v>0.11533333333333334</v>
      </c>
      <c r="BE523" s="9">
        <f>AVERAGE(MainTable[[#This Row],[c1]:[c2]])</f>
        <v>0.51249999999999996</v>
      </c>
      <c r="BF523" s="9">
        <f>AVERAGE(MainTable[[#This Row],[n3]], MainTable[[#This Row],[n1]], MainTable[[#This Row],[n4]])</f>
        <v>0.17666666666666667</v>
      </c>
      <c r="BG523" s="9" t="str">
        <f>VLOOKUP(MainTable[[#This Row],[model]],ModelNames,4,FALSE)</f>
        <v>Instance-based</v>
      </c>
      <c r="BH523" s="9" cm="1">
        <f t="array" ref="BH523">MEDIAN(IF($AM$2:$AM$2385=AM523,$AN$2:$AN$2385))</f>
        <v>0.85</v>
      </c>
      <c r="BI523" s="9" t="str" cm="1">
        <f t="array" ref="BI523">LEFT(A523, MIN(IFERROR(FIND({"_binarized","_clean","_converted"}, A523), LEN(A523)+1))-1)</f>
        <v>kc1</v>
      </c>
    </row>
    <row r="524" spans="1:61" x14ac:dyDescent="0.25">
      <c r="A524" t="s">
        <v>145</v>
      </c>
      <c r="B524" s="6">
        <v>2109</v>
      </c>
      <c r="C524">
        <v>22</v>
      </c>
      <c r="D524">
        <v>21</v>
      </c>
      <c r="E524">
        <v>0</v>
      </c>
      <c r="F524" s="1">
        <v>5.4693251533742329</v>
      </c>
      <c r="G524">
        <v>0</v>
      </c>
      <c r="H524">
        <v>0</v>
      </c>
      <c r="I524" s="1">
        <v>11.052509419632729</v>
      </c>
      <c r="J524" s="1">
        <v>31.775080680731701</v>
      </c>
      <c r="K524" s="1">
        <v>4.2001880878827187</v>
      </c>
      <c r="L524" s="1">
        <v>14.382899999999999</v>
      </c>
      <c r="M524" s="1">
        <v>10.7943</v>
      </c>
      <c r="N524" s="2">
        <v>0.34799999999999998</v>
      </c>
      <c r="O524" s="2">
        <v>0.73899999999999999</v>
      </c>
      <c r="P524" s="2">
        <v>0.318</v>
      </c>
      <c r="Q524" s="2">
        <v>1E-3</v>
      </c>
      <c r="R524" s="2">
        <v>0.99099999999999999</v>
      </c>
      <c r="S524" s="2">
        <v>0.96599999999999997</v>
      </c>
      <c r="T524" s="2">
        <v>4.8000000000000001E-2</v>
      </c>
      <c r="U524" s="2">
        <v>0.13900000000000001</v>
      </c>
      <c r="V524" s="2">
        <v>0.128</v>
      </c>
      <c r="W524" s="2">
        <v>0.109</v>
      </c>
      <c r="X524" s="2">
        <v>0.371</v>
      </c>
      <c r="Y524" s="2">
        <v>0.26400000000000001</v>
      </c>
      <c r="Z524" s="2">
        <v>0.157</v>
      </c>
      <c r="AA524" s="2">
        <v>0.45700000000000002</v>
      </c>
      <c r="AB524" s="2">
        <v>0.98199999999999998</v>
      </c>
      <c r="AC524" s="2">
        <v>0.35099999999999998</v>
      </c>
      <c r="AD524" s="2">
        <v>4.7E-2</v>
      </c>
      <c r="AE524" s="2">
        <v>0.216</v>
      </c>
      <c r="AF524" s="2">
        <v>0.01</v>
      </c>
      <c r="AG524" s="2">
        <v>3.0000000000000001E-3</v>
      </c>
      <c r="AH524" s="2">
        <v>0.33300000000000002</v>
      </c>
      <c r="AI524" s="2">
        <v>0.379</v>
      </c>
      <c r="AJ524" s="2">
        <v>0.64600000000000002</v>
      </c>
      <c r="AK524">
        <v>194285</v>
      </c>
      <c r="AL524">
        <v>26.26</v>
      </c>
      <c r="AM524" t="s">
        <v>61</v>
      </c>
      <c r="AN524" s="3">
        <v>0.83735970550821226</v>
      </c>
      <c r="AO524" s="3">
        <v>9.0163522035794676E-3</v>
      </c>
      <c r="AP524" s="3">
        <v>0.82591959391268865</v>
      </c>
      <c r="AQ524" s="3">
        <v>9.4734177984374997E-3</v>
      </c>
      <c r="AR524" s="3">
        <v>0.79908629814776544</v>
      </c>
      <c r="AS524" s="3">
        <v>1.4845249405277211E-2</v>
      </c>
      <c r="AT524" s="10">
        <v>1.8838167E-3</v>
      </c>
      <c r="AU524" s="1">
        <v>473.1953125</v>
      </c>
      <c r="AV524" s="5">
        <v>1120066.5004492931</v>
      </c>
      <c r="AW524" s="9">
        <v>3.7395238876342773E-2</v>
      </c>
      <c r="AX524">
        <v>4</v>
      </c>
      <c r="AY524" t="s">
        <v>50</v>
      </c>
      <c r="AZ524" s="9">
        <f>AVERAGE(MainTable[[#This Row],[f1]:[f4]])</f>
        <v>0.60299999999999998</v>
      </c>
      <c r="BA524" s="9">
        <f>AVERAGE(MainTable[[#This Row],[l1]:[l3]])</f>
        <v>0.105</v>
      </c>
      <c r="BB524" s="9">
        <f>AVERAGE(MainTable[[#This Row],[n1]:[lsc]])</f>
        <v>0.38999999999999996</v>
      </c>
      <c r="BC524" s="9">
        <f>AVERAGE(MainTable[[#This Row],[density]:[clsCoef]])</f>
        <v>0.19899999999999998</v>
      </c>
      <c r="BD524" s="9">
        <f>AVERAGE(MainTable[[#This Row],[t2]:[t4]])</f>
        <v>0.11533333333333334</v>
      </c>
      <c r="BE524" s="9">
        <f>AVERAGE(MainTable[[#This Row],[c1]:[c2]])</f>
        <v>0.51249999999999996</v>
      </c>
      <c r="BF524" s="9">
        <f>AVERAGE(MainTable[[#This Row],[n3]], MainTable[[#This Row],[n1]], MainTable[[#This Row],[n4]])</f>
        <v>0.17666666666666667</v>
      </c>
      <c r="BG524" s="9" t="str">
        <f>VLOOKUP(MainTable[[#This Row],[model]],ModelNames,4,FALSE)</f>
        <v>Discriminant</v>
      </c>
      <c r="BH524" s="9" cm="1">
        <f t="array" ref="BH524">MEDIAN(IF($AM$2:$AM$2385=AM524,$AN$2:$AN$2385))</f>
        <v>0.82848361206198695</v>
      </c>
      <c r="BI524" s="9" t="str" cm="1">
        <f t="array" ref="BI524">LEFT(A524, MIN(IFERROR(FIND({"_binarized","_clean","_converted"}, A524), LEN(A524)+1))-1)</f>
        <v>kc1</v>
      </c>
    </row>
    <row r="525" spans="1:61" x14ac:dyDescent="0.25">
      <c r="A525" t="s">
        <v>145</v>
      </c>
      <c r="B525" s="6">
        <v>2109</v>
      </c>
      <c r="C525">
        <v>22</v>
      </c>
      <c r="D525">
        <v>21</v>
      </c>
      <c r="E525">
        <v>0</v>
      </c>
      <c r="F525" s="1">
        <v>5.4693251533742329</v>
      </c>
      <c r="G525">
        <v>0</v>
      </c>
      <c r="H525">
        <v>0</v>
      </c>
      <c r="I525" s="1">
        <v>11.052509419632729</v>
      </c>
      <c r="J525" s="1">
        <v>31.775080680731701</v>
      </c>
      <c r="K525" s="1">
        <v>4.2001880878827187</v>
      </c>
      <c r="L525" s="1">
        <v>14.382899999999999</v>
      </c>
      <c r="M525" s="1">
        <v>10.7943</v>
      </c>
      <c r="N525" s="2">
        <v>0.34799999999999998</v>
      </c>
      <c r="O525" s="2">
        <v>0.73899999999999999</v>
      </c>
      <c r="P525" s="2">
        <v>0.318</v>
      </c>
      <c r="Q525" s="2">
        <v>1E-3</v>
      </c>
      <c r="R525" s="2">
        <v>0.99099999999999999</v>
      </c>
      <c r="S525" s="2">
        <v>0.96599999999999997</v>
      </c>
      <c r="T525" s="2">
        <v>4.8000000000000001E-2</v>
      </c>
      <c r="U525" s="2">
        <v>0.13900000000000001</v>
      </c>
      <c r="V525" s="2">
        <v>0.128</v>
      </c>
      <c r="W525" s="2">
        <v>0.109</v>
      </c>
      <c r="X525" s="2">
        <v>0.371</v>
      </c>
      <c r="Y525" s="2">
        <v>0.26400000000000001</v>
      </c>
      <c r="Z525" s="2">
        <v>0.157</v>
      </c>
      <c r="AA525" s="2">
        <v>0.45700000000000002</v>
      </c>
      <c r="AB525" s="2">
        <v>0.98199999999999998</v>
      </c>
      <c r="AC525" s="2">
        <v>0.35099999999999998</v>
      </c>
      <c r="AD525" s="2">
        <v>4.7E-2</v>
      </c>
      <c r="AE525" s="2">
        <v>0.216</v>
      </c>
      <c r="AF525" s="2">
        <v>0.01</v>
      </c>
      <c r="AG525" s="2">
        <v>3.0000000000000001E-3</v>
      </c>
      <c r="AH525" s="2">
        <v>0.33300000000000002</v>
      </c>
      <c r="AI525" s="2">
        <v>0.379</v>
      </c>
      <c r="AJ525" s="2">
        <v>0.64600000000000002</v>
      </c>
      <c r="AK525">
        <v>194285</v>
      </c>
      <c r="AL525">
        <v>26.26</v>
      </c>
      <c r="AM525" t="s">
        <v>57</v>
      </c>
      <c r="AN525" s="3">
        <v>0.82786864945795957</v>
      </c>
      <c r="AO525" s="3">
        <v>1.2950266537765339E-2</v>
      </c>
      <c r="AP525" s="3">
        <v>0.81475391233550487</v>
      </c>
      <c r="AQ525" s="3">
        <v>9.7182024747734311E-3</v>
      </c>
      <c r="AR525" s="3">
        <v>0.71778409297246049</v>
      </c>
      <c r="AS525" s="3">
        <v>3.498603807318032E-2</v>
      </c>
      <c r="AT525" s="10">
        <v>1.5696287E-3</v>
      </c>
      <c r="AU525" s="1">
        <v>735.53515625</v>
      </c>
      <c r="AV525" s="5">
        <v>1344266.9461532619</v>
      </c>
      <c r="AW525" s="9">
        <v>6.9266393184661874</v>
      </c>
      <c r="AX525">
        <v>24</v>
      </c>
      <c r="AY525" t="s">
        <v>50</v>
      </c>
      <c r="AZ525" s="9">
        <f>AVERAGE(MainTable[[#This Row],[f1]:[f4]])</f>
        <v>0.60299999999999998</v>
      </c>
      <c r="BA525" s="9">
        <f>AVERAGE(MainTable[[#This Row],[l1]:[l3]])</f>
        <v>0.105</v>
      </c>
      <c r="BB525" s="9">
        <f>AVERAGE(MainTable[[#This Row],[n1]:[lsc]])</f>
        <v>0.38999999999999996</v>
      </c>
      <c r="BC525" s="9">
        <f>AVERAGE(MainTable[[#This Row],[density]:[clsCoef]])</f>
        <v>0.19899999999999998</v>
      </c>
      <c r="BD525" s="9">
        <f>AVERAGE(MainTable[[#This Row],[t2]:[t4]])</f>
        <v>0.11533333333333334</v>
      </c>
      <c r="BE525" s="9">
        <f>AVERAGE(MainTable[[#This Row],[c1]:[c2]])</f>
        <v>0.51249999999999996</v>
      </c>
      <c r="BF525" s="9">
        <f>AVERAGE(MainTable[[#This Row],[n3]], MainTable[[#This Row],[n1]], MainTable[[#This Row],[n4]])</f>
        <v>0.17666666666666667</v>
      </c>
      <c r="BG525" s="9" t="str">
        <f>VLOOKUP(MainTable[[#This Row],[model]],ModelNames,4,FALSE)</f>
        <v>Tree-based</v>
      </c>
      <c r="BH525" s="9" cm="1">
        <f t="array" ref="BH525">MEDIAN(IF($AM$2:$AM$2385=AM525,$AN$2:$AN$2385))</f>
        <v>0.84387062005572167</v>
      </c>
      <c r="BI525" s="9" t="str" cm="1">
        <f t="array" ref="BI525">LEFT(A525, MIN(IFERROR(FIND({"_binarized","_clean","_converted"}, A525), LEN(A525)+1))-1)</f>
        <v>kc1</v>
      </c>
    </row>
    <row r="526" spans="1:61" x14ac:dyDescent="0.25">
      <c r="A526" t="s">
        <v>145</v>
      </c>
      <c r="B526" s="6">
        <v>2109</v>
      </c>
      <c r="C526">
        <v>22</v>
      </c>
      <c r="D526">
        <v>21</v>
      </c>
      <c r="E526">
        <v>0</v>
      </c>
      <c r="F526" s="1">
        <v>5.4693251533742329</v>
      </c>
      <c r="G526">
        <v>0</v>
      </c>
      <c r="H526">
        <v>0</v>
      </c>
      <c r="I526" s="1">
        <v>11.052509419632729</v>
      </c>
      <c r="J526" s="1">
        <v>31.775080680731701</v>
      </c>
      <c r="K526" s="1">
        <v>4.2001880878827187</v>
      </c>
      <c r="L526" s="1">
        <v>14.382899999999999</v>
      </c>
      <c r="M526" s="1">
        <v>10.7943</v>
      </c>
      <c r="N526" s="2">
        <v>0.34799999999999998</v>
      </c>
      <c r="O526" s="2">
        <v>0.73899999999999999</v>
      </c>
      <c r="P526" s="2">
        <v>0.318</v>
      </c>
      <c r="Q526" s="2">
        <v>1E-3</v>
      </c>
      <c r="R526" s="2">
        <v>0.99099999999999999</v>
      </c>
      <c r="S526" s="2">
        <v>0.96599999999999997</v>
      </c>
      <c r="T526" s="2">
        <v>4.8000000000000001E-2</v>
      </c>
      <c r="U526" s="2">
        <v>0.13900000000000001</v>
      </c>
      <c r="V526" s="2">
        <v>0.128</v>
      </c>
      <c r="W526" s="2">
        <v>0.109</v>
      </c>
      <c r="X526" s="2">
        <v>0.371</v>
      </c>
      <c r="Y526" s="2">
        <v>0.26400000000000001</v>
      </c>
      <c r="Z526" s="2">
        <v>0.157</v>
      </c>
      <c r="AA526" s="2">
        <v>0.45700000000000002</v>
      </c>
      <c r="AB526" s="2">
        <v>0.98199999999999998</v>
      </c>
      <c r="AC526" s="2">
        <v>0.35099999999999998</v>
      </c>
      <c r="AD526" s="2">
        <v>4.7E-2</v>
      </c>
      <c r="AE526" s="2">
        <v>0.216</v>
      </c>
      <c r="AF526" s="2">
        <v>0.01</v>
      </c>
      <c r="AG526" s="2">
        <v>3.0000000000000001E-3</v>
      </c>
      <c r="AH526" s="2">
        <v>0.33300000000000002</v>
      </c>
      <c r="AI526" s="2">
        <v>0.379</v>
      </c>
      <c r="AJ526" s="2">
        <v>0.64600000000000002</v>
      </c>
      <c r="AK526">
        <v>194285</v>
      </c>
      <c r="AL526">
        <v>26.26</v>
      </c>
      <c r="AM526" t="s">
        <v>63</v>
      </c>
      <c r="AN526" s="3">
        <v>0.82550573561031615</v>
      </c>
      <c r="AO526" s="3">
        <v>6.3999002890435383E-3</v>
      </c>
      <c r="AP526" s="3">
        <v>0.82113114384454966</v>
      </c>
      <c r="AQ526" s="3">
        <v>5.4747868620131854E-3</v>
      </c>
      <c r="AR526" s="3">
        <v>0.79290303934884254</v>
      </c>
      <c r="AS526" s="3">
        <v>1.685551384393269E-2</v>
      </c>
      <c r="AT526" s="10">
        <v>1.7579079E-3</v>
      </c>
      <c r="AU526" s="1">
        <v>491.7578125</v>
      </c>
      <c r="AV526" s="5">
        <v>1200290.4356317469</v>
      </c>
      <c r="AW526" s="9">
        <v>2.4515151977539059E-2</v>
      </c>
      <c r="AX526">
        <v>4</v>
      </c>
      <c r="AY526" t="s">
        <v>50</v>
      </c>
      <c r="AZ526" s="9">
        <f>AVERAGE(MainTable[[#This Row],[f1]:[f4]])</f>
        <v>0.60299999999999998</v>
      </c>
      <c r="BA526" s="9">
        <f>AVERAGE(MainTable[[#This Row],[l1]:[l3]])</f>
        <v>0.105</v>
      </c>
      <c r="BB526" s="9">
        <f>AVERAGE(MainTable[[#This Row],[n1]:[lsc]])</f>
        <v>0.38999999999999996</v>
      </c>
      <c r="BC526" s="9">
        <f>AVERAGE(MainTable[[#This Row],[density]:[clsCoef]])</f>
        <v>0.19899999999999998</v>
      </c>
      <c r="BD526" s="9">
        <f>AVERAGE(MainTable[[#This Row],[t2]:[t4]])</f>
        <v>0.11533333333333334</v>
      </c>
      <c r="BE526" s="9">
        <f>AVERAGE(MainTable[[#This Row],[c1]:[c2]])</f>
        <v>0.51249999999999996</v>
      </c>
      <c r="BF526" s="9">
        <f>AVERAGE(MainTable[[#This Row],[n3]], MainTable[[#This Row],[n1]], MainTable[[#This Row],[n4]])</f>
        <v>0.17666666666666667</v>
      </c>
      <c r="BG526" s="9" t="str">
        <f>VLOOKUP(MainTable[[#This Row],[model]],ModelNames,4,FALSE)</f>
        <v>Probabilistic</v>
      </c>
      <c r="BH526" s="9" cm="1">
        <f t="array" ref="BH526">MEDIAN(IF($AM$2:$AM$2385=AM526,$AN$2:$AN$2385))</f>
        <v>0.73750000000000004</v>
      </c>
      <c r="BI526" s="9" t="str" cm="1">
        <f t="array" ref="BI526">LEFT(A526, MIN(IFERROR(FIND({"_binarized","_clean","_converted"}, A526), LEN(A526)+1))-1)</f>
        <v>kc1</v>
      </c>
    </row>
    <row r="527" spans="1:61" x14ac:dyDescent="0.25">
      <c r="A527" t="s">
        <v>169</v>
      </c>
      <c r="B527" s="6">
        <v>12330</v>
      </c>
      <c r="C527">
        <v>18</v>
      </c>
      <c r="D527">
        <v>14</v>
      </c>
      <c r="E527">
        <v>3</v>
      </c>
      <c r="F527" s="1">
        <v>5.4622641509433958</v>
      </c>
      <c r="G527">
        <v>0</v>
      </c>
      <c r="H527">
        <v>0</v>
      </c>
      <c r="I527" s="1">
        <v>1000000</v>
      </c>
      <c r="J527" s="1">
        <v>31.466536995211271</v>
      </c>
      <c r="K527" s="1">
        <v>3.8448118035403471</v>
      </c>
      <c r="L527" s="1">
        <v>40.912500000000001</v>
      </c>
      <c r="M527" s="1">
        <v>17.309899999999999</v>
      </c>
      <c r="N527" s="2">
        <v>0.38200000000000001</v>
      </c>
      <c r="O527" s="2">
        <v>0.60899999999999999</v>
      </c>
      <c r="P527" s="2">
        <v>0.25900000000000001</v>
      </c>
      <c r="Q527" s="2">
        <v>4.4999999999999998E-2</v>
      </c>
      <c r="R527" s="2">
        <v>0.999</v>
      </c>
      <c r="S527" s="2">
        <v>0.998</v>
      </c>
      <c r="T527" s="2">
        <v>0.114</v>
      </c>
      <c r="U527" s="2">
        <v>0.11899999999999999</v>
      </c>
      <c r="V527" s="2">
        <v>0.11</v>
      </c>
      <c r="W527" s="2">
        <v>7.6999999999999999E-2</v>
      </c>
      <c r="X527" s="2">
        <v>0.34899999999999998</v>
      </c>
      <c r="Y527" s="2">
        <v>0.155</v>
      </c>
      <c r="Z527" s="2">
        <v>9.5000000000000001E-2</v>
      </c>
      <c r="AA527" s="2">
        <v>0.44600000000000001</v>
      </c>
      <c r="AB527" s="2">
        <v>0.997</v>
      </c>
      <c r="AC527" s="2">
        <v>0.60799999999999998</v>
      </c>
      <c r="AD527" s="2">
        <v>0.17899999999999999</v>
      </c>
      <c r="AE527" s="2">
        <v>0.438</v>
      </c>
      <c r="AF527" s="2">
        <v>1E-3</v>
      </c>
      <c r="AG527" s="2">
        <v>1E-3</v>
      </c>
      <c r="AH527" s="2">
        <v>0.78600000000000003</v>
      </c>
      <c r="AI527" s="2">
        <v>0.378</v>
      </c>
      <c r="AJ527" s="2">
        <v>0.64600000000000002</v>
      </c>
      <c r="AK527">
        <v>1121867</v>
      </c>
      <c r="AL527">
        <v>12059.58</v>
      </c>
      <c r="AM527" t="s">
        <v>55</v>
      </c>
      <c r="AN527" s="3">
        <v>0.90364963503649631</v>
      </c>
      <c r="AO527" s="3">
        <v>4.9439580386465903E-3</v>
      </c>
      <c r="AP527" s="3">
        <v>0.89981580824911789</v>
      </c>
      <c r="AQ527" s="3">
        <v>4.2480409013991582E-3</v>
      </c>
      <c r="AR527" s="3">
        <v>0.93313598749510585</v>
      </c>
      <c r="AS527" s="3">
        <v>5.6742303161058114E-3</v>
      </c>
      <c r="AT527" s="10">
        <v>1.014328002929688E-2</v>
      </c>
      <c r="AU527" s="1">
        <v>402.03125</v>
      </c>
      <c r="AV527" s="5">
        <v>1215583.1214742381</v>
      </c>
      <c r="AW527" s="9">
        <v>2.0375058650970459</v>
      </c>
      <c r="AX527">
        <v>16</v>
      </c>
      <c r="AY527" t="s">
        <v>50</v>
      </c>
      <c r="AZ527" s="9">
        <f>AVERAGE(MainTable[[#This Row],[f1]:[f4]])</f>
        <v>0.58200000000000007</v>
      </c>
      <c r="BA527" s="9">
        <f>AVERAGE(MainTable[[#This Row],[l1]:[l3]])</f>
        <v>0.11433333333333333</v>
      </c>
      <c r="BB527" s="9">
        <f>AVERAGE(MainTable[[#This Row],[n1]:[lsc]])</f>
        <v>0.35316666666666663</v>
      </c>
      <c r="BC527" s="9">
        <f>AVERAGE(MainTable[[#This Row],[density]:[clsCoef]])</f>
        <v>0.39349999999999996</v>
      </c>
      <c r="BD527" s="9">
        <f>AVERAGE(MainTable[[#This Row],[t2]:[t4]])</f>
        <v>0.26266666666666666</v>
      </c>
      <c r="BE527" s="9">
        <f>AVERAGE(MainTable[[#This Row],[c1]:[c2]])</f>
        <v>0.51200000000000001</v>
      </c>
      <c r="BF527" s="9">
        <f>AVERAGE(MainTable[[#This Row],[n3]], MainTable[[#This Row],[n1]], MainTable[[#This Row],[n4]])</f>
        <v>0.10899999999999999</v>
      </c>
      <c r="BG527" s="9" t="str">
        <f>VLOOKUP(MainTable[[#This Row],[model]],ModelNames,4,FALSE)</f>
        <v>Tree Ensemble</v>
      </c>
      <c r="BH527" s="9" cm="1">
        <f t="array" ref="BH527">MEDIAN(IF($AM$2:$AM$2385=AM527,$AN$2:$AN$2385))</f>
        <v>0.88267425723439863</v>
      </c>
      <c r="BI527" s="9" t="str" cm="1">
        <f t="array" ref="BI527">LEFT(A527, MIN(IFERROR(FIND({"_binarized","_clean","_converted"}, A527), LEN(A527)+1))-1)</f>
        <v>online_shoppers</v>
      </c>
    </row>
    <row r="528" spans="1:61" x14ac:dyDescent="0.25">
      <c r="A528" t="s">
        <v>169</v>
      </c>
      <c r="B528" s="6">
        <v>12330</v>
      </c>
      <c r="C528">
        <v>18</v>
      </c>
      <c r="D528">
        <v>14</v>
      </c>
      <c r="E528">
        <v>3</v>
      </c>
      <c r="F528" s="1">
        <v>5.4622641509433958</v>
      </c>
      <c r="G528">
        <v>0</v>
      </c>
      <c r="H528">
        <v>0</v>
      </c>
      <c r="I528" s="1">
        <v>1000000</v>
      </c>
      <c r="J528" s="1">
        <v>31.466536995211271</v>
      </c>
      <c r="K528" s="1">
        <v>3.8448118035403471</v>
      </c>
      <c r="L528" s="1">
        <v>40.912500000000001</v>
      </c>
      <c r="M528" s="1">
        <v>17.309899999999999</v>
      </c>
      <c r="N528" s="2">
        <v>0.38200000000000001</v>
      </c>
      <c r="O528" s="2">
        <v>0.60899999999999999</v>
      </c>
      <c r="P528" s="2">
        <v>0.25900000000000001</v>
      </c>
      <c r="Q528" s="2">
        <v>4.4999999999999998E-2</v>
      </c>
      <c r="R528" s="2">
        <v>0.999</v>
      </c>
      <c r="S528" s="2">
        <v>0.998</v>
      </c>
      <c r="T528" s="2">
        <v>0.114</v>
      </c>
      <c r="U528" s="2">
        <v>0.11899999999999999</v>
      </c>
      <c r="V528" s="2">
        <v>0.11</v>
      </c>
      <c r="W528" s="2">
        <v>7.6999999999999999E-2</v>
      </c>
      <c r="X528" s="2">
        <v>0.34899999999999998</v>
      </c>
      <c r="Y528" s="2">
        <v>0.155</v>
      </c>
      <c r="Z528" s="2">
        <v>9.5000000000000001E-2</v>
      </c>
      <c r="AA528" s="2">
        <v>0.44600000000000001</v>
      </c>
      <c r="AB528" s="2">
        <v>0.997</v>
      </c>
      <c r="AC528" s="2">
        <v>0.60799999999999998</v>
      </c>
      <c r="AD528" s="2">
        <v>0.17899999999999999</v>
      </c>
      <c r="AE528" s="2">
        <v>0.438</v>
      </c>
      <c r="AF528" s="2">
        <v>1E-3</v>
      </c>
      <c r="AG528" s="2">
        <v>1E-3</v>
      </c>
      <c r="AH528" s="2">
        <v>0.78600000000000003</v>
      </c>
      <c r="AI528" s="2">
        <v>0.378</v>
      </c>
      <c r="AJ528" s="2">
        <v>0.64600000000000002</v>
      </c>
      <c r="AK528">
        <v>1121867</v>
      </c>
      <c r="AL528">
        <v>12059.58</v>
      </c>
      <c r="AM528" t="s">
        <v>54</v>
      </c>
      <c r="AN528" s="3">
        <v>0.90267639902676389</v>
      </c>
      <c r="AO528" s="3">
        <v>2.6529484564146179E-3</v>
      </c>
      <c r="AP528" s="3">
        <v>0.89671100268541015</v>
      </c>
      <c r="AQ528" s="3">
        <v>2.2902038302667301E-3</v>
      </c>
      <c r="AR528" s="3">
        <v>0.92930169203367652</v>
      </c>
      <c r="AS528" s="3">
        <v>5.609972071106281E-3</v>
      </c>
      <c r="AT528" s="10">
        <v>9.9260330200195313E-2</v>
      </c>
      <c r="AU528" s="1">
        <v>363.63671875</v>
      </c>
      <c r="AV528" s="5">
        <v>124218.8090159682</v>
      </c>
      <c r="AW528" s="9">
        <v>7.4640259742736816</v>
      </c>
      <c r="AX528">
        <v>16</v>
      </c>
      <c r="AY528" t="s">
        <v>50</v>
      </c>
      <c r="AZ528" s="9">
        <f>AVERAGE(MainTable[[#This Row],[f1]:[f4]])</f>
        <v>0.58200000000000007</v>
      </c>
      <c r="BA528" s="9">
        <f>AVERAGE(MainTable[[#This Row],[l1]:[l3]])</f>
        <v>0.11433333333333333</v>
      </c>
      <c r="BB528" s="9">
        <f>AVERAGE(MainTable[[#This Row],[n1]:[lsc]])</f>
        <v>0.35316666666666663</v>
      </c>
      <c r="BC528" s="9">
        <f>AVERAGE(MainTable[[#This Row],[density]:[clsCoef]])</f>
        <v>0.39349999999999996</v>
      </c>
      <c r="BD528" s="9">
        <f>AVERAGE(MainTable[[#This Row],[t2]:[t4]])</f>
        <v>0.26266666666666666</v>
      </c>
      <c r="BE528" s="9">
        <f>AVERAGE(MainTable[[#This Row],[c1]:[c2]])</f>
        <v>0.51200000000000001</v>
      </c>
      <c r="BF528" s="9">
        <f>AVERAGE(MainTable[[#This Row],[n3]], MainTable[[#This Row],[n1]], MainTable[[#This Row],[n4]])</f>
        <v>0.10899999999999999</v>
      </c>
      <c r="BG528" s="9" t="str">
        <f>VLOOKUP(MainTable[[#This Row],[model]],ModelNames,4,FALSE)</f>
        <v>Tree Ensemble</v>
      </c>
      <c r="BH528" s="9" cm="1">
        <f t="array" ref="BH528">MEDIAN(IF($AM$2:$AM$2385=AM528,$AN$2:$AN$2385))</f>
        <v>0.87316363636363636</v>
      </c>
      <c r="BI528" s="9" t="str" cm="1">
        <f t="array" ref="BI528">LEFT(A528, MIN(IFERROR(FIND({"_binarized","_clean","_converted"}, A528), LEN(A528)+1))-1)</f>
        <v>online_shoppers</v>
      </c>
    </row>
    <row r="529" spans="1:61" x14ac:dyDescent="0.25">
      <c r="A529" t="s">
        <v>169</v>
      </c>
      <c r="B529" s="6">
        <v>12330</v>
      </c>
      <c r="C529">
        <v>18</v>
      </c>
      <c r="D529">
        <v>14</v>
      </c>
      <c r="E529">
        <v>3</v>
      </c>
      <c r="F529" s="1">
        <v>5.4622641509433958</v>
      </c>
      <c r="G529">
        <v>0</v>
      </c>
      <c r="H529">
        <v>0</v>
      </c>
      <c r="I529" s="1">
        <v>1000000</v>
      </c>
      <c r="J529" s="1">
        <v>31.466536995211271</v>
      </c>
      <c r="K529" s="1">
        <v>3.8448118035403471</v>
      </c>
      <c r="L529" s="1">
        <v>40.912500000000001</v>
      </c>
      <c r="M529" s="1">
        <v>17.309899999999999</v>
      </c>
      <c r="N529" s="2">
        <v>0.38200000000000001</v>
      </c>
      <c r="O529" s="2">
        <v>0.60899999999999999</v>
      </c>
      <c r="P529" s="2">
        <v>0.25900000000000001</v>
      </c>
      <c r="Q529" s="2">
        <v>4.4999999999999998E-2</v>
      </c>
      <c r="R529" s="2">
        <v>0.999</v>
      </c>
      <c r="S529" s="2">
        <v>0.998</v>
      </c>
      <c r="T529" s="2">
        <v>0.114</v>
      </c>
      <c r="U529" s="2">
        <v>0.11899999999999999</v>
      </c>
      <c r="V529" s="2">
        <v>0.11</v>
      </c>
      <c r="W529" s="2">
        <v>7.6999999999999999E-2</v>
      </c>
      <c r="X529" s="2">
        <v>0.34899999999999998</v>
      </c>
      <c r="Y529" s="2">
        <v>0.155</v>
      </c>
      <c r="Z529" s="2">
        <v>9.5000000000000001E-2</v>
      </c>
      <c r="AA529" s="2">
        <v>0.44600000000000001</v>
      </c>
      <c r="AB529" s="2">
        <v>0.997</v>
      </c>
      <c r="AC529" s="2">
        <v>0.60799999999999998</v>
      </c>
      <c r="AD529" s="2">
        <v>0.17899999999999999</v>
      </c>
      <c r="AE529" s="2">
        <v>0.438</v>
      </c>
      <c r="AF529" s="2">
        <v>1E-3</v>
      </c>
      <c r="AG529" s="2">
        <v>1E-3</v>
      </c>
      <c r="AH529" s="2">
        <v>0.78600000000000003</v>
      </c>
      <c r="AI529" s="2">
        <v>0.378</v>
      </c>
      <c r="AJ529" s="2">
        <v>0.64600000000000002</v>
      </c>
      <c r="AK529">
        <v>1121867</v>
      </c>
      <c r="AL529">
        <v>12059.58</v>
      </c>
      <c r="AM529" t="s">
        <v>59</v>
      </c>
      <c r="AN529" s="3">
        <v>0.90235198702351982</v>
      </c>
      <c r="AO529" s="3">
        <v>4.0340081477521087E-3</v>
      </c>
      <c r="AP529" s="3">
        <v>0.89870754790095153</v>
      </c>
      <c r="AQ529" s="3">
        <v>3.3080947043792369E-3</v>
      </c>
      <c r="AR529" s="3">
        <v>0.93217582926329468</v>
      </c>
      <c r="AS529" s="3">
        <v>5.5196331513403252E-3</v>
      </c>
      <c r="AT529" s="10">
        <v>2.0059823989868161E-2</v>
      </c>
      <c r="AU529" s="1">
        <v>396.11328125</v>
      </c>
      <c r="AV529" s="5">
        <v>614661.42505675263</v>
      </c>
      <c r="AW529" s="9">
        <v>1.126014709472656</v>
      </c>
      <c r="AX529">
        <v>1</v>
      </c>
      <c r="AY529" t="s">
        <v>50</v>
      </c>
      <c r="AZ529" s="9">
        <f>AVERAGE(MainTable[[#This Row],[f1]:[f4]])</f>
        <v>0.58200000000000007</v>
      </c>
      <c r="BA529" s="9">
        <f>AVERAGE(MainTable[[#This Row],[l1]:[l3]])</f>
        <v>0.11433333333333333</v>
      </c>
      <c r="BB529" s="9">
        <f>AVERAGE(MainTable[[#This Row],[n1]:[lsc]])</f>
        <v>0.35316666666666663</v>
      </c>
      <c r="BC529" s="9">
        <f>AVERAGE(MainTable[[#This Row],[density]:[clsCoef]])</f>
        <v>0.39349999999999996</v>
      </c>
      <c r="BD529" s="9">
        <f>AVERAGE(MainTable[[#This Row],[t2]:[t4]])</f>
        <v>0.26266666666666666</v>
      </c>
      <c r="BE529" s="9">
        <f>AVERAGE(MainTable[[#This Row],[c1]:[c2]])</f>
        <v>0.51200000000000001</v>
      </c>
      <c r="BF529" s="9">
        <f>AVERAGE(MainTable[[#This Row],[n3]], MainTable[[#This Row],[n1]], MainTable[[#This Row],[n4]])</f>
        <v>0.10899999999999999</v>
      </c>
      <c r="BG529" s="9" t="str">
        <f>VLOOKUP(MainTable[[#This Row],[model]],ModelNames,4,FALSE)</f>
        <v>Tree Ensemble</v>
      </c>
      <c r="BH529" s="9" cm="1">
        <f t="array" ref="BH529">MEDIAN(IF($AM$2:$AM$2385=AM529,$AN$2:$AN$2385))</f>
        <v>0.86949265687583444</v>
      </c>
      <c r="BI529" s="9" t="str" cm="1">
        <f t="array" ref="BI529">LEFT(A529, MIN(IFERROR(FIND({"_binarized","_clean","_converted"}, A529), LEN(A529)+1))-1)</f>
        <v>online_shoppers</v>
      </c>
    </row>
    <row r="530" spans="1:61" x14ac:dyDescent="0.25">
      <c r="A530" t="s">
        <v>169</v>
      </c>
      <c r="B530" s="6">
        <v>12330</v>
      </c>
      <c r="C530">
        <v>18</v>
      </c>
      <c r="D530">
        <v>14</v>
      </c>
      <c r="E530">
        <v>3</v>
      </c>
      <c r="F530" s="1">
        <v>5.4622641509433958</v>
      </c>
      <c r="G530">
        <v>0</v>
      </c>
      <c r="H530">
        <v>0</v>
      </c>
      <c r="I530" s="1">
        <v>1000000</v>
      </c>
      <c r="J530" s="1">
        <v>31.466536995211271</v>
      </c>
      <c r="K530" s="1">
        <v>3.8448118035403471</v>
      </c>
      <c r="L530" s="1">
        <v>40.912500000000001</v>
      </c>
      <c r="M530" s="1">
        <v>17.309899999999999</v>
      </c>
      <c r="N530" s="2">
        <v>0.38200000000000001</v>
      </c>
      <c r="O530" s="2">
        <v>0.60899999999999999</v>
      </c>
      <c r="P530" s="2">
        <v>0.25900000000000001</v>
      </c>
      <c r="Q530" s="2">
        <v>4.4999999999999998E-2</v>
      </c>
      <c r="R530" s="2">
        <v>0.999</v>
      </c>
      <c r="S530" s="2">
        <v>0.998</v>
      </c>
      <c r="T530" s="2">
        <v>0.114</v>
      </c>
      <c r="U530" s="2">
        <v>0.11899999999999999</v>
      </c>
      <c r="V530" s="2">
        <v>0.11</v>
      </c>
      <c r="W530" s="2">
        <v>7.6999999999999999E-2</v>
      </c>
      <c r="X530" s="2">
        <v>0.34899999999999998</v>
      </c>
      <c r="Y530" s="2">
        <v>0.155</v>
      </c>
      <c r="Z530" s="2">
        <v>9.5000000000000001E-2</v>
      </c>
      <c r="AA530" s="2">
        <v>0.44600000000000001</v>
      </c>
      <c r="AB530" s="2">
        <v>0.997</v>
      </c>
      <c r="AC530" s="2">
        <v>0.60799999999999998</v>
      </c>
      <c r="AD530" s="2">
        <v>0.17899999999999999</v>
      </c>
      <c r="AE530" s="2">
        <v>0.438</v>
      </c>
      <c r="AF530" s="2">
        <v>1E-3</v>
      </c>
      <c r="AG530" s="2">
        <v>1E-3</v>
      </c>
      <c r="AH530" s="2">
        <v>0.78600000000000003</v>
      </c>
      <c r="AI530" s="2">
        <v>0.378</v>
      </c>
      <c r="AJ530" s="2">
        <v>0.64600000000000002</v>
      </c>
      <c r="AK530">
        <v>1121867</v>
      </c>
      <c r="AL530">
        <v>12059.58</v>
      </c>
      <c r="AM530" t="s">
        <v>58</v>
      </c>
      <c r="AN530" s="3">
        <v>0.90202757502027564</v>
      </c>
      <c r="AO530" s="3">
        <v>3.3791835613949119E-3</v>
      </c>
      <c r="AP530" s="3">
        <v>0.89819418437730703</v>
      </c>
      <c r="AQ530" s="3">
        <v>3.1300240547804301E-3</v>
      </c>
      <c r="AR530" s="3">
        <v>0.93363712725861459</v>
      </c>
      <c r="AS530" s="3">
        <v>4.4459650774993321E-3</v>
      </c>
      <c r="AT530" s="10">
        <v>8.3842277526855469E-3</v>
      </c>
      <c r="AU530" s="1">
        <v>398.65625</v>
      </c>
      <c r="AV530" s="5">
        <v>1470618.447363931</v>
      </c>
      <c r="AW530" s="9">
        <v>2.553280353546143</v>
      </c>
      <c r="AX530">
        <v>2</v>
      </c>
      <c r="AY530" t="s">
        <v>50</v>
      </c>
      <c r="AZ530" s="9">
        <f>AVERAGE(MainTable[[#This Row],[f1]:[f4]])</f>
        <v>0.58200000000000007</v>
      </c>
      <c r="BA530" s="9">
        <f>AVERAGE(MainTable[[#This Row],[l1]:[l3]])</f>
        <v>0.11433333333333333</v>
      </c>
      <c r="BB530" s="9">
        <f>AVERAGE(MainTable[[#This Row],[n1]:[lsc]])</f>
        <v>0.35316666666666663</v>
      </c>
      <c r="BC530" s="9">
        <f>AVERAGE(MainTable[[#This Row],[density]:[clsCoef]])</f>
        <v>0.39349999999999996</v>
      </c>
      <c r="BD530" s="9">
        <f>AVERAGE(MainTable[[#This Row],[t2]:[t4]])</f>
        <v>0.26266666666666666</v>
      </c>
      <c r="BE530" s="9">
        <f>AVERAGE(MainTable[[#This Row],[c1]:[c2]])</f>
        <v>0.51200000000000001</v>
      </c>
      <c r="BF530" s="9">
        <f>AVERAGE(MainTable[[#This Row],[n3]], MainTable[[#This Row],[n1]], MainTable[[#This Row],[n4]])</f>
        <v>0.10899999999999999</v>
      </c>
      <c r="BG530" s="9" t="str">
        <f>VLOOKUP(MainTable[[#This Row],[model]],ModelNames,4,FALSE)</f>
        <v>Tree Ensemble</v>
      </c>
      <c r="BH530" s="9" cm="1">
        <f t="array" ref="BH530">MEDIAN(IF($AM$2:$AM$2385=AM530,$AN$2:$AN$2385))</f>
        <v>0.86973139609339412</v>
      </c>
      <c r="BI530" s="9" t="str" cm="1">
        <f t="array" ref="BI530">LEFT(A530, MIN(IFERROR(FIND({"_binarized","_clean","_converted"}, A530), LEN(A530)+1))-1)</f>
        <v>online_shoppers</v>
      </c>
    </row>
    <row r="531" spans="1:61" x14ac:dyDescent="0.25">
      <c r="A531" t="s">
        <v>169</v>
      </c>
      <c r="B531" s="6">
        <v>12330</v>
      </c>
      <c r="C531">
        <v>18</v>
      </c>
      <c r="D531">
        <v>14</v>
      </c>
      <c r="E531">
        <v>3</v>
      </c>
      <c r="F531" s="1">
        <v>5.4622641509433958</v>
      </c>
      <c r="G531">
        <v>0</v>
      </c>
      <c r="H531">
        <v>0</v>
      </c>
      <c r="I531" s="1">
        <v>1000000</v>
      </c>
      <c r="J531" s="1">
        <v>31.466536995211271</v>
      </c>
      <c r="K531" s="1">
        <v>3.8448118035403471</v>
      </c>
      <c r="L531" s="1">
        <v>40.912500000000001</v>
      </c>
      <c r="M531" s="1">
        <v>17.309899999999999</v>
      </c>
      <c r="N531" s="2">
        <v>0.38200000000000001</v>
      </c>
      <c r="O531" s="2">
        <v>0.60899999999999999</v>
      </c>
      <c r="P531" s="2">
        <v>0.25900000000000001</v>
      </c>
      <c r="Q531" s="2">
        <v>4.4999999999999998E-2</v>
      </c>
      <c r="R531" s="2">
        <v>0.999</v>
      </c>
      <c r="S531" s="2">
        <v>0.998</v>
      </c>
      <c r="T531" s="2">
        <v>0.114</v>
      </c>
      <c r="U531" s="2">
        <v>0.11899999999999999</v>
      </c>
      <c r="V531" s="2">
        <v>0.11</v>
      </c>
      <c r="W531" s="2">
        <v>7.6999999999999999E-2</v>
      </c>
      <c r="X531" s="2">
        <v>0.34899999999999998</v>
      </c>
      <c r="Y531" s="2">
        <v>0.155</v>
      </c>
      <c r="Z531" s="2">
        <v>9.5000000000000001E-2</v>
      </c>
      <c r="AA531" s="2">
        <v>0.44600000000000001</v>
      </c>
      <c r="AB531" s="2">
        <v>0.997</v>
      </c>
      <c r="AC531" s="2">
        <v>0.60799999999999998</v>
      </c>
      <c r="AD531" s="2">
        <v>0.17899999999999999</v>
      </c>
      <c r="AE531" s="2">
        <v>0.438</v>
      </c>
      <c r="AF531" s="2">
        <v>1E-3</v>
      </c>
      <c r="AG531" s="2">
        <v>1E-3</v>
      </c>
      <c r="AH531" s="2">
        <v>0.78600000000000003</v>
      </c>
      <c r="AI531" s="2">
        <v>0.378</v>
      </c>
      <c r="AJ531" s="2">
        <v>0.64600000000000002</v>
      </c>
      <c r="AK531">
        <v>1121867</v>
      </c>
      <c r="AL531">
        <v>12059.58</v>
      </c>
      <c r="AM531" t="s">
        <v>49</v>
      </c>
      <c r="AN531" s="3">
        <v>0.89699918896999198</v>
      </c>
      <c r="AO531" s="3">
        <v>4.4421943025561147E-3</v>
      </c>
      <c r="AP531" s="3">
        <v>0.89109032555076806</v>
      </c>
      <c r="AQ531" s="3">
        <v>4.2419932948127657E-3</v>
      </c>
      <c r="AR531" s="3">
        <v>0.91706123970024278</v>
      </c>
      <c r="AS531" s="3">
        <v>8.0221658542975194E-3</v>
      </c>
      <c r="AT531" s="10">
        <v>8.3696842193603516E-3</v>
      </c>
      <c r="AU531" s="1">
        <v>311.08203125</v>
      </c>
      <c r="AV531" s="5">
        <v>1473173.8589944451</v>
      </c>
      <c r="AW531" s="9">
        <v>88.542064905166626</v>
      </c>
      <c r="AX531">
        <v>16</v>
      </c>
      <c r="AY531" t="s">
        <v>50</v>
      </c>
      <c r="AZ531" s="9">
        <f>AVERAGE(MainTable[[#This Row],[f1]:[f4]])</f>
        <v>0.58200000000000007</v>
      </c>
      <c r="BA531" s="9">
        <f>AVERAGE(MainTable[[#This Row],[l1]:[l3]])</f>
        <v>0.11433333333333333</v>
      </c>
      <c r="BB531" s="9">
        <f>AVERAGE(MainTable[[#This Row],[n1]:[lsc]])</f>
        <v>0.35316666666666663</v>
      </c>
      <c r="BC531" s="9">
        <f>AVERAGE(MainTable[[#This Row],[density]:[clsCoef]])</f>
        <v>0.39349999999999996</v>
      </c>
      <c r="BD531" s="9">
        <f>AVERAGE(MainTable[[#This Row],[t2]:[t4]])</f>
        <v>0.26266666666666666</v>
      </c>
      <c r="BE531" s="9">
        <f>AVERAGE(MainTable[[#This Row],[c1]:[c2]])</f>
        <v>0.51200000000000001</v>
      </c>
      <c r="BF531" s="9">
        <f>AVERAGE(MainTable[[#This Row],[n3]], MainTable[[#This Row],[n1]], MainTable[[#This Row],[n4]])</f>
        <v>0.10899999999999999</v>
      </c>
      <c r="BG531" s="9" t="str">
        <f>VLOOKUP(MainTable[[#This Row],[model]],ModelNames,4,FALSE)</f>
        <v>Neural</v>
      </c>
      <c r="BH531" s="9" cm="1">
        <f t="array" ref="BH531">MEDIAN(IF($AM$2:$AM$2385=AM531,$AN$2:$AN$2385))</f>
        <v>0.87620447459485384</v>
      </c>
      <c r="BI531" s="9" t="str" cm="1">
        <f t="array" ref="BI531">LEFT(A531, MIN(IFERROR(FIND({"_binarized","_clean","_converted"}, A531), LEN(A531)+1))-1)</f>
        <v>online_shoppers</v>
      </c>
    </row>
    <row r="532" spans="1:61" x14ac:dyDescent="0.25">
      <c r="A532" t="s">
        <v>169</v>
      </c>
      <c r="B532" s="6">
        <v>12330</v>
      </c>
      <c r="C532">
        <v>18</v>
      </c>
      <c r="D532">
        <v>14</v>
      </c>
      <c r="E532">
        <v>3</v>
      </c>
      <c r="F532" s="1">
        <v>5.4622641509433958</v>
      </c>
      <c r="G532">
        <v>0</v>
      </c>
      <c r="H532">
        <v>0</v>
      </c>
      <c r="I532" s="1">
        <v>1000000</v>
      </c>
      <c r="J532" s="1">
        <v>31.466536995211271</v>
      </c>
      <c r="K532" s="1">
        <v>3.8448118035403471</v>
      </c>
      <c r="L532" s="1">
        <v>40.912500000000001</v>
      </c>
      <c r="M532" s="1">
        <v>17.309899999999999</v>
      </c>
      <c r="N532" s="2">
        <v>0.38200000000000001</v>
      </c>
      <c r="O532" s="2">
        <v>0.60899999999999999</v>
      </c>
      <c r="P532" s="2">
        <v>0.25900000000000001</v>
      </c>
      <c r="Q532" s="2">
        <v>4.4999999999999998E-2</v>
      </c>
      <c r="R532" s="2">
        <v>0.999</v>
      </c>
      <c r="S532" s="2">
        <v>0.998</v>
      </c>
      <c r="T532" s="2">
        <v>0.114</v>
      </c>
      <c r="U532" s="2">
        <v>0.11899999999999999</v>
      </c>
      <c r="V532" s="2">
        <v>0.11</v>
      </c>
      <c r="W532" s="2">
        <v>7.6999999999999999E-2</v>
      </c>
      <c r="X532" s="2">
        <v>0.34899999999999998</v>
      </c>
      <c r="Y532" s="2">
        <v>0.155</v>
      </c>
      <c r="Z532" s="2">
        <v>9.5000000000000001E-2</v>
      </c>
      <c r="AA532" s="2">
        <v>0.44600000000000001</v>
      </c>
      <c r="AB532" s="2">
        <v>0.997</v>
      </c>
      <c r="AC532" s="2">
        <v>0.60799999999999998</v>
      </c>
      <c r="AD532" s="2">
        <v>0.17899999999999999</v>
      </c>
      <c r="AE532" s="2">
        <v>0.438</v>
      </c>
      <c r="AF532" s="2">
        <v>1E-3</v>
      </c>
      <c r="AG532" s="2">
        <v>1E-3</v>
      </c>
      <c r="AH532" s="2">
        <v>0.78600000000000003</v>
      </c>
      <c r="AI532" s="2">
        <v>0.378</v>
      </c>
      <c r="AJ532" s="2">
        <v>0.64600000000000002</v>
      </c>
      <c r="AK532">
        <v>1121867</v>
      </c>
      <c r="AL532">
        <v>12059.58</v>
      </c>
      <c r="AM532" t="s">
        <v>51</v>
      </c>
      <c r="AN532" s="3">
        <v>0.89562043795620438</v>
      </c>
      <c r="AO532" s="3">
        <v>2.0613568576056348E-3</v>
      </c>
      <c r="AP532" s="3">
        <v>0.88900935583909713</v>
      </c>
      <c r="AQ532" s="3">
        <v>1.347152026159736E-3</v>
      </c>
      <c r="AT532" s="10">
        <v>1.3851597309112551</v>
      </c>
      <c r="AU532" s="1">
        <v>406.05859375</v>
      </c>
      <c r="AV532" s="5">
        <v>8901.5004730815162</v>
      </c>
      <c r="AW532" s="9">
        <v>35.060689687728882</v>
      </c>
      <c r="AX532">
        <v>12</v>
      </c>
      <c r="AY532" t="s">
        <v>50</v>
      </c>
      <c r="AZ532" s="9">
        <f>AVERAGE(MainTable[[#This Row],[f1]:[f4]])</f>
        <v>0.58200000000000007</v>
      </c>
      <c r="BA532" s="9">
        <f>AVERAGE(MainTable[[#This Row],[l1]:[l3]])</f>
        <v>0.11433333333333333</v>
      </c>
      <c r="BB532" s="9">
        <f>AVERAGE(MainTable[[#This Row],[n1]:[lsc]])</f>
        <v>0.35316666666666663</v>
      </c>
      <c r="BC532" s="9">
        <f>AVERAGE(MainTable[[#This Row],[density]:[clsCoef]])</f>
        <v>0.39349999999999996</v>
      </c>
      <c r="BD532" s="9">
        <f>AVERAGE(MainTable[[#This Row],[t2]:[t4]])</f>
        <v>0.26266666666666666</v>
      </c>
      <c r="BE532" s="9">
        <f>AVERAGE(MainTable[[#This Row],[c1]:[c2]])</f>
        <v>0.51200000000000001</v>
      </c>
      <c r="BF532" s="9">
        <f>AVERAGE(MainTable[[#This Row],[n3]], MainTable[[#This Row],[n1]], MainTable[[#This Row],[n4]])</f>
        <v>0.10899999999999999</v>
      </c>
      <c r="BG532" s="9" t="str">
        <f>VLOOKUP(MainTable[[#This Row],[model]],ModelNames,4,FALSE)</f>
        <v>Kernel/SVM</v>
      </c>
      <c r="BH532" s="9" cm="1">
        <f t="array" ref="BH532">MEDIAN(IF($AM$2:$AM$2385=AM532,$AN$2:$AN$2385))</f>
        <v>0.87225452196382425</v>
      </c>
      <c r="BI532" s="9" t="str" cm="1">
        <f t="array" ref="BI532">LEFT(A532, MIN(IFERROR(FIND({"_binarized","_clean","_converted"}, A532), LEN(A532)+1))-1)</f>
        <v>online_shoppers</v>
      </c>
    </row>
    <row r="533" spans="1:61" x14ac:dyDescent="0.25">
      <c r="A533" t="s">
        <v>169</v>
      </c>
      <c r="B533" s="6">
        <v>12330</v>
      </c>
      <c r="C533">
        <v>18</v>
      </c>
      <c r="D533">
        <v>14</v>
      </c>
      <c r="E533">
        <v>3</v>
      </c>
      <c r="F533" s="1">
        <v>5.4622641509433958</v>
      </c>
      <c r="G533">
        <v>0</v>
      </c>
      <c r="H533">
        <v>0</v>
      </c>
      <c r="I533" s="1">
        <v>1000000</v>
      </c>
      <c r="J533" s="1">
        <v>31.466536995211271</v>
      </c>
      <c r="K533" s="1">
        <v>3.8448118035403471</v>
      </c>
      <c r="L533" s="1">
        <v>40.912500000000001</v>
      </c>
      <c r="M533" s="1">
        <v>17.309899999999999</v>
      </c>
      <c r="N533" s="2">
        <v>0.38200000000000001</v>
      </c>
      <c r="O533" s="2">
        <v>0.60899999999999999</v>
      </c>
      <c r="P533" s="2">
        <v>0.25900000000000001</v>
      </c>
      <c r="Q533" s="2">
        <v>4.4999999999999998E-2</v>
      </c>
      <c r="R533" s="2">
        <v>0.999</v>
      </c>
      <c r="S533" s="2">
        <v>0.998</v>
      </c>
      <c r="T533" s="2">
        <v>0.114</v>
      </c>
      <c r="U533" s="2">
        <v>0.11899999999999999</v>
      </c>
      <c r="V533" s="2">
        <v>0.11</v>
      </c>
      <c r="W533" s="2">
        <v>7.6999999999999999E-2</v>
      </c>
      <c r="X533" s="2">
        <v>0.34899999999999998</v>
      </c>
      <c r="Y533" s="2">
        <v>0.155</v>
      </c>
      <c r="Z533" s="2">
        <v>9.5000000000000001E-2</v>
      </c>
      <c r="AA533" s="2">
        <v>0.44600000000000001</v>
      </c>
      <c r="AB533" s="2">
        <v>0.997</v>
      </c>
      <c r="AC533" s="2">
        <v>0.60799999999999998</v>
      </c>
      <c r="AD533" s="2">
        <v>0.17899999999999999</v>
      </c>
      <c r="AE533" s="2">
        <v>0.438</v>
      </c>
      <c r="AF533" s="2">
        <v>1E-3</v>
      </c>
      <c r="AG533" s="2">
        <v>1E-3</v>
      </c>
      <c r="AH533" s="2">
        <v>0.78600000000000003</v>
      </c>
      <c r="AI533" s="2">
        <v>0.378</v>
      </c>
      <c r="AJ533" s="2">
        <v>0.64600000000000002</v>
      </c>
      <c r="AK533">
        <v>1121867</v>
      </c>
      <c r="AL533">
        <v>12059.58</v>
      </c>
      <c r="AM533" t="s">
        <v>52</v>
      </c>
      <c r="AN533" s="3">
        <v>0.89537712895377131</v>
      </c>
      <c r="AO533" s="3">
        <v>2.7142255524219821E-3</v>
      </c>
      <c r="AP533" s="3">
        <v>0.88234339161952824</v>
      </c>
      <c r="AQ533" s="3">
        <v>3.2132841194927372E-3</v>
      </c>
      <c r="AR533" s="3">
        <v>0.92118295225977465</v>
      </c>
      <c r="AS533" s="3">
        <v>6.8500747953544518E-3</v>
      </c>
      <c r="AT533" s="10">
        <v>0.19254803657531741</v>
      </c>
      <c r="AU533" s="1">
        <v>401.546875</v>
      </c>
      <c r="AV533" s="5">
        <v>64035.968474687499</v>
      </c>
      <c r="AW533" s="9">
        <v>6.9710443019866943</v>
      </c>
      <c r="AX533">
        <v>24</v>
      </c>
      <c r="AY533" t="s">
        <v>50</v>
      </c>
      <c r="AZ533" s="9">
        <f>AVERAGE(MainTable[[#This Row],[f1]:[f4]])</f>
        <v>0.58200000000000007</v>
      </c>
      <c r="BA533" s="9">
        <f>AVERAGE(MainTable[[#This Row],[l1]:[l3]])</f>
        <v>0.11433333333333333</v>
      </c>
      <c r="BB533" s="9">
        <f>AVERAGE(MainTable[[#This Row],[n1]:[lsc]])</f>
        <v>0.35316666666666663</v>
      </c>
      <c r="BC533" s="9">
        <f>AVERAGE(MainTable[[#This Row],[density]:[clsCoef]])</f>
        <v>0.39349999999999996</v>
      </c>
      <c r="BD533" s="9">
        <f>AVERAGE(MainTable[[#This Row],[t2]:[t4]])</f>
        <v>0.26266666666666666</v>
      </c>
      <c r="BE533" s="9">
        <f>AVERAGE(MainTable[[#This Row],[c1]:[c2]])</f>
        <v>0.51200000000000001</v>
      </c>
      <c r="BF533" s="9">
        <f>AVERAGE(MainTable[[#This Row],[n3]], MainTable[[#This Row],[n1]], MainTable[[#This Row],[n4]])</f>
        <v>0.10899999999999999</v>
      </c>
      <c r="BG533" s="9" t="str">
        <f>VLOOKUP(MainTable[[#This Row],[model]],ModelNames,4,FALSE)</f>
        <v>Tree Ensemble</v>
      </c>
      <c r="BH533" s="9" cm="1">
        <f t="array" ref="BH533">MEDIAN(IF($AM$2:$AM$2385=AM533,$AN$2:$AN$2385))</f>
        <v>0.87140340575455077</v>
      </c>
      <c r="BI533" s="9" t="str" cm="1">
        <f t="array" ref="BI533">LEFT(A533, MIN(IFERROR(FIND({"_binarized","_clean","_converted"}, A533), LEN(A533)+1))-1)</f>
        <v>online_shoppers</v>
      </c>
    </row>
    <row r="534" spans="1:61" x14ac:dyDescent="0.25">
      <c r="A534" t="s">
        <v>169</v>
      </c>
      <c r="B534" s="6">
        <v>12330</v>
      </c>
      <c r="C534">
        <v>18</v>
      </c>
      <c r="D534">
        <v>14</v>
      </c>
      <c r="E534">
        <v>3</v>
      </c>
      <c r="F534" s="1">
        <v>5.4622641509433958</v>
      </c>
      <c r="G534">
        <v>0</v>
      </c>
      <c r="H534">
        <v>0</v>
      </c>
      <c r="I534" s="1">
        <v>1000000</v>
      </c>
      <c r="J534" s="1">
        <v>31.466536995211271</v>
      </c>
      <c r="K534" s="1">
        <v>3.8448118035403471</v>
      </c>
      <c r="L534" s="1">
        <v>40.912500000000001</v>
      </c>
      <c r="M534" s="1">
        <v>17.309899999999999</v>
      </c>
      <c r="N534" s="2">
        <v>0.38200000000000001</v>
      </c>
      <c r="O534" s="2">
        <v>0.60899999999999999</v>
      </c>
      <c r="P534" s="2">
        <v>0.25900000000000001</v>
      </c>
      <c r="Q534" s="2">
        <v>4.4999999999999998E-2</v>
      </c>
      <c r="R534" s="2">
        <v>0.999</v>
      </c>
      <c r="S534" s="2">
        <v>0.998</v>
      </c>
      <c r="T534" s="2">
        <v>0.114</v>
      </c>
      <c r="U534" s="2">
        <v>0.11899999999999999</v>
      </c>
      <c r="V534" s="2">
        <v>0.11</v>
      </c>
      <c r="W534" s="2">
        <v>7.6999999999999999E-2</v>
      </c>
      <c r="X534" s="2">
        <v>0.34899999999999998</v>
      </c>
      <c r="Y534" s="2">
        <v>0.155</v>
      </c>
      <c r="Z534" s="2">
        <v>9.5000000000000001E-2</v>
      </c>
      <c r="AA534" s="2">
        <v>0.44600000000000001</v>
      </c>
      <c r="AB534" s="2">
        <v>0.997</v>
      </c>
      <c r="AC534" s="2">
        <v>0.60799999999999998</v>
      </c>
      <c r="AD534" s="2">
        <v>0.17899999999999999</v>
      </c>
      <c r="AE534" s="2">
        <v>0.438</v>
      </c>
      <c r="AF534" s="2">
        <v>1E-3</v>
      </c>
      <c r="AG534" s="2">
        <v>1E-3</v>
      </c>
      <c r="AH534" s="2">
        <v>0.78600000000000003</v>
      </c>
      <c r="AI534" s="2">
        <v>0.378</v>
      </c>
      <c r="AJ534" s="2">
        <v>0.64600000000000002</v>
      </c>
      <c r="AK534">
        <v>1121867</v>
      </c>
      <c r="AL534">
        <v>12059.58</v>
      </c>
      <c r="AM534" t="s">
        <v>57</v>
      </c>
      <c r="AN534" s="3">
        <v>0.88669910786699124</v>
      </c>
      <c r="AO534" s="3">
        <v>3.7307380373073802E-3</v>
      </c>
      <c r="AP534" s="3">
        <v>0.8818354006653415</v>
      </c>
      <c r="AQ534" s="3">
        <v>3.5132444548985169E-3</v>
      </c>
      <c r="AR534" s="3">
        <v>0.85701699914598417</v>
      </c>
      <c r="AS534" s="3">
        <v>8.0499795452714639E-3</v>
      </c>
      <c r="AT534" s="10">
        <v>3.1528472900390621E-3</v>
      </c>
      <c r="AU534" s="1">
        <v>360.078125</v>
      </c>
      <c r="AV534" s="5">
        <v>3910750.7803992741</v>
      </c>
      <c r="AW534" s="9">
        <v>0.55200314521789551</v>
      </c>
      <c r="AX534">
        <v>24</v>
      </c>
      <c r="AY534" t="s">
        <v>50</v>
      </c>
      <c r="AZ534" s="9">
        <f>AVERAGE(MainTable[[#This Row],[f1]:[f4]])</f>
        <v>0.58200000000000007</v>
      </c>
      <c r="BA534" s="9">
        <f>AVERAGE(MainTable[[#This Row],[l1]:[l3]])</f>
        <v>0.11433333333333333</v>
      </c>
      <c r="BB534" s="9">
        <f>AVERAGE(MainTable[[#This Row],[n1]:[lsc]])</f>
        <v>0.35316666666666663</v>
      </c>
      <c r="BC534" s="9">
        <f>AVERAGE(MainTable[[#This Row],[density]:[clsCoef]])</f>
        <v>0.39349999999999996</v>
      </c>
      <c r="BD534" s="9">
        <f>AVERAGE(MainTable[[#This Row],[t2]:[t4]])</f>
        <v>0.26266666666666666</v>
      </c>
      <c r="BE534" s="9">
        <f>AVERAGE(MainTable[[#This Row],[c1]:[c2]])</f>
        <v>0.51200000000000001</v>
      </c>
      <c r="BF534" s="9">
        <f>AVERAGE(MainTable[[#This Row],[n3]], MainTable[[#This Row],[n1]], MainTable[[#This Row],[n4]])</f>
        <v>0.10899999999999999</v>
      </c>
      <c r="BG534" s="9" t="str">
        <f>VLOOKUP(MainTable[[#This Row],[model]],ModelNames,4,FALSE)</f>
        <v>Tree-based</v>
      </c>
      <c r="BH534" s="9" cm="1">
        <f t="array" ref="BH534">MEDIAN(IF($AM$2:$AM$2385=AM534,$AN$2:$AN$2385))</f>
        <v>0.84387062005572167</v>
      </c>
      <c r="BI534" s="9" t="str" cm="1">
        <f t="array" ref="BI534">LEFT(A534, MIN(IFERROR(FIND({"_binarized","_clean","_converted"}, A534), LEN(A534)+1))-1)</f>
        <v>online_shoppers</v>
      </c>
    </row>
    <row r="535" spans="1:61" x14ac:dyDescent="0.25">
      <c r="A535" t="s">
        <v>169</v>
      </c>
      <c r="B535" s="6">
        <v>12330</v>
      </c>
      <c r="C535">
        <v>18</v>
      </c>
      <c r="D535">
        <v>14</v>
      </c>
      <c r="E535">
        <v>3</v>
      </c>
      <c r="F535" s="1">
        <v>5.4622641509433958</v>
      </c>
      <c r="G535">
        <v>0</v>
      </c>
      <c r="H535">
        <v>0</v>
      </c>
      <c r="I535" s="1">
        <v>1000000</v>
      </c>
      <c r="J535" s="1">
        <v>31.466536995211271</v>
      </c>
      <c r="K535" s="1">
        <v>3.8448118035403471</v>
      </c>
      <c r="L535" s="1">
        <v>40.912500000000001</v>
      </c>
      <c r="M535" s="1">
        <v>17.309899999999999</v>
      </c>
      <c r="N535" s="2">
        <v>0.38200000000000001</v>
      </c>
      <c r="O535" s="2">
        <v>0.60899999999999999</v>
      </c>
      <c r="P535" s="2">
        <v>0.25900000000000001</v>
      </c>
      <c r="Q535" s="2">
        <v>4.4999999999999998E-2</v>
      </c>
      <c r="R535" s="2">
        <v>0.999</v>
      </c>
      <c r="S535" s="2">
        <v>0.998</v>
      </c>
      <c r="T535" s="2">
        <v>0.114</v>
      </c>
      <c r="U535" s="2">
        <v>0.11899999999999999</v>
      </c>
      <c r="V535" s="2">
        <v>0.11</v>
      </c>
      <c r="W535" s="2">
        <v>7.6999999999999999E-2</v>
      </c>
      <c r="X535" s="2">
        <v>0.34899999999999998</v>
      </c>
      <c r="Y535" s="2">
        <v>0.155</v>
      </c>
      <c r="Z535" s="2">
        <v>9.5000000000000001E-2</v>
      </c>
      <c r="AA535" s="2">
        <v>0.44600000000000001</v>
      </c>
      <c r="AB535" s="2">
        <v>0.997</v>
      </c>
      <c r="AC535" s="2">
        <v>0.60799999999999998</v>
      </c>
      <c r="AD535" s="2">
        <v>0.17899999999999999</v>
      </c>
      <c r="AE535" s="2">
        <v>0.438</v>
      </c>
      <c r="AF535" s="2">
        <v>1E-3</v>
      </c>
      <c r="AG535" s="2">
        <v>1E-3</v>
      </c>
      <c r="AH535" s="2">
        <v>0.78600000000000003</v>
      </c>
      <c r="AI535" s="2">
        <v>0.378</v>
      </c>
      <c r="AJ535" s="2">
        <v>0.64600000000000002</v>
      </c>
      <c r="AK535">
        <v>1121867</v>
      </c>
      <c r="AL535">
        <v>12059.58</v>
      </c>
      <c r="AM535" t="s">
        <v>56</v>
      </c>
      <c r="AN535" s="3">
        <v>0.88548256285482552</v>
      </c>
      <c r="AO535" s="3">
        <v>4.4540244015396592E-3</v>
      </c>
      <c r="AP535" s="3">
        <v>0.86957416617220784</v>
      </c>
      <c r="AQ535" s="3">
        <v>5.3750099777790539E-3</v>
      </c>
      <c r="AR535" s="3">
        <v>0.89348246118759822</v>
      </c>
      <c r="AS535" s="3">
        <v>6.550510641736779E-3</v>
      </c>
      <c r="AT535" s="10">
        <v>2.9807090759277339E-3</v>
      </c>
      <c r="AU535" s="1">
        <v>405.5859375</v>
      </c>
      <c r="AV535" s="5">
        <v>4136599.6096624541</v>
      </c>
      <c r="AW535" s="9">
        <v>1.5048384666442871</v>
      </c>
      <c r="AX535">
        <v>10</v>
      </c>
      <c r="AY535" t="s">
        <v>50</v>
      </c>
      <c r="AZ535" s="9">
        <f>AVERAGE(MainTable[[#This Row],[f1]:[f4]])</f>
        <v>0.58200000000000007</v>
      </c>
      <c r="BA535" s="9">
        <f>AVERAGE(MainTable[[#This Row],[l1]:[l3]])</f>
        <v>0.11433333333333333</v>
      </c>
      <c r="BB535" s="9">
        <f>AVERAGE(MainTable[[#This Row],[n1]:[lsc]])</f>
        <v>0.35316666666666663</v>
      </c>
      <c r="BC535" s="9">
        <f>AVERAGE(MainTable[[#This Row],[density]:[clsCoef]])</f>
        <v>0.39349999999999996</v>
      </c>
      <c r="BD535" s="9">
        <f>AVERAGE(MainTable[[#This Row],[t2]:[t4]])</f>
        <v>0.26266666666666666</v>
      </c>
      <c r="BE535" s="9">
        <f>AVERAGE(MainTable[[#This Row],[c1]:[c2]])</f>
        <v>0.51200000000000001</v>
      </c>
      <c r="BF535" s="9">
        <f>AVERAGE(MainTable[[#This Row],[n3]], MainTable[[#This Row],[n1]], MainTable[[#This Row],[n4]])</f>
        <v>0.10899999999999999</v>
      </c>
      <c r="BG535" s="9" t="str">
        <f>VLOOKUP(MainTable[[#This Row],[model]],ModelNames,4,FALSE)</f>
        <v>Linear</v>
      </c>
      <c r="BH535" s="9" cm="1">
        <f t="array" ref="BH535">MEDIAN(IF($AM$2:$AM$2385=AM535,$AN$2:$AN$2385))</f>
        <v>0.85279999999999989</v>
      </c>
      <c r="BI535" s="9" t="str" cm="1">
        <f t="array" ref="BI535">LEFT(A535, MIN(IFERROR(FIND({"_binarized","_clean","_converted"}, A535), LEN(A535)+1))-1)</f>
        <v>online_shoppers</v>
      </c>
    </row>
    <row r="536" spans="1:61" x14ac:dyDescent="0.25">
      <c r="A536" t="s">
        <v>169</v>
      </c>
      <c r="B536" s="6">
        <v>12330</v>
      </c>
      <c r="C536">
        <v>18</v>
      </c>
      <c r="D536">
        <v>14</v>
      </c>
      <c r="E536">
        <v>3</v>
      </c>
      <c r="F536" s="1">
        <v>5.4622641509433958</v>
      </c>
      <c r="G536">
        <v>0</v>
      </c>
      <c r="H536">
        <v>0</v>
      </c>
      <c r="I536" s="1">
        <v>1000000</v>
      </c>
      <c r="J536" s="1">
        <v>31.466536995211271</v>
      </c>
      <c r="K536" s="1">
        <v>3.8448118035403471</v>
      </c>
      <c r="L536" s="1">
        <v>40.912500000000001</v>
      </c>
      <c r="M536" s="1">
        <v>17.309899999999999</v>
      </c>
      <c r="N536" s="2">
        <v>0.38200000000000001</v>
      </c>
      <c r="O536" s="2">
        <v>0.60899999999999999</v>
      </c>
      <c r="P536" s="2">
        <v>0.25900000000000001</v>
      </c>
      <c r="Q536" s="2">
        <v>4.4999999999999998E-2</v>
      </c>
      <c r="R536" s="2">
        <v>0.999</v>
      </c>
      <c r="S536" s="2">
        <v>0.998</v>
      </c>
      <c r="T536" s="2">
        <v>0.114</v>
      </c>
      <c r="U536" s="2">
        <v>0.11899999999999999</v>
      </c>
      <c r="V536" s="2">
        <v>0.11</v>
      </c>
      <c r="W536" s="2">
        <v>7.6999999999999999E-2</v>
      </c>
      <c r="X536" s="2">
        <v>0.34899999999999998</v>
      </c>
      <c r="Y536" s="2">
        <v>0.155</v>
      </c>
      <c r="Z536" s="2">
        <v>9.5000000000000001E-2</v>
      </c>
      <c r="AA536" s="2">
        <v>0.44600000000000001</v>
      </c>
      <c r="AB536" s="2">
        <v>0.997</v>
      </c>
      <c r="AC536" s="2">
        <v>0.60799999999999998</v>
      </c>
      <c r="AD536" s="2">
        <v>0.17899999999999999</v>
      </c>
      <c r="AE536" s="2">
        <v>0.438</v>
      </c>
      <c r="AF536" s="2">
        <v>1E-3</v>
      </c>
      <c r="AG536" s="2">
        <v>1E-3</v>
      </c>
      <c r="AH536" s="2">
        <v>0.78600000000000003</v>
      </c>
      <c r="AI536" s="2">
        <v>0.378</v>
      </c>
      <c r="AJ536" s="2">
        <v>0.64600000000000002</v>
      </c>
      <c r="AK536">
        <v>1121867</v>
      </c>
      <c r="AL536">
        <v>12059.58</v>
      </c>
      <c r="AM536" t="s">
        <v>62</v>
      </c>
      <c r="AN536" s="3">
        <v>0.88540145985401464</v>
      </c>
      <c r="AO536" s="3">
        <v>2.6104585465419332E-3</v>
      </c>
      <c r="AP536" s="3">
        <v>0.87036717592744783</v>
      </c>
      <c r="AQ536" s="3">
        <v>1.9723268967782471E-3</v>
      </c>
      <c r="AT536" s="10">
        <v>4.08935546875E-3</v>
      </c>
      <c r="AU536" s="1">
        <v>411.50390625</v>
      </c>
      <c r="AV536" s="5">
        <v>3015145.0746268658</v>
      </c>
      <c r="AW536" s="9">
        <v>0.91117978096008301</v>
      </c>
      <c r="AX536">
        <v>6</v>
      </c>
      <c r="AY536" t="s">
        <v>50</v>
      </c>
      <c r="AZ536" s="9">
        <f>AVERAGE(MainTable[[#This Row],[f1]:[f4]])</f>
        <v>0.58200000000000007</v>
      </c>
      <c r="BA536" s="9">
        <f>AVERAGE(MainTable[[#This Row],[l1]:[l3]])</f>
        <v>0.11433333333333333</v>
      </c>
      <c r="BB536" s="9">
        <f>AVERAGE(MainTable[[#This Row],[n1]:[lsc]])</f>
        <v>0.35316666666666663</v>
      </c>
      <c r="BC536" s="9">
        <f>AVERAGE(MainTable[[#This Row],[density]:[clsCoef]])</f>
        <v>0.39349999999999996</v>
      </c>
      <c r="BD536" s="9">
        <f>AVERAGE(MainTable[[#This Row],[t2]:[t4]])</f>
        <v>0.26266666666666666</v>
      </c>
      <c r="BE536" s="9">
        <f>AVERAGE(MainTable[[#This Row],[c1]:[c2]])</f>
        <v>0.51200000000000001</v>
      </c>
      <c r="BF536" s="9">
        <f>AVERAGE(MainTable[[#This Row],[n3]], MainTable[[#This Row],[n1]], MainTable[[#This Row],[n4]])</f>
        <v>0.10899999999999999</v>
      </c>
      <c r="BG536" s="9" t="str">
        <f>VLOOKUP(MainTable[[#This Row],[model]],ModelNames,4,FALSE)</f>
        <v>Linear</v>
      </c>
      <c r="BH536" s="9" cm="1">
        <f t="array" ref="BH536">MEDIAN(IF($AM$2:$AM$2385=AM536,$AN$2:$AN$2385))</f>
        <v>0.84909999999999997</v>
      </c>
      <c r="BI536" s="9" t="str" cm="1">
        <f t="array" ref="BI536">LEFT(A536, MIN(IFERROR(FIND({"_binarized","_clean","_converted"}, A536), LEN(A536)+1))-1)</f>
        <v>online_shoppers</v>
      </c>
    </row>
    <row r="537" spans="1:61" x14ac:dyDescent="0.25">
      <c r="A537" t="s">
        <v>169</v>
      </c>
      <c r="B537" s="6">
        <v>12330</v>
      </c>
      <c r="C537">
        <v>18</v>
      </c>
      <c r="D537">
        <v>14</v>
      </c>
      <c r="E537">
        <v>3</v>
      </c>
      <c r="F537" s="1">
        <v>5.4622641509433958</v>
      </c>
      <c r="G537">
        <v>0</v>
      </c>
      <c r="H537">
        <v>0</v>
      </c>
      <c r="I537" s="1">
        <v>1000000</v>
      </c>
      <c r="J537" s="1">
        <v>31.466536995211271</v>
      </c>
      <c r="K537" s="1">
        <v>3.8448118035403471</v>
      </c>
      <c r="L537" s="1">
        <v>40.912500000000001</v>
      </c>
      <c r="M537" s="1">
        <v>17.309899999999999</v>
      </c>
      <c r="N537" s="2">
        <v>0.38200000000000001</v>
      </c>
      <c r="O537" s="2">
        <v>0.60899999999999999</v>
      </c>
      <c r="P537" s="2">
        <v>0.25900000000000001</v>
      </c>
      <c r="Q537" s="2">
        <v>4.4999999999999998E-2</v>
      </c>
      <c r="R537" s="2">
        <v>0.999</v>
      </c>
      <c r="S537" s="2">
        <v>0.998</v>
      </c>
      <c r="T537" s="2">
        <v>0.114</v>
      </c>
      <c r="U537" s="2">
        <v>0.11899999999999999</v>
      </c>
      <c r="V537" s="2">
        <v>0.11</v>
      </c>
      <c r="W537" s="2">
        <v>7.6999999999999999E-2</v>
      </c>
      <c r="X537" s="2">
        <v>0.34899999999999998</v>
      </c>
      <c r="Y537" s="2">
        <v>0.155</v>
      </c>
      <c r="Z537" s="2">
        <v>9.5000000000000001E-2</v>
      </c>
      <c r="AA537" s="2">
        <v>0.44600000000000001</v>
      </c>
      <c r="AB537" s="2">
        <v>0.997</v>
      </c>
      <c r="AC537" s="2">
        <v>0.60799999999999998</v>
      </c>
      <c r="AD537" s="2">
        <v>0.17899999999999999</v>
      </c>
      <c r="AE537" s="2">
        <v>0.438</v>
      </c>
      <c r="AF537" s="2">
        <v>1E-3</v>
      </c>
      <c r="AG537" s="2">
        <v>1E-3</v>
      </c>
      <c r="AH537" s="2">
        <v>0.78600000000000003</v>
      </c>
      <c r="AI537" s="2">
        <v>0.378</v>
      </c>
      <c r="AJ537" s="2">
        <v>0.64600000000000002</v>
      </c>
      <c r="AK537">
        <v>1121867</v>
      </c>
      <c r="AL537">
        <v>12059.58</v>
      </c>
      <c r="AM537" t="s">
        <v>60</v>
      </c>
      <c r="AN537" s="3">
        <v>0.88483373884833727</v>
      </c>
      <c r="AO537" s="3">
        <v>5.1486034868138929E-3</v>
      </c>
      <c r="AP537" s="3">
        <v>0.8681117642280014</v>
      </c>
      <c r="AQ537" s="3">
        <v>8.7495403397100137E-3</v>
      </c>
      <c r="AT537" s="10">
        <v>2.6595592498779301E-3</v>
      </c>
      <c r="AU537" s="1">
        <v>408.46484375</v>
      </c>
      <c r="AV537" s="5">
        <v>4636106.5280143432</v>
      </c>
      <c r="AW537" s="9">
        <v>0.43110466003417969</v>
      </c>
      <c r="AX537">
        <v>16</v>
      </c>
      <c r="AY537" t="s">
        <v>50</v>
      </c>
      <c r="AZ537" s="9">
        <f>AVERAGE(MainTable[[#This Row],[f1]:[f4]])</f>
        <v>0.58200000000000007</v>
      </c>
      <c r="BA537" s="9">
        <f>AVERAGE(MainTable[[#This Row],[l1]:[l3]])</f>
        <v>0.11433333333333333</v>
      </c>
      <c r="BB537" s="9">
        <f>AVERAGE(MainTable[[#This Row],[n1]:[lsc]])</f>
        <v>0.35316666666666663</v>
      </c>
      <c r="BC537" s="9">
        <f>AVERAGE(MainTable[[#This Row],[density]:[clsCoef]])</f>
        <v>0.39349999999999996</v>
      </c>
      <c r="BD537" s="9">
        <f>AVERAGE(MainTable[[#This Row],[t2]:[t4]])</f>
        <v>0.26266666666666666</v>
      </c>
      <c r="BE537" s="9">
        <f>AVERAGE(MainTable[[#This Row],[c1]:[c2]])</f>
        <v>0.51200000000000001</v>
      </c>
      <c r="BF537" s="9">
        <f>AVERAGE(MainTable[[#This Row],[n3]], MainTable[[#This Row],[n1]], MainTable[[#This Row],[n4]])</f>
        <v>0.10899999999999999</v>
      </c>
      <c r="BG537" s="9" t="str">
        <f>VLOOKUP(MainTable[[#This Row],[model]],ModelNames,4,FALSE)</f>
        <v>Linear</v>
      </c>
      <c r="BH537" s="9" cm="1">
        <f t="array" ref="BH537">MEDIAN(IF($AM$2:$AM$2385=AM537,$AN$2:$AN$2385))</f>
        <v>0.84154689776823377</v>
      </c>
      <c r="BI537" s="9" t="str" cm="1">
        <f t="array" ref="BI537">LEFT(A537, MIN(IFERROR(FIND({"_binarized","_clean","_converted"}, A537), LEN(A537)+1))-1)</f>
        <v>online_shoppers</v>
      </c>
    </row>
    <row r="538" spans="1:61" x14ac:dyDescent="0.25">
      <c r="A538" t="s">
        <v>169</v>
      </c>
      <c r="B538" s="6">
        <v>12330</v>
      </c>
      <c r="C538">
        <v>18</v>
      </c>
      <c r="D538">
        <v>14</v>
      </c>
      <c r="E538">
        <v>3</v>
      </c>
      <c r="F538" s="1">
        <v>5.4622641509433958</v>
      </c>
      <c r="G538">
        <v>0</v>
      </c>
      <c r="H538">
        <v>0</v>
      </c>
      <c r="I538" s="1">
        <v>1000000</v>
      </c>
      <c r="J538" s="1">
        <v>31.466536995211271</v>
      </c>
      <c r="K538" s="1">
        <v>3.8448118035403471</v>
      </c>
      <c r="L538" s="1">
        <v>40.912500000000001</v>
      </c>
      <c r="M538" s="1">
        <v>17.309899999999999</v>
      </c>
      <c r="N538" s="2">
        <v>0.38200000000000001</v>
      </c>
      <c r="O538" s="2">
        <v>0.60899999999999999</v>
      </c>
      <c r="P538" s="2">
        <v>0.25900000000000001</v>
      </c>
      <c r="Q538" s="2">
        <v>4.4999999999999998E-2</v>
      </c>
      <c r="R538" s="2">
        <v>0.999</v>
      </c>
      <c r="S538" s="2">
        <v>0.998</v>
      </c>
      <c r="T538" s="2">
        <v>0.114</v>
      </c>
      <c r="U538" s="2">
        <v>0.11899999999999999</v>
      </c>
      <c r="V538" s="2">
        <v>0.11</v>
      </c>
      <c r="W538" s="2">
        <v>7.6999999999999999E-2</v>
      </c>
      <c r="X538" s="2">
        <v>0.34899999999999998</v>
      </c>
      <c r="Y538" s="2">
        <v>0.155</v>
      </c>
      <c r="Z538" s="2">
        <v>9.5000000000000001E-2</v>
      </c>
      <c r="AA538" s="2">
        <v>0.44600000000000001</v>
      </c>
      <c r="AB538" s="2">
        <v>0.997</v>
      </c>
      <c r="AC538" s="2">
        <v>0.60799999999999998</v>
      </c>
      <c r="AD538" s="2">
        <v>0.17899999999999999</v>
      </c>
      <c r="AE538" s="2">
        <v>0.438</v>
      </c>
      <c r="AF538" s="2">
        <v>1E-3</v>
      </c>
      <c r="AG538" s="2">
        <v>1E-3</v>
      </c>
      <c r="AH538" s="2">
        <v>0.78600000000000003</v>
      </c>
      <c r="AI538" s="2">
        <v>0.378</v>
      </c>
      <c r="AJ538" s="2">
        <v>0.64600000000000002</v>
      </c>
      <c r="AK538">
        <v>1121867</v>
      </c>
      <c r="AL538">
        <v>12059.58</v>
      </c>
      <c r="AM538" t="s">
        <v>64</v>
      </c>
      <c r="AN538" s="3">
        <v>0.87939983779399833</v>
      </c>
      <c r="AO538" s="3">
        <v>4.3038115689932053E-3</v>
      </c>
      <c r="AP538" s="3">
        <v>0.85896512567983374</v>
      </c>
      <c r="AQ538" s="3">
        <v>5.1779824451084096E-3</v>
      </c>
      <c r="AR538" s="3">
        <v>0.89824445188412394</v>
      </c>
      <c r="AS538" s="3">
        <v>5.4968139522815693E-3</v>
      </c>
      <c r="AT538" s="10">
        <v>2.6030540466308589E-3</v>
      </c>
      <c r="AU538" s="1">
        <v>412.78125</v>
      </c>
      <c r="AV538" s="5">
        <v>4736743.7552665323</v>
      </c>
      <c r="AW538" s="9">
        <v>0.1680254936218262</v>
      </c>
      <c r="AX538">
        <v>2</v>
      </c>
      <c r="AY538" t="s">
        <v>50</v>
      </c>
      <c r="AZ538" s="9">
        <f>AVERAGE(MainTable[[#This Row],[f1]:[f4]])</f>
        <v>0.58200000000000007</v>
      </c>
      <c r="BA538" s="9">
        <f>AVERAGE(MainTable[[#This Row],[l1]:[l3]])</f>
        <v>0.11433333333333333</v>
      </c>
      <c r="BB538" s="9">
        <f>AVERAGE(MainTable[[#This Row],[n1]:[lsc]])</f>
        <v>0.35316666666666663</v>
      </c>
      <c r="BC538" s="9">
        <f>AVERAGE(MainTable[[#This Row],[density]:[clsCoef]])</f>
        <v>0.39349999999999996</v>
      </c>
      <c r="BD538" s="9">
        <f>AVERAGE(MainTable[[#This Row],[t2]:[t4]])</f>
        <v>0.26266666666666666</v>
      </c>
      <c r="BE538" s="9">
        <f>AVERAGE(MainTable[[#This Row],[c1]:[c2]])</f>
        <v>0.51200000000000001</v>
      </c>
      <c r="BF538" s="9">
        <f>AVERAGE(MainTable[[#This Row],[n3]], MainTable[[#This Row],[n1]], MainTable[[#This Row],[n4]])</f>
        <v>0.10899999999999999</v>
      </c>
      <c r="BG538" s="9" t="str">
        <f>VLOOKUP(MainTable[[#This Row],[model]],ModelNames,4,FALSE)</f>
        <v>Discriminant</v>
      </c>
      <c r="BH538" s="9" cm="1">
        <f t="array" ref="BH538">MEDIAN(IF($AM$2:$AM$2385=AM538,$AN$2:$AN$2385))</f>
        <v>0.83860904466088915</v>
      </c>
      <c r="BI538" s="9" t="str" cm="1">
        <f t="array" ref="BI538">LEFT(A538, MIN(IFERROR(FIND({"_binarized","_clean","_converted"}, A538), LEN(A538)+1))-1)</f>
        <v>online_shoppers</v>
      </c>
    </row>
    <row r="539" spans="1:61" x14ac:dyDescent="0.25">
      <c r="A539" t="s">
        <v>169</v>
      </c>
      <c r="B539" s="6">
        <v>12330</v>
      </c>
      <c r="C539">
        <v>18</v>
      </c>
      <c r="D539">
        <v>14</v>
      </c>
      <c r="E539">
        <v>3</v>
      </c>
      <c r="F539" s="1">
        <v>5.4622641509433958</v>
      </c>
      <c r="G539">
        <v>0</v>
      </c>
      <c r="H539">
        <v>0</v>
      </c>
      <c r="I539" s="1">
        <v>1000000</v>
      </c>
      <c r="J539" s="1">
        <v>31.466536995211271</v>
      </c>
      <c r="K539" s="1">
        <v>3.8448118035403471</v>
      </c>
      <c r="L539" s="1">
        <v>40.912500000000001</v>
      </c>
      <c r="M539" s="1">
        <v>17.309899999999999</v>
      </c>
      <c r="N539" s="2">
        <v>0.38200000000000001</v>
      </c>
      <c r="O539" s="2">
        <v>0.60899999999999999</v>
      </c>
      <c r="P539" s="2">
        <v>0.25900000000000001</v>
      </c>
      <c r="Q539" s="2">
        <v>4.4999999999999998E-2</v>
      </c>
      <c r="R539" s="2">
        <v>0.999</v>
      </c>
      <c r="S539" s="2">
        <v>0.998</v>
      </c>
      <c r="T539" s="2">
        <v>0.114</v>
      </c>
      <c r="U539" s="2">
        <v>0.11899999999999999</v>
      </c>
      <c r="V539" s="2">
        <v>0.11</v>
      </c>
      <c r="W539" s="2">
        <v>7.6999999999999999E-2</v>
      </c>
      <c r="X539" s="2">
        <v>0.34899999999999998</v>
      </c>
      <c r="Y539" s="2">
        <v>0.155</v>
      </c>
      <c r="Z539" s="2">
        <v>9.5000000000000001E-2</v>
      </c>
      <c r="AA539" s="2">
        <v>0.44600000000000001</v>
      </c>
      <c r="AB539" s="2">
        <v>0.997</v>
      </c>
      <c r="AC539" s="2">
        <v>0.60799999999999998</v>
      </c>
      <c r="AD539" s="2">
        <v>0.17899999999999999</v>
      </c>
      <c r="AE539" s="2">
        <v>0.438</v>
      </c>
      <c r="AF539" s="2">
        <v>1E-3</v>
      </c>
      <c r="AG539" s="2">
        <v>1E-3</v>
      </c>
      <c r="AH539" s="2">
        <v>0.78600000000000003</v>
      </c>
      <c r="AI539" s="2">
        <v>0.378</v>
      </c>
      <c r="AJ539" s="2">
        <v>0.64600000000000002</v>
      </c>
      <c r="AK539">
        <v>1121867</v>
      </c>
      <c r="AL539">
        <v>12059.58</v>
      </c>
      <c r="AM539" t="s">
        <v>53</v>
      </c>
      <c r="AN539" s="3">
        <v>0.87777777777777788</v>
      </c>
      <c r="AO539" s="3">
        <v>5.6922521152852033E-3</v>
      </c>
      <c r="AP539" s="3">
        <v>0.86162674082257151</v>
      </c>
      <c r="AQ539" s="3">
        <v>6.1756103145779199E-3</v>
      </c>
      <c r="AR539" s="3">
        <v>0.818386849429664</v>
      </c>
      <c r="AS539" s="3">
        <v>1.329980757011001E-2</v>
      </c>
      <c r="AT539" s="10">
        <v>9.0836048126220703E-2</v>
      </c>
      <c r="AU539" s="1">
        <v>412.26953125</v>
      </c>
      <c r="AV539" s="5">
        <v>135739.06234743851</v>
      </c>
      <c r="AW539" s="9">
        <v>1.905183792114258</v>
      </c>
      <c r="AX539">
        <v>24</v>
      </c>
      <c r="AY539" t="s">
        <v>50</v>
      </c>
      <c r="AZ539" s="9">
        <f>AVERAGE(MainTable[[#This Row],[f1]:[f4]])</f>
        <v>0.58200000000000007</v>
      </c>
      <c r="BA539" s="9">
        <f>AVERAGE(MainTable[[#This Row],[l1]:[l3]])</f>
        <v>0.11433333333333333</v>
      </c>
      <c r="BB539" s="9">
        <f>AVERAGE(MainTable[[#This Row],[n1]:[lsc]])</f>
        <v>0.35316666666666663</v>
      </c>
      <c r="BC539" s="9">
        <f>AVERAGE(MainTable[[#This Row],[density]:[clsCoef]])</f>
        <v>0.39349999999999996</v>
      </c>
      <c r="BD539" s="9">
        <f>AVERAGE(MainTable[[#This Row],[t2]:[t4]])</f>
        <v>0.26266666666666666</v>
      </c>
      <c r="BE539" s="9">
        <f>AVERAGE(MainTable[[#This Row],[c1]:[c2]])</f>
        <v>0.51200000000000001</v>
      </c>
      <c r="BF539" s="9">
        <f>AVERAGE(MainTable[[#This Row],[n3]], MainTable[[#This Row],[n1]], MainTable[[#This Row],[n4]])</f>
        <v>0.10899999999999999</v>
      </c>
      <c r="BG539" s="9" t="str">
        <f>VLOOKUP(MainTable[[#This Row],[model]],ModelNames,4,FALSE)</f>
        <v>Instance-based</v>
      </c>
      <c r="BH539" s="9" cm="1">
        <f t="array" ref="BH539">MEDIAN(IF($AM$2:$AM$2385=AM539,$AN$2:$AN$2385))</f>
        <v>0.85</v>
      </c>
      <c r="BI539" s="9" t="str" cm="1">
        <f t="array" ref="BI539">LEFT(A539, MIN(IFERROR(FIND({"_binarized","_clean","_converted"}, A539), LEN(A539)+1))-1)</f>
        <v>online_shoppers</v>
      </c>
    </row>
    <row r="540" spans="1:61" x14ac:dyDescent="0.25">
      <c r="A540" t="s">
        <v>169</v>
      </c>
      <c r="B540" s="6">
        <v>12330</v>
      </c>
      <c r="C540">
        <v>18</v>
      </c>
      <c r="D540">
        <v>14</v>
      </c>
      <c r="E540">
        <v>3</v>
      </c>
      <c r="F540" s="1">
        <v>5.4622641509433958</v>
      </c>
      <c r="G540">
        <v>0</v>
      </c>
      <c r="H540">
        <v>0</v>
      </c>
      <c r="I540" s="1">
        <v>1000000</v>
      </c>
      <c r="J540" s="1">
        <v>31.466536995211271</v>
      </c>
      <c r="K540" s="1">
        <v>3.8448118035403471</v>
      </c>
      <c r="L540" s="1">
        <v>40.912500000000001</v>
      </c>
      <c r="M540" s="1">
        <v>17.309899999999999</v>
      </c>
      <c r="N540" s="2">
        <v>0.38200000000000001</v>
      </c>
      <c r="O540" s="2">
        <v>0.60899999999999999</v>
      </c>
      <c r="P540" s="2">
        <v>0.25900000000000001</v>
      </c>
      <c r="Q540" s="2">
        <v>4.4999999999999998E-2</v>
      </c>
      <c r="R540" s="2">
        <v>0.999</v>
      </c>
      <c r="S540" s="2">
        <v>0.998</v>
      </c>
      <c r="T540" s="2">
        <v>0.114</v>
      </c>
      <c r="U540" s="2">
        <v>0.11899999999999999</v>
      </c>
      <c r="V540" s="2">
        <v>0.11</v>
      </c>
      <c r="W540" s="2">
        <v>7.6999999999999999E-2</v>
      </c>
      <c r="X540" s="2">
        <v>0.34899999999999998</v>
      </c>
      <c r="Y540" s="2">
        <v>0.155</v>
      </c>
      <c r="Z540" s="2">
        <v>9.5000000000000001E-2</v>
      </c>
      <c r="AA540" s="2">
        <v>0.44600000000000001</v>
      </c>
      <c r="AB540" s="2">
        <v>0.997</v>
      </c>
      <c r="AC540" s="2">
        <v>0.60799999999999998</v>
      </c>
      <c r="AD540" s="2">
        <v>0.17899999999999999</v>
      </c>
      <c r="AE540" s="2">
        <v>0.438</v>
      </c>
      <c r="AF540" s="2">
        <v>1E-3</v>
      </c>
      <c r="AG540" s="2">
        <v>1E-3</v>
      </c>
      <c r="AH540" s="2">
        <v>0.78600000000000003</v>
      </c>
      <c r="AI540" s="2">
        <v>0.378</v>
      </c>
      <c r="AJ540" s="2">
        <v>0.64600000000000002</v>
      </c>
      <c r="AK540">
        <v>1121867</v>
      </c>
      <c r="AL540">
        <v>12059.58</v>
      </c>
      <c r="AM540" t="s">
        <v>61</v>
      </c>
      <c r="AN540" s="3">
        <v>0.85255474452554747</v>
      </c>
      <c r="AO540" s="3">
        <v>7.4003988447820818E-3</v>
      </c>
      <c r="AP540" s="3">
        <v>0.84753390117886895</v>
      </c>
      <c r="AQ540" s="3">
        <v>7.110352579279164E-3</v>
      </c>
      <c r="AR540" s="3">
        <v>0.84572113607851163</v>
      </c>
      <c r="AS540" s="3">
        <v>7.9497666198596103E-3</v>
      </c>
      <c r="AT540" s="10">
        <v>7.991790771484375E-3</v>
      </c>
      <c r="AU540" s="1">
        <v>416.2890625</v>
      </c>
      <c r="AV540" s="5">
        <v>1542833.1837708829</v>
      </c>
      <c r="AW540" s="9">
        <v>0.20479345321655271</v>
      </c>
      <c r="AX540">
        <v>4</v>
      </c>
      <c r="AY540" t="s">
        <v>50</v>
      </c>
      <c r="AZ540" s="9">
        <f>AVERAGE(MainTable[[#This Row],[f1]:[f4]])</f>
        <v>0.58200000000000007</v>
      </c>
      <c r="BA540" s="9">
        <f>AVERAGE(MainTable[[#This Row],[l1]:[l3]])</f>
        <v>0.11433333333333333</v>
      </c>
      <c r="BB540" s="9">
        <f>AVERAGE(MainTable[[#This Row],[n1]:[lsc]])</f>
        <v>0.35316666666666663</v>
      </c>
      <c r="BC540" s="9">
        <f>AVERAGE(MainTable[[#This Row],[density]:[clsCoef]])</f>
        <v>0.39349999999999996</v>
      </c>
      <c r="BD540" s="9">
        <f>AVERAGE(MainTable[[#This Row],[t2]:[t4]])</f>
        <v>0.26266666666666666</v>
      </c>
      <c r="BE540" s="9">
        <f>AVERAGE(MainTable[[#This Row],[c1]:[c2]])</f>
        <v>0.51200000000000001</v>
      </c>
      <c r="BF540" s="9">
        <f>AVERAGE(MainTable[[#This Row],[n3]], MainTable[[#This Row],[n1]], MainTable[[#This Row],[n4]])</f>
        <v>0.10899999999999999</v>
      </c>
      <c r="BG540" s="9" t="str">
        <f>VLOOKUP(MainTable[[#This Row],[model]],ModelNames,4,FALSE)</f>
        <v>Discriminant</v>
      </c>
      <c r="BH540" s="9" cm="1">
        <f t="array" ref="BH540">MEDIAN(IF($AM$2:$AM$2385=AM540,$AN$2:$AN$2385))</f>
        <v>0.82848361206198695</v>
      </c>
      <c r="BI540" s="9" t="str" cm="1">
        <f t="array" ref="BI540">LEFT(A540, MIN(IFERROR(FIND({"_binarized","_clean","_converted"}, A540), LEN(A540)+1))-1)</f>
        <v>online_shoppers</v>
      </c>
    </row>
    <row r="541" spans="1:61" x14ac:dyDescent="0.25">
      <c r="A541" t="s">
        <v>169</v>
      </c>
      <c r="B541" s="6">
        <v>12330</v>
      </c>
      <c r="C541">
        <v>18</v>
      </c>
      <c r="D541">
        <v>14</v>
      </c>
      <c r="E541">
        <v>3</v>
      </c>
      <c r="F541" s="1">
        <v>5.4622641509433958</v>
      </c>
      <c r="G541">
        <v>0</v>
      </c>
      <c r="H541">
        <v>0</v>
      </c>
      <c r="I541" s="1">
        <v>1000000</v>
      </c>
      <c r="J541" s="1">
        <v>31.466536995211271</v>
      </c>
      <c r="K541" s="1">
        <v>3.8448118035403471</v>
      </c>
      <c r="L541" s="1">
        <v>40.912500000000001</v>
      </c>
      <c r="M541" s="1">
        <v>17.309899999999999</v>
      </c>
      <c r="N541" s="2">
        <v>0.38200000000000001</v>
      </c>
      <c r="O541" s="2">
        <v>0.60899999999999999</v>
      </c>
      <c r="P541" s="2">
        <v>0.25900000000000001</v>
      </c>
      <c r="Q541" s="2">
        <v>4.4999999999999998E-2</v>
      </c>
      <c r="R541" s="2">
        <v>0.999</v>
      </c>
      <c r="S541" s="2">
        <v>0.998</v>
      </c>
      <c r="T541" s="2">
        <v>0.114</v>
      </c>
      <c r="U541" s="2">
        <v>0.11899999999999999</v>
      </c>
      <c r="V541" s="2">
        <v>0.11</v>
      </c>
      <c r="W541" s="2">
        <v>7.6999999999999999E-2</v>
      </c>
      <c r="X541" s="2">
        <v>0.34899999999999998</v>
      </c>
      <c r="Y541" s="2">
        <v>0.155</v>
      </c>
      <c r="Z541" s="2">
        <v>9.5000000000000001E-2</v>
      </c>
      <c r="AA541" s="2">
        <v>0.44600000000000001</v>
      </c>
      <c r="AB541" s="2">
        <v>0.997</v>
      </c>
      <c r="AC541" s="2">
        <v>0.60799999999999998</v>
      </c>
      <c r="AD541" s="2">
        <v>0.17899999999999999</v>
      </c>
      <c r="AE541" s="2">
        <v>0.438</v>
      </c>
      <c r="AF541" s="2">
        <v>1E-3</v>
      </c>
      <c r="AG541" s="2">
        <v>1E-3</v>
      </c>
      <c r="AH541" s="2">
        <v>0.78600000000000003</v>
      </c>
      <c r="AI541" s="2">
        <v>0.378</v>
      </c>
      <c r="AJ541" s="2">
        <v>0.64600000000000002</v>
      </c>
      <c r="AK541">
        <v>1121867</v>
      </c>
      <c r="AL541">
        <v>12059.58</v>
      </c>
      <c r="AM541" t="s">
        <v>63</v>
      </c>
      <c r="AN541" s="3">
        <v>0.69529602595296036</v>
      </c>
      <c r="AO541" s="3">
        <v>6.4506208678501674E-3</v>
      </c>
      <c r="AP541" s="3">
        <v>0.73667264432584389</v>
      </c>
      <c r="AQ541" s="3">
        <v>5.5211762724665303E-3</v>
      </c>
      <c r="AR541" s="3">
        <v>0.81389073562153325</v>
      </c>
      <c r="AS541" s="3">
        <v>1.113908885288686E-2</v>
      </c>
      <c r="AT541" s="10">
        <v>3.7527084350585942E-3</v>
      </c>
      <c r="AU541" s="1">
        <v>411.875</v>
      </c>
      <c r="AV541" s="5">
        <v>3285626.9580686148</v>
      </c>
      <c r="AW541" s="9">
        <v>0.17179560661315921</v>
      </c>
      <c r="AX541">
        <v>4</v>
      </c>
      <c r="AY541" t="s">
        <v>50</v>
      </c>
      <c r="AZ541" s="9">
        <f>AVERAGE(MainTable[[#This Row],[f1]:[f4]])</f>
        <v>0.58200000000000007</v>
      </c>
      <c r="BA541" s="9">
        <f>AVERAGE(MainTable[[#This Row],[l1]:[l3]])</f>
        <v>0.11433333333333333</v>
      </c>
      <c r="BB541" s="9">
        <f>AVERAGE(MainTable[[#This Row],[n1]:[lsc]])</f>
        <v>0.35316666666666663</v>
      </c>
      <c r="BC541" s="9">
        <f>AVERAGE(MainTable[[#This Row],[density]:[clsCoef]])</f>
        <v>0.39349999999999996</v>
      </c>
      <c r="BD541" s="9">
        <f>AVERAGE(MainTable[[#This Row],[t2]:[t4]])</f>
        <v>0.26266666666666666</v>
      </c>
      <c r="BE541" s="9">
        <f>AVERAGE(MainTable[[#This Row],[c1]:[c2]])</f>
        <v>0.51200000000000001</v>
      </c>
      <c r="BF541" s="9">
        <f>AVERAGE(MainTable[[#This Row],[n3]], MainTable[[#This Row],[n1]], MainTable[[#This Row],[n4]])</f>
        <v>0.10899999999999999</v>
      </c>
      <c r="BG541" s="9" t="str">
        <f>VLOOKUP(MainTable[[#This Row],[model]],ModelNames,4,FALSE)</f>
        <v>Probabilistic</v>
      </c>
      <c r="BH541" s="9" cm="1">
        <f t="array" ref="BH541">MEDIAN(IF($AM$2:$AM$2385=AM541,$AN$2:$AN$2385))</f>
        <v>0.73750000000000004</v>
      </c>
      <c r="BI541" s="9" t="str" cm="1">
        <f t="array" ref="BI541">LEFT(A541, MIN(IFERROR(FIND({"_binarized","_clean","_converted"}, A541), LEN(A541)+1))-1)</f>
        <v>online_shoppers</v>
      </c>
    </row>
    <row r="542" spans="1:61" x14ac:dyDescent="0.25">
      <c r="A542" t="s">
        <v>138</v>
      </c>
      <c r="B542" s="6">
        <v>3150</v>
      </c>
      <c r="C542">
        <v>14</v>
      </c>
      <c r="D542">
        <v>13</v>
      </c>
      <c r="E542">
        <v>0</v>
      </c>
      <c r="F542" s="1">
        <v>5.3636363636363633</v>
      </c>
      <c r="G542">
        <v>0</v>
      </c>
      <c r="H542">
        <v>0</v>
      </c>
      <c r="I542" s="1">
        <v>77.99391647451499</v>
      </c>
      <c r="J542" s="1">
        <v>2.728898426797985</v>
      </c>
      <c r="K542" s="1">
        <v>1.622472331260469</v>
      </c>
      <c r="L542" s="1">
        <v>16.933599999999998</v>
      </c>
      <c r="M542" s="1">
        <v>9.3470999999999993</v>
      </c>
      <c r="N542" s="2">
        <v>0.32900000000000001</v>
      </c>
      <c r="O542" s="2">
        <v>0.55900000000000005</v>
      </c>
      <c r="P542" s="2">
        <v>0.14099999999999999</v>
      </c>
      <c r="Q542" s="2">
        <v>3.0000000000000001E-3</v>
      </c>
      <c r="R542" s="2">
        <v>0.72199999999999998</v>
      </c>
      <c r="S542" s="2">
        <v>0.56000000000000005</v>
      </c>
      <c r="T542" s="2">
        <v>2.3E-2</v>
      </c>
      <c r="U542" s="2">
        <v>0.10100000000000001</v>
      </c>
      <c r="V542" s="2">
        <v>8.4000000000000005E-2</v>
      </c>
      <c r="W542" s="2">
        <v>2.8000000000000001E-2</v>
      </c>
      <c r="X542" s="2">
        <v>0.12</v>
      </c>
      <c r="Y542" s="2">
        <v>5.2999999999999999E-2</v>
      </c>
      <c r="Z542" s="2">
        <v>7.1999999999999995E-2</v>
      </c>
      <c r="AA542" s="2">
        <v>0.14899999999999999</v>
      </c>
      <c r="AB542" s="2">
        <v>0.95499999999999996</v>
      </c>
      <c r="AC542" s="2">
        <v>0.90400000000000003</v>
      </c>
      <c r="AD542" s="2">
        <v>0.29099999999999998</v>
      </c>
      <c r="AE542" s="2">
        <v>0.76300000000000001</v>
      </c>
      <c r="AF542" s="2">
        <v>4.0000000000000001E-3</v>
      </c>
      <c r="AG542" s="2">
        <v>3.0000000000000001E-3</v>
      </c>
      <c r="AH542" s="2">
        <v>0.69199999999999995</v>
      </c>
      <c r="AI542" s="2">
        <v>0.373</v>
      </c>
      <c r="AJ542" s="2">
        <v>0.64</v>
      </c>
      <c r="AK542">
        <v>131729</v>
      </c>
      <c r="AL542">
        <v>21.78</v>
      </c>
      <c r="AM542" t="s">
        <v>49</v>
      </c>
      <c r="AN542" s="3">
        <v>0.96158730158730155</v>
      </c>
      <c r="AO542" s="3">
        <v>6.7642145246547729E-3</v>
      </c>
      <c r="AP542" s="3">
        <v>0.96146767404031019</v>
      </c>
      <c r="AQ542" s="3">
        <v>7.3673352496362674E-3</v>
      </c>
      <c r="AR542" s="3">
        <v>0.98809184119918592</v>
      </c>
      <c r="AS542" s="3">
        <v>3.0759814296423518E-3</v>
      </c>
      <c r="AT542" s="10">
        <v>5.9549808502197274E-3</v>
      </c>
      <c r="AU542" s="1">
        <v>295.8359375</v>
      </c>
      <c r="AV542" s="5">
        <v>528968.95543900388</v>
      </c>
      <c r="AW542" s="9">
        <v>10.82001042366028</v>
      </c>
      <c r="AX542">
        <v>16</v>
      </c>
      <c r="AY542" t="s">
        <v>50</v>
      </c>
      <c r="AZ542" s="9">
        <f>AVERAGE(MainTable[[#This Row],[f1]:[f4]])</f>
        <v>0.39700000000000002</v>
      </c>
      <c r="BA542" s="9">
        <f>AVERAGE(MainTable[[#This Row],[l1]:[l3]])</f>
        <v>6.9333333333333344E-2</v>
      </c>
      <c r="BB542" s="9">
        <f>AVERAGE(MainTable[[#This Row],[n1]:[lsc]])</f>
        <v>0.22949999999999995</v>
      </c>
      <c r="BC542" s="9">
        <f>AVERAGE(MainTable[[#This Row],[density]:[clsCoef]])</f>
        <v>0.59750000000000003</v>
      </c>
      <c r="BD542" s="9">
        <f>AVERAGE(MainTable[[#This Row],[t2]:[t4]])</f>
        <v>0.23299999999999998</v>
      </c>
      <c r="BE542" s="9">
        <f>AVERAGE(MainTable[[#This Row],[c1]:[c2]])</f>
        <v>0.50649999999999995</v>
      </c>
      <c r="BF542" s="9">
        <f>AVERAGE(MainTable[[#This Row],[n3]], MainTable[[#This Row],[n1]], MainTable[[#This Row],[n4]])</f>
        <v>5.0999999999999997E-2</v>
      </c>
      <c r="BG542" s="9" t="str">
        <f>VLOOKUP(MainTable[[#This Row],[model]],ModelNames,4,FALSE)</f>
        <v>Neural</v>
      </c>
      <c r="BH542" s="9" cm="1">
        <f t="array" ref="BH542">MEDIAN(IF($AM$2:$AM$2385=AM542,$AN$2:$AN$2385))</f>
        <v>0.87620447459485384</v>
      </c>
      <c r="BI542" s="9" t="str" cm="1">
        <f t="array" ref="BI542">LEFT(A542, MIN(IFERROR(FIND({"_binarized","_clean","_converted"}, A542), LEN(A542)+1))-1)</f>
        <v>iranian_churn</v>
      </c>
    </row>
    <row r="543" spans="1:61" x14ac:dyDescent="0.25">
      <c r="A543" t="s">
        <v>138</v>
      </c>
      <c r="B543" s="6">
        <v>3150</v>
      </c>
      <c r="C543">
        <v>14</v>
      </c>
      <c r="D543">
        <v>13</v>
      </c>
      <c r="E543">
        <v>0</v>
      </c>
      <c r="F543" s="1">
        <v>5.3636363636363633</v>
      </c>
      <c r="G543">
        <v>0</v>
      </c>
      <c r="H543">
        <v>0</v>
      </c>
      <c r="I543" s="1">
        <v>77.99391647451499</v>
      </c>
      <c r="J543" s="1">
        <v>2.728898426797985</v>
      </c>
      <c r="K543" s="1">
        <v>1.622472331260469</v>
      </c>
      <c r="L543" s="1">
        <v>16.933599999999998</v>
      </c>
      <c r="M543" s="1">
        <v>9.3470999999999993</v>
      </c>
      <c r="N543" s="2">
        <v>0.32900000000000001</v>
      </c>
      <c r="O543" s="2">
        <v>0.55900000000000005</v>
      </c>
      <c r="P543" s="2">
        <v>0.14099999999999999</v>
      </c>
      <c r="Q543" s="2">
        <v>3.0000000000000001E-3</v>
      </c>
      <c r="R543" s="2">
        <v>0.72199999999999998</v>
      </c>
      <c r="S543" s="2">
        <v>0.56000000000000005</v>
      </c>
      <c r="T543" s="2">
        <v>2.3E-2</v>
      </c>
      <c r="U543" s="2">
        <v>0.10100000000000001</v>
      </c>
      <c r="V543" s="2">
        <v>8.4000000000000005E-2</v>
      </c>
      <c r="W543" s="2">
        <v>2.8000000000000001E-2</v>
      </c>
      <c r="X543" s="2">
        <v>0.12</v>
      </c>
      <c r="Y543" s="2">
        <v>5.2999999999999999E-2</v>
      </c>
      <c r="Z543" s="2">
        <v>7.1999999999999995E-2</v>
      </c>
      <c r="AA543" s="2">
        <v>0.14899999999999999</v>
      </c>
      <c r="AB543" s="2">
        <v>0.95499999999999996</v>
      </c>
      <c r="AC543" s="2">
        <v>0.90400000000000003</v>
      </c>
      <c r="AD543" s="2">
        <v>0.29099999999999998</v>
      </c>
      <c r="AE543" s="2">
        <v>0.76300000000000001</v>
      </c>
      <c r="AF543" s="2">
        <v>4.0000000000000001E-3</v>
      </c>
      <c r="AG543" s="2">
        <v>3.0000000000000001E-3</v>
      </c>
      <c r="AH543" s="2">
        <v>0.69199999999999995</v>
      </c>
      <c r="AI543" s="2">
        <v>0.373</v>
      </c>
      <c r="AJ543" s="2">
        <v>0.64</v>
      </c>
      <c r="AK543">
        <v>131729</v>
      </c>
      <c r="AL543">
        <v>21.78</v>
      </c>
      <c r="AM543" t="s">
        <v>58</v>
      </c>
      <c r="AN543" s="3">
        <v>0.96095238095238089</v>
      </c>
      <c r="AO543" s="3">
        <v>7.2808539309077557E-3</v>
      </c>
      <c r="AP543" s="3">
        <v>0.96061545183443475</v>
      </c>
      <c r="AQ543" s="3">
        <v>7.5676882793678426E-3</v>
      </c>
      <c r="AR543" s="3">
        <v>0.98787308109342009</v>
      </c>
      <c r="AS543" s="3">
        <v>3.8758181328270931E-3</v>
      </c>
      <c r="AT543" s="10">
        <v>5.4669380187988281E-3</v>
      </c>
      <c r="AU543" s="1">
        <v>292.828125</v>
      </c>
      <c r="AV543" s="5">
        <v>576190.91146969039</v>
      </c>
      <c r="AW543" s="9">
        <v>1.4539856910705571</v>
      </c>
      <c r="AX543">
        <v>2</v>
      </c>
      <c r="AY543" t="s">
        <v>50</v>
      </c>
      <c r="AZ543" s="9">
        <f>AVERAGE(MainTable[[#This Row],[f1]:[f4]])</f>
        <v>0.39700000000000002</v>
      </c>
      <c r="BA543" s="9">
        <f>AVERAGE(MainTable[[#This Row],[l1]:[l3]])</f>
        <v>6.9333333333333344E-2</v>
      </c>
      <c r="BB543" s="9">
        <f>AVERAGE(MainTable[[#This Row],[n1]:[lsc]])</f>
        <v>0.22949999999999995</v>
      </c>
      <c r="BC543" s="9">
        <f>AVERAGE(MainTable[[#This Row],[density]:[clsCoef]])</f>
        <v>0.59750000000000003</v>
      </c>
      <c r="BD543" s="9">
        <f>AVERAGE(MainTable[[#This Row],[t2]:[t4]])</f>
        <v>0.23299999999999998</v>
      </c>
      <c r="BE543" s="9">
        <f>AVERAGE(MainTable[[#This Row],[c1]:[c2]])</f>
        <v>0.50649999999999995</v>
      </c>
      <c r="BF543" s="9">
        <f>AVERAGE(MainTable[[#This Row],[n3]], MainTable[[#This Row],[n1]], MainTable[[#This Row],[n4]])</f>
        <v>5.0999999999999997E-2</v>
      </c>
      <c r="BG543" s="9" t="str">
        <f>VLOOKUP(MainTable[[#This Row],[model]],ModelNames,4,FALSE)</f>
        <v>Tree Ensemble</v>
      </c>
      <c r="BH543" s="9" cm="1">
        <f t="array" ref="BH543">MEDIAN(IF($AM$2:$AM$2385=AM543,$AN$2:$AN$2385))</f>
        <v>0.86973139609339412</v>
      </c>
      <c r="BI543" s="9" t="str" cm="1">
        <f t="array" ref="BI543">LEFT(A543, MIN(IFERROR(FIND({"_binarized","_clean","_converted"}, A543), LEN(A543)+1))-1)</f>
        <v>iranian_churn</v>
      </c>
    </row>
    <row r="544" spans="1:61" x14ac:dyDescent="0.25">
      <c r="A544" t="s">
        <v>138</v>
      </c>
      <c r="B544" s="6">
        <v>3150</v>
      </c>
      <c r="C544">
        <v>14</v>
      </c>
      <c r="D544">
        <v>13</v>
      </c>
      <c r="E544">
        <v>0</v>
      </c>
      <c r="F544" s="1">
        <v>5.3636363636363633</v>
      </c>
      <c r="G544">
        <v>0</v>
      </c>
      <c r="H544">
        <v>0</v>
      </c>
      <c r="I544" s="1">
        <v>77.99391647451499</v>
      </c>
      <c r="J544" s="1">
        <v>2.728898426797985</v>
      </c>
      <c r="K544" s="1">
        <v>1.622472331260469</v>
      </c>
      <c r="L544" s="1">
        <v>16.933599999999998</v>
      </c>
      <c r="M544" s="1">
        <v>9.3470999999999993</v>
      </c>
      <c r="N544" s="2">
        <v>0.32900000000000001</v>
      </c>
      <c r="O544" s="2">
        <v>0.55900000000000005</v>
      </c>
      <c r="P544" s="2">
        <v>0.14099999999999999</v>
      </c>
      <c r="Q544" s="2">
        <v>3.0000000000000001E-3</v>
      </c>
      <c r="R544" s="2">
        <v>0.72199999999999998</v>
      </c>
      <c r="S544" s="2">
        <v>0.56000000000000005</v>
      </c>
      <c r="T544" s="2">
        <v>2.3E-2</v>
      </c>
      <c r="U544" s="2">
        <v>0.10100000000000001</v>
      </c>
      <c r="V544" s="2">
        <v>8.4000000000000005E-2</v>
      </c>
      <c r="W544" s="2">
        <v>2.8000000000000001E-2</v>
      </c>
      <c r="X544" s="2">
        <v>0.12</v>
      </c>
      <c r="Y544" s="2">
        <v>5.2999999999999999E-2</v>
      </c>
      <c r="Z544" s="2">
        <v>7.1999999999999995E-2</v>
      </c>
      <c r="AA544" s="2">
        <v>0.14899999999999999</v>
      </c>
      <c r="AB544" s="2">
        <v>0.95499999999999996</v>
      </c>
      <c r="AC544" s="2">
        <v>0.90400000000000003</v>
      </c>
      <c r="AD544" s="2">
        <v>0.29099999999999998</v>
      </c>
      <c r="AE544" s="2">
        <v>0.76300000000000001</v>
      </c>
      <c r="AF544" s="2">
        <v>4.0000000000000001E-3</v>
      </c>
      <c r="AG544" s="2">
        <v>3.0000000000000001E-3</v>
      </c>
      <c r="AH544" s="2">
        <v>0.69199999999999995</v>
      </c>
      <c r="AI544" s="2">
        <v>0.373</v>
      </c>
      <c r="AJ544" s="2">
        <v>0.64</v>
      </c>
      <c r="AK544">
        <v>131729</v>
      </c>
      <c r="AL544">
        <v>21.78</v>
      </c>
      <c r="AM544" t="s">
        <v>52</v>
      </c>
      <c r="AN544" s="3">
        <v>0.95650793650793653</v>
      </c>
      <c r="AO544" s="3">
        <v>3.563483225499015E-3</v>
      </c>
      <c r="AP544" s="3">
        <v>0.95547157812743744</v>
      </c>
      <c r="AQ544" s="3">
        <v>3.8480364455791851E-3</v>
      </c>
      <c r="AR544" s="3">
        <v>0.98597652608952058</v>
      </c>
      <c r="AS544" s="3">
        <v>3.030110170883444E-3</v>
      </c>
      <c r="AT544" s="10">
        <v>0.18211054801940921</v>
      </c>
      <c r="AU544" s="1">
        <v>320.5234375</v>
      </c>
      <c r="AV544" s="5">
        <v>17297.185881096109</v>
      </c>
      <c r="AW544" s="9">
        <v>2.6758170127868648</v>
      </c>
      <c r="AX544">
        <v>24</v>
      </c>
      <c r="AY544" t="s">
        <v>50</v>
      </c>
      <c r="AZ544" s="9">
        <f>AVERAGE(MainTable[[#This Row],[f1]:[f4]])</f>
        <v>0.39700000000000002</v>
      </c>
      <c r="BA544" s="9">
        <f>AVERAGE(MainTable[[#This Row],[l1]:[l3]])</f>
        <v>6.9333333333333344E-2</v>
      </c>
      <c r="BB544" s="9">
        <f>AVERAGE(MainTable[[#This Row],[n1]:[lsc]])</f>
        <v>0.22949999999999995</v>
      </c>
      <c r="BC544" s="9">
        <f>AVERAGE(MainTable[[#This Row],[density]:[clsCoef]])</f>
        <v>0.59750000000000003</v>
      </c>
      <c r="BD544" s="9">
        <f>AVERAGE(MainTable[[#This Row],[t2]:[t4]])</f>
        <v>0.23299999999999998</v>
      </c>
      <c r="BE544" s="9">
        <f>AVERAGE(MainTable[[#This Row],[c1]:[c2]])</f>
        <v>0.50649999999999995</v>
      </c>
      <c r="BF544" s="9">
        <f>AVERAGE(MainTable[[#This Row],[n3]], MainTable[[#This Row],[n1]], MainTable[[#This Row],[n4]])</f>
        <v>5.0999999999999997E-2</v>
      </c>
      <c r="BG544" s="9" t="str">
        <f>VLOOKUP(MainTable[[#This Row],[model]],ModelNames,4,FALSE)</f>
        <v>Tree Ensemble</v>
      </c>
      <c r="BH544" s="9" cm="1">
        <f t="array" ref="BH544">MEDIAN(IF($AM$2:$AM$2385=AM544,$AN$2:$AN$2385))</f>
        <v>0.87140340575455077</v>
      </c>
      <c r="BI544" s="9" t="str" cm="1">
        <f t="array" ref="BI544">LEFT(A544, MIN(IFERROR(FIND({"_binarized","_clean","_converted"}, A544), LEN(A544)+1))-1)</f>
        <v>iranian_churn</v>
      </c>
    </row>
    <row r="545" spans="1:61" x14ac:dyDescent="0.25">
      <c r="A545" t="s">
        <v>138</v>
      </c>
      <c r="B545" s="6">
        <v>3150</v>
      </c>
      <c r="C545">
        <v>14</v>
      </c>
      <c r="D545">
        <v>13</v>
      </c>
      <c r="E545">
        <v>0</v>
      </c>
      <c r="F545" s="1">
        <v>5.3636363636363633</v>
      </c>
      <c r="G545">
        <v>0</v>
      </c>
      <c r="H545">
        <v>0</v>
      </c>
      <c r="I545" s="1">
        <v>77.99391647451499</v>
      </c>
      <c r="J545" s="1">
        <v>2.728898426797985</v>
      </c>
      <c r="K545" s="1">
        <v>1.622472331260469</v>
      </c>
      <c r="L545" s="1">
        <v>16.933599999999998</v>
      </c>
      <c r="M545" s="1">
        <v>9.3470999999999993</v>
      </c>
      <c r="N545" s="2">
        <v>0.32900000000000001</v>
      </c>
      <c r="O545" s="2">
        <v>0.55900000000000005</v>
      </c>
      <c r="P545" s="2">
        <v>0.14099999999999999</v>
      </c>
      <c r="Q545" s="2">
        <v>3.0000000000000001E-3</v>
      </c>
      <c r="R545" s="2">
        <v>0.72199999999999998</v>
      </c>
      <c r="S545" s="2">
        <v>0.56000000000000005</v>
      </c>
      <c r="T545" s="2">
        <v>2.3E-2</v>
      </c>
      <c r="U545" s="2">
        <v>0.10100000000000001</v>
      </c>
      <c r="V545" s="2">
        <v>8.4000000000000005E-2</v>
      </c>
      <c r="W545" s="2">
        <v>2.8000000000000001E-2</v>
      </c>
      <c r="X545" s="2">
        <v>0.12</v>
      </c>
      <c r="Y545" s="2">
        <v>5.2999999999999999E-2</v>
      </c>
      <c r="Z545" s="2">
        <v>7.1999999999999995E-2</v>
      </c>
      <c r="AA545" s="2">
        <v>0.14899999999999999</v>
      </c>
      <c r="AB545" s="2">
        <v>0.95499999999999996</v>
      </c>
      <c r="AC545" s="2">
        <v>0.90400000000000003</v>
      </c>
      <c r="AD545" s="2">
        <v>0.29099999999999998</v>
      </c>
      <c r="AE545" s="2">
        <v>0.76300000000000001</v>
      </c>
      <c r="AF545" s="2">
        <v>4.0000000000000001E-3</v>
      </c>
      <c r="AG545" s="2">
        <v>3.0000000000000001E-3</v>
      </c>
      <c r="AH545" s="2">
        <v>0.69199999999999995</v>
      </c>
      <c r="AI545" s="2">
        <v>0.373</v>
      </c>
      <c r="AJ545" s="2">
        <v>0.64</v>
      </c>
      <c r="AK545">
        <v>131729</v>
      </c>
      <c r="AL545">
        <v>21.78</v>
      </c>
      <c r="AM545" t="s">
        <v>59</v>
      </c>
      <c r="AN545" s="3">
        <v>0.95492063492063495</v>
      </c>
      <c r="AO545" s="3">
        <v>4.7724750407533252E-3</v>
      </c>
      <c r="AP545" s="3">
        <v>0.95418504320011976</v>
      </c>
      <c r="AQ545" s="3">
        <v>5.080015029470847E-3</v>
      </c>
      <c r="AR545" s="3">
        <v>0.98411040727424903</v>
      </c>
      <c r="AS545" s="3">
        <v>2.2868604825438299E-3</v>
      </c>
      <c r="AT545" s="10">
        <v>7.8425407409667969E-3</v>
      </c>
      <c r="AU545" s="1">
        <v>293.6796875</v>
      </c>
      <c r="AV545" s="5">
        <v>401655.54812427802</v>
      </c>
      <c r="AW545" s="9">
        <v>0.42903971672058111</v>
      </c>
      <c r="AX545">
        <v>1</v>
      </c>
      <c r="AY545" t="s">
        <v>50</v>
      </c>
      <c r="AZ545" s="9">
        <f>AVERAGE(MainTable[[#This Row],[f1]:[f4]])</f>
        <v>0.39700000000000002</v>
      </c>
      <c r="BA545" s="9">
        <f>AVERAGE(MainTable[[#This Row],[l1]:[l3]])</f>
        <v>6.9333333333333344E-2</v>
      </c>
      <c r="BB545" s="9">
        <f>AVERAGE(MainTable[[#This Row],[n1]:[lsc]])</f>
        <v>0.22949999999999995</v>
      </c>
      <c r="BC545" s="9">
        <f>AVERAGE(MainTable[[#This Row],[density]:[clsCoef]])</f>
        <v>0.59750000000000003</v>
      </c>
      <c r="BD545" s="9">
        <f>AVERAGE(MainTable[[#This Row],[t2]:[t4]])</f>
        <v>0.23299999999999998</v>
      </c>
      <c r="BE545" s="9">
        <f>AVERAGE(MainTable[[#This Row],[c1]:[c2]])</f>
        <v>0.50649999999999995</v>
      </c>
      <c r="BF545" s="9">
        <f>AVERAGE(MainTable[[#This Row],[n3]], MainTable[[#This Row],[n1]], MainTable[[#This Row],[n4]])</f>
        <v>5.0999999999999997E-2</v>
      </c>
      <c r="BG545" s="9" t="str">
        <f>VLOOKUP(MainTable[[#This Row],[model]],ModelNames,4,FALSE)</f>
        <v>Tree Ensemble</v>
      </c>
      <c r="BH545" s="9" cm="1">
        <f t="array" ref="BH545">MEDIAN(IF($AM$2:$AM$2385=AM545,$AN$2:$AN$2385))</f>
        <v>0.86949265687583444</v>
      </c>
      <c r="BI545" s="9" t="str" cm="1">
        <f t="array" ref="BI545">LEFT(A545, MIN(IFERROR(FIND({"_binarized","_clean","_converted"}, A545), LEN(A545)+1))-1)</f>
        <v>iranian_churn</v>
      </c>
    </row>
    <row r="546" spans="1:61" x14ac:dyDescent="0.25">
      <c r="A546" t="s">
        <v>138</v>
      </c>
      <c r="B546" s="6">
        <v>3150</v>
      </c>
      <c r="C546">
        <v>14</v>
      </c>
      <c r="D546">
        <v>13</v>
      </c>
      <c r="E546">
        <v>0</v>
      </c>
      <c r="F546" s="1">
        <v>5.3636363636363633</v>
      </c>
      <c r="G546">
        <v>0</v>
      </c>
      <c r="H546">
        <v>0</v>
      </c>
      <c r="I546" s="1">
        <v>77.99391647451499</v>
      </c>
      <c r="J546" s="1">
        <v>2.728898426797985</v>
      </c>
      <c r="K546" s="1">
        <v>1.622472331260469</v>
      </c>
      <c r="L546" s="1">
        <v>16.933599999999998</v>
      </c>
      <c r="M546" s="1">
        <v>9.3470999999999993</v>
      </c>
      <c r="N546" s="2">
        <v>0.32900000000000001</v>
      </c>
      <c r="O546" s="2">
        <v>0.55900000000000005</v>
      </c>
      <c r="P546" s="2">
        <v>0.14099999999999999</v>
      </c>
      <c r="Q546" s="2">
        <v>3.0000000000000001E-3</v>
      </c>
      <c r="R546" s="2">
        <v>0.72199999999999998</v>
      </c>
      <c r="S546" s="2">
        <v>0.56000000000000005</v>
      </c>
      <c r="T546" s="2">
        <v>2.3E-2</v>
      </c>
      <c r="U546" s="2">
        <v>0.10100000000000001</v>
      </c>
      <c r="V546" s="2">
        <v>8.4000000000000005E-2</v>
      </c>
      <c r="W546" s="2">
        <v>2.8000000000000001E-2</v>
      </c>
      <c r="X546" s="2">
        <v>0.12</v>
      </c>
      <c r="Y546" s="2">
        <v>5.2999999999999999E-2</v>
      </c>
      <c r="Z546" s="2">
        <v>7.1999999999999995E-2</v>
      </c>
      <c r="AA546" s="2">
        <v>0.14899999999999999</v>
      </c>
      <c r="AB546" s="2">
        <v>0.95499999999999996</v>
      </c>
      <c r="AC546" s="2">
        <v>0.90400000000000003</v>
      </c>
      <c r="AD546" s="2">
        <v>0.29099999999999998</v>
      </c>
      <c r="AE546" s="2">
        <v>0.76300000000000001</v>
      </c>
      <c r="AF546" s="2">
        <v>4.0000000000000001E-3</v>
      </c>
      <c r="AG546" s="2">
        <v>3.0000000000000001E-3</v>
      </c>
      <c r="AH546" s="2">
        <v>0.69199999999999995</v>
      </c>
      <c r="AI546" s="2">
        <v>0.373</v>
      </c>
      <c r="AJ546" s="2">
        <v>0.64</v>
      </c>
      <c r="AK546">
        <v>131729</v>
      </c>
      <c r="AL546">
        <v>21.78</v>
      </c>
      <c r="AM546" t="s">
        <v>55</v>
      </c>
      <c r="AN546" s="3">
        <v>0.95492063492063495</v>
      </c>
      <c r="AO546" s="3">
        <v>4.0901900719762614E-3</v>
      </c>
      <c r="AP546" s="3">
        <v>0.95447114408248779</v>
      </c>
      <c r="AQ546" s="3">
        <v>4.3493949464271193E-3</v>
      </c>
      <c r="AR546" s="3">
        <v>0.98572923205691565</v>
      </c>
      <c r="AS546" s="3">
        <v>4.0787997244756636E-3</v>
      </c>
      <c r="AT546" s="10">
        <v>7.2193145751953116E-3</v>
      </c>
      <c r="AU546" s="1">
        <v>294.6875</v>
      </c>
      <c r="AV546" s="5">
        <v>436329.51122853369</v>
      </c>
      <c r="AW546" s="9">
        <v>0.67483305931091309</v>
      </c>
      <c r="AX546">
        <v>16</v>
      </c>
      <c r="AY546" t="s">
        <v>50</v>
      </c>
      <c r="AZ546" s="9">
        <f>AVERAGE(MainTable[[#This Row],[f1]:[f4]])</f>
        <v>0.39700000000000002</v>
      </c>
      <c r="BA546" s="9">
        <f>AVERAGE(MainTable[[#This Row],[l1]:[l3]])</f>
        <v>6.9333333333333344E-2</v>
      </c>
      <c r="BB546" s="9">
        <f>AVERAGE(MainTable[[#This Row],[n1]:[lsc]])</f>
        <v>0.22949999999999995</v>
      </c>
      <c r="BC546" s="9">
        <f>AVERAGE(MainTable[[#This Row],[density]:[clsCoef]])</f>
        <v>0.59750000000000003</v>
      </c>
      <c r="BD546" s="9">
        <f>AVERAGE(MainTable[[#This Row],[t2]:[t4]])</f>
        <v>0.23299999999999998</v>
      </c>
      <c r="BE546" s="9">
        <f>AVERAGE(MainTable[[#This Row],[c1]:[c2]])</f>
        <v>0.50649999999999995</v>
      </c>
      <c r="BF546" s="9">
        <f>AVERAGE(MainTable[[#This Row],[n3]], MainTable[[#This Row],[n1]], MainTable[[#This Row],[n4]])</f>
        <v>5.0999999999999997E-2</v>
      </c>
      <c r="BG546" s="9" t="str">
        <f>VLOOKUP(MainTable[[#This Row],[model]],ModelNames,4,FALSE)</f>
        <v>Tree Ensemble</v>
      </c>
      <c r="BH546" s="9" cm="1">
        <f t="array" ref="BH546">MEDIAN(IF($AM$2:$AM$2385=AM546,$AN$2:$AN$2385))</f>
        <v>0.88267425723439863</v>
      </c>
      <c r="BI546" s="9" t="str" cm="1">
        <f t="array" ref="BI546">LEFT(A546, MIN(IFERROR(FIND({"_binarized","_clean","_converted"}, A546), LEN(A546)+1))-1)</f>
        <v>iranian_churn</v>
      </c>
    </row>
    <row r="547" spans="1:61" x14ac:dyDescent="0.25">
      <c r="A547" t="s">
        <v>138</v>
      </c>
      <c r="B547" s="6">
        <v>3150</v>
      </c>
      <c r="C547">
        <v>14</v>
      </c>
      <c r="D547">
        <v>13</v>
      </c>
      <c r="E547">
        <v>0</v>
      </c>
      <c r="F547" s="1">
        <v>5.3636363636363633</v>
      </c>
      <c r="G547">
        <v>0</v>
      </c>
      <c r="H547">
        <v>0</v>
      </c>
      <c r="I547" s="1">
        <v>77.99391647451499</v>
      </c>
      <c r="J547" s="1">
        <v>2.728898426797985</v>
      </c>
      <c r="K547" s="1">
        <v>1.622472331260469</v>
      </c>
      <c r="L547" s="1">
        <v>16.933599999999998</v>
      </c>
      <c r="M547" s="1">
        <v>9.3470999999999993</v>
      </c>
      <c r="N547" s="2">
        <v>0.32900000000000001</v>
      </c>
      <c r="O547" s="2">
        <v>0.55900000000000005</v>
      </c>
      <c r="P547" s="2">
        <v>0.14099999999999999</v>
      </c>
      <c r="Q547" s="2">
        <v>3.0000000000000001E-3</v>
      </c>
      <c r="R547" s="2">
        <v>0.72199999999999998</v>
      </c>
      <c r="S547" s="2">
        <v>0.56000000000000005</v>
      </c>
      <c r="T547" s="2">
        <v>2.3E-2</v>
      </c>
      <c r="U547" s="2">
        <v>0.10100000000000001</v>
      </c>
      <c r="V547" s="2">
        <v>8.4000000000000005E-2</v>
      </c>
      <c r="W547" s="2">
        <v>2.8000000000000001E-2</v>
      </c>
      <c r="X547" s="2">
        <v>0.12</v>
      </c>
      <c r="Y547" s="2">
        <v>5.2999999999999999E-2</v>
      </c>
      <c r="Z547" s="2">
        <v>7.1999999999999995E-2</v>
      </c>
      <c r="AA547" s="2">
        <v>0.14899999999999999</v>
      </c>
      <c r="AB547" s="2">
        <v>0.95499999999999996</v>
      </c>
      <c r="AC547" s="2">
        <v>0.90400000000000003</v>
      </c>
      <c r="AD547" s="2">
        <v>0.29099999999999998</v>
      </c>
      <c r="AE547" s="2">
        <v>0.76300000000000001</v>
      </c>
      <c r="AF547" s="2">
        <v>4.0000000000000001E-3</v>
      </c>
      <c r="AG547" s="2">
        <v>3.0000000000000001E-3</v>
      </c>
      <c r="AH547" s="2">
        <v>0.69199999999999995</v>
      </c>
      <c r="AI547" s="2">
        <v>0.373</v>
      </c>
      <c r="AJ547" s="2">
        <v>0.64</v>
      </c>
      <c r="AK547">
        <v>131729</v>
      </c>
      <c r="AL547">
        <v>21.78</v>
      </c>
      <c r="AM547" t="s">
        <v>54</v>
      </c>
      <c r="AN547" s="3">
        <v>0.95492063492063495</v>
      </c>
      <c r="AO547" s="3">
        <v>5.27404689709086E-3</v>
      </c>
      <c r="AP547" s="3">
        <v>0.9540227343046519</v>
      </c>
      <c r="AQ547" s="3">
        <v>5.6283944108895898E-3</v>
      </c>
      <c r="AR547" s="3">
        <v>0.98390306073921896</v>
      </c>
      <c r="AS547" s="3">
        <v>4.1098743458162501E-3</v>
      </c>
      <c r="AT547" s="10">
        <v>8.722233772277832E-2</v>
      </c>
      <c r="AU547" s="1">
        <v>325.37109375</v>
      </c>
      <c r="AV547" s="5">
        <v>36114.601858204609</v>
      </c>
      <c r="AW547" s="9">
        <v>2.5988674163818359</v>
      </c>
      <c r="AX547">
        <v>16</v>
      </c>
      <c r="AY547" t="s">
        <v>50</v>
      </c>
      <c r="AZ547" s="9">
        <f>AVERAGE(MainTable[[#This Row],[f1]:[f4]])</f>
        <v>0.39700000000000002</v>
      </c>
      <c r="BA547" s="9">
        <f>AVERAGE(MainTable[[#This Row],[l1]:[l3]])</f>
        <v>6.9333333333333344E-2</v>
      </c>
      <c r="BB547" s="9">
        <f>AVERAGE(MainTable[[#This Row],[n1]:[lsc]])</f>
        <v>0.22949999999999995</v>
      </c>
      <c r="BC547" s="9">
        <f>AVERAGE(MainTable[[#This Row],[density]:[clsCoef]])</f>
        <v>0.59750000000000003</v>
      </c>
      <c r="BD547" s="9">
        <f>AVERAGE(MainTable[[#This Row],[t2]:[t4]])</f>
        <v>0.23299999999999998</v>
      </c>
      <c r="BE547" s="9">
        <f>AVERAGE(MainTable[[#This Row],[c1]:[c2]])</f>
        <v>0.50649999999999995</v>
      </c>
      <c r="BF547" s="9">
        <f>AVERAGE(MainTable[[#This Row],[n3]], MainTable[[#This Row],[n1]], MainTable[[#This Row],[n4]])</f>
        <v>5.0999999999999997E-2</v>
      </c>
      <c r="BG547" s="9" t="str">
        <f>VLOOKUP(MainTable[[#This Row],[model]],ModelNames,4,FALSE)</f>
        <v>Tree Ensemble</v>
      </c>
      <c r="BH547" s="9" cm="1">
        <f t="array" ref="BH547">MEDIAN(IF($AM$2:$AM$2385=AM547,$AN$2:$AN$2385))</f>
        <v>0.87316363636363636</v>
      </c>
      <c r="BI547" s="9" t="str" cm="1">
        <f t="array" ref="BI547">LEFT(A547, MIN(IFERROR(FIND({"_binarized","_clean","_converted"}, A547), LEN(A547)+1))-1)</f>
        <v>iranian_churn</v>
      </c>
    </row>
    <row r="548" spans="1:61" x14ac:dyDescent="0.25">
      <c r="A548" t="s">
        <v>138</v>
      </c>
      <c r="B548" s="6">
        <v>3150</v>
      </c>
      <c r="C548">
        <v>14</v>
      </c>
      <c r="D548">
        <v>13</v>
      </c>
      <c r="E548">
        <v>0</v>
      </c>
      <c r="F548" s="1">
        <v>5.3636363636363633</v>
      </c>
      <c r="G548">
        <v>0</v>
      </c>
      <c r="H548">
        <v>0</v>
      </c>
      <c r="I548" s="1">
        <v>77.99391647451499</v>
      </c>
      <c r="J548" s="1">
        <v>2.728898426797985</v>
      </c>
      <c r="K548" s="1">
        <v>1.622472331260469</v>
      </c>
      <c r="L548" s="1">
        <v>16.933599999999998</v>
      </c>
      <c r="M548" s="1">
        <v>9.3470999999999993</v>
      </c>
      <c r="N548" s="2">
        <v>0.32900000000000001</v>
      </c>
      <c r="O548" s="2">
        <v>0.55900000000000005</v>
      </c>
      <c r="P548" s="2">
        <v>0.14099999999999999</v>
      </c>
      <c r="Q548" s="2">
        <v>3.0000000000000001E-3</v>
      </c>
      <c r="R548" s="2">
        <v>0.72199999999999998</v>
      </c>
      <c r="S548" s="2">
        <v>0.56000000000000005</v>
      </c>
      <c r="T548" s="2">
        <v>2.3E-2</v>
      </c>
      <c r="U548" s="2">
        <v>0.10100000000000001</v>
      </c>
      <c r="V548" s="2">
        <v>8.4000000000000005E-2</v>
      </c>
      <c r="W548" s="2">
        <v>2.8000000000000001E-2</v>
      </c>
      <c r="X548" s="2">
        <v>0.12</v>
      </c>
      <c r="Y548" s="2">
        <v>5.2999999999999999E-2</v>
      </c>
      <c r="Z548" s="2">
        <v>7.1999999999999995E-2</v>
      </c>
      <c r="AA548" s="2">
        <v>0.14899999999999999</v>
      </c>
      <c r="AB548" s="2">
        <v>0.95499999999999996</v>
      </c>
      <c r="AC548" s="2">
        <v>0.90400000000000003</v>
      </c>
      <c r="AD548" s="2">
        <v>0.29099999999999998</v>
      </c>
      <c r="AE548" s="2">
        <v>0.76300000000000001</v>
      </c>
      <c r="AF548" s="2">
        <v>4.0000000000000001E-3</v>
      </c>
      <c r="AG548" s="2">
        <v>3.0000000000000001E-3</v>
      </c>
      <c r="AH548" s="2">
        <v>0.69199999999999995</v>
      </c>
      <c r="AI548" s="2">
        <v>0.373</v>
      </c>
      <c r="AJ548" s="2">
        <v>0.64</v>
      </c>
      <c r="AK548">
        <v>131729</v>
      </c>
      <c r="AL548">
        <v>21.78</v>
      </c>
      <c r="AM548" t="s">
        <v>53</v>
      </c>
      <c r="AN548" s="3">
        <v>0.95428571428571429</v>
      </c>
      <c r="AO548" s="3">
        <v>5.1581196219911097E-3</v>
      </c>
      <c r="AP548" s="3">
        <v>0.95378515146485587</v>
      </c>
      <c r="AQ548" s="3">
        <v>5.0611171367088469E-3</v>
      </c>
      <c r="AR548" s="3">
        <v>0.96112728033631978</v>
      </c>
      <c r="AS548" s="3">
        <v>5.0581673950508312E-3</v>
      </c>
      <c r="AT548" s="10">
        <v>3.0347585678100589E-2</v>
      </c>
      <c r="AU548" s="1">
        <v>296.125</v>
      </c>
      <c r="AV548" s="5">
        <v>103797.3838648095</v>
      </c>
      <c r="AW548" s="9">
        <v>0.1852223873138428</v>
      </c>
      <c r="AX548">
        <v>24</v>
      </c>
      <c r="AY548" t="s">
        <v>50</v>
      </c>
      <c r="AZ548" s="9">
        <f>AVERAGE(MainTable[[#This Row],[f1]:[f4]])</f>
        <v>0.39700000000000002</v>
      </c>
      <c r="BA548" s="9">
        <f>AVERAGE(MainTable[[#This Row],[l1]:[l3]])</f>
        <v>6.9333333333333344E-2</v>
      </c>
      <c r="BB548" s="9">
        <f>AVERAGE(MainTable[[#This Row],[n1]:[lsc]])</f>
        <v>0.22949999999999995</v>
      </c>
      <c r="BC548" s="9">
        <f>AVERAGE(MainTable[[#This Row],[density]:[clsCoef]])</f>
        <v>0.59750000000000003</v>
      </c>
      <c r="BD548" s="9">
        <f>AVERAGE(MainTable[[#This Row],[t2]:[t4]])</f>
        <v>0.23299999999999998</v>
      </c>
      <c r="BE548" s="9">
        <f>AVERAGE(MainTable[[#This Row],[c1]:[c2]])</f>
        <v>0.50649999999999995</v>
      </c>
      <c r="BF548" s="9">
        <f>AVERAGE(MainTable[[#This Row],[n3]], MainTable[[#This Row],[n1]], MainTable[[#This Row],[n4]])</f>
        <v>5.0999999999999997E-2</v>
      </c>
      <c r="BG548" s="9" t="str">
        <f>VLOOKUP(MainTable[[#This Row],[model]],ModelNames,4,FALSE)</f>
        <v>Instance-based</v>
      </c>
      <c r="BH548" s="9" cm="1">
        <f t="array" ref="BH548">MEDIAN(IF($AM$2:$AM$2385=AM548,$AN$2:$AN$2385))</f>
        <v>0.85</v>
      </c>
      <c r="BI548" s="9" t="str" cm="1">
        <f t="array" ref="BI548">LEFT(A548, MIN(IFERROR(FIND({"_binarized","_clean","_converted"}, A548), LEN(A548)+1))-1)</f>
        <v>iranian_churn</v>
      </c>
    </row>
    <row r="549" spans="1:61" x14ac:dyDescent="0.25">
      <c r="A549" t="s">
        <v>138</v>
      </c>
      <c r="B549" s="6">
        <v>3150</v>
      </c>
      <c r="C549">
        <v>14</v>
      </c>
      <c r="D549">
        <v>13</v>
      </c>
      <c r="E549">
        <v>0</v>
      </c>
      <c r="F549" s="1">
        <v>5.3636363636363633</v>
      </c>
      <c r="G549">
        <v>0</v>
      </c>
      <c r="H549">
        <v>0</v>
      </c>
      <c r="I549" s="1">
        <v>77.99391647451499</v>
      </c>
      <c r="J549" s="1">
        <v>2.728898426797985</v>
      </c>
      <c r="K549" s="1">
        <v>1.622472331260469</v>
      </c>
      <c r="L549" s="1">
        <v>16.933599999999998</v>
      </c>
      <c r="M549" s="1">
        <v>9.3470999999999993</v>
      </c>
      <c r="N549" s="2">
        <v>0.32900000000000001</v>
      </c>
      <c r="O549" s="2">
        <v>0.55900000000000005</v>
      </c>
      <c r="P549" s="2">
        <v>0.14099999999999999</v>
      </c>
      <c r="Q549" s="2">
        <v>3.0000000000000001E-3</v>
      </c>
      <c r="R549" s="2">
        <v>0.72199999999999998</v>
      </c>
      <c r="S549" s="2">
        <v>0.56000000000000005</v>
      </c>
      <c r="T549" s="2">
        <v>2.3E-2</v>
      </c>
      <c r="U549" s="2">
        <v>0.10100000000000001</v>
      </c>
      <c r="V549" s="2">
        <v>8.4000000000000005E-2</v>
      </c>
      <c r="W549" s="2">
        <v>2.8000000000000001E-2</v>
      </c>
      <c r="X549" s="2">
        <v>0.12</v>
      </c>
      <c r="Y549" s="2">
        <v>5.2999999999999999E-2</v>
      </c>
      <c r="Z549" s="2">
        <v>7.1999999999999995E-2</v>
      </c>
      <c r="AA549" s="2">
        <v>0.14899999999999999</v>
      </c>
      <c r="AB549" s="2">
        <v>0.95499999999999996</v>
      </c>
      <c r="AC549" s="2">
        <v>0.90400000000000003</v>
      </c>
      <c r="AD549" s="2">
        <v>0.29099999999999998</v>
      </c>
      <c r="AE549" s="2">
        <v>0.76300000000000001</v>
      </c>
      <c r="AF549" s="2">
        <v>4.0000000000000001E-3</v>
      </c>
      <c r="AG549" s="2">
        <v>3.0000000000000001E-3</v>
      </c>
      <c r="AH549" s="2">
        <v>0.69199999999999995</v>
      </c>
      <c r="AI549" s="2">
        <v>0.373</v>
      </c>
      <c r="AJ549" s="2">
        <v>0.64</v>
      </c>
      <c r="AK549">
        <v>131729</v>
      </c>
      <c r="AL549">
        <v>21.78</v>
      </c>
      <c r="AM549" t="s">
        <v>51</v>
      </c>
      <c r="AN549" s="3">
        <v>0.94888888888888889</v>
      </c>
      <c r="AO549" s="3">
        <v>4.4217105641854602E-3</v>
      </c>
      <c r="AP549" s="3">
        <v>0.9463595559168706</v>
      </c>
      <c r="AQ549" s="3">
        <v>5.2089931895893489E-3</v>
      </c>
      <c r="AT549" s="10">
        <v>4.6439409255981452E-2</v>
      </c>
      <c r="AU549" s="1">
        <v>295.91796875</v>
      </c>
      <c r="AV549" s="5">
        <v>67830.32020576956</v>
      </c>
      <c r="AW549" s="9">
        <v>0.34009718894958502</v>
      </c>
      <c r="AX549">
        <v>12</v>
      </c>
      <c r="AY549" t="s">
        <v>50</v>
      </c>
      <c r="AZ549" s="9">
        <f>AVERAGE(MainTable[[#This Row],[f1]:[f4]])</f>
        <v>0.39700000000000002</v>
      </c>
      <c r="BA549" s="9">
        <f>AVERAGE(MainTable[[#This Row],[l1]:[l3]])</f>
        <v>6.9333333333333344E-2</v>
      </c>
      <c r="BB549" s="9">
        <f>AVERAGE(MainTable[[#This Row],[n1]:[lsc]])</f>
        <v>0.22949999999999995</v>
      </c>
      <c r="BC549" s="9">
        <f>AVERAGE(MainTable[[#This Row],[density]:[clsCoef]])</f>
        <v>0.59750000000000003</v>
      </c>
      <c r="BD549" s="9">
        <f>AVERAGE(MainTable[[#This Row],[t2]:[t4]])</f>
        <v>0.23299999999999998</v>
      </c>
      <c r="BE549" s="9">
        <f>AVERAGE(MainTable[[#This Row],[c1]:[c2]])</f>
        <v>0.50649999999999995</v>
      </c>
      <c r="BF549" s="9">
        <f>AVERAGE(MainTable[[#This Row],[n3]], MainTable[[#This Row],[n1]], MainTable[[#This Row],[n4]])</f>
        <v>5.0999999999999997E-2</v>
      </c>
      <c r="BG549" s="9" t="str">
        <f>VLOOKUP(MainTable[[#This Row],[model]],ModelNames,4,FALSE)</f>
        <v>Kernel/SVM</v>
      </c>
      <c r="BH549" s="9" cm="1">
        <f t="array" ref="BH549">MEDIAN(IF($AM$2:$AM$2385=AM549,$AN$2:$AN$2385))</f>
        <v>0.87225452196382425</v>
      </c>
      <c r="BI549" s="9" t="str" cm="1">
        <f t="array" ref="BI549">LEFT(A549, MIN(IFERROR(FIND({"_binarized","_clean","_converted"}, A549), LEN(A549)+1))-1)</f>
        <v>iranian_churn</v>
      </c>
    </row>
    <row r="550" spans="1:61" x14ac:dyDescent="0.25">
      <c r="A550" t="s">
        <v>138</v>
      </c>
      <c r="B550" s="6">
        <v>3150</v>
      </c>
      <c r="C550">
        <v>14</v>
      </c>
      <c r="D550">
        <v>13</v>
      </c>
      <c r="E550">
        <v>0</v>
      </c>
      <c r="F550" s="1">
        <v>5.3636363636363633</v>
      </c>
      <c r="G550">
        <v>0</v>
      </c>
      <c r="H550">
        <v>0</v>
      </c>
      <c r="I550" s="1">
        <v>77.99391647451499</v>
      </c>
      <c r="J550" s="1">
        <v>2.728898426797985</v>
      </c>
      <c r="K550" s="1">
        <v>1.622472331260469</v>
      </c>
      <c r="L550" s="1">
        <v>16.933599999999998</v>
      </c>
      <c r="M550" s="1">
        <v>9.3470999999999993</v>
      </c>
      <c r="N550" s="2">
        <v>0.32900000000000001</v>
      </c>
      <c r="O550" s="2">
        <v>0.55900000000000005</v>
      </c>
      <c r="P550" s="2">
        <v>0.14099999999999999</v>
      </c>
      <c r="Q550" s="2">
        <v>3.0000000000000001E-3</v>
      </c>
      <c r="R550" s="2">
        <v>0.72199999999999998</v>
      </c>
      <c r="S550" s="2">
        <v>0.56000000000000005</v>
      </c>
      <c r="T550" s="2">
        <v>2.3E-2</v>
      </c>
      <c r="U550" s="2">
        <v>0.10100000000000001</v>
      </c>
      <c r="V550" s="2">
        <v>8.4000000000000005E-2</v>
      </c>
      <c r="W550" s="2">
        <v>2.8000000000000001E-2</v>
      </c>
      <c r="X550" s="2">
        <v>0.12</v>
      </c>
      <c r="Y550" s="2">
        <v>5.2999999999999999E-2</v>
      </c>
      <c r="Z550" s="2">
        <v>7.1999999999999995E-2</v>
      </c>
      <c r="AA550" s="2">
        <v>0.14899999999999999</v>
      </c>
      <c r="AB550" s="2">
        <v>0.95499999999999996</v>
      </c>
      <c r="AC550" s="2">
        <v>0.90400000000000003</v>
      </c>
      <c r="AD550" s="2">
        <v>0.29099999999999998</v>
      </c>
      <c r="AE550" s="2">
        <v>0.76300000000000001</v>
      </c>
      <c r="AF550" s="2">
        <v>4.0000000000000001E-3</v>
      </c>
      <c r="AG550" s="2">
        <v>3.0000000000000001E-3</v>
      </c>
      <c r="AH550" s="2">
        <v>0.69199999999999995</v>
      </c>
      <c r="AI550" s="2">
        <v>0.373</v>
      </c>
      <c r="AJ550" s="2">
        <v>0.64</v>
      </c>
      <c r="AK550">
        <v>131729</v>
      </c>
      <c r="AL550">
        <v>21.78</v>
      </c>
      <c r="AM550" t="s">
        <v>57</v>
      </c>
      <c r="AN550" s="3">
        <v>0.94000000000000006</v>
      </c>
      <c r="AO550" s="3">
        <v>7.9934465473105575E-3</v>
      </c>
      <c r="AP550" s="3">
        <v>0.93934580285488123</v>
      </c>
      <c r="AQ550" s="3">
        <v>8.1063884282883206E-3</v>
      </c>
      <c r="AR550" s="3">
        <v>0.89549354182122554</v>
      </c>
      <c r="AS550" s="3">
        <v>1.1693899022820611E-2</v>
      </c>
      <c r="AT550" s="10">
        <v>1.856803894042969E-3</v>
      </c>
      <c r="AU550" s="1">
        <v>324.71484375</v>
      </c>
      <c r="AV550" s="5">
        <v>1696463.482280432</v>
      </c>
      <c r="AW550" s="9">
        <v>0.14304089546203611</v>
      </c>
      <c r="AX550">
        <v>24</v>
      </c>
      <c r="AY550" t="s">
        <v>50</v>
      </c>
      <c r="AZ550" s="9">
        <f>AVERAGE(MainTable[[#This Row],[f1]:[f4]])</f>
        <v>0.39700000000000002</v>
      </c>
      <c r="BA550" s="9">
        <f>AVERAGE(MainTable[[#This Row],[l1]:[l3]])</f>
        <v>6.9333333333333344E-2</v>
      </c>
      <c r="BB550" s="9">
        <f>AVERAGE(MainTable[[#This Row],[n1]:[lsc]])</f>
        <v>0.22949999999999995</v>
      </c>
      <c r="BC550" s="9">
        <f>AVERAGE(MainTable[[#This Row],[density]:[clsCoef]])</f>
        <v>0.59750000000000003</v>
      </c>
      <c r="BD550" s="9">
        <f>AVERAGE(MainTable[[#This Row],[t2]:[t4]])</f>
        <v>0.23299999999999998</v>
      </c>
      <c r="BE550" s="9">
        <f>AVERAGE(MainTable[[#This Row],[c1]:[c2]])</f>
        <v>0.50649999999999995</v>
      </c>
      <c r="BF550" s="9">
        <f>AVERAGE(MainTable[[#This Row],[n3]], MainTable[[#This Row],[n1]], MainTable[[#This Row],[n4]])</f>
        <v>5.0999999999999997E-2</v>
      </c>
      <c r="BG550" s="9" t="str">
        <f>VLOOKUP(MainTable[[#This Row],[model]],ModelNames,4,FALSE)</f>
        <v>Tree-based</v>
      </c>
      <c r="BH550" s="9" cm="1">
        <f t="array" ref="BH550">MEDIAN(IF($AM$2:$AM$2385=AM550,$AN$2:$AN$2385))</f>
        <v>0.84387062005572167</v>
      </c>
      <c r="BI550" s="9" t="str" cm="1">
        <f t="array" ref="BI550">LEFT(A550, MIN(IFERROR(FIND({"_binarized","_clean","_converted"}, A550), LEN(A550)+1))-1)</f>
        <v>iranian_churn</v>
      </c>
    </row>
    <row r="551" spans="1:61" x14ac:dyDescent="0.25">
      <c r="A551" t="s">
        <v>138</v>
      </c>
      <c r="B551" s="6">
        <v>3150</v>
      </c>
      <c r="C551">
        <v>14</v>
      </c>
      <c r="D551">
        <v>13</v>
      </c>
      <c r="E551">
        <v>0</v>
      </c>
      <c r="F551" s="1">
        <v>5.3636363636363633</v>
      </c>
      <c r="G551">
        <v>0</v>
      </c>
      <c r="H551">
        <v>0</v>
      </c>
      <c r="I551" s="1">
        <v>77.99391647451499</v>
      </c>
      <c r="J551" s="1">
        <v>2.728898426797985</v>
      </c>
      <c r="K551" s="1">
        <v>1.622472331260469</v>
      </c>
      <c r="L551" s="1">
        <v>16.933599999999998</v>
      </c>
      <c r="M551" s="1">
        <v>9.3470999999999993</v>
      </c>
      <c r="N551" s="2">
        <v>0.32900000000000001</v>
      </c>
      <c r="O551" s="2">
        <v>0.55900000000000005</v>
      </c>
      <c r="P551" s="2">
        <v>0.14099999999999999</v>
      </c>
      <c r="Q551" s="2">
        <v>3.0000000000000001E-3</v>
      </c>
      <c r="R551" s="2">
        <v>0.72199999999999998</v>
      </c>
      <c r="S551" s="2">
        <v>0.56000000000000005</v>
      </c>
      <c r="T551" s="2">
        <v>2.3E-2</v>
      </c>
      <c r="U551" s="2">
        <v>0.10100000000000001</v>
      </c>
      <c r="V551" s="2">
        <v>8.4000000000000005E-2</v>
      </c>
      <c r="W551" s="2">
        <v>2.8000000000000001E-2</v>
      </c>
      <c r="X551" s="2">
        <v>0.12</v>
      </c>
      <c r="Y551" s="2">
        <v>5.2999999999999999E-2</v>
      </c>
      <c r="Z551" s="2">
        <v>7.1999999999999995E-2</v>
      </c>
      <c r="AA551" s="2">
        <v>0.14899999999999999</v>
      </c>
      <c r="AB551" s="2">
        <v>0.95499999999999996</v>
      </c>
      <c r="AC551" s="2">
        <v>0.90400000000000003</v>
      </c>
      <c r="AD551" s="2">
        <v>0.29099999999999998</v>
      </c>
      <c r="AE551" s="2">
        <v>0.76300000000000001</v>
      </c>
      <c r="AF551" s="2">
        <v>4.0000000000000001E-3</v>
      </c>
      <c r="AG551" s="2">
        <v>3.0000000000000001E-3</v>
      </c>
      <c r="AH551" s="2">
        <v>0.69199999999999995</v>
      </c>
      <c r="AI551" s="2">
        <v>0.373</v>
      </c>
      <c r="AJ551" s="2">
        <v>0.64</v>
      </c>
      <c r="AK551">
        <v>131729</v>
      </c>
      <c r="AL551">
        <v>21.78</v>
      </c>
      <c r="AM551" t="s">
        <v>56</v>
      </c>
      <c r="AN551" s="3">
        <v>0.90031746031746029</v>
      </c>
      <c r="AO551" s="3">
        <v>1.555231582719473E-3</v>
      </c>
      <c r="AP551" s="3">
        <v>0.88501997145662248</v>
      </c>
      <c r="AQ551" s="3">
        <v>2.8223106143424321E-3</v>
      </c>
      <c r="AR551" s="3">
        <v>0.92864616028457836</v>
      </c>
      <c r="AS551" s="3">
        <v>7.6474875041885049E-3</v>
      </c>
      <c r="AT551" s="10">
        <v>1.551628112792969E-3</v>
      </c>
      <c r="AU551" s="1">
        <v>294.953125</v>
      </c>
      <c r="AV551" s="5">
        <v>2030125.6299938541</v>
      </c>
      <c r="AW551" s="9">
        <v>0.14462137222290039</v>
      </c>
      <c r="AX551">
        <v>10</v>
      </c>
      <c r="AY551" t="s">
        <v>50</v>
      </c>
      <c r="AZ551" s="9">
        <f>AVERAGE(MainTable[[#This Row],[f1]:[f4]])</f>
        <v>0.39700000000000002</v>
      </c>
      <c r="BA551" s="9">
        <f>AVERAGE(MainTable[[#This Row],[l1]:[l3]])</f>
        <v>6.9333333333333344E-2</v>
      </c>
      <c r="BB551" s="9">
        <f>AVERAGE(MainTable[[#This Row],[n1]:[lsc]])</f>
        <v>0.22949999999999995</v>
      </c>
      <c r="BC551" s="9">
        <f>AVERAGE(MainTable[[#This Row],[density]:[clsCoef]])</f>
        <v>0.59750000000000003</v>
      </c>
      <c r="BD551" s="9">
        <f>AVERAGE(MainTable[[#This Row],[t2]:[t4]])</f>
        <v>0.23299999999999998</v>
      </c>
      <c r="BE551" s="9">
        <f>AVERAGE(MainTable[[#This Row],[c1]:[c2]])</f>
        <v>0.50649999999999995</v>
      </c>
      <c r="BF551" s="9">
        <f>AVERAGE(MainTable[[#This Row],[n3]], MainTable[[#This Row],[n1]], MainTable[[#This Row],[n4]])</f>
        <v>5.0999999999999997E-2</v>
      </c>
      <c r="BG551" s="9" t="str">
        <f>VLOOKUP(MainTable[[#This Row],[model]],ModelNames,4,FALSE)</f>
        <v>Linear</v>
      </c>
      <c r="BH551" s="9" cm="1">
        <f t="array" ref="BH551">MEDIAN(IF($AM$2:$AM$2385=AM551,$AN$2:$AN$2385))</f>
        <v>0.85279999999999989</v>
      </c>
      <c r="BI551" s="9" t="str" cm="1">
        <f t="array" ref="BI551">LEFT(A551, MIN(IFERROR(FIND({"_binarized","_clean","_converted"}, A551), LEN(A551)+1))-1)</f>
        <v>iranian_churn</v>
      </c>
    </row>
    <row r="552" spans="1:61" x14ac:dyDescent="0.25">
      <c r="A552" t="s">
        <v>138</v>
      </c>
      <c r="B552" s="6">
        <v>3150</v>
      </c>
      <c r="C552">
        <v>14</v>
      </c>
      <c r="D552">
        <v>13</v>
      </c>
      <c r="E552">
        <v>0</v>
      </c>
      <c r="F552" s="1">
        <v>5.3636363636363633</v>
      </c>
      <c r="G552">
        <v>0</v>
      </c>
      <c r="H552">
        <v>0</v>
      </c>
      <c r="I552" s="1">
        <v>77.99391647451499</v>
      </c>
      <c r="J552" s="1">
        <v>2.728898426797985</v>
      </c>
      <c r="K552" s="1">
        <v>1.622472331260469</v>
      </c>
      <c r="L552" s="1">
        <v>16.933599999999998</v>
      </c>
      <c r="M552" s="1">
        <v>9.3470999999999993</v>
      </c>
      <c r="N552" s="2">
        <v>0.32900000000000001</v>
      </c>
      <c r="O552" s="2">
        <v>0.55900000000000005</v>
      </c>
      <c r="P552" s="2">
        <v>0.14099999999999999</v>
      </c>
      <c r="Q552" s="2">
        <v>3.0000000000000001E-3</v>
      </c>
      <c r="R552" s="2">
        <v>0.72199999999999998</v>
      </c>
      <c r="S552" s="2">
        <v>0.56000000000000005</v>
      </c>
      <c r="T552" s="2">
        <v>2.3E-2</v>
      </c>
      <c r="U552" s="2">
        <v>0.10100000000000001</v>
      </c>
      <c r="V552" s="2">
        <v>8.4000000000000005E-2</v>
      </c>
      <c r="W552" s="2">
        <v>2.8000000000000001E-2</v>
      </c>
      <c r="X552" s="2">
        <v>0.12</v>
      </c>
      <c r="Y552" s="2">
        <v>5.2999999999999999E-2</v>
      </c>
      <c r="Z552" s="2">
        <v>7.1999999999999995E-2</v>
      </c>
      <c r="AA552" s="2">
        <v>0.14899999999999999</v>
      </c>
      <c r="AB552" s="2">
        <v>0.95499999999999996</v>
      </c>
      <c r="AC552" s="2">
        <v>0.90400000000000003</v>
      </c>
      <c r="AD552" s="2">
        <v>0.29099999999999998</v>
      </c>
      <c r="AE552" s="2">
        <v>0.76300000000000001</v>
      </c>
      <c r="AF552" s="2">
        <v>4.0000000000000001E-3</v>
      </c>
      <c r="AG552" s="2">
        <v>3.0000000000000001E-3</v>
      </c>
      <c r="AH552" s="2">
        <v>0.69199999999999995</v>
      </c>
      <c r="AI552" s="2">
        <v>0.373</v>
      </c>
      <c r="AJ552" s="2">
        <v>0.64</v>
      </c>
      <c r="AK552">
        <v>131729</v>
      </c>
      <c r="AL552">
        <v>21.78</v>
      </c>
      <c r="AM552" t="s">
        <v>60</v>
      </c>
      <c r="AN552" s="3">
        <v>0.89936507936507937</v>
      </c>
      <c r="AO552" s="3">
        <v>6.2371056204408044E-3</v>
      </c>
      <c r="AP552" s="3">
        <v>0.88245228643018303</v>
      </c>
      <c r="AQ552" s="3">
        <v>7.7658336396578438E-3</v>
      </c>
      <c r="AT552" s="10">
        <v>2.010345458984375E-3</v>
      </c>
      <c r="AU552" s="1">
        <v>294.6953125</v>
      </c>
      <c r="AV552" s="5">
        <v>1566894.8766603421</v>
      </c>
      <c r="AW552" s="9">
        <v>9.6577167510986328E-2</v>
      </c>
      <c r="AX552">
        <v>16</v>
      </c>
      <c r="AY552" t="s">
        <v>50</v>
      </c>
      <c r="AZ552" s="9">
        <f>AVERAGE(MainTable[[#This Row],[f1]:[f4]])</f>
        <v>0.39700000000000002</v>
      </c>
      <c r="BA552" s="9">
        <f>AVERAGE(MainTable[[#This Row],[l1]:[l3]])</f>
        <v>6.9333333333333344E-2</v>
      </c>
      <c r="BB552" s="9">
        <f>AVERAGE(MainTable[[#This Row],[n1]:[lsc]])</f>
        <v>0.22949999999999995</v>
      </c>
      <c r="BC552" s="9">
        <f>AVERAGE(MainTable[[#This Row],[density]:[clsCoef]])</f>
        <v>0.59750000000000003</v>
      </c>
      <c r="BD552" s="9">
        <f>AVERAGE(MainTable[[#This Row],[t2]:[t4]])</f>
        <v>0.23299999999999998</v>
      </c>
      <c r="BE552" s="9">
        <f>AVERAGE(MainTable[[#This Row],[c1]:[c2]])</f>
        <v>0.50649999999999995</v>
      </c>
      <c r="BF552" s="9">
        <f>AVERAGE(MainTable[[#This Row],[n3]], MainTable[[#This Row],[n1]], MainTable[[#This Row],[n4]])</f>
        <v>5.0999999999999997E-2</v>
      </c>
      <c r="BG552" s="9" t="str">
        <f>VLOOKUP(MainTable[[#This Row],[model]],ModelNames,4,FALSE)</f>
        <v>Linear</v>
      </c>
      <c r="BH552" s="9" cm="1">
        <f t="array" ref="BH552">MEDIAN(IF($AM$2:$AM$2385=AM552,$AN$2:$AN$2385))</f>
        <v>0.84154689776823377</v>
      </c>
      <c r="BI552" s="9" t="str" cm="1">
        <f t="array" ref="BI552">LEFT(A552, MIN(IFERROR(FIND({"_binarized","_clean","_converted"}, A552), LEN(A552)+1))-1)</f>
        <v>iranian_churn</v>
      </c>
    </row>
    <row r="553" spans="1:61" x14ac:dyDescent="0.25">
      <c r="A553" t="s">
        <v>138</v>
      </c>
      <c r="B553" s="6">
        <v>3150</v>
      </c>
      <c r="C553">
        <v>14</v>
      </c>
      <c r="D553">
        <v>13</v>
      </c>
      <c r="E553">
        <v>0</v>
      </c>
      <c r="F553" s="1">
        <v>5.3636363636363633</v>
      </c>
      <c r="G553">
        <v>0</v>
      </c>
      <c r="H553">
        <v>0</v>
      </c>
      <c r="I553" s="1">
        <v>77.99391647451499</v>
      </c>
      <c r="J553" s="1">
        <v>2.728898426797985</v>
      </c>
      <c r="K553" s="1">
        <v>1.622472331260469</v>
      </c>
      <c r="L553" s="1">
        <v>16.933599999999998</v>
      </c>
      <c r="M553" s="1">
        <v>9.3470999999999993</v>
      </c>
      <c r="N553" s="2">
        <v>0.32900000000000001</v>
      </c>
      <c r="O553" s="2">
        <v>0.55900000000000005</v>
      </c>
      <c r="P553" s="2">
        <v>0.14099999999999999</v>
      </c>
      <c r="Q553" s="2">
        <v>3.0000000000000001E-3</v>
      </c>
      <c r="R553" s="2">
        <v>0.72199999999999998</v>
      </c>
      <c r="S553" s="2">
        <v>0.56000000000000005</v>
      </c>
      <c r="T553" s="2">
        <v>2.3E-2</v>
      </c>
      <c r="U553" s="2">
        <v>0.10100000000000001</v>
      </c>
      <c r="V553" s="2">
        <v>8.4000000000000005E-2</v>
      </c>
      <c r="W553" s="2">
        <v>2.8000000000000001E-2</v>
      </c>
      <c r="X553" s="2">
        <v>0.12</v>
      </c>
      <c r="Y553" s="2">
        <v>5.2999999999999999E-2</v>
      </c>
      <c r="Z553" s="2">
        <v>7.1999999999999995E-2</v>
      </c>
      <c r="AA553" s="2">
        <v>0.14899999999999999</v>
      </c>
      <c r="AB553" s="2">
        <v>0.95499999999999996</v>
      </c>
      <c r="AC553" s="2">
        <v>0.90400000000000003</v>
      </c>
      <c r="AD553" s="2">
        <v>0.29099999999999998</v>
      </c>
      <c r="AE553" s="2">
        <v>0.76300000000000001</v>
      </c>
      <c r="AF553" s="2">
        <v>4.0000000000000001E-3</v>
      </c>
      <c r="AG553" s="2">
        <v>3.0000000000000001E-3</v>
      </c>
      <c r="AH553" s="2">
        <v>0.69199999999999995</v>
      </c>
      <c r="AI553" s="2">
        <v>0.373</v>
      </c>
      <c r="AJ553" s="2">
        <v>0.64</v>
      </c>
      <c r="AK553">
        <v>131729</v>
      </c>
      <c r="AL553">
        <v>21.78</v>
      </c>
      <c r="AM553" t="s">
        <v>62</v>
      </c>
      <c r="AN553" s="3">
        <v>0.89873015873015871</v>
      </c>
      <c r="AO553" s="3">
        <v>3.9395789352351784E-3</v>
      </c>
      <c r="AP553" s="3">
        <v>0.88256465423521546</v>
      </c>
      <c r="AQ553" s="3">
        <v>5.4380924685977989E-3</v>
      </c>
      <c r="AT553" s="10">
        <v>1.9893646240234379E-3</v>
      </c>
      <c r="AU553" s="1">
        <v>295.234375</v>
      </c>
      <c r="AV553" s="5">
        <v>1583420.1342281881</v>
      </c>
      <c r="AW553" s="9">
        <v>7.2498559951782227E-2</v>
      </c>
      <c r="AX553">
        <v>6</v>
      </c>
      <c r="AY553" t="s">
        <v>50</v>
      </c>
      <c r="AZ553" s="9">
        <f>AVERAGE(MainTable[[#This Row],[f1]:[f4]])</f>
        <v>0.39700000000000002</v>
      </c>
      <c r="BA553" s="9">
        <f>AVERAGE(MainTable[[#This Row],[l1]:[l3]])</f>
        <v>6.9333333333333344E-2</v>
      </c>
      <c r="BB553" s="9">
        <f>AVERAGE(MainTable[[#This Row],[n1]:[lsc]])</f>
        <v>0.22949999999999995</v>
      </c>
      <c r="BC553" s="9">
        <f>AVERAGE(MainTable[[#This Row],[density]:[clsCoef]])</f>
        <v>0.59750000000000003</v>
      </c>
      <c r="BD553" s="9">
        <f>AVERAGE(MainTable[[#This Row],[t2]:[t4]])</f>
        <v>0.23299999999999998</v>
      </c>
      <c r="BE553" s="9">
        <f>AVERAGE(MainTable[[#This Row],[c1]:[c2]])</f>
        <v>0.50649999999999995</v>
      </c>
      <c r="BF553" s="9">
        <f>AVERAGE(MainTable[[#This Row],[n3]], MainTable[[#This Row],[n1]], MainTable[[#This Row],[n4]])</f>
        <v>5.0999999999999997E-2</v>
      </c>
      <c r="BG553" s="9" t="str">
        <f>VLOOKUP(MainTable[[#This Row],[model]],ModelNames,4,FALSE)</f>
        <v>Linear</v>
      </c>
      <c r="BH553" s="9" cm="1">
        <f t="array" ref="BH553">MEDIAN(IF($AM$2:$AM$2385=AM553,$AN$2:$AN$2385))</f>
        <v>0.84909999999999997</v>
      </c>
      <c r="BI553" s="9" t="str" cm="1">
        <f t="array" ref="BI553">LEFT(A553, MIN(IFERROR(FIND({"_binarized","_clean","_converted"}, A553), LEN(A553)+1))-1)</f>
        <v>iranian_churn</v>
      </c>
    </row>
    <row r="554" spans="1:61" x14ac:dyDescent="0.25">
      <c r="A554" t="s">
        <v>138</v>
      </c>
      <c r="B554" s="6">
        <v>3150</v>
      </c>
      <c r="C554">
        <v>14</v>
      </c>
      <c r="D554">
        <v>13</v>
      </c>
      <c r="E554">
        <v>0</v>
      </c>
      <c r="F554" s="1">
        <v>5.3636363636363633</v>
      </c>
      <c r="G554">
        <v>0</v>
      </c>
      <c r="H554">
        <v>0</v>
      </c>
      <c r="I554" s="1">
        <v>77.99391647451499</v>
      </c>
      <c r="J554" s="1">
        <v>2.728898426797985</v>
      </c>
      <c r="K554" s="1">
        <v>1.622472331260469</v>
      </c>
      <c r="L554" s="1">
        <v>16.933599999999998</v>
      </c>
      <c r="M554" s="1">
        <v>9.3470999999999993</v>
      </c>
      <c r="N554" s="2">
        <v>0.32900000000000001</v>
      </c>
      <c r="O554" s="2">
        <v>0.55900000000000005</v>
      </c>
      <c r="P554" s="2">
        <v>0.14099999999999999</v>
      </c>
      <c r="Q554" s="2">
        <v>3.0000000000000001E-3</v>
      </c>
      <c r="R554" s="2">
        <v>0.72199999999999998</v>
      </c>
      <c r="S554" s="2">
        <v>0.56000000000000005</v>
      </c>
      <c r="T554" s="2">
        <v>2.3E-2</v>
      </c>
      <c r="U554" s="2">
        <v>0.10100000000000001</v>
      </c>
      <c r="V554" s="2">
        <v>8.4000000000000005E-2</v>
      </c>
      <c r="W554" s="2">
        <v>2.8000000000000001E-2</v>
      </c>
      <c r="X554" s="2">
        <v>0.12</v>
      </c>
      <c r="Y554" s="2">
        <v>5.2999999999999999E-2</v>
      </c>
      <c r="Z554" s="2">
        <v>7.1999999999999995E-2</v>
      </c>
      <c r="AA554" s="2">
        <v>0.14899999999999999</v>
      </c>
      <c r="AB554" s="2">
        <v>0.95499999999999996</v>
      </c>
      <c r="AC554" s="2">
        <v>0.90400000000000003</v>
      </c>
      <c r="AD554" s="2">
        <v>0.29099999999999998</v>
      </c>
      <c r="AE554" s="2">
        <v>0.76300000000000001</v>
      </c>
      <c r="AF554" s="2">
        <v>4.0000000000000001E-3</v>
      </c>
      <c r="AG554" s="2">
        <v>3.0000000000000001E-3</v>
      </c>
      <c r="AH554" s="2">
        <v>0.69199999999999995</v>
      </c>
      <c r="AI554" s="2">
        <v>0.373</v>
      </c>
      <c r="AJ554" s="2">
        <v>0.64</v>
      </c>
      <c r="AK554">
        <v>131729</v>
      </c>
      <c r="AL554">
        <v>21.78</v>
      </c>
      <c r="AM554" t="s">
        <v>64</v>
      </c>
      <c r="AN554" s="3">
        <v>0.8936507936507937</v>
      </c>
      <c r="AO554" s="3">
        <v>5.5894656703679704E-3</v>
      </c>
      <c r="AP554" s="3">
        <v>0.87863162656831884</v>
      </c>
      <c r="AQ554" s="3">
        <v>6.5709566370915047E-3</v>
      </c>
      <c r="AR554" s="3">
        <v>0.92706347847590787</v>
      </c>
      <c r="AS554" s="3">
        <v>7.1400848284010453E-3</v>
      </c>
      <c r="AT554" s="10">
        <v>1.612663269042969E-3</v>
      </c>
      <c r="AU554" s="1">
        <v>294.55859375</v>
      </c>
      <c r="AV554" s="5">
        <v>1953290.5972797161</v>
      </c>
      <c r="AW554" s="9">
        <v>2.57716178894043E-2</v>
      </c>
      <c r="AX554">
        <v>2</v>
      </c>
      <c r="AY554" t="s">
        <v>50</v>
      </c>
      <c r="AZ554" s="9">
        <f>AVERAGE(MainTable[[#This Row],[f1]:[f4]])</f>
        <v>0.39700000000000002</v>
      </c>
      <c r="BA554" s="9">
        <f>AVERAGE(MainTable[[#This Row],[l1]:[l3]])</f>
        <v>6.9333333333333344E-2</v>
      </c>
      <c r="BB554" s="9">
        <f>AVERAGE(MainTable[[#This Row],[n1]:[lsc]])</f>
        <v>0.22949999999999995</v>
      </c>
      <c r="BC554" s="9">
        <f>AVERAGE(MainTable[[#This Row],[density]:[clsCoef]])</f>
        <v>0.59750000000000003</v>
      </c>
      <c r="BD554" s="9">
        <f>AVERAGE(MainTable[[#This Row],[t2]:[t4]])</f>
        <v>0.23299999999999998</v>
      </c>
      <c r="BE554" s="9">
        <f>AVERAGE(MainTable[[#This Row],[c1]:[c2]])</f>
        <v>0.50649999999999995</v>
      </c>
      <c r="BF554" s="9">
        <f>AVERAGE(MainTable[[#This Row],[n3]], MainTable[[#This Row],[n1]], MainTable[[#This Row],[n4]])</f>
        <v>5.0999999999999997E-2</v>
      </c>
      <c r="BG554" s="9" t="str">
        <f>VLOOKUP(MainTable[[#This Row],[model]],ModelNames,4,FALSE)</f>
        <v>Discriminant</v>
      </c>
      <c r="BH554" s="9" cm="1">
        <f t="array" ref="BH554">MEDIAN(IF($AM$2:$AM$2385=AM554,$AN$2:$AN$2385))</f>
        <v>0.83860904466088915</v>
      </c>
      <c r="BI554" s="9" t="str" cm="1">
        <f t="array" ref="BI554">LEFT(A554, MIN(IFERROR(FIND({"_binarized","_clean","_converted"}, A554), LEN(A554)+1))-1)</f>
        <v>iranian_churn</v>
      </c>
    </row>
    <row r="555" spans="1:61" x14ac:dyDescent="0.25">
      <c r="A555" t="s">
        <v>138</v>
      </c>
      <c r="B555" s="6">
        <v>3150</v>
      </c>
      <c r="C555">
        <v>14</v>
      </c>
      <c r="D555">
        <v>13</v>
      </c>
      <c r="E555">
        <v>0</v>
      </c>
      <c r="F555" s="1">
        <v>5.3636363636363633</v>
      </c>
      <c r="G555">
        <v>0</v>
      </c>
      <c r="H555">
        <v>0</v>
      </c>
      <c r="I555" s="1">
        <v>77.99391647451499</v>
      </c>
      <c r="J555" s="1">
        <v>2.728898426797985</v>
      </c>
      <c r="K555" s="1">
        <v>1.622472331260469</v>
      </c>
      <c r="L555" s="1">
        <v>16.933599999999998</v>
      </c>
      <c r="M555" s="1">
        <v>9.3470999999999993</v>
      </c>
      <c r="N555" s="2">
        <v>0.32900000000000001</v>
      </c>
      <c r="O555" s="2">
        <v>0.55900000000000005</v>
      </c>
      <c r="P555" s="2">
        <v>0.14099999999999999</v>
      </c>
      <c r="Q555" s="2">
        <v>3.0000000000000001E-3</v>
      </c>
      <c r="R555" s="2">
        <v>0.72199999999999998</v>
      </c>
      <c r="S555" s="2">
        <v>0.56000000000000005</v>
      </c>
      <c r="T555" s="2">
        <v>2.3E-2</v>
      </c>
      <c r="U555" s="2">
        <v>0.10100000000000001</v>
      </c>
      <c r="V555" s="2">
        <v>8.4000000000000005E-2</v>
      </c>
      <c r="W555" s="2">
        <v>2.8000000000000001E-2</v>
      </c>
      <c r="X555" s="2">
        <v>0.12</v>
      </c>
      <c r="Y555" s="2">
        <v>5.2999999999999999E-2</v>
      </c>
      <c r="Z555" s="2">
        <v>7.1999999999999995E-2</v>
      </c>
      <c r="AA555" s="2">
        <v>0.14899999999999999</v>
      </c>
      <c r="AB555" s="2">
        <v>0.95499999999999996</v>
      </c>
      <c r="AC555" s="2">
        <v>0.90400000000000003</v>
      </c>
      <c r="AD555" s="2">
        <v>0.29099999999999998</v>
      </c>
      <c r="AE555" s="2">
        <v>0.76300000000000001</v>
      </c>
      <c r="AF555" s="2">
        <v>4.0000000000000001E-3</v>
      </c>
      <c r="AG555" s="2">
        <v>3.0000000000000001E-3</v>
      </c>
      <c r="AH555" s="2">
        <v>0.69199999999999995</v>
      </c>
      <c r="AI555" s="2">
        <v>0.373</v>
      </c>
      <c r="AJ555" s="2">
        <v>0.64</v>
      </c>
      <c r="AK555">
        <v>131729</v>
      </c>
      <c r="AL555">
        <v>21.78</v>
      </c>
      <c r="AM555" t="s">
        <v>61</v>
      </c>
      <c r="AN555" s="3">
        <v>0.8504761904761905</v>
      </c>
      <c r="AO555" s="3">
        <v>1.035524217796832E-2</v>
      </c>
      <c r="AP555" s="3">
        <v>0.86475433015544179</v>
      </c>
      <c r="AQ555" s="3">
        <v>8.5692252816608871E-3</v>
      </c>
      <c r="AR555" s="3">
        <v>0.92921303429778013</v>
      </c>
      <c r="AS555" s="3">
        <v>1.0060283001964571E-2</v>
      </c>
      <c r="AT555" s="10">
        <v>2.1538734436035161E-3</v>
      </c>
      <c r="AU555" s="1">
        <v>294.94921875</v>
      </c>
      <c r="AV555" s="5">
        <v>1462481.470002214</v>
      </c>
      <c r="AW555" s="9">
        <v>2.621102333068848E-2</v>
      </c>
      <c r="AX555">
        <v>4</v>
      </c>
      <c r="AY555" t="s">
        <v>50</v>
      </c>
      <c r="AZ555" s="9">
        <f>AVERAGE(MainTable[[#This Row],[f1]:[f4]])</f>
        <v>0.39700000000000002</v>
      </c>
      <c r="BA555" s="9">
        <f>AVERAGE(MainTable[[#This Row],[l1]:[l3]])</f>
        <v>6.9333333333333344E-2</v>
      </c>
      <c r="BB555" s="9">
        <f>AVERAGE(MainTable[[#This Row],[n1]:[lsc]])</f>
        <v>0.22949999999999995</v>
      </c>
      <c r="BC555" s="9">
        <f>AVERAGE(MainTable[[#This Row],[density]:[clsCoef]])</f>
        <v>0.59750000000000003</v>
      </c>
      <c r="BD555" s="9">
        <f>AVERAGE(MainTable[[#This Row],[t2]:[t4]])</f>
        <v>0.23299999999999998</v>
      </c>
      <c r="BE555" s="9">
        <f>AVERAGE(MainTable[[#This Row],[c1]:[c2]])</f>
        <v>0.50649999999999995</v>
      </c>
      <c r="BF555" s="9">
        <f>AVERAGE(MainTable[[#This Row],[n3]], MainTable[[#This Row],[n1]], MainTable[[#This Row],[n4]])</f>
        <v>5.0999999999999997E-2</v>
      </c>
      <c r="BG555" s="9" t="str">
        <f>VLOOKUP(MainTable[[#This Row],[model]],ModelNames,4,FALSE)</f>
        <v>Discriminant</v>
      </c>
      <c r="BH555" s="9" cm="1">
        <f t="array" ref="BH555">MEDIAN(IF($AM$2:$AM$2385=AM555,$AN$2:$AN$2385))</f>
        <v>0.82848361206198695</v>
      </c>
      <c r="BI555" s="9" t="str" cm="1">
        <f t="array" ref="BI555">LEFT(A555, MIN(IFERROR(FIND({"_binarized","_clean","_converted"}, A555), LEN(A555)+1))-1)</f>
        <v>iranian_churn</v>
      </c>
    </row>
    <row r="556" spans="1:61" x14ac:dyDescent="0.25">
      <c r="A556" t="s">
        <v>138</v>
      </c>
      <c r="B556" s="6">
        <v>3150</v>
      </c>
      <c r="C556">
        <v>14</v>
      </c>
      <c r="D556">
        <v>13</v>
      </c>
      <c r="E556">
        <v>0</v>
      </c>
      <c r="F556" s="1">
        <v>5.3636363636363633</v>
      </c>
      <c r="G556">
        <v>0</v>
      </c>
      <c r="H556">
        <v>0</v>
      </c>
      <c r="I556" s="1">
        <v>77.99391647451499</v>
      </c>
      <c r="J556" s="1">
        <v>2.728898426797985</v>
      </c>
      <c r="K556" s="1">
        <v>1.622472331260469</v>
      </c>
      <c r="L556" s="1">
        <v>16.933599999999998</v>
      </c>
      <c r="M556" s="1">
        <v>9.3470999999999993</v>
      </c>
      <c r="N556" s="2">
        <v>0.32900000000000001</v>
      </c>
      <c r="O556" s="2">
        <v>0.55900000000000005</v>
      </c>
      <c r="P556" s="2">
        <v>0.14099999999999999</v>
      </c>
      <c r="Q556" s="2">
        <v>3.0000000000000001E-3</v>
      </c>
      <c r="R556" s="2">
        <v>0.72199999999999998</v>
      </c>
      <c r="S556" s="2">
        <v>0.56000000000000005</v>
      </c>
      <c r="T556" s="2">
        <v>2.3E-2</v>
      </c>
      <c r="U556" s="2">
        <v>0.10100000000000001</v>
      </c>
      <c r="V556" s="2">
        <v>8.4000000000000005E-2</v>
      </c>
      <c r="W556" s="2">
        <v>2.8000000000000001E-2</v>
      </c>
      <c r="X556" s="2">
        <v>0.12</v>
      </c>
      <c r="Y556" s="2">
        <v>5.2999999999999999E-2</v>
      </c>
      <c r="Z556" s="2">
        <v>7.1999999999999995E-2</v>
      </c>
      <c r="AA556" s="2">
        <v>0.14899999999999999</v>
      </c>
      <c r="AB556" s="2">
        <v>0.95499999999999996</v>
      </c>
      <c r="AC556" s="2">
        <v>0.90400000000000003</v>
      </c>
      <c r="AD556" s="2">
        <v>0.29099999999999998</v>
      </c>
      <c r="AE556" s="2">
        <v>0.76300000000000001</v>
      </c>
      <c r="AF556" s="2">
        <v>4.0000000000000001E-3</v>
      </c>
      <c r="AG556" s="2">
        <v>3.0000000000000001E-3</v>
      </c>
      <c r="AH556" s="2">
        <v>0.69199999999999995</v>
      </c>
      <c r="AI556" s="2">
        <v>0.373</v>
      </c>
      <c r="AJ556" s="2">
        <v>0.64</v>
      </c>
      <c r="AK556">
        <v>131729</v>
      </c>
      <c r="AL556">
        <v>21.78</v>
      </c>
      <c r="AM556" t="s">
        <v>63</v>
      </c>
      <c r="AN556" s="3">
        <v>0.73746031746031748</v>
      </c>
      <c r="AO556" s="3">
        <v>1.2879658904825911E-2</v>
      </c>
      <c r="AP556" s="3">
        <v>0.77245195349058859</v>
      </c>
      <c r="AQ556" s="3">
        <v>1.0889212355064411E-2</v>
      </c>
      <c r="AR556" s="3">
        <v>0.90640111092088493</v>
      </c>
      <c r="AS556" s="3">
        <v>1.126799660750283E-2</v>
      </c>
      <c r="AT556" s="10">
        <v>1.995325088500977E-3</v>
      </c>
      <c r="AU556" s="1">
        <v>294.2265625</v>
      </c>
      <c r="AV556" s="5">
        <v>1578690.1182937031</v>
      </c>
      <c r="AW556" s="9">
        <v>2.4772882461547852E-2</v>
      </c>
      <c r="AX556">
        <v>4</v>
      </c>
      <c r="AY556" t="s">
        <v>50</v>
      </c>
      <c r="AZ556" s="9">
        <f>AVERAGE(MainTable[[#This Row],[f1]:[f4]])</f>
        <v>0.39700000000000002</v>
      </c>
      <c r="BA556" s="9">
        <f>AVERAGE(MainTable[[#This Row],[l1]:[l3]])</f>
        <v>6.9333333333333344E-2</v>
      </c>
      <c r="BB556" s="9">
        <f>AVERAGE(MainTable[[#This Row],[n1]:[lsc]])</f>
        <v>0.22949999999999995</v>
      </c>
      <c r="BC556" s="9">
        <f>AVERAGE(MainTable[[#This Row],[density]:[clsCoef]])</f>
        <v>0.59750000000000003</v>
      </c>
      <c r="BD556" s="9">
        <f>AVERAGE(MainTable[[#This Row],[t2]:[t4]])</f>
        <v>0.23299999999999998</v>
      </c>
      <c r="BE556" s="9">
        <f>AVERAGE(MainTable[[#This Row],[c1]:[c2]])</f>
        <v>0.50649999999999995</v>
      </c>
      <c r="BF556" s="9">
        <f>AVERAGE(MainTable[[#This Row],[n3]], MainTable[[#This Row],[n1]], MainTable[[#This Row],[n4]])</f>
        <v>5.0999999999999997E-2</v>
      </c>
      <c r="BG556" s="9" t="str">
        <f>VLOOKUP(MainTable[[#This Row],[model]],ModelNames,4,FALSE)</f>
        <v>Probabilistic</v>
      </c>
      <c r="BH556" s="9" cm="1">
        <f t="array" ref="BH556">MEDIAN(IF($AM$2:$AM$2385=AM556,$AN$2:$AN$2385))</f>
        <v>0.73750000000000004</v>
      </c>
      <c r="BI556" s="9" t="str" cm="1">
        <f t="array" ref="BI556">LEFT(A556, MIN(IFERROR(FIND({"_binarized","_clean","_converted"}, A556), LEN(A556)+1))-1)</f>
        <v>iranian_churn</v>
      </c>
    </row>
    <row r="557" spans="1:61" x14ac:dyDescent="0.25">
      <c r="A557" t="s">
        <v>166</v>
      </c>
      <c r="B557" s="6">
        <v>2278</v>
      </c>
      <c r="C557">
        <v>8</v>
      </c>
      <c r="D557">
        <v>7</v>
      </c>
      <c r="E557">
        <v>0</v>
      </c>
      <c r="F557" s="1">
        <v>5.2582417582417582</v>
      </c>
      <c r="G557">
        <v>0</v>
      </c>
      <c r="H557">
        <v>0</v>
      </c>
      <c r="I557" s="1">
        <v>1000000</v>
      </c>
      <c r="J557" s="1">
        <v>22.46650760097009</v>
      </c>
      <c r="K557" s="1">
        <v>2.434450532867904</v>
      </c>
      <c r="L557" s="1">
        <v>111.3142</v>
      </c>
      <c r="M557" s="1">
        <v>76.5732</v>
      </c>
      <c r="N557" s="2">
        <v>0.43</v>
      </c>
      <c r="O557" s="2">
        <v>0.88800000000000001</v>
      </c>
      <c r="P557" s="2">
        <v>0.59</v>
      </c>
      <c r="Q557" s="2">
        <v>1.0999999999999999E-2</v>
      </c>
      <c r="R557" s="2">
        <v>0.97399999999999998</v>
      </c>
      <c r="S557" s="2">
        <v>0.94399999999999995</v>
      </c>
      <c r="T557" s="2">
        <v>0.23100000000000001</v>
      </c>
      <c r="U557" s="2">
        <v>0.16200000000000001</v>
      </c>
      <c r="V557" s="2">
        <v>0.161</v>
      </c>
      <c r="W557" s="2">
        <v>0.107</v>
      </c>
      <c r="X557" s="2">
        <v>0.35</v>
      </c>
      <c r="Y557" s="2">
        <v>0.221</v>
      </c>
      <c r="Z557" s="2">
        <v>0.14799999999999999</v>
      </c>
      <c r="AA557" s="2">
        <v>0.45700000000000002</v>
      </c>
      <c r="AB557" s="2">
        <v>0.995</v>
      </c>
      <c r="AC557" s="2">
        <v>0.68899999999999995</v>
      </c>
      <c r="AD557" s="2">
        <v>5.7000000000000002E-2</v>
      </c>
      <c r="AE557" s="2">
        <v>0.61299999999999999</v>
      </c>
      <c r="AF557" s="2">
        <v>3.0000000000000001E-3</v>
      </c>
      <c r="AG557" s="2">
        <v>3.0000000000000001E-3</v>
      </c>
      <c r="AH557" s="2">
        <v>0.85699999999999998</v>
      </c>
      <c r="AI557" s="2">
        <v>0.36599999999999999</v>
      </c>
      <c r="AJ557" s="2">
        <v>0.63300000000000001</v>
      </c>
      <c r="AK557">
        <v>60012</v>
      </c>
      <c r="AL557">
        <v>20.62</v>
      </c>
      <c r="AM557" t="s">
        <v>55</v>
      </c>
      <c r="AN557" s="3">
        <v>0.8428388278388278</v>
      </c>
      <c r="AO557" s="3">
        <v>7.5484050710436564E-3</v>
      </c>
      <c r="AP557" s="3">
        <v>0.80494310660841606</v>
      </c>
      <c r="AQ557" s="3">
        <v>5.0433652069502791E-3</v>
      </c>
      <c r="AR557" s="3">
        <v>0.74930810476222742</v>
      </c>
      <c r="AS557" s="3">
        <v>1.804740235288016E-2</v>
      </c>
      <c r="AT557" s="10">
        <v>3.4979820000000002E-3</v>
      </c>
      <c r="AU557" s="1">
        <v>645.5546875</v>
      </c>
      <c r="AV557" s="5">
        <v>651804.37852722267</v>
      </c>
      <c r="AW557" s="9">
        <v>1.0968649387359619</v>
      </c>
      <c r="AX557">
        <v>16</v>
      </c>
      <c r="AY557" t="s">
        <v>50</v>
      </c>
      <c r="AZ557" s="9">
        <f>AVERAGE(MainTable[[#This Row],[f1]:[f4]])</f>
        <v>0.68140000000000001</v>
      </c>
      <c r="BA557" s="9">
        <f>AVERAGE(MainTable[[#This Row],[l1]:[l3]])</f>
        <v>0.18466666666666667</v>
      </c>
      <c r="BB557" s="9">
        <f>AVERAGE(MainTable[[#This Row],[n1]:[lsc]])</f>
        <v>0.37966666666666665</v>
      </c>
      <c r="BC557" s="9">
        <f>AVERAGE(MainTable[[#This Row],[density]:[clsCoef]])</f>
        <v>0.373</v>
      </c>
      <c r="BD557" s="9">
        <f>AVERAGE(MainTable[[#This Row],[t2]:[t4]])</f>
        <v>0.28766666666666668</v>
      </c>
      <c r="BE557" s="9">
        <f>AVERAGE(MainTable[[#This Row],[c1]:[c2]])</f>
        <v>0.4995</v>
      </c>
      <c r="BF557" s="9">
        <f>AVERAGE(MainTable[[#This Row],[n3]], MainTable[[#This Row],[n1]], MainTable[[#This Row],[n4]])</f>
        <v>0.15866666666666665</v>
      </c>
      <c r="BG557" s="9" t="str">
        <f>VLOOKUP(MainTable[[#This Row],[model]],ModelNames,4,FALSE)</f>
        <v>Tree Ensemble</v>
      </c>
      <c r="BH557" s="9" cm="1">
        <f t="array" ref="BH557">MEDIAN(IF($AM$2:$AM$2385=AM557,$AN$2:$AN$2385))</f>
        <v>0.88267425723439863</v>
      </c>
      <c r="BI557" s="9" t="str" cm="1">
        <f t="array" ref="BI557">LEFT(A557, MIN(IFERROR(FIND({"_binarized","_clean","_converted"}, A557), LEN(A557)+1))-1)</f>
        <v>nhanes_age_predictions_subset</v>
      </c>
    </row>
    <row r="558" spans="1:61" x14ac:dyDescent="0.25">
      <c r="A558" t="s">
        <v>166</v>
      </c>
      <c r="B558" s="6">
        <v>2278</v>
      </c>
      <c r="C558">
        <v>8</v>
      </c>
      <c r="D558">
        <v>7</v>
      </c>
      <c r="E558">
        <v>0</v>
      </c>
      <c r="F558" s="1">
        <v>5.2582417582417582</v>
      </c>
      <c r="G558">
        <v>0</v>
      </c>
      <c r="H558">
        <v>0</v>
      </c>
      <c r="I558" s="1">
        <v>1000000</v>
      </c>
      <c r="J558" s="1">
        <v>22.46650760097009</v>
      </c>
      <c r="K558" s="1">
        <v>2.434450532867904</v>
      </c>
      <c r="L558" s="1">
        <v>111.3142</v>
      </c>
      <c r="M558" s="1">
        <v>76.5732</v>
      </c>
      <c r="N558" s="2">
        <v>0.43</v>
      </c>
      <c r="O558" s="2">
        <v>0.88800000000000001</v>
      </c>
      <c r="P558" s="2">
        <v>0.59</v>
      </c>
      <c r="Q558" s="2">
        <v>1.0999999999999999E-2</v>
      </c>
      <c r="R558" s="2">
        <v>0.97399999999999998</v>
      </c>
      <c r="S558" s="2">
        <v>0.94399999999999995</v>
      </c>
      <c r="T558" s="2">
        <v>0.23100000000000001</v>
      </c>
      <c r="U558" s="2">
        <v>0.16200000000000001</v>
      </c>
      <c r="V558" s="2">
        <v>0.161</v>
      </c>
      <c r="W558" s="2">
        <v>0.107</v>
      </c>
      <c r="X558" s="2">
        <v>0.35</v>
      </c>
      <c r="Y558" s="2">
        <v>0.221</v>
      </c>
      <c r="Z558" s="2">
        <v>0.14799999999999999</v>
      </c>
      <c r="AA558" s="2">
        <v>0.45700000000000002</v>
      </c>
      <c r="AB558" s="2">
        <v>0.995</v>
      </c>
      <c r="AC558" s="2">
        <v>0.68899999999999995</v>
      </c>
      <c r="AD558" s="2">
        <v>5.7000000000000002E-2</v>
      </c>
      <c r="AE558" s="2">
        <v>0.61299999999999999</v>
      </c>
      <c r="AF558" s="2">
        <v>3.0000000000000001E-3</v>
      </c>
      <c r="AG558" s="2">
        <v>3.0000000000000001E-3</v>
      </c>
      <c r="AH558" s="2">
        <v>0.85699999999999998</v>
      </c>
      <c r="AI558" s="2">
        <v>0.36599999999999999</v>
      </c>
      <c r="AJ558" s="2">
        <v>0.63300000000000001</v>
      </c>
      <c r="AK558">
        <v>60012</v>
      </c>
      <c r="AL558">
        <v>20.62</v>
      </c>
      <c r="AM558" t="s">
        <v>49</v>
      </c>
      <c r="AN558" s="3">
        <v>0.84196067090803939</v>
      </c>
      <c r="AO558" s="3">
        <v>7.3450073495533088E-3</v>
      </c>
      <c r="AP558" s="3">
        <v>0.80131255675343582</v>
      </c>
      <c r="AQ558" s="3">
        <v>5.5392729790113568E-3</v>
      </c>
      <c r="AR558" s="3">
        <v>0.75050284717372961</v>
      </c>
      <c r="AS558" s="3">
        <v>2.678612512312234E-2</v>
      </c>
      <c r="AT558" s="10">
        <v>3.1155347999999999E-3</v>
      </c>
      <c r="AU558" s="1">
        <v>319.59765625</v>
      </c>
      <c r="AV558" s="5">
        <v>731816.57700401766</v>
      </c>
      <c r="AW558" s="9">
        <v>4.5350327491760254</v>
      </c>
      <c r="AX558">
        <v>16</v>
      </c>
      <c r="AY558" t="s">
        <v>50</v>
      </c>
      <c r="AZ558" s="9">
        <f>AVERAGE(MainTable[[#This Row],[f1]:[f4]])</f>
        <v>0.68140000000000001</v>
      </c>
      <c r="BA558" s="9">
        <f>AVERAGE(MainTable[[#This Row],[l1]:[l3]])</f>
        <v>0.18466666666666667</v>
      </c>
      <c r="BB558" s="9">
        <f>AVERAGE(MainTable[[#This Row],[n1]:[lsc]])</f>
        <v>0.37966666666666665</v>
      </c>
      <c r="BC558" s="9">
        <f>AVERAGE(MainTable[[#This Row],[density]:[clsCoef]])</f>
        <v>0.373</v>
      </c>
      <c r="BD558" s="9">
        <f>AVERAGE(MainTable[[#This Row],[t2]:[t4]])</f>
        <v>0.28766666666666668</v>
      </c>
      <c r="BE558" s="9">
        <f>AVERAGE(MainTable[[#This Row],[c1]:[c2]])</f>
        <v>0.4995</v>
      </c>
      <c r="BF558" s="9">
        <f>AVERAGE(MainTable[[#This Row],[n3]], MainTable[[#This Row],[n1]], MainTable[[#This Row],[n4]])</f>
        <v>0.15866666666666665</v>
      </c>
      <c r="BG558" s="9" t="str">
        <f>VLOOKUP(MainTable[[#This Row],[model]],ModelNames,4,FALSE)</f>
        <v>Neural</v>
      </c>
      <c r="BH558" s="9" cm="1">
        <f t="array" ref="BH558">MEDIAN(IF($AM$2:$AM$2385=AM558,$AN$2:$AN$2385))</f>
        <v>0.87620447459485384</v>
      </c>
      <c r="BI558" s="9" t="str" cm="1">
        <f t="array" ref="BI558">LEFT(A558, MIN(IFERROR(FIND({"_binarized","_clean","_converted"}, A558), LEN(A558)+1))-1)</f>
        <v>nhanes_age_predictions_subset</v>
      </c>
    </row>
    <row r="559" spans="1:61" x14ac:dyDescent="0.25">
      <c r="A559" t="s">
        <v>166</v>
      </c>
      <c r="B559" s="6">
        <v>2278</v>
      </c>
      <c r="C559">
        <v>8</v>
      </c>
      <c r="D559">
        <v>7</v>
      </c>
      <c r="E559">
        <v>0</v>
      </c>
      <c r="F559" s="1">
        <v>5.2582417582417582</v>
      </c>
      <c r="G559">
        <v>0</v>
      </c>
      <c r="H559">
        <v>0</v>
      </c>
      <c r="I559" s="1">
        <v>1000000</v>
      </c>
      <c r="J559" s="1">
        <v>22.46650760097009</v>
      </c>
      <c r="K559" s="1">
        <v>2.434450532867904</v>
      </c>
      <c r="L559" s="1">
        <v>111.3142</v>
      </c>
      <c r="M559" s="1">
        <v>76.5732</v>
      </c>
      <c r="N559" s="2">
        <v>0.43</v>
      </c>
      <c r="O559" s="2">
        <v>0.88800000000000001</v>
      </c>
      <c r="P559" s="2">
        <v>0.59</v>
      </c>
      <c r="Q559" s="2">
        <v>1.0999999999999999E-2</v>
      </c>
      <c r="R559" s="2">
        <v>0.97399999999999998</v>
      </c>
      <c r="S559" s="2">
        <v>0.94399999999999995</v>
      </c>
      <c r="T559" s="2">
        <v>0.23100000000000001</v>
      </c>
      <c r="U559" s="2">
        <v>0.16200000000000001</v>
      </c>
      <c r="V559" s="2">
        <v>0.161</v>
      </c>
      <c r="W559" s="2">
        <v>0.107</v>
      </c>
      <c r="X559" s="2">
        <v>0.35</v>
      </c>
      <c r="Y559" s="2">
        <v>0.221</v>
      </c>
      <c r="Z559" s="2">
        <v>0.14799999999999999</v>
      </c>
      <c r="AA559" s="2">
        <v>0.45700000000000002</v>
      </c>
      <c r="AB559" s="2">
        <v>0.995</v>
      </c>
      <c r="AC559" s="2">
        <v>0.68899999999999995</v>
      </c>
      <c r="AD559" s="2">
        <v>5.7000000000000002E-2</v>
      </c>
      <c r="AE559" s="2">
        <v>0.61299999999999999</v>
      </c>
      <c r="AF559" s="2">
        <v>3.0000000000000001E-3</v>
      </c>
      <c r="AG559" s="2">
        <v>3.0000000000000001E-3</v>
      </c>
      <c r="AH559" s="2">
        <v>0.85699999999999998</v>
      </c>
      <c r="AI559" s="2">
        <v>0.36599999999999999</v>
      </c>
      <c r="AJ559" s="2">
        <v>0.63300000000000001</v>
      </c>
      <c r="AK559">
        <v>60012</v>
      </c>
      <c r="AL559">
        <v>20.62</v>
      </c>
      <c r="AM559" t="s">
        <v>54</v>
      </c>
      <c r="AN559" s="3">
        <v>0.84152207441681137</v>
      </c>
      <c r="AO559" s="3">
        <v>6.1000840947703916E-3</v>
      </c>
      <c r="AP559" s="3">
        <v>0.79636269753811273</v>
      </c>
      <c r="AQ559" s="3">
        <v>5.870456247866117E-3</v>
      </c>
      <c r="AR559" s="3">
        <v>0.74414065412120434</v>
      </c>
      <c r="AS559" s="3">
        <v>1.669757910674698E-2</v>
      </c>
      <c r="AT559" s="10">
        <v>8.4191346200000003E-2</v>
      </c>
      <c r="AU559" s="1">
        <v>648.328125</v>
      </c>
      <c r="AV559" s="5">
        <v>27081.168121915209</v>
      </c>
      <c r="AW559" s="9">
        <v>2.3079655170440669</v>
      </c>
      <c r="AX559">
        <v>16</v>
      </c>
      <c r="AY559" t="s">
        <v>50</v>
      </c>
      <c r="AZ559" s="9">
        <f>AVERAGE(MainTable[[#This Row],[f1]:[f4]])</f>
        <v>0.68140000000000001</v>
      </c>
      <c r="BA559" s="9">
        <f>AVERAGE(MainTable[[#This Row],[l1]:[l3]])</f>
        <v>0.18466666666666667</v>
      </c>
      <c r="BB559" s="9">
        <f>AVERAGE(MainTable[[#This Row],[n1]:[lsc]])</f>
        <v>0.37966666666666665</v>
      </c>
      <c r="BC559" s="9">
        <f>AVERAGE(MainTable[[#This Row],[density]:[clsCoef]])</f>
        <v>0.373</v>
      </c>
      <c r="BD559" s="9">
        <f>AVERAGE(MainTable[[#This Row],[t2]:[t4]])</f>
        <v>0.28766666666666668</v>
      </c>
      <c r="BE559" s="9">
        <f>AVERAGE(MainTable[[#This Row],[c1]:[c2]])</f>
        <v>0.4995</v>
      </c>
      <c r="BF559" s="9">
        <f>AVERAGE(MainTable[[#This Row],[n3]], MainTable[[#This Row],[n1]], MainTable[[#This Row],[n4]])</f>
        <v>0.15866666666666665</v>
      </c>
      <c r="BG559" s="9" t="str">
        <f>VLOOKUP(MainTable[[#This Row],[model]],ModelNames,4,FALSE)</f>
        <v>Tree Ensemble</v>
      </c>
      <c r="BH559" s="9" cm="1">
        <f t="array" ref="BH559">MEDIAN(IF($AM$2:$AM$2385=AM559,$AN$2:$AN$2385))</f>
        <v>0.87316363636363636</v>
      </c>
      <c r="BI559" s="9" t="str" cm="1">
        <f t="array" ref="BI559">LEFT(A559, MIN(IFERROR(FIND({"_binarized","_clean","_converted"}, A559), LEN(A559)+1))-1)</f>
        <v>nhanes_age_predictions_subset</v>
      </c>
    </row>
    <row r="560" spans="1:61" x14ac:dyDescent="0.25">
      <c r="A560" t="s">
        <v>166</v>
      </c>
      <c r="B560" s="6">
        <v>2278</v>
      </c>
      <c r="C560">
        <v>8</v>
      </c>
      <c r="D560">
        <v>7</v>
      </c>
      <c r="E560">
        <v>0</v>
      </c>
      <c r="F560" s="1">
        <v>5.2582417582417582</v>
      </c>
      <c r="G560">
        <v>0</v>
      </c>
      <c r="H560">
        <v>0</v>
      </c>
      <c r="I560" s="1">
        <v>1000000</v>
      </c>
      <c r="J560" s="1">
        <v>22.46650760097009</v>
      </c>
      <c r="K560" s="1">
        <v>2.434450532867904</v>
      </c>
      <c r="L560" s="1">
        <v>111.3142</v>
      </c>
      <c r="M560" s="1">
        <v>76.5732</v>
      </c>
      <c r="N560" s="2">
        <v>0.43</v>
      </c>
      <c r="O560" s="2">
        <v>0.88800000000000001</v>
      </c>
      <c r="P560" s="2">
        <v>0.59</v>
      </c>
      <c r="Q560" s="2">
        <v>1.0999999999999999E-2</v>
      </c>
      <c r="R560" s="2">
        <v>0.97399999999999998</v>
      </c>
      <c r="S560" s="2">
        <v>0.94399999999999995</v>
      </c>
      <c r="T560" s="2">
        <v>0.23100000000000001</v>
      </c>
      <c r="U560" s="2">
        <v>0.16200000000000001</v>
      </c>
      <c r="V560" s="2">
        <v>0.161</v>
      </c>
      <c r="W560" s="2">
        <v>0.107</v>
      </c>
      <c r="X560" s="2">
        <v>0.35</v>
      </c>
      <c r="Y560" s="2">
        <v>0.221</v>
      </c>
      <c r="Z560" s="2">
        <v>0.14799999999999999</v>
      </c>
      <c r="AA560" s="2">
        <v>0.45700000000000002</v>
      </c>
      <c r="AB560" s="2">
        <v>0.995</v>
      </c>
      <c r="AC560" s="2">
        <v>0.68899999999999995</v>
      </c>
      <c r="AD560" s="2">
        <v>5.7000000000000002E-2</v>
      </c>
      <c r="AE560" s="2">
        <v>0.61299999999999999</v>
      </c>
      <c r="AF560" s="2">
        <v>3.0000000000000001E-3</v>
      </c>
      <c r="AG560" s="2">
        <v>3.0000000000000001E-3</v>
      </c>
      <c r="AH560" s="2">
        <v>0.85699999999999998</v>
      </c>
      <c r="AI560" s="2">
        <v>0.36599999999999999</v>
      </c>
      <c r="AJ560" s="2">
        <v>0.63300000000000001</v>
      </c>
      <c r="AK560">
        <v>60012</v>
      </c>
      <c r="AL560">
        <v>20.62</v>
      </c>
      <c r="AM560" t="s">
        <v>52</v>
      </c>
      <c r="AN560" s="3">
        <v>0.84108636977058038</v>
      </c>
      <c r="AO560" s="3">
        <v>3.0926935886743138E-3</v>
      </c>
      <c r="AP560" s="3">
        <v>0.78964417973962975</v>
      </c>
      <c r="AQ560" s="3">
        <v>6.2254680910920398E-3</v>
      </c>
      <c r="AR560" s="3">
        <v>0.74672660692531978</v>
      </c>
      <c r="AS560" s="3">
        <v>2.2138674635418149E-2</v>
      </c>
      <c r="AT560" s="10">
        <v>0.18051950929999999</v>
      </c>
      <c r="AU560" s="1">
        <v>646.64453125</v>
      </c>
      <c r="AV560" s="5">
        <v>12630.21381259842</v>
      </c>
      <c r="AW560" s="9">
        <v>2.409497737884521</v>
      </c>
      <c r="AX560">
        <v>24</v>
      </c>
      <c r="AY560" t="s">
        <v>50</v>
      </c>
      <c r="AZ560" s="9">
        <f>AVERAGE(MainTable[[#This Row],[f1]:[f4]])</f>
        <v>0.68140000000000001</v>
      </c>
      <c r="BA560" s="9">
        <f>AVERAGE(MainTable[[#This Row],[l1]:[l3]])</f>
        <v>0.18466666666666667</v>
      </c>
      <c r="BB560" s="9">
        <f>AVERAGE(MainTable[[#This Row],[n1]:[lsc]])</f>
        <v>0.37966666666666665</v>
      </c>
      <c r="BC560" s="9">
        <f>AVERAGE(MainTable[[#This Row],[density]:[clsCoef]])</f>
        <v>0.373</v>
      </c>
      <c r="BD560" s="9">
        <f>AVERAGE(MainTable[[#This Row],[t2]:[t4]])</f>
        <v>0.28766666666666668</v>
      </c>
      <c r="BE560" s="9">
        <f>AVERAGE(MainTable[[#This Row],[c1]:[c2]])</f>
        <v>0.4995</v>
      </c>
      <c r="BF560" s="9">
        <f>AVERAGE(MainTable[[#This Row],[n3]], MainTable[[#This Row],[n1]], MainTable[[#This Row],[n4]])</f>
        <v>0.15866666666666665</v>
      </c>
      <c r="BG560" s="9" t="str">
        <f>VLOOKUP(MainTable[[#This Row],[model]],ModelNames,4,FALSE)</f>
        <v>Tree Ensemble</v>
      </c>
      <c r="BH560" s="9" cm="1">
        <f t="array" ref="BH560">MEDIAN(IF($AM$2:$AM$2385=AM560,$AN$2:$AN$2385))</f>
        <v>0.87140340575455077</v>
      </c>
      <c r="BI560" s="9" t="str" cm="1">
        <f t="array" ref="BI560">LEFT(A560, MIN(IFERROR(FIND({"_binarized","_clean","_converted"}, A560), LEN(A560)+1))-1)</f>
        <v>nhanes_age_predictions_subset</v>
      </c>
    </row>
    <row r="561" spans="1:61" x14ac:dyDescent="0.25">
      <c r="A561" t="s">
        <v>166</v>
      </c>
      <c r="B561" s="6">
        <v>2278</v>
      </c>
      <c r="C561">
        <v>8</v>
      </c>
      <c r="D561">
        <v>7</v>
      </c>
      <c r="E561">
        <v>0</v>
      </c>
      <c r="F561" s="1">
        <v>5.2582417582417582</v>
      </c>
      <c r="G561">
        <v>0</v>
      </c>
      <c r="H561">
        <v>0</v>
      </c>
      <c r="I561" s="1">
        <v>1000000</v>
      </c>
      <c r="J561" s="1">
        <v>22.46650760097009</v>
      </c>
      <c r="K561" s="1">
        <v>2.434450532867904</v>
      </c>
      <c r="L561" s="1">
        <v>111.3142</v>
      </c>
      <c r="M561" s="1">
        <v>76.5732</v>
      </c>
      <c r="N561" s="2">
        <v>0.43</v>
      </c>
      <c r="O561" s="2">
        <v>0.88800000000000001</v>
      </c>
      <c r="P561" s="2">
        <v>0.59</v>
      </c>
      <c r="Q561" s="2">
        <v>1.0999999999999999E-2</v>
      </c>
      <c r="R561" s="2">
        <v>0.97399999999999998</v>
      </c>
      <c r="S561" s="2">
        <v>0.94399999999999995</v>
      </c>
      <c r="T561" s="2">
        <v>0.23100000000000001</v>
      </c>
      <c r="U561" s="2">
        <v>0.16200000000000001</v>
      </c>
      <c r="V561" s="2">
        <v>0.161</v>
      </c>
      <c r="W561" s="2">
        <v>0.107</v>
      </c>
      <c r="X561" s="2">
        <v>0.35</v>
      </c>
      <c r="Y561" s="2">
        <v>0.221</v>
      </c>
      <c r="Z561" s="2">
        <v>0.14799999999999999</v>
      </c>
      <c r="AA561" s="2">
        <v>0.45700000000000002</v>
      </c>
      <c r="AB561" s="2">
        <v>0.995</v>
      </c>
      <c r="AC561" s="2">
        <v>0.68899999999999995</v>
      </c>
      <c r="AD561" s="2">
        <v>5.7000000000000002E-2</v>
      </c>
      <c r="AE561" s="2">
        <v>0.61299999999999999</v>
      </c>
      <c r="AF561" s="2">
        <v>3.0000000000000001E-3</v>
      </c>
      <c r="AG561" s="2">
        <v>3.0000000000000001E-3</v>
      </c>
      <c r="AH561" s="2">
        <v>0.85699999999999998</v>
      </c>
      <c r="AI561" s="2">
        <v>0.36599999999999999</v>
      </c>
      <c r="AJ561" s="2">
        <v>0.63300000000000001</v>
      </c>
      <c r="AK561">
        <v>60012</v>
      </c>
      <c r="AL561">
        <v>20.62</v>
      </c>
      <c r="AM561" t="s">
        <v>51</v>
      </c>
      <c r="AN561" s="3">
        <v>0.84065259302101403</v>
      </c>
      <c r="AO561" s="3">
        <v>4.1884632120616286E-3</v>
      </c>
      <c r="AP561" s="3">
        <v>0.78089180463737584</v>
      </c>
      <c r="AQ561" s="3">
        <v>1.011937280136743E-2</v>
      </c>
      <c r="AT561" s="10">
        <v>5.3966522199999999E-2</v>
      </c>
      <c r="AU561" s="1">
        <v>636.93359375</v>
      </c>
      <c r="AV561" s="5">
        <v>42248.414504842018</v>
      </c>
      <c r="AW561" s="9">
        <v>0.28328609466552729</v>
      </c>
      <c r="AX561">
        <v>12</v>
      </c>
      <c r="AY561" t="s">
        <v>50</v>
      </c>
      <c r="AZ561" s="9">
        <f>AVERAGE(MainTable[[#This Row],[f1]:[f4]])</f>
        <v>0.68140000000000001</v>
      </c>
      <c r="BA561" s="9">
        <f>AVERAGE(MainTable[[#This Row],[l1]:[l3]])</f>
        <v>0.18466666666666667</v>
      </c>
      <c r="BB561" s="9">
        <f>AVERAGE(MainTable[[#This Row],[n1]:[lsc]])</f>
        <v>0.37966666666666665</v>
      </c>
      <c r="BC561" s="9">
        <f>AVERAGE(MainTable[[#This Row],[density]:[clsCoef]])</f>
        <v>0.373</v>
      </c>
      <c r="BD561" s="9">
        <f>AVERAGE(MainTable[[#This Row],[t2]:[t4]])</f>
        <v>0.28766666666666668</v>
      </c>
      <c r="BE561" s="9">
        <f>AVERAGE(MainTable[[#This Row],[c1]:[c2]])</f>
        <v>0.4995</v>
      </c>
      <c r="BF561" s="9">
        <f>AVERAGE(MainTable[[#This Row],[n3]], MainTable[[#This Row],[n1]], MainTable[[#This Row],[n4]])</f>
        <v>0.15866666666666665</v>
      </c>
      <c r="BG561" s="9" t="str">
        <f>VLOOKUP(MainTable[[#This Row],[model]],ModelNames,4,FALSE)</f>
        <v>Kernel/SVM</v>
      </c>
      <c r="BH561" s="9" cm="1">
        <f t="array" ref="BH561">MEDIAN(IF($AM$2:$AM$2385=AM561,$AN$2:$AN$2385))</f>
        <v>0.87225452196382425</v>
      </c>
      <c r="BI561" s="9" t="str" cm="1">
        <f t="array" ref="BI561">LEFT(A561, MIN(IFERROR(FIND({"_binarized","_clean","_converted"}, A561), LEN(A561)+1))-1)</f>
        <v>nhanes_age_predictions_subset</v>
      </c>
    </row>
    <row r="562" spans="1:61" x14ac:dyDescent="0.25">
      <c r="A562" t="s">
        <v>166</v>
      </c>
      <c r="B562" s="6">
        <v>2278</v>
      </c>
      <c r="C562">
        <v>8</v>
      </c>
      <c r="D562">
        <v>7</v>
      </c>
      <c r="E562">
        <v>0</v>
      </c>
      <c r="F562" s="1">
        <v>5.2582417582417582</v>
      </c>
      <c r="G562">
        <v>0</v>
      </c>
      <c r="H562">
        <v>0</v>
      </c>
      <c r="I562" s="1">
        <v>1000000</v>
      </c>
      <c r="J562" s="1">
        <v>22.46650760097009</v>
      </c>
      <c r="K562" s="1">
        <v>2.434450532867904</v>
      </c>
      <c r="L562" s="1">
        <v>111.3142</v>
      </c>
      <c r="M562" s="1">
        <v>76.5732</v>
      </c>
      <c r="N562" s="2">
        <v>0.43</v>
      </c>
      <c r="O562" s="2">
        <v>0.88800000000000001</v>
      </c>
      <c r="P562" s="2">
        <v>0.59</v>
      </c>
      <c r="Q562" s="2">
        <v>1.0999999999999999E-2</v>
      </c>
      <c r="R562" s="2">
        <v>0.97399999999999998</v>
      </c>
      <c r="S562" s="2">
        <v>0.94399999999999995</v>
      </c>
      <c r="T562" s="2">
        <v>0.23100000000000001</v>
      </c>
      <c r="U562" s="2">
        <v>0.16200000000000001</v>
      </c>
      <c r="V562" s="2">
        <v>0.161</v>
      </c>
      <c r="W562" s="2">
        <v>0.107</v>
      </c>
      <c r="X562" s="2">
        <v>0.35</v>
      </c>
      <c r="Y562" s="2">
        <v>0.221</v>
      </c>
      <c r="Z562" s="2">
        <v>0.14799999999999999</v>
      </c>
      <c r="AA562" s="2">
        <v>0.45700000000000002</v>
      </c>
      <c r="AB562" s="2">
        <v>0.995</v>
      </c>
      <c r="AC562" s="2">
        <v>0.68899999999999995</v>
      </c>
      <c r="AD562" s="2">
        <v>5.7000000000000002E-2</v>
      </c>
      <c r="AE562" s="2">
        <v>0.61299999999999999</v>
      </c>
      <c r="AF562" s="2">
        <v>3.0000000000000001E-3</v>
      </c>
      <c r="AG562" s="2">
        <v>3.0000000000000001E-3</v>
      </c>
      <c r="AH562" s="2">
        <v>0.85699999999999998</v>
      </c>
      <c r="AI562" s="2">
        <v>0.36599999999999999</v>
      </c>
      <c r="AJ562" s="2">
        <v>0.63300000000000001</v>
      </c>
      <c r="AK562">
        <v>60012</v>
      </c>
      <c r="AL562">
        <v>20.62</v>
      </c>
      <c r="AM562" t="s">
        <v>58</v>
      </c>
      <c r="AN562" s="3">
        <v>0.84064102564102561</v>
      </c>
      <c r="AO562" s="3">
        <v>1.22701105528798E-2</v>
      </c>
      <c r="AP562" s="3">
        <v>0.80986720717152694</v>
      </c>
      <c r="AQ562" s="3">
        <v>9.8974105758084397E-3</v>
      </c>
      <c r="AR562" s="3">
        <v>0.72572721065153145</v>
      </c>
      <c r="AS562" s="3">
        <v>2.5812164879713821E-2</v>
      </c>
      <c r="AT562" s="10">
        <v>4.4683932999999999E-3</v>
      </c>
      <c r="AU562" s="1">
        <v>647.4765625</v>
      </c>
      <c r="AV562" s="5">
        <v>510250.51595897938</v>
      </c>
      <c r="AW562" s="9">
        <v>1.388074398040771</v>
      </c>
      <c r="AX562">
        <v>2</v>
      </c>
      <c r="AY562" t="s">
        <v>50</v>
      </c>
      <c r="AZ562" s="9">
        <f>AVERAGE(MainTable[[#This Row],[f1]:[f4]])</f>
        <v>0.68140000000000001</v>
      </c>
      <c r="BA562" s="9">
        <f>AVERAGE(MainTable[[#This Row],[l1]:[l3]])</f>
        <v>0.18466666666666667</v>
      </c>
      <c r="BB562" s="9">
        <f>AVERAGE(MainTable[[#This Row],[n1]:[lsc]])</f>
        <v>0.37966666666666665</v>
      </c>
      <c r="BC562" s="9">
        <f>AVERAGE(MainTable[[#This Row],[density]:[clsCoef]])</f>
        <v>0.373</v>
      </c>
      <c r="BD562" s="9">
        <f>AVERAGE(MainTable[[#This Row],[t2]:[t4]])</f>
        <v>0.28766666666666668</v>
      </c>
      <c r="BE562" s="9">
        <f>AVERAGE(MainTable[[#This Row],[c1]:[c2]])</f>
        <v>0.4995</v>
      </c>
      <c r="BF562" s="9">
        <f>AVERAGE(MainTable[[#This Row],[n3]], MainTable[[#This Row],[n1]], MainTable[[#This Row],[n4]])</f>
        <v>0.15866666666666665</v>
      </c>
      <c r="BG562" s="9" t="str">
        <f>VLOOKUP(MainTable[[#This Row],[model]],ModelNames,4,FALSE)</f>
        <v>Tree Ensemble</v>
      </c>
      <c r="BH562" s="9" cm="1">
        <f t="array" ref="BH562">MEDIAN(IF($AM$2:$AM$2385=AM562,$AN$2:$AN$2385))</f>
        <v>0.86973139609339412</v>
      </c>
      <c r="BI562" s="9" t="str" cm="1">
        <f t="array" ref="BI562">LEFT(A562, MIN(IFERROR(FIND({"_binarized","_clean","_converted"}, A562), LEN(A562)+1))-1)</f>
        <v>nhanes_age_predictions_subset</v>
      </c>
    </row>
    <row r="563" spans="1:61" x14ac:dyDescent="0.25">
      <c r="A563" t="s">
        <v>166</v>
      </c>
      <c r="B563" s="6">
        <v>2278</v>
      </c>
      <c r="C563">
        <v>8</v>
      </c>
      <c r="D563">
        <v>7</v>
      </c>
      <c r="E563">
        <v>0</v>
      </c>
      <c r="F563" s="1">
        <v>5.2582417582417582</v>
      </c>
      <c r="G563">
        <v>0</v>
      </c>
      <c r="H563">
        <v>0</v>
      </c>
      <c r="I563" s="1">
        <v>1000000</v>
      </c>
      <c r="J563" s="1">
        <v>22.46650760097009</v>
      </c>
      <c r="K563" s="1">
        <v>2.434450532867904</v>
      </c>
      <c r="L563" s="1">
        <v>111.3142</v>
      </c>
      <c r="M563" s="1">
        <v>76.5732</v>
      </c>
      <c r="N563" s="2">
        <v>0.43</v>
      </c>
      <c r="O563" s="2">
        <v>0.88800000000000001</v>
      </c>
      <c r="P563" s="2">
        <v>0.59</v>
      </c>
      <c r="Q563" s="2">
        <v>1.0999999999999999E-2</v>
      </c>
      <c r="R563" s="2">
        <v>0.97399999999999998</v>
      </c>
      <c r="S563" s="2">
        <v>0.94399999999999995</v>
      </c>
      <c r="T563" s="2">
        <v>0.23100000000000001</v>
      </c>
      <c r="U563" s="2">
        <v>0.16200000000000001</v>
      </c>
      <c r="V563" s="2">
        <v>0.161</v>
      </c>
      <c r="W563" s="2">
        <v>0.107</v>
      </c>
      <c r="X563" s="2">
        <v>0.35</v>
      </c>
      <c r="Y563" s="2">
        <v>0.221</v>
      </c>
      <c r="Z563" s="2">
        <v>0.14799999999999999</v>
      </c>
      <c r="AA563" s="2">
        <v>0.45700000000000002</v>
      </c>
      <c r="AB563" s="2">
        <v>0.995</v>
      </c>
      <c r="AC563" s="2">
        <v>0.68899999999999995</v>
      </c>
      <c r="AD563" s="2">
        <v>5.7000000000000002E-2</v>
      </c>
      <c r="AE563" s="2">
        <v>0.61299999999999999</v>
      </c>
      <c r="AF563" s="2">
        <v>3.0000000000000001E-3</v>
      </c>
      <c r="AG563" s="2">
        <v>3.0000000000000001E-3</v>
      </c>
      <c r="AH563" s="2">
        <v>0.85699999999999998</v>
      </c>
      <c r="AI563" s="2">
        <v>0.36599999999999999</v>
      </c>
      <c r="AJ563" s="2">
        <v>0.63300000000000001</v>
      </c>
      <c r="AK563">
        <v>60012</v>
      </c>
      <c r="AL563">
        <v>20.62</v>
      </c>
      <c r="AM563" t="s">
        <v>62</v>
      </c>
      <c r="AN563" s="3">
        <v>0.84021110468478888</v>
      </c>
      <c r="AO563" s="3">
        <v>7.854789044406794E-4</v>
      </c>
      <c r="AP563" s="3">
        <v>0.76725423591342246</v>
      </c>
      <c r="AQ563" s="3">
        <v>1.107325938863923E-3</v>
      </c>
      <c r="AT563" s="10">
        <v>1.2570381000000001E-3</v>
      </c>
      <c r="AU563" s="1">
        <v>636.66015625</v>
      </c>
      <c r="AV563" s="5">
        <v>1813787.48198164</v>
      </c>
      <c r="AW563" s="9">
        <v>4.644775390625E-2</v>
      </c>
      <c r="AX563">
        <v>6</v>
      </c>
      <c r="AY563" t="s">
        <v>50</v>
      </c>
      <c r="AZ563" s="9">
        <f>AVERAGE(MainTable[[#This Row],[f1]:[f4]])</f>
        <v>0.68140000000000001</v>
      </c>
      <c r="BA563" s="9">
        <f>AVERAGE(MainTable[[#This Row],[l1]:[l3]])</f>
        <v>0.18466666666666667</v>
      </c>
      <c r="BB563" s="9">
        <f>AVERAGE(MainTable[[#This Row],[n1]:[lsc]])</f>
        <v>0.37966666666666665</v>
      </c>
      <c r="BC563" s="9">
        <f>AVERAGE(MainTable[[#This Row],[density]:[clsCoef]])</f>
        <v>0.373</v>
      </c>
      <c r="BD563" s="9">
        <f>AVERAGE(MainTable[[#This Row],[t2]:[t4]])</f>
        <v>0.28766666666666668</v>
      </c>
      <c r="BE563" s="9">
        <f>AVERAGE(MainTable[[#This Row],[c1]:[c2]])</f>
        <v>0.4995</v>
      </c>
      <c r="BF563" s="9">
        <f>AVERAGE(MainTable[[#This Row],[n3]], MainTable[[#This Row],[n1]], MainTable[[#This Row],[n4]])</f>
        <v>0.15866666666666665</v>
      </c>
      <c r="BG563" s="9" t="str">
        <f>VLOOKUP(MainTable[[#This Row],[model]],ModelNames,4,FALSE)</f>
        <v>Linear</v>
      </c>
      <c r="BH563" s="9" cm="1">
        <f t="array" ref="BH563">MEDIAN(IF($AM$2:$AM$2385=AM563,$AN$2:$AN$2385))</f>
        <v>0.84909999999999997</v>
      </c>
      <c r="BI563" s="9" t="str" cm="1">
        <f t="array" ref="BI563">LEFT(A563, MIN(IFERROR(FIND({"_binarized","_clean","_converted"}, A563), LEN(A563)+1))-1)</f>
        <v>nhanes_age_predictions_subset</v>
      </c>
    </row>
    <row r="564" spans="1:61" x14ac:dyDescent="0.25">
      <c r="A564" t="s">
        <v>166</v>
      </c>
      <c r="B564" s="6">
        <v>2278</v>
      </c>
      <c r="C564">
        <v>8</v>
      </c>
      <c r="D564">
        <v>7</v>
      </c>
      <c r="E564">
        <v>0</v>
      </c>
      <c r="F564" s="1">
        <v>5.2582417582417582</v>
      </c>
      <c r="G564">
        <v>0</v>
      </c>
      <c r="H564">
        <v>0</v>
      </c>
      <c r="I564" s="1">
        <v>1000000</v>
      </c>
      <c r="J564" s="1">
        <v>22.46650760097009</v>
      </c>
      <c r="K564" s="1">
        <v>2.434450532867904</v>
      </c>
      <c r="L564" s="1">
        <v>111.3142</v>
      </c>
      <c r="M564" s="1">
        <v>76.5732</v>
      </c>
      <c r="N564" s="2">
        <v>0.43</v>
      </c>
      <c r="O564" s="2">
        <v>0.88800000000000001</v>
      </c>
      <c r="P564" s="2">
        <v>0.59</v>
      </c>
      <c r="Q564" s="2">
        <v>1.0999999999999999E-2</v>
      </c>
      <c r="R564" s="2">
        <v>0.97399999999999998</v>
      </c>
      <c r="S564" s="2">
        <v>0.94399999999999995</v>
      </c>
      <c r="T564" s="2">
        <v>0.23100000000000001</v>
      </c>
      <c r="U564" s="2">
        <v>0.16200000000000001</v>
      </c>
      <c r="V564" s="2">
        <v>0.161</v>
      </c>
      <c r="W564" s="2">
        <v>0.107</v>
      </c>
      <c r="X564" s="2">
        <v>0.35</v>
      </c>
      <c r="Y564" s="2">
        <v>0.221</v>
      </c>
      <c r="Z564" s="2">
        <v>0.14799999999999999</v>
      </c>
      <c r="AA564" s="2">
        <v>0.45700000000000002</v>
      </c>
      <c r="AB564" s="2">
        <v>0.995</v>
      </c>
      <c r="AC564" s="2">
        <v>0.68899999999999995</v>
      </c>
      <c r="AD564" s="2">
        <v>5.7000000000000002E-2</v>
      </c>
      <c r="AE564" s="2">
        <v>0.61299999999999999</v>
      </c>
      <c r="AF564" s="2">
        <v>3.0000000000000001E-3</v>
      </c>
      <c r="AG564" s="2">
        <v>3.0000000000000001E-3</v>
      </c>
      <c r="AH564" s="2">
        <v>0.85699999999999998</v>
      </c>
      <c r="AI564" s="2">
        <v>0.36599999999999999</v>
      </c>
      <c r="AJ564" s="2">
        <v>0.63300000000000001</v>
      </c>
      <c r="AK564">
        <v>60012</v>
      </c>
      <c r="AL564">
        <v>20.62</v>
      </c>
      <c r="AM564" t="s">
        <v>64</v>
      </c>
      <c r="AN564" s="3">
        <v>0.83977347214189313</v>
      </c>
      <c r="AO564" s="3">
        <v>7.1671204400509192E-3</v>
      </c>
      <c r="AP564" s="3">
        <v>0.78913210526969824</v>
      </c>
      <c r="AQ564" s="3">
        <v>5.7793673132733219E-3</v>
      </c>
      <c r="AR564" s="3">
        <v>0.73241585820806621</v>
      </c>
      <c r="AS564" s="3">
        <v>2.724478619938548E-2</v>
      </c>
      <c r="AT564" s="10">
        <v>1.3285160000000001E-3</v>
      </c>
      <c r="AU564" s="1">
        <v>318.69921875</v>
      </c>
      <c r="AV564" s="5">
        <v>1716200.624528911</v>
      </c>
      <c r="AW564" s="9">
        <v>2.650094032287598E-2</v>
      </c>
      <c r="AX564">
        <v>2</v>
      </c>
      <c r="AY564" t="s">
        <v>50</v>
      </c>
      <c r="AZ564" s="9">
        <f>AVERAGE(MainTable[[#This Row],[f1]:[f4]])</f>
        <v>0.68140000000000001</v>
      </c>
      <c r="BA564" s="9">
        <f>AVERAGE(MainTable[[#This Row],[l1]:[l3]])</f>
        <v>0.18466666666666667</v>
      </c>
      <c r="BB564" s="9">
        <f>AVERAGE(MainTable[[#This Row],[n1]:[lsc]])</f>
        <v>0.37966666666666665</v>
      </c>
      <c r="BC564" s="9">
        <f>AVERAGE(MainTable[[#This Row],[density]:[clsCoef]])</f>
        <v>0.373</v>
      </c>
      <c r="BD564" s="9">
        <f>AVERAGE(MainTable[[#This Row],[t2]:[t4]])</f>
        <v>0.28766666666666668</v>
      </c>
      <c r="BE564" s="9">
        <f>AVERAGE(MainTable[[#This Row],[c1]:[c2]])</f>
        <v>0.4995</v>
      </c>
      <c r="BF564" s="9">
        <f>AVERAGE(MainTable[[#This Row],[n3]], MainTable[[#This Row],[n1]], MainTable[[#This Row],[n4]])</f>
        <v>0.15866666666666665</v>
      </c>
      <c r="BG564" s="9" t="str">
        <f>VLOOKUP(MainTable[[#This Row],[model]],ModelNames,4,FALSE)</f>
        <v>Discriminant</v>
      </c>
      <c r="BH564" s="9" cm="1">
        <f t="array" ref="BH564">MEDIAN(IF($AM$2:$AM$2385=AM564,$AN$2:$AN$2385))</f>
        <v>0.83860904466088915</v>
      </c>
      <c r="BI564" s="9" t="str" cm="1">
        <f t="array" ref="BI564">LEFT(A564, MIN(IFERROR(FIND({"_binarized","_clean","_converted"}, A564), LEN(A564)+1))-1)</f>
        <v>nhanes_age_predictions_subset</v>
      </c>
    </row>
    <row r="565" spans="1:61" x14ac:dyDescent="0.25">
      <c r="A565" t="s">
        <v>166</v>
      </c>
      <c r="B565" s="6">
        <v>2278</v>
      </c>
      <c r="C565">
        <v>8</v>
      </c>
      <c r="D565">
        <v>7</v>
      </c>
      <c r="E565">
        <v>0</v>
      </c>
      <c r="F565" s="1">
        <v>5.2582417582417582</v>
      </c>
      <c r="G565">
        <v>0</v>
      </c>
      <c r="H565">
        <v>0</v>
      </c>
      <c r="I565" s="1">
        <v>1000000</v>
      </c>
      <c r="J565" s="1">
        <v>22.46650760097009</v>
      </c>
      <c r="K565" s="1">
        <v>2.434450532867904</v>
      </c>
      <c r="L565" s="1">
        <v>111.3142</v>
      </c>
      <c r="M565" s="1">
        <v>76.5732</v>
      </c>
      <c r="N565" s="2">
        <v>0.43</v>
      </c>
      <c r="O565" s="2">
        <v>0.88800000000000001</v>
      </c>
      <c r="P565" s="2">
        <v>0.59</v>
      </c>
      <c r="Q565" s="2">
        <v>1.0999999999999999E-2</v>
      </c>
      <c r="R565" s="2">
        <v>0.97399999999999998</v>
      </c>
      <c r="S565" s="2">
        <v>0.94399999999999995</v>
      </c>
      <c r="T565" s="2">
        <v>0.23100000000000001</v>
      </c>
      <c r="U565" s="2">
        <v>0.16200000000000001</v>
      </c>
      <c r="V565" s="2">
        <v>0.161</v>
      </c>
      <c r="W565" s="2">
        <v>0.107</v>
      </c>
      <c r="X565" s="2">
        <v>0.35</v>
      </c>
      <c r="Y565" s="2">
        <v>0.221</v>
      </c>
      <c r="Z565" s="2">
        <v>0.14799999999999999</v>
      </c>
      <c r="AA565" s="2">
        <v>0.45700000000000002</v>
      </c>
      <c r="AB565" s="2">
        <v>0.995</v>
      </c>
      <c r="AC565" s="2">
        <v>0.68899999999999995</v>
      </c>
      <c r="AD565" s="2">
        <v>5.7000000000000002E-2</v>
      </c>
      <c r="AE565" s="2">
        <v>0.61299999999999999</v>
      </c>
      <c r="AF565" s="2">
        <v>3.0000000000000001E-3</v>
      </c>
      <c r="AG565" s="2">
        <v>3.0000000000000001E-3</v>
      </c>
      <c r="AH565" s="2">
        <v>0.85699999999999998</v>
      </c>
      <c r="AI565" s="2">
        <v>0.36599999999999999</v>
      </c>
      <c r="AJ565" s="2">
        <v>0.63300000000000001</v>
      </c>
      <c r="AK565">
        <v>60012</v>
      </c>
      <c r="AL565">
        <v>20.62</v>
      </c>
      <c r="AM565" t="s">
        <v>60</v>
      </c>
      <c r="AN565" s="3">
        <v>0.83977058029689611</v>
      </c>
      <c r="AO565" s="3">
        <v>8.456874578546332E-3</v>
      </c>
      <c r="AP565" s="3">
        <v>0.78595602005268528</v>
      </c>
      <c r="AQ565" s="3">
        <v>1.147220903893033E-2</v>
      </c>
      <c r="AR565" s="3">
        <v>0.72000684445671204</v>
      </c>
      <c r="AS565" s="3">
        <v>2.9386930144076909E-2</v>
      </c>
      <c r="AT565" s="10">
        <v>1.3190508000000001E-3</v>
      </c>
      <c r="AU565" s="1">
        <v>641.0390625</v>
      </c>
      <c r="AV565" s="5">
        <v>1728515.701762313</v>
      </c>
      <c r="AW565" s="9">
        <v>8.4190130233764648E-2</v>
      </c>
      <c r="AX565">
        <v>16</v>
      </c>
      <c r="AY565" t="s">
        <v>50</v>
      </c>
      <c r="AZ565" s="9">
        <f>AVERAGE(MainTable[[#This Row],[f1]:[f4]])</f>
        <v>0.68140000000000001</v>
      </c>
      <c r="BA565" s="9">
        <f>AVERAGE(MainTable[[#This Row],[l1]:[l3]])</f>
        <v>0.18466666666666667</v>
      </c>
      <c r="BB565" s="9">
        <f>AVERAGE(MainTable[[#This Row],[n1]:[lsc]])</f>
        <v>0.37966666666666665</v>
      </c>
      <c r="BC565" s="9">
        <f>AVERAGE(MainTable[[#This Row],[density]:[clsCoef]])</f>
        <v>0.373</v>
      </c>
      <c r="BD565" s="9">
        <f>AVERAGE(MainTable[[#This Row],[t2]:[t4]])</f>
        <v>0.28766666666666668</v>
      </c>
      <c r="BE565" s="9">
        <f>AVERAGE(MainTable[[#This Row],[c1]:[c2]])</f>
        <v>0.4995</v>
      </c>
      <c r="BF565" s="9">
        <f>AVERAGE(MainTable[[#This Row],[n3]], MainTable[[#This Row],[n1]], MainTable[[#This Row],[n4]])</f>
        <v>0.15866666666666665</v>
      </c>
      <c r="BG565" s="9" t="str">
        <f>VLOOKUP(MainTable[[#This Row],[model]],ModelNames,4,FALSE)</f>
        <v>Linear</v>
      </c>
      <c r="BH565" s="9" cm="1">
        <f t="array" ref="BH565">MEDIAN(IF($AM$2:$AM$2385=AM565,$AN$2:$AN$2385))</f>
        <v>0.84154689776823377</v>
      </c>
      <c r="BI565" s="9" t="str" cm="1">
        <f t="array" ref="BI565">LEFT(A565, MIN(IFERROR(FIND({"_binarized","_clean","_converted"}, A565), LEN(A565)+1))-1)</f>
        <v>nhanes_age_predictions_subset</v>
      </c>
    </row>
    <row r="566" spans="1:61" x14ac:dyDescent="0.25">
      <c r="A566" t="s">
        <v>166</v>
      </c>
      <c r="B566" s="6">
        <v>2278</v>
      </c>
      <c r="C566">
        <v>8</v>
      </c>
      <c r="D566">
        <v>7</v>
      </c>
      <c r="E566">
        <v>0</v>
      </c>
      <c r="F566" s="1">
        <v>5.2582417582417582</v>
      </c>
      <c r="G566">
        <v>0</v>
      </c>
      <c r="H566">
        <v>0</v>
      </c>
      <c r="I566" s="1">
        <v>1000000</v>
      </c>
      <c r="J566" s="1">
        <v>22.46650760097009</v>
      </c>
      <c r="K566" s="1">
        <v>2.434450532867904</v>
      </c>
      <c r="L566" s="1">
        <v>111.3142</v>
      </c>
      <c r="M566" s="1">
        <v>76.5732</v>
      </c>
      <c r="N566" s="2">
        <v>0.43</v>
      </c>
      <c r="O566" s="2">
        <v>0.88800000000000001</v>
      </c>
      <c r="P566" s="2">
        <v>0.59</v>
      </c>
      <c r="Q566" s="2">
        <v>1.0999999999999999E-2</v>
      </c>
      <c r="R566" s="2">
        <v>0.97399999999999998</v>
      </c>
      <c r="S566" s="2">
        <v>0.94399999999999995</v>
      </c>
      <c r="T566" s="2">
        <v>0.23100000000000001</v>
      </c>
      <c r="U566" s="2">
        <v>0.16200000000000001</v>
      </c>
      <c r="V566" s="2">
        <v>0.161</v>
      </c>
      <c r="W566" s="2">
        <v>0.107</v>
      </c>
      <c r="X566" s="2">
        <v>0.35</v>
      </c>
      <c r="Y566" s="2">
        <v>0.221</v>
      </c>
      <c r="Z566" s="2">
        <v>0.14799999999999999</v>
      </c>
      <c r="AA566" s="2">
        <v>0.45700000000000002</v>
      </c>
      <c r="AB566" s="2">
        <v>0.995</v>
      </c>
      <c r="AC566" s="2">
        <v>0.68899999999999995</v>
      </c>
      <c r="AD566" s="2">
        <v>5.7000000000000002E-2</v>
      </c>
      <c r="AE566" s="2">
        <v>0.61299999999999999</v>
      </c>
      <c r="AF566" s="2">
        <v>3.0000000000000001E-3</v>
      </c>
      <c r="AG566" s="2">
        <v>3.0000000000000001E-3</v>
      </c>
      <c r="AH566" s="2">
        <v>0.85699999999999998</v>
      </c>
      <c r="AI566" s="2">
        <v>0.36599999999999999</v>
      </c>
      <c r="AJ566" s="2">
        <v>0.63300000000000001</v>
      </c>
      <c r="AK566">
        <v>60012</v>
      </c>
      <c r="AL566">
        <v>20.62</v>
      </c>
      <c r="AM566" t="s">
        <v>59</v>
      </c>
      <c r="AN566" s="3">
        <v>0.83757759784075581</v>
      </c>
      <c r="AO566" s="3">
        <v>4.1293386393897614E-3</v>
      </c>
      <c r="AP566" s="3">
        <v>0.8058871360211588</v>
      </c>
      <c r="AQ566" s="3">
        <v>6.2125538349724124E-3</v>
      </c>
      <c r="AR566" s="3">
        <v>0.72359027297533918</v>
      </c>
      <c r="AS566" s="3">
        <v>3.3628090182701048E-2</v>
      </c>
      <c r="AT566" s="10">
        <v>5.4459332999999997E-3</v>
      </c>
      <c r="AU566" s="1">
        <v>646.73046875</v>
      </c>
      <c r="AV566" s="5">
        <v>418661.01856675668</v>
      </c>
      <c r="AW566" s="9">
        <v>0.2897493839263916</v>
      </c>
      <c r="AX566">
        <v>1</v>
      </c>
      <c r="AY566" t="s">
        <v>50</v>
      </c>
      <c r="AZ566" s="9">
        <f>AVERAGE(MainTable[[#This Row],[f1]:[f4]])</f>
        <v>0.68140000000000001</v>
      </c>
      <c r="BA566" s="9">
        <f>AVERAGE(MainTable[[#This Row],[l1]:[l3]])</f>
        <v>0.18466666666666667</v>
      </c>
      <c r="BB566" s="9">
        <f>AVERAGE(MainTable[[#This Row],[n1]:[lsc]])</f>
        <v>0.37966666666666665</v>
      </c>
      <c r="BC566" s="9">
        <f>AVERAGE(MainTable[[#This Row],[density]:[clsCoef]])</f>
        <v>0.373</v>
      </c>
      <c r="BD566" s="9">
        <f>AVERAGE(MainTable[[#This Row],[t2]:[t4]])</f>
        <v>0.28766666666666668</v>
      </c>
      <c r="BE566" s="9">
        <f>AVERAGE(MainTable[[#This Row],[c1]:[c2]])</f>
        <v>0.4995</v>
      </c>
      <c r="BF566" s="9">
        <f>AVERAGE(MainTable[[#This Row],[n3]], MainTable[[#This Row],[n1]], MainTable[[#This Row],[n4]])</f>
        <v>0.15866666666666665</v>
      </c>
      <c r="BG566" s="9" t="str">
        <f>VLOOKUP(MainTable[[#This Row],[model]],ModelNames,4,FALSE)</f>
        <v>Tree Ensemble</v>
      </c>
      <c r="BH566" s="9" cm="1">
        <f t="array" ref="BH566">MEDIAN(IF($AM$2:$AM$2385=AM566,$AN$2:$AN$2385))</f>
        <v>0.86949265687583444</v>
      </c>
      <c r="BI566" s="9" t="str" cm="1">
        <f t="array" ref="BI566">LEFT(A566, MIN(IFERROR(FIND({"_binarized","_clean","_converted"}, A566), LEN(A566)+1))-1)</f>
        <v>nhanes_age_predictions_subset</v>
      </c>
    </row>
    <row r="567" spans="1:61" x14ac:dyDescent="0.25">
      <c r="A567" t="s">
        <v>166</v>
      </c>
      <c r="B567" s="6">
        <v>2278</v>
      </c>
      <c r="C567">
        <v>8</v>
      </c>
      <c r="D567">
        <v>7</v>
      </c>
      <c r="E567">
        <v>0</v>
      </c>
      <c r="F567" s="1">
        <v>5.2582417582417582</v>
      </c>
      <c r="G567">
        <v>0</v>
      </c>
      <c r="H567">
        <v>0</v>
      </c>
      <c r="I567" s="1">
        <v>1000000</v>
      </c>
      <c r="J567" s="1">
        <v>22.46650760097009</v>
      </c>
      <c r="K567" s="1">
        <v>2.434450532867904</v>
      </c>
      <c r="L567" s="1">
        <v>111.3142</v>
      </c>
      <c r="M567" s="1">
        <v>76.5732</v>
      </c>
      <c r="N567" s="2">
        <v>0.43</v>
      </c>
      <c r="O567" s="2">
        <v>0.88800000000000001</v>
      </c>
      <c r="P567" s="2">
        <v>0.59</v>
      </c>
      <c r="Q567" s="2">
        <v>1.0999999999999999E-2</v>
      </c>
      <c r="R567" s="2">
        <v>0.97399999999999998</v>
      </c>
      <c r="S567" s="2">
        <v>0.94399999999999995</v>
      </c>
      <c r="T567" s="2">
        <v>0.23100000000000001</v>
      </c>
      <c r="U567" s="2">
        <v>0.16200000000000001</v>
      </c>
      <c r="V567" s="2">
        <v>0.161</v>
      </c>
      <c r="W567" s="2">
        <v>0.107</v>
      </c>
      <c r="X567" s="2">
        <v>0.35</v>
      </c>
      <c r="Y567" s="2">
        <v>0.221</v>
      </c>
      <c r="Z567" s="2">
        <v>0.14799999999999999</v>
      </c>
      <c r="AA567" s="2">
        <v>0.45700000000000002</v>
      </c>
      <c r="AB567" s="2">
        <v>0.995</v>
      </c>
      <c r="AC567" s="2">
        <v>0.68899999999999995</v>
      </c>
      <c r="AD567" s="2">
        <v>5.7000000000000002E-2</v>
      </c>
      <c r="AE567" s="2">
        <v>0.61299999999999999</v>
      </c>
      <c r="AF567" s="2">
        <v>3.0000000000000001E-3</v>
      </c>
      <c r="AG567" s="2">
        <v>3.0000000000000001E-3</v>
      </c>
      <c r="AH567" s="2">
        <v>0.85699999999999998</v>
      </c>
      <c r="AI567" s="2">
        <v>0.36599999999999999</v>
      </c>
      <c r="AJ567" s="2">
        <v>0.63300000000000001</v>
      </c>
      <c r="AK567">
        <v>60012</v>
      </c>
      <c r="AL567">
        <v>20.62</v>
      </c>
      <c r="AM567" t="s">
        <v>56</v>
      </c>
      <c r="AN567" s="3">
        <v>0.83713900134952779</v>
      </c>
      <c r="AO567" s="3">
        <v>4.8443382406683569E-3</v>
      </c>
      <c r="AP567" s="3">
        <v>0.77971575382743197</v>
      </c>
      <c r="AQ567" s="3">
        <v>6.437557781217287E-3</v>
      </c>
      <c r="AR567" s="3">
        <v>0.72377487699567378</v>
      </c>
      <c r="AS567" s="3">
        <v>2.650993212354855E-2</v>
      </c>
      <c r="AT567" s="10">
        <v>1.2697457999999999E-3</v>
      </c>
      <c r="AU567" s="1">
        <v>645.94140625</v>
      </c>
      <c r="AV567" s="5">
        <v>1795634.962540135</v>
      </c>
      <c r="AW567" s="9">
        <v>5.000615119934082E-2</v>
      </c>
      <c r="AX567">
        <v>10</v>
      </c>
      <c r="AY567" t="s">
        <v>50</v>
      </c>
      <c r="AZ567" s="9">
        <f>AVERAGE(MainTable[[#This Row],[f1]:[f4]])</f>
        <v>0.68140000000000001</v>
      </c>
      <c r="BA567" s="9">
        <f>AVERAGE(MainTable[[#This Row],[l1]:[l3]])</f>
        <v>0.18466666666666667</v>
      </c>
      <c r="BB567" s="9">
        <f>AVERAGE(MainTable[[#This Row],[n1]:[lsc]])</f>
        <v>0.37966666666666665</v>
      </c>
      <c r="BC567" s="9">
        <f>AVERAGE(MainTable[[#This Row],[density]:[clsCoef]])</f>
        <v>0.373</v>
      </c>
      <c r="BD567" s="9">
        <f>AVERAGE(MainTable[[#This Row],[t2]:[t4]])</f>
        <v>0.28766666666666668</v>
      </c>
      <c r="BE567" s="9">
        <f>AVERAGE(MainTable[[#This Row],[c1]:[c2]])</f>
        <v>0.4995</v>
      </c>
      <c r="BF567" s="9">
        <f>AVERAGE(MainTable[[#This Row],[n3]], MainTable[[#This Row],[n1]], MainTable[[#This Row],[n4]])</f>
        <v>0.15866666666666665</v>
      </c>
      <c r="BG567" s="9" t="str">
        <f>VLOOKUP(MainTable[[#This Row],[model]],ModelNames,4,FALSE)</f>
        <v>Linear</v>
      </c>
      <c r="BH567" s="9" cm="1">
        <f t="array" ref="BH567">MEDIAN(IF($AM$2:$AM$2385=AM567,$AN$2:$AN$2385))</f>
        <v>0.85279999999999989</v>
      </c>
      <c r="BI567" s="9" t="str" cm="1">
        <f t="array" ref="BI567">LEFT(A567, MIN(IFERROR(FIND({"_binarized","_clean","_converted"}, A567), LEN(A567)+1))-1)</f>
        <v>nhanes_age_predictions_subset</v>
      </c>
    </row>
    <row r="568" spans="1:61" x14ac:dyDescent="0.25">
      <c r="A568" t="s">
        <v>166</v>
      </c>
      <c r="B568" s="6">
        <v>2278</v>
      </c>
      <c r="C568">
        <v>8</v>
      </c>
      <c r="D568">
        <v>7</v>
      </c>
      <c r="E568">
        <v>0</v>
      </c>
      <c r="F568" s="1">
        <v>5.2582417582417582</v>
      </c>
      <c r="G568">
        <v>0</v>
      </c>
      <c r="H568">
        <v>0</v>
      </c>
      <c r="I568" s="1">
        <v>1000000</v>
      </c>
      <c r="J568" s="1">
        <v>22.46650760097009</v>
      </c>
      <c r="K568" s="1">
        <v>2.434450532867904</v>
      </c>
      <c r="L568" s="1">
        <v>111.3142</v>
      </c>
      <c r="M568" s="1">
        <v>76.5732</v>
      </c>
      <c r="N568" s="2">
        <v>0.43</v>
      </c>
      <c r="O568" s="2">
        <v>0.88800000000000001</v>
      </c>
      <c r="P568" s="2">
        <v>0.59</v>
      </c>
      <c r="Q568" s="2">
        <v>1.0999999999999999E-2</v>
      </c>
      <c r="R568" s="2">
        <v>0.97399999999999998</v>
      </c>
      <c r="S568" s="2">
        <v>0.94399999999999995</v>
      </c>
      <c r="T568" s="2">
        <v>0.23100000000000001</v>
      </c>
      <c r="U568" s="2">
        <v>0.16200000000000001</v>
      </c>
      <c r="V568" s="2">
        <v>0.161</v>
      </c>
      <c r="W568" s="2">
        <v>0.107</v>
      </c>
      <c r="X568" s="2">
        <v>0.35</v>
      </c>
      <c r="Y568" s="2">
        <v>0.221</v>
      </c>
      <c r="Z568" s="2">
        <v>0.14799999999999999</v>
      </c>
      <c r="AA568" s="2">
        <v>0.45700000000000002</v>
      </c>
      <c r="AB568" s="2">
        <v>0.995</v>
      </c>
      <c r="AC568" s="2">
        <v>0.68899999999999995</v>
      </c>
      <c r="AD568" s="2">
        <v>5.7000000000000002E-2</v>
      </c>
      <c r="AE568" s="2">
        <v>0.61299999999999999</v>
      </c>
      <c r="AF568" s="2">
        <v>3.0000000000000001E-3</v>
      </c>
      <c r="AG568" s="2">
        <v>3.0000000000000001E-3</v>
      </c>
      <c r="AH568" s="2">
        <v>0.85699999999999998</v>
      </c>
      <c r="AI568" s="2">
        <v>0.36599999999999999</v>
      </c>
      <c r="AJ568" s="2">
        <v>0.63300000000000001</v>
      </c>
      <c r="AK568">
        <v>60012</v>
      </c>
      <c r="AL568">
        <v>20.62</v>
      </c>
      <c r="AM568" t="s">
        <v>53</v>
      </c>
      <c r="AN568" s="3">
        <v>0.83625795257374202</v>
      </c>
      <c r="AO568" s="3">
        <v>7.7228249756815231E-3</v>
      </c>
      <c r="AP568" s="3">
        <v>0.80636356896722339</v>
      </c>
      <c r="AQ568" s="3">
        <v>6.8749113796947123E-3</v>
      </c>
      <c r="AR568" s="3">
        <v>0.69210590708313213</v>
      </c>
      <c r="AS568" s="3">
        <v>1.140498632987789E-2</v>
      </c>
      <c r="AT568" s="10">
        <v>4.6527552600000001E-2</v>
      </c>
      <c r="AU568" s="1">
        <v>636.37109375</v>
      </c>
      <c r="AV568" s="5">
        <v>49003.22222774502</v>
      </c>
      <c r="AW568" s="9">
        <v>0.150029182434082</v>
      </c>
      <c r="AX568">
        <v>24</v>
      </c>
      <c r="AY568" t="s">
        <v>50</v>
      </c>
      <c r="AZ568" s="9">
        <f>AVERAGE(MainTable[[#This Row],[f1]:[f4]])</f>
        <v>0.68140000000000001</v>
      </c>
      <c r="BA568" s="9">
        <f>AVERAGE(MainTable[[#This Row],[l1]:[l3]])</f>
        <v>0.18466666666666667</v>
      </c>
      <c r="BB568" s="9">
        <f>AVERAGE(MainTable[[#This Row],[n1]:[lsc]])</f>
        <v>0.37966666666666665</v>
      </c>
      <c r="BC568" s="9">
        <f>AVERAGE(MainTable[[#This Row],[density]:[clsCoef]])</f>
        <v>0.373</v>
      </c>
      <c r="BD568" s="9">
        <f>AVERAGE(MainTable[[#This Row],[t2]:[t4]])</f>
        <v>0.28766666666666668</v>
      </c>
      <c r="BE568" s="9">
        <f>AVERAGE(MainTable[[#This Row],[c1]:[c2]])</f>
        <v>0.4995</v>
      </c>
      <c r="BF568" s="9">
        <f>AVERAGE(MainTable[[#This Row],[n3]], MainTable[[#This Row],[n1]], MainTable[[#This Row],[n4]])</f>
        <v>0.15866666666666665</v>
      </c>
      <c r="BG568" s="9" t="str">
        <f>VLOOKUP(MainTable[[#This Row],[model]],ModelNames,4,FALSE)</f>
        <v>Instance-based</v>
      </c>
      <c r="BH568" s="9" cm="1">
        <f t="array" ref="BH568">MEDIAN(IF($AM$2:$AM$2385=AM568,$AN$2:$AN$2385))</f>
        <v>0.85</v>
      </c>
      <c r="BI568" s="9" t="str" cm="1">
        <f t="array" ref="BI568">LEFT(A568, MIN(IFERROR(FIND({"_binarized","_clean","_converted"}, A568), LEN(A568)+1))-1)</f>
        <v>nhanes_age_predictions_subset</v>
      </c>
    </row>
    <row r="569" spans="1:61" x14ac:dyDescent="0.25">
      <c r="A569" t="s">
        <v>166</v>
      </c>
      <c r="B569" s="6">
        <v>2278</v>
      </c>
      <c r="C569">
        <v>8</v>
      </c>
      <c r="D569">
        <v>7</v>
      </c>
      <c r="E569">
        <v>0</v>
      </c>
      <c r="F569" s="1">
        <v>5.2582417582417582</v>
      </c>
      <c r="G569">
        <v>0</v>
      </c>
      <c r="H569">
        <v>0</v>
      </c>
      <c r="I569" s="1">
        <v>1000000</v>
      </c>
      <c r="J569" s="1">
        <v>22.46650760097009</v>
      </c>
      <c r="K569" s="1">
        <v>2.434450532867904</v>
      </c>
      <c r="L569" s="1">
        <v>111.3142</v>
      </c>
      <c r="M569" s="1">
        <v>76.5732</v>
      </c>
      <c r="N569" s="2">
        <v>0.43</v>
      </c>
      <c r="O569" s="2">
        <v>0.88800000000000001</v>
      </c>
      <c r="P569" s="2">
        <v>0.59</v>
      </c>
      <c r="Q569" s="2">
        <v>1.0999999999999999E-2</v>
      </c>
      <c r="R569" s="2">
        <v>0.97399999999999998</v>
      </c>
      <c r="S569" s="2">
        <v>0.94399999999999995</v>
      </c>
      <c r="T569" s="2">
        <v>0.23100000000000001</v>
      </c>
      <c r="U569" s="2">
        <v>0.16200000000000001</v>
      </c>
      <c r="V569" s="2">
        <v>0.161</v>
      </c>
      <c r="W569" s="2">
        <v>0.107</v>
      </c>
      <c r="X569" s="2">
        <v>0.35</v>
      </c>
      <c r="Y569" s="2">
        <v>0.221</v>
      </c>
      <c r="Z569" s="2">
        <v>0.14799999999999999</v>
      </c>
      <c r="AA569" s="2">
        <v>0.45700000000000002</v>
      </c>
      <c r="AB569" s="2">
        <v>0.995</v>
      </c>
      <c r="AC569" s="2">
        <v>0.68899999999999995</v>
      </c>
      <c r="AD569" s="2">
        <v>5.7000000000000002E-2</v>
      </c>
      <c r="AE569" s="2">
        <v>0.61299999999999999</v>
      </c>
      <c r="AF569" s="2">
        <v>3.0000000000000001E-3</v>
      </c>
      <c r="AG569" s="2">
        <v>3.0000000000000001E-3</v>
      </c>
      <c r="AH569" s="2">
        <v>0.85699999999999998</v>
      </c>
      <c r="AI569" s="2">
        <v>0.36599999999999999</v>
      </c>
      <c r="AJ569" s="2">
        <v>0.63300000000000001</v>
      </c>
      <c r="AK569">
        <v>60012</v>
      </c>
      <c r="AL569">
        <v>20.62</v>
      </c>
      <c r="AM569" t="s">
        <v>61</v>
      </c>
      <c r="AN569" s="3">
        <v>0.83362348178137657</v>
      </c>
      <c r="AO569" s="3">
        <v>8.185171540674668E-3</v>
      </c>
      <c r="AP569" s="3">
        <v>0.79967344029028797</v>
      </c>
      <c r="AQ569" s="3">
        <v>1.1105306248283431E-2</v>
      </c>
      <c r="AR569" s="3">
        <v>0.71709107219057844</v>
      </c>
      <c r="AS569" s="3">
        <v>4.2886901805644403E-2</v>
      </c>
      <c r="AT569" s="10">
        <v>1.9986391E-3</v>
      </c>
      <c r="AU569" s="1">
        <v>319.16015625</v>
      </c>
      <c r="AV569" s="5">
        <v>1140776.2373403001</v>
      </c>
      <c r="AW569" s="9">
        <v>2.5693655014038089E-2</v>
      </c>
      <c r="AX569">
        <v>4</v>
      </c>
      <c r="AY569" t="s">
        <v>50</v>
      </c>
      <c r="AZ569" s="9">
        <f>AVERAGE(MainTable[[#This Row],[f1]:[f4]])</f>
        <v>0.68140000000000001</v>
      </c>
      <c r="BA569" s="9">
        <f>AVERAGE(MainTable[[#This Row],[l1]:[l3]])</f>
        <v>0.18466666666666667</v>
      </c>
      <c r="BB569" s="9">
        <f>AVERAGE(MainTable[[#This Row],[n1]:[lsc]])</f>
        <v>0.37966666666666665</v>
      </c>
      <c r="BC569" s="9">
        <f>AVERAGE(MainTable[[#This Row],[density]:[clsCoef]])</f>
        <v>0.373</v>
      </c>
      <c r="BD569" s="9">
        <f>AVERAGE(MainTable[[#This Row],[t2]:[t4]])</f>
        <v>0.28766666666666668</v>
      </c>
      <c r="BE569" s="9">
        <f>AVERAGE(MainTable[[#This Row],[c1]:[c2]])</f>
        <v>0.4995</v>
      </c>
      <c r="BF569" s="9">
        <f>AVERAGE(MainTable[[#This Row],[n3]], MainTable[[#This Row],[n1]], MainTable[[#This Row],[n4]])</f>
        <v>0.15866666666666665</v>
      </c>
      <c r="BG569" s="9" t="str">
        <f>VLOOKUP(MainTable[[#This Row],[model]],ModelNames,4,FALSE)</f>
        <v>Discriminant</v>
      </c>
      <c r="BH569" s="9" cm="1">
        <f t="array" ref="BH569">MEDIAN(IF($AM$2:$AM$2385=AM569,$AN$2:$AN$2385))</f>
        <v>0.82848361206198695</v>
      </c>
      <c r="BI569" s="9" t="str" cm="1">
        <f t="array" ref="BI569">LEFT(A569, MIN(IFERROR(FIND({"_binarized","_clean","_converted"}, A569), LEN(A569)+1))-1)</f>
        <v>nhanes_age_predictions_subset</v>
      </c>
    </row>
    <row r="570" spans="1:61" x14ac:dyDescent="0.25">
      <c r="A570" t="s">
        <v>166</v>
      </c>
      <c r="B570" s="6">
        <v>2278</v>
      </c>
      <c r="C570">
        <v>8</v>
      </c>
      <c r="D570">
        <v>7</v>
      </c>
      <c r="E570">
        <v>0</v>
      </c>
      <c r="F570" s="1">
        <v>5.2582417582417582</v>
      </c>
      <c r="G570">
        <v>0</v>
      </c>
      <c r="H570">
        <v>0</v>
      </c>
      <c r="I570" s="1">
        <v>1000000</v>
      </c>
      <c r="J570" s="1">
        <v>22.46650760097009</v>
      </c>
      <c r="K570" s="1">
        <v>2.434450532867904</v>
      </c>
      <c r="L570" s="1">
        <v>111.3142</v>
      </c>
      <c r="M570" s="1">
        <v>76.5732</v>
      </c>
      <c r="N570" s="2">
        <v>0.43</v>
      </c>
      <c r="O570" s="2">
        <v>0.88800000000000001</v>
      </c>
      <c r="P570" s="2">
        <v>0.59</v>
      </c>
      <c r="Q570" s="2">
        <v>1.0999999999999999E-2</v>
      </c>
      <c r="R570" s="2">
        <v>0.97399999999999998</v>
      </c>
      <c r="S570" s="2">
        <v>0.94399999999999995</v>
      </c>
      <c r="T570" s="2">
        <v>0.23100000000000001</v>
      </c>
      <c r="U570" s="2">
        <v>0.16200000000000001</v>
      </c>
      <c r="V570" s="2">
        <v>0.161</v>
      </c>
      <c r="W570" s="2">
        <v>0.107</v>
      </c>
      <c r="X570" s="2">
        <v>0.35</v>
      </c>
      <c r="Y570" s="2">
        <v>0.221</v>
      </c>
      <c r="Z570" s="2">
        <v>0.14799999999999999</v>
      </c>
      <c r="AA570" s="2">
        <v>0.45700000000000002</v>
      </c>
      <c r="AB570" s="2">
        <v>0.995</v>
      </c>
      <c r="AC570" s="2">
        <v>0.68899999999999995</v>
      </c>
      <c r="AD570" s="2">
        <v>5.7000000000000002E-2</v>
      </c>
      <c r="AE570" s="2">
        <v>0.61299999999999999</v>
      </c>
      <c r="AF570" s="2">
        <v>3.0000000000000001E-3</v>
      </c>
      <c r="AG570" s="2">
        <v>3.0000000000000001E-3</v>
      </c>
      <c r="AH570" s="2">
        <v>0.85699999999999998</v>
      </c>
      <c r="AI570" s="2">
        <v>0.36599999999999999</v>
      </c>
      <c r="AJ570" s="2">
        <v>0.63300000000000001</v>
      </c>
      <c r="AK570">
        <v>60012</v>
      </c>
      <c r="AL570">
        <v>20.62</v>
      </c>
      <c r="AM570" t="s">
        <v>63</v>
      </c>
      <c r="AN570" s="3">
        <v>0.83318584923848094</v>
      </c>
      <c r="AO570" s="3">
        <v>6.0765789038910887E-3</v>
      </c>
      <c r="AP570" s="3">
        <v>0.79856733926896617</v>
      </c>
      <c r="AQ570" s="3">
        <v>9.9052561210110877E-3</v>
      </c>
      <c r="AR570" s="3">
        <v>0.71939332350717744</v>
      </c>
      <c r="AS570" s="3">
        <v>4.625159999484614E-2</v>
      </c>
      <c r="AT570" s="10">
        <v>1.7264604999999999E-3</v>
      </c>
      <c r="AU570" s="1">
        <v>318.296875</v>
      </c>
      <c r="AV570" s="5">
        <v>1320621.0376589841</v>
      </c>
      <c r="AW570" s="9">
        <v>2.5775432586669918E-2</v>
      </c>
      <c r="AX570">
        <v>4</v>
      </c>
      <c r="AY570" t="s">
        <v>50</v>
      </c>
      <c r="AZ570" s="9">
        <f>AVERAGE(MainTable[[#This Row],[f1]:[f4]])</f>
        <v>0.68140000000000001</v>
      </c>
      <c r="BA570" s="9">
        <f>AVERAGE(MainTable[[#This Row],[l1]:[l3]])</f>
        <v>0.18466666666666667</v>
      </c>
      <c r="BB570" s="9">
        <f>AVERAGE(MainTable[[#This Row],[n1]:[lsc]])</f>
        <v>0.37966666666666665</v>
      </c>
      <c r="BC570" s="9">
        <f>AVERAGE(MainTable[[#This Row],[density]:[clsCoef]])</f>
        <v>0.373</v>
      </c>
      <c r="BD570" s="9">
        <f>AVERAGE(MainTable[[#This Row],[t2]:[t4]])</f>
        <v>0.28766666666666668</v>
      </c>
      <c r="BE570" s="9">
        <f>AVERAGE(MainTable[[#This Row],[c1]:[c2]])</f>
        <v>0.4995</v>
      </c>
      <c r="BF570" s="9">
        <f>AVERAGE(MainTable[[#This Row],[n3]], MainTable[[#This Row],[n1]], MainTable[[#This Row],[n4]])</f>
        <v>0.15866666666666665</v>
      </c>
      <c r="BG570" s="9" t="str">
        <f>VLOOKUP(MainTable[[#This Row],[model]],ModelNames,4,FALSE)</f>
        <v>Probabilistic</v>
      </c>
      <c r="BH570" s="9" cm="1">
        <f t="array" ref="BH570">MEDIAN(IF($AM$2:$AM$2385=AM570,$AN$2:$AN$2385))</f>
        <v>0.73750000000000004</v>
      </c>
      <c r="BI570" s="9" t="str" cm="1">
        <f t="array" ref="BI570">LEFT(A570, MIN(IFERROR(FIND({"_binarized","_clean","_converted"}, A570), LEN(A570)+1))-1)</f>
        <v>nhanes_age_predictions_subset</v>
      </c>
    </row>
    <row r="571" spans="1:61" x14ac:dyDescent="0.25">
      <c r="A571" t="s">
        <v>166</v>
      </c>
      <c r="B571" s="6">
        <v>2278</v>
      </c>
      <c r="C571">
        <v>8</v>
      </c>
      <c r="D571">
        <v>7</v>
      </c>
      <c r="E571">
        <v>0</v>
      </c>
      <c r="F571" s="1">
        <v>5.2582417582417582</v>
      </c>
      <c r="G571">
        <v>0</v>
      </c>
      <c r="H571">
        <v>0</v>
      </c>
      <c r="I571" s="1">
        <v>1000000</v>
      </c>
      <c r="J571" s="1">
        <v>22.46650760097009</v>
      </c>
      <c r="K571" s="1">
        <v>2.434450532867904</v>
      </c>
      <c r="L571" s="1">
        <v>111.3142</v>
      </c>
      <c r="M571" s="1">
        <v>76.5732</v>
      </c>
      <c r="N571" s="2">
        <v>0.43</v>
      </c>
      <c r="O571" s="2">
        <v>0.88800000000000001</v>
      </c>
      <c r="P571" s="2">
        <v>0.59</v>
      </c>
      <c r="Q571" s="2">
        <v>1.0999999999999999E-2</v>
      </c>
      <c r="R571" s="2">
        <v>0.97399999999999998</v>
      </c>
      <c r="S571" s="2">
        <v>0.94399999999999995</v>
      </c>
      <c r="T571" s="2">
        <v>0.23100000000000001</v>
      </c>
      <c r="U571" s="2">
        <v>0.16200000000000001</v>
      </c>
      <c r="V571" s="2">
        <v>0.161</v>
      </c>
      <c r="W571" s="2">
        <v>0.107</v>
      </c>
      <c r="X571" s="2">
        <v>0.35</v>
      </c>
      <c r="Y571" s="2">
        <v>0.221</v>
      </c>
      <c r="Z571" s="2">
        <v>0.14799999999999999</v>
      </c>
      <c r="AA571" s="2">
        <v>0.45700000000000002</v>
      </c>
      <c r="AB571" s="2">
        <v>0.995</v>
      </c>
      <c r="AC571" s="2">
        <v>0.68899999999999995</v>
      </c>
      <c r="AD571" s="2">
        <v>5.7000000000000002E-2</v>
      </c>
      <c r="AE571" s="2">
        <v>0.61299999999999999</v>
      </c>
      <c r="AF571" s="2">
        <v>3.0000000000000001E-3</v>
      </c>
      <c r="AG571" s="2">
        <v>3.0000000000000001E-3</v>
      </c>
      <c r="AH571" s="2">
        <v>0.85699999999999998</v>
      </c>
      <c r="AI571" s="2">
        <v>0.36599999999999999</v>
      </c>
      <c r="AJ571" s="2">
        <v>0.63300000000000001</v>
      </c>
      <c r="AK571">
        <v>60012</v>
      </c>
      <c r="AL571">
        <v>20.62</v>
      </c>
      <c r="AM571" t="s">
        <v>57</v>
      </c>
      <c r="AN571" s="3">
        <v>0.80157894736842095</v>
      </c>
      <c r="AO571" s="3">
        <v>4.1334320300764034E-3</v>
      </c>
      <c r="AP571" s="3">
        <v>0.78770210517498995</v>
      </c>
      <c r="AQ571" s="3">
        <v>1.0433492311654399E-2</v>
      </c>
      <c r="AR571" s="3">
        <v>0.60371650067004745</v>
      </c>
      <c r="AS571" s="3">
        <v>2.3824342370157011E-2</v>
      </c>
      <c r="AT571" s="10">
        <v>1.6099691E-3</v>
      </c>
      <c r="AU571" s="1">
        <v>651.18359375</v>
      </c>
      <c r="AV571" s="5">
        <v>1416176.2139588611</v>
      </c>
      <c r="AW571" s="9">
        <v>9.9892754554748535</v>
      </c>
      <c r="AX571">
        <v>24</v>
      </c>
      <c r="AY571" t="s">
        <v>50</v>
      </c>
      <c r="AZ571" s="9">
        <f>AVERAGE(MainTable[[#This Row],[f1]:[f4]])</f>
        <v>0.68140000000000001</v>
      </c>
      <c r="BA571" s="9">
        <f>AVERAGE(MainTable[[#This Row],[l1]:[l3]])</f>
        <v>0.18466666666666667</v>
      </c>
      <c r="BB571" s="9">
        <f>AVERAGE(MainTable[[#This Row],[n1]:[lsc]])</f>
        <v>0.37966666666666665</v>
      </c>
      <c r="BC571" s="9">
        <f>AVERAGE(MainTable[[#This Row],[density]:[clsCoef]])</f>
        <v>0.373</v>
      </c>
      <c r="BD571" s="9">
        <f>AVERAGE(MainTable[[#This Row],[t2]:[t4]])</f>
        <v>0.28766666666666668</v>
      </c>
      <c r="BE571" s="9">
        <f>AVERAGE(MainTable[[#This Row],[c1]:[c2]])</f>
        <v>0.4995</v>
      </c>
      <c r="BF571" s="9">
        <f>AVERAGE(MainTable[[#This Row],[n3]], MainTable[[#This Row],[n1]], MainTable[[#This Row],[n4]])</f>
        <v>0.15866666666666665</v>
      </c>
      <c r="BG571" s="9" t="str">
        <f>VLOOKUP(MainTable[[#This Row],[model]],ModelNames,4,FALSE)</f>
        <v>Tree-based</v>
      </c>
      <c r="BH571" s="9" cm="1">
        <f t="array" ref="BH571">MEDIAN(IF($AM$2:$AM$2385=AM571,$AN$2:$AN$2385))</f>
        <v>0.84387062005572167</v>
      </c>
      <c r="BI571" s="9" t="str" cm="1">
        <f t="array" ref="BI571">LEFT(A571, MIN(IFERROR(FIND({"_binarized","_clean","_converted"}, A571), LEN(A571)+1))-1)</f>
        <v>nhanes_age_predictions_subset</v>
      </c>
    </row>
    <row r="572" spans="1:61" x14ac:dyDescent="0.25">
      <c r="A572" t="s">
        <v>144</v>
      </c>
      <c r="B572" s="6">
        <v>10885</v>
      </c>
      <c r="C572">
        <v>22</v>
      </c>
      <c r="D572">
        <v>16</v>
      </c>
      <c r="E572">
        <v>5</v>
      </c>
      <c r="F572" s="1">
        <v>4.1685660018993351</v>
      </c>
      <c r="G572">
        <v>0</v>
      </c>
      <c r="H572">
        <v>0</v>
      </c>
      <c r="I572" s="1">
        <v>19.999600007999842</v>
      </c>
      <c r="J572" s="1">
        <v>671.71214238410721</v>
      </c>
      <c r="K572" s="1">
        <v>16.993048312061219</v>
      </c>
      <c r="L572" s="1">
        <v>29.341899999999999</v>
      </c>
      <c r="M572" s="1">
        <v>22.1372</v>
      </c>
      <c r="N572" s="2">
        <v>0.38300000000000001</v>
      </c>
      <c r="O572" s="2">
        <v>0.88600000000000001</v>
      </c>
      <c r="P572" s="2">
        <v>0.59299999999999997</v>
      </c>
      <c r="Q572" s="2">
        <v>0</v>
      </c>
      <c r="R572" s="2">
        <v>0.999</v>
      </c>
      <c r="S572" s="2">
        <v>0.996</v>
      </c>
      <c r="T572" s="2">
        <v>0.11</v>
      </c>
      <c r="U572" s="2">
        <v>0.187</v>
      </c>
      <c r="V572" s="2">
        <v>0.182</v>
      </c>
      <c r="W572" s="2">
        <v>0.13800000000000001</v>
      </c>
      <c r="X572" s="2">
        <v>0.40200000000000002</v>
      </c>
      <c r="Y572" s="2">
        <v>0.29299999999999998</v>
      </c>
      <c r="Z572" s="2">
        <v>0.19700000000000001</v>
      </c>
      <c r="AA572" s="2">
        <v>0.59099999999999997</v>
      </c>
      <c r="AB572" s="2">
        <v>0.999</v>
      </c>
      <c r="AC572" s="2">
        <v>0.314</v>
      </c>
      <c r="AD572" s="2">
        <v>2E-3</v>
      </c>
      <c r="AE572" s="2">
        <v>0.19400000000000001</v>
      </c>
      <c r="AF572" s="2">
        <v>1E-3</v>
      </c>
      <c r="AG572" s="2">
        <v>1E-3</v>
      </c>
      <c r="AH572" s="2">
        <v>0.5</v>
      </c>
      <c r="AI572" s="2">
        <v>0.29099999999999998</v>
      </c>
      <c r="AJ572" s="2">
        <v>0.54600000000000004</v>
      </c>
      <c r="AK572">
        <v>951077</v>
      </c>
      <c r="AL572">
        <v>4547.82</v>
      </c>
      <c r="AM572" t="s">
        <v>54</v>
      </c>
      <c r="AN572" s="3">
        <v>0.816536518144235</v>
      </c>
      <c r="AO572" s="3">
        <v>1.8049501795487891E-3</v>
      </c>
      <c r="AP572" s="3">
        <v>0.766649790450738</v>
      </c>
      <c r="AQ572" s="3">
        <v>3.0424739696840492E-3</v>
      </c>
      <c r="AR572" s="3">
        <v>0.75013705317007595</v>
      </c>
      <c r="AS572" s="3">
        <v>9.7976603582762053E-3</v>
      </c>
      <c r="AT572" s="10">
        <v>0.23888444900512701</v>
      </c>
      <c r="AU572" s="1">
        <v>453.5078125</v>
      </c>
      <c r="AV572" s="5">
        <v>45565.963148008792</v>
      </c>
      <c r="AW572" s="9">
        <v>74.306617736816406</v>
      </c>
      <c r="AX572">
        <v>16</v>
      </c>
      <c r="AY572" t="s">
        <v>50</v>
      </c>
      <c r="AZ572" s="9">
        <f>AVERAGE(MainTable[[#This Row],[f1]:[f4]])</f>
        <v>0.69480000000000008</v>
      </c>
      <c r="BA572" s="9">
        <f>AVERAGE(MainTable[[#This Row],[l1]:[l3]])</f>
        <v>0.15966666666666665</v>
      </c>
      <c r="BB572" s="9">
        <f>AVERAGE(MainTable[[#This Row],[n1]:[lsc]])</f>
        <v>0.4366666666666667</v>
      </c>
      <c r="BC572" s="9">
        <f>AVERAGE(MainTable[[#This Row],[density]:[clsCoef]])</f>
        <v>0.158</v>
      </c>
      <c r="BD572" s="9">
        <f>AVERAGE(MainTable[[#This Row],[t2]:[t4]])</f>
        <v>0.16733333333333333</v>
      </c>
      <c r="BE572" s="9">
        <f>AVERAGE(MainTable[[#This Row],[c1]:[c2]])</f>
        <v>0.41849999999999998</v>
      </c>
      <c r="BF572" s="9">
        <f>AVERAGE(MainTable[[#This Row],[n3]], MainTable[[#This Row],[n1]], MainTable[[#This Row],[n4]])</f>
        <v>0.20933333333333334</v>
      </c>
      <c r="BG572" s="9" t="str">
        <f>VLOOKUP(MainTable[[#This Row],[model]],ModelNames,4,FALSE)</f>
        <v>Tree Ensemble</v>
      </c>
      <c r="BH572" s="9" cm="1">
        <f t="array" ref="BH572">MEDIAN(IF($AM$2:$AM$2385=AM572,$AN$2:$AN$2385))</f>
        <v>0.87316363636363636</v>
      </c>
      <c r="BI572" s="9" t="str" cm="1">
        <f t="array" ref="BI572">LEFT(A572, MIN(IFERROR(FIND({"_binarized","_clean","_converted"}, A572), LEN(A572)+1))-1)</f>
        <v>jm1</v>
      </c>
    </row>
    <row r="573" spans="1:61" x14ac:dyDescent="0.25">
      <c r="A573" t="s">
        <v>144</v>
      </c>
      <c r="B573" s="6">
        <v>10885</v>
      </c>
      <c r="C573">
        <v>22</v>
      </c>
      <c r="D573">
        <v>16</v>
      </c>
      <c r="E573">
        <v>5</v>
      </c>
      <c r="F573" s="1">
        <v>4.1685660018993351</v>
      </c>
      <c r="G573">
        <v>0</v>
      </c>
      <c r="H573">
        <v>0</v>
      </c>
      <c r="I573" s="1">
        <v>19.999600007999842</v>
      </c>
      <c r="J573" s="1">
        <v>671.71214238410721</v>
      </c>
      <c r="K573" s="1">
        <v>16.993048312061219</v>
      </c>
      <c r="L573" s="1">
        <v>29.341899999999999</v>
      </c>
      <c r="M573" s="1">
        <v>22.1372</v>
      </c>
      <c r="N573" s="2">
        <v>0.38300000000000001</v>
      </c>
      <c r="O573" s="2">
        <v>0.88600000000000001</v>
      </c>
      <c r="P573" s="2">
        <v>0.59299999999999997</v>
      </c>
      <c r="Q573" s="2">
        <v>0</v>
      </c>
      <c r="R573" s="2">
        <v>0.999</v>
      </c>
      <c r="S573" s="2">
        <v>0.996</v>
      </c>
      <c r="T573" s="2">
        <v>0.11</v>
      </c>
      <c r="U573" s="2">
        <v>0.187</v>
      </c>
      <c r="V573" s="2">
        <v>0.182</v>
      </c>
      <c r="W573" s="2">
        <v>0.13800000000000001</v>
      </c>
      <c r="X573" s="2">
        <v>0.40200000000000002</v>
      </c>
      <c r="Y573" s="2">
        <v>0.29299999999999998</v>
      </c>
      <c r="Z573" s="2">
        <v>0.19700000000000001</v>
      </c>
      <c r="AA573" s="2">
        <v>0.59099999999999997</v>
      </c>
      <c r="AB573" s="2">
        <v>0.999</v>
      </c>
      <c r="AC573" s="2">
        <v>0.314</v>
      </c>
      <c r="AD573" s="2">
        <v>2E-3</v>
      </c>
      <c r="AE573" s="2">
        <v>0.19400000000000001</v>
      </c>
      <c r="AF573" s="2">
        <v>1E-3</v>
      </c>
      <c r="AG573" s="2">
        <v>1E-3</v>
      </c>
      <c r="AH573" s="2">
        <v>0.5</v>
      </c>
      <c r="AI573" s="2">
        <v>0.29099999999999998</v>
      </c>
      <c r="AJ573" s="2">
        <v>0.54600000000000004</v>
      </c>
      <c r="AK573">
        <v>951077</v>
      </c>
      <c r="AL573">
        <v>4547.82</v>
      </c>
      <c r="AM573" t="s">
        <v>51</v>
      </c>
      <c r="AN573" s="3">
        <v>0.81607717041800643</v>
      </c>
      <c r="AO573" s="3">
        <v>1.6587478259318231E-3</v>
      </c>
      <c r="AP573" s="3">
        <v>0.76009120470005298</v>
      </c>
      <c r="AQ573" s="3">
        <v>1.6973046476282149E-3</v>
      </c>
      <c r="AT573" s="10">
        <v>28.772174596786499</v>
      </c>
      <c r="AU573" s="1">
        <v>436.97265625</v>
      </c>
      <c r="AV573" s="5">
        <v>378.31690348548489</v>
      </c>
      <c r="AW573" s="9">
        <v>1154.550997495651</v>
      </c>
      <c r="AX573">
        <v>12</v>
      </c>
      <c r="AY573" t="s">
        <v>50</v>
      </c>
      <c r="AZ573" s="9">
        <f>AVERAGE(MainTable[[#This Row],[f1]:[f4]])</f>
        <v>0.69480000000000008</v>
      </c>
      <c r="BA573" s="9">
        <f>AVERAGE(MainTable[[#This Row],[l1]:[l3]])</f>
        <v>0.15966666666666665</v>
      </c>
      <c r="BB573" s="9">
        <f>AVERAGE(MainTable[[#This Row],[n1]:[lsc]])</f>
        <v>0.4366666666666667</v>
      </c>
      <c r="BC573" s="9">
        <f>AVERAGE(MainTable[[#This Row],[density]:[clsCoef]])</f>
        <v>0.158</v>
      </c>
      <c r="BD573" s="9">
        <f>AVERAGE(MainTable[[#This Row],[t2]:[t4]])</f>
        <v>0.16733333333333333</v>
      </c>
      <c r="BE573" s="9">
        <f>AVERAGE(MainTable[[#This Row],[c1]:[c2]])</f>
        <v>0.41849999999999998</v>
      </c>
      <c r="BF573" s="9">
        <f>AVERAGE(MainTable[[#This Row],[n3]], MainTable[[#This Row],[n1]], MainTable[[#This Row],[n4]])</f>
        <v>0.20933333333333334</v>
      </c>
      <c r="BG573" s="9" t="str">
        <f>VLOOKUP(MainTable[[#This Row],[model]],ModelNames,4,FALSE)</f>
        <v>Kernel/SVM</v>
      </c>
      <c r="BH573" s="9" cm="1">
        <f t="array" ref="BH573">MEDIAN(IF($AM$2:$AM$2385=AM573,$AN$2:$AN$2385))</f>
        <v>0.87225452196382425</v>
      </c>
      <c r="BI573" s="9" t="str" cm="1">
        <f t="array" ref="BI573">LEFT(A573, MIN(IFERROR(FIND({"_binarized","_clean","_converted"}, A573), LEN(A573)+1))-1)</f>
        <v>jm1</v>
      </c>
    </row>
    <row r="574" spans="1:61" x14ac:dyDescent="0.25">
      <c r="A574" t="s">
        <v>144</v>
      </c>
      <c r="B574" s="6">
        <v>10885</v>
      </c>
      <c r="C574">
        <v>22</v>
      </c>
      <c r="D574">
        <v>16</v>
      </c>
      <c r="E574">
        <v>5</v>
      </c>
      <c r="F574" s="1">
        <v>4.1685660018993351</v>
      </c>
      <c r="G574">
        <v>0</v>
      </c>
      <c r="H574">
        <v>0</v>
      </c>
      <c r="I574" s="1">
        <v>19.999600007999842</v>
      </c>
      <c r="J574" s="1">
        <v>671.71214238410721</v>
      </c>
      <c r="K574" s="1">
        <v>16.993048312061219</v>
      </c>
      <c r="L574" s="1">
        <v>29.341899999999999</v>
      </c>
      <c r="M574" s="1">
        <v>22.1372</v>
      </c>
      <c r="N574" s="2">
        <v>0.38300000000000001</v>
      </c>
      <c r="O574" s="2">
        <v>0.88600000000000001</v>
      </c>
      <c r="P574" s="2">
        <v>0.59299999999999997</v>
      </c>
      <c r="Q574" s="2">
        <v>0</v>
      </c>
      <c r="R574" s="2">
        <v>0.999</v>
      </c>
      <c r="S574" s="2">
        <v>0.996</v>
      </c>
      <c r="T574" s="2">
        <v>0.11</v>
      </c>
      <c r="U574" s="2">
        <v>0.187</v>
      </c>
      <c r="V574" s="2">
        <v>0.182</v>
      </c>
      <c r="W574" s="2">
        <v>0.13800000000000001</v>
      </c>
      <c r="X574" s="2">
        <v>0.40200000000000002</v>
      </c>
      <c r="Y574" s="2">
        <v>0.29299999999999998</v>
      </c>
      <c r="Z574" s="2">
        <v>0.19700000000000001</v>
      </c>
      <c r="AA574" s="2">
        <v>0.59099999999999997</v>
      </c>
      <c r="AB574" s="2">
        <v>0.999</v>
      </c>
      <c r="AC574" s="2">
        <v>0.314</v>
      </c>
      <c r="AD574" s="2">
        <v>2E-3</v>
      </c>
      <c r="AE574" s="2">
        <v>0.19400000000000001</v>
      </c>
      <c r="AF574" s="2">
        <v>1E-3</v>
      </c>
      <c r="AG574" s="2">
        <v>1E-3</v>
      </c>
      <c r="AH574" s="2">
        <v>0.5</v>
      </c>
      <c r="AI574" s="2">
        <v>0.29099999999999998</v>
      </c>
      <c r="AJ574" s="2">
        <v>0.54600000000000004</v>
      </c>
      <c r="AK574">
        <v>951077</v>
      </c>
      <c r="AL574">
        <v>4547.82</v>
      </c>
      <c r="AM574" t="s">
        <v>55</v>
      </c>
      <c r="AN574" s="3">
        <v>0.81525034451079459</v>
      </c>
      <c r="AO574" s="3">
        <v>3.6332053161755272E-3</v>
      </c>
      <c r="AP574" s="3">
        <v>0.76227599850067984</v>
      </c>
      <c r="AQ574" s="3">
        <v>3.5299552528206789E-3</v>
      </c>
      <c r="AR574" s="3">
        <v>0.74633139007571558</v>
      </c>
      <c r="AS574" s="3">
        <v>1.308467057841438E-2</v>
      </c>
      <c r="AT574" s="10">
        <v>0.60384607315063477</v>
      </c>
      <c r="AU574" s="1">
        <v>446.4921875</v>
      </c>
      <c r="AV574" s="5">
        <v>18026.11705861775</v>
      </c>
      <c r="AW574" s="9">
        <v>41.181530475616462</v>
      </c>
      <c r="AX574">
        <v>16</v>
      </c>
      <c r="AY574" t="s">
        <v>50</v>
      </c>
      <c r="AZ574" s="9">
        <f>AVERAGE(MainTable[[#This Row],[f1]:[f4]])</f>
        <v>0.69480000000000008</v>
      </c>
      <c r="BA574" s="9">
        <f>AVERAGE(MainTable[[#This Row],[l1]:[l3]])</f>
        <v>0.15966666666666665</v>
      </c>
      <c r="BB574" s="9">
        <f>AVERAGE(MainTable[[#This Row],[n1]:[lsc]])</f>
        <v>0.4366666666666667</v>
      </c>
      <c r="BC574" s="9">
        <f>AVERAGE(MainTable[[#This Row],[density]:[clsCoef]])</f>
        <v>0.158</v>
      </c>
      <c r="BD574" s="9">
        <f>AVERAGE(MainTable[[#This Row],[t2]:[t4]])</f>
        <v>0.16733333333333333</v>
      </c>
      <c r="BE574" s="9">
        <f>AVERAGE(MainTable[[#This Row],[c1]:[c2]])</f>
        <v>0.41849999999999998</v>
      </c>
      <c r="BF574" s="9">
        <f>AVERAGE(MainTable[[#This Row],[n3]], MainTable[[#This Row],[n1]], MainTable[[#This Row],[n4]])</f>
        <v>0.20933333333333334</v>
      </c>
      <c r="BG574" s="9" t="str">
        <f>VLOOKUP(MainTable[[#This Row],[model]],ModelNames,4,FALSE)</f>
        <v>Tree Ensemble</v>
      </c>
      <c r="BH574" s="9" cm="1">
        <f t="array" ref="BH574">MEDIAN(IF($AM$2:$AM$2385=AM574,$AN$2:$AN$2385))</f>
        <v>0.88267425723439863</v>
      </c>
      <c r="BI574" s="9" t="str" cm="1">
        <f t="array" ref="BI574">LEFT(A574, MIN(IFERROR(FIND({"_binarized","_clean","_converted"}, A574), LEN(A574)+1))-1)</f>
        <v>jm1</v>
      </c>
    </row>
    <row r="575" spans="1:61" x14ac:dyDescent="0.25">
      <c r="A575" t="s">
        <v>144</v>
      </c>
      <c r="B575" s="6">
        <v>10885</v>
      </c>
      <c r="C575">
        <v>22</v>
      </c>
      <c r="D575">
        <v>16</v>
      </c>
      <c r="E575">
        <v>5</v>
      </c>
      <c r="F575" s="1">
        <v>4.1685660018993351</v>
      </c>
      <c r="G575">
        <v>0</v>
      </c>
      <c r="H575">
        <v>0</v>
      </c>
      <c r="I575" s="1">
        <v>19.999600007999842</v>
      </c>
      <c r="J575" s="1">
        <v>671.71214238410721</v>
      </c>
      <c r="K575" s="1">
        <v>16.993048312061219</v>
      </c>
      <c r="L575" s="1">
        <v>29.341899999999999</v>
      </c>
      <c r="M575" s="1">
        <v>22.1372</v>
      </c>
      <c r="N575" s="2">
        <v>0.38300000000000001</v>
      </c>
      <c r="O575" s="2">
        <v>0.88600000000000001</v>
      </c>
      <c r="P575" s="2">
        <v>0.59299999999999997</v>
      </c>
      <c r="Q575" s="2">
        <v>0</v>
      </c>
      <c r="R575" s="2">
        <v>0.999</v>
      </c>
      <c r="S575" s="2">
        <v>0.996</v>
      </c>
      <c r="T575" s="2">
        <v>0.11</v>
      </c>
      <c r="U575" s="2">
        <v>0.187</v>
      </c>
      <c r="V575" s="2">
        <v>0.182</v>
      </c>
      <c r="W575" s="2">
        <v>0.13800000000000001</v>
      </c>
      <c r="X575" s="2">
        <v>0.40200000000000002</v>
      </c>
      <c r="Y575" s="2">
        <v>0.29299999999999998</v>
      </c>
      <c r="Z575" s="2">
        <v>0.19700000000000001</v>
      </c>
      <c r="AA575" s="2">
        <v>0.59099999999999997</v>
      </c>
      <c r="AB575" s="2">
        <v>0.999</v>
      </c>
      <c r="AC575" s="2">
        <v>0.314</v>
      </c>
      <c r="AD575" s="2">
        <v>2E-3</v>
      </c>
      <c r="AE575" s="2">
        <v>0.19400000000000001</v>
      </c>
      <c r="AF575" s="2">
        <v>1E-3</v>
      </c>
      <c r="AG575" s="2">
        <v>1E-3</v>
      </c>
      <c r="AH575" s="2">
        <v>0.5</v>
      </c>
      <c r="AI575" s="2">
        <v>0.29099999999999998</v>
      </c>
      <c r="AJ575" s="2">
        <v>0.54600000000000004</v>
      </c>
      <c r="AK575">
        <v>951077</v>
      </c>
      <c r="AL575">
        <v>4547.82</v>
      </c>
      <c r="AM575" t="s">
        <v>52</v>
      </c>
      <c r="AN575" s="3">
        <v>0.81460725769407438</v>
      </c>
      <c r="AO575" s="3">
        <v>2.7652580511331789E-3</v>
      </c>
      <c r="AP575" s="3">
        <v>0.76329972623320175</v>
      </c>
      <c r="AQ575" s="3">
        <v>2.5751998572346381E-3</v>
      </c>
      <c r="AR575" s="3">
        <v>0.7327127608063646</v>
      </c>
      <c r="AS575" s="3">
        <v>7.7218242783293036E-3</v>
      </c>
      <c r="AT575" s="10">
        <v>0.28553462028503418</v>
      </c>
      <c r="AU575" s="1">
        <v>489.765625</v>
      </c>
      <c r="AV575" s="5">
        <v>38121.47188713606</v>
      </c>
      <c r="AW575" s="9">
        <v>106.28753256797791</v>
      </c>
      <c r="AX575">
        <v>24</v>
      </c>
      <c r="AY575" t="s">
        <v>50</v>
      </c>
      <c r="AZ575" s="9">
        <f>AVERAGE(MainTable[[#This Row],[f1]:[f4]])</f>
        <v>0.69480000000000008</v>
      </c>
      <c r="BA575" s="9">
        <f>AVERAGE(MainTable[[#This Row],[l1]:[l3]])</f>
        <v>0.15966666666666665</v>
      </c>
      <c r="BB575" s="9">
        <f>AVERAGE(MainTable[[#This Row],[n1]:[lsc]])</f>
        <v>0.4366666666666667</v>
      </c>
      <c r="BC575" s="9">
        <f>AVERAGE(MainTable[[#This Row],[density]:[clsCoef]])</f>
        <v>0.158</v>
      </c>
      <c r="BD575" s="9">
        <f>AVERAGE(MainTable[[#This Row],[t2]:[t4]])</f>
        <v>0.16733333333333333</v>
      </c>
      <c r="BE575" s="9">
        <f>AVERAGE(MainTable[[#This Row],[c1]:[c2]])</f>
        <v>0.41849999999999998</v>
      </c>
      <c r="BF575" s="9">
        <f>AVERAGE(MainTable[[#This Row],[n3]], MainTable[[#This Row],[n1]], MainTable[[#This Row],[n4]])</f>
        <v>0.20933333333333334</v>
      </c>
      <c r="BG575" s="9" t="str">
        <f>VLOOKUP(MainTable[[#This Row],[model]],ModelNames,4,FALSE)</f>
        <v>Tree Ensemble</v>
      </c>
      <c r="BH575" s="9" cm="1">
        <f t="array" ref="BH575">MEDIAN(IF($AM$2:$AM$2385=AM575,$AN$2:$AN$2385))</f>
        <v>0.87140340575455077</v>
      </c>
      <c r="BI575" s="9" t="str" cm="1">
        <f t="array" ref="BI575">LEFT(A575, MIN(IFERROR(FIND({"_binarized","_clean","_converted"}, A575), LEN(A575)+1))-1)</f>
        <v>jm1</v>
      </c>
    </row>
    <row r="576" spans="1:61" x14ac:dyDescent="0.25">
      <c r="A576" t="s">
        <v>144</v>
      </c>
      <c r="B576" s="6">
        <v>10885</v>
      </c>
      <c r="C576">
        <v>22</v>
      </c>
      <c r="D576">
        <v>16</v>
      </c>
      <c r="E576">
        <v>5</v>
      </c>
      <c r="F576" s="1">
        <v>4.1685660018993351</v>
      </c>
      <c r="G576">
        <v>0</v>
      </c>
      <c r="H576">
        <v>0</v>
      </c>
      <c r="I576" s="1">
        <v>19.999600007999842</v>
      </c>
      <c r="J576" s="1">
        <v>671.71214238410721</v>
      </c>
      <c r="K576" s="1">
        <v>16.993048312061219</v>
      </c>
      <c r="L576" s="1">
        <v>29.341899999999999</v>
      </c>
      <c r="M576" s="1">
        <v>22.1372</v>
      </c>
      <c r="N576" s="2">
        <v>0.38300000000000001</v>
      </c>
      <c r="O576" s="2">
        <v>0.88600000000000001</v>
      </c>
      <c r="P576" s="2">
        <v>0.59299999999999997</v>
      </c>
      <c r="Q576" s="2">
        <v>0</v>
      </c>
      <c r="R576" s="2">
        <v>0.999</v>
      </c>
      <c r="S576" s="2">
        <v>0.996</v>
      </c>
      <c r="T576" s="2">
        <v>0.11</v>
      </c>
      <c r="U576" s="2">
        <v>0.187</v>
      </c>
      <c r="V576" s="2">
        <v>0.182</v>
      </c>
      <c r="W576" s="2">
        <v>0.13800000000000001</v>
      </c>
      <c r="X576" s="2">
        <v>0.40200000000000002</v>
      </c>
      <c r="Y576" s="2">
        <v>0.29299999999999998</v>
      </c>
      <c r="Z576" s="2">
        <v>0.19700000000000001</v>
      </c>
      <c r="AA576" s="2">
        <v>0.59099999999999997</v>
      </c>
      <c r="AB576" s="2">
        <v>0.999</v>
      </c>
      <c r="AC576" s="2">
        <v>0.314</v>
      </c>
      <c r="AD576" s="2">
        <v>2E-3</v>
      </c>
      <c r="AE576" s="2">
        <v>0.19400000000000001</v>
      </c>
      <c r="AF576" s="2">
        <v>1E-3</v>
      </c>
      <c r="AG576" s="2">
        <v>1E-3</v>
      </c>
      <c r="AH576" s="2">
        <v>0.5</v>
      </c>
      <c r="AI576" s="2">
        <v>0.29099999999999998</v>
      </c>
      <c r="AJ576" s="2">
        <v>0.54600000000000004</v>
      </c>
      <c r="AK576">
        <v>951077</v>
      </c>
      <c r="AL576">
        <v>4547.82</v>
      </c>
      <c r="AM576" t="s">
        <v>49</v>
      </c>
      <c r="AN576" s="3">
        <v>0.81378043178686266</v>
      </c>
      <c r="AO576" s="3">
        <v>2.4753685962898399E-3</v>
      </c>
      <c r="AP576" s="3">
        <v>0.7565521783312732</v>
      </c>
      <c r="AQ576" s="3">
        <v>1.6098920378905951E-3</v>
      </c>
      <c r="AR576" s="3">
        <v>0.71596863983865389</v>
      </c>
      <c r="AS576" s="3">
        <v>1.6642040683408198E-2</v>
      </c>
      <c r="AT576" s="10">
        <v>7.8042745590209961E-2</v>
      </c>
      <c r="AU576" s="1">
        <v>230.5859375</v>
      </c>
      <c r="AV576" s="5">
        <v>139474.84699161409</v>
      </c>
      <c r="AW576" s="9">
        <v>2513.2464623451228</v>
      </c>
      <c r="AX576">
        <v>16</v>
      </c>
      <c r="AY576" t="s">
        <v>50</v>
      </c>
      <c r="AZ576" s="9">
        <f>AVERAGE(MainTable[[#This Row],[f1]:[f4]])</f>
        <v>0.69480000000000008</v>
      </c>
      <c r="BA576" s="9">
        <f>AVERAGE(MainTable[[#This Row],[l1]:[l3]])</f>
        <v>0.15966666666666665</v>
      </c>
      <c r="BB576" s="9">
        <f>AVERAGE(MainTable[[#This Row],[n1]:[lsc]])</f>
        <v>0.4366666666666667</v>
      </c>
      <c r="BC576" s="9">
        <f>AVERAGE(MainTable[[#This Row],[density]:[clsCoef]])</f>
        <v>0.158</v>
      </c>
      <c r="BD576" s="9">
        <f>AVERAGE(MainTable[[#This Row],[t2]:[t4]])</f>
        <v>0.16733333333333333</v>
      </c>
      <c r="BE576" s="9">
        <f>AVERAGE(MainTable[[#This Row],[c1]:[c2]])</f>
        <v>0.41849999999999998</v>
      </c>
      <c r="BF576" s="9">
        <f>AVERAGE(MainTable[[#This Row],[n3]], MainTable[[#This Row],[n1]], MainTable[[#This Row],[n4]])</f>
        <v>0.20933333333333334</v>
      </c>
      <c r="BG576" s="9" t="str">
        <f>VLOOKUP(MainTable[[#This Row],[model]],ModelNames,4,FALSE)</f>
        <v>Neural</v>
      </c>
      <c r="BH576" s="9" cm="1">
        <f t="array" ref="BH576">MEDIAN(IF($AM$2:$AM$2385=AM576,$AN$2:$AN$2385))</f>
        <v>0.87620447459485384</v>
      </c>
      <c r="BI576" s="9" t="str" cm="1">
        <f t="array" ref="BI576">LEFT(A576, MIN(IFERROR(FIND({"_binarized","_clean","_converted"}, A576), LEN(A576)+1))-1)</f>
        <v>jm1</v>
      </c>
    </row>
    <row r="577" spans="1:61" x14ac:dyDescent="0.25">
      <c r="A577" t="s">
        <v>144</v>
      </c>
      <c r="B577" s="6">
        <v>10885</v>
      </c>
      <c r="C577">
        <v>22</v>
      </c>
      <c r="D577">
        <v>16</v>
      </c>
      <c r="E577">
        <v>5</v>
      </c>
      <c r="F577" s="1">
        <v>4.1685660018993351</v>
      </c>
      <c r="G577">
        <v>0</v>
      </c>
      <c r="H577">
        <v>0</v>
      </c>
      <c r="I577" s="1">
        <v>19.999600007999842</v>
      </c>
      <c r="J577" s="1">
        <v>671.71214238410721</v>
      </c>
      <c r="K577" s="1">
        <v>16.993048312061219</v>
      </c>
      <c r="L577" s="1">
        <v>29.341899999999999</v>
      </c>
      <c r="M577" s="1">
        <v>22.1372</v>
      </c>
      <c r="N577" s="2">
        <v>0.38300000000000001</v>
      </c>
      <c r="O577" s="2">
        <v>0.88600000000000001</v>
      </c>
      <c r="P577" s="2">
        <v>0.59299999999999997</v>
      </c>
      <c r="Q577" s="2">
        <v>0</v>
      </c>
      <c r="R577" s="2">
        <v>0.999</v>
      </c>
      <c r="S577" s="2">
        <v>0.996</v>
      </c>
      <c r="T577" s="2">
        <v>0.11</v>
      </c>
      <c r="U577" s="2">
        <v>0.187</v>
      </c>
      <c r="V577" s="2">
        <v>0.182</v>
      </c>
      <c r="W577" s="2">
        <v>0.13800000000000001</v>
      </c>
      <c r="X577" s="2">
        <v>0.40200000000000002</v>
      </c>
      <c r="Y577" s="2">
        <v>0.29299999999999998</v>
      </c>
      <c r="Z577" s="2">
        <v>0.19700000000000001</v>
      </c>
      <c r="AA577" s="2">
        <v>0.59099999999999997</v>
      </c>
      <c r="AB577" s="2">
        <v>0.999</v>
      </c>
      <c r="AC577" s="2">
        <v>0.314</v>
      </c>
      <c r="AD577" s="2">
        <v>2E-3</v>
      </c>
      <c r="AE577" s="2">
        <v>0.19400000000000001</v>
      </c>
      <c r="AF577" s="2">
        <v>1E-3</v>
      </c>
      <c r="AG577" s="2">
        <v>1E-3</v>
      </c>
      <c r="AH577" s="2">
        <v>0.5</v>
      </c>
      <c r="AI577" s="2">
        <v>0.29099999999999998</v>
      </c>
      <c r="AJ577" s="2">
        <v>0.54600000000000004</v>
      </c>
      <c r="AK577">
        <v>951077</v>
      </c>
      <c r="AL577">
        <v>4547.82</v>
      </c>
      <c r="AM577" t="s">
        <v>59</v>
      </c>
      <c r="AN577" s="3">
        <v>0.8132292145153881</v>
      </c>
      <c r="AO577" s="3">
        <v>2.2239262171630859E-3</v>
      </c>
      <c r="AP577" s="3">
        <v>0.7604111250094443</v>
      </c>
      <c r="AQ577" s="3">
        <v>3.3542932095540988E-3</v>
      </c>
      <c r="AR577" s="3">
        <v>0.72315081362849354</v>
      </c>
      <c r="AS577" s="3">
        <v>1.6760886200707401E-2</v>
      </c>
      <c r="AT577" s="10">
        <v>8.1084489822387695E-2</v>
      </c>
      <c r="AU577" s="1">
        <v>443.04296875</v>
      </c>
      <c r="AV577" s="5">
        <v>134242.68961725169</v>
      </c>
      <c r="AW577" s="9">
        <v>1.2521994113922119</v>
      </c>
      <c r="AX577">
        <v>1</v>
      </c>
      <c r="AY577" t="s">
        <v>50</v>
      </c>
      <c r="AZ577" s="9">
        <f>AVERAGE(MainTable[[#This Row],[f1]:[f4]])</f>
        <v>0.69480000000000008</v>
      </c>
      <c r="BA577" s="9">
        <f>AVERAGE(MainTable[[#This Row],[l1]:[l3]])</f>
        <v>0.15966666666666665</v>
      </c>
      <c r="BB577" s="9">
        <f>AVERAGE(MainTable[[#This Row],[n1]:[lsc]])</f>
        <v>0.4366666666666667</v>
      </c>
      <c r="BC577" s="9">
        <f>AVERAGE(MainTable[[#This Row],[density]:[clsCoef]])</f>
        <v>0.158</v>
      </c>
      <c r="BD577" s="9">
        <f>AVERAGE(MainTable[[#This Row],[t2]:[t4]])</f>
        <v>0.16733333333333333</v>
      </c>
      <c r="BE577" s="9">
        <f>AVERAGE(MainTable[[#This Row],[c1]:[c2]])</f>
        <v>0.41849999999999998</v>
      </c>
      <c r="BF577" s="9">
        <f>AVERAGE(MainTable[[#This Row],[n3]], MainTable[[#This Row],[n1]], MainTable[[#This Row],[n4]])</f>
        <v>0.20933333333333334</v>
      </c>
      <c r="BG577" s="9" t="str">
        <f>VLOOKUP(MainTable[[#This Row],[model]],ModelNames,4,FALSE)</f>
        <v>Tree Ensemble</v>
      </c>
      <c r="BH577" s="9" cm="1">
        <f t="array" ref="BH577">MEDIAN(IF($AM$2:$AM$2385=AM577,$AN$2:$AN$2385))</f>
        <v>0.86949265687583444</v>
      </c>
      <c r="BI577" s="9" t="str" cm="1">
        <f t="array" ref="BI577">LEFT(A577, MIN(IFERROR(FIND({"_binarized","_clean","_converted"}, A577), LEN(A577)+1))-1)</f>
        <v>jm1</v>
      </c>
    </row>
    <row r="578" spans="1:61" x14ac:dyDescent="0.25">
      <c r="A578" t="s">
        <v>144</v>
      </c>
      <c r="B578" s="6">
        <v>10885</v>
      </c>
      <c r="C578">
        <v>22</v>
      </c>
      <c r="D578">
        <v>16</v>
      </c>
      <c r="E578">
        <v>5</v>
      </c>
      <c r="F578" s="1">
        <v>4.1685660018993351</v>
      </c>
      <c r="G578">
        <v>0</v>
      </c>
      <c r="H578">
        <v>0</v>
      </c>
      <c r="I578" s="1">
        <v>19.999600007999842</v>
      </c>
      <c r="J578" s="1">
        <v>671.71214238410721</v>
      </c>
      <c r="K578" s="1">
        <v>16.993048312061219</v>
      </c>
      <c r="L578" s="1">
        <v>29.341899999999999</v>
      </c>
      <c r="M578" s="1">
        <v>22.1372</v>
      </c>
      <c r="N578" s="2">
        <v>0.38300000000000001</v>
      </c>
      <c r="O578" s="2">
        <v>0.88600000000000001</v>
      </c>
      <c r="P578" s="2">
        <v>0.59299999999999997</v>
      </c>
      <c r="Q578" s="2">
        <v>0</v>
      </c>
      <c r="R578" s="2">
        <v>0.999</v>
      </c>
      <c r="S578" s="2">
        <v>0.996</v>
      </c>
      <c r="T578" s="2">
        <v>0.11</v>
      </c>
      <c r="U578" s="2">
        <v>0.187</v>
      </c>
      <c r="V578" s="2">
        <v>0.182</v>
      </c>
      <c r="W578" s="2">
        <v>0.13800000000000001</v>
      </c>
      <c r="X578" s="2">
        <v>0.40200000000000002</v>
      </c>
      <c r="Y578" s="2">
        <v>0.29299999999999998</v>
      </c>
      <c r="Z578" s="2">
        <v>0.19700000000000001</v>
      </c>
      <c r="AA578" s="2">
        <v>0.59099999999999997</v>
      </c>
      <c r="AB578" s="2">
        <v>0.999</v>
      </c>
      <c r="AC578" s="2">
        <v>0.314</v>
      </c>
      <c r="AD578" s="2">
        <v>2E-3</v>
      </c>
      <c r="AE578" s="2">
        <v>0.19400000000000001</v>
      </c>
      <c r="AF578" s="2">
        <v>1E-3</v>
      </c>
      <c r="AG578" s="2">
        <v>1E-3</v>
      </c>
      <c r="AH578" s="2">
        <v>0.5</v>
      </c>
      <c r="AI578" s="2">
        <v>0.29099999999999998</v>
      </c>
      <c r="AJ578" s="2">
        <v>0.54600000000000004</v>
      </c>
      <c r="AK578">
        <v>951077</v>
      </c>
      <c r="AL578">
        <v>4547.82</v>
      </c>
      <c r="AM578" t="s">
        <v>58</v>
      </c>
      <c r="AN578" s="3">
        <v>0.81267799724391365</v>
      </c>
      <c r="AO578" s="3">
        <v>2.9966938778686488E-3</v>
      </c>
      <c r="AP578" s="3">
        <v>0.77143279236688067</v>
      </c>
      <c r="AQ578" s="3">
        <v>1.628736337846316E-3</v>
      </c>
      <c r="AR578" s="3">
        <v>0.73339779225192714</v>
      </c>
      <c r="AS578" s="3">
        <v>1.0271089236679321E-2</v>
      </c>
      <c r="AT578" s="10">
        <v>7.3665857315063477E-2</v>
      </c>
      <c r="AU578" s="1">
        <v>444.921875</v>
      </c>
      <c r="AV578" s="5">
        <v>147761.80440615321</v>
      </c>
      <c r="AW578" s="9">
        <v>1.7125511169433589</v>
      </c>
      <c r="AX578">
        <v>2</v>
      </c>
      <c r="AY578" t="s">
        <v>50</v>
      </c>
      <c r="AZ578" s="9">
        <f>AVERAGE(MainTable[[#This Row],[f1]:[f4]])</f>
        <v>0.69480000000000008</v>
      </c>
      <c r="BA578" s="9">
        <f>AVERAGE(MainTable[[#This Row],[l1]:[l3]])</f>
        <v>0.15966666666666665</v>
      </c>
      <c r="BB578" s="9">
        <f>AVERAGE(MainTable[[#This Row],[n1]:[lsc]])</f>
        <v>0.4366666666666667</v>
      </c>
      <c r="BC578" s="9">
        <f>AVERAGE(MainTable[[#This Row],[density]:[clsCoef]])</f>
        <v>0.158</v>
      </c>
      <c r="BD578" s="9">
        <f>AVERAGE(MainTable[[#This Row],[t2]:[t4]])</f>
        <v>0.16733333333333333</v>
      </c>
      <c r="BE578" s="9">
        <f>AVERAGE(MainTable[[#This Row],[c1]:[c2]])</f>
        <v>0.41849999999999998</v>
      </c>
      <c r="BF578" s="9">
        <f>AVERAGE(MainTable[[#This Row],[n3]], MainTable[[#This Row],[n1]], MainTable[[#This Row],[n4]])</f>
        <v>0.20933333333333334</v>
      </c>
      <c r="BG578" s="9" t="str">
        <f>VLOOKUP(MainTable[[#This Row],[model]],ModelNames,4,FALSE)</f>
        <v>Tree Ensemble</v>
      </c>
      <c r="BH578" s="9" cm="1">
        <f t="array" ref="BH578">MEDIAN(IF($AM$2:$AM$2385=AM578,$AN$2:$AN$2385))</f>
        <v>0.86973139609339412</v>
      </c>
      <c r="BI578" s="9" t="str" cm="1">
        <f t="array" ref="BI578">LEFT(A578, MIN(IFERROR(FIND({"_binarized","_clean","_converted"}, A578), LEN(A578)+1))-1)</f>
        <v>jm1</v>
      </c>
    </row>
    <row r="579" spans="1:61" x14ac:dyDescent="0.25">
      <c r="A579" t="s">
        <v>144</v>
      </c>
      <c r="B579" s="6">
        <v>10885</v>
      </c>
      <c r="C579">
        <v>22</v>
      </c>
      <c r="D579">
        <v>16</v>
      </c>
      <c r="E579">
        <v>5</v>
      </c>
      <c r="F579" s="1">
        <v>4.1685660018993351</v>
      </c>
      <c r="G579">
        <v>0</v>
      </c>
      <c r="H579">
        <v>0</v>
      </c>
      <c r="I579" s="1">
        <v>19.999600007999842</v>
      </c>
      <c r="J579" s="1">
        <v>671.71214238410721</v>
      </c>
      <c r="K579" s="1">
        <v>16.993048312061219</v>
      </c>
      <c r="L579" s="1">
        <v>29.341899999999999</v>
      </c>
      <c r="M579" s="1">
        <v>22.1372</v>
      </c>
      <c r="N579" s="2">
        <v>0.38300000000000001</v>
      </c>
      <c r="O579" s="2">
        <v>0.88600000000000001</v>
      </c>
      <c r="P579" s="2">
        <v>0.59299999999999997</v>
      </c>
      <c r="Q579" s="2">
        <v>0</v>
      </c>
      <c r="R579" s="2">
        <v>0.999</v>
      </c>
      <c r="S579" s="2">
        <v>0.996</v>
      </c>
      <c r="T579" s="2">
        <v>0.11</v>
      </c>
      <c r="U579" s="2">
        <v>0.187</v>
      </c>
      <c r="V579" s="2">
        <v>0.182</v>
      </c>
      <c r="W579" s="2">
        <v>0.13800000000000001</v>
      </c>
      <c r="X579" s="2">
        <v>0.40200000000000002</v>
      </c>
      <c r="Y579" s="2">
        <v>0.29299999999999998</v>
      </c>
      <c r="Z579" s="2">
        <v>0.19700000000000001</v>
      </c>
      <c r="AA579" s="2">
        <v>0.59099999999999997</v>
      </c>
      <c r="AB579" s="2">
        <v>0.999</v>
      </c>
      <c r="AC579" s="2">
        <v>0.314</v>
      </c>
      <c r="AD579" s="2">
        <v>2E-3</v>
      </c>
      <c r="AE579" s="2">
        <v>0.19400000000000001</v>
      </c>
      <c r="AF579" s="2">
        <v>1E-3</v>
      </c>
      <c r="AG579" s="2">
        <v>1E-3</v>
      </c>
      <c r="AH579" s="2">
        <v>0.5</v>
      </c>
      <c r="AI579" s="2">
        <v>0.29099999999999998</v>
      </c>
      <c r="AJ579" s="2">
        <v>0.54600000000000004</v>
      </c>
      <c r="AK579">
        <v>951077</v>
      </c>
      <c r="AL579">
        <v>4547.82</v>
      </c>
      <c r="AM579" t="s">
        <v>56</v>
      </c>
      <c r="AN579" s="3">
        <v>0.81185117133670182</v>
      </c>
      <c r="AO579" s="3">
        <v>2.6403505490491651E-3</v>
      </c>
      <c r="AP579" s="3">
        <v>0.75527139200729765</v>
      </c>
      <c r="AQ579" s="3">
        <v>3.6950922271799139E-3</v>
      </c>
      <c r="AR579" s="3">
        <v>0.69940641898202371</v>
      </c>
      <c r="AS579" s="3">
        <v>1.729238462664014E-2</v>
      </c>
      <c r="AT579" s="10">
        <v>6.2907934188842773E-2</v>
      </c>
      <c r="AU579" s="1">
        <v>419.58203125</v>
      </c>
      <c r="AV579" s="5">
        <v>173030.63819143089</v>
      </c>
      <c r="AW579" s="9">
        <v>5.8561503887176514</v>
      </c>
      <c r="AX579">
        <v>10</v>
      </c>
      <c r="AY579" t="s">
        <v>50</v>
      </c>
      <c r="AZ579" s="9">
        <f>AVERAGE(MainTable[[#This Row],[f1]:[f4]])</f>
        <v>0.69480000000000008</v>
      </c>
      <c r="BA579" s="9">
        <f>AVERAGE(MainTable[[#This Row],[l1]:[l3]])</f>
        <v>0.15966666666666665</v>
      </c>
      <c r="BB579" s="9">
        <f>AVERAGE(MainTable[[#This Row],[n1]:[lsc]])</f>
        <v>0.4366666666666667</v>
      </c>
      <c r="BC579" s="9">
        <f>AVERAGE(MainTable[[#This Row],[density]:[clsCoef]])</f>
        <v>0.158</v>
      </c>
      <c r="BD579" s="9">
        <f>AVERAGE(MainTable[[#This Row],[t2]:[t4]])</f>
        <v>0.16733333333333333</v>
      </c>
      <c r="BE579" s="9">
        <f>AVERAGE(MainTable[[#This Row],[c1]:[c2]])</f>
        <v>0.41849999999999998</v>
      </c>
      <c r="BF579" s="9">
        <f>AVERAGE(MainTable[[#This Row],[n3]], MainTable[[#This Row],[n1]], MainTable[[#This Row],[n4]])</f>
        <v>0.20933333333333334</v>
      </c>
      <c r="BG579" s="9" t="str">
        <f>VLOOKUP(MainTable[[#This Row],[model]],ModelNames,4,FALSE)</f>
        <v>Linear</v>
      </c>
      <c r="BH579" s="9" cm="1">
        <f t="array" ref="BH579">MEDIAN(IF($AM$2:$AM$2385=AM579,$AN$2:$AN$2385))</f>
        <v>0.85279999999999989</v>
      </c>
      <c r="BI579" s="9" t="str" cm="1">
        <f t="array" ref="BI579">LEFT(A579, MIN(IFERROR(FIND({"_binarized","_clean","_converted"}, A579), LEN(A579)+1))-1)</f>
        <v>jm1</v>
      </c>
    </row>
    <row r="580" spans="1:61" x14ac:dyDescent="0.25">
      <c r="A580" t="s">
        <v>144</v>
      </c>
      <c r="B580" s="6">
        <v>10885</v>
      </c>
      <c r="C580">
        <v>22</v>
      </c>
      <c r="D580">
        <v>16</v>
      </c>
      <c r="E580">
        <v>5</v>
      </c>
      <c r="F580" s="1">
        <v>4.1685660018993351</v>
      </c>
      <c r="G580">
        <v>0</v>
      </c>
      <c r="H580">
        <v>0</v>
      </c>
      <c r="I580" s="1">
        <v>19.999600007999842</v>
      </c>
      <c r="J580" s="1">
        <v>671.71214238410721</v>
      </c>
      <c r="K580" s="1">
        <v>16.993048312061219</v>
      </c>
      <c r="L580" s="1">
        <v>29.341899999999999</v>
      </c>
      <c r="M580" s="1">
        <v>22.1372</v>
      </c>
      <c r="N580" s="2">
        <v>0.38300000000000001</v>
      </c>
      <c r="O580" s="2">
        <v>0.88600000000000001</v>
      </c>
      <c r="P580" s="2">
        <v>0.59299999999999997</v>
      </c>
      <c r="Q580" s="2">
        <v>0</v>
      </c>
      <c r="R580" s="2">
        <v>0.999</v>
      </c>
      <c r="S580" s="2">
        <v>0.996</v>
      </c>
      <c r="T580" s="2">
        <v>0.11</v>
      </c>
      <c r="U580" s="2">
        <v>0.187</v>
      </c>
      <c r="V580" s="2">
        <v>0.182</v>
      </c>
      <c r="W580" s="2">
        <v>0.13800000000000001</v>
      </c>
      <c r="X580" s="2">
        <v>0.40200000000000002</v>
      </c>
      <c r="Y580" s="2">
        <v>0.29299999999999998</v>
      </c>
      <c r="Z580" s="2">
        <v>0.19700000000000001</v>
      </c>
      <c r="AA580" s="2">
        <v>0.59099999999999997</v>
      </c>
      <c r="AB580" s="2">
        <v>0.999</v>
      </c>
      <c r="AC580" s="2">
        <v>0.314</v>
      </c>
      <c r="AD580" s="2">
        <v>2E-3</v>
      </c>
      <c r="AE580" s="2">
        <v>0.19400000000000001</v>
      </c>
      <c r="AF580" s="2">
        <v>1E-3</v>
      </c>
      <c r="AG580" s="2">
        <v>1E-3</v>
      </c>
      <c r="AH580" s="2">
        <v>0.5</v>
      </c>
      <c r="AI580" s="2">
        <v>0.29099999999999998</v>
      </c>
      <c r="AJ580" s="2">
        <v>0.54600000000000004</v>
      </c>
      <c r="AK580">
        <v>951077</v>
      </c>
      <c r="AL580">
        <v>4547.82</v>
      </c>
      <c r="AM580" t="s">
        <v>60</v>
      </c>
      <c r="AN580" s="3">
        <v>0.81157556270096465</v>
      </c>
      <c r="AO580" s="3">
        <v>3.4300697662093559E-3</v>
      </c>
      <c r="AP580" s="3">
        <v>0.75939156971716937</v>
      </c>
      <c r="AQ580" s="3">
        <v>1.1828719125108021E-2</v>
      </c>
      <c r="AR580" s="3">
        <v>0.69777618477213588</v>
      </c>
      <c r="AS580" s="3">
        <v>2.1450949036019771E-2</v>
      </c>
      <c r="AT580" s="10">
        <v>6.5351247787475586E-2</v>
      </c>
      <c r="AU580" s="1">
        <v>405.69921875</v>
      </c>
      <c r="AV580" s="5">
        <v>166561.47156360929</v>
      </c>
      <c r="AW580" s="9">
        <v>11.254902124404911</v>
      </c>
      <c r="AX580">
        <v>16</v>
      </c>
      <c r="AY580" t="s">
        <v>50</v>
      </c>
      <c r="AZ580" s="9">
        <f>AVERAGE(MainTable[[#This Row],[f1]:[f4]])</f>
        <v>0.69480000000000008</v>
      </c>
      <c r="BA580" s="9">
        <f>AVERAGE(MainTable[[#This Row],[l1]:[l3]])</f>
        <v>0.15966666666666665</v>
      </c>
      <c r="BB580" s="9">
        <f>AVERAGE(MainTable[[#This Row],[n1]:[lsc]])</f>
        <v>0.4366666666666667</v>
      </c>
      <c r="BC580" s="9">
        <f>AVERAGE(MainTable[[#This Row],[density]:[clsCoef]])</f>
        <v>0.158</v>
      </c>
      <c r="BD580" s="9">
        <f>AVERAGE(MainTable[[#This Row],[t2]:[t4]])</f>
        <v>0.16733333333333333</v>
      </c>
      <c r="BE580" s="9">
        <f>AVERAGE(MainTable[[#This Row],[c1]:[c2]])</f>
        <v>0.41849999999999998</v>
      </c>
      <c r="BF580" s="9">
        <f>AVERAGE(MainTable[[#This Row],[n3]], MainTable[[#This Row],[n1]], MainTable[[#This Row],[n4]])</f>
        <v>0.20933333333333334</v>
      </c>
      <c r="BG580" s="9" t="str">
        <f>VLOOKUP(MainTable[[#This Row],[model]],ModelNames,4,FALSE)</f>
        <v>Linear</v>
      </c>
      <c r="BH580" s="9" cm="1">
        <f t="array" ref="BH580">MEDIAN(IF($AM$2:$AM$2385=AM580,$AN$2:$AN$2385))</f>
        <v>0.84154689776823377</v>
      </c>
      <c r="BI580" s="9" t="str" cm="1">
        <f t="array" ref="BI580">LEFT(A580, MIN(IFERROR(FIND({"_binarized","_clean","_converted"}, A580), LEN(A580)+1))-1)</f>
        <v>jm1</v>
      </c>
    </row>
    <row r="581" spans="1:61" x14ac:dyDescent="0.25">
      <c r="A581" t="s">
        <v>144</v>
      </c>
      <c r="B581" s="6">
        <v>10885</v>
      </c>
      <c r="C581">
        <v>22</v>
      </c>
      <c r="D581">
        <v>16</v>
      </c>
      <c r="E581">
        <v>5</v>
      </c>
      <c r="F581" s="1">
        <v>4.1685660018993351</v>
      </c>
      <c r="G581">
        <v>0</v>
      </c>
      <c r="H581">
        <v>0</v>
      </c>
      <c r="I581" s="1">
        <v>19.999600007999842</v>
      </c>
      <c r="J581" s="1">
        <v>671.71214238410721</v>
      </c>
      <c r="K581" s="1">
        <v>16.993048312061219</v>
      </c>
      <c r="L581" s="1">
        <v>29.341899999999999</v>
      </c>
      <c r="M581" s="1">
        <v>22.1372</v>
      </c>
      <c r="N581" s="2">
        <v>0.38300000000000001</v>
      </c>
      <c r="O581" s="2">
        <v>0.88600000000000001</v>
      </c>
      <c r="P581" s="2">
        <v>0.59299999999999997</v>
      </c>
      <c r="Q581" s="2">
        <v>0</v>
      </c>
      <c r="R581" s="2">
        <v>0.999</v>
      </c>
      <c r="S581" s="2">
        <v>0.996</v>
      </c>
      <c r="T581" s="2">
        <v>0.11</v>
      </c>
      <c r="U581" s="2">
        <v>0.187</v>
      </c>
      <c r="V581" s="2">
        <v>0.182</v>
      </c>
      <c r="W581" s="2">
        <v>0.13800000000000001</v>
      </c>
      <c r="X581" s="2">
        <v>0.40200000000000002</v>
      </c>
      <c r="Y581" s="2">
        <v>0.29299999999999998</v>
      </c>
      <c r="Z581" s="2">
        <v>0.19700000000000001</v>
      </c>
      <c r="AA581" s="2">
        <v>0.59099999999999997</v>
      </c>
      <c r="AB581" s="2">
        <v>0.999</v>
      </c>
      <c r="AC581" s="2">
        <v>0.314</v>
      </c>
      <c r="AD581" s="2">
        <v>2E-3</v>
      </c>
      <c r="AE581" s="2">
        <v>0.19400000000000001</v>
      </c>
      <c r="AF581" s="2">
        <v>1E-3</v>
      </c>
      <c r="AG581" s="2">
        <v>1E-3</v>
      </c>
      <c r="AH581" s="2">
        <v>0.5</v>
      </c>
      <c r="AI581" s="2">
        <v>0.29099999999999998</v>
      </c>
      <c r="AJ581" s="2">
        <v>0.54600000000000004</v>
      </c>
      <c r="AK581">
        <v>951077</v>
      </c>
      <c r="AL581">
        <v>4547.82</v>
      </c>
      <c r="AM581" t="s">
        <v>62</v>
      </c>
      <c r="AN581" s="3">
        <v>0.81047312815801575</v>
      </c>
      <c r="AO581" s="3">
        <v>2.942694970702253E-3</v>
      </c>
      <c r="AP581" s="3">
        <v>0.74078784660113128</v>
      </c>
      <c r="AQ581" s="3">
        <v>3.521693347985889E-3</v>
      </c>
      <c r="AT581" s="10">
        <v>6.283116340637207E-2</v>
      </c>
      <c r="AU581" s="1">
        <v>422.7578125</v>
      </c>
      <c r="AV581" s="5">
        <v>173242.0571237758</v>
      </c>
      <c r="AW581" s="9">
        <v>2.8778657913208008</v>
      </c>
      <c r="AX581">
        <v>6</v>
      </c>
      <c r="AY581" t="s">
        <v>50</v>
      </c>
      <c r="AZ581" s="9">
        <f>AVERAGE(MainTable[[#This Row],[f1]:[f4]])</f>
        <v>0.69480000000000008</v>
      </c>
      <c r="BA581" s="9">
        <f>AVERAGE(MainTable[[#This Row],[l1]:[l3]])</f>
        <v>0.15966666666666665</v>
      </c>
      <c r="BB581" s="9">
        <f>AVERAGE(MainTable[[#This Row],[n1]:[lsc]])</f>
        <v>0.4366666666666667</v>
      </c>
      <c r="BC581" s="9">
        <f>AVERAGE(MainTable[[#This Row],[density]:[clsCoef]])</f>
        <v>0.158</v>
      </c>
      <c r="BD581" s="9">
        <f>AVERAGE(MainTable[[#This Row],[t2]:[t4]])</f>
        <v>0.16733333333333333</v>
      </c>
      <c r="BE581" s="9">
        <f>AVERAGE(MainTable[[#This Row],[c1]:[c2]])</f>
        <v>0.41849999999999998</v>
      </c>
      <c r="BF581" s="9">
        <f>AVERAGE(MainTable[[#This Row],[n3]], MainTable[[#This Row],[n1]], MainTable[[#This Row],[n4]])</f>
        <v>0.20933333333333334</v>
      </c>
      <c r="BG581" s="9" t="str">
        <f>VLOOKUP(MainTable[[#This Row],[model]],ModelNames,4,FALSE)</f>
        <v>Linear</v>
      </c>
      <c r="BH581" s="9" cm="1">
        <f t="array" ref="BH581">MEDIAN(IF($AM$2:$AM$2385=AM581,$AN$2:$AN$2385))</f>
        <v>0.84909999999999997</v>
      </c>
      <c r="BI581" s="9" t="str" cm="1">
        <f t="array" ref="BI581">LEFT(A581, MIN(IFERROR(FIND({"_binarized","_clean","_converted"}, A581), LEN(A581)+1))-1)</f>
        <v>jm1</v>
      </c>
    </row>
    <row r="582" spans="1:61" x14ac:dyDescent="0.25">
      <c r="A582" t="s">
        <v>144</v>
      </c>
      <c r="B582" s="6">
        <v>10885</v>
      </c>
      <c r="C582">
        <v>22</v>
      </c>
      <c r="D582">
        <v>16</v>
      </c>
      <c r="E582">
        <v>5</v>
      </c>
      <c r="F582" s="1">
        <v>4.1685660018993351</v>
      </c>
      <c r="G582">
        <v>0</v>
      </c>
      <c r="H582">
        <v>0</v>
      </c>
      <c r="I582" s="1">
        <v>19.999600007999842</v>
      </c>
      <c r="J582" s="1">
        <v>671.71214238410721</v>
      </c>
      <c r="K582" s="1">
        <v>16.993048312061219</v>
      </c>
      <c r="L582" s="1">
        <v>29.341899999999999</v>
      </c>
      <c r="M582" s="1">
        <v>22.1372</v>
      </c>
      <c r="N582" s="2">
        <v>0.38300000000000001</v>
      </c>
      <c r="O582" s="2">
        <v>0.88600000000000001</v>
      </c>
      <c r="P582" s="2">
        <v>0.59299999999999997</v>
      </c>
      <c r="Q582" s="2">
        <v>0</v>
      </c>
      <c r="R582" s="2">
        <v>0.999</v>
      </c>
      <c r="S582" s="2">
        <v>0.996</v>
      </c>
      <c r="T582" s="2">
        <v>0.11</v>
      </c>
      <c r="U582" s="2">
        <v>0.187</v>
      </c>
      <c r="V582" s="2">
        <v>0.182</v>
      </c>
      <c r="W582" s="2">
        <v>0.13800000000000001</v>
      </c>
      <c r="X582" s="2">
        <v>0.40200000000000002</v>
      </c>
      <c r="Y582" s="2">
        <v>0.29299999999999998</v>
      </c>
      <c r="Z582" s="2">
        <v>0.19700000000000001</v>
      </c>
      <c r="AA582" s="2">
        <v>0.59099999999999997</v>
      </c>
      <c r="AB582" s="2">
        <v>0.999</v>
      </c>
      <c r="AC582" s="2">
        <v>0.314</v>
      </c>
      <c r="AD582" s="2">
        <v>2E-3</v>
      </c>
      <c r="AE582" s="2">
        <v>0.19400000000000001</v>
      </c>
      <c r="AF582" s="2">
        <v>1E-3</v>
      </c>
      <c r="AG582" s="2">
        <v>1E-3</v>
      </c>
      <c r="AH582" s="2">
        <v>0.5</v>
      </c>
      <c r="AI582" s="2">
        <v>0.29099999999999998</v>
      </c>
      <c r="AJ582" s="2">
        <v>0.54600000000000004</v>
      </c>
      <c r="AK582">
        <v>951077</v>
      </c>
      <c r="AL582">
        <v>4547.82</v>
      </c>
      <c r="AM582" t="s">
        <v>57</v>
      </c>
      <c r="AN582" s="3">
        <v>0.80771704180064319</v>
      </c>
      <c r="AO582" s="3">
        <v>4.9010486608540623E-3</v>
      </c>
      <c r="AP582" s="3">
        <v>0.76941018903561642</v>
      </c>
      <c r="AQ582" s="3">
        <v>4.1812212551573342E-3</v>
      </c>
      <c r="AR582" s="3">
        <v>0.68764072553845224</v>
      </c>
      <c r="AS582" s="3">
        <v>1.2389324616038051E-2</v>
      </c>
      <c r="AT582" s="10">
        <v>3.7098169326782227E-2</v>
      </c>
      <c r="AU582" s="1">
        <v>441.3515625</v>
      </c>
      <c r="AV582" s="5">
        <v>293410.70455845399</v>
      </c>
      <c r="AW582" s="9">
        <v>12.36438965797424</v>
      </c>
      <c r="AX582">
        <v>24</v>
      </c>
      <c r="AY582" t="s">
        <v>50</v>
      </c>
      <c r="AZ582" s="9">
        <f>AVERAGE(MainTable[[#This Row],[f1]:[f4]])</f>
        <v>0.69480000000000008</v>
      </c>
      <c r="BA582" s="9">
        <f>AVERAGE(MainTable[[#This Row],[l1]:[l3]])</f>
        <v>0.15966666666666665</v>
      </c>
      <c r="BB582" s="9">
        <f>AVERAGE(MainTable[[#This Row],[n1]:[lsc]])</f>
        <v>0.4366666666666667</v>
      </c>
      <c r="BC582" s="9">
        <f>AVERAGE(MainTable[[#This Row],[density]:[clsCoef]])</f>
        <v>0.158</v>
      </c>
      <c r="BD582" s="9">
        <f>AVERAGE(MainTable[[#This Row],[t2]:[t4]])</f>
        <v>0.16733333333333333</v>
      </c>
      <c r="BE582" s="9">
        <f>AVERAGE(MainTable[[#This Row],[c1]:[c2]])</f>
        <v>0.41849999999999998</v>
      </c>
      <c r="BF582" s="9">
        <f>AVERAGE(MainTable[[#This Row],[n3]], MainTable[[#This Row],[n1]], MainTable[[#This Row],[n4]])</f>
        <v>0.20933333333333334</v>
      </c>
      <c r="BG582" s="9" t="str">
        <f>VLOOKUP(MainTable[[#This Row],[model]],ModelNames,4,FALSE)</f>
        <v>Tree-based</v>
      </c>
      <c r="BH582" s="9" cm="1">
        <f t="array" ref="BH582">MEDIAN(IF($AM$2:$AM$2385=AM582,$AN$2:$AN$2385))</f>
        <v>0.84387062005572167</v>
      </c>
      <c r="BI582" s="9" t="str" cm="1">
        <f t="array" ref="BI582">LEFT(A582, MIN(IFERROR(FIND({"_binarized","_clean","_converted"}, A582), LEN(A582)+1))-1)</f>
        <v>jm1</v>
      </c>
    </row>
    <row r="583" spans="1:61" x14ac:dyDescent="0.25">
      <c r="A583" t="s">
        <v>144</v>
      </c>
      <c r="B583" s="6">
        <v>10885</v>
      </c>
      <c r="C583">
        <v>22</v>
      </c>
      <c r="D583">
        <v>16</v>
      </c>
      <c r="E583">
        <v>5</v>
      </c>
      <c r="F583" s="1">
        <v>4.1685660018993351</v>
      </c>
      <c r="G583">
        <v>0</v>
      </c>
      <c r="H583">
        <v>0</v>
      </c>
      <c r="I583" s="1">
        <v>19.999600007999842</v>
      </c>
      <c r="J583" s="1">
        <v>671.71214238410721</v>
      </c>
      <c r="K583" s="1">
        <v>16.993048312061219</v>
      </c>
      <c r="L583" s="1">
        <v>29.341899999999999</v>
      </c>
      <c r="M583" s="1">
        <v>22.1372</v>
      </c>
      <c r="N583" s="2">
        <v>0.38300000000000001</v>
      </c>
      <c r="O583" s="2">
        <v>0.88600000000000001</v>
      </c>
      <c r="P583" s="2">
        <v>0.59299999999999997</v>
      </c>
      <c r="Q583" s="2">
        <v>0</v>
      </c>
      <c r="R583" s="2">
        <v>0.999</v>
      </c>
      <c r="S583" s="2">
        <v>0.996</v>
      </c>
      <c r="T583" s="2">
        <v>0.11</v>
      </c>
      <c r="U583" s="2">
        <v>0.187</v>
      </c>
      <c r="V583" s="2">
        <v>0.182</v>
      </c>
      <c r="W583" s="2">
        <v>0.13800000000000001</v>
      </c>
      <c r="X583" s="2">
        <v>0.40200000000000002</v>
      </c>
      <c r="Y583" s="2">
        <v>0.29299999999999998</v>
      </c>
      <c r="Z583" s="2">
        <v>0.19700000000000001</v>
      </c>
      <c r="AA583" s="2">
        <v>0.59099999999999997</v>
      </c>
      <c r="AB583" s="2">
        <v>0.999</v>
      </c>
      <c r="AC583" s="2">
        <v>0.314</v>
      </c>
      <c r="AD583" s="2">
        <v>2E-3</v>
      </c>
      <c r="AE583" s="2">
        <v>0.19400000000000001</v>
      </c>
      <c r="AF583" s="2">
        <v>1E-3</v>
      </c>
      <c r="AG583" s="2">
        <v>1E-3</v>
      </c>
      <c r="AH583" s="2">
        <v>0.5</v>
      </c>
      <c r="AI583" s="2">
        <v>0.29099999999999998</v>
      </c>
      <c r="AJ583" s="2">
        <v>0.54600000000000004</v>
      </c>
      <c r="AK583">
        <v>951077</v>
      </c>
      <c r="AL583">
        <v>4547.82</v>
      </c>
      <c r="AM583" t="s">
        <v>61</v>
      </c>
      <c r="AN583" s="3">
        <v>0.80450160771704182</v>
      </c>
      <c r="AO583" s="3">
        <v>3.577018343395823E-3</v>
      </c>
      <c r="AP583" s="3">
        <v>0.76608721979761518</v>
      </c>
      <c r="AQ583" s="3">
        <v>6.5280746366587752E-3</v>
      </c>
      <c r="AR583" s="3">
        <v>0.70024314755498795</v>
      </c>
      <c r="AS583" s="3">
        <v>1.9234030644347679E-2</v>
      </c>
      <c r="AT583" s="10">
        <v>0.55131006240844727</v>
      </c>
      <c r="AU583" s="1">
        <v>369.1953125</v>
      </c>
      <c r="AV583" s="5">
        <v>19743.880516977879</v>
      </c>
      <c r="AW583" s="9">
        <v>37.270038604736328</v>
      </c>
      <c r="AX583">
        <v>4</v>
      </c>
      <c r="AY583" t="s">
        <v>50</v>
      </c>
      <c r="AZ583" s="9">
        <f>AVERAGE(MainTable[[#This Row],[f1]:[f4]])</f>
        <v>0.69480000000000008</v>
      </c>
      <c r="BA583" s="9">
        <f>AVERAGE(MainTable[[#This Row],[l1]:[l3]])</f>
        <v>0.15966666666666665</v>
      </c>
      <c r="BB583" s="9">
        <f>AVERAGE(MainTable[[#This Row],[n1]:[lsc]])</f>
        <v>0.4366666666666667</v>
      </c>
      <c r="BC583" s="9">
        <f>AVERAGE(MainTable[[#This Row],[density]:[clsCoef]])</f>
        <v>0.158</v>
      </c>
      <c r="BD583" s="9">
        <f>AVERAGE(MainTable[[#This Row],[t2]:[t4]])</f>
        <v>0.16733333333333333</v>
      </c>
      <c r="BE583" s="9">
        <f>AVERAGE(MainTable[[#This Row],[c1]:[c2]])</f>
        <v>0.41849999999999998</v>
      </c>
      <c r="BF583" s="9">
        <f>AVERAGE(MainTable[[#This Row],[n3]], MainTable[[#This Row],[n1]], MainTable[[#This Row],[n4]])</f>
        <v>0.20933333333333334</v>
      </c>
      <c r="BG583" s="9" t="str">
        <f>VLOOKUP(MainTable[[#This Row],[model]],ModelNames,4,FALSE)</f>
        <v>Discriminant</v>
      </c>
      <c r="BH583" s="9" cm="1">
        <f t="array" ref="BH583">MEDIAN(IF($AM$2:$AM$2385=AM583,$AN$2:$AN$2385))</f>
        <v>0.82848361206198695</v>
      </c>
      <c r="BI583" s="9" t="str" cm="1">
        <f t="array" ref="BI583">LEFT(A583, MIN(IFERROR(FIND({"_binarized","_clean","_converted"}, A583), LEN(A583)+1))-1)</f>
        <v>jm1</v>
      </c>
    </row>
    <row r="584" spans="1:61" x14ac:dyDescent="0.25">
      <c r="A584" t="s">
        <v>144</v>
      </c>
      <c r="B584" s="6">
        <v>10885</v>
      </c>
      <c r="C584">
        <v>22</v>
      </c>
      <c r="D584">
        <v>16</v>
      </c>
      <c r="E584">
        <v>5</v>
      </c>
      <c r="F584" s="1">
        <v>4.1685660018993351</v>
      </c>
      <c r="G584">
        <v>0</v>
      </c>
      <c r="H584">
        <v>0</v>
      </c>
      <c r="I584" s="1">
        <v>19.999600007999842</v>
      </c>
      <c r="J584" s="1">
        <v>671.71214238410721</v>
      </c>
      <c r="K584" s="1">
        <v>16.993048312061219</v>
      </c>
      <c r="L584" s="1">
        <v>29.341899999999999</v>
      </c>
      <c r="M584" s="1">
        <v>22.1372</v>
      </c>
      <c r="N584" s="2">
        <v>0.38300000000000001</v>
      </c>
      <c r="O584" s="2">
        <v>0.88600000000000001</v>
      </c>
      <c r="P584" s="2">
        <v>0.59299999999999997</v>
      </c>
      <c r="Q584" s="2">
        <v>0</v>
      </c>
      <c r="R584" s="2">
        <v>0.999</v>
      </c>
      <c r="S584" s="2">
        <v>0.996</v>
      </c>
      <c r="T584" s="2">
        <v>0.11</v>
      </c>
      <c r="U584" s="2">
        <v>0.187</v>
      </c>
      <c r="V584" s="2">
        <v>0.182</v>
      </c>
      <c r="W584" s="2">
        <v>0.13800000000000001</v>
      </c>
      <c r="X584" s="2">
        <v>0.40200000000000002</v>
      </c>
      <c r="Y584" s="2">
        <v>0.29299999999999998</v>
      </c>
      <c r="Z584" s="2">
        <v>0.19700000000000001</v>
      </c>
      <c r="AA584" s="2">
        <v>0.59099999999999997</v>
      </c>
      <c r="AB584" s="2">
        <v>0.999</v>
      </c>
      <c r="AC584" s="2">
        <v>0.314</v>
      </c>
      <c r="AD584" s="2">
        <v>2E-3</v>
      </c>
      <c r="AE584" s="2">
        <v>0.19400000000000001</v>
      </c>
      <c r="AF584" s="2">
        <v>1E-3</v>
      </c>
      <c r="AG584" s="2">
        <v>1E-3</v>
      </c>
      <c r="AH584" s="2">
        <v>0.5</v>
      </c>
      <c r="AI584" s="2">
        <v>0.29099999999999998</v>
      </c>
      <c r="AJ584" s="2">
        <v>0.54600000000000004</v>
      </c>
      <c r="AK584">
        <v>951077</v>
      </c>
      <c r="AL584">
        <v>4547.82</v>
      </c>
      <c r="AM584" t="s">
        <v>53</v>
      </c>
      <c r="AN584" s="3">
        <v>0.79604960955443282</v>
      </c>
      <c r="AO584" s="3">
        <v>4.3286059676213816E-3</v>
      </c>
      <c r="AP584" s="3">
        <v>0.77143721771190066</v>
      </c>
      <c r="AQ584" s="3">
        <v>3.2196094365705618E-3</v>
      </c>
      <c r="AR584" s="3">
        <v>0.68304122399047118</v>
      </c>
      <c r="AS584" s="3">
        <v>6.5313378916838586E-3</v>
      </c>
      <c r="AT584" s="10">
        <v>9.1815304756164551</v>
      </c>
      <c r="AU584" s="1">
        <v>502.15234375</v>
      </c>
      <c r="AV584" s="5">
        <v>1185.532197372484</v>
      </c>
      <c r="AW584" s="9">
        <v>148.79097390174871</v>
      </c>
      <c r="AX584">
        <v>24</v>
      </c>
      <c r="AY584" t="s">
        <v>50</v>
      </c>
      <c r="AZ584" s="9">
        <f>AVERAGE(MainTable[[#This Row],[f1]:[f4]])</f>
        <v>0.69480000000000008</v>
      </c>
      <c r="BA584" s="9">
        <f>AVERAGE(MainTable[[#This Row],[l1]:[l3]])</f>
        <v>0.15966666666666665</v>
      </c>
      <c r="BB584" s="9">
        <f>AVERAGE(MainTable[[#This Row],[n1]:[lsc]])</f>
        <v>0.4366666666666667</v>
      </c>
      <c r="BC584" s="9">
        <f>AVERAGE(MainTable[[#This Row],[density]:[clsCoef]])</f>
        <v>0.158</v>
      </c>
      <c r="BD584" s="9">
        <f>AVERAGE(MainTable[[#This Row],[t2]:[t4]])</f>
        <v>0.16733333333333333</v>
      </c>
      <c r="BE584" s="9">
        <f>AVERAGE(MainTable[[#This Row],[c1]:[c2]])</f>
        <v>0.41849999999999998</v>
      </c>
      <c r="BF584" s="9">
        <f>AVERAGE(MainTable[[#This Row],[n3]], MainTable[[#This Row],[n1]], MainTable[[#This Row],[n4]])</f>
        <v>0.20933333333333334</v>
      </c>
      <c r="BG584" s="9" t="str">
        <f>VLOOKUP(MainTable[[#This Row],[model]],ModelNames,4,FALSE)</f>
        <v>Instance-based</v>
      </c>
      <c r="BH584" s="9" cm="1">
        <f t="array" ref="BH584">MEDIAN(IF($AM$2:$AM$2385=AM584,$AN$2:$AN$2385))</f>
        <v>0.85</v>
      </c>
      <c r="BI584" s="9" t="str" cm="1">
        <f t="array" ref="BI584">LEFT(A584, MIN(IFERROR(FIND({"_binarized","_clean","_converted"}, A584), LEN(A584)+1))-1)</f>
        <v>jm1</v>
      </c>
    </row>
    <row r="585" spans="1:61" x14ac:dyDescent="0.25">
      <c r="A585" t="s">
        <v>144</v>
      </c>
      <c r="B585" s="6">
        <v>10885</v>
      </c>
      <c r="C585">
        <v>22</v>
      </c>
      <c r="D585">
        <v>16</v>
      </c>
      <c r="E585">
        <v>5</v>
      </c>
      <c r="F585" s="1">
        <v>4.1685660018993351</v>
      </c>
      <c r="G585">
        <v>0</v>
      </c>
      <c r="H585">
        <v>0</v>
      </c>
      <c r="I585" s="1">
        <v>19.999600007999842</v>
      </c>
      <c r="J585" s="1">
        <v>671.71214238410721</v>
      </c>
      <c r="K585" s="1">
        <v>16.993048312061219</v>
      </c>
      <c r="L585" s="1">
        <v>29.341899999999999</v>
      </c>
      <c r="M585" s="1">
        <v>22.1372</v>
      </c>
      <c r="N585" s="2">
        <v>0.38300000000000001</v>
      </c>
      <c r="O585" s="2">
        <v>0.88600000000000001</v>
      </c>
      <c r="P585" s="2">
        <v>0.59299999999999997</v>
      </c>
      <c r="Q585" s="2">
        <v>0</v>
      </c>
      <c r="R585" s="2">
        <v>0.999</v>
      </c>
      <c r="S585" s="2">
        <v>0.996</v>
      </c>
      <c r="T585" s="2">
        <v>0.11</v>
      </c>
      <c r="U585" s="2">
        <v>0.187</v>
      </c>
      <c r="V585" s="2">
        <v>0.182</v>
      </c>
      <c r="W585" s="2">
        <v>0.13800000000000001</v>
      </c>
      <c r="X585" s="2">
        <v>0.40200000000000002</v>
      </c>
      <c r="Y585" s="2">
        <v>0.29299999999999998</v>
      </c>
      <c r="Z585" s="2">
        <v>0.19700000000000001</v>
      </c>
      <c r="AA585" s="2">
        <v>0.59099999999999997</v>
      </c>
      <c r="AB585" s="2">
        <v>0.999</v>
      </c>
      <c r="AC585" s="2">
        <v>0.314</v>
      </c>
      <c r="AD585" s="2">
        <v>2E-3</v>
      </c>
      <c r="AE585" s="2">
        <v>0.19400000000000001</v>
      </c>
      <c r="AF585" s="2">
        <v>1E-3</v>
      </c>
      <c r="AG585" s="2">
        <v>1E-3</v>
      </c>
      <c r="AH585" s="2">
        <v>0.5</v>
      </c>
      <c r="AI585" s="2">
        <v>0.29099999999999998</v>
      </c>
      <c r="AJ585" s="2">
        <v>0.54600000000000004</v>
      </c>
      <c r="AK585">
        <v>951077</v>
      </c>
      <c r="AL585">
        <v>4547.82</v>
      </c>
      <c r="AM585" t="s">
        <v>63</v>
      </c>
      <c r="AN585" s="3">
        <v>0.79522278364722099</v>
      </c>
      <c r="AO585" s="3">
        <v>1.8917097181418471E-3</v>
      </c>
      <c r="AP585" s="3">
        <v>0.76013458465580663</v>
      </c>
      <c r="AQ585" s="3">
        <v>4.5185379338487323E-3</v>
      </c>
      <c r="AR585" s="3">
        <v>0.619502131534583</v>
      </c>
      <c r="AS585" s="3">
        <v>1.629423196341525E-2</v>
      </c>
      <c r="AT585" s="10">
        <v>0.223846435546875</v>
      </c>
      <c r="AU585" s="1">
        <v>409.47265625</v>
      </c>
      <c r="AV585" s="5">
        <v>48627.086571233813</v>
      </c>
      <c r="AW585" s="9">
        <v>2.2084157466888432</v>
      </c>
      <c r="AX585">
        <v>4</v>
      </c>
      <c r="AY585" t="s">
        <v>50</v>
      </c>
      <c r="AZ585" s="9">
        <f>AVERAGE(MainTable[[#This Row],[f1]:[f4]])</f>
        <v>0.69480000000000008</v>
      </c>
      <c r="BA585" s="9">
        <f>AVERAGE(MainTable[[#This Row],[l1]:[l3]])</f>
        <v>0.15966666666666665</v>
      </c>
      <c r="BB585" s="9">
        <f>AVERAGE(MainTable[[#This Row],[n1]:[lsc]])</f>
        <v>0.4366666666666667</v>
      </c>
      <c r="BC585" s="9">
        <f>AVERAGE(MainTable[[#This Row],[density]:[clsCoef]])</f>
        <v>0.158</v>
      </c>
      <c r="BD585" s="9">
        <f>AVERAGE(MainTable[[#This Row],[t2]:[t4]])</f>
        <v>0.16733333333333333</v>
      </c>
      <c r="BE585" s="9">
        <f>AVERAGE(MainTable[[#This Row],[c1]:[c2]])</f>
        <v>0.41849999999999998</v>
      </c>
      <c r="BF585" s="9">
        <f>AVERAGE(MainTable[[#This Row],[n3]], MainTable[[#This Row],[n1]], MainTable[[#This Row],[n4]])</f>
        <v>0.20933333333333334</v>
      </c>
      <c r="BG585" s="9" t="str">
        <f>VLOOKUP(MainTable[[#This Row],[model]],ModelNames,4,FALSE)</f>
        <v>Probabilistic</v>
      </c>
      <c r="BH585" s="9" cm="1">
        <f t="array" ref="BH585">MEDIAN(IF($AM$2:$AM$2385=AM585,$AN$2:$AN$2385))</f>
        <v>0.73750000000000004</v>
      </c>
      <c r="BI585" s="9" t="str" cm="1">
        <f t="array" ref="BI585">LEFT(A585, MIN(IFERROR(FIND({"_binarized","_clean","_converted"}, A585), LEN(A585)+1))-1)</f>
        <v>jm1</v>
      </c>
    </row>
    <row r="586" spans="1:61" x14ac:dyDescent="0.25">
      <c r="A586" t="s">
        <v>144</v>
      </c>
      <c r="B586" s="6">
        <v>10885</v>
      </c>
      <c r="C586">
        <v>22</v>
      </c>
      <c r="D586">
        <v>16</v>
      </c>
      <c r="E586">
        <v>5</v>
      </c>
      <c r="F586" s="1">
        <v>4.1685660018993351</v>
      </c>
      <c r="G586">
        <v>0</v>
      </c>
      <c r="H586">
        <v>0</v>
      </c>
      <c r="I586" s="1">
        <v>19.999600007999842</v>
      </c>
      <c r="J586" s="1">
        <v>671.71214238410721</v>
      </c>
      <c r="K586" s="1">
        <v>16.993048312061219</v>
      </c>
      <c r="L586" s="1">
        <v>29.341899999999999</v>
      </c>
      <c r="M586" s="1">
        <v>22.1372</v>
      </c>
      <c r="N586" s="2">
        <v>0.38300000000000001</v>
      </c>
      <c r="O586" s="2">
        <v>0.88600000000000001</v>
      </c>
      <c r="P586" s="2">
        <v>0.59299999999999997</v>
      </c>
      <c r="Q586" s="2">
        <v>0</v>
      </c>
      <c r="R586" s="2">
        <v>0.999</v>
      </c>
      <c r="S586" s="2">
        <v>0.996</v>
      </c>
      <c r="T586" s="2">
        <v>0.11</v>
      </c>
      <c r="U586" s="2">
        <v>0.187</v>
      </c>
      <c r="V586" s="2">
        <v>0.182</v>
      </c>
      <c r="W586" s="2">
        <v>0.13800000000000001</v>
      </c>
      <c r="X586" s="2">
        <v>0.40200000000000002</v>
      </c>
      <c r="Y586" s="2">
        <v>0.29299999999999998</v>
      </c>
      <c r="Z586" s="2">
        <v>0.19700000000000001</v>
      </c>
      <c r="AA586" s="2">
        <v>0.59099999999999997</v>
      </c>
      <c r="AB586" s="2">
        <v>0.999</v>
      </c>
      <c r="AC586" s="2">
        <v>0.314</v>
      </c>
      <c r="AD586" s="2">
        <v>2E-3</v>
      </c>
      <c r="AE586" s="2">
        <v>0.19400000000000001</v>
      </c>
      <c r="AF586" s="2">
        <v>1E-3</v>
      </c>
      <c r="AG586" s="2">
        <v>1E-3</v>
      </c>
      <c r="AH586" s="2">
        <v>0.5</v>
      </c>
      <c r="AI586" s="2">
        <v>0.29099999999999998</v>
      </c>
      <c r="AJ586" s="2">
        <v>0.54600000000000004</v>
      </c>
      <c r="AK586">
        <v>951077</v>
      </c>
      <c r="AL586">
        <v>4547.82</v>
      </c>
      <c r="AM586" t="s">
        <v>64</v>
      </c>
      <c r="AN586" s="3">
        <v>0.76067983463481859</v>
      </c>
      <c r="AO586" s="3">
        <v>1.258646298451311E-2</v>
      </c>
      <c r="AP586" s="3">
        <v>0.76306084934850327</v>
      </c>
      <c r="AQ586" s="3">
        <v>1.078934567163837E-2</v>
      </c>
      <c r="AR586" s="3">
        <v>0.69916870431950873</v>
      </c>
      <c r="AS586" s="3">
        <v>1.9874844160616439E-2</v>
      </c>
      <c r="AT586" s="10">
        <v>5.6945085525512702E-2</v>
      </c>
      <c r="AU586" s="1">
        <v>436.03515625</v>
      </c>
      <c r="AV586" s="5">
        <v>191149.06755427161</v>
      </c>
      <c r="AW586" s="9">
        <v>9.7688510417938232</v>
      </c>
      <c r="AX586">
        <v>2</v>
      </c>
      <c r="AY586" t="s">
        <v>50</v>
      </c>
      <c r="AZ586" s="9">
        <f>AVERAGE(MainTable[[#This Row],[f1]:[f4]])</f>
        <v>0.69480000000000008</v>
      </c>
      <c r="BA586" s="9">
        <f>AVERAGE(MainTable[[#This Row],[l1]:[l3]])</f>
        <v>0.15966666666666665</v>
      </c>
      <c r="BB586" s="9">
        <f>AVERAGE(MainTable[[#This Row],[n1]:[lsc]])</f>
        <v>0.4366666666666667</v>
      </c>
      <c r="BC586" s="9">
        <f>AVERAGE(MainTable[[#This Row],[density]:[clsCoef]])</f>
        <v>0.158</v>
      </c>
      <c r="BD586" s="9">
        <f>AVERAGE(MainTable[[#This Row],[t2]:[t4]])</f>
        <v>0.16733333333333333</v>
      </c>
      <c r="BE586" s="9">
        <f>AVERAGE(MainTable[[#This Row],[c1]:[c2]])</f>
        <v>0.41849999999999998</v>
      </c>
      <c r="BF586" s="9">
        <f>AVERAGE(MainTable[[#This Row],[n3]], MainTable[[#This Row],[n1]], MainTable[[#This Row],[n4]])</f>
        <v>0.20933333333333334</v>
      </c>
      <c r="BG586" s="9" t="str">
        <f>VLOOKUP(MainTable[[#This Row],[model]],ModelNames,4,FALSE)</f>
        <v>Discriminant</v>
      </c>
      <c r="BH586" s="9" cm="1">
        <f t="array" ref="BH586">MEDIAN(IF($AM$2:$AM$2385=AM586,$AN$2:$AN$2385))</f>
        <v>0.83860904466088915</v>
      </c>
      <c r="BI586" s="9" t="str" cm="1">
        <f t="array" ref="BI586">LEFT(A586, MIN(IFERROR(FIND({"_binarized","_clean","_converted"}, A586), LEN(A586)+1))-1)</f>
        <v>jm1</v>
      </c>
    </row>
    <row r="587" spans="1:61" x14ac:dyDescent="0.25">
      <c r="A587" t="s">
        <v>80</v>
      </c>
      <c r="B587" s="6">
        <v>106</v>
      </c>
      <c r="C587">
        <v>8</v>
      </c>
      <c r="D587">
        <v>7</v>
      </c>
      <c r="E587">
        <v>0</v>
      </c>
      <c r="F587" s="1">
        <v>4.0476190476190466</v>
      </c>
      <c r="G587">
        <v>0</v>
      </c>
      <c r="H587">
        <v>0</v>
      </c>
      <c r="I587" s="1">
        <v>6.9999510003429979</v>
      </c>
      <c r="J587" s="1">
        <v>1.21902858417821</v>
      </c>
      <c r="K587" s="1">
        <v>0.89579658222862579</v>
      </c>
      <c r="L587" s="1">
        <v>9.8583999999999996</v>
      </c>
      <c r="M587" s="1">
        <v>7.6539999999999999</v>
      </c>
      <c r="N587" s="2">
        <v>0.32600000000000001</v>
      </c>
      <c r="O587" s="2">
        <v>0.60499999999999998</v>
      </c>
      <c r="P587" s="2">
        <v>0.20899999999999999</v>
      </c>
      <c r="Q587" s="2">
        <v>4.4999999999999998E-2</v>
      </c>
      <c r="R587" s="2">
        <v>0.70799999999999996</v>
      </c>
      <c r="S587" s="2">
        <v>0.27400000000000002</v>
      </c>
      <c r="T587" s="2">
        <v>4.4999999999999998E-2</v>
      </c>
      <c r="U587" s="2">
        <v>0.113</v>
      </c>
      <c r="V587" s="2">
        <v>0.104</v>
      </c>
      <c r="W587" s="2">
        <v>0.09</v>
      </c>
      <c r="X587" s="2">
        <v>0.33600000000000002</v>
      </c>
      <c r="Y587" s="2">
        <v>0.189</v>
      </c>
      <c r="Z587" s="2">
        <v>8.5000000000000006E-2</v>
      </c>
      <c r="AA587" s="2">
        <v>0.40600000000000003</v>
      </c>
      <c r="AB587" s="2">
        <v>0.91500000000000004</v>
      </c>
      <c r="AC587" s="2">
        <v>0.79</v>
      </c>
      <c r="AD587" s="2">
        <v>0.32600000000000001</v>
      </c>
      <c r="AE587" s="2">
        <v>0.59599999999999997</v>
      </c>
      <c r="AF587" s="2">
        <v>6.6000000000000003E-2</v>
      </c>
      <c r="AG587" s="2">
        <v>2.8000000000000001E-2</v>
      </c>
      <c r="AH587" s="2">
        <v>0.42899999999999999</v>
      </c>
      <c r="AI587" s="2">
        <v>0.28199999999999997</v>
      </c>
      <c r="AJ587" s="2">
        <v>0.53400000000000003</v>
      </c>
      <c r="AK587">
        <v>4666</v>
      </c>
      <c r="AL587">
        <v>0.23</v>
      </c>
      <c r="AM587" t="s">
        <v>49</v>
      </c>
      <c r="AN587" s="3">
        <v>0.89610389610389607</v>
      </c>
      <c r="AO587" s="3">
        <v>3.5907257754680039E-2</v>
      </c>
      <c r="AP587" s="3">
        <v>0.88753327539041815</v>
      </c>
      <c r="AQ587" s="3">
        <v>4.3530916884004858E-2</v>
      </c>
      <c r="AR587" s="3">
        <v>0.8376470588235293</v>
      </c>
      <c r="AS587" s="3">
        <v>0.15713040888995319</v>
      </c>
      <c r="AT587" s="10">
        <v>1.6350746154785161E-3</v>
      </c>
      <c r="AU587" s="1">
        <v>285.14453125</v>
      </c>
      <c r="AV587" s="5">
        <v>67275.21726450861</v>
      </c>
      <c r="AW587" s="9">
        <v>0.68485641479492188</v>
      </c>
      <c r="AX587">
        <v>16</v>
      </c>
      <c r="AY587" t="s">
        <v>50</v>
      </c>
      <c r="AZ587" s="9">
        <f>AVERAGE(MainTable[[#This Row],[f1]:[f4]])</f>
        <v>0.36819999999999997</v>
      </c>
      <c r="BA587" s="9">
        <f>AVERAGE(MainTable[[#This Row],[l1]:[l3]])</f>
        <v>8.7333333333333332E-2</v>
      </c>
      <c r="BB587" s="9">
        <f>AVERAGE(MainTable[[#This Row],[n1]:[lsc]])</f>
        <v>0.33683333333333332</v>
      </c>
      <c r="BC587" s="9">
        <f>AVERAGE(MainTable[[#This Row],[density]:[clsCoef]])</f>
        <v>0.55800000000000005</v>
      </c>
      <c r="BD587" s="9">
        <f>AVERAGE(MainTable[[#This Row],[t2]:[t4]])</f>
        <v>0.17433333333333334</v>
      </c>
      <c r="BE587" s="9">
        <f>AVERAGE(MainTable[[#This Row],[c1]:[c2]])</f>
        <v>0.40800000000000003</v>
      </c>
      <c r="BF587" s="9">
        <f>AVERAGE(MainTable[[#This Row],[n3]], MainTable[[#This Row],[n1]], MainTable[[#This Row],[n4]])</f>
        <v>0.12133333333333335</v>
      </c>
      <c r="BG587" s="9" t="str">
        <f>VLOOKUP(MainTable[[#This Row],[model]],ModelNames,4,FALSE)</f>
        <v>Neural</v>
      </c>
      <c r="BH587" s="9" cm="1">
        <f t="array" ref="BH587">MEDIAN(IF($AM$2:$AM$2385=AM587,$AN$2:$AN$2385))</f>
        <v>0.87620447459485384</v>
      </c>
      <c r="BI587" s="9" t="str" cm="1">
        <f t="array" ref="BI587">LEFT(A587, MIN(IFERROR(FIND({"_binarized","_clean","_converted"}, A587), LEN(A587)+1))-1)</f>
        <v>appendicitis</v>
      </c>
    </row>
    <row r="588" spans="1:61" x14ac:dyDescent="0.25">
      <c r="A588" t="s">
        <v>80</v>
      </c>
      <c r="B588" s="6">
        <v>106</v>
      </c>
      <c r="C588">
        <v>8</v>
      </c>
      <c r="D588">
        <v>7</v>
      </c>
      <c r="E588">
        <v>0</v>
      </c>
      <c r="F588" s="1">
        <v>4.0476190476190466</v>
      </c>
      <c r="G588">
        <v>0</v>
      </c>
      <c r="H588">
        <v>0</v>
      </c>
      <c r="I588" s="1">
        <v>6.9999510003429979</v>
      </c>
      <c r="J588" s="1">
        <v>1.21902858417821</v>
      </c>
      <c r="K588" s="1">
        <v>0.89579658222862579</v>
      </c>
      <c r="L588" s="1">
        <v>9.8583999999999996</v>
      </c>
      <c r="M588" s="1">
        <v>7.6539999999999999</v>
      </c>
      <c r="N588" s="2">
        <v>0.32600000000000001</v>
      </c>
      <c r="O588" s="2">
        <v>0.60499999999999998</v>
      </c>
      <c r="P588" s="2">
        <v>0.20899999999999999</v>
      </c>
      <c r="Q588" s="2">
        <v>4.4999999999999998E-2</v>
      </c>
      <c r="R588" s="2">
        <v>0.70799999999999996</v>
      </c>
      <c r="S588" s="2">
        <v>0.27400000000000002</v>
      </c>
      <c r="T588" s="2">
        <v>4.4999999999999998E-2</v>
      </c>
      <c r="U588" s="2">
        <v>0.113</v>
      </c>
      <c r="V588" s="2">
        <v>0.104</v>
      </c>
      <c r="W588" s="2">
        <v>0.09</v>
      </c>
      <c r="X588" s="2">
        <v>0.33600000000000002</v>
      </c>
      <c r="Y588" s="2">
        <v>0.189</v>
      </c>
      <c r="Z588" s="2">
        <v>8.5000000000000006E-2</v>
      </c>
      <c r="AA588" s="2">
        <v>0.40600000000000003</v>
      </c>
      <c r="AB588" s="2">
        <v>0.91500000000000004</v>
      </c>
      <c r="AC588" s="2">
        <v>0.79</v>
      </c>
      <c r="AD588" s="2">
        <v>0.32600000000000001</v>
      </c>
      <c r="AE588" s="2">
        <v>0.59599999999999997</v>
      </c>
      <c r="AF588" s="2">
        <v>6.6000000000000003E-2</v>
      </c>
      <c r="AG588" s="2">
        <v>2.8000000000000001E-2</v>
      </c>
      <c r="AH588" s="2">
        <v>0.42899999999999999</v>
      </c>
      <c r="AI588" s="2">
        <v>0.28199999999999997</v>
      </c>
      <c r="AJ588" s="2">
        <v>0.53400000000000003</v>
      </c>
      <c r="AK588">
        <v>4666</v>
      </c>
      <c r="AL588">
        <v>0.23</v>
      </c>
      <c r="AM588" t="s">
        <v>61</v>
      </c>
      <c r="AN588" s="3">
        <v>0.88658008658008658</v>
      </c>
      <c r="AO588" s="3">
        <v>4.8931155501107493E-2</v>
      </c>
      <c r="AP588" s="3">
        <v>0.88013158798873081</v>
      </c>
      <c r="AQ588" s="3">
        <v>5.5791199125756287E-2</v>
      </c>
      <c r="AR588" s="3">
        <v>0.80529411764705883</v>
      </c>
      <c r="AS588" s="3">
        <v>0.13925655296341569</v>
      </c>
      <c r="AT588" s="10">
        <v>1.811027526855469E-3</v>
      </c>
      <c r="AU588" s="1">
        <v>283.8046875</v>
      </c>
      <c r="AV588" s="5">
        <v>60738.999473407057</v>
      </c>
      <c r="AW588" s="9">
        <v>2.4367570877075199E-2</v>
      </c>
      <c r="AX588">
        <v>4</v>
      </c>
      <c r="AY588" t="s">
        <v>50</v>
      </c>
      <c r="AZ588" s="9">
        <f>AVERAGE(MainTable[[#This Row],[f1]:[f4]])</f>
        <v>0.36819999999999997</v>
      </c>
      <c r="BA588" s="9">
        <f>AVERAGE(MainTable[[#This Row],[l1]:[l3]])</f>
        <v>8.7333333333333332E-2</v>
      </c>
      <c r="BB588" s="9">
        <f>AVERAGE(MainTable[[#This Row],[n1]:[lsc]])</f>
        <v>0.33683333333333332</v>
      </c>
      <c r="BC588" s="9">
        <f>AVERAGE(MainTable[[#This Row],[density]:[clsCoef]])</f>
        <v>0.55800000000000005</v>
      </c>
      <c r="BD588" s="9">
        <f>AVERAGE(MainTable[[#This Row],[t2]:[t4]])</f>
        <v>0.17433333333333334</v>
      </c>
      <c r="BE588" s="9">
        <f>AVERAGE(MainTable[[#This Row],[c1]:[c2]])</f>
        <v>0.40800000000000003</v>
      </c>
      <c r="BF588" s="9">
        <f>AVERAGE(MainTable[[#This Row],[n3]], MainTable[[#This Row],[n1]], MainTable[[#This Row],[n4]])</f>
        <v>0.12133333333333335</v>
      </c>
      <c r="BG588" s="9" t="str">
        <f>VLOOKUP(MainTable[[#This Row],[model]],ModelNames,4,FALSE)</f>
        <v>Discriminant</v>
      </c>
      <c r="BH588" s="9" cm="1">
        <f t="array" ref="BH588">MEDIAN(IF($AM$2:$AM$2385=AM588,$AN$2:$AN$2385))</f>
        <v>0.82848361206198695</v>
      </c>
      <c r="BI588" s="9" t="str" cm="1">
        <f t="array" ref="BI588">LEFT(A588, MIN(IFERROR(FIND({"_binarized","_clean","_converted"}, A588), LEN(A588)+1))-1)</f>
        <v>appendicitis</v>
      </c>
    </row>
    <row r="589" spans="1:61" x14ac:dyDescent="0.25">
      <c r="A589" t="s">
        <v>80</v>
      </c>
      <c r="B589" s="6">
        <v>106</v>
      </c>
      <c r="C589">
        <v>8</v>
      </c>
      <c r="D589">
        <v>7</v>
      </c>
      <c r="E589">
        <v>0</v>
      </c>
      <c r="F589" s="1">
        <v>4.0476190476190466</v>
      </c>
      <c r="G589">
        <v>0</v>
      </c>
      <c r="H589">
        <v>0</v>
      </c>
      <c r="I589" s="1">
        <v>6.9999510003429979</v>
      </c>
      <c r="J589" s="1">
        <v>1.21902858417821</v>
      </c>
      <c r="K589" s="1">
        <v>0.89579658222862579</v>
      </c>
      <c r="L589" s="1">
        <v>9.8583999999999996</v>
      </c>
      <c r="M589" s="1">
        <v>7.6539999999999999</v>
      </c>
      <c r="N589" s="2">
        <v>0.32600000000000001</v>
      </c>
      <c r="O589" s="2">
        <v>0.60499999999999998</v>
      </c>
      <c r="P589" s="2">
        <v>0.20899999999999999</v>
      </c>
      <c r="Q589" s="2">
        <v>4.4999999999999998E-2</v>
      </c>
      <c r="R589" s="2">
        <v>0.70799999999999996</v>
      </c>
      <c r="S589" s="2">
        <v>0.27400000000000002</v>
      </c>
      <c r="T589" s="2">
        <v>4.4999999999999998E-2</v>
      </c>
      <c r="U589" s="2">
        <v>0.113</v>
      </c>
      <c r="V589" s="2">
        <v>0.104</v>
      </c>
      <c r="W589" s="2">
        <v>0.09</v>
      </c>
      <c r="X589" s="2">
        <v>0.33600000000000002</v>
      </c>
      <c r="Y589" s="2">
        <v>0.189</v>
      </c>
      <c r="Z589" s="2">
        <v>8.5000000000000006E-2</v>
      </c>
      <c r="AA589" s="2">
        <v>0.40600000000000003</v>
      </c>
      <c r="AB589" s="2">
        <v>0.91500000000000004</v>
      </c>
      <c r="AC589" s="2">
        <v>0.79</v>
      </c>
      <c r="AD589" s="2">
        <v>0.32600000000000001</v>
      </c>
      <c r="AE589" s="2">
        <v>0.59599999999999997</v>
      </c>
      <c r="AF589" s="2">
        <v>6.6000000000000003E-2</v>
      </c>
      <c r="AG589" s="2">
        <v>2.8000000000000001E-2</v>
      </c>
      <c r="AH589" s="2">
        <v>0.42899999999999999</v>
      </c>
      <c r="AI589" s="2">
        <v>0.28199999999999997</v>
      </c>
      <c r="AJ589" s="2">
        <v>0.53400000000000003</v>
      </c>
      <c r="AK589">
        <v>4666</v>
      </c>
      <c r="AL589">
        <v>0.23</v>
      </c>
      <c r="AM589" t="s">
        <v>56</v>
      </c>
      <c r="AN589" s="3">
        <v>0.88658008658008658</v>
      </c>
      <c r="AO589" s="3">
        <v>4.8931155501107493E-2</v>
      </c>
      <c r="AP589" s="3">
        <v>0.88013158798873081</v>
      </c>
      <c r="AQ589" s="3">
        <v>5.5791199125756287E-2</v>
      </c>
      <c r="AR589" s="3">
        <v>0.83823529411764708</v>
      </c>
      <c r="AS589" s="3">
        <v>0.16715614398097439</v>
      </c>
      <c r="AT589" s="10">
        <v>1.5006065368652339E-3</v>
      </c>
      <c r="AU589" s="1">
        <v>284.53125</v>
      </c>
      <c r="AV589" s="5">
        <v>73303.692405465525</v>
      </c>
      <c r="AW589" s="9">
        <v>3.8251161575317383E-2</v>
      </c>
      <c r="AX589">
        <v>10</v>
      </c>
      <c r="AY589" t="s">
        <v>50</v>
      </c>
      <c r="AZ589" s="9">
        <f>AVERAGE(MainTable[[#This Row],[f1]:[f4]])</f>
        <v>0.36819999999999997</v>
      </c>
      <c r="BA589" s="9">
        <f>AVERAGE(MainTable[[#This Row],[l1]:[l3]])</f>
        <v>8.7333333333333332E-2</v>
      </c>
      <c r="BB589" s="9">
        <f>AVERAGE(MainTable[[#This Row],[n1]:[lsc]])</f>
        <v>0.33683333333333332</v>
      </c>
      <c r="BC589" s="9">
        <f>AVERAGE(MainTable[[#This Row],[density]:[clsCoef]])</f>
        <v>0.55800000000000005</v>
      </c>
      <c r="BD589" s="9">
        <f>AVERAGE(MainTable[[#This Row],[t2]:[t4]])</f>
        <v>0.17433333333333334</v>
      </c>
      <c r="BE589" s="9">
        <f>AVERAGE(MainTable[[#This Row],[c1]:[c2]])</f>
        <v>0.40800000000000003</v>
      </c>
      <c r="BF589" s="9">
        <f>AVERAGE(MainTable[[#This Row],[n3]], MainTable[[#This Row],[n1]], MainTable[[#This Row],[n4]])</f>
        <v>0.12133333333333335</v>
      </c>
      <c r="BG589" s="9" t="str">
        <f>VLOOKUP(MainTable[[#This Row],[model]],ModelNames,4,FALSE)</f>
        <v>Linear</v>
      </c>
      <c r="BH589" s="9" cm="1">
        <f t="array" ref="BH589">MEDIAN(IF($AM$2:$AM$2385=AM589,$AN$2:$AN$2385))</f>
        <v>0.85279999999999989</v>
      </c>
      <c r="BI589" s="9" t="str" cm="1">
        <f t="array" ref="BI589">LEFT(A589, MIN(IFERROR(FIND({"_binarized","_clean","_converted"}, A589), LEN(A589)+1))-1)</f>
        <v>appendicitis</v>
      </c>
    </row>
    <row r="590" spans="1:61" x14ac:dyDescent="0.25">
      <c r="A590" t="s">
        <v>80</v>
      </c>
      <c r="B590" s="6">
        <v>106</v>
      </c>
      <c r="C590">
        <v>8</v>
      </c>
      <c r="D590">
        <v>7</v>
      </c>
      <c r="E590">
        <v>0</v>
      </c>
      <c r="F590" s="1">
        <v>4.0476190476190466</v>
      </c>
      <c r="G590">
        <v>0</v>
      </c>
      <c r="H590">
        <v>0</v>
      </c>
      <c r="I590" s="1">
        <v>6.9999510003429979</v>
      </c>
      <c r="J590" s="1">
        <v>1.21902858417821</v>
      </c>
      <c r="K590" s="1">
        <v>0.89579658222862579</v>
      </c>
      <c r="L590" s="1">
        <v>9.8583999999999996</v>
      </c>
      <c r="M590" s="1">
        <v>7.6539999999999999</v>
      </c>
      <c r="N590" s="2">
        <v>0.32600000000000001</v>
      </c>
      <c r="O590" s="2">
        <v>0.60499999999999998</v>
      </c>
      <c r="P590" s="2">
        <v>0.20899999999999999</v>
      </c>
      <c r="Q590" s="2">
        <v>4.4999999999999998E-2</v>
      </c>
      <c r="R590" s="2">
        <v>0.70799999999999996</v>
      </c>
      <c r="S590" s="2">
        <v>0.27400000000000002</v>
      </c>
      <c r="T590" s="2">
        <v>4.4999999999999998E-2</v>
      </c>
      <c r="U590" s="2">
        <v>0.113</v>
      </c>
      <c r="V590" s="2">
        <v>0.104</v>
      </c>
      <c r="W590" s="2">
        <v>0.09</v>
      </c>
      <c r="X590" s="2">
        <v>0.33600000000000002</v>
      </c>
      <c r="Y590" s="2">
        <v>0.189</v>
      </c>
      <c r="Z590" s="2">
        <v>8.5000000000000006E-2</v>
      </c>
      <c r="AA590" s="2">
        <v>0.40600000000000003</v>
      </c>
      <c r="AB590" s="2">
        <v>0.91500000000000004</v>
      </c>
      <c r="AC590" s="2">
        <v>0.79</v>
      </c>
      <c r="AD590" s="2">
        <v>0.32600000000000001</v>
      </c>
      <c r="AE590" s="2">
        <v>0.59599999999999997</v>
      </c>
      <c r="AF590" s="2">
        <v>6.6000000000000003E-2</v>
      </c>
      <c r="AG590" s="2">
        <v>2.8000000000000001E-2</v>
      </c>
      <c r="AH590" s="2">
        <v>0.42899999999999999</v>
      </c>
      <c r="AI590" s="2">
        <v>0.28199999999999997</v>
      </c>
      <c r="AJ590" s="2">
        <v>0.53400000000000003</v>
      </c>
      <c r="AK590">
        <v>4666</v>
      </c>
      <c r="AL590">
        <v>0.23</v>
      </c>
      <c r="AM590" t="s">
        <v>55</v>
      </c>
      <c r="AN590" s="3">
        <v>0.87705627705627687</v>
      </c>
      <c r="AO590" s="3">
        <v>2.4427248449637909E-2</v>
      </c>
      <c r="AP590" s="3">
        <v>0.85618418975561839</v>
      </c>
      <c r="AQ590" s="3">
        <v>3.4208150225214548E-2</v>
      </c>
      <c r="AR590" s="3">
        <v>0.79441176470588226</v>
      </c>
      <c r="AS590" s="3">
        <v>0.15353504609900259</v>
      </c>
      <c r="AT590" s="10">
        <v>4.0650367736816406E-3</v>
      </c>
      <c r="AU590" s="1">
        <v>282.89453125</v>
      </c>
      <c r="AV590" s="5">
        <v>27060.025806451609</v>
      </c>
      <c r="AW590" s="9">
        <v>0.17416524887084961</v>
      </c>
      <c r="AX590">
        <v>16</v>
      </c>
      <c r="AY590" t="s">
        <v>50</v>
      </c>
      <c r="AZ590" s="9">
        <f>AVERAGE(MainTable[[#This Row],[f1]:[f4]])</f>
        <v>0.36819999999999997</v>
      </c>
      <c r="BA590" s="9">
        <f>AVERAGE(MainTable[[#This Row],[l1]:[l3]])</f>
        <v>8.7333333333333332E-2</v>
      </c>
      <c r="BB590" s="9">
        <f>AVERAGE(MainTable[[#This Row],[n1]:[lsc]])</f>
        <v>0.33683333333333332</v>
      </c>
      <c r="BC590" s="9">
        <f>AVERAGE(MainTable[[#This Row],[density]:[clsCoef]])</f>
        <v>0.55800000000000005</v>
      </c>
      <c r="BD590" s="9">
        <f>AVERAGE(MainTable[[#This Row],[t2]:[t4]])</f>
        <v>0.17433333333333334</v>
      </c>
      <c r="BE590" s="9">
        <f>AVERAGE(MainTable[[#This Row],[c1]:[c2]])</f>
        <v>0.40800000000000003</v>
      </c>
      <c r="BF590" s="9">
        <f>AVERAGE(MainTable[[#This Row],[n3]], MainTable[[#This Row],[n1]], MainTable[[#This Row],[n4]])</f>
        <v>0.12133333333333335</v>
      </c>
      <c r="BG590" s="9" t="str">
        <f>VLOOKUP(MainTable[[#This Row],[model]],ModelNames,4,FALSE)</f>
        <v>Tree Ensemble</v>
      </c>
      <c r="BH590" s="9" cm="1">
        <f t="array" ref="BH590">MEDIAN(IF($AM$2:$AM$2385=AM590,$AN$2:$AN$2385))</f>
        <v>0.88267425723439863</v>
      </c>
      <c r="BI590" s="9" t="str" cm="1">
        <f t="array" ref="BI590">LEFT(A590, MIN(IFERROR(FIND({"_binarized","_clean","_converted"}, A590), LEN(A590)+1))-1)</f>
        <v>appendicitis</v>
      </c>
    </row>
    <row r="591" spans="1:61" x14ac:dyDescent="0.25">
      <c r="A591" t="s">
        <v>80</v>
      </c>
      <c r="B591" s="6">
        <v>106</v>
      </c>
      <c r="C591">
        <v>8</v>
      </c>
      <c r="D591">
        <v>7</v>
      </c>
      <c r="E591">
        <v>0</v>
      </c>
      <c r="F591" s="1">
        <v>4.0476190476190466</v>
      </c>
      <c r="G591">
        <v>0</v>
      </c>
      <c r="H591">
        <v>0</v>
      </c>
      <c r="I591" s="1">
        <v>6.9999510003429979</v>
      </c>
      <c r="J591" s="1">
        <v>1.21902858417821</v>
      </c>
      <c r="K591" s="1">
        <v>0.89579658222862579</v>
      </c>
      <c r="L591" s="1">
        <v>9.8583999999999996</v>
      </c>
      <c r="M591" s="1">
        <v>7.6539999999999999</v>
      </c>
      <c r="N591" s="2">
        <v>0.32600000000000001</v>
      </c>
      <c r="O591" s="2">
        <v>0.60499999999999998</v>
      </c>
      <c r="P591" s="2">
        <v>0.20899999999999999</v>
      </c>
      <c r="Q591" s="2">
        <v>4.4999999999999998E-2</v>
      </c>
      <c r="R591" s="2">
        <v>0.70799999999999996</v>
      </c>
      <c r="S591" s="2">
        <v>0.27400000000000002</v>
      </c>
      <c r="T591" s="2">
        <v>4.4999999999999998E-2</v>
      </c>
      <c r="U591" s="2">
        <v>0.113</v>
      </c>
      <c r="V591" s="2">
        <v>0.104</v>
      </c>
      <c r="W591" s="2">
        <v>0.09</v>
      </c>
      <c r="X591" s="2">
        <v>0.33600000000000002</v>
      </c>
      <c r="Y591" s="2">
        <v>0.189</v>
      </c>
      <c r="Z591" s="2">
        <v>8.5000000000000006E-2</v>
      </c>
      <c r="AA591" s="2">
        <v>0.40600000000000003</v>
      </c>
      <c r="AB591" s="2">
        <v>0.91500000000000004</v>
      </c>
      <c r="AC591" s="2">
        <v>0.79</v>
      </c>
      <c r="AD591" s="2">
        <v>0.32600000000000001</v>
      </c>
      <c r="AE591" s="2">
        <v>0.59599999999999997</v>
      </c>
      <c r="AF591" s="2">
        <v>6.6000000000000003E-2</v>
      </c>
      <c r="AG591" s="2">
        <v>2.8000000000000001E-2</v>
      </c>
      <c r="AH591" s="2">
        <v>0.42899999999999999</v>
      </c>
      <c r="AI591" s="2">
        <v>0.28199999999999997</v>
      </c>
      <c r="AJ591" s="2">
        <v>0.53400000000000003</v>
      </c>
      <c r="AK591">
        <v>4666</v>
      </c>
      <c r="AL591">
        <v>0.23</v>
      </c>
      <c r="AM591" t="s">
        <v>53</v>
      </c>
      <c r="AN591" s="3">
        <v>0.87705627705627687</v>
      </c>
      <c r="AO591" s="3">
        <v>4.9099383129897207E-2</v>
      </c>
      <c r="AP591" s="3">
        <v>0.86746627889485028</v>
      </c>
      <c r="AQ591" s="3">
        <v>5.3727470651928837E-2</v>
      </c>
      <c r="AR591" s="3">
        <v>0.79147058823529404</v>
      </c>
      <c r="AS591" s="3">
        <v>0.15279234840169131</v>
      </c>
      <c r="AT591" s="10">
        <v>6.1635971069335938E-3</v>
      </c>
      <c r="AU591" s="1">
        <v>284.83203125</v>
      </c>
      <c r="AV591" s="5">
        <v>17846.721336840481</v>
      </c>
      <c r="AW591" s="9">
        <v>5.844569206237793E-2</v>
      </c>
      <c r="AX591">
        <v>24</v>
      </c>
      <c r="AY591" t="s">
        <v>50</v>
      </c>
      <c r="AZ591" s="9">
        <f>AVERAGE(MainTable[[#This Row],[f1]:[f4]])</f>
        <v>0.36819999999999997</v>
      </c>
      <c r="BA591" s="9">
        <f>AVERAGE(MainTable[[#This Row],[l1]:[l3]])</f>
        <v>8.7333333333333332E-2</v>
      </c>
      <c r="BB591" s="9">
        <f>AVERAGE(MainTable[[#This Row],[n1]:[lsc]])</f>
        <v>0.33683333333333332</v>
      </c>
      <c r="BC591" s="9">
        <f>AVERAGE(MainTable[[#This Row],[density]:[clsCoef]])</f>
        <v>0.55800000000000005</v>
      </c>
      <c r="BD591" s="9">
        <f>AVERAGE(MainTable[[#This Row],[t2]:[t4]])</f>
        <v>0.17433333333333334</v>
      </c>
      <c r="BE591" s="9">
        <f>AVERAGE(MainTable[[#This Row],[c1]:[c2]])</f>
        <v>0.40800000000000003</v>
      </c>
      <c r="BF591" s="9">
        <f>AVERAGE(MainTable[[#This Row],[n3]], MainTable[[#This Row],[n1]], MainTable[[#This Row],[n4]])</f>
        <v>0.12133333333333335</v>
      </c>
      <c r="BG591" s="9" t="str">
        <f>VLOOKUP(MainTable[[#This Row],[model]],ModelNames,4,FALSE)</f>
        <v>Instance-based</v>
      </c>
      <c r="BH591" s="9" cm="1">
        <f t="array" ref="BH591">MEDIAN(IF($AM$2:$AM$2385=AM591,$AN$2:$AN$2385))</f>
        <v>0.85</v>
      </c>
      <c r="BI591" s="9" t="str" cm="1">
        <f t="array" ref="BI591">LEFT(A591, MIN(IFERROR(FIND({"_binarized","_clean","_converted"}, A591), LEN(A591)+1))-1)</f>
        <v>appendicitis</v>
      </c>
    </row>
    <row r="592" spans="1:61" x14ac:dyDescent="0.25">
      <c r="A592" t="s">
        <v>80</v>
      </c>
      <c r="B592" s="6">
        <v>106</v>
      </c>
      <c r="C592">
        <v>8</v>
      </c>
      <c r="D592">
        <v>7</v>
      </c>
      <c r="E592">
        <v>0</v>
      </c>
      <c r="F592" s="1">
        <v>4.0476190476190466</v>
      </c>
      <c r="G592">
        <v>0</v>
      </c>
      <c r="H592">
        <v>0</v>
      </c>
      <c r="I592" s="1">
        <v>6.9999510003429979</v>
      </c>
      <c r="J592" s="1">
        <v>1.21902858417821</v>
      </c>
      <c r="K592" s="1">
        <v>0.89579658222862579</v>
      </c>
      <c r="L592" s="1">
        <v>9.8583999999999996</v>
      </c>
      <c r="M592" s="1">
        <v>7.6539999999999999</v>
      </c>
      <c r="N592" s="2">
        <v>0.32600000000000001</v>
      </c>
      <c r="O592" s="2">
        <v>0.60499999999999998</v>
      </c>
      <c r="P592" s="2">
        <v>0.20899999999999999</v>
      </c>
      <c r="Q592" s="2">
        <v>4.4999999999999998E-2</v>
      </c>
      <c r="R592" s="2">
        <v>0.70799999999999996</v>
      </c>
      <c r="S592" s="2">
        <v>0.27400000000000002</v>
      </c>
      <c r="T592" s="2">
        <v>4.4999999999999998E-2</v>
      </c>
      <c r="U592" s="2">
        <v>0.113</v>
      </c>
      <c r="V592" s="2">
        <v>0.104</v>
      </c>
      <c r="W592" s="2">
        <v>0.09</v>
      </c>
      <c r="X592" s="2">
        <v>0.33600000000000002</v>
      </c>
      <c r="Y592" s="2">
        <v>0.189</v>
      </c>
      <c r="Z592" s="2">
        <v>8.5000000000000006E-2</v>
      </c>
      <c r="AA592" s="2">
        <v>0.40600000000000003</v>
      </c>
      <c r="AB592" s="2">
        <v>0.91500000000000004</v>
      </c>
      <c r="AC592" s="2">
        <v>0.79</v>
      </c>
      <c r="AD592" s="2">
        <v>0.32600000000000001</v>
      </c>
      <c r="AE592" s="2">
        <v>0.59599999999999997</v>
      </c>
      <c r="AF592" s="2">
        <v>6.6000000000000003E-2</v>
      </c>
      <c r="AG592" s="2">
        <v>2.8000000000000001E-2</v>
      </c>
      <c r="AH592" s="2">
        <v>0.42899999999999999</v>
      </c>
      <c r="AI592" s="2">
        <v>0.28199999999999997</v>
      </c>
      <c r="AJ592" s="2">
        <v>0.53400000000000003</v>
      </c>
      <c r="AK592">
        <v>4666</v>
      </c>
      <c r="AL592">
        <v>0.23</v>
      </c>
      <c r="AM592" t="s">
        <v>54</v>
      </c>
      <c r="AN592" s="3">
        <v>0.86796536796536805</v>
      </c>
      <c r="AO592" s="3">
        <v>6.303125445264518E-2</v>
      </c>
      <c r="AP592" s="3">
        <v>0.86208341922627629</v>
      </c>
      <c r="AQ592" s="3">
        <v>6.557607752193266E-2</v>
      </c>
      <c r="AR592" s="3">
        <v>0.81735294117647062</v>
      </c>
      <c r="AS592" s="3">
        <v>0.1600886432649804</v>
      </c>
      <c r="AT592" s="10">
        <v>0.1469986438751221</v>
      </c>
      <c r="AU592" s="1">
        <v>281.99609375</v>
      </c>
      <c r="AV592" s="5">
        <v>748.3062231067039</v>
      </c>
      <c r="AW592" s="9">
        <v>1.4508624076843259</v>
      </c>
      <c r="AX592">
        <v>16</v>
      </c>
      <c r="AY592" t="s">
        <v>50</v>
      </c>
      <c r="AZ592" s="9">
        <f>AVERAGE(MainTable[[#This Row],[f1]:[f4]])</f>
        <v>0.36819999999999997</v>
      </c>
      <c r="BA592" s="9">
        <f>AVERAGE(MainTable[[#This Row],[l1]:[l3]])</f>
        <v>8.7333333333333332E-2</v>
      </c>
      <c r="BB592" s="9">
        <f>AVERAGE(MainTable[[#This Row],[n1]:[lsc]])</f>
        <v>0.33683333333333332</v>
      </c>
      <c r="BC592" s="9">
        <f>AVERAGE(MainTable[[#This Row],[density]:[clsCoef]])</f>
        <v>0.55800000000000005</v>
      </c>
      <c r="BD592" s="9">
        <f>AVERAGE(MainTable[[#This Row],[t2]:[t4]])</f>
        <v>0.17433333333333334</v>
      </c>
      <c r="BE592" s="9">
        <f>AVERAGE(MainTable[[#This Row],[c1]:[c2]])</f>
        <v>0.40800000000000003</v>
      </c>
      <c r="BF592" s="9">
        <f>AVERAGE(MainTable[[#This Row],[n3]], MainTable[[#This Row],[n1]], MainTable[[#This Row],[n4]])</f>
        <v>0.12133333333333335</v>
      </c>
      <c r="BG592" s="9" t="str">
        <f>VLOOKUP(MainTable[[#This Row],[model]],ModelNames,4,FALSE)</f>
        <v>Tree Ensemble</v>
      </c>
      <c r="BH592" s="9" cm="1">
        <f t="array" ref="BH592">MEDIAN(IF($AM$2:$AM$2385=AM592,$AN$2:$AN$2385))</f>
        <v>0.87316363636363636</v>
      </c>
      <c r="BI592" s="9" t="str" cm="1">
        <f t="array" ref="BI592">LEFT(A592, MIN(IFERROR(FIND({"_binarized","_clean","_converted"}, A592), LEN(A592)+1))-1)</f>
        <v>appendicitis</v>
      </c>
    </row>
    <row r="593" spans="1:61" x14ac:dyDescent="0.25">
      <c r="A593" t="s">
        <v>80</v>
      </c>
      <c r="B593" s="6">
        <v>106</v>
      </c>
      <c r="C593">
        <v>8</v>
      </c>
      <c r="D593">
        <v>7</v>
      </c>
      <c r="E593">
        <v>0</v>
      </c>
      <c r="F593" s="1">
        <v>4.0476190476190466</v>
      </c>
      <c r="G593">
        <v>0</v>
      </c>
      <c r="H593">
        <v>0</v>
      </c>
      <c r="I593" s="1">
        <v>6.9999510003429979</v>
      </c>
      <c r="J593" s="1">
        <v>1.21902858417821</v>
      </c>
      <c r="K593" s="1">
        <v>0.89579658222862579</v>
      </c>
      <c r="L593" s="1">
        <v>9.8583999999999996</v>
      </c>
      <c r="M593" s="1">
        <v>7.6539999999999999</v>
      </c>
      <c r="N593" s="2">
        <v>0.32600000000000001</v>
      </c>
      <c r="O593" s="2">
        <v>0.60499999999999998</v>
      </c>
      <c r="P593" s="2">
        <v>0.20899999999999999</v>
      </c>
      <c r="Q593" s="2">
        <v>4.4999999999999998E-2</v>
      </c>
      <c r="R593" s="2">
        <v>0.70799999999999996</v>
      </c>
      <c r="S593" s="2">
        <v>0.27400000000000002</v>
      </c>
      <c r="T593" s="2">
        <v>4.4999999999999998E-2</v>
      </c>
      <c r="U593" s="2">
        <v>0.113</v>
      </c>
      <c r="V593" s="2">
        <v>0.104</v>
      </c>
      <c r="W593" s="2">
        <v>0.09</v>
      </c>
      <c r="X593" s="2">
        <v>0.33600000000000002</v>
      </c>
      <c r="Y593" s="2">
        <v>0.189</v>
      </c>
      <c r="Z593" s="2">
        <v>8.5000000000000006E-2</v>
      </c>
      <c r="AA593" s="2">
        <v>0.40600000000000003</v>
      </c>
      <c r="AB593" s="2">
        <v>0.91500000000000004</v>
      </c>
      <c r="AC593" s="2">
        <v>0.79</v>
      </c>
      <c r="AD593" s="2">
        <v>0.32600000000000001</v>
      </c>
      <c r="AE593" s="2">
        <v>0.59599999999999997</v>
      </c>
      <c r="AF593" s="2">
        <v>6.6000000000000003E-2</v>
      </c>
      <c r="AG593" s="2">
        <v>2.8000000000000001E-2</v>
      </c>
      <c r="AH593" s="2">
        <v>0.42899999999999999</v>
      </c>
      <c r="AI593" s="2">
        <v>0.28199999999999997</v>
      </c>
      <c r="AJ593" s="2">
        <v>0.53400000000000003</v>
      </c>
      <c r="AK593">
        <v>4666</v>
      </c>
      <c r="AL593">
        <v>0.23</v>
      </c>
      <c r="AM593" t="s">
        <v>52</v>
      </c>
      <c r="AN593" s="3">
        <v>0.86753246753246738</v>
      </c>
      <c r="AO593" s="3">
        <v>6.3717296945364849E-2</v>
      </c>
      <c r="AP593" s="3">
        <v>0.85624075838361546</v>
      </c>
      <c r="AQ593" s="3">
        <v>6.8800965487586033E-2</v>
      </c>
      <c r="AR593" s="3">
        <v>0.83529411764705874</v>
      </c>
      <c r="AS593" s="3">
        <v>0.1339446769027729</v>
      </c>
      <c r="AT593" s="10">
        <v>9.0306758880615234E-2</v>
      </c>
      <c r="AU593" s="1">
        <v>283.3046875</v>
      </c>
      <c r="AV593" s="5">
        <v>1218.0705117035491</v>
      </c>
      <c r="AW593" s="9">
        <v>1.5499598979949949</v>
      </c>
      <c r="AX593">
        <v>24</v>
      </c>
      <c r="AY593" t="s">
        <v>50</v>
      </c>
      <c r="AZ593" s="9">
        <f>AVERAGE(MainTable[[#This Row],[f1]:[f4]])</f>
        <v>0.36819999999999997</v>
      </c>
      <c r="BA593" s="9">
        <f>AVERAGE(MainTable[[#This Row],[l1]:[l3]])</f>
        <v>8.7333333333333332E-2</v>
      </c>
      <c r="BB593" s="9">
        <f>AVERAGE(MainTable[[#This Row],[n1]:[lsc]])</f>
        <v>0.33683333333333332</v>
      </c>
      <c r="BC593" s="9">
        <f>AVERAGE(MainTable[[#This Row],[density]:[clsCoef]])</f>
        <v>0.55800000000000005</v>
      </c>
      <c r="BD593" s="9">
        <f>AVERAGE(MainTable[[#This Row],[t2]:[t4]])</f>
        <v>0.17433333333333334</v>
      </c>
      <c r="BE593" s="9">
        <f>AVERAGE(MainTable[[#This Row],[c1]:[c2]])</f>
        <v>0.40800000000000003</v>
      </c>
      <c r="BF593" s="9">
        <f>AVERAGE(MainTable[[#This Row],[n3]], MainTable[[#This Row],[n1]], MainTable[[#This Row],[n4]])</f>
        <v>0.12133333333333335</v>
      </c>
      <c r="BG593" s="9" t="str">
        <f>VLOOKUP(MainTable[[#This Row],[model]],ModelNames,4,FALSE)</f>
        <v>Tree Ensemble</v>
      </c>
      <c r="BH593" s="9" cm="1">
        <f t="array" ref="BH593">MEDIAN(IF($AM$2:$AM$2385=AM593,$AN$2:$AN$2385))</f>
        <v>0.87140340575455077</v>
      </c>
      <c r="BI593" s="9" t="str" cm="1">
        <f t="array" ref="BI593">LEFT(A593, MIN(IFERROR(FIND({"_binarized","_clean","_converted"}, A593), LEN(A593)+1))-1)</f>
        <v>appendicitis</v>
      </c>
    </row>
    <row r="594" spans="1:61" x14ac:dyDescent="0.25">
      <c r="A594" t="s">
        <v>80</v>
      </c>
      <c r="B594" s="6">
        <v>106</v>
      </c>
      <c r="C594">
        <v>8</v>
      </c>
      <c r="D594">
        <v>7</v>
      </c>
      <c r="E594">
        <v>0</v>
      </c>
      <c r="F594" s="1">
        <v>4.0476190476190466</v>
      </c>
      <c r="G594">
        <v>0</v>
      </c>
      <c r="H594">
        <v>0</v>
      </c>
      <c r="I594" s="1">
        <v>6.9999510003429979</v>
      </c>
      <c r="J594" s="1">
        <v>1.21902858417821</v>
      </c>
      <c r="K594" s="1">
        <v>0.89579658222862579</v>
      </c>
      <c r="L594" s="1">
        <v>9.8583999999999996</v>
      </c>
      <c r="M594" s="1">
        <v>7.6539999999999999</v>
      </c>
      <c r="N594" s="2">
        <v>0.32600000000000001</v>
      </c>
      <c r="O594" s="2">
        <v>0.60499999999999998</v>
      </c>
      <c r="P594" s="2">
        <v>0.20899999999999999</v>
      </c>
      <c r="Q594" s="2">
        <v>4.4999999999999998E-2</v>
      </c>
      <c r="R594" s="2">
        <v>0.70799999999999996</v>
      </c>
      <c r="S594" s="2">
        <v>0.27400000000000002</v>
      </c>
      <c r="T594" s="2">
        <v>4.4999999999999998E-2</v>
      </c>
      <c r="U594" s="2">
        <v>0.113</v>
      </c>
      <c r="V594" s="2">
        <v>0.104</v>
      </c>
      <c r="W594" s="2">
        <v>0.09</v>
      </c>
      <c r="X594" s="2">
        <v>0.33600000000000002</v>
      </c>
      <c r="Y594" s="2">
        <v>0.189</v>
      </c>
      <c r="Z594" s="2">
        <v>8.5000000000000006E-2</v>
      </c>
      <c r="AA594" s="2">
        <v>0.40600000000000003</v>
      </c>
      <c r="AB594" s="2">
        <v>0.91500000000000004</v>
      </c>
      <c r="AC594" s="2">
        <v>0.79</v>
      </c>
      <c r="AD594" s="2">
        <v>0.32600000000000001</v>
      </c>
      <c r="AE594" s="2">
        <v>0.59599999999999997</v>
      </c>
      <c r="AF594" s="2">
        <v>6.6000000000000003E-2</v>
      </c>
      <c r="AG594" s="2">
        <v>2.8000000000000001E-2</v>
      </c>
      <c r="AH594" s="2">
        <v>0.42899999999999999</v>
      </c>
      <c r="AI594" s="2">
        <v>0.28199999999999997</v>
      </c>
      <c r="AJ594" s="2">
        <v>0.53400000000000003</v>
      </c>
      <c r="AK594">
        <v>4666</v>
      </c>
      <c r="AL594">
        <v>0.23</v>
      </c>
      <c r="AM594" t="s">
        <v>51</v>
      </c>
      <c r="AN594" s="3">
        <v>0.86753246753246738</v>
      </c>
      <c r="AO594" s="3">
        <v>5.6150373565682962E-2</v>
      </c>
      <c r="AP594" s="3">
        <v>0.85579296365010649</v>
      </c>
      <c r="AQ594" s="3">
        <v>6.5446133454233182E-2</v>
      </c>
      <c r="AT594" s="10">
        <v>1.6732215881347661E-3</v>
      </c>
      <c r="AU594" s="1">
        <v>283.4609375</v>
      </c>
      <c r="AV594" s="5">
        <v>65741.442006269586</v>
      </c>
      <c r="AW594" s="9">
        <v>3.7515878677368157E-2</v>
      </c>
      <c r="AX594">
        <v>12</v>
      </c>
      <c r="AY594" t="s">
        <v>50</v>
      </c>
      <c r="AZ594" s="9">
        <f>AVERAGE(MainTable[[#This Row],[f1]:[f4]])</f>
        <v>0.36819999999999997</v>
      </c>
      <c r="BA594" s="9">
        <f>AVERAGE(MainTable[[#This Row],[l1]:[l3]])</f>
        <v>8.7333333333333332E-2</v>
      </c>
      <c r="BB594" s="9">
        <f>AVERAGE(MainTable[[#This Row],[n1]:[lsc]])</f>
        <v>0.33683333333333332</v>
      </c>
      <c r="BC594" s="9">
        <f>AVERAGE(MainTable[[#This Row],[density]:[clsCoef]])</f>
        <v>0.55800000000000005</v>
      </c>
      <c r="BD594" s="9">
        <f>AVERAGE(MainTable[[#This Row],[t2]:[t4]])</f>
        <v>0.17433333333333334</v>
      </c>
      <c r="BE594" s="9">
        <f>AVERAGE(MainTable[[#This Row],[c1]:[c2]])</f>
        <v>0.40800000000000003</v>
      </c>
      <c r="BF594" s="9">
        <f>AVERAGE(MainTable[[#This Row],[n3]], MainTable[[#This Row],[n1]], MainTable[[#This Row],[n4]])</f>
        <v>0.12133333333333335</v>
      </c>
      <c r="BG594" s="9" t="str">
        <f>VLOOKUP(MainTable[[#This Row],[model]],ModelNames,4,FALSE)</f>
        <v>Kernel/SVM</v>
      </c>
      <c r="BH594" s="9" cm="1">
        <f t="array" ref="BH594">MEDIAN(IF($AM$2:$AM$2385=AM594,$AN$2:$AN$2385))</f>
        <v>0.87225452196382425</v>
      </c>
      <c r="BI594" s="9" t="str" cm="1">
        <f t="array" ref="BI594">LEFT(A594, MIN(IFERROR(FIND({"_binarized","_clean","_converted"}, A594), LEN(A594)+1))-1)</f>
        <v>appendicitis</v>
      </c>
    </row>
    <row r="595" spans="1:61" x14ac:dyDescent="0.25">
      <c r="A595" t="s">
        <v>80</v>
      </c>
      <c r="B595" s="6">
        <v>106</v>
      </c>
      <c r="C595">
        <v>8</v>
      </c>
      <c r="D595">
        <v>7</v>
      </c>
      <c r="E595">
        <v>0</v>
      </c>
      <c r="F595" s="1">
        <v>4.0476190476190466</v>
      </c>
      <c r="G595">
        <v>0</v>
      </c>
      <c r="H595">
        <v>0</v>
      </c>
      <c r="I595" s="1">
        <v>6.9999510003429979</v>
      </c>
      <c r="J595" s="1">
        <v>1.21902858417821</v>
      </c>
      <c r="K595" s="1">
        <v>0.89579658222862579</v>
      </c>
      <c r="L595" s="1">
        <v>9.8583999999999996</v>
      </c>
      <c r="M595" s="1">
        <v>7.6539999999999999</v>
      </c>
      <c r="N595" s="2">
        <v>0.32600000000000001</v>
      </c>
      <c r="O595" s="2">
        <v>0.60499999999999998</v>
      </c>
      <c r="P595" s="2">
        <v>0.20899999999999999</v>
      </c>
      <c r="Q595" s="2">
        <v>4.4999999999999998E-2</v>
      </c>
      <c r="R595" s="2">
        <v>0.70799999999999996</v>
      </c>
      <c r="S595" s="2">
        <v>0.27400000000000002</v>
      </c>
      <c r="T595" s="2">
        <v>4.4999999999999998E-2</v>
      </c>
      <c r="U595" s="2">
        <v>0.113</v>
      </c>
      <c r="V595" s="2">
        <v>0.104</v>
      </c>
      <c r="W595" s="2">
        <v>0.09</v>
      </c>
      <c r="X595" s="2">
        <v>0.33600000000000002</v>
      </c>
      <c r="Y595" s="2">
        <v>0.189</v>
      </c>
      <c r="Z595" s="2">
        <v>8.5000000000000006E-2</v>
      </c>
      <c r="AA595" s="2">
        <v>0.40600000000000003</v>
      </c>
      <c r="AB595" s="2">
        <v>0.91500000000000004</v>
      </c>
      <c r="AC595" s="2">
        <v>0.79</v>
      </c>
      <c r="AD595" s="2">
        <v>0.32600000000000001</v>
      </c>
      <c r="AE595" s="2">
        <v>0.59599999999999997</v>
      </c>
      <c r="AF595" s="2">
        <v>6.6000000000000003E-2</v>
      </c>
      <c r="AG595" s="2">
        <v>2.8000000000000001E-2</v>
      </c>
      <c r="AH595" s="2">
        <v>0.42899999999999999</v>
      </c>
      <c r="AI595" s="2">
        <v>0.28199999999999997</v>
      </c>
      <c r="AJ595" s="2">
        <v>0.53400000000000003</v>
      </c>
      <c r="AK595">
        <v>4666</v>
      </c>
      <c r="AL595">
        <v>0.23</v>
      </c>
      <c r="AM595" t="s">
        <v>59</v>
      </c>
      <c r="AN595" s="3">
        <v>0.86753246753246738</v>
      </c>
      <c r="AO595" s="3">
        <v>5.6150373565682997E-2</v>
      </c>
      <c r="AP595" s="3">
        <v>0.86332027760599173</v>
      </c>
      <c r="AQ595" s="3">
        <v>5.9730026795390141E-2</v>
      </c>
      <c r="AR595" s="3">
        <v>0.78470588235294114</v>
      </c>
      <c r="AS595" s="3">
        <v>0.14889907406043651</v>
      </c>
      <c r="AT595" s="10">
        <v>2.4762153625488281E-3</v>
      </c>
      <c r="AU595" s="1">
        <v>284.61328125</v>
      </c>
      <c r="AV595" s="5">
        <v>44422.630464086273</v>
      </c>
      <c r="AW595" s="9">
        <v>0.15652585029602051</v>
      </c>
      <c r="AX595">
        <v>1</v>
      </c>
      <c r="AY595" t="s">
        <v>50</v>
      </c>
      <c r="AZ595" s="9">
        <f>AVERAGE(MainTable[[#This Row],[f1]:[f4]])</f>
        <v>0.36819999999999997</v>
      </c>
      <c r="BA595" s="9">
        <f>AVERAGE(MainTable[[#This Row],[l1]:[l3]])</f>
        <v>8.7333333333333332E-2</v>
      </c>
      <c r="BB595" s="9">
        <f>AVERAGE(MainTable[[#This Row],[n1]:[lsc]])</f>
        <v>0.33683333333333332</v>
      </c>
      <c r="BC595" s="9">
        <f>AVERAGE(MainTable[[#This Row],[density]:[clsCoef]])</f>
        <v>0.55800000000000005</v>
      </c>
      <c r="BD595" s="9">
        <f>AVERAGE(MainTable[[#This Row],[t2]:[t4]])</f>
        <v>0.17433333333333334</v>
      </c>
      <c r="BE595" s="9">
        <f>AVERAGE(MainTable[[#This Row],[c1]:[c2]])</f>
        <v>0.40800000000000003</v>
      </c>
      <c r="BF595" s="9">
        <f>AVERAGE(MainTable[[#This Row],[n3]], MainTable[[#This Row],[n1]], MainTable[[#This Row],[n4]])</f>
        <v>0.12133333333333335</v>
      </c>
      <c r="BG595" s="9" t="str">
        <f>VLOOKUP(MainTable[[#This Row],[model]],ModelNames,4,FALSE)</f>
        <v>Tree Ensemble</v>
      </c>
      <c r="BH595" s="9" cm="1">
        <f t="array" ref="BH595">MEDIAN(IF($AM$2:$AM$2385=AM595,$AN$2:$AN$2385))</f>
        <v>0.86949265687583444</v>
      </c>
      <c r="BI595" s="9" t="str" cm="1">
        <f t="array" ref="BI595">LEFT(A595, MIN(IFERROR(FIND({"_binarized","_clean","_converted"}, A595), LEN(A595)+1))-1)</f>
        <v>appendicitis</v>
      </c>
    </row>
    <row r="596" spans="1:61" x14ac:dyDescent="0.25">
      <c r="A596" t="s">
        <v>80</v>
      </c>
      <c r="B596" s="6">
        <v>106</v>
      </c>
      <c r="C596">
        <v>8</v>
      </c>
      <c r="D596">
        <v>7</v>
      </c>
      <c r="E596">
        <v>0</v>
      </c>
      <c r="F596" s="1">
        <v>4.0476190476190466</v>
      </c>
      <c r="G596">
        <v>0</v>
      </c>
      <c r="H596">
        <v>0</v>
      </c>
      <c r="I596" s="1">
        <v>6.9999510003429979</v>
      </c>
      <c r="J596" s="1">
        <v>1.21902858417821</v>
      </c>
      <c r="K596" s="1">
        <v>0.89579658222862579</v>
      </c>
      <c r="L596" s="1">
        <v>9.8583999999999996</v>
      </c>
      <c r="M596" s="1">
        <v>7.6539999999999999</v>
      </c>
      <c r="N596" s="2">
        <v>0.32600000000000001</v>
      </c>
      <c r="O596" s="2">
        <v>0.60499999999999998</v>
      </c>
      <c r="P596" s="2">
        <v>0.20899999999999999</v>
      </c>
      <c r="Q596" s="2">
        <v>4.4999999999999998E-2</v>
      </c>
      <c r="R596" s="2">
        <v>0.70799999999999996</v>
      </c>
      <c r="S596" s="2">
        <v>0.27400000000000002</v>
      </c>
      <c r="T596" s="2">
        <v>4.4999999999999998E-2</v>
      </c>
      <c r="U596" s="2">
        <v>0.113</v>
      </c>
      <c r="V596" s="2">
        <v>0.104</v>
      </c>
      <c r="W596" s="2">
        <v>0.09</v>
      </c>
      <c r="X596" s="2">
        <v>0.33600000000000002</v>
      </c>
      <c r="Y596" s="2">
        <v>0.189</v>
      </c>
      <c r="Z596" s="2">
        <v>8.5000000000000006E-2</v>
      </c>
      <c r="AA596" s="2">
        <v>0.40600000000000003</v>
      </c>
      <c r="AB596" s="2">
        <v>0.91500000000000004</v>
      </c>
      <c r="AC596" s="2">
        <v>0.79</v>
      </c>
      <c r="AD596" s="2">
        <v>0.32600000000000001</v>
      </c>
      <c r="AE596" s="2">
        <v>0.59599999999999997</v>
      </c>
      <c r="AF596" s="2">
        <v>6.6000000000000003E-2</v>
      </c>
      <c r="AG596" s="2">
        <v>2.8000000000000001E-2</v>
      </c>
      <c r="AH596" s="2">
        <v>0.42899999999999999</v>
      </c>
      <c r="AI596" s="2">
        <v>0.28199999999999997</v>
      </c>
      <c r="AJ596" s="2">
        <v>0.53400000000000003</v>
      </c>
      <c r="AK596">
        <v>4666</v>
      </c>
      <c r="AL596">
        <v>0.23</v>
      </c>
      <c r="AM596" t="s">
        <v>60</v>
      </c>
      <c r="AN596" s="3">
        <v>0.86753246753246738</v>
      </c>
      <c r="AO596" s="3">
        <v>6.3717296945364849E-2</v>
      </c>
      <c r="AP596" s="3">
        <v>0.85800843515129233</v>
      </c>
      <c r="AQ596" s="3">
        <v>7.0011918501360168E-2</v>
      </c>
      <c r="AR596" s="3">
        <v>0.84235294117647042</v>
      </c>
      <c r="AS596" s="3">
        <v>0.1609293941335572</v>
      </c>
      <c r="AT596" s="10">
        <v>1.5034675598144529E-3</v>
      </c>
      <c r="AU596" s="1">
        <v>285.84375</v>
      </c>
      <c r="AV596" s="5">
        <v>73164.199175388523</v>
      </c>
      <c r="AW596" s="9">
        <v>6.2257766723632813E-2</v>
      </c>
      <c r="AX596">
        <v>16</v>
      </c>
      <c r="AY596" t="s">
        <v>50</v>
      </c>
      <c r="AZ596" s="9">
        <f>AVERAGE(MainTable[[#This Row],[f1]:[f4]])</f>
        <v>0.36819999999999997</v>
      </c>
      <c r="BA596" s="9">
        <f>AVERAGE(MainTable[[#This Row],[l1]:[l3]])</f>
        <v>8.7333333333333332E-2</v>
      </c>
      <c r="BB596" s="9">
        <f>AVERAGE(MainTable[[#This Row],[n1]:[lsc]])</f>
        <v>0.33683333333333332</v>
      </c>
      <c r="BC596" s="9">
        <f>AVERAGE(MainTable[[#This Row],[density]:[clsCoef]])</f>
        <v>0.55800000000000005</v>
      </c>
      <c r="BD596" s="9">
        <f>AVERAGE(MainTable[[#This Row],[t2]:[t4]])</f>
        <v>0.17433333333333334</v>
      </c>
      <c r="BE596" s="9">
        <f>AVERAGE(MainTable[[#This Row],[c1]:[c2]])</f>
        <v>0.40800000000000003</v>
      </c>
      <c r="BF596" s="9">
        <f>AVERAGE(MainTable[[#This Row],[n3]], MainTable[[#This Row],[n1]], MainTable[[#This Row],[n4]])</f>
        <v>0.12133333333333335</v>
      </c>
      <c r="BG596" s="9" t="str">
        <f>VLOOKUP(MainTable[[#This Row],[model]],ModelNames,4,FALSE)</f>
        <v>Linear</v>
      </c>
      <c r="BH596" s="9" cm="1">
        <f t="array" ref="BH596">MEDIAN(IF($AM$2:$AM$2385=AM596,$AN$2:$AN$2385))</f>
        <v>0.84154689776823377</v>
      </c>
      <c r="BI596" s="9" t="str" cm="1">
        <f t="array" ref="BI596">LEFT(A596, MIN(IFERROR(FIND({"_binarized","_clean","_converted"}, A596), LEN(A596)+1))-1)</f>
        <v>appendicitis</v>
      </c>
    </row>
    <row r="597" spans="1:61" x14ac:dyDescent="0.25">
      <c r="A597" t="s">
        <v>80</v>
      </c>
      <c r="B597" s="6">
        <v>106</v>
      </c>
      <c r="C597">
        <v>8</v>
      </c>
      <c r="D597">
        <v>7</v>
      </c>
      <c r="E597">
        <v>0</v>
      </c>
      <c r="F597" s="1">
        <v>4.0476190476190466</v>
      </c>
      <c r="G597">
        <v>0</v>
      </c>
      <c r="H597">
        <v>0</v>
      </c>
      <c r="I597" s="1">
        <v>6.9999510003429979</v>
      </c>
      <c r="J597" s="1">
        <v>1.21902858417821</v>
      </c>
      <c r="K597" s="1">
        <v>0.89579658222862579</v>
      </c>
      <c r="L597" s="1">
        <v>9.8583999999999996</v>
      </c>
      <c r="M597" s="1">
        <v>7.6539999999999999</v>
      </c>
      <c r="N597" s="2">
        <v>0.32600000000000001</v>
      </c>
      <c r="O597" s="2">
        <v>0.60499999999999998</v>
      </c>
      <c r="P597" s="2">
        <v>0.20899999999999999</v>
      </c>
      <c r="Q597" s="2">
        <v>4.4999999999999998E-2</v>
      </c>
      <c r="R597" s="2">
        <v>0.70799999999999996</v>
      </c>
      <c r="S597" s="2">
        <v>0.27400000000000002</v>
      </c>
      <c r="T597" s="2">
        <v>4.4999999999999998E-2</v>
      </c>
      <c r="U597" s="2">
        <v>0.113</v>
      </c>
      <c r="V597" s="2">
        <v>0.104</v>
      </c>
      <c r="W597" s="2">
        <v>0.09</v>
      </c>
      <c r="X597" s="2">
        <v>0.33600000000000002</v>
      </c>
      <c r="Y597" s="2">
        <v>0.189</v>
      </c>
      <c r="Z597" s="2">
        <v>8.5000000000000006E-2</v>
      </c>
      <c r="AA597" s="2">
        <v>0.40600000000000003</v>
      </c>
      <c r="AB597" s="2">
        <v>0.91500000000000004</v>
      </c>
      <c r="AC597" s="2">
        <v>0.79</v>
      </c>
      <c r="AD597" s="2">
        <v>0.32600000000000001</v>
      </c>
      <c r="AE597" s="2">
        <v>0.59599999999999997</v>
      </c>
      <c r="AF597" s="2">
        <v>6.6000000000000003E-2</v>
      </c>
      <c r="AG597" s="2">
        <v>2.8000000000000001E-2</v>
      </c>
      <c r="AH597" s="2">
        <v>0.42899999999999999</v>
      </c>
      <c r="AI597" s="2">
        <v>0.28199999999999997</v>
      </c>
      <c r="AJ597" s="2">
        <v>0.53400000000000003</v>
      </c>
      <c r="AK597">
        <v>4666</v>
      </c>
      <c r="AL597">
        <v>0.23</v>
      </c>
      <c r="AM597" t="s">
        <v>62</v>
      </c>
      <c r="AN597" s="3">
        <v>0.86753246753246738</v>
      </c>
      <c r="AO597" s="3">
        <v>5.6150373565682962E-2</v>
      </c>
      <c r="AP597" s="3">
        <v>0.85829691472548608</v>
      </c>
      <c r="AQ597" s="3">
        <v>6.0386027910891787E-2</v>
      </c>
      <c r="AT597" s="10">
        <v>1.490592956542969E-3</v>
      </c>
      <c r="AU597" s="1">
        <v>287.20703125</v>
      </c>
      <c r="AV597" s="5">
        <v>73796.135636596286</v>
      </c>
      <c r="AW597" s="9">
        <v>2.6467561721801761E-2</v>
      </c>
      <c r="AX597">
        <v>6</v>
      </c>
      <c r="AY597" t="s">
        <v>50</v>
      </c>
      <c r="AZ597" s="9">
        <f>AVERAGE(MainTable[[#This Row],[f1]:[f4]])</f>
        <v>0.36819999999999997</v>
      </c>
      <c r="BA597" s="9">
        <f>AVERAGE(MainTable[[#This Row],[l1]:[l3]])</f>
        <v>8.7333333333333332E-2</v>
      </c>
      <c r="BB597" s="9">
        <f>AVERAGE(MainTable[[#This Row],[n1]:[lsc]])</f>
        <v>0.33683333333333332</v>
      </c>
      <c r="BC597" s="9">
        <f>AVERAGE(MainTable[[#This Row],[density]:[clsCoef]])</f>
        <v>0.55800000000000005</v>
      </c>
      <c r="BD597" s="9">
        <f>AVERAGE(MainTable[[#This Row],[t2]:[t4]])</f>
        <v>0.17433333333333334</v>
      </c>
      <c r="BE597" s="9">
        <f>AVERAGE(MainTable[[#This Row],[c1]:[c2]])</f>
        <v>0.40800000000000003</v>
      </c>
      <c r="BF597" s="9">
        <f>AVERAGE(MainTable[[#This Row],[n3]], MainTable[[#This Row],[n1]], MainTable[[#This Row],[n4]])</f>
        <v>0.12133333333333335</v>
      </c>
      <c r="BG597" s="9" t="str">
        <f>VLOOKUP(MainTable[[#This Row],[model]],ModelNames,4,FALSE)</f>
        <v>Linear</v>
      </c>
      <c r="BH597" s="9" cm="1">
        <f t="array" ref="BH597">MEDIAN(IF($AM$2:$AM$2385=AM597,$AN$2:$AN$2385))</f>
        <v>0.84909999999999997</v>
      </c>
      <c r="BI597" s="9" t="str" cm="1">
        <f t="array" ref="BI597">LEFT(A597, MIN(IFERROR(FIND({"_binarized","_clean","_converted"}, A597), LEN(A597)+1))-1)</f>
        <v>appendicitis</v>
      </c>
    </row>
    <row r="598" spans="1:61" x14ac:dyDescent="0.25">
      <c r="A598" t="s">
        <v>80</v>
      </c>
      <c r="B598" s="6">
        <v>106</v>
      </c>
      <c r="C598">
        <v>8</v>
      </c>
      <c r="D598">
        <v>7</v>
      </c>
      <c r="E598">
        <v>0</v>
      </c>
      <c r="F598" s="1">
        <v>4.0476190476190466</v>
      </c>
      <c r="G598">
        <v>0</v>
      </c>
      <c r="H598">
        <v>0</v>
      </c>
      <c r="I598" s="1">
        <v>6.9999510003429979</v>
      </c>
      <c r="J598" s="1">
        <v>1.21902858417821</v>
      </c>
      <c r="K598" s="1">
        <v>0.89579658222862579</v>
      </c>
      <c r="L598" s="1">
        <v>9.8583999999999996</v>
      </c>
      <c r="M598" s="1">
        <v>7.6539999999999999</v>
      </c>
      <c r="N598" s="2">
        <v>0.32600000000000001</v>
      </c>
      <c r="O598" s="2">
        <v>0.60499999999999998</v>
      </c>
      <c r="P598" s="2">
        <v>0.20899999999999999</v>
      </c>
      <c r="Q598" s="2">
        <v>4.4999999999999998E-2</v>
      </c>
      <c r="R598" s="2">
        <v>0.70799999999999996</v>
      </c>
      <c r="S598" s="2">
        <v>0.27400000000000002</v>
      </c>
      <c r="T598" s="2">
        <v>4.4999999999999998E-2</v>
      </c>
      <c r="U598" s="2">
        <v>0.113</v>
      </c>
      <c r="V598" s="2">
        <v>0.104</v>
      </c>
      <c r="W598" s="2">
        <v>0.09</v>
      </c>
      <c r="X598" s="2">
        <v>0.33600000000000002</v>
      </c>
      <c r="Y598" s="2">
        <v>0.189</v>
      </c>
      <c r="Z598" s="2">
        <v>8.5000000000000006E-2</v>
      </c>
      <c r="AA598" s="2">
        <v>0.40600000000000003</v>
      </c>
      <c r="AB598" s="2">
        <v>0.91500000000000004</v>
      </c>
      <c r="AC598" s="2">
        <v>0.79</v>
      </c>
      <c r="AD598" s="2">
        <v>0.32600000000000001</v>
      </c>
      <c r="AE598" s="2">
        <v>0.59599999999999997</v>
      </c>
      <c r="AF598" s="2">
        <v>6.6000000000000003E-2</v>
      </c>
      <c r="AG598" s="2">
        <v>2.8000000000000001E-2</v>
      </c>
      <c r="AH598" s="2">
        <v>0.42899999999999999</v>
      </c>
      <c r="AI598" s="2">
        <v>0.28199999999999997</v>
      </c>
      <c r="AJ598" s="2">
        <v>0.53400000000000003</v>
      </c>
      <c r="AK598">
        <v>4666</v>
      </c>
      <c r="AL598">
        <v>0.23</v>
      </c>
      <c r="AM598" t="s">
        <v>64</v>
      </c>
      <c r="AN598" s="3">
        <v>0.86753246753246738</v>
      </c>
      <c r="AO598" s="3">
        <v>5.6150373565682962E-2</v>
      </c>
      <c r="AP598" s="3">
        <v>0.85829691472548608</v>
      </c>
      <c r="AQ598" s="3">
        <v>6.0386027910891787E-2</v>
      </c>
      <c r="AR598" s="3">
        <v>0.82764705882352951</v>
      </c>
      <c r="AS598" s="3">
        <v>0.14962004935686321</v>
      </c>
      <c r="AT598" s="10">
        <v>1.513242721557617E-3</v>
      </c>
      <c r="AU598" s="1">
        <v>287.5078125</v>
      </c>
      <c r="AV598" s="5">
        <v>72691.577123050258</v>
      </c>
      <c r="AW598" s="9">
        <v>1.4923810958862299E-2</v>
      </c>
      <c r="AX598">
        <v>2</v>
      </c>
      <c r="AY598" t="s">
        <v>50</v>
      </c>
      <c r="AZ598" s="9">
        <f>AVERAGE(MainTable[[#This Row],[f1]:[f4]])</f>
        <v>0.36819999999999997</v>
      </c>
      <c r="BA598" s="9">
        <f>AVERAGE(MainTable[[#This Row],[l1]:[l3]])</f>
        <v>8.7333333333333332E-2</v>
      </c>
      <c r="BB598" s="9">
        <f>AVERAGE(MainTable[[#This Row],[n1]:[lsc]])</f>
        <v>0.33683333333333332</v>
      </c>
      <c r="BC598" s="9">
        <f>AVERAGE(MainTable[[#This Row],[density]:[clsCoef]])</f>
        <v>0.55800000000000005</v>
      </c>
      <c r="BD598" s="9">
        <f>AVERAGE(MainTable[[#This Row],[t2]:[t4]])</f>
        <v>0.17433333333333334</v>
      </c>
      <c r="BE598" s="9">
        <f>AVERAGE(MainTable[[#This Row],[c1]:[c2]])</f>
        <v>0.40800000000000003</v>
      </c>
      <c r="BF598" s="9">
        <f>AVERAGE(MainTable[[#This Row],[n3]], MainTable[[#This Row],[n1]], MainTable[[#This Row],[n4]])</f>
        <v>0.12133333333333335</v>
      </c>
      <c r="BG598" s="9" t="str">
        <f>VLOOKUP(MainTable[[#This Row],[model]],ModelNames,4,FALSE)</f>
        <v>Discriminant</v>
      </c>
      <c r="BH598" s="9" cm="1">
        <f t="array" ref="BH598">MEDIAN(IF($AM$2:$AM$2385=AM598,$AN$2:$AN$2385))</f>
        <v>0.83860904466088915</v>
      </c>
      <c r="BI598" s="9" t="str" cm="1">
        <f t="array" ref="BI598">LEFT(A598, MIN(IFERROR(FIND({"_binarized","_clean","_converted"}, A598), LEN(A598)+1))-1)</f>
        <v>appendicitis</v>
      </c>
    </row>
    <row r="599" spans="1:61" x14ac:dyDescent="0.25">
      <c r="A599" t="s">
        <v>80</v>
      </c>
      <c r="B599" s="6">
        <v>106</v>
      </c>
      <c r="C599">
        <v>8</v>
      </c>
      <c r="D599">
        <v>7</v>
      </c>
      <c r="E599">
        <v>0</v>
      </c>
      <c r="F599" s="1">
        <v>4.0476190476190466</v>
      </c>
      <c r="G599">
        <v>0</v>
      </c>
      <c r="H599">
        <v>0</v>
      </c>
      <c r="I599" s="1">
        <v>6.9999510003429979</v>
      </c>
      <c r="J599" s="1">
        <v>1.21902858417821</v>
      </c>
      <c r="K599" s="1">
        <v>0.89579658222862579</v>
      </c>
      <c r="L599" s="1">
        <v>9.8583999999999996</v>
      </c>
      <c r="M599" s="1">
        <v>7.6539999999999999</v>
      </c>
      <c r="N599" s="2">
        <v>0.32600000000000001</v>
      </c>
      <c r="O599" s="2">
        <v>0.60499999999999998</v>
      </c>
      <c r="P599" s="2">
        <v>0.20899999999999999</v>
      </c>
      <c r="Q599" s="2">
        <v>4.4999999999999998E-2</v>
      </c>
      <c r="R599" s="2">
        <v>0.70799999999999996</v>
      </c>
      <c r="S599" s="2">
        <v>0.27400000000000002</v>
      </c>
      <c r="T599" s="2">
        <v>4.4999999999999998E-2</v>
      </c>
      <c r="U599" s="2">
        <v>0.113</v>
      </c>
      <c r="V599" s="2">
        <v>0.104</v>
      </c>
      <c r="W599" s="2">
        <v>0.09</v>
      </c>
      <c r="X599" s="2">
        <v>0.33600000000000002</v>
      </c>
      <c r="Y599" s="2">
        <v>0.189</v>
      </c>
      <c r="Z599" s="2">
        <v>8.5000000000000006E-2</v>
      </c>
      <c r="AA599" s="2">
        <v>0.40600000000000003</v>
      </c>
      <c r="AB599" s="2">
        <v>0.91500000000000004</v>
      </c>
      <c r="AC599" s="2">
        <v>0.79</v>
      </c>
      <c r="AD599" s="2">
        <v>0.32600000000000001</v>
      </c>
      <c r="AE599" s="2">
        <v>0.59599999999999997</v>
      </c>
      <c r="AF599" s="2">
        <v>6.6000000000000003E-2</v>
      </c>
      <c r="AG599" s="2">
        <v>2.8000000000000001E-2</v>
      </c>
      <c r="AH599" s="2">
        <v>0.42899999999999999</v>
      </c>
      <c r="AI599" s="2">
        <v>0.28199999999999997</v>
      </c>
      <c r="AJ599" s="2">
        <v>0.53400000000000003</v>
      </c>
      <c r="AK599">
        <v>4666</v>
      </c>
      <c r="AL599">
        <v>0.23</v>
      </c>
      <c r="AM599" t="s">
        <v>63</v>
      </c>
      <c r="AN599" s="3">
        <v>0.85844155844155845</v>
      </c>
      <c r="AO599" s="3">
        <v>7.9724230002298169E-2</v>
      </c>
      <c r="AP599" s="3">
        <v>0.85987818818987649</v>
      </c>
      <c r="AQ599" s="3">
        <v>7.9175685265138018E-2</v>
      </c>
      <c r="AR599" s="3">
        <v>0.8052941176470586</v>
      </c>
      <c r="AS599" s="3">
        <v>0.14049344577060621</v>
      </c>
      <c r="AT599" s="10">
        <v>1.5914440155029299E-3</v>
      </c>
      <c r="AU599" s="1">
        <v>286.13671875</v>
      </c>
      <c r="AV599" s="5">
        <v>69119.616479400749</v>
      </c>
      <c r="AW599" s="9">
        <v>2.4064779281616211E-2</v>
      </c>
      <c r="AX599">
        <v>4</v>
      </c>
      <c r="AY599" t="s">
        <v>50</v>
      </c>
      <c r="AZ599" s="9">
        <f>AVERAGE(MainTable[[#This Row],[f1]:[f4]])</f>
        <v>0.36819999999999997</v>
      </c>
      <c r="BA599" s="9">
        <f>AVERAGE(MainTable[[#This Row],[l1]:[l3]])</f>
        <v>8.7333333333333332E-2</v>
      </c>
      <c r="BB599" s="9">
        <f>AVERAGE(MainTable[[#This Row],[n1]:[lsc]])</f>
        <v>0.33683333333333332</v>
      </c>
      <c r="BC599" s="9">
        <f>AVERAGE(MainTable[[#This Row],[density]:[clsCoef]])</f>
        <v>0.55800000000000005</v>
      </c>
      <c r="BD599" s="9">
        <f>AVERAGE(MainTable[[#This Row],[t2]:[t4]])</f>
        <v>0.17433333333333334</v>
      </c>
      <c r="BE599" s="9">
        <f>AVERAGE(MainTable[[#This Row],[c1]:[c2]])</f>
        <v>0.40800000000000003</v>
      </c>
      <c r="BF599" s="9">
        <f>AVERAGE(MainTable[[#This Row],[n3]], MainTable[[#This Row],[n1]], MainTable[[#This Row],[n4]])</f>
        <v>0.12133333333333335</v>
      </c>
      <c r="BG599" s="9" t="str">
        <f>VLOOKUP(MainTable[[#This Row],[model]],ModelNames,4,FALSE)</f>
        <v>Probabilistic</v>
      </c>
      <c r="BH599" s="9" cm="1">
        <f t="array" ref="BH599">MEDIAN(IF($AM$2:$AM$2385=AM599,$AN$2:$AN$2385))</f>
        <v>0.73750000000000004</v>
      </c>
      <c r="BI599" s="9" t="str" cm="1">
        <f t="array" ref="BI599">LEFT(A599, MIN(IFERROR(FIND({"_binarized","_clean","_converted"}, A599), LEN(A599)+1))-1)</f>
        <v>appendicitis</v>
      </c>
    </row>
    <row r="600" spans="1:61" x14ac:dyDescent="0.25">
      <c r="A600" t="s">
        <v>80</v>
      </c>
      <c r="B600" s="6">
        <v>106</v>
      </c>
      <c r="C600">
        <v>8</v>
      </c>
      <c r="D600">
        <v>7</v>
      </c>
      <c r="E600">
        <v>0</v>
      </c>
      <c r="F600" s="1">
        <v>4.0476190476190466</v>
      </c>
      <c r="G600">
        <v>0</v>
      </c>
      <c r="H600">
        <v>0</v>
      </c>
      <c r="I600" s="1">
        <v>6.9999510003429979</v>
      </c>
      <c r="J600" s="1">
        <v>1.21902858417821</v>
      </c>
      <c r="K600" s="1">
        <v>0.89579658222862579</v>
      </c>
      <c r="L600" s="1">
        <v>9.8583999999999996</v>
      </c>
      <c r="M600" s="1">
        <v>7.6539999999999999</v>
      </c>
      <c r="N600" s="2">
        <v>0.32600000000000001</v>
      </c>
      <c r="O600" s="2">
        <v>0.60499999999999998</v>
      </c>
      <c r="P600" s="2">
        <v>0.20899999999999999</v>
      </c>
      <c r="Q600" s="2">
        <v>4.4999999999999998E-2</v>
      </c>
      <c r="R600" s="2">
        <v>0.70799999999999996</v>
      </c>
      <c r="S600" s="2">
        <v>0.27400000000000002</v>
      </c>
      <c r="T600" s="2">
        <v>4.4999999999999998E-2</v>
      </c>
      <c r="U600" s="2">
        <v>0.113</v>
      </c>
      <c r="V600" s="2">
        <v>0.104</v>
      </c>
      <c r="W600" s="2">
        <v>0.09</v>
      </c>
      <c r="X600" s="2">
        <v>0.33600000000000002</v>
      </c>
      <c r="Y600" s="2">
        <v>0.189</v>
      </c>
      <c r="Z600" s="2">
        <v>8.5000000000000006E-2</v>
      </c>
      <c r="AA600" s="2">
        <v>0.40600000000000003</v>
      </c>
      <c r="AB600" s="2">
        <v>0.91500000000000004</v>
      </c>
      <c r="AC600" s="2">
        <v>0.79</v>
      </c>
      <c r="AD600" s="2">
        <v>0.32600000000000001</v>
      </c>
      <c r="AE600" s="2">
        <v>0.59599999999999997</v>
      </c>
      <c r="AF600" s="2">
        <v>6.6000000000000003E-2</v>
      </c>
      <c r="AG600" s="2">
        <v>2.8000000000000001E-2</v>
      </c>
      <c r="AH600" s="2">
        <v>0.42899999999999999</v>
      </c>
      <c r="AI600" s="2">
        <v>0.28199999999999997</v>
      </c>
      <c r="AJ600" s="2">
        <v>0.53400000000000003</v>
      </c>
      <c r="AK600">
        <v>4666</v>
      </c>
      <c r="AL600">
        <v>0.23</v>
      </c>
      <c r="AM600" t="s">
        <v>58</v>
      </c>
      <c r="AN600" s="3">
        <v>0.84891774891774896</v>
      </c>
      <c r="AO600" s="3">
        <v>8.2118827368861461E-2</v>
      </c>
      <c r="AP600" s="3">
        <v>0.84722153507867792</v>
      </c>
      <c r="AQ600" s="3">
        <v>7.8550388068442514E-2</v>
      </c>
      <c r="AR600" s="3">
        <v>0.80441176470588238</v>
      </c>
      <c r="AS600" s="3">
        <v>0.15657449004948429</v>
      </c>
      <c r="AT600" s="10">
        <v>4.8239231109619141E-3</v>
      </c>
      <c r="AU600" s="1">
        <v>286.49609375</v>
      </c>
      <c r="AV600" s="5">
        <v>22803.016853654921</v>
      </c>
      <c r="AW600" s="9">
        <v>0.37022066116333008</v>
      </c>
      <c r="AX600">
        <v>2</v>
      </c>
      <c r="AY600" t="s">
        <v>50</v>
      </c>
      <c r="AZ600" s="9">
        <f>AVERAGE(MainTable[[#This Row],[f1]:[f4]])</f>
        <v>0.36819999999999997</v>
      </c>
      <c r="BA600" s="9">
        <f>AVERAGE(MainTable[[#This Row],[l1]:[l3]])</f>
        <v>8.7333333333333332E-2</v>
      </c>
      <c r="BB600" s="9">
        <f>AVERAGE(MainTable[[#This Row],[n1]:[lsc]])</f>
        <v>0.33683333333333332</v>
      </c>
      <c r="BC600" s="9">
        <f>AVERAGE(MainTable[[#This Row],[density]:[clsCoef]])</f>
        <v>0.55800000000000005</v>
      </c>
      <c r="BD600" s="9">
        <f>AVERAGE(MainTable[[#This Row],[t2]:[t4]])</f>
        <v>0.17433333333333334</v>
      </c>
      <c r="BE600" s="9">
        <f>AVERAGE(MainTable[[#This Row],[c1]:[c2]])</f>
        <v>0.40800000000000003</v>
      </c>
      <c r="BF600" s="9">
        <f>AVERAGE(MainTable[[#This Row],[n3]], MainTable[[#This Row],[n1]], MainTable[[#This Row],[n4]])</f>
        <v>0.12133333333333335</v>
      </c>
      <c r="BG600" s="9" t="str">
        <f>VLOOKUP(MainTable[[#This Row],[model]],ModelNames,4,FALSE)</f>
        <v>Tree Ensemble</v>
      </c>
      <c r="BH600" s="9" cm="1">
        <f t="array" ref="BH600">MEDIAN(IF($AM$2:$AM$2385=AM600,$AN$2:$AN$2385))</f>
        <v>0.86973139609339412</v>
      </c>
      <c r="BI600" s="9" t="str" cm="1">
        <f t="array" ref="BI600">LEFT(A600, MIN(IFERROR(FIND({"_binarized","_clean","_converted"}, A600), LEN(A600)+1))-1)</f>
        <v>appendicitis</v>
      </c>
    </row>
    <row r="601" spans="1:61" x14ac:dyDescent="0.25">
      <c r="A601" t="s">
        <v>80</v>
      </c>
      <c r="B601" s="6">
        <v>106</v>
      </c>
      <c r="C601">
        <v>8</v>
      </c>
      <c r="D601">
        <v>7</v>
      </c>
      <c r="E601">
        <v>0</v>
      </c>
      <c r="F601" s="1">
        <v>4.0476190476190466</v>
      </c>
      <c r="G601">
        <v>0</v>
      </c>
      <c r="H601">
        <v>0</v>
      </c>
      <c r="I601" s="1">
        <v>6.9999510003429979</v>
      </c>
      <c r="J601" s="1">
        <v>1.21902858417821</v>
      </c>
      <c r="K601" s="1">
        <v>0.89579658222862579</v>
      </c>
      <c r="L601" s="1">
        <v>9.8583999999999996</v>
      </c>
      <c r="M601" s="1">
        <v>7.6539999999999999</v>
      </c>
      <c r="N601" s="2">
        <v>0.32600000000000001</v>
      </c>
      <c r="O601" s="2">
        <v>0.60499999999999998</v>
      </c>
      <c r="P601" s="2">
        <v>0.20899999999999999</v>
      </c>
      <c r="Q601" s="2">
        <v>4.4999999999999998E-2</v>
      </c>
      <c r="R601" s="2">
        <v>0.70799999999999996</v>
      </c>
      <c r="S601" s="2">
        <v>0.27400000000000002</v>
      </c>
      <c r="T601" s="2">
        <v>4.4999999999999998E-2</v>
      </c>
      <c r="U601" s="2">
        <v>0.113</v>
      </c>
      <c r="V601" s="2">
        <v>0.104</v>
      </c>
      <c r="W601" s="2">
        <v>0.09</v>
      </c>
      <c r="X601" s="2">
        <v>0.33600000000000002</v>
      </c>
      <c r="Y601" s="2">
        <v>0.189</v>
      </c>
      <c r="Z601" s="2">
        <v>8.5000000000000006E-2</v>
      </c>
      <c r="AA601" s="2">
        <v>0.40600000000000003</v>
      </c>
      <c r="AB601" s="2">
        <v>0.91500000000000004</v>
      </c>
      <c r="AC601" s="2">
        <v>0.79</v>
      </c>
      <c r="AD601" s="2">
        <v>0.32600000000000001</v>
      </c>
      <c r="AE601" s="2">
        <v>0.59599999999999997</v>
      </c>
      <c r="AF601" s="2">
        <v>6.6000000000000003E-2</v>
      </c>
      <c r="AG601" s="2">
        <v>2.8000000000000001E-2</v>
      </c>
      <c r="AH601" s="2">
        <v>0.42899999999999999</v>
      </c>
      <c r="AI601" s="2">
        <v>0.28199999999999997</v>
      </c>
      <c r="AJ601" s="2">
        <v>0.53400000000000003</v>
      </c>
      <c r="AK601">
        <v>4666</v>
      </c>
      <c r="AL601">
        <v>0.23</v>
      </c>
      <c r="AM601" t="s">
        <v>57</v>
      </c>
      <c r="AN601" s="3">
        <v>0.8484848484848484</v>
      </c>
      <c r="AO601" s="3">
        <v>5.6443310867555413E-2</v>
      </c>
      <c r="AP601" s="3">
        <v>0.84250498179069611</v>
      </c>
      <c r="AQ601" s="3">
        <v>5.6776208982254349E-2</v>
      </c>
      <c r="AR601" s="3">
        <v>0.73323529411764699</v>
      </c>
      <c r="AS601" s="3">
        <v>9.7546014339360942E-2</v>
      </c>
      <c r="AT601" s="10">
        <v>1.7120838165283201E-3</v>
      </c>
      <c r="AU601" s="1">
        <v>286.95703125</v>
      </c>
      <c r="AV601" s="5">
        <v>64249.190920484609</v>
      </c>
      <c r="AW601" s="9">
        <v>5.929112434387207E-2</v>
      </c>
      <c r="AX601">
        <v>24</v>
      </c>
      <c r="AY601" t="s">
        <v>50</v>
      </c>
      <c r="AZ601" s="9">
        <f>AVERAGE(MainTable[[#This Row],[f1]:[f4]])</f>
        <v>0.36819999999999997</v>
      </c>
      <c r="BA601" s="9">
        <f>AVERAGE(MainTable[[#This Row],[l1]:[l3]])</f>
        <v>8.7333333333333332E-2</v>
      </c>
      <c r="BB601" s="9">
        <f>AVERAGE(MainTable[[#This Row],[n1]:[lsc]])</f>
        <v>0.33683333333333332</v>
      </c>
      <c r="BC601" s="9">
        <f>AVERAGE(MainTable[[#This Row],[density]:[clsCoef]])</f>
        <v>0.55800000000000005</v>
      </c>
      <c r="BD601" s="9">
        <f>AVERAGE(MainTable[[#This Row],[t2]:[t4]])</f>
        <v>0.17433333333333334</v>
      </c>
      <c r="BE601" s="9">
        <f>AVERAGE(MainTable[[#This Row],[c1]:[c2]])</f>
        <v>0.40800000000000003</v>
      </c>
      <c r="BF601" s="9">
        <f>AVERAGE(MainTable[[#This Row],[n3]], MainTable[[#This Row],[n1]], MainTable[[#This Row],[n4]])</f>
        <v>0.12133333333333335</v>
      </c>
      <c r="BG601" s="9" t="str">
        <f>VLOOKUP(MainTable[[#This Row],[model]],ModelNames,4,FALSE)</f>
        <v>Tree-based</v>
      </c>
      <c r="BH601" s="9" cm="1">
        <f t="array" ref="BH601">MEDIAN(IF($AM$2:$AM$2385=AM601,$AN$2:$AN$2385))</f>
        <v>0.84387062005572167</v>
      </c>
      <c r="BI601" s="9" t="str" cm="1">
        <f t="array" ref="BI601">LEFT(A601, MIN(IFERROR(FIND({"_binarized","_clean","_converted"}, A601), LEN(A601)+1))-1)</f>
        <v>appendicitis</v>
      </c>
    </row>
    <row r="602" spans="1:61" x14ac:dyDescent="0.25">
      <c r="A602" t="s">
        <v>155</v>
      </c>
      <c r="B602" s="6">
        <v>20000</v>
      </c>
      <c r="C602">
        <v>31</v>
      </c>
      <c r="D602">
        <v>30</v>
      </c>
      <c r="E602">
        <v>0</v>
      </c>
      <c r="F602" s="1">
        <v>3.955401387512389</v>
      </c>
      <c r="G602">
        <v>0</v>
      </c>
      <c r="H602">
        <v>0</v>
      </c>
      <c r="I602" s="1">
        <v>1000000</v>
      </c>
      <c r="J602" s="1">
        <v>3.3162517030023077E-2</v>
      </c>
      <c r="K602" s="1">
        <v>5.1017344674528661E-2</v>
      </c>
      <c r="L602" s="1">
        <v>108.08320000000001</v>
      </c>
      <c r="M602" s="1">
        <v>30.4636</v>
      </c>
      <c r="N602" s="2">
        <v>0.46600000000000003</v>
      </c>
      <c r="O602" s="2">
        <v>0.80300000000000005</v>
      </c>
      <c r="P602" s="2">
        <v>0.253</v>
      </c>
      <c r="Q602" s="2">
        <v>8.9999999999999993E-3</v>
      </c>
      <c r="R602" s="2">
        <v>0.995</v>
      </c>
      <c r="S602" s="2">
        <v>0.95599999999999996</v>
      </c>
      <c r="T602" s="2">
        <v>8.4000000000000005E-2</v>
      </c>
      <c r="U602" s="2">
        <v>0.17599999999999999</v>
      </c>
      <c r="V602" s="2">
        <v>0.129</v>
      </c>
      <c r="W602" s="2">
        <v>0.113</v>
      </c>
      <c r="X602" s="2">
        <v>0.47199999999999998</v>
      </c>
      <c r="Y602" s="2">
        <v>0.217</v>
      </c>
      <c r="Z602" s="2">
        <v>9.4E-2</v>
      </c>
      <c r="AA602" s="2">
        <v>1</v>
      </c>
      <c r="AB602" s="2">
        <v>0.999</v>
      </c>
      <c r="AC602" s="2">
        <v>0.999</v>
      </c>
      <c r="AD602" s="2">
        <v>0.872</v>
      </c>
      <c r="AE602" s="2">
        <v>0.98299999999999998</v>
      </c>
      <c r="AF602" s="2">
        <v>3.0000000000000001E-3</v>
      </c>
      <c r="AG602" s="2">
        <v>2E-3</v>
      </c>
      <c r="AH602" s="2">
        <v>0.86699999999999999</v>
      </c>
      <c r="AI602" s="2">
        <v>6.6000000000000003E-2</v>
      </c>
      <c r="AJ602" s="2">
        <v>0.16500000000000001</v>
      </c>
      <c r="AK602">
        <v>11589828</v>
      </c>
      <c r="AL602">
        <v>466.19</v>
      </c>
      <c r="AM602" t="s">
        <v>49</v>
      </c>
      <c r="AN602" s="3">
        <v>0.93925000000000003</v>
      </c>
      <c r="AO602" s="3">
        <v>3.2132538026119258E-3</v>
      </c>
      <c r="AP602" s="3">
        <v>0.93841764312542697</v>
      </c>
      <c r="AQ602" s="3">
        <v>3.2843525960740559E-3</v>
      </c>
      <c r="AR602" s="3">
        <v>0.9671158427588743</v>
      </c>
      <c r="AS602" s="3">
        <v>3.1287503135328091E-3</v>
      </c>
      <c r="AT602" s="10">
        <v>2.1390676498413089E-2</v>
      </c>
      <c r="AU602" s="1">
        <v>486.4921875</v>
      </c>
      <c r="AV602" s="5">
        <v>934986.79209531983</v>
      </c>
      <c r="AW602" s="9">
        <v>151.1350359916687</v>
      </c>
      <c r="AX602">
        <v>16</v>
      </c>
      <c r="AY602" t="s">
        <v>50</v>
      </c>
      <c r="AZ602" s="9">
        <f>AVERAGE(MainTable[[#This Row],[f1]:[f4]])</f>
        <v>0.60319999999999996</v>
      </c>
      <c r="BA602" s="9">
        <f>AVERAGE(MainTable[[#This Row],[l1]:[l3]])</f>
        <v>0.12966666666666668</v>
      </c>
      <c r="BB602" s="9">
        <f>AVERAGE(MainTable[[#This Row],[n1]:[lsc]])</f>
        <v>0.48249999999999998</v>
      </c>
      <c r="BC602" s="9">
        <f>AVERAGE(MainTable[[#This Row],[density]:[clsCoef]])</f>
        <v>0.9355</v>
      </c>
      <c r="BD602" s="9">
        <f>AVERAGE(MainTable[[#This Row],[t2]:[t4]])</f>
        <v>0.29066666666666668</v>
      </c>
      <c r="BE602" s="9">
        <f>AVERAGE(MainTable[[#This Row],[c1]:[c2]])</f>
        <v>0.11550000000000001</v>
      </c>
      <c r="BF602" s="9">
        <f>AVERAGE(MainTable[[#This Row],[n3]], MainTable[[#This Row],[n1]], MainTable[[#This Row],[n4]])</f>
        <v>0.14133333333333334</v>
      </c>
      <c r="BG602" s="9" t="str">
        <f>VLOOKUP(MainTable[[#This Row],[model]],ModelNames,4,FALSE)</f>
        <v>Neural</v>
      </c>
      <c r="BH602" s="9" cm="1">
        <f t="array" ref="BH602">MEDIAN(IF($AM$2:$AM$2385=AM602,$AN$2:$AN$2385))</f>
        <v>0.87620447459485384</v>
      </c>
      <c r="BI602" s="9" t="str" cm="1">
        <f t="array" ref="BI602">LEFT(A602, MIN(IFERROR(FIND({"_binarized","_clean","_converted"}, A602), LEN(A602)+1))-1)</f>
        <v>make_classification</v>
      </c>
    </row>
    <row r="603" spans="1:61" x14ac:dyDescent="0.25">
      <c r="A603" t="s">
        <v>155</v>
      </c>
      <c r="B603" s="6">
        <v>20000</v>
      </c>
      <c r="C603">
        <v>31</v>
      </c>
      <c r="D603">
        <v>30</v>
      </c>
      <c r="E603">
        <v>0</v>
      </c>
      <c r="F603" s="1">
        <v>3.955401387512389</v>
      </c>
      <c r="G603">
        <v>0</v>
      </c>
      <c r="H603">
        <v>0</v>
      </c>
      <c r="I603" s="1">
        <v>1000000</v>
      </c>
      <c r="J603" s="1">
        <v>3.3162517030023077E-2</v>
      </c>
      <c r="K603" s="1">
        <v>5.1017344674528661E-2</v>
      </c>
      <c r="L603" s="1">
        <v>108.08320000000001</v>
      </c>
      <c r="M603" s="1">
        <v>30.4636</v>
      </c>
      <c r="N603" s="2">
        <v>0.46600000000000003</v>
      </c>
      <c r="O603" s="2">
        <v>0.80300000000000005</v>
      </c>
      <c r="P603" s="2">
        <v>0.253</v>
      </c>
      <c r="Q603" s="2">
        <v>8.9999999999999993E-3</v>
      </c>
      <c r="R603" s="2">
        <v>0.995</v>
      </c>
      <c r="S603" s="2">
        <v>0.95599999999999996</v>
      </c>
      <c r="T603" s="2">
        <v>8.4000000000000005E-2</v>
      </c>
      <c r="U603" s="2">
        <v>0.17599999999999999</v>
      </c>
      <c r="V603" s="2">
        <v>0.129</v>
      </c>
      <c r="W603" s="2">
        <v>0.113</v>
      </c>
      <c r="X603" s="2">
        <v>0.47199999999999998</v>
      </c>
      <c r="Y603" s="2">
        <v>0.217</v>
      </c>
      <c r="Z603" s="2">
        <v>9.4E-2</v>
      </c>
      <c r="AA603" s="2">
        <v>1</v>
      </c>
      <c r="AB603" s="2">
        <v>0.999</v>
      </c>
      <c r="AC603" s="2">
        <v>0.999</v>
      </c>
      <c r="AD603" s="2">
        <v>0.872</v>
      </c>
      <c r="AE603" s="2">
        <v>0.98299999999999998</v>
      </c>
      <c r="AF603" s="2">
        <v>3.0000000000000001E-3</v>
      </c>
      <c r="AG603" s="2">
        <v>2E-3</v>
      </c>
      <c r="AH603" s="2">
        <v>0.86699999999999999</v>
      </c>
      <c r="AI603" s="2">
        <v>6.6000000000000003E-2</v>
      </c>
      <c r="AJ603" s="2">
        <v>0.16500000000000001</v>
      </c>
      <c r="AK603">
        <v>11589828</v>
      </c>
      <c r="AL603">
        <v>466.19</v>
      </c>
      <c r="AM603" t="s">
        <v>55</v>
      </c>
      <c r="AN603" s="3">
        <v>0.93870000000000009</v>
      </c>
      <c r="AO603" s="3">
        <v>3.4871191548325451E-3</v>
      </c>
      <c r="AP603" s="3">
        <v>0.93723858509943858</v>
      </c>
      <c r="AQ603" s="3">
        <v>3.6603575205262158E-3</v>
      </c>
      <c r="AR603" s="3">
        <v>0.96704064258987843</v>
      </c>
      <c r="AS603" s="3">
        <v>3.4842807911119739E-3</v>
      </c>
      <c r="AT603" s="10">
        <v>1.944422721862793E-2</v>
      </c>
      <c r="AU603" s="1">
        <v>395.4453125</v>
      </c>
      <c r="AV603" s="5">
        <v>1028582.919502176</v>
      </c>
      <c r="AW603" s="9">
        <v>11.663783073425289</v>
      </c>
      <c r="AX603">
        <v>16</v>
      </c>
      <c r="AY603" t="s">
        <v>50</v>
      </c>
      <c r="AZ603" s="9">
        <f>AVERAGE(MainTable[[#This Row],[f1]:[f4]])</f>
        <v>0.60319999999999996</v>
      </c>
      <c r="BA603" s="9">
        <f>AVERAGE(MainTable[[#This Row],[l1]:[l3]])</f>
        <v>0.12966666666666668</v>
      </c>
      <c r="BB603" s="9">
        <f>AVERAGE(MainTable[[#This Row],[n1]:[lsc]])</f>
        <v>0.48249999999999998</v>
      </c>
      <c r="BC603" s="9">
        <f>AVERAGE(MainTable[[#This Row],[density]:[clsCoef]])</f>
        <v>0.9355</v>
      </c>
      <c r="BD603" s="9">
        <f>AVERAGE(MainTable[[#This Row],[t2]:[t4]])</f>
        <v>0.29066666666666668</v>
      </c>
      <c r="BE603" s="9">
        <f>AVERAGE(MainTable[[#This Row],[c1]:[c2]])</f>
        <v>0.11550000000000001</v>
      </c>
      <c r="BF603" s="9">
        <f>AVERAGE(MainTable[[#This Row],[n3]], MainTable[[#This Row],[n1]], MainTable[[#This Row],[n4]])</f>
        <v>0.14133333333333334</v>
      </c>
      <c r="BG603" s="9" t="str">
        <f>VLOOKUP(MainTable[[#This Row],[model]],ModelNames,4,FALSE)</f>
        <v>Tree Ensemble</v>
      </c>
      <c r="BH603" s="9" cm="1">
        <f t="array" ref="BH603">MEDIAN(IF($AM$2:$AM$2385=AM603,$AN$2:$AN$2385))</f>
        <v>0.88267425723439863</v>
      </c>
      <c r="BI603" s="9" t="str" cm="1">
        <f t="array" ref="BI603">LEFT(A603, MIN(IFERROR(FIND({"_binarized","_clean","_converted"}, A603), LEN(A603)+1))-1)</f>
        <v>make_classification</v>
      </c>
    </row>
    <row r="604" spans="1:61" x14ac:dyDescent="0.25">
      <c r="A604" t="s">
        <v>155</v>
      </c>
      <c r="B604" s="6">
        <v>20000</v>
      </c>
      <c r="C604">
        <v>31</v>
      </c>
      <c r="D604">
        <v>30</v>
      </c>
      <c r="E604">
        <v>0</v>
      </c>
      <c r="F604" s="1">
        <v>3.955401387512389</v>
      </c>
      <c r="G604">
        <v>0</v>
      </c>
      <c r="H604">
        <v>0</v>
      </c>
      <c r="I604" s="1">
        <v>1000000</v>
      </c>
      <c r="J604" s="1">
        <v>3.3162517030023077E-2</v>
      </c>
      <c r="K604" s="1">
        <v>5.1017344674528661E-2</v>
      </c>
      <c r="L604" s="1">
        <v>108.08320000000001</v>
      </c>
      <c r="M604" s="1">
        <v>30.4636</v>
      </c>
      <c r="N604" s="2">
        <v>0.46600000000000003</v>
      </c>
      <c r="O604" s="2">
        <v>0.80300000000000005</v>
      </c>
      <c r="P604" s="2">
        <v>0.253</v>
      </c>
      <c r="Q604" s="2">
        <v>8.9999999999999993E-3</v>
      </c>
      <c r="R604" s="2">
        <v>0.995</v>
      </c>
      <c r="S604" s="2">
        <v>0.95599999999999996</v>
      </c>
      <c r="T604" s="2">
        <v>8.4000000000000005E-2</v>
      </c>
      <c r="U604" s="2">
        <v>0.17599999999999999</v>
      </c>
      <c r="V604" s="2">
        <v>0.129</v>
      </c>
      <c r="W604" s="2">
        <v>0.113</v>
      </c>
      <c r="X604" s="2">
        <v>0.47199999999999998</v>
      </c>
      <c r="Y604" s="2">
        <v>0.217</v>
      </c>
      <c r="Z604" s="2">
        <v>9.4E-2</v>
      </c>
      <c r="AA604" s="2">
        <v>1</v>
      </c>
      <c r="AB604" s="2">
        <v>0.999</v>
      </c>
      <c r="AC604" s="2">
        <v>0.999</v>
      </c>
      <c r="AD604" s="2">
        <v>0.872</v>
      </c>
      <c r="AE604" s="2">
        <v>0.98299999999999998</v>
      </c>
      <c r="AF604" s="2">
        <v>3.0000000000000001E-3</v>
      </c>
      <c r="AG604" s="2">
        <v>2E-3</v>
      </c>
      <c r="AH604" s="2">
        <v>0.86699999999999999</v>
      </c>
      <c r="AI604" s="2">
        <v>6.6000000000000003E-2</v>
      </c>
      <c r="AJ604" s="2">
        <v>0.16500000000000001</v>
      </c>
      <c r="AK604">
        <v>11589828</v>
      </c>
      <c r="AL604">
        <v>466.19</v>
      </c>
      <c r="AM604" t="s">
        <v>58</v>
      </c>
      <c r="AN604" s="3">
        <v>0.9326000000000001</v>
      </c>
      <c r="AO604" s="3">
        <v>2.3801260470823651E-3</v>
      </c>
      <c r="AP604" s="3">
        <v>0.93067769775915143</v>
      </c>
      <c r="AQ604" s="3">
        <v>2.6421376069463111E-3</v>
      </c>
      <c r="AR604" s="3">
        <v>0.96320402175649689</v>
      </c>
      <c r="AS604" s="3">
        <v>3.7092496696781939E-3</v>
      </c>
      <c r="AT604" s="10">
        <v>1.271414756774902E-2</v>
      </c>
      <c r="AU604" s="1">
        <v>383.02734375</v>
      </c>
      <c r="AV604" s="5">
        <v>1573050.7997824741</v>
      </c>
      <c r="AW604" s="9">
        <v>2.311577320098877</v>
      </c>
      <c r="AX604">
        <v>2</v>
      </c>
      <c r="AY604" t="s">
        <v>50</v>
      </c>
      <c r="AZ604" s="9">
        <f>AVERAGE(MainTable[[#This Row],[f1]:[f4]])</f>
        <v>0.60319999999999996</v>
      </c>
      <c r="BA604" s="9">
        <f>AVERAGE(MainTable[[#This Row],[l1]:[l3]])</f>
        <v>0.12966666666666668</v>
      </c>
      <c r="BB604" s="9">
        <f>AVERAGE(MainTable[[#This Row],[n1]:[lsc]])</f>
        <v>0.48249999999999998</v>
      </c>
      <c r="BC604" s="9">
        <f>AVERAGE(MainTable[[#This Row],[density]:[clsCoef]])</f>
        <v>0.9355</v>
      </c>
      <c r="BD604" s="9">
        <f>AVERAGE(MainTable[[#This Row],[t2]:[t4]])</f>
        <v>0.29066666666666668</v>
      </c>
      <c r="BE604" s="9">
        <f>AVERAGE(MainTable[[#This Row],[c1]:[c2]])</f>
        <v>0.11550000000000001</v>
      </c>
      <c r="BF604" s="9">
        <f>AVERAGE(MainTable[[#This Row],[n3]], MainTable[[#This Row],[n1]], MainTable[[#This Row],[n4]])</f>
        <v>0.14133333333333334</v>
      </c>
      <c r="BG604" s="9" t="str">
        <f>VLOOKUP(MainTable[[#This Row],[model]],ModelNames,4,FALSE)</f>
        <v>Tree Ensemble</v>
      </c>
      <c r="BH604" s="9" cm="1">
        <f t="array" ref="BH604">MEDIAN(IF($AM$2:$AM$2385=AM604,$AN$2:$AN$2385))</f>
        <v>0.86973139609339412</v>
      </c>
      <c r="BI604" s="9" t="str" cm="1">
        <f t="array" ref="BI604">LEFT(A604, MIN(IFERROR(FIND({"_binarized","_clean","_converted"}, A604), LEN(A604)+1))-1)</f>
        <v>make_classification</v>
      </c>
    </row>
    <row r="605" spans="1:61" x14ac:dyDescent="0.25">
      <c r="A605" t="s">
        <v>155</v>
      </c>
      <c r="B605" s="6">
        <v>20000</v>
      </c>
      <c r="C605">
        <v>31</v>
      </c>
      <c r="D605">
        <v>30</v>
      </c>
      <c r="E605">
        <v>0</v>
      </c>
      <c r="F605" s="1">
        <v>3.955401387512389</v>
      </c>
      <c r="G605">
        <v>0</v>
      </c>
      <c r="H605">
        <v>0</v>
      </c>
      <c r="I605" s="1">
        <v>1000000</v>
      </c>
      <c r="J605" s="1">
        <v>3.3162517030023077E-2</v>
      </c>
      <c r="K605" s="1">
        <v>5.1017344674528661E-2</v>
      </c>
      <c r="L605" s="1">
        <v>108.08320000000001</v>
      </c>
      <c r="M605" s="1">
        <v>30.4636</v>
      </c>
      <c r="N605" s="2">
        <v>0.46600000000000003</v>
      </c>
      <c r="O605" s="2">
        <v>0.80300000000000005</v>
      </c>
      <c r="P605" s="2">
        <v>0.253</v>
      </c>
      <c r="Q605" s="2">
        <v>8.9999999999999993E-3</v>
      </c>
      <c r="R605" s="2">
        <v>0.995</v>
      </c>
      <c r="S605" s="2">
        <v>0.95599999999999996</v>
      </c>
      <c r="T605" s="2">
        <v>8.4000000000000005E-2</v>
      </c>
      <c r="U605" s="2">
        <v>0.17599999999999999</v>
      </c>
      <c r="V605" s="2">
        <v>0.129</v>
      </c>
      <c r="W605" s="2">
        <v>0.113</v>
      </c>
      <c r="X605" s="2">
        <v>0.47199999999999998</v>
      </c>
      <c r="Y605" s="2">
        <v>0.217</v>
      </c>
      <c r="Z605" s="2">
        <v>9.4E-2</v>
      </c>
      <c r="AA605" s="2">
        <v>1</v>
      </c>
      <c r="AB605" s="2">
        <v>0.999</v>
      </c>
      <c r="AC605" s="2">
        <v>0.999</v>
      </c>
      <c r="AD605" s="2">
        <v>0.872</v>
      </c>
      <c r="AE605" s="2">
        <v>0.98299999999999998</v>
      </c>
      <c r="AF605" s="2">
        <v>3.0000000000000001E-3</v>
      </c>
      <c r="AG605" s="2">
        <v>2E-3</v>
      </c>
      <c r="AH605" s="2">
        <v>0.86699999999999999</v>
      </c>
      <c r="AI605" s="2">
        <v>6.6000000000000003E-2</v>
      </c>
      <c r="AJ605" s="2">
        <v>0.16500000000000001</v>
      </c>
      <c r="AK605">
        <v>11589828</v>
      </c>
      <c r="AL605">
        <v>466.19</v>
      </c>
      <c r="AM605" t="s">
        <v>51</v>
      </c>
      <c r="AN605" s="3">
        <v>0.91914999999999991</v>
      </c>
      <c r="AO605" s="3">
        <v>2.1189620100417E-3</v>
      </c>
      <c r="AP605" s="3">
        <v>0.91811097156669663</v>
      </c>
      <c r="AQ605" s="3">
        <v>1.9809800180713212E-3</v>
      </c>
      <c r="AT605" s="10">
        <v>4.2754244804382324</v>
      </c>
      <c r="AU605" s="1">
        <v>442.12109375</v>
      </c>
      <c r="AV605" s="5">
        <v>4677.8980874315421</v>
      </c>
      <c r="AW605" s="9">
        <v>150.99983906745911</v>
      </c>
      <c r="AX605">
        <v>12</v>
      </c>
      <c r="AY605" t="s">
        <v>50</v>
      </c>
      <c r="AZ605" s="9">
        <f>AVERAGE(MainTable[[#This Row],[f1]:[f4]])</f>
        <v>0.60319999999999996</v>
      </c>
      <c r="BA605" s="9">
        <f>AVERAGE(MainTable[[#This Row],[l1]:[l3]])</f>
        <v>0.12966666666666668</v>
      </c>
      <c r="BB605" s="9">
        <f>AVERAGE(MainTable[[#This Row],[n1]:[lsc]])</f>
        <v>0.48249999999999998</v>
      </c>
      <c r="BC605" s="9">
        <f>AVERAGE(MainTable[[#This Row],[density]:[clsCoef]])</f>
        <v>0.9355</v>
      </c>
      <c r="BD605" s="9">
        <f>AVERAGE(MainTable[[#This Row],[t2]:[t4]])</f>
        <v>0.29066666666666668</v>
      </c>
      <c r="BE605" s="9">
        <f>AVERAGE(MainTable[[#This Row],[c1]:[c2]])</f>
        <v>0.11550000000000001</v>
      </c>
      <c r="BF605" s="9">
        <f>AVERAGE(MainTable[[#This Row],[n3]], MainTable[[#This Row],[n1]], MainTable[[#This Row],[n4]])</f>
        <v>0.14133333333333334</v>
      </c>
      <c r="BG605" s="9" t="str">
        <f>VLOOKUP(MainTable[[#This Row],[model]],ModelNames,4,FALSE)</f>
        <v>Kernel/SVM</v>
      </c>
      <c r="BH605" s="9" cm="1">
        <f t="array" ref="BH605">MEDIAN(IF($AM$2:$AM$2385=AM605,$AN$2:$AN$2385))</f>
        <v>0.87225452196382425</v>
      </c>
      <c r="BI605" s="9" t="str" cm="1">
        <f t="array" ref="BI605">LEFT(A605, MIN(IFERROR(FIND({"_binarized","_clean","_converted"}, A605), LEN(A605)+1))-1)</f>
        <v>make_classification</v>
      </c>
    </row>
    <row r="606" spans="1:61" x14ac:dyDescent="0.25">
      <c r="A606" t="s">
        <v>155</v>
      </c>
      <c r="B606" s="6">
        <v>20000</v>
      </c>
      <c r="C606">
        <v>31</v>
      </c>
      <c r="D606">
        <v>30</v>
      </c>
      <c r="E606">
        <v>0</v>
      </c>
      <c r="F606" s="1">
        <v>3.955401387512389</v>
      </c>
      <c r="G606">
        <v>0</v>
      </c>
      <c r="H606">
        <v>0</v>
      </c>
      <c r="I606" s="1">
        <v>1000000</v>
      </c>
      <c r="J606" s="1">
        <v>3.3162517030023077E-2</v>
      </c>
      <c r="K606" s="1">
        <v>5.1017344674528661E-2</v>
      </c>
      <c r="L606" s="1">
        <v>108.08320000000001</v>
      </c>
      <c r="M606" s="1">
        <v>30.4636</v>
      </c>
      <c r="N606" s="2">
        <v>0.46600000000000003</v>
      </c>
      <c r="O606" s="2">
        <v>0.80300000000000005</v>
      </c>
      <c r="P606" s="2">
        <v>0.253</v>
      </c>
      <c r="Q606" s="2">
        <v>8.9999999999999993E-3</v>
      </c>
      <c r="R606" s="2">
        <v>0.995</v>
      </c>
      <c r="S606" s="2">
        <v>0.95599999999999996</v>
      </c>
      <c r="T606" s="2">
        <v>8.4000000000000005E-2</v>
      </c>
      <c r="U606" s="2">
        <v>0.17599999999999999</v>
      </c>
      <c r="V606" s="2">
        <v>0.129</v>
      </c>
      <c r="W606" s="2">
        <v>0.113</v>
      </c>
      <c r="X606" s="2">
        <v>0.47199999999999998</v>
      </c>
      <c r="Y606" s="2">
        <v>0.217</v>
      </c>
      <c r="Z606" s="2">
        <v>9.4E-2</v>
      </c>
      <c r="AA606" s="2">
        <v>1</v>
      </c>
      <c r="AB606" s="2">
        <v>0.999</v>
      </c>
      <c r="AC606" s="2">
        <v>0.999</v>
      </c>
      <c r="AD606" s="2">
        <v>0.872</v>
      </c>
      <c r="AE606" s="2">
        <v>0.98299999999999998</v>
      </c>
      <c r="AF606" s="2">
        <v>3.0000000000000001E-3</v>
      </c>
      <c r="AG606" s="2">
        <v>2E-3</v>
      </c>
      <c r="AH606" s="2">
        <v>0.86699999999999999</v>
      </c>
      <c r="AI606" s="2">
        <v>6.6000000000000003E-2</v>
      </c>
      <c r="AJ606" s="2">
        <v>0.16500000000000001</v>
      </c>
      <c r="AK606">
        <v>11589828</v>
      </c>
      <c r="AL606">
        <v>466.19</v>
      </c>
      <c r="AM606" t="s">
        <v>54</v>
      </c>
      <c r="AN606" s="3">
        <v>0.91910000000000003</v>
      </c>
      <c r="AO606" s="3">
        <v>2.1540659228538009E-3</v>
      </c>
      <c r="AP606" s="3">
        <v>0.91337102330176623</v>
      </c>
      <c r="AQ606" s="3">
        <v>2.6630517823033411E-3</v>
      </c>
      <c r="AR606" s="3">
        <v>0.95365632102932008</v>
      </c>
      <c r="AS606" s="3">
        <v>3.542012912509762E-3</v>
      </c>
      <c r="AT606" s="10">
        <v>0.25325369834899902</v>
      </c>
      <c r="AU606" s="1">
        <v>365.55859375</v>
      </c>
      <c r="AV606" s="5">
        <v>78972.193221197434</v>
      </c>
      <c r="AW606" s="9">
        <v>73.229705572128296</v>
      </c>
      <c r="AX606">
        <v>16</v>
      </c>
      <c r="AY606" t="s">
        <v>50</v>
      </c>
      <c r="AZ606" s="9">
        <f>AVERAGE(MainTable[[#This Row],[f1]:[f4]])</f>
        <v>0.60319999999999996</v>
      </c>
      <c r="BA606" s="9">
        <f>AVERAGE(MainTable[[#This Row],[l1]:[l3]])</f>
        <v>0.12966666666666668</v>
      </c>
      <c r="BB606" s="9">
        <f>AVERAGE(MainTable[[#This Row],[n1]:[lsc]])</f>
        <v>0.48249999999999998</v>
      </c>
      <c r="BC606" s="9">
        <f>AVERAGE(MainTable[[#This Row],[density]:[clsCoef]])</f>
        <v>0.9355</v>
      </c>
      <c r="BD606" s="9">
        <f>AVERAGE(MainTable[[#This Row],[t2]:[t4]])</f>
        <v>0.29066666666666668</v>
      </c>
      <c r="BE606" s="9">
        <f>AVERAGE(MainTable[[#This Row],[c1]:[c2]])</f>
        <v>0.11550000000000001</v>
      </c>
      <c r="BF606" s="9">
        <f>AVERAGE(MainTable[[#This Row],[n3]], MainTable[[#This Row],[n1]], MainTable[[#This Row],[n4]])</f>
        <v>0.14133333333333334</v>
      </c>
      <c r="BG606" s="9" t="str">
        <f>VLOOKUP(MainTable[[#This Row],[model]],ModelNames,4,FALSE)</f>
        <v>Tree Ensemble</v>
      </c>
      <c r="BH606" s="9" cm="1">
        <f t="array" ref="BH606">MEDIAN(IF($AM$2:$AM$2385=AM606,$AN$2:$AN$2385))</f>
        <v>0.87316363636363636</v>
      </c>
      <c r="BI606" s="9" t="str" cm="1">
        <f t="array" ref="BI606">LEFT(A606, MIN(IFERROR(FIND({"_binarized","_clean","_converted"}, A606), LEN(A606)+1))-1)</f>
        <v>make_classification</v>
      </c>
    </row>
    <row r="607" spans="1:61" x14ac:dyDescent="0.25">
      <c r="A607" t="s">
        <v>155</v>
      </c>
      <c r="B607" s="6">
        <v>20000</v>
      </c>
      <c r="C607">
        <v>31</v>
      </c>
      <c r="D607">
        <v>30</v>
      </c>
      <c r="E607">
        <v>0</v>
      </c>
      <c r="F607" s="1">
        <v>3.955401387512389</v>
      </c>
      <c r="G607">
        <v>0</v>
      </c>
      <c r="H607">
        <v>0</v>
      </c>
      <c r="I607" s="1">
        <v>1000000</v>
      </c>
      <c r="J607" s="1">
        <v>3.3162517030023077E-2</v>
      </c>
      <c r="K607" s="1">
        <v>5.1017344674528661E-2</v>
      </c>
      <c r="L607" s="1">
        <v>108.08320000000001</v>
      </c>
      <c r="M607" s="1">
        <v>30.4636</v>
      </c>
      <c r="N607" s="2">
        <v>0.46600000000000003</v>
      </c>
      <c r="O607" s="2">
        <v>0.80300000000000005</v>
      </c>
      <c r="P607" s="2">
        <v>0.253</v>
      </c>
      <c r="Q607" s="2">
        <v>8.9999999999999993E-3</v>
      </c>
      <c r="R607" s="2">
        <v>0.995</v>
      </c>
      <c r="S607" s="2">
        <v>0.95599999999999996</v>
      </c>
      <c r="T607" s="2">
        <v>8.4000000000000005E-2</v>
      </c>
      <c r="U607" s="2">
        <v>0.17599999999999999</v>
      </c>
      <c r="V607" s="2">
        <v>0.129</v>
      </c>
      <c r="W607" s="2">
        <v>0.113</v>
      </c>
      <c r="X607" s="2">
        <v>0.47199999999999998</v>
      </c>
      <c r="Y607" s="2">
        <v>0.217</v>
      </c>
      <c r="Z607" s="2">
        <v>9.4E-2</v>
      </c>
      <c r="AA607" s="2">
        <v>1</v>
      </c>
      <c r="AB607" s="2">
        <v>0.999</v>
      </c>
      <c r="AC607" s="2">
        <v>0.999</v>
      </c>
      <c r="AD607" s="2">
        <v>0.872</v>
      </c>
      <c r="AE607" s="2">
        <v>0.98299999999999998</v>
      </c>
      <c r="AF607" s="2">
        <v>3.0000000000000001E-3</v>
      </c>
      <c r="AG607" s="2">
        <v>2E-3</v>
      </c>
      <c r="AH607" s="2">
        <v>0.86699999999999999</v>
      </c>
      <c r="AI607" s="2">
        <v>6.6000000000000003E-2</v>
      </c>
      <c r="AJ607" s="2">
        <v>0.16500000000000001</v>
      </c>
      <c r="AK607">
        <v>11589828</v>
      </c>
      <c r="AL607">
        <v>466.19</v>
      </c>
      <c r="AM607" t="s">
        <v>59</v>
      </c>
      <c r="AN607" s="3">
        <v>0.91590000000000005</v>
      </c>
      <c r="AO607" s="3">
        <v>3.3188853550552119E-3</v>
      </c>
      <c r="AP607" s="3">
        <v>0.91220032912832338</v>
      </c>
      <c r="AQ607" s="3">
        <v>3.420619865113713E-3</v>
      </c>
      <c r="AR607" s="3">
        <v>0.94911018366191513</v>
      </c>
      <c r="AS607" s="3">
        <v>3.6782168877104149E-3</v>
      </c>
      <c r="AT607" s="10">
        <v>3.5027980804443359E-2</v>
      </c>
      <c r="AU607" s="1">
        <v>366.16015625</v>
      </c>
      <c r="AV607" s="5">
        <v>570972.10688955744</v>
      </c>
      <c r="AW607" s="9">
        <v>7.1430196762084961</v>
      </c>
      <c r="AX607">
        <v>1</v>
      </c>
      <c r="AY607" t="s">
        <v>50</v>
      </c>
      <c r="AZ607" s="9">
        <f>AVERAGE(MainTable[[#This Row],[f1]:[f4]])</f>
        <v>0.60319999999999996</v>
      </c>
      <c r="BA607" s="9">
        <f>AVERAGE(MainTable[[#This Row],[l1]:[l3]])</f>
        <v>0.12966666666666668</v>
      </c>
      <c r="BB607" s="9">
        <f>AVERAGE(MainTable[[#This Row],[n1]:[lsc]])</f>
        <v>0.48249999999999998</v>
      </c>
      <c r="BC607" s="9">
        <f>AVERAGE(MainTable[[#This Row],[density]:[clsCoef]])</f>
        <v>0.9355</v>
      </c>
      <c r="BD607" s="9">
        <f>AVERAGE(MainTable[[#This Row],[t2]:[t4]])</f>
        <v>0.29066666666666668</v>
      </c>
      <c r="BE607" s="9">
        <f>AVERAGE(MainTable[[#This Row],[c1]:[c2]])</f>
        <v>0.11550000000000001</v>
      </c>
      <c r="BF607" s="9">
        <f>AVERAGE(MainTable[[#This Row],[n3]], MainTable[[#This Row],[n1]], MainTable[[#This Row],[n4]])</f>
        <v>0.14133333333333334</v>
      </c>
      <c r="BG607" s="9" t="str">
        <f>VLOOKUP(MainTable[[#This Row],[model]],ModelNames,4,FALSE)</f>
        <v>Tree Ensemble</v>
      </c>
      <c r="BH607" s="9" cm="1">
        <f t="array" ref="BH607">MEDIAN(IF($AM$2:$AM$2385=AM607,$AN$2:$AN$2385))</f>
        <v>0.86949265687583444</v>
      </c>
      <c r="BI607" s="9" t="str" cm="1">
        <f t="array" ref="BI607">LEFT(A607, MIN(IFERROR(FIND({"_binarized","_clean","_converted"}, A607), LEN(A607)+1))-1)</f>
        <v>make_classification</v>
      </c>
    </row>
    <row r="608" spans="1:61" x14ac:dyDescent="0.25">
      <c r="A608" t="s">
        <v>155</v>
      </c>
      <c r="B608" s="6">
        <v>20000</v>
      </c>
      <c r="C608">
        <v>31</v>
      </c>
      <c r="D608">
        <v>30</v>
      </c>
      <c r="E608">
        <v>0</v>
      </c>
      <c r="F608" s="1">
        <v>3.955401387512389</v>
      </c>
      <c r="G608">
        <v>0</v>
      </c>
      <c r="H608">
        <v>0</v>
      </c>
      <c r="I608" s="1">
        <v>1000000</v>
      </c>
      <c r="J608" s="1">
        <v>3.3162517030023077E-2</v>
      </c>
      <c r="K608" s="1">
        <v>5.1017344674528661E-2</v>
      </c>
      <c r="L608" s="1">
        <v>108.08320000000001</v>
      </c>
      <c r="M608" s="1">
        <v>30.4636</v>
      </c>
      <c r="N608" s="2">
        <v>0.46600000000000003</v>
      </c>
      <c r="O608" s="2">
        <v>0.80300000000000005</v>
      </c>
      <c r="P608" s="2">
        <v>0.253</v>
      </c>
      <c r="Q608" s="2">
        <v>8.9999999999999993E-3</v>
      </c>
      <c r="R608" s="2">
        <v>0.995</v>
      </c>
      <c r="S608" s="2">
        <v>0.95599999999999996</v>
      </c>
      <c r="T608" s="2">
        <v>8.4000000000000005E-2</v>
      </c>
      <c r="U608" s="2">
        <v>0.17599999999999999</v>
      </c>
      <c r="V608" s="2">
        <v>0.129</v>
      </c>
      <c r="W608" s="2">
        <v>0.113</v>
      </c>
      <c r="X608" s="2">
        <v>0.47199999999999998</v>
      </c>
      <c r="Y608" s="2">
        <v>0.217</v>
      </c>
      <c r="Z608" s="2">
        <v>9.4E-2</v>
      </c>
      <c r="AA608" s="2">
        <v>1</v>
      </c>
      <c r="AB608" s="2">
        <v>0.999</v>
      </c>
      <c r="AC608" s="2">
        <v>0.999</v>
      </c>
      <c r="AD608" s="2">
        <v>0.872</v>
      </c>
      <c r="AE608" s="2">
        <v>0.98299999999999998</v>
      </c>
      <c r="AF608" s="2">
        <v>3.0000000000000001E-3</v>
      </c>
      <c r="AG608" s="2">
        <v>2E-3</v>
      </c>
      <c r="AH608" s="2">
        <v>0.86699999999999999</v>
      </c>
      <c r="AI608" s="2">
        <v>6.6000000000000003E-2</v>
      </c>
      <c r="AJ608" s="2">
        <v>0.16500000000000001</v>
      </c>
      <c r="AK608">
        <v>11589828</v>
      </c>
      <c r="AL608">
        <v>466.19</v>
      </c>
      <c r="AM608" t="s">
        <v>61</v>
      </c>
      <c r="AN608" s="3">
        <v>0.91320000000000001</v>
      </c>
      <c r="AO608" s="3">
        <v>3.079772718886895E-3</v>
      </c>
      <c r="AP608" s="3">
        <v>0.9120279618679582</v>
      </c>
      <c r="AQ608" s="3">
        <v>2.9491119973581999E-3</v>
      </c>
      <c r="AR608" s="3">
        <v>0.95086290449851452</v>
      </c>
      <c r="AS608" s="3">
        <v>3.8753524657231739E-3</v>
      </c>
      <c r="AT608" s="10">
        <v>9.8910331726074219E-3</v>
      </c>
      <c r="AU608" s="1">
        <v>476.91796875</v>
      </c>
      <c r="AV608" s="5">
        <v>2022033.457069855</v>
      </c>
      <c r="AW608" s="9">
        <v>0.2371482849121094</v>
      </c>
      <c r="AX608">
        <v>4</v>
      </c>
      <c r="AY608" t="s">
        <v>50</v>
      </c>
      <c r="AZ608" s="9">
        <f>AVERAGE(MainTable[[#This Row],[f1]:[f4]])</f>
        <v>0.60319999999999996</v>
      </c>
      <c r="BA608" s="9">
        <f>AVERAGE(MainTable[[#This Row],[l1]:[l3]])</f>
        <v>0.12966666666666668</v>
      </c>
      <c r="BB608" s="9">
        <f>AVERAGE(MainTable[[#This Row],[n1]:[lsc]])</f>
        <v>0.48249999999999998</v>
      </c>
      <c r="BC608" s="9">
        <f>AVERAGE(MainTable[[#This Row],[density]:[clsCoef]])</f>
        <v>0.9355</v>
      </c>
      <c r="BD608" s="9">
        <f>AVERAGE(MainTable[[#This Row],[t2]:[t4]])</f>
        <v>0.29066666666666668</v>
      </c>
      <c r="BE608" s="9">
        <f>AVERAGE(MainTable[[#This Row],[c1]:[c2]])</f>
        <v>0.11550000000000001</v>
      </c>
      <c r="BF608" s="9">
        <f>AVERAGE(MainTable[[#This Row],[n3]], MainTable[[#This Row],[n1]], MainTable[[#This Row],[n4]])</f>
        <v>0.14133333333333334</v>
      </c>
      <c r="BG608" s="9" t="str">
        <f>VLOOKUP(MainTable[[#This Row],[model]],ModelNames,4,FALSE)</f>
        <v>Discriminant</v>
      </c>
      <c r="BH608" s="9" cm="1">
        <f t="array" ref="BH608">MEDIAN(IF($AM$2:$AM$2385=AM608,$AN$2:$AN$2385))</f>
        <v>0.82848361206198695</v>
      </c>
      <c r="BI608" s="9" t="str" cm="1">
        <f t="array" ref="BI608">LEFT(A608, MIN(IFERROR(FIND({"_binarized","_clean","_converted"}, A608), LEN(A608)+1))-1)</f>
        <v>make_classification</v>
      </c>
    </row>
    <row r="609" spans="1:61" x14ac:dyDescent="0.25">
      <c r="A609" t="s">
        <v>155</v>
      </c>
      <c r="B609" s="6">
        <v>20000</v>
      </c>
      <c r="C609">
        <v>31</v>
      </c>
      <c r="D609">
        <v>30</v>
      </c>
      <c r="E609">
        <v>0</v>
      </c>
      <c r="F609" s="1">
        <v>3.955401387512389</v>
      </c>
      <c r="G609">
        <v>0</v>
      </c>
      <c r="H609">
        <v>0</v>
      </c>
      <c r="I609" s="1">
        <v>1000000</v>
      </c>
      <c r="J609" s="1">
        <v>3.3162517030023077E-2</v>
      </c>
      <c r="K609" s="1">
        <v>5.1017344674528661E-2</v>
      </c>
      <c r="L609" s="1">
        <v>108.08320000000001</v>
      </c>
      <c r="M609" s="1">
        <v>30.4636</v>
      </c>
      <c r="N609" s="2">
        <v>0.46600000000000003</v>
      </c>
      <c r="O609" s="2">
        <v>0.80300000000000005</v>
      </c>
      <c r="P609" s="2">
        <v>0.253</v>
      </c>
      <c r="Q609" s="2">
        <v>8.9999999999999993E-3</v>
      </c>
      <c r="R609" s="2">
        <v>0.995</v>
      </c>
      <c r="S609" s="2">
        <v>0.95599999999999996</v>
      </c>
      <c r="T609" s="2">
        <v>8.4000000000000005E-2</v>
      </c>
      <c r="U609" s="2">
        <v>0.17599999999999999</v>
      </c>
      <c r="V609" s="2">
        <v>0.129</v>
      </c>
      <c r="W609" s="2">
        <v>0.113</v>
      </c>
      <c r="X609" s="2">
        <v>0.47199999999999998</v>
      </c>
      <c r="Y609" s="2">
        <v>0.217</v>
      </c>
      <c r="Z609" s="2">
        <v>9.4E-2</v>
      </c>
      <c r="AA609" s="2">
        <v>1</v>
      </c>
      <c r="AB609" s="2">
        <v>0.999</v>
      </c>
      <c r="AC609" s="2">
        <v>0.999</v>
      </c>
      <c r="AD609" s="2">
        <v>0.872</v>
      </c>
      <c r="AE609" s="2">
        <v>0.98299999999999998</v>
      </c>
      <c r="AF609" s="2">
        <v>3.0000000000000001E-3</v>
      </c>
      <c r="AG609" s="2">
        <v>2E-3</v>
      </c>
      <c r="AH609" s="2">
        <v>0.86699999999999999</v>
      </c>
      <c r="AI609" s="2">
        <v>6.6000000000000003E-2</v>
      </c>
      <c r="AJ609" s="2">
        <v>0.16500000000000001</v>
      </c>
      <c r="AK609">
        <v>11589828</v>
      </c>
      <c r="AL609">
        <v>466.19</v>
      </c>
      <c r="AM609" t="s">
        <v>52</v>
      </c>
      <c r="AN609" s="3">
        <v>0.90954999999999997</v>
      </c>
      <c r="AO609" s="3">
        <v>9.9247166206395637E-4</v>
      </c>
      <c r="AP609" s="3">
        <v>0.90077739444023786</v>
      </c>
      <c r="AQ609" s="3">
        <v>1.3986449048250171E-3</v>
      </c>
      <c r="AR609" s="3">
        <v>0.95729205414174623</v>
      </c>
      <c r="AS609" s="3">
        <v>3.8422359682596888E-3</v>
      </c>
      <c r="AT609" s="10">
        <v>0.31585288047790527</v>
      </c>
      <c r="AU609" s="1">
        <v>473.89453125</v>
      </c>
      <c r="AV609" s="5">
        <v>63320.619301425213</v>
      </c>
      <c r="AW609" s="9">
        <v>17.197845220565799</v>
      </c>
      <c r="AX609">
        <v>24</v>
      </c>
      <c r="AY609" t="s">
        <v>50</v>
      </c>
      <c r="AZ609" s="9">
        <f>AVERAGE(MainTable[[#This Row],[f1]:[f4]])</f>
        <v>0.60319999999999996</v>
      </c>
      <c r="BA609" s="9">
        <f>AVERAGE(MainTable[[#This Row],[l1]:[l3]])</f>
        <v>0.12966666666666668</v>
      </c>
      <c r="BB609" s="9">
        <f>AVERAGE(MainTable[[#This Row],[n1]:[lsc]])</f>
        <v>0.48249999999999998</v>
      </c>
      <c r="BC609" s="9">
        <f>AVERAGE(MainTable[[#This Row],[density]:[clsCoef]])</f>
        <v>0.9355</v>
      </c>
      <c r="BD609" s="9">
        <f>AVERAGE(MainTable[[#This Row],[t2]:[t4]])</f>
        <v>0.29066666666666668</v>
      </c>
      <c r="BE609" s="9">
        <f>AVERAGE(MainTable[[#This Row],[c1]:[c2]])</f>
        <v>0.11550000000000001</v>
      </c>
      <c r="BF609" s="9">
        <f>AVERAGE(MainTable[[#This Row],[n3]], MainTable[[#This Row],[n1]], MainTable[[#This Row],[n4]])</f>
        <v>0.14133333333333334</v>
      </c>
      <c r="BG609" s="9" t="str">
        <f>VLOOKUP(MainTable[[#This Row],[model]],ModelNames,4,FALSE)</f>
        <v>Tree Ensemble</v>
      </c>
      <c r="BH609" s="9" cm="1">
        <f t="array" ref="BH609">MEDIAN(IF($AM$2:$AM$2385=AM609,$AN$2:$AN$2385))</f>
        <v>0.87140340575455077</v>
      </c>
      <c r="BI609" s="9" t="str" cm="1">
        <f t="array" ref="BI609">LEFT(A609, MIN(IFERROR(FIND({"_binarized","_clean","_converted"}, A609), LEN(A609)+1))-1)</f>
        <v>make_classification</v>
      </c>
    </row>
    <row r="610" spans="1:61" x14ac:dyDescent="0.25">
      <c r="A610" t="s">
        <v>155</v>
      </c>
      <c r="B610" s="6">
        <v>20000</v>
      </c>
      <c r="C610">
        <v>31</v>
      </c>
      <c r="D610">
        <v>30</v>
      </c>
      <c r="E610">
        <v>0</v>
      </c>
      <c r="F610" s="1">
        <v>3.955401387512389</v>
      </c>
      <c r="G610">
        <v>0</v>
      </c>
      <c r="H610">
        <v>0</v>
      </c>
      <c r="I610" s="1">
        <v>1000000</v>
      </c>
      <c r="J610" s="1">
        <v>3.3162517030023077E-2</v>
      </c>
      <c r="K610" s="1">
        <v>5.1017344674528661E-2</v>
      </c>
      <c r="L610" s="1">
        <v>108.08320000000001</v>
      </c>
      <c r="M610" s="1">
        <v>30.4636</v>
      </c>
      <c r="N610" s="2">
        <v>0.46600000000000003</v>
      </c>
      <c r="O610" s="2">
        <v>0.80300000000000005</v>
      </c>
      <c r="P610" s="2">
        <v>0.253</v>
      </c>
      <c r="Q610" s="2">
        <v>8.9999999999999993E-3</v>
      </c>
      <c r="R610" s="2">
        <v>0.995</v>
      </c>
      <c r="S610" s="2">
        <v>0.95599999999999996</v>
      </c>
      <c r="T610" s="2">
        <v>8.4000000000000005E-2</v>
      </c>
      <c r="U610" s="2">
        <v>0.17599999999999999</v>
      </c>
      <c r="V610" s="2">
        <v>0.129</v>
      </c>
      <c r="W610" s="2">
        <v>0.113</v>
      </c>
      <c r="X610" s="2">
        <v>0.47199999999999998</v>
      </c>
      <c r="Y610" s="2">
        <v>0.217</v>
      </c>
      <c r="Z610" s="2">
        <v>9.4E-2</v>
      </c>
      <c r="AA610" s="2">
        <v>1</v>
      </c>
      <c r="AB610" s="2">
        <v>0.999</v>
      </c>
      <c r="AC610" s="2">
        <v>0.999</v>
      </c>
      <c r="AD610" s="2">
        <v>0.872</v>
      </c>
      <c r="AE610" s="2">
        <v>0.98299999999999998</v>
      </c>
      <c r="AF610" s="2">
        <v>3.0000000000000001E-3</v>
      </c>
      <c r="AG610" s="2">
        <v>2E-3</v>
      </c>
      <c r="AH610" s="2">
        <v>0.86699999999999999</v>
      </c>
      <c r="AI610" s="2">
        <v>6.6000000000000003E-2</v>
      </c>
      <c r="AJ610" s="2">
        <v>0.16500000000000001</v>
      </c>
      <c r="AK610">
        <v>11589828</v>
      </c>
      <c r="AL610">
        <v>466.19</v>
      </c>
      <c r="AM610" t="s">
        <v>53</v>
      </c>
      <c r="AN610" s="3">
        <v>0.89105000000000012</v>
      </c>
      <c r="AO610" s="3">
        <v>3.4256386265921241E-3</v>
      </c>
      <c r="AP610" s="3">
        <v>0.8844818576680844</v>
      </c>
      <c r="AQ610" s="3">
        <v>3.5264355541493098E-3</v>
      </c>
      <c r="AR610" s="3">
        <v>0.90986008221525727</v>
      </c>
      <c r="AS610" s="3">
        <v>4.1401039250227754E-3</v>
      </c>
      <c r="AT610" s="10">
        <v>1.2159619331359861</v>
      </c>
      <c r="AU610" s="1">
        <v>455.24609375</v>
      </c>
      <c r="AV610" s="5">
        <v>16447.883321823789</v>
      </c>
      <c r="AW610" s="9">
        <v>4.934929370880127</v>
      </c>
      <c r="AX610">
        <v>24</v>
      </c>
      <c r="AY610" t="s">
        <v>50</v>
      </c>
      <c r="AZ610" s="9">
        <f>AVERAGE(MainTable[[#This Row],[f1]:[f4]])</f>
        <v>0.60319999999999996</v>
      </c>
      <c r="BA610" s="9">
        <f>AVERAGE(MainTable[[#This Row],[l1]:[l3]])</f>
        <v>0.12966666666666668</v>
      </c>
      <c r="BB610" s="9">
        <f>AVERAGE(MainTable[[#This Row],[n1]:[lsc]])</f>
        <v>0.48249999999999998</v>
      </c>
      <c r="BC610" s="9">
        <f>AVERAGE(MainTable[[#This Row],[density]:[clsCoef]])</f>
        <v>0.9355</v>
      </c>
      <c r="BD610" s="9">
        <f>AVERAGE(MainTable[[#This Row],[t2]:[t4]])</f>
        <v>0.29066666666666668</v>
      </c>
      <c r="BE610" s="9">
        <f>AVERAGE(MainTable[[#This Row],[c1]:[c2]])</f>
        <v>0.11550000000000001</v>
      </c>
      <c r="BF610" s="9">
        <f>AVERAGE(MainTable[[#This Row],[n3]], MainTable[[#This Row],[n1]], MainTable[[#This Row],[n4]])</f>
        <v>0.14133333333333334</v>
      </c>
      <c r="BG610" s="9" t="str">
        <f>VLOOKUP(MainTable[[#This Row],[model]],ModelNames,4,FALSE)</f>
        <v>Instance-based</v>
      </c>
      <c r="BH610" s="9" cm="1">
        <f t="array" ref="BH610">MEDIAN(IF($AM$2:$AM$2385=AM610,$AN$2:$AN$2385))</f>
        <v>0.85</v>
      </c>
      <c r="BI610" s="9" t="str" cm="1">
        <f t="array" ref="BI610">LEFT(A610, MIN(IFERROR(FIND({"_binarized","_clean","_converted"}, A610), LEN(A610)+1))-1)</f>
        <v>make_classification</v>
      </c>
    </row>
    <row r="611" spans="1:61" x14ac:dyDescent="0.25">
      <c r="A611" t="s">
        <v>155</v>
      </c>
      <c r="B611" s="6">
        <v>20000</v>
      </c>
      <c r="C611">
        <v>31</v>
      </c>
      <c r="D611">
        <v>30</v>
      </c>
      <c r="E611">
        <v>0</v>
      </c>
      <c r="F611" s="1">
        <v>3.955401387512389</v>
      </c>
      <c r="G611">
        <v>0</v>
      </c>
      <c r="H611">
        <v>0</v>
      </c>
      <c r="I611" s="1">
        <v>1000000</v>
      </c>
      <c r="J611" s="1">
        <v>3.3162517030023077E-2</v>
      </c>
      <c r="K611" s="1">
        <v>5.1017344674528661E-2</v>
      </c>
      <c r="L611" s="1">
        <v>108.08320000000001</v>
      </c>
      <c r="M611" s="1">
        <v>30.4636</v>
      </c>
      <c r="N611" s="2">
        <v>0.46600000000000003</v>
      </c>
      <c r="O611" s="2">
        <v>0.80300000000000005</v>
      </c>
      <c r="P611" s="2">
        <v>0.253</v>
      </c>
      <c r="Q611" s="2">
        <v>8.9999999999999993E-3</v>
      </c>
      <c r="R611" s="2">
        <v>0.995</v>
      </c>
      <c r="S611" s="2">
        <v>0.95599999999999996</v>
      </c>
      <c r="T611" s="2">
        <v>8.4000000000000005E-2</v>
      </c>
      <c r="U611" s="2">
        <v>0.17599999999999999</v>
      </c>
      <c r="V611" s="2">
        <v>0.129</v>
      </c>
      <c r="W611" s="2">
        <v>0.113</v>
      </c>
      <c r="X611" s="2">
        <v>0.47199999999999998</v>
      </c>
      <c r="Y611" s="2">
        <v>0.217</v>
      </c>
      <c r="Z611" s="2">
        <v>9.4E-2</v>
      </c>
      <c r="AA611" s="2">
        <v>1</v>
      </c>
      <c r="AB611" s="2">
        <v>0.999</v>
      </c>
      <c r="AC611" s="2">
        <v>0.999</v>
      </c>
      <c r="AD611" s="2">
        <v>0.872</v>
      </c>
      <c r="AE611" s="2">
        <v>0.98299999999999998</v>
      </c>
      <c r="AF611" s="2">
        <v>3.0000000000000001E-3</v>
      </c>
      <c r="AG611" s="2">
        <v>2E-3</v>
      </c>
      <c r="AH611" s="2">
        <v>0.86699999999999999</v>
      </c>
      <c r="AI611" s="2">
        <v>6.6000000000000003E-2</v>
      </c>
      <c r="AJ611" s="2">
        <v>0.16500000000000001</v>
      </c>
      <c r="AK611">
        <v>11589828</v>
      </c>
      <c r="AL611">
        <v>466.19</v>
      </c>
      <c r="AM611" t="s">
        <v>57</v>
      </c>
      <c r="AN611" s="3">
        <v>0.87624999999999997</v>
      </c>
      <c r="AO611" s="3">
        <v>2.607680962081057E-3</v>
      </c>
      <c r="AP611" s="3">
        <v>0.87493502223116226</v>
      </c>
      <c r="AQ611" s="3">
        <v>2.3295335989139141E-3</v>
      </c>
      <c r="AR611" s="3">
        <v>0.84764879984170283</v>
      </c>
      <c r="AS611" s="3">
        <v>1.150215649171865E-2</v>
      </c>
      <c r="AT611" s="10">
        <v>3.844976425170898E-3</v>
      </c>
      <c r="AU611" s="1">
        <v>293.6171875</v>
      </c>
      <c r="AV611" s="5">
        <v>5201592.3606374403</v>
      </c>
      <c r="AW611" s="9">
        <v>4.255199670791626</v>
      </c>
      <c r="AX611">
        <v>24</v>
      </c>
      <c r="AY611" t="s">
        <v>50</v>
      </c>
      <c r="AZ611" s="9">
        <f>AVERAGE(MainTable[[#This Row],[f1]:[f4]])</f>
        <v>0.60319999999999996</v>
      </c>
      <c r="BA611" s="9">
        <f>AVERAGE(MainTable[[#This Row],[l1]:[l3]])</f>
        <v>0.12966666666666668</v>
      </c>
      <c r="BB611" s="9">
        <f>AVERAGE(MainTable[[#This Row],[n1]:[lsc]])</f>
        <v>0.48249999999999998</v>
      </c>
      <c r="BC611" s="9">
        <f>AVERAGE(MainTable[[#This Row],[density]:[clsCoef]])</f>
        <v>0.9355</v>
      </c>
      <c r="BD611" s="9">
        <f>AVERAGE(MainTable[[#This Row],[t2]:[t4]])</f>
        <v>0.29066666666666668</v>
      </c>
      <c r="BE611" s="9">
        <f>AVERAGE(MainTable[[#This Row],[c1]:[c2]])</f>
        <v>0.11550000000000001</v>
      </c>
      <c r="BF611" s="9">
        <f>AVERAGE(MainTable[[#This Row],[n3]], MainTable[[#This Row],[n1]], MainTable[[#This Row],[n4]])</f>
        <v>0.14133333333333334</v>
      </c>
      <c r="BG611" s="9" t="str">
        <f>VLOOKUP(MainTable[[#This Row],[model]],ModelNames,4,FALSE)</f>
        <v>Tree-based</v>
      </c>
      <c r="BH611" s="9" cm="1">
        <f t="array" ref="BH611">MEDIAN(IF($AM$2:$AM$2385=AM611,$AN$2:$AN$2385))</f>
        <v>0.84387062005572167</v>
      </c>
      <c r="BI611" s="9" t="str" cm="1">
        <f t="array" ref="BI611">LEFT(A611, MIN(IFERROR(FIND({"_binarized","_clean","_converted"}, A611), LEN(A611)+1))-1)</f>
        <v>make_classification</v>
      </c>
    </row>
    <row r="612" spans="1:61" x14ac:dyDescent="0.25">
      <c r="A612" t="s">
        <v>155</v>
      </c>
      <c r="B612" s="6">
        <v>20000</v>
      </c>
      <c r="C612">
        <v>31</v>
      </c>
      <c r="D612">
        <v>30</v>
      </c>
      <c r="E612">
        <v>0</v>
      </c>
      <c r="F612" s="1">
        <v>3.955401387512389</v>
      </c>
      <c r="G612">
        <v>0</v>
      </c>
      <c r="H612">
        <v>0</v>
      </c>
      <c r="I612" s="1">
        <v>1000000</v>
      </c>
      <c r="J612" s="1">
        <v>3.3162517030023077E-2</v>
      </c>
      <c r="K612" s="1">
        <v>5.1017344674528661E-2</v>
      </c>
      <c r="L612" s="1">
        <v>108.08320000000001</v>
      </c>
      <c r="M612" s="1">
        <v>30.4636</v>
      </c>
      <c r="N612" s="2">
        <v>0.46600000000000003</v>
      </c>
      <c r="O612" s="2">
        <v>0.80300000000000005</v>
      </c>
      <c r="P612" s="2">
        <v>0.253</v>
      </c>
      <c r="Q612" s="2">
        <v>8.9999999999999993E-3</v>
      </c>
      <c r="R612" s="2">
        <v>0.995</v>
      </c>
      <c r="S612" s="2">
        <v>0.95599999999999996</v>
      </c>
      <c r="T612" s="2">
        <v>8.4000000000000005E-2</v>
      </c>
      <c r="U612" s="2">
        <v>0.17599999999999999</v>
      </c>
      <c r="V612" s="2">
        <v>0.129</v>
      </c>
      <c r="W612" s="2">
        <v>0.113</v>
      </c>
      <c r="X612" s="2">
        <v>0.47199999999999998</v>
      </c>
      <c r="Y612" s="2">
        <v>0.217</v>
      </c>
      <c r="Z612" s="2">
        <v>9.4E-2</v>
      </c>
      <c r="AA612" s="2">
        <v>1</v>
      </c>
      <c r="AB612" s="2">
        <v>0.999</v>
      </c>
      <c r="AC612" s="2">
        <v>0.999</v>
      </c>
      <c r="AD612" s="2">
        <v>0.872</v>
      </c>
      <c r="AE612" s="2">
        <v>0.98299999999999998</v>
      </c>
      <c r="AF612" s="2">
        <v>3.0000000000000001E-3</v>
      </c>
      <c r="AG612" s="2">
        <v>2E-3</v>
      </c>
      <c r="AH612" s="2">
        <v>0.86699999999999999</v>
      </c>
      <c r="AI612" s="2">
        <v>6.6000000000000003E-2</v>
      </c>
      <c r="AJ612" s="2">
        <v>0.16500000000000001</v>
      </c>
      <c r="AK612">
        <v>11589828</v>
      </c>
      <c r="AL612">
        <v>466.19</v>
      </c>
      <c r="AM612" t="s">
        <v>62</v>
      </c>
      <c r="AN612" s="3">
        <v>0.86234999999999995</v>
      </c>
      <c r="AO612" s="3">
        <v>5.5104446281584044E-3</v>
      </c>
      <c r="AP612" s="3">
        <v>0.85182034857349609</v>
      </c>
      <c r="AQ612" s="3">
        <v>5.6011872603376842E-3</v>
      </c>
      <c r="AT612" s="10">
        <v>2.4173259735107422E-3</v>
      </c>
      <c r="AU612" s="1">
        <v>430.69140625</v>
      </c>
      <c r="AV612" s="5">
        <v>8273604.8920011837</v>
      </c>
      <c r="AW612" s="9">
        <v>1.1950416564941411</v>
      </c>
      <c r="AX612">
        <v>6</v>
      </c>
      <c r="AY612" t="s">
        <v>50</v>
      </c>
      <c r="AZ612" s="9">
        <f>AVERAGE(MainTable[[#This Row],[f1]:[f4]])</f>
        <v>0.60319999999999996</v>
      </c>
      <c r="BA612" s="9">
        <f>AVERAGE(MainTable[[#This Row],[l1]:[l3]])</f>
        <v>0.12966666666666668</v>
      </c>
      <c r="BB612" s="9">
        <f>AVERAGE(MainTable[[#This Row],[n1]:[lsc]])</f>
        <v>0.48249999999999998</v>
      </c>
      <c r="BC612" s="9">
        <f>AVERAGE(MainTable[[#This Row],[density]:[clsCoef]])</f>
        <v>0.9355</v>
      </c>
      <c r="BD612" s="9">
        <f>AVERAGE(MainTable[[#This Row],[t2]:[t4]])</f>
        <v>0.29066666666666668</v>
      </c>
      <c r="BE612" s="9">
        <f>AVERAGE(MainTable[[#This Row],[c1]:[c2]])</f>
        <v>0.11550000000000001</v>
      </c>
      <c r="BF612" s="9">
        <f>AVERAGE(MainTable[[#This Row],[n3]], MainTable[[#This Row],[n1]], MainTable[[#This Row],[n4]])</f>
        <v>0.14133333333333334</v>
      </c>
      <c r="BG612" s="9" t="str">
        <f>VLOOKUP(MainTable[[#This Row],[model]],ModelNames,4,FALSE)</f>
        <v>Linear</v>
      </c>
      <c r="BH612" s="9" cm="1">
        <f t="array" ref="BH612">MEDIAN(IF($AM$2:$AM$2385=AM612,$AN$2:$AN$2385))</f>
        <v>0.84909999999999997</v>
      </c>
      <c r="BI612" s="9" t="str" cm="1">
        <f t="array" ref="BI612">LEFT(A612, MIN(IFERROR(FIND({"_binarized","_clean","_converted"}, A612), LEN(A612)+1))-1)</f>
        <v>make_classification</v>
      </c>
    </row>
    <row r="613" spans="1:61" x14ac:dyDescent="0.25">
      <c r="A613" t="s">
        <v>155</v>
      </c>
      <c r="B613" s="6">
        <v>20000</v>
      </c>
      <c r="C613">
        <v>31</v>
      </c>
      <c r="D613">
        <v>30</v>
      </c>
      <c r="E613">
        <v>0</v>
      </c>
      <c r="F613" s="1">
        <v>3.955401387512389</v>
      </c>
      <c r="G613">
        <v>0</v>
      </c>
      <c r="H613">
        <v>0</v>
      </c>
      <c r="I613" s="1">
        <v>1000000</v>
      </c>
      <c r="J613" s="1">
        <v>3.3162517030023077E-2</v>
      </c>
      <c r="K613" s="1">
        <v>5.1017344674528661E-2</v>
      </c>
      <c r="L613" s="1">
        <v>108.08320000000001</v>
      </c>
      <c r="M613" s="1">
        <v>30.4636</v>
      </c>
      <c r="N613" s="2">
        <v>0.46600000000000003</v>
      </c>
      <c r="O613" s="2">
        <v>0.80300000000000005</v>
      </c>
      <c r="P613" s="2">
        <v>0.253</v>
      </c>
      <c r="Q613" s="2">
        <v>8.9999999999999993E-3</v>
      </c>
      <c r="R613" s="2">
        <v>0.995</v>
      </c>
      <c r="S613" s="2">
        <v>0.95599999999999996</v>
      </c>
      <c r="T613" s="2">
        <v>8.4000000000000005E-2</v>
      </c>
      <c r="U613" s="2">
        <v>0.17599999999999999</v>
      </c>
      <c r="V613" s="2">
        <v>0.129</v>
      </c>
      <c r="W613" s="2">
        <v>0.113</v>
      </c>
      <c r="X613" s="2">
        <v>0.47199999999999998</v>
      </c>
      <c r="Y613" s="2">
        <v>0.217</v>
      </c>
      <c r="Z613" s="2">
        <v>9.4E-2</v>
      </c>
      <c r="AA613" s="2">
        <v>1</v>
      </c>
      <c r="AB613" s="2">
        <v>0.999</v>
      </c>
      <c r="AC613" s="2">
        <v>0.999</v>
      </c>
      <c r="AD613" s="2">
        <v>0.872</v>
      </c>
      <c r="AE613" s="2">
        <v>0.98299999999999998</v>
      </c>
      <c r="AF613" s="2">
        <v>3.0000000000000001E-3</v>
      </c>
      <c r="AG613" s="2">
        <v>2E-3</v>
      </c>
      <c r="AH613" s="2">
        <v>0.86699999999999999</v>
      </c>
      <c r="AI613" s="2">
        <v>6.6000000000000003E-2</v>
      </c>
      <c r="AJ613" s="2">
        <v>0.16500000000000001</v>
      </c>
      <c r="AK613">
        <v>11589828</v>
      </c>
      <c r="AL613">
        <v>466.19</v>
      </c>
      <c r="AM613" t="s">
        <v>64</v>
      </c>
      <c r="AN613" s="3">
        <v>0.86080000000000001</v>
      </c>
      <c r="AO613" s="3">
        <v>5.5551777649324426E-3</v>
      </c>
      <c r="AP613" s="3">
        <v>0.85226830618316707</v>
      </c>
      <c r="AQ613" s="3">
        <v>5.534209932952539E-3</v>
      </c>
      <c r="AR613" s="3">
        <v>0.88411326748236851</v>
      </c>
      <c r="AS613" s="3">
        <v>7.0302404328024372E-3</v>
      </c>
      <c r="AT613" s="10">
        <v>2.2654533386230469E-3</v>
      </c>
      <c r="AU613" s="1">
        <v>463.56640625</v>
      </c>
      <c r="AV613" s="5">
        <v>8828255.1041885912</v>
      </c>
      <c r="AW613" s="9">
        <v>0.2061927318572998</v>
      </c>
      <c r="AX613">
        <v>2</v>
      </c>
      <c r="AY613" t="s">
        <v>50</v>
      </c>
      <c r="AZ613" s="9">
        <f>AVERAGE(MainTable[[#This Row],[f1]:[f4]])</f>
        <v>0.60319999999999996</v>
      </c>
      <c r="BA613" s="9">
        <f>AVERAGE(MainTable[[#This Row],[l1]:[l3]])</f>
        <v>0.12966666666666668</v>
      </c>
      <c r="BB613" s="9">
        <f>AVERAGE(MainTable[[#This Row],[n1]:[lsc]])</f>
        <v>0.48249999999999998</v>
      </c>
      <c r="BC613" s="9">
        <f>AVERAGE(MainTable[[#This Row],[density]:[clsCoef]])</f>
        <v>0.9355</v>
      </c>
      <c r="BD613" s="9">
        <f>AVERAGE(MainTable[[#This Row],[t2]:[t4]])</f>
        <v>0.29066666666666668</v>
      </c>
      <c r="BE613" s="9">
        <f>AVERAGE(MainTable[[#This Row],[c1]:[c2]])</f>
        <v>0.11550000000000001</v>
      </c>
      <c r="BF613" s="9">
        <f>AVERAGE(MainTable[[#This Row],[n3]], MainTable[[#This Row],[n1]], MainTable[[#This Row],[n4]])</f>
        <v>0.14133333333333334</v>
      </c>
      <c r="BG613" s="9" t="str">
        <f>VLOOKUP(MainTable[[#This Row],[model]],ModelNames,4,FALSE)</f>
        <v>Discriminant</v>
      </c>
      <c r="BH613" s="9" cm="1">
        <f t="array" ref="BH613">MEDIAN(IF($AM$2:$AM$2385=AM613,$AN$2:$AN$2385))</f>
        <v>0.83860904466088915</v>
      </c>
      <c r="BI613" s="9" t="str" cm="1">
        <f t="array" ref="BI613">LEFT(A613, MIN(IFERROR(FIND({"_binarized","_clean","_converted"}, A613), LEN(A613)+1))-1)</f>
        <v>make_classification</v>
      </c>
    </row>
    <row r="614" spans="1:61" x14ac:dyDescent="0.25">
      <c r="A614" t="s">
        <v>155</v>
      </c>
      <c r="B614" s="6">
        <v>20000</v>
      </c>
      <c r="C614">
        <v>31</v>
      </c>
      <c r="D614">
        <v>30</v>
      </c>
      <c r="E614">
        <v>0</v>
      </c>
      <c r="F614" s="1">
        <v>3.955401387512389</v>
      </c>
      <c r="G614">
        <v>0</v>
      </c>
      <c r="H614">
        <v>0</v>
      </c>
      <c r="I614" s="1">
        <v>1000000</v>
      </c>
      <c r="J614" s="1">
        <v>3.3162517030023077E-2</v>
      </c>
      <c r="K614" s="1">
        <v>5.1017344674528661E-2</v>
      </c>
      <c r="L614" s="1">
        <v>108.08320000000001</v>
      </c>
      <c r="M614" s="1">
        <v>30.4636</v>
      </c>
      <c r="N614" s="2">
        <v>0.46600000000000003</v>
      </c>
      <c r="O614" s="2">
        <v>0.80300000000000005</v>
      </c>
      <c r="P614" s="2">
        <v>0.253</v>
      </c>
      <c r="Q614" s="2">
        <v>8.9999999999999993E-3</v>
      </c>
      <c r="R614" s="2">
        <v>0.995</v>
      </c>
      <c r="S614" s="2">
        <v>0.95599999999999996</v>
      </c>
      <c r="T614" s="2">
        <v>8.4000000000000005E-2</v>
      </c>
      <c r="U614" s="2">
        <v>0.17599999999999999</v>
      </c>
      <c r="V614" s="2">
        <v>0.129</v>
      </c>
      <c r="W614" s="2">
        <v>0.113</v>
      </c>
      <c r="X614" s="2">
        <v>0.47199999999999998</v>
      </c>
      <c r="Y614" s="2">
        <v>0.217</v>
      </c>
      <c r="Z614" s="2">
        <v>9.4E-2</v>
      </c>
      <c r="AA614" s="2">
        <v>1</v>
      </c>
      <c r="AB614" s="2">
        <v>0.999</v>
      </c>
      <c r="AC614" s="2">
        <v>0.999</v>
      </c>
      <c r="AD614" s="2">
        <v>0.872</v>
      </c>
      <c r="AE614" s="2">
        <v>0.98299999999999998</v>
      </c>
      <c r="AF614" s="2">
        <v>3.0000000000000001E-3</v>
      </c>
      <c r="AG614" s="2">
        <v>2E-3</v>
      </c>
      <c r="AH614" s="2">
        <v>0.86699999999999999</v>
      </c>
      <c r="AI614" s="2">
        <v>6.6000000000000003E-2</v>
      </c>
      <c r="AJ614" s="2">
        <v>0.16500000000000001</v>
      </c>
      <c r="AK614">
        <v>11589828</v>
      </c>
      <c r="AL614">
        <v>466.19</v>
      </c>
      <c r="AM614" t="s">
        <v>60</v>
      </c>
      <c r="AN614" s="3">
        <v>0.86014999999999997</v>
      </c>
      <c r="AO614" s="3">
        <v>5.3070707551341389E-3</v>
      </c>
      <c r="AP614" s="3">
        <v>0.85030881640560518</v>
      </c>
      <c r="AQ614" s="3">
        <v>7.0127186865948767E-3</v>
      </c>
      <c r="AT614" s="10">
        <v>2.330780029296875E-3</v>
      </c>
      <c r="AU614" s="1">
        <v>419.2265625</v>
      </c>
      <c r="AV614" s="5">
        <v>8580818.3306055646</v>
      </c>
      <c r="AW614" s="9">
        <v>0.73208475112915039</v>
      </c>
      <c r="AX614">
        <v>16</v>
      </c>
      <c r="AY614" t="s">
        <v>50</v>
      </c>
      <c r="AZ614" s="9">
        <f>AVERAGE(MainTable[[#This Row],[f1]:[f4]])</f>
        <v>0.60319999999999996</v>
      </c>
      <c r="BA614" s="9">
        <f>AVERAGE(MainTable[[#This Row],[l1]:[l3]])</f>
        <v>0.12966666666666668</v>
      </c>
      <c r="BB614" s="9">
        <f>AVERAGE(MainTable[[#This Row],[n1]:[lsc]])</f>
        <v>0.48249999999999998</v>
      </c>
      <c r="BC614" s="9">
        <f>AVERAGE(MainTable[[#This Row],[density]:[clsCoef]])</f>
        <v>0.9355</v>
      </c>
      <c r="BD614" s="9">
        <f>AVERAGE(MainTable[[#This Row],[t2]:[t4]])</f>
        <v>0.29066666666666668</v>
      </c>
      <c r="BE614" s="9">
        <f>AVERAGE(MainTable[[#This Row],[c1]:[c2]])</f>
        <v>0.11550000000000001</v>
      </c>
      <c r="BF614" s="9">
        <f>AVERAGE(MainTable[[#This Row],[n3]], MainTable[[#This Row],[n1]], MainTable[[#This Row],[n4]])</f>
        <v>0.14133333333333334</v>
      </c>
      <c r="BG614" s="9" t="str">
        <f>VLOOKUP(MainTable[[#This Row],[model]],ModelNames,4,FALSE)</f>
        <v>Linear</v>
      </c>
      <c r="BH614" s="9" cm="1">
        <f t="array" ref="BH614">MEDIAN(IF($AM$2:$AM$2385=AM614,$AN$2:$AN$2385))</f>
        <v>0.84154689776823377</v>
      </c>
      <c r="BI614" s="9" t="str" cm="1">
        <f t="array" ref="BI614">LEFT(A614, MIN(IFERROR(FIND({"_binarized","_clean","_converted"}, A614), LEN(A614)+1))-1)</f>
        <v>make_classification</v>
      </c>
    </row>
    <row r="615" spans="1:61" x14ac:dyDescent="0.25">
      <c r="A615" t="s">
        <v>155</v>
      </c>
      <c r="B615" s="6">
        <v>20000</v>
      </c>
      <c r="C615">
        <v>31</v>
      </c>
      <c r="D615">
        <v>30</v>
      </c>
      <c r="E615">
        <v>0</v>
      </c>
      <c r="F615" s="1">
        <v>3.955401387512389</v>
      </c>
      <c r="G615">
        <v>0</v>
      </c>
      <c r="H615">
        <v>0</v>
      </c>
      <c r="I615" s="1">
        <v>1000000</v>
      </c>
      <c r="J615" s="1">
        <v>3.3162517030023077E-2</v>
      </c>
      <c r="K615" s="1">
        <v>5.1017344674528661E-2</v>
      </c>
      <c r="L615" s="1">
        <v>108.08320000000001</v>
      </c>
      <c r="M615" s="1">
        <v>30.4636</v>
      </c>
      <c r="N615" s="2">
        <v>0.46600000000000003</v>
      </c>
      <c r="O615" s="2">
        <v>0.80300000000000005</v>
      </c>
      <c r="P615" s="2">
        <v>0.253</v>
      </c>
      <c r="Q615" s="2">
        <v>8.9999999999999993E-3</v>
      </c>
      <c r="R615" s="2">
        <v>0.995</v>
      </c>
      <c r="S615" s="2">
        <v>0.95599999999999996</v>
      </c>
      <c r="T615" s="2">
        <v>8.4000000000000005E-2</v>
      </c>
      <c r="U615" s="2">
        <v>0.17599999999999999</v>
      </c>
      <c r="V615" s="2">
        <v>0.129</v>
      </c>
      <c r="W615" s="2">
        <v>0.113</v>
      </c>
      <c r="X615" s="2">
        <v>0.47199999999999998</v>
      </c>
      <c r="Y615" s="2">
        <v>0.217</v>
      </c>
      <c r="Z615" s="2">
        <v>9.4E-2</v>
      </c>
      <c r="AA615" s="2">
        <v>1</v>
      </c>
      <c r="AB615" s="2">
        <v>0.999</v>
      </c>
      <c r="AC615" s="2">
        <v>0.999</v>
      </c>
      <c r="AD615" s="2">
        <v>0.872</v>
      </c>
      <c r="AE615" s="2">
        <v>0.98299999999999998</v>
      </c>
      <c r="AF615" s="2">
        <v>3.0000000000000001E-3</v>
      </c>
      <c r="AG615" s="2">
        <v>2E-3</v>
      </c>
      <c r="AH615" s="2">
        <v>0.86699999999999999</v>
      </c>
      <c r="AI615" s="2">
        <v>6.6000000000000003E-2</v>
      </c>
      <c r="AJ615" s="2">
        <v>0.16500000000000001</v>
      </c>
      <c r="AK615">
        <v>11589828</v>
      </c>
      <c r="AL615">
        <v>466.19</v>
      </c>
      <c r="AM615" t="s">
        <v>56</v>
      </c>
      <c r="AN615" s="3">
        <v>0.86009999999999986</v>
      </c>
      <c r="AO615" s="3">
        <v>6.1432890213630586E-3</v>
      </c>
      <c r="AP615" s="3">
        <v>0.8511318386622323</v>
      </c>
      <c r="AQ615" s="3">
        <v>6.1849277308165373E-3</v>
      </c>
      <c r="AR615" s="3">
        <v>0.88600094827569076</v>
      </c>
      <c r="AS615" s="3">
        <v>6.9507968308199098E-3</v>
      </c>
      <c r="AT615" s="10">
        <v>2.4006366729736328E-3</v>
      </c>
      <c r="AU615" s="1">
        <v>407.46875</v>
      </c>
      <c r="AV615" s="5">
        <v>8331123.2495779134</v>
      </c>
      <c r="AW615" s="9">
        <v>9.348886251449585</v>
      </c>
      <c r="AX615">
        <v>10</v>
      </c>
      <c r="AY615" t="s">
        <v>50</v>
      </c>
      <c r="AZ615" s="9">
        <f>AVERAGE(MainTable[[#This Row],[f1]:[f4]])</f>
        <v>0.60319999999999996</v>
      </c>
      <c r="BA615" s="9">
        <f>AVERAGE(MainTable[[#This Row],[l1]:[l3]])</f>
        <v>0.12966666666666668</v>
      </c>
      <c r="BB615" s="9">
        <f>AVERAGE(MainTable[[#This Row],[n1]:[lsc]])</f>
        <v>0.48249999999999998</v>
      </c>
      <c r="BC615" s="9">
        <f>AVERAGE(MainTable[[#This Row],[density]:[clsCoef]])</f>
        <v>0.9355</v>
      </c>
      <c r="BD615" s="9">
        <f>AVERAGE(MainTable[[#This Row],[t2]:[t4]])</f>
        <v>0.29066666666666668</v>
      </c>
      <c r="BE615" s="9">
        <f>AVERAGE(MainTable[[#This Row],[c1]:[c2]])</f>
        <v>0.11550000000000001</v>
      </c>
      <c r="BF615" s="9">
        <f>AVERAGE(MainTable[[#This Row],[n3]], MainTable[[#This Row],[n1]], MainTable[[#This Row],[n4]])</f>
        <v>0.14133333333333334</v>
      </c>
      <c r="BG615" s="9" t="str">
        <f>VLOOKUP(MainTable[[#This Row],[model]],ModelNames,4,FALSE)</f>
        <v>Linear</v>
      </c>
      <c r="BH615" s="9" cm="1">
        <f t="array" ref="BH615">MEDIAN(IF($AM$2:$AM$2385=AM615,$AN$2:$AN$2385))</f>
        <v>0.85279999999999989</v>
      </c>
      <c r="BI615" s="9" t="str" cm="1">
        <f t="array" ref="BI615">LEFT(A615, MIN(IFERROR(FIND({"_binarized","_clean","_converted"}, A615), LEN(A615)+1))-1)</f>
        <v>make_classification</v>
      </c>
    </row>
    <row r="616" spans="1:61" x14ac:dyDescent="0.25">
      <c r="A616" t="s">
        <v>155</v>
      </c>
      <c r="B616" s="6">
        <v>20000</v>
      </c>
      <c r="C616">
        <v>31</v>
      </c>
      <c r="D616">
        <v>30</v>
      </c>
      <c r="E616">
        <v>0</v>
      </c>
      <c r="F616" s="1">
        <v>3.955401387512389</v>
      </c>
      <c r="G616">
        <v>0</v>
      </c>
      <c r="H616">
        <v>0</v>
      </c>
      <c r="I616" s="1">
        <v>1000000</v>
      </c>
      <c r="J616" s="1">
        <v>3.3162517030023077E-2</v>
      </c>
      <c r="K616" s="1">
        <v>5.1017344674528661E-2</v>
      </c>
      <c r="L616" s="1">
        <v>108.08320000000001</v>
      </c>
      <c r="M616" s="1">
        <v>30.4636</v>
      </c>
      <c r="N616" s="2">
        <v>0.46600000000000003</v>
      </c>
      <c r="O616" s="2">
        <v>0.80300000000000005</v>
      </c>
      <c r="P616" s="2">
        <v>0.253</v>
      </c>
      <c r="Q616" s="2">
        <v>8.9999999999999993E-3</v>
      </c>
      <c r="R616" s="2">
        <v>0.995</v>
      </c>
      <c r="S616" s="2">
        <v>0.95599999999999996</v>
      </c>
      <c r="T616" s="2">
        <v>8.4000000000000005E-2</v>
      </c>
      <c r="U616" s="2">
        <v>0.17599999999999999</v>
      </c>
      <c r="V616" s="2">
        <v>0.129</v>
      </c>
      <c r="W616" s="2">
        <v>0.113</v>
      </c>
      <c r="X616" s="2">
        <v>0.47199999999999998</v>
      </c>
      <c r="Y616" s="2">
        <v>0.217</v>
      </c>
      <c r="Z616" s="2">
        <v>9.4E-2</v>
      </c>
      <c r="AA616" s="2">
        <v>1</v>
      </c>
      <c r="AB616" s="2">
        <v>0.999</v>
      </c>
      <c r="AC616" s="2">
        <v>0.999</v>
      </c>
      <c r="AD616" s="2">
        <v>0.872</v>
      </c>
      <c r="AE616" s="2">
        <v>0.98299999999999998</v>
      </c>
      <c r="AF616" s="2">
        <v>3.0000000000000001E-3</v>
      </c>
      <c r="AG616" s="2">
        <v>2E-3</v>
      </c>
      <c r="AH616" s="2">
        <v>0.86699999999999999</v>
      </c>
      <c r="AI616" s="2">
        <v>6.6000000000000003E-2</v>
      </c>
      <c r="AJ616" s="2">
        <v>0.16500000000000001</v>
      </c>
      <c r="AK616">
        <v>11589828</v>
      </c>
      <c r="AL616">
        <v>466.19</v>
      </c>
      <c r="AM616" t="s">
        <v>63</v>
      </c>
      <c r="AN616" s="3">
        <v>0.85824999999999996</v>
      </c>
      <c r="AO616" s="3">
        <v>5.0323950560344386E-3</v>
      </c>
      <c r="AP616" s="3">
        <v>0.85714746642658413</v>
      </c>
      <c r="AQ616" s="3">
        <v>4.4671138150165846E-3</v>
      </c>
      <c r="AR616" s="3">
        <v>0.88172341519694708</v>
      </c>
      <c r="AS616" s="3">
        <v>6.2697153383126369E-3</v>
      </c>
      <c r="AT616" s="10">
        <v>4.2459964752197274E-3</v>
      </c>
      <c r="AU616" s="1">
        <v>462.40625</v>
      </c>
      <c r="AV616" s="5">
        <v>4710319.5013757087</v>
      </c>
      <c r="AW616" s="9">
        <v>0.19924163818359381</v>
      </c>
      <c r="AX616">
        <v>4</v>
      </c>
      <c r="AY616" t="s">
        <v>50</v>
      </c>
      <c r="AZ616" s="9">
        <f>AVERAGE(MainTable[[#This Row],[f1]:[f4]])</f>
        <v>0.60319999999999996</v>
      </c>
      <c r="BA616" s="9">
        <f>AVERAGE(MainTable[[#This Row],[l1]:[l3]])</f>
        <v>0.12966666666666668</v>
      </c>
      <c r="BB616" s="9">
        <f>AVERAGE(MainTable[[#This Row],[n1]:[lsc]])</f>
        <v>0.48249999999999998</v>
      </c>
      <c r="BC616" s="9">
        <f>AVERAGE(MainTable[[#This Row],[density]:[clsCoef]])</f>
        <v>0.9355</v>
      </c>
      <c r="BD616" s="9">
        <f>AVERAGE(MainTable[[#This Row],[t2]:[t4]])</f>
        <v>0.29066666666666668</v>
      </c>
      <c r="BE616" s="9">
        <f>AVERAGE(MainTable[[#This Row],[c1]:[c2]])</f>
        <v>0.11550000000000001</v>
      </c>
      <c r="BF616" s="9">
        <f>AVERAGE(MainTable[[#This Row],[n3]], MainTable[[#This Row],[n1]], MainTable[[#This Row],[n4]])</f>
        <v>0.14133333333333334</v>
      </c>
      <c r="BG616" s="9" t="str">
        <f>VLOOKUP(MainTable[[#This Row],[model]],ModelNames,4,FALSE)</f>
        <v>Probabilistic</v>
      </c>
      <c r="BH616" s="9" cm="1">
        <f t="array" ref="BH616">MEDIAN(IF($AM$2:$AM$2385=AM616,$AN$2:$AN$2385))</f>
        <v>0.73750000000000004</v>
      </c>
      <c r="BI616" s="9" t="str" cm="1">
        <f t="array" ref="BI616">LEFT(A616, MIN(IFERROR(FIND({"_binarized","_clean","_converted"}, A616), LEN(A616)+1))-1)</f>
        <v>make_classification</v>
      </c>
    </row>
    <row r="617" spans="1:61" x14ac:dyDescent="0.25">
      <c r="A617" t="s">
        <v>159</v>
      </c>
      <c r="B617" s="6">
        <v>110527</v>
      </c>
      <c r="C617">
        <v>20</v>
      </c>
      <c r="D617">
        <v>17</v>
      </c>
      <c r="E617">
        <v>2</v>
      </c>
      <c r="F617" s="1">
        <v>3.9521483937452389</v>
      </c>
      <c r="G617">
        <v>5.8823529411764701</v>
      </c>
      <c r="H617">
        <v>5.8823999999999996</v>
      </c>
      <c r="I617" s="1">
        <v>1000000</v>
      </c>
      <c r="J617" s="1">
        <v>111.7870926201182</v>
      </c>
      <c r="K617" s="1">
        <v>3.930330024150952</v>
      </c>
      <c r="L617" s="1">
        <v>204.32679999999999</v>
      </c>
      <c r="M617" s="1">
        <v>96.247900000000001</v>
      </c>
      <c r="N617" s="2">
        <v>0.47799999999999998</v>
      </c>
      <c r="O617" s="2">
        <v>0.92100000000000004</v>
      </c>
      <c r="P617" s="2">
        <v>0.752</v>
      </c>
      <c r="Q617" s="2">
        <v>0</v>
      </c>
      <c r="R617" s="2">
        <v>1</v>
      </c>
      <c r="S617" s="2">
        <v>1</v>
      </c>
      <c r="T617" s="2">
        <v>3.7999999999999999E-2</v>
      </c>
      <c r="U617" s="2">
        <v>0.36799999999999999</v>
      </c>
      <c r="V617" s="2">
        <v>0.35</v>
      </c>
      <c r="W617" s="2">
        <v>0.20300000000000001</v>
      </c>
      <c r="X617" s="2">
        <v>0.4</v>
      </c>
      <c r="Y617" s="2">
        <v>0.39600000000000002</v>
      </c>
      <c r="Z617" s="2">
        <v>0.30599999999999999</v>
      </c>
      <c r="AA617" s="2">
        <v>0.68899999999999995</v>
      </c>
      <c r="AB617" s="2">
        <v>1</v>
      </c>
      <c r="AC617" s="2">
        <v>0.96799999999999997</v>
      </c>
      <c r="AD617" s="2">
        <v>0.44500000000000001</v>
      </c>
      <c r="AE617" s="2">
        <v>0.90600000000000003</v>
      </c>
      <c r="AF617" s="2">
        <v>1E-3</v>
      </c>
      <c r="AG617" s="2">
        <v>1E-3</v>
      </c>
      <c r="AH617" s="2">
        <v>0.76500000000000001</v>
      </c>
      <c r="AI617" s="2">
        <v>0</v>
      </c>
      <c r="AJ617" s="2">
        <v>0</v>
      </c>
      <c r="AK617">
        <v>7115043</v>
      </c>
      <c r="AL617">
        <v>317.55</v>
      </c>
      <c r="AM617" t="s">
        <v>54</v>
      </c>
      <c r="AN617" s="3">
        <v>0.80756737565561065</v>
      </c>
      <c r="AO617" s="3">
        <v>6.992085480586192E-4</v>
      </c>
      <c r="AP617" s="3">
        <v>0.74488337345437705</v>
      </c>
      <c r="AQ617" s="3">
        <v>1.5578607762690489E-3</v>
      </c>
      <c r="AR617" s="3">
        <v>0.75244613295556706</v>
      </c>
      <c r="AS617" s="3">
        <v>1.7204763549190599E-3</v>
      </c>
      <c r="AT617" s="10">
        <v>0.6052248477935791</v>
      </c>
      <c r="AU617" s="1">
        <v>1293.64453125</v>
      </c>
      <c r="AV617" s="5">
        <v>182626.34193382939</v>
      </c>
      <c r="AW617" s="9">
        <v>18.193646430969238</v>
      </c>
      <c r="AX617">
        <v>16</v>
      </c>
      <c r="AY617" t="s">
        <v>50</v>
      </c>
      <c r="AZ617" s="9">
        <f>AVERAGE(MainTable[[#This Row],[f1]:[f4]])</f>
        <v>0.73460000000000003</v>
      </c>
      <c r="BA617" s="9">
        <f>AVERAGE(MainTable[[#This Row],[l1]:[l3]])</f>
        <v>0.252</v>
      </c>
      <c r="BB617" s="9">
        <f>AVERAGE(MainTable[[#This Row],[n1]:[lsc]])</f>
        <v>0.49899999999999994</v>
      </c>
      <c r="BC617" s="9">
        <f>AVERAGE(MainTable[[#This Row],[density]:[clsCoef]])</f>
        <v>0.70650000000000002</v>
      </c>
      <c r="BD617" s="9">
        <f>AVERAGE(MainTable[[#This Row],[t2]:[t4]])</f>
        <v>0.25566666666666665</v>
      </c>
      <c r="BE617" s="9">
        <f>AVERAGE(MainTable[[#This Row],[c1]:[c2]])</f>
        <v>0</v>
      </c>
      <c r="BF617" s="9">
        <f>AVERAGE(MainTable[[#This Row],[n3]], MainTable[[#This Row],[n1]], MainTable[[#This Row],[n4]])</f>
        <v>0.30166666666666669</v>
      </c>
      <c r="BG617" s="9" t="str">
        <f>VLOOKUP(MainTable[[#This Row],[model]],ModelNames,4,FALSE)</f>
        <v>Tree Ensemble</v>
      </c>
      <c r="BH617" s="9" cm="1">
        <f t="array" ref="BH617">MEDIAN(IF($AM$2:$AM$2385=AM617,$AN$2:$AN$2385))</f>
        <v>0.87316363636363636</v>
      </c>
      <c r="BI617" s="9" t="str" cm="1">
        <f t="array" ref="BI617">LEFT(A617, MIN(IFERROR(FIND({"_binarized","_clean","_converted"}, A617), LEN(A617)+1))-1)</f>
        <v>medical_appointment_no_shows_convert_dates</v>
      </c>
    </row>
    <row r="618" spans="1:61" x14ac:dyDescent="0.25">
      <c r="A618" t="s">
        <v>159</v>
      </c>
      <c r="B618" s="6">
        <v>110527</v>
      </c>
      <c r="C618">
        <v>20</v>
      </c>
      <c r="D618">
        <v>17</v>
      </c>
      <c r="E618">
        <v>2</v>
      </c>
      <c r="F618" s="1">
        <v>3.9521483937452389</v>
      </c>
      <c r="G618">
        <v>5.8823529411764701</v>
      </c>
      <c r="H618">
        <v>5.8823999999999996</v>
      </c>
      <c r="I618" s="1">
        <v>1000000</v>
      </c>
      <c r="J618" s="1">
        <v>111.7870926201182</v>
      </c>
      <c r="K618" s="1">
        <v>3.930330024150952</v>
      </c>
      <c r="L618" s="1">
        <v>204.32679999999999</v>
      </c>
      <c r="M618" s="1">
        <v>96.247900000000001</v>
      </c>
      <c r="N618" s="2">
        <v>0.47799999999999998</v>
      </c>
      <c r="O618" s="2">
        <v>0.92100000000000004</v>
      </c>
      <c r="P618" s="2">
        <v>0.752</v>
      </c>
      <c r="Q618" s="2">
        <v>0</v>
      </c>
      <c r="R618" s="2">
        <v>1</v>
      </c>
      <c r="S618" s="2">
        <v>1</v>
      </c>
      <c r="T618" s="2">
        <v>3.7999999999999999E-2</v>
      </c>
      <c r="U618" s="2">
        <v>0.36799999999999999</v>
      </c>
      <c r="V618" s="2">
        <v>0.35</v>
      </c>
      <c r="W618" s="2">
        <v>0.20300000000000001</v>
      </c>
      <c r="X618" s="2">
        <v>0.4</v>
      </c>
      <c r="Y618" s="2">
        <v>0.39600000000000002</v>
      </c>
      <c r="Z618" s="2">
        <v>0.30599999999999999</v>
      </c>
      <c r="AA618" s="2">
        <v>0.68899999999999995</v>
      </c>
      <c r="AB618" s="2">
        <v>1</v>
      </c>
      <c r="AC618" s="2">
        <v>0.96799999999999997</v>
      </c>
      <c r="AD618" s="2">
        <v>0.44500000000000001</v>
      </c>
      <c r="AE618" s="2">
        <v>0.90600000000000003</v>
      </c>
      <c r="AF618" s="2">
        <v>1E-3</v>
      </c>
      <c r="AG618" s="2">
        <v>1E-3</v>
      </c>
      <c r="AH618" s="2">
        <v>0.76500000000000001</v>
      </c>
      <c r="AI618" s="2">
        <v>0</v>
      </c>
      <c r="AJ618" s="2">
        <v>0</v>
      </c>
      <c r="AK618">
        <v>7115043</v>
      </c>
      <c r="AL618">
        <v>317.55</v>
      </c>
      <c r="AM618" t="s">
        <v>58</v>
      </c>
      <c r="AN618" s="3">
        <v>0.79919838147767519</v>
      </c>
      <c r="AO618" s="3">
        <v>3.1413919195407862E-4</v>
      </c>
      <c r="AP618" s="3">
        <v>0.71404355078501225</v>
      </c>
      <c r="AQ618" s="3">
        <v>5.4662164211293233E-4</v>
      </c>
      <c r="AR618" s="3">
        <v>0.73224711173863322</v>
      </c>
      <c r="AS618" s="3">
        <v>1.8806348088621951E-3</v>
      </c>
      <c r="AT618" s="10">
        <v>5.7701349258422852E-2</v>
      </c>
      <c r="AU618" s="1">
        <v>860.1953125</v>
      </c>
      <c r="AV618" s="5">
        <v>1915553.1269290999</v>
      </c>
      <c r="AW618" s="9">
        <v>1.246321439743042</v>
      </c>
      <c r="AX618">
        <v>2</v>
      </c>
      <c r="AY618" t="s">
        <v>50</v>
      </c>
      <c r="AZ618" s="9">
        <f>AVERAGE(MainTable[[#This Row],[f1]:[f4]])</f>
        <v>0.73460000000000003</v>
      </c>
      <c r="BA618" s="9">
        <f>AVERAGE(MainTable[[#This Row],[l1]:[l3]])</f>
        <v>0.252</v>
      </c>
      <c r="BB618" s="9">
        <f>AVERAGE(MainTable[[#This Row],[n1]:[lsc]])</f>
        <v>0.49899999999999994</v>
      </c>
      <c r="BC618" s="9">
        <f>AVERAGE(MainTable[[#This Row],[density]:[clsCoef]])</f>
        <v>0.70650000000000002</v>
      </c>
      <c r="BD618" s="9">
        <f>AVERAGE(MainTable[[#This Row],[t2]:[t4]])</f>
        <v>0.25566666666666665</v>
      </c>
      <c r="BE618" s="9">
        <f>AVERAGE(MainTable[[#This Row],[c1]:[c2]])</f>
        <v>0</v>
      </c>
      <c r="BF618" s="9">
        <f>AVERAGE(MainTable[[#This Row],[n3]], MainTable[[#This Row],[n1]], MainTable[[#This Row],[n4]])</f>
        <v>0.30166666666666669</v>
      </c>
      <c r="BG618" s="9" t="str">
        <f>VLOOKUP(MainTable[[#This Row],[model]],ModelNames,4,FALSE)</f>
        <v>Tree Ensemble</v>
      </c>
      <c r="BH618" s="9" cm="1">
        <f t="array" ref="BH618">MEDIAN(IF($AM$2:$AM$2385=AM618,$AN$2:$AN$2385))</f>
        <v>0.86973139609339412</v>
      </c>
      <c r="BI618" s="9" t="str" cm="1">
        <f t="array" ref="BI618">LEFT(A618, MIN(IFERROR(FIND({"_binarized","_clean","_converted"}, A618), LEN(A618)+1))-1)</f>
        <v>medical_appointment_no_shows_convert_dates</v>
      </c>
    </row>
    <row r="619" spans="1:61" x14ac:dyDescent="0.25">
      <c r="A619" t="s">
        <v>159</v>
      </c>
      <c r="B619" s="6">
        <v>110527</v>
      </c>
      <c r="C619">
        <v>20</v>
      </c>
      <c r="D619">
        <v>17</v>
      </c>
      <c r="E619">
        <v>2</v>
      </c>
      <c r="F619" s="1">
        <v>3.9521483937452389</v>
      </c>
      <c r="G619">
        <v>5.8823529411764701</v>
      </c>
      <c r="H619">
        <v>5.8823999999999996</v>
      </c>
      <c r="I619" s="1">
        <v>1000000</v>
      </c>
      <c r="J619" s="1">
        <v>111.7870926201182</v>
      </c>
      <c r="K619" s="1">
        <v>3.930330024150952</v>
      </c>
      <c r="L619" s="1">
        <v>204.32679999999999</v>
      </c>
      <c r="M619" s="1">
        <v>96.247900000000001</v>
      </c>
      <c r="N619" s="2">
        <v>0.47799999999999998</v>
      </c>
      <c r="O619" s="2">
        <v>0.92100000000000004</v>
      </c>
      <c r="P619" s="2">
        <v>0.752</v>
      </c>
      <c r="Q619" s="2">
        <v>0</v>
      </c>
      <c r="R619" s="2">
        <v>1</v>
      </c>
      <c r="S619" s="2">
        <v>1</v>
      </c>
      <c r="T619" s="2">
        <v>3.7999999999999999E-2</v>
      </c>
      <c r="U619" s="2">
        <v>0.36799999999999999</v>
      </c>
      <c r="V619" s="2">
        <v>0.35</v>
      </c>
      <c r="W619" s="2">
        <v>0.20300000000000001</v>
      </c>
      <c r="X619" s="2">
        <v>0.4</v>
      </c>
      <c r="Y619" s="2">
        <v>0.39600000000000002</v>
      </c>
      <c r="Z619" s="2">
        <v>0.30599999999999999</v>
      </c>
      <c r="AA619" s="2">
        <v>0.68899999999999995</v>
      </c>
      <c r="AB619" s="2">
        <v>1</v>
      </c>
      <c r="AC619" s="2">
        <v>0.96799999999999997</v>
      </c>
      <c r="AD619" s="2">
        <v>0.44500000000000001</v>
      </c>
      <c r="AE619" s="2">
        <v>0.90600000000000003</v>
      </c>
      <c r="AF619" s="2">
        <v>1E-3</v>
      </c>
      <c r="AG619" s="2">
        <v>1E-3</v>
      </c>
      <c r="AH619" s="2">
        <v>0.76500000000000001</v>
      </c>
      <c r="AI619" s="2">
        <v>0</v>
      </c>
      <c r="AJ619" s="2">
        <v>0</v>
      </c>
      <c r="AK619">
        <v>7115043</v>
      </c>
      <c r="AL619">
        <v>317.55</v>
      </c>
      <c r="AM619" t="s">
        <v>59</v>
      </c>
      <c r="AN619" s="3">
        <v>0.79877314486863094</v>
      </c>
      <c r="AO619" s="3">
        <v>3.6541470433649689E-4</v>
      </c>
      <c r="AP619" s="3">
        <v>0.71316635182063892</v>
      </c>
      <c r="AQ619" s="3">
        <v>5.797046858170427E-4</v>
      </c>
      <c r="AR619" s="3">
        <v>0.714173762802089</v>
      </c>
      <c r="AS619" s="3">
        <v>2.90225815480466E-3</v>
      </c>
      <c r="AT619" s="10">
        <v>0.18844056129455569</v>
      </c>
      <c r="AU619" s="1">
        <v>812.609375</v>
      </c>
      <c r="AV619" s="5">
        <v>586551.00176245009</v>
      </c>
      <c r="AW619" s="9">
        <v>1.1425831317901609</v>
      </c>
      <c r="AX619">
        <v>1</v>
      </c>
      <c r="AY619" t="s">
        <v>50</v>
      </c>
      <c r="AZ619" s="9">
        <f>AVERAGE(MainTable[[#This Row],[f1]:[f4]])</f>
        <v>0.73460000000000003</v>
      </c>
      <c r="BA619" s="9">
        <f>AVERAGE(MainTable[[#This Row],[l1]:[l3]])</f>
        <v>0.252</v>
      </c>
      <c r="BB619" s="9">
        <f>AVERAGE(MainTable[[#This Row],[n1]:[lsc]])</f>
        <v>0.49899999999999994</v>
      </c>
      <c r="BC619" s="9">
        <f>AVERAGE(MainTable[[#This Row],[density]:[clsCoef]])</f>
        <v>0.70650000000000002</v>
      </c>
      <c r="BD619" s="9">
        <f>AVERAGE(MainTable[[#This Row],[t2]:[t4]])</f>
        <v>0.25566666666666665</v>
      </c>
      <c r="BE619" s="9">
        <f>AVERAGE(MainTable[[#This Row],[c1]:[c2]])</f>
        <v>0</v>
      </c>
      <c r="BF619" s="9">
        <f>AVERAGE(MainTable[[#This Row],[n3]], MainTable[[#This Row],[n1]], MainTable[[#This Row],[n4]])</f>
        <v>0.30166666666666669</v>
      </c>
      <c r="BG619" s="9" t="str">
        <f>VLOOKUP(MainTable[[#This Row],[model]],ModelNames,4,FALSE)</f>
        <v>Tree Ensemble</v>
      </c>
      <c r="BH619" s="9" cm="1">
        <f t="array" ref="BH619">MEDIAN(IF($AM$2:$AM$2385=AM619,$AN$2:$AN$2385))</f>
        <v>0.86949265687583444</v>
      </c>
      <c r="BI619" s="9" t="str" cm="1">
        <f t="array" ref="BI619">LEFT(A619, MIN(IFERROR(FIND({"_binarized","_clean","_converted"}, A619), LEN(A619)+1))-1)</f>
        <v>medical_appointment_no_shows_convert_dates</v>
      </c>
    </row>
    <row r="620" spans="1:61" x14ac:dyDescent="0.25">
      <c r="A620" t="s">
        <v>159</v>
      </c>
      <c r="B620" s="6">
        <v>110527</v>
      </c>
      <c r="C620">
        <v>20</v>
      </c>
      <c r="D620">
        <v>17</v>
      </c>
      <c r="E620">
        <v>2</v>
      </c>
      <c r="F620" s="1">
        <v>3.9521483937452389</v>
      </c>
      <c r="G620">
        <v>5.8823529411764701</v>
      </c>
      <c r="H620">
        <v>5.8823999999999996</v>
      </c>
      <c r="I620" s="1">
        <v>1000000</v>
      </c>
      <c r="J620" s="1">
        <v>111.7870926201182</v>
      </c>
      <c r="K620" s="1">
        <v>3.930330024150952</v>
      </c>
      <c r="L620" s="1">
        <v>204.32679999999999</v>
      </c>
      <c r="M620" s="1">
        <v>96.247900000000001</v>
      </c>
      <c r="N620" s="2">
        <v>0.47799999999999998</v>
      </c>
      <c r="O620" s="2">
        <v>0.92100000000000004</v>
      </c>
      <c r="P620" s="2">
        <v>0.752</v>
      </c>
      <c r="Q620" s="2">
        <v>0</v>
      </c>
      <c r="R620" s="2">
        <v>1</v>
      </c>
      <c r="S620" s="2">
        <v>1</v>
      </c>
      <c r="T620" s="2">
        <v>3.7999999999999999E-2</v>
      </c>
      <c r="U620" s="2">
        <v>0.36799999999999999</v>
      </c>
      <c r="V620" s="2">
        <v>0.35</v>
      </c>
      <c r="W620" s="2">
        <v>0.20300000000000001</v>
      </c>
      <c r="X620" s="2">
        <v>0.4</v>
      </c>
      <c r="Y620" s="2">
        <v>0.39600000000000002</v>
      </c>
      <c r="Z620" s="2">
        <v>0.30599999999999999</v>
      </c>
      <c r="AA620" s="2">
        <v>0.68899999999999995</v>
      </c>
      <c r="AB620" s="2">
        <v>1</v>
      </c>
      <c r="AC620" s="2">
        <v>0.96799999999999997</v>
      </c>
      <c r="AD620" s="2">
        <v>0.44500000000000001</v>
      </c>
      <c r="AE620" s="2">
        <v>0.90600000000000003</v>
      </c>
      <c r="AF620" s="2">
        <v>1E-3</v>
      </c>
      <c r="AG620" s="2">
        <v>1E-3</v>
      </c>
      <c r="AH620" s="2">
        <v>0.76500000000000001</v>
      </c>
      <c r="AI620" s="2">
        <v>0</v>
      </c>
      <c r="AJ620" s="2">
        <v>0</v>
      </c>
      <c r="AK620">
        <v>7115043</v>
      </c>
      <c r="AL620">
        <v>317.55</v>
      </c>
      <c r="AM620" t="s">
        <v>51</v>
      </c>
      <c r="AN620" s="3">
        <v>0.79814887014025682</v>
      </c>
      <c r="AO620" s="3">
        <v>1.492625620592674E-4</v>
      </c>
      <c r="AP620" s="3">
        <v>0.70919973219978905</v>
      </c>
      <c r="AQ620" s="3">
        <v>2.6578343597159109E-4</v>
      </c>
      <c r="AT620" s="10">
        <v>313.18305683135992</v>
      </c>
      <c r="AU620" s="1">
        <v>214.703125</v>
      </c>
      <c r="AV620" s="5">
        <v>352.92458384655612</v>
      </c>
      <c r="AW620" s="9">
        <v>11105.702061653141</v>
      </c>
      <c r="AX620">
        <v>12</v>
      </c>
      <c r="AY620" t="s">
        <v>50</v>
      </c>
      <c r="AZ620" s="9">
        <f>AVERAGE(MainTable[[#This Row],[f1]:[f4]])</f>
        <v>0.73460000000000003</v>
      </c>
      <c r="BA620" s="9">
        <f>AVERAGE(MainTable[[#This Row],[l1]:[l3]])</f>
        <v>0.252</v>
      </c>
      <c r="BB620" s="9">
        <f>AVERAGE(MainTable[[#This Row],[n1]:[lsc]])</f>
        <v>0.49899999999999994</v>
      </c>
      <c r="BC620" s="9">
        <f>AVERAGE(MainTable[[#This Row],[density]:[clsCoef]])</f>
        <v>0.70650000000000002</v>
      </c>
      <c r="BD620" s="9">
        <f>AVERAGE(MainTable[[#This Row],[t2]:[t4]])</f>
        <v>0.25566666666666665</v>
      </c>
      <c r="BE620" s="9">
        <f>AVERAGE(MainTable[[#This Row],[c1]:[c2]])</f>
        <v>0</v>
      </c>
      <c r="BF620" s="9">
        <f>AVERAGE(MainTable[[#This Row],[n3]], MainTable[[#This Row],[n1]], MainTable[[#This Row],[n4]])</f>
        <v>0.30166666666666669</v>
      </c>
      <c r="BG620" s="9" t="str">
        <f>VLOOKUP(MainTable[[#This Row],[model]],ModelNames,4,FALSE)</f>
        <v>Kernel/SVM</v>
      </c>
      <c r="BH620" s="9" cm="1">
        <f t="array" ref="BH620">MEDIAN(IF($AM$2:$AM$2385=AM620,$AN$2:$AN$2385))</f>
        <v>0.87225452196382425</v>
      </c>
      <c r="BI620" s="9" t="str" cm="1">
        <f t="array" ref="BI620">LEFT(A620, MIN(IFERROR(FIND({"_binarized","_clean","_converted"}, A620), LEN(A620)+1))-1)</f>
        <v>medical_appointment_no_shows_convert_dates</v>
      </c>
    </row>
    <row r="621" spans="1:61" x14ac:dyDescent="0.25">
      <c r="A621" t="s">
        <v>159</v>
      </c>
      <c r="B621" s="6">
        <v>110527</v>
      </c>
      <c r="C621">
        <v>20</v>
      </c>
      <c r="D621">
        <v>17</v>
      </c>
      <c r="E621">
        <v>2</v>
      </c>
      <c r="F621" s="1">
        <v>3.9521483937452389</v>
      </c>
      <c r="G621">
        <v>5.8823529411764701</v>
      </c>
      <c r="H621">
        <v>5.8823999999999996</v>
      </c>
      <c r="I621" s="1">
        <v>1000000</v>
      </c>
      <c r="J621" s="1">
        <v>111.7870926201182</v>
      </c>
      <c r="K621" s="1">
        <v>3.930330024150952</v>
      </c>
      <c r="L621" s="1">
        <v>204.32679999999999</v>
      </c>
      <c r="M621" s="1">
        <v>96.247900000000001</v>
      </c>
      <c r="N621" s="2">
        <v>0.47799999999999998</v>
      </c>
      <c r="O621" s="2">
        <v>0.92100000000000004</v>
      </c>
      <c r="P621" s="2">
        <v>0.752</v>
      </c>
      <c r="Q621" s="2">
        <v>0</v>
      </c>
      <c r="R621" s="2">
        <v>1</v>
      </c>
      <c r="S621" s="2">
        <v>1</v>
      </c>
      <c r="T621" s="2">
        <v>3.7999999999999999E-2</v>
      </c>
      <c r="U621" s="2">
        <v>0.36799999999999999</v>
      </c>
      <c r="V621" s="2">
        <v>0.35</v>
      </c>
      <c r="W621" s="2">
        <v>0.20300000000000001</v>
      </c>
      <c r="X621" s="2">
        <v>0.4</v>
      </c>
      <c r="Y621" s="2">
        <v>0.39600000000000002</v>
      </c>
      <c r="Z621" s="2">
        <v>0.30599999999999999</v>
      </c>
      <c r="AA621" s="2">
        <v>0.68899999999999995</v>
      </c>
      <c r="AB621" s="2">
        <v>1</v>
      </c>
      <c r="AC621" s="2">
        <v>0.96799999999999997</v>
      </c>
      <c r="AD621" s="2">
        <v>0.44500000000000001</v>
      </c>
      <c r="AE621" s="2">
        <v>0.90600000000000003</v>
      </c>
      <c r="AF621" s="2">
        <v>1E-3</v>
      </c>
      <c r="AG621" s="2">
        <v>1E-3</v>
      </c>
      <c r="AH621" s="2">
        <v>0.76500000000000001</v>
      </c>
      <c r="AI621" s="2">
        <v>0</v>
      </c>
      <c r="AJ621" s="2">
        <v>0</v>
      </c>
      <c r="AK621">
        <v>7115043</v>
      </c>
      <c r="AL621">
        <v>317.55</v>
      </c>
      <c r="AM621" t="s">
        <v>55</v>
      </c>
      <c r="AN621" s="3">
        <v>0.79813077386816289</v>
      </c>
      <c r="AO621" s="3">
        <v>1.046653721156623E-4</v>
      </c>
      <c r="AP621" s="3">
        <v>0.70866041685751846</v>
      </c>
      <c r="AQ621" s="3">
        <v>2.1078307342809079E-4</v>
      </c>
      <c r="AR621" s="3">
        <v>0.71921249751105776</v>
      </c>
      <c r="AS621" s="3">
        <v>1.396300070842476E-3</v>
      </c>
      <c r="AT621" s="10">
        <v>6.9221019744873047E-2</v>
      </c>
      <c r="AU621" s="1">
        <v>689.61328125</v>
      </c>
      <c r="AV621" s="5">
        <v>1596769.310931548</v>
      </c>
      <c r="AW621" s="9">
        <v>4.138890266418457</v>
      </c>
      <c r="AX621">
        <v>16</v>
      </c>
      <c r="AY621" t="s">
        <v>50</v>
      </c>
      <c r="AZ621" s="9">
        <f>AVERAGE(MainTable[[#This Row],[f1]:[f4]])</f>
        <v>0.73460000000000003</v>
      </c>
      <c r="BA621" s="9">
        <f>AVERAGE(MainTable[[#This Row],[l1]:[l3]])</f>
        <v>0.252</v>
      </c>
      <c r="BB621" s="9">
        <f>AVERAGE(MainTable[[#This Row],[n1]:[lsc]])</f>
        <v>0.49899999999999994</v>
      </c>
      <c r="BC621" s="9">
        <f>AVERAGE(MainTable[[#This Row],[density]:[clsCoef]])</f>
        <v>0.70650000000000002</v>
      </c>
      <c r="BD621" s="9">
        <f>AVERAGE(MainTable[[#This Row],[t2]:[t4]])</f>
        <v>0.25566666666666665</v>
      </c>
      <c r="BE621" s="9">
        <f>AVERAGE(MainTable[[#This Row],[c1]:[c2]])</f>
        <v>0</v>
      </c>
      <c r="BF621" s="9">
        <f>AVERAGE(MainTable[[#This Row],[n3]], MainTable[[#This Row],[n1]], MainTable[[#This Row],[n4]])</f>
        <v>0.30166666666666669</v>
      </c>
      <c r="BG621" s="9" t="str">
        <f>VLOOKUP(MainTable[[#This Row],[model]],ModelNames,4,FALSE)</f>
        <v>Tree Ensemble</v>
      </c>
      <c r="BH621" s="9" cm="1">
        <f t="array" ref="BH621">MEDIAN(IF($AM$2:$AM$2385=AM621,$AN$2:$AN$2385))</f>
        <v>0.88267425723439863</v>
      </c>
      <c r="BI621" s="9" t="str" cm="1">
        <f t="array" ref="BI621">LEFT(A621, MIN(IFERROR(FIND({"_binarized","_clean","_converted"}, A621), LEN(A621)+1))-1)</f>
        <v>medical_appointment_no_shows_convert_dates</v>
      </c>
    </row>
    <row r="622" spans="1:61" x14ac:dyDescent="0.25">
      <c r="A622" t="s">
        <v>159</v>
      </c>
      <c r="B622" s="6">
        <v>110527</v>
      </c>
      <c r="C622">
        <v>20</v>
      </c>
      <c r="D622">
        <v>17</v>
      </c>
      <c r="E622">
        <v>2</v>
      </c>
      <c r="F622" s="1">
        <v>3.9521483937452389</v>
      </c>
      <c r="G622">
        <v>5.8823529411764701</v>
      </c>
      <c r="H622">
        <v>5.8823999999999996</v>
      </c>
      <c r="I622" s="1">
        <v>1000000</v>
      </c>
      <c r="J622" s="1">
        <v>111.7870926201182</v>
      </c>
      <c r="K622" s="1">
        <v>3.930330024150952</v>
      </c>
      <c r="L622" s="1">
        <v>204.32679999999999</v>
      </c>
      <c r="M622" s="1">
        <v>96.247900000000001</v>
      </c>
      <c r="N622" s="2">
        <v>0.47799999999999998</v>
      </c>
      <c r="O622" s="2">
        <v>0.92100000000000004</v>
      </c>
      <c r="P622" s="2">
        <v>0.752</v>
      </c>
      <c r="Q622" s="2">
        <v>0</v>
      </c>
      <c r="R622" s="2">
        <v>1</v>
      </c>
      <c r="S622" s="2">
        <v>1</v>
      </c>
      <c r="T622" s="2">
        <v>3.7999999999999999E-2</v>
      </c>
      <c r="U622" s="2">
        <v>0.36799999999999999</v>
      </c>
      <c r="V622" s="2">
        <v>0.35</v>
      </c>
      <c r="W622" s="2">
        <v>0.20300000000000001</v>
      </c>
      <c r="X622" s="2">
        <v>0.4</v>
      </c>
      <c r="Y622" s="2">
        <v>0.39600000000000002</v>
      </c>
      <c r="Z622" s="2">
        <v>0.30599999999999999</v>
      </c>
      <c r="AA622" s="2">
        <v>0.68899999999999995</v>
      </c>
      <c r="AB622" s="2">
        <v>1</v>
      </c>
      <c r="AC622" s="2">
        <v>0.96799999999999997</v>
      </c>
      <c r="AD622" s="2">
        <v>0.44500000000000001</v>
      </c>
      <c r="AE622" s="2">
        <v>0.90600000000000003</v>
      </c>
      <c r="AF622" s="2">
        <v>1E-3</v>
      </c>
      <c r="AG622" s="2">
        <v>1E-3</v>
      </c>
      <c r="AH622" s="2">
        <v>0.76500000000000001</v>
      </c>
      <c r="AI622" s="2">
        <v>0</v>
      </c>
      <c r="AJ622" s="2">
        <v>0</v>
      </c>
      <c r="AK622">
        <v>7115043</v>
      </c>
      <c r="AL622">
        <v>317.55</v>
      </c>
      <c r="AM622" t="s">
        <v>62</v>
      </c>
      <c r="AN622" s="3">
        <v>0.79806744059942891</v>
      </c>
      <c r="AO622" s="3">
        <v>1.67735305651349E-5</v>
      </c>
      <c r="AP622" s="3">
        <v>0.70844021247569633</v>
      </c>
      <c r="AQ622" s="3">
        <v>2.3170885082814351E-5</v>
      </c>
      <c r="AT622" s="10">
        <v>4.1854619979858398E-2</v>
      </c>
      <c r="AU622" s="1">
        <v>752.50390625</v>
      </c>
      <c r="AV622" s="5">
        <v>2640807.6349322991</v>
      </c>
      <c r="AW622" s="9">
        <v>2.5837283134460449</v>
      </c>
      <c r="AX622">
        <v>6</v>
      </c>
      <c r="AY622" t="s">
        <v>50</v>
      </c>
      <c r="AZ622" s="9">
        <f>AVERAGE(MainTable[[#This Row],[f1]:[f4]])</f>
        <v>0.73460000000000003</v>
      </c>
      <c r="BA622" s="9">
        <f>AVERAGE(MainTable[[#This Row],[l1]:[l3]])</f>
        <v>0.252</v>
      </c>
      <c r="BB622" s="9">
        <f>AVERAGE(MainTable[[#This Row],[n1]:[lsc]])</f>
        <v>0.49899999999999994</v>
      </c>
      <c r="BC622" s="9">
        <f>AVERAGE(MainTable[[#This Row],[density]:[clsCoef]])</f>
        <v>0.70650000000000002</v>
      </c>
      <c r="BD622" s="9">
        <f>AVERAGE(MainTable[[#This Row],[t2]:[t4]])</f>
        <v>0.25566666666666665</v>
      </c>
      <c r="BE622" s="9">
        <f>AVERAGE(MainTable[[#This Row],[c1]:[c2]])</f>
        <v>0</v>
      </c>
      <c r="BF622" s="9">
        <f>AVERAGE(MainTable[[#This Row],[n3]], MainTable[[#This Row],[n1]], MainTable[[#This Row],[n4]])</f>
        <v>0.30166666666666669</v>
      </c>
      <c r="BG622" s="9" t="str">
        <f>VLOOKUP(MainTable[[#This Row],[model]],ModelNames,4,FALSE)</f>
        <v>Linear</v>
      </c>
      <c r="BH622" s="9" cm="1">
        <f t="array" ref="BH622">MEDIAN(IF($AM$2:$AM$2385=AM622,$AN$2:$AN$2385))</f>
        <v>0.84909999999999997</v>
      </c>
      <c r="BI622" s="9" t="str" cm="1">
        <f t="array" ref="BI622">LEFT(A622, MIN(IFERROR(FIND({"_binarized","_clean","_converted"}, A622), LEN(A622)+1))-1)</f>
        <v>medical_appointment_no_shows_convert_dates</v>
      </c>
    </row>
    <row r="623" spans="1:61" x14ac:dyDescent="0.25">
      <c r="A623" t="s">
        <v>159</v>
      </c>
      <c r="B623" s="6">
        <v>110527</v>
      </c>
      <c r="C623">
        <v>20</v>
      </c>
      <c r="D623">
        <v>17</v>
      </c>
      <c r="E623">
        <v>2</v>
      </c>
      <c r="F623" s="1">
        <v>3.9521483937452389</v>
      </c>
      <c r="G623">
        <v>5.8823529411764701</v>
      </c>
      <c r="H623">
        <v>5.8823999999999996</v>
      </c>
      <c r="I623" s="1">
        <v>1000000</v>
      </c>
      <c r="J623" s="1">
        <v>111.7870926201182</v>
      </c>
      <c r="K623" s="1">
        <v>3.930330024150952</v>
      </c>
      <c r="L623" s="1">
        <v>204.32679999999999</v>
      </c>
      <c r="M623" s="1">
        <v>96.247900000000001</v>
      </c>
      <c r="N623" s="2">
        <v>0.47799999999999998</v>
      </c>
      <c r="O623" s="2">
        <v>0.92100000000000004</v>
      </c>
      <c r="P623" s="2">
        <v>0.752</v>
      </c>
      <c r="Q623" s="2">
        <v>0</v>
      </c>
      <c r="R623" s="2">
        <v>1</v>
      </c>
      <c r="S623" s="2">
        <v>1</v>
      </c>
      <c r="T623" s="2">
        <v>3.7999999999999999E-2</v>
      </c>
      <c r="U623" s="2">
        <v>0.36799999999999999</v>
      </c>
      <c r="V623" s="2">
        <v>0.35</v>
      </c>
      <c r="W623" s="2">
        <v>0.20300000000000001</v>
      </c>
      <c r="X623" s="2">
        <v>0.4</v>
      </c>
      <c r="Y623" s="2">
        <v>0.39600000000000002</v>
      </c>
      <c r="Z623" s="2">
        <v>0.30599999999999999</v>
      </c>
      <c r="AA623" s="2">
        <v>0.68899999999999995</v>
      </c>
      <c r="AB623" s="2">
        <v>1</v>
      </c>
      <c r="AC623" s="2">
        <v>0.96799999999999997</v>
      </c>
      <c r="AD623" s="2">
        <v>0.44500000000000001</v>
      </c>
      <c r="AE623" s="2">
        <v>0.90600000000000003</v>
      </c>
      <c r="AF623" s="2">
        <v>1E-3</v>
      </c>
      <c r="AG623" s="2">
        <v>1E-3</v>
      </c>
      <c r="AH623" s="2">
        <v>0.76500000000000001</v>
      </c>
      <c r="AI623" s="2">
        <v>0</v>
      </c>
      <c r="AJ623" s="2">
        <v>0</v>
      </c>
      <c r="AK623">
        <v>7115043</v>
      </c>
      <c r="AL623">
        <v>317.55</v>
      </c>
      <c r="AM623" t="s">
        <v>52</v>
      </c>
      <c r="AN623" s="3">
        <v>0.79806744059942891</v>
      </c>
      <c r="AO623" s="3">
        <v>1.67735305651349E-5</v>
      </c>
      <c r="AP623" s="3">
        <v>0.70844021247569633</v>
      </c>
      <c r="AQ623" s="3">
        <v>2.3170885082814351E-5</v>
      </c>
      <c r="AR623" s="3">
        <v>0.67924345024982757</v>
      </c>
      <c r="AS623" s="3">
        <v>2.3962220671931121E-3</v>
      </c>
      <c r="AT623" s="10">
        <v>0.17185115814208979</v>
      </c>
      <c r="AU623" s="1">
        <v>777.61328125</v>
      </c>
      <c r="AV623" s="5">
        <v>643172.85489930573</v>
      </c>
      <c r="AW623" s="9">
        <v>25.400647878646851</v>
      </c>
      <c r="AX623">
        <v>24</v>
      </c>
      <c r="AY623" t="s">
        <v>50</v>
      </c>
      <c r="AZ623" s="9">
        <f>AVERAGE(MainTable[[#This Row],[f1]:[f4]])</f>
        <v>0.73460000000000003</v>
      </c>
      <c r="BA623" s="9">
        <f>AVERAGE(MainTable[[#This Row],[l1]:[l3]])</f>
        <v>0.252</v>
      </c>
      <c r="BB623" s="9">
        <f>AVERAGE(MainTable[[#This Row],[n1]:[lsc]])</f>
        <v>0.49899999999999994</v>
      </c>
      <c r="BC623" s="9">
        <f>AVERAGE(MainTable[[#This Row],[density]:[clsCoef]])</f>
        <v>0.70650000000000002</v>
      </c>
      <c r="BD623" s="9">
        <f>AVERAGE(MainTable[[#This Row],[t2]:[t4]])</f>
        <v>0.25566666666666665</v>
      </c>
      <c r="BE623" s="9">
        <f>AVERAGE(MainTable[[#This Row],[c1]:[c2]])</f>
        <v>0</v>
      </c>
      <c r="BF623" s="9">
        <f>AVERAGE(MainTable[[#This Row],[n3]], MainTable[[#This Row],[n1]], MainTable[[#This Row],[n4]])</f>
        <v>0.30166666666666669</v>
      </c>
      <c r="BG623" s="9" t="str">
        <f>VLOOKUP(MainTable[[#This Row],[model]],ModelNames,4,FALSE)</f>
        <v>Tree Ensemble</v>
      </c>
      <c r="BH623" s="9" cm="1">
        <f t="array" ref="BH623">MEDIAN(IF($AM$2:$AM$2385=AM623,$AN$2:$AN$2385))</f>
        <v>0.87140340575455077</v>
      </c>
      <c r="BI623" s="9" t="str" cm="1">
        <f t="array" ref="BI623">LEFT(A623, MIN(IFERROR(FIND({"_binarized","_clean","_converted"}, A623), LEN(A623)+1))-1)</f>
        <v>medical_appointment_no_shows_convert_dates</v>
      </c>
    </row>
    <row r="624" spans="1:61" x14ac:dyDescent="0.25">
      <c r="A624" t="s">
        <v>159</v>
      </c>
      <c r="B624" s="6">
        <v>110527</v>
      </c>
      <c r="C624">
        <v>20</v>
      </c>
      <c r="D624">
        <v>17</v>
      </c>
      <c r="E624">
        <v>2</v>
      </c>
      <c r="F624" s="1">
        <v>3.9521483937452389</v>
      </c>
      <c r="G624">
        <v>5.8823529411764701</v>
      </c>
      <c r="H624">
        <v>5.8823999999999996</v>
      </c>
      <c r="I624" s="1">
        <v>1000000</v>
      </c>
      <c r="J624" s="1">
        <v>111.7870926201182</v>
      </c>
      <c r="K624" s="1">
        <v>3.930330024150952</v>
      </c>
      <c r="L624" s="1">
        <v>204.32679999999999</v>
      </c>
      <c r="M624" s="1">
        <v>96.247900000000001</v>
      </c>
      <c r="N624" s="2">
        <v>0.47799999999999998</v>
      </c>
      <c r="O624" s="2">
        <v>0.92100000000000004</v>
      </c>
      <c r="P624" s="2">
        <v>0.752</v>
      </c>
      <c r="Q624" s="2">
        <v>0</v>
      </c>
      <c r="R624" s="2">
        <v>1</v>
      </c>
      <c r="S624" s="2">
        <v>1</v>
      </c>
      <c r="T624" s="2">
        <v>3.7999999999999999E-2</v>
      </c>
      <c r="U624" s="2">
        <v>0.36799999999999999</v>
      </c>
      <c r="V624" s="2">
        <v>0.35</v>
      </c>
      <c r="W624" s="2">
        <v>0.20300000000000001</v>
      </c>
      <c r="X624" s="2">
        <v>0.4</v>
      </c>
      <c r="Y624" s="2">
        <v>0.39600000000000002</v>
      </c>
      <c r="Z624" s="2">
        <v>0.30599999999999999</v>
      </c>
      <c r="AA624" s="2">
        <v>0.68899999999999995</v>
      </c>
      <c r="AB624" s="2">
        <v>1</v>
      </c>
      <c r="AC624" s="2">
        <v>0.96799999999999997</v>
      </c>
      <c r="AD624" s="2">
        <v>0.44500000000000001</v>
      </c>
      <c r="AE624" s="2">
        <v>0.90600000000000003</v>
      </c>
      <c r="AF624" s="2">
        <v>1E-3</v>
      </c>
      <c r="AG624" s="2">
        <v>1E-3</v>
      </c>
      <c r="AH624" s="2">
        <v>0.76500000000000001</v>
      </c>
      <c r="AI624" s="2">
        <v>0</v>
      </c>
      <c r="AJ624" s="2">
        <v>0</v>
      </c>
      <c r="AK624">
        <v>7115043</v>
      </c>
      <c r="AL624">
        <v>317.55</v>
      </c>
      <c r="AM624" t="s">
        <v>60</v>
      </c>
      <c r="AN624" s="3">
        <v>0.79804934514591164</v>
      </c>
      <c r="AO624" s="3">
        <v>2.0337095516097969E-5</v>
      </c>
      <c r="AP624" s="3">
        <v>0.70843127837282971</v>
      </c>
      <c r="AQ624" s="3">
        <v>7.2838681633644008E-6</v>
      </c>
      <c r="AT624" s="10">
        <v>4.4382572174072273E-2</v>
      </c>
      <c r="AU624" s="1">
        <v>738.63671875</v>
      </c>
      <c r="AV624" s="5">
        <v>2490391.9395769089</v>
      </c>
      <c r="AW624" s="9">
        <v>1.9726905822753911</v>
      </c>
      <c r="AX624">
        <v>16</v>
      </c>
      <c r="AY624" t="s">
        <v>50</v>
      </c>
      <c r="AZ624" s="9">
        <f>AVERAGE(MainTable[[#This Row],[f1]:[f4]])</f>
        <v>0.73460000000000003</v>
      </c>
      <c r="BA624" s="9">
        <f>AVERAGE(MainTable[[#This Row],[l1]:[l3]])</f>
        <v>0.252</v>
      </c>
      <c r="BB624" s="9">
        <f>AVERAGE(MainTable[[#This Row],[n1]:[lsc]])</f>
        <v>0.49899999999999994</v>
      </c>
      <c r="BC624" s="9">
        <f>AVERAGE(MainTable[[#This Row],[density]:[clsCoef]])</f>
        <v>0.70650000000000002</v>
      </c>
      <c r="BD624" s="9">
        <f>AVERAGE(MainTable[[#This Row],[t2]:[t4]])</f>
        <v>0.25566666666666665</v>
      </c>
      <c r="BE624" s="9">
        <f>AVERAGE(MainTable[[#This Row],[c1]:[c2]])</f>
        <v>0</v>
      </c>
      <c r="BF624" s="9">
        <f>AVERAGE(MainTable[[#This Row],[n3]], MainTable[[#This Row],[n1]], MainTable[[#This Row],[n4]])</f>
        <v>0.30166666666666669</v>
      </c>
      <c r="BG624" s="9" t="str">
        <f>VLOOKUP(MainTable[[#This Row],[model]],ModelNames,4,FALSE)</f>
        <v>Linear</v>
      </c>
      <c r="BH624" s="9" cm="1">
        <f t="array" ref="BH624">MEDIAN(IF($AM$2:$AM$2385=AM624,$AN$2:$AN$2385))</f>
        <v>0.84154689776823377</v>
      </c>
      <c r="BI624" s="9" t="str" cm="1">
        <f t="array" ref="BI624">LEFT(A624, MIN(IFERROR(FIND({"_binarized","_clean","_converted"}, A624), LEN(A624)+1))-1)</f>
        <v>medical_appointment_no_shows_convert_dates</v>
      </c>
    </row>
    <row r="625" spans="1:61" x14ac:dyDescent="0.25">
      <c r="A625" t="s">
        <v>159</v>
      </c>
      <c r="B625" s="6">
        <v>110527</v>
      </c>
      <c r="C625">
        <v>20</v>
      </c>
      <c r="D625">
        <v>17</v>
      </c>
      <c r="E625">
        <v>2</v>
      </c>
      <c r="F625" s="1">
        <v>3.9521483937452389</v>
      </c>
      <c r="G625">
        <v>5.8823529411764701</v>
      </c>
      <c r="H625">
        <v>5.8823999999999996</v>
      </c>
      <c r="I625" s="1">
        <v>1000000</v>
      </c>
      <c r="J625" s="1">
        <v>111.7870926201182</v>
      </c>
      <c r="K625" s="1">
        <v>3.930330024150952</v>
      </c>
      <c r="L625" s="1">
        <v>204.32679999999999</v>
      </c>
      <c r="M625" s="1">
        <v>96.247900000000001</v>
      </c>
      <c r="N625" s="2">
        <v>0.47799999999999998</v>
      </c>
      <c r="O625" s="2">
        <v>0.92100000000000004</v>
      </c>
      <c r="P625" s="2">
        <v>0.752</v>
      </c>
      <c r="Q625" s="2">
        <v>0</v>
      </c>
      <c r="R625" s="2">
        <v>1</v>
      </c>
      <c r="S625" s="2">
        <v>1</v>
      </c>
      <c r="T625" s="2">
        <v>3.7999999999999999E-2</v>
      </c>
      <c r="U625" s="2">
        <v>0.36799999999999999</v>
      </c>
      <c r="V625" s="2">
        <v>0.35</v>
      </c>
      <c r="W625" s="2">
        <v>0.20300000000000001</v>
      </c>
      <c r="X625" s="2">
        <v>0.4</v>
      </c>
      <c r="Y625" s="2">
        <v>0.39600000000000002</v>
      </c>
      <c r="Z625" s="2">
        <v>0.30599999999999999</v>
      </c>
      <c r="AA625" s="2">
        <v>0.68899999999999995</v>
      </c>
      <c r="AB625" s="2">
        <v>1</v>
      </c>
      <c r="AC625" s="2">
        <v>0.96799999999999997</v>
      </c>
      <c r="AD625" s="2">
        <v>0.44500000000000001</v>
      </c>
      <c r="AE625" s="2">
        <v>0.90600000000000003</v>
      </c>
      <c r="AF625" s="2">
        <v>1E-3</v>
      </c>
      <c r="AG625" s="2">
        <v>1E-3</v>
      </c>
      <c r="AH625" s="2">
        <v>0.76500000000000001</v>
      </c>
      <c r="AI625" s="2">
        <v>0</v>
      </c>
      <c r="AJ625" s="2">
        <v>0</v>
      </c>
      <c r="AK625">
        <v>7115043</v>
      </c>
      <c r="AL625">
        <v>317.55</v>
      </c>
      <c r="AM625" t="s">
        <v>49</v>
      </c>
      <c r="AN625" s="3">
        <v>0.79703602594339262</v>
      </c>
      <c r="AO625" s="3">
        <v>4.7773401651999371E-4</v>
      </c>
      <c r="AP625" s="3">
        <v>0.72250587435327296</v>
      </c>
      <c r="AQ625" s="3">
        <v>1.11315249760568E-3</v>
      </c>
      <c r="AR625" s="3">
        <v>0.72521937506028034</v>
      </c>
      <c r="AS625" s="3">
        <v>9.3430805082006724E-4</v>
      </c>
      <c r="AT625" s="10">
        <v>7.4989080429077148E-2</v>
      </c>
      <c r="AU625" s="1">
        <v>516.0859375</v>
      </c>
      <c r="AV625" s="5">
        <v>1473947.9317196929</v>
      </c>
      <c r="AW625" s="9">
        <v>310.77584624290472</v>
      </c>
      <c r="AX625">
        <v>16</v>
      </c>
      <c r="AY625" t="s">
        <v>50</v>
      </c>
      <c r="AZ625" s="9">
        <f>AVERAGE(MainTable[[#This Row],[f1]:[f4]])</f>
        <v>0.73460000000000003</v>
      </c>
      <c r="BA625" s="9">
        <f>AVERAGE(MainTable[[#This Row],[l1]:[l3]])</f>
        <v>0.252</v>
      </c>
      <c r="BB625" s="9">
        <f>AVERAGE(MainTable[[#This Row],[n1]:[lsc]])</f>
        <v>0.49899999999999994</v>
      </c>
      <c r="BC625" s="9">
        <f>AVERAGE(MainTable[[#This Row],[density]:[clsCoef]])</f>
        <v>0.70650000000000002</v>
      </c>
      <c r="BD625" s="9">
        <f>AVERAGE(MainTable[[#This Row],[t2]:[t4]])</f>
        <v>0.25566666666666665</v>
      </c>
      <c r="BE625" s="9">
        <f>AVERAGE(MainTable[[#This Row],[c1]:[c2]])</f>
        <v>0</v>
      </c>
      <c r="BF625" s="9">
        <f>AVERAGE(MainTable[[#This Row],[n3]], MainTable[[#This Row],[n1]], MainTable[[#This Row],[n4]])</f>
        <v>0.30166666666666669</v>
      </c>
      <c r="BG625" s="9" t="str">
        <f>VLOOKUP(MainTable[[#This Row],[model]],ModelNames,4,FALSE)</f>
        <v>Neural</v>
      </c>
      <c r="BH625" s="9" cm="1">
        <f t="array" ref="BH625">MEDIAN(IF($AM$2:$AM$2385=AM625,$AN$2:$AN$2385))</f>
        <v>0.87620447459485384</v>
      </c>
      <c r="BI625" s="9" t="str" cm="1">
        <f t="array" ref="BI625">LEFT(A625, MIN(IFERROR(FIND({"_binarized","_clean","_converted"}, A625), LEN(A625)+1))-1)</f>
        <v>medical_appointment_no_shows_convert_dates</v>
      </c>
    </row>
    <row r="626" spans="1:61" x14ac:dyDescent="0.25">
      <c r="A626" t="s">
        <v>159</v>
      </c>
      <c r="B626" s="6">
        <v>110527</v>
      </c>
      <c r="C626">
        <v>20</v>
      </c>
      <c r="D626">
        <v>17</v>
      </c>
      <c r="E626">
        <v>2</v>
      </c>
      <c r="F626" s="1">
        <v>3.9521483937452389</v>
      </c>
      <c r="G626">
        <v>5.8823529411764701</v>
      </c>
      <c r="H626">
        <v>5.8823999999999996</v>
      </c>
      <c r="I626" s="1">
        <v>1000000</v>
      </c>
      <c r="J626" s="1">
        <v>111.7870926201182</v>
      </c>
      <c r="K626" s="1">
        <v>3.930330024150952</v>
      </c>
      <c r="L626" s="1">
        <v>204.32679999999999</v>
      </c>
      <c r="M626" s="1">
        <v>96.247900000000001</v>
      </c>
      <c r="N626" s="2">
        <v>0.47799999999999998</v>
      </c>
      <c r="O626" s="2">
        <v>0.92100000000000004</v>
      </c>
      <c r="P626" s="2">
        <v>0.752</v>
      </c>
      <c r="Q626" s="2">
        <v>0</v>
      </c>
      <c r="R626" s="2">
        <v>1</v>
      </c>
      <c r="S626" s="2">
        <v>1</v>
      </c>
      <c r="T626" s="2">
        <v>3.7999999999999999E-2</v>
      </c>
      <c r="U626" s="2">
        <v>0.36799999999999999</v>
      </c>
      <c r="V626" s="2">
        <v>0.35</v>
      </c>
      <c r="W626" s="2">
        <v>0.20300000000000001</v>
      </c>
      <c r="X626" s="2">
        <v>0.4</v>
      </c>
      <c r="Y626" s="2">
        <v>0.39600000000000002</v>
      </c>
      <c r="Z626" s="2">
        <v>0.30599999999999999</v>
      </c>
      <c r="AA626" s="2">
        <v>0.68899999999999995</v>
      </c>
      <c r="AB626" s="2">
        <v>1</v>
      </c>
      <c r="AC626" s="2">
        <v>0.96799999999999997</v>
      </c>
      <c r="AD626" s="2">
        <v>0.44500000000000001</v>
      </c>
      <c r="AE626" s="2">
        <v>0.90600000000000003</v>
      </c>
      <c r="AF626" s="2">
        <v>1E-3</v>
      </c>
      <c r="AG626" s="2">
        <v>1E-3</v>
      </c>
      <c r="AH626" s="2">
        <v>0.76500000000000001</v>
      </c>
      <c r="AI626" s="2">
        <v>0</v>
      </c>
      <c r="AJ626" s="2">
        <v>0</v>
      </c>
      <c r="AK626">
        <v>7115043</v>
      </c>
      <c r="AL626">
        <v>317.55</v>
      </c>
      <c r="AM626" t="s">
        <v>57</v>
      </c>
      <c r="AN626" s="3">
        <v>0.7967736467788511</v>
      </c>
      <c r="AO626" s="3">
        <v>9.9675137042109499E-4</v>
      </c>
      <c r="AP626" s="3">
        <v>0.72099040552448534</v>
      </c>
      <c r="AQ626" s="3">
        <v>2.581861921744455E-3</v>
      </c>
      <c r="AR626" s="3">
        <v>0.70728015233167074</v>
      </c>
      <c r="AS626" s="3">
        <v>1.7178300783375049E-3</v>
      </c>
      <c r="AT626" s="10">
        <v>2.9899835586547852E-2</v>
      </c>
      <c r="AU626" s="1">
        <v>906.87109375</v>
      </c>
      <c r="AV626" s="5">
        <v>3696675.8455932192</v>
      </c>
      <c r="AW626" s="9">
        <v>4.3219327926635742</v>
      </c>
      <c r="AX626">
        <v>24</v>
      </c>
      <c r="AY626" t="s">
        <v>50</v>
      </c>
      <c r="AZ626" s="9">
        <f>AVERAGE(MainTable[[#This Row],[f1]:[f4]])</f>
        <v>0.73460000000000003</v>
      </c>
      <c r="BA626" s="9">
        <f>AVERAGE(MainTable[[#This Row],[l1]:[l3]])</f>
        <v>0.252</v>
      </c>
      <c r="BB626" s="9">
        <f>AVERAGE(MainTable[[#This Row],[n1]:[lsc]])</f>
        <v>0.49899999999999994</v>
      </c>
      <c r="BC626" s="9">
        <f>AVERAGE(MainTable[[#This Row],[density]:[clsCoef]])</f>
        <v>0.70650000000000002</v>
      </c>
      <c r="BD626" s="9">
        <f>AVERAGE(MainTable[[#This Row],[t2]:[t4]])</f>
        <v>0.25566666666666665</v>
      </c>
      <c r="BE626" s="9">
        <f>AVERAGE(MainTable[[#This Row],[c1]:[c2]])</f>
        <v>0</v>
      </c>
      <c r="BF626" s="9">
        <f>AVERAGE(MainTable[[#This Row],[n3]], MainTable[[#This Row],[n1]], MainTable[[#This Row],[n4]])</f>
        <v>0.30166666666666669</v>
      </c>
      <c r="BG626" s="9" t="str">
        <f>VLOOKUP(MainTable[[#This Row],[model]],ModelNames,4,FALSE)</f>
        <v>Tree-based</v>
      </c>
      <c r="BH626" s="9" cm="1">
        <f t="array" ref="BH626">MEDIAN(IF($AM$2:$AM$2385=AM626,$AN$2:$AN$2385))</f>
        <v>0.84387062005572167</v>
      </c>
      <c r="BI626" s="9" t="str" cm="1">
        <f t="array" ref="BI626">LEFT(A626, MIN(IFERROR(FIND({"_binarized","_clean","_converted"}, A626), LEN(A626)+1))-1)</f>
        <v>medical_appointment_no_shows_convert_dates</v>
      </c>
    </row>
    <row r="627" spans="1:61" x14ac:dyDescent="0.25">
      <c r="A627" t="s">
        <v>159</v>
      </c>
      <c r="B627" s="6">
        <v>110527</v>
      </c>
      <c r="C627">
        <v>20</v>
      </c>
      <c r="D627">
        <v>17</v>
      </c>
      <c r="E627">
        <v>2</v>
      </c>
      <c r="F627" s="1">
        <v>3.9521483937452389</v>
      </c>
      <c r="G627">
        <v>5.8823529411764701</v>
      </c>
      <c r="H627">
        <v>5.8823999999999996</v>
      </c>
      <c r="I627" s="1">
        <v>1000000</v>
      </c>
      <c r="J627" s="1">
        <v>111.7870926201182</v>
      </c>
      <c r="K627" s="1">
        <v>3.930330024150952</v>
      </c>
      <c r="L627" s="1">
        <v>204.32679999999999</v>
      </c>
      <c r="M627" s="1">
        <v>96.247900000000001</v>
      </c>
      <c r="N627" s="2">
        <v>0.47799999999999998</v>
      </c>
      <c r="O627" s="2">
        <v>0.92100000000000004</v>
      </c>
      <c r="P627" s="2">
        <v>0.752</v>
      </c>
      <c r="Q627" s="2">
        <v>0</v>
      </c>
      <c r="R627" s="2">
        <v>1</v>
      </c>
      <c r="S627" s="2">
        <v>1</v>
      </c>
      <c r="T627" s="2">
        <v>3.7999999999999999E-2</v>
      </c>
      <c r="U627" s="2">
        <v>0.36799999999999999</v>
      </c>
      <c r="V627" s="2">
        <v>0.35</v>
      </c>
      <c r="W627" s="2">
        <v>0.20300000000000001</v>
      </c>
      <c r="X627" s="2">
        <v>0.4</v>
      </c>
      <c r="Y627" s="2">
        <v>0.39600000000000002</v>
      </c>
      <c r="Z627" s="2">
        <v>0.30599999999999999</v>
      </c>
      <c r="AA627" s="2">
        <v>0.68899999999999995</v>
      </c>
      <c r="AB627" s="2">
        <v>1</v>
      </c>
      <c r="AC627" s="2">
        <v>0.96799999999999997</v>
      </c>
      <c r="AD627" s="2">
        <v>0.44500000000000001</v>
      </c>
      <c r="AE627" s="2">
        <v>0.90600000000000003</v>
      </c>
      <c r="AF627" s="2">
        <v>1E-3</v>
      </c>
      <c r="AG627" s="2">
        <v>1E-3</v>
      </c>
      <c r="AH627" s="2">
        <v>0.76500000000000001</v>
      </c>
      <c r="AI627" s="2">
        <v>0</v>
      </c>
      <c r="AJ627" s="2">
        <v>0</v>
      </c>
      <c r="AK627">
        <v>7115043</v>
      </c>
      <c r="AL627">
        <v>317.55</v>
      </c>
      <c r="AM627" t="s">
        <v>56</v>
      </c>
      <c r="AN627" s="3">
        <v>0.79547079868290216</v>
      </c>
      <c r="AO627" s="3">
        <v>5.8774692241520931E-4</v>
      </c>
      <c r="AP627" s="3">
        <v>0.71203716387590976</v>
      </c>
      <c r="AQ627" s="3">
        <v>9.1515834377573293E-4</v>
      </c>
      <c r="AR627" s="3">
        <v>0.66597595670927556</v>
      </c>
      <c r="AS627" s="3">
        <v>1.584524122636881E-3</v>
      </c>
      <c r="AT627" s="10">
        <v>4.5588970184326172E-2</v>
      </c>
      <c r="AU627" s="1">
        <v>721.1328125</v>
      </c>
      <c r="AV627" s="5">
        <v>2424489.9490623069</v>
      </c>
      <c r="AW627" s="9">
        <v>14.56700468063354</v>
      </c>
      <c r="AX627">
        <v>10</v>
      </c>
      <c r="AY627" t="s">
        <v>50</v>
      </c>
      <c r="AZ627" s="9">
        <f>AVERAGE(MainTable[[#This Row],[f1]:[f4]])</f>
        <v>0.73460000000000003</v>
      </c>
      <c r="BA627" s="9">
        <f>AVERAGE(MainTable[[#This Row],[l1]:[l3]])</f>
        <v>0.252</v>
      </c>
      <c r="BB627" s="9">
        <f>AVERAGE(MainTable[[#This Row],[n1]:[lsc]])</f>
        <v>0.49899999999999994</v>
      </c>
      <c r="BC627" s="9">
        <f>AVERAGE(MainTable[[#This Row],[density]:[clsCoef]])</f>
        <v>0.70650000000000002</v>
      </c>
      <c r="BD627" s="9">
        <f>AVERAGE(MainTable[[#This Row],[t2]:[t4]])</f>
        <v>0.25566666666666665</v>
      </c>
      <c r="BE627" s="9">
        <f>AVERAGE(MainTable[[#This Row],[c1]:[c2]])</f>
        <v>0</v>
      </c>
      <c r="BF627" s="9">
        <f>AVERAGE(MainTable[[#This Row],[n3]], MainTable[[#This Row],[n1]], MainTable[[#This Row],[n4]])</f>
        <v>0.30166666666666669</v>
      </c>
      <c r="BG627" s="9" t="str">
        <f>VLOOKUP(MainTable[[#This Row],[model]],ModelNames,4,FALSE)</f>
        <v>Linear</v>
      </c>
      <c r="BH627" s="9" cm="1">
        <f t="array" ref="BH627">MEDIAN(IF($AM$2:$AM$2385=AM627,$AN$2:$AN$2385))</f>
        <v>0.85279999999999989</v>
      </c>
      <c r="BI627" s="9" t="str" cm="1">
        <f t="array" ref="BI627">LEFT(A627, MIN(IFERROR(FIND({"_binarized","_clean","_converted"}, A627), LEN(A627)+1))-1)</f>
        <v>medical_appointment_no_shows_convert_dates</v>
      </c>
    </row>
    <row r="628" spans="1:61" x14ac:dyDescent="0.25">
      <c r="A628" t="s">
        <v>159</v>
      </c>
      <c r="B628" s="6">
        <v>110527</v>
      </c>
      <c r="C628">
        <v>20</v>
      </c>
      <c r="D628">
        <v>17</v>
      </c>
      <c r="E628">
        <v>2</v>
      </c>
      <c r="F628" s="1">
        <v>3.9521483937452389</v>
      </c>
      <c r="G628">
        <v>5.8823529411764701</v>
      </c>
      <c r="H628">
        <v>5.8823999999999996</v>
      </c>
      <c r="I628" s="1">
        <v>1000000</v>
      </c>
      <c r="J628" s="1">
        <v>111.7870926201182</v>
      </c>
      <c r="K628" s="1">
        <v>3.930330024150952</v>
      </c>
      <c r="L628" s="1">
        <v>204.32679999999999</v>
      </c>
      <c r="M628" s="1">
        <v>96.247900000000001</v>
      </c>
      <c r="N628" s="2">
        <v>0.47799999999999998</v>
      </c>
      <c r="O628" s="2">
        <v>0.92100000000000004</v>
      </c>
      <c r="P628" s="2">
        <v>0.752</v>
      </c>
      <c r="Q628" s="2">
        <v>0</v>
      </c>
      <c r="R628" s="2">
        <v>1</v>
      </c>
      <c r="S628" s="2">
        <v>1</v>
      </c>
      <c r="T628" s="2">
        <v>3.7999999999999999E-2</v>
      </c>
      <c r="U628" s="2">
        <v>0.36799999999999999</v>
      </c>
      <c r="V628" s="2">
        <v>0.35</v>
      </c>
      <c r="W628" s="2">
        <v>0.20300000000000001</v>
      </c>
      <c r="X628" s="2">
        <v>0.4</v>
      </c>
      <c r="Y628" s="2">
        <v>0.39600000000000002</v>
      </c>
      <c r="Z628" s="2">
        <v>0.30599999999999999</v>
      </c>
      <c r="AA628" s="2">
        <v>0.68899999999999995</v>
      </c>
      <c r="AB628" s="2">
        <v>1</v>
      </c>
      <c r="AC628" s="2">
        <v>0.96799999999999997</v>
      </c>
      <c r="AD628" s="2">
        <v>0.44500000000000001</v>
      </c>
      <c r="AE628" s="2">
        <v>0.90600000000000003</v>
      </c>
      <c r="AF628" s="2">
        <v>1E-3</v>
      </c>
      <c r="AG628" s="2">
        <v>1E-3</v>
      </c>
      <c r="AH628" s="2">
        <v>0.76500000000000001</v>
      </c>
      <c r="AI628" s="2">
        <v>0</v>
      </c>
      <c r="AJ628" s="2">
        <v>0</v>
      </c>
      <c r="AK628">
        <v>7115043</v>
      </c>
      <c r="AL628">
        <v>317.55</v>
      </c>
      <c r="AM628" t="s">
        <v>64</v>
      </c>
      <c r="AN628" s="3">
        <v>0.79452081356769377</v>
      </c>
      <c r="AO628" s="3">
        <v>9.1261692613884518E-4</v>
      </c>
      <c r="AP628" s="3">
        <v>0.7131846755930441</v>
      </c>
      <c r="AQ628" s="3">
        <v>8.6561920835770379E-4</v>
      </c>
      <c r="AR628" s="3">
        <v>0.66460056237772969</v>
      </c>
      <c r="AS628" s="3">
        <v>1.9660167926120659E-3</v>
      </c>
      <c r="AT628" s="10">
        <v>4.4088602066040039E-2</v>
      </c>
      <c r="AU628" s="1">
        <v>449.8125</v>
      </c>
      <c r="AV628" s="5">
        <v>2506997.1561910221</v>
      </c>
      <c r="AW628" s="9">
        <v>1.428533792495728</v>
      </c>
      <c r="AX628">
        <v>2</v>
      </c>
      <c r="AY628" t="s">
        <v>50</v>
      </c>
      <c r="AZ628" s="9">
        <f>AVERAGE(MainTable[[#This Row],[f1]:[f4]])</f>
        <v>0.73460000000000003</v>
      </c>
      <c r="BA628" s="9">
        <f>AVERAGE(MainTable[[#This Row],[l1]:[l3]])</f>
        <v>0.252</v>
      </c>
      <c r="BB628" s="9">
        <f>AVERAGE(MainTable[[#This Row],[n1]:[lsc]])</f>
        <v>0.49899999999999994</v>
      </c>
      <c r="BC628" s="9">
        <f>AVERAGE(MainTable[[#This Row],[density]:[clsCoef]])</f>
        <v>0.70650000000000002</v>
      </c>
      <c r="BD628" s="9">
        <f>AVERAGE(MainTable[[#This Row],[t2]:[t4]])</f>
        <v>0.25566666666666665</v>
      </c>
      <c r="BE628" s="9">
        <f>AVERAGE(MainTable[[#This Row],[c1]:[c2]])</f>
        <v>0</v>
      </c>
      <c r="BF628" s="9">
        <f>AVERAGE(MainTable[[#This Row],[n3]], MainTable[[#This Row],[n1]], MainTable[[#This Row],[n4]])</f>
        <v>0.30166666666666669</v>
      </c>
      <c r="BG628" s="9" t="str">
        <f>VLOOKUP(MainTable[[#This Row],[model]],ModelNames,4,FALSE)</f>
        <v>Discriminant</v>
      </c>
      <c r="BH628" s="9" cm="1">
        <f t="array" ref="BH628">MEDIAN(IF($AM$2:$AM$2385=AM628,$AN$2:$AN$2385))</f>
        <v>0.83860904466088915</v>
      </c>
      <c r="BI628" s="9" t="str" cm="1">
        <f t="array" ref="BI628">LEFT(A628, MIN(IFERROR(FIND({"_binarized","_clean","_converted"}, A628), LEN(A628)+1))-1)</f>
        <v>medical_appointment_no_shows_convert_dates</v>
      </c>
    </row>
    <row r="629" spans="1:61" x14ac:dyDescent="0.25">
      <c r="A629" t="s">
        <v>159</v>
      </c>
      <c r="B629" s="6">
        <v>110527</v>
      </c>
      <c r="C629">
        <v>20</v>
      </c>
      <c r="D629">
        <v>17</v>
      </c>
      <c r="E629">
        <v>2</v>
      </c>
      <c r="F629" s="1">
        <v>3.9521483937452389</v>
      </c>
      <c r="G629">
        <v>5.8823529411764701</v>
      </c>
      <c r="H629">
        <v>5.8823999999999996</v>
      </c>
      <c r="I629" s="1">
        <v>1000000</v>
      </c>
      <c r="J629" s="1">
        <v>111.7870926201182</v>
      </c>
      <c r="K629" s="1">
        <v>3.930330024150952</v>
      </c>
      <c r="L629" s="1">
        <v>204.32679999999999</v>
      </c>
      <c r="M629" s="1">
        <v>96.247900000000001</v>
      </c>
      <c r="N629" s="2">
        <v>0.47799999999999998</v>
      </c>
      <c r="O629" s="2">
        <v>0.92100000000000004</v>
      </c>
      <c r="P629" s="2">
        <v>0.752</v>
      </c>
      <c r="Q629" s="2">
        <v>0</v>
      </c>
      <c r="R629" s="2">
        <v>1</v>
      </c>
      <c r="S629" s="2">
        <v>1</v>
      </c>
      <c r="T629" s="2">
        <v>3.7999999999999999E-2</v>
      </c>
      <c r="U629" s="2">
        <v>0.36799999999999999</v>
      </c>
      <c r="V629" s="2">
        <v>0.35</v>
      </c>
      <c r="W629" s="2">
        <v>0.20300000000000001</v>
      </c>
      <c r="X629" s="2">
        <v>0.4</v>
      </c>
      <c r="Y629" s="2">
        <v>0.39600000000000002</v>
      </c>
      <c r="Z629" s="2">
        <v>0.30599999999999999</v>
      </c>
      <c r="AA629" s="2">
        <v>0.68899999999999995</v>
      </c>
      <c r="AB629" s="2">
        <v>1</v>
      </c>
      <c r="AC629" s="2">
        <v>0.96799999999999997</v>
      </c>
      <c r="AD629" s="2">
        <v>0.44500000000000001</v>
      </c>
      <c r="AE629" s="2">
        <v>0.90600000000000003</v>
      </c>
      <c r="AF629" s="2">
        <v>1E-3</v>
      </c>
      <c r="AG629" s="2">
        <v>1E-3</v>
      </c>
      <c r="AH629" s="2">
        <v>0.76500000000000001</v>
      </c>
      <c r="AI629" s="2">
        <v>0</v>
      </c>
      <c r="AJ629" s="2">
        <v>0</v>
      </c>
      <c r="AK629">
        <v>7115043</v>
      </c>
      <c r="AL629">
        <v>317.55</v>
      </c>
      <c r="AM629" t="s">
        <v>61</v>
      </c>
      <c r="AN629" s="3">
        <v>0.79239463788966213</v>
      </c>
      <c r="AO629" s="3">
        <v>1.0463571689555029E-3</v>
      </c>
      <c r="AP629" s="3">
        <v>0.71870615041811114</v>
      </c>
      <c r="AQ629" s="3">
        <v>2.2525521033065232E-3</v>
      </c>
      <c r="AR629" s="3">
        <v>0.66908916319494316</v>
      </c>
      <c r="AS629" s="3">
        <v>1.4767653082567919E-3</v>
      </c>
      <c r="AT629" s="10">
        <v>0.189739465713501</v>
      </c>
      <c r="AU629" s="1">
        <v>515.5859375</v>
      </c>
      <c r="AV629" s="5">
        <v>582535.63424119621</v>
      </c>
      <c r="AW629" s="9">
        <v>2.0423469543457031</v>
      </c>
      <c r="AX629">
        <v>4</v>
      </c>
      <c r="AY629" t="s">
        <v>50</v>
      </c>
      <c r="AZ629" s="9">
        <f>AVERAGE(MainTable[[#This Row],[f1]:[f4]])</f>
        <v>0.73460000000000003</v>
      </c>
      <c r="BA629" s="9">
        <f>AVERAGE(MainTable[[#This Row],[l1]:[l3]])</f>
        <v>0.252</v>
      </c>
      <c r="BB629" s="9">
        <f>AVERAGE(MainTable[[#This Row],[n1]:[lsc]])</f>
        <v>0.49899999999999994</v>
      </c>
      <c r="BC629" s="9">
        <f>AVERAGE(MainTable[[#This Row],[density]:[clsCoef]])</f>
        <v>0.70650000000000002</v>
      </c>
      <c r="BD629" s="9">
        <f>AVERAGE(MainTable[[#This Row],[t2]:[t4]])</f>
        <v>0.25566666666666665</v>
      </c>
      <c r="BE629" s="9">
        <f>AVERAGE(MainTable[[#This Row],[c1]:[c2]])</f>
        <v>0</v>
      </c>
      <c r="BF629" s="9">
        <f>AVERAGE(MainTable[[#This Row],[n3]], MainTable[[#This Row],[n1]], MainTable[[#This Row],[n4]])</f>
        <v>0.30166666666666669</v>
      </c>
      <c r="BG629" s="9" t="str">
        <f>VLOOKUP(MainTable[[#This Row],[model]],ModelNames,4,FALSE)</f>
        <v>Discriminant</v>
      </c>
      <c r="BH629" s="9" cm="1">
        <f t="array" ref="BH629">MEDIAN(IF($AM$2:$AM$2385=AM629,$AN$2:$AN$2385))</f>
        <v>0.82848361206198695</v>
      </c>
      <c r="BI629" s="9" t="str" cm="1">
        <f t="array" ref="BI629">LEFT(A629, MIN(IFERROR(FIND({"_binarized","_clean","_converted"}, A629), LEN(A629)+1))-1)</f>
        <v>medical_appointment_no_shows_convert_dates</v>
      </c>
    </row>
    <row r="630" spans="1:61" x14ac:dyDescent="0.25">
      <c r="A630" t="s">
        <v>159</v>
      </c>
      <c r="B630" s="6">
        <v>110527</v>
      </c>
      <c r="C630">
        <v>20</v>
      </c>
      <c r="D630">
        <v>17</v>
      </c>
      <c r="E630">
        <v>2</v>
      </c>
      <c r="F630" s="1">
        <v>3.9521483937452389</v>
      </c>
      <c r="G630">
        <v>5.8823529411764701</v>
      </c>
      <c r="H630">
        <v>5.8823999999999996</v>
      </c>
      <c r="I630" s="1">
        <v>1000000</v>
      </c>
      <c r="J630" s="1">
        <v>111.7870926201182</v>
      </c>
      <c r="K630" s="1">
        <v>3.930330024150952</v>
      </c>
      <c r="L630" s="1">
        <v>204.32679999999999</v>
      </c>
      <c r="M630" s="1">
        <v>96.247900000000001</v>
      </c>
      <c r="N630" s="2">
        <v>0.47799999999999998</v>
      </c>
      <c r="O630" s="2">
        <v>0.92100000000000004</v>
      </c>
      <c r="P630" s="2">
        <v>0.752</v>
      </c>
      <c r="Q630" s="2">
        <v>0</v>
      </c>
      <c r="R630" s="2">
        <v>1</v>
      </c>
      <c r="S630" s="2">
        <v>1</v>
      </c>
      <c r="T630" s="2">
        <v>3.7999999999999999E-2</v>
      </c>
      <c r="U630" s="2">
        <v>0.36799999999999999</v>
      </c>
      <c r="V630" s="2">
        <v>0.35</v>
      </c>
      <c r="W630" s="2">
        <v>0.20300000000000001</v>
      </c>
      <c r="X630" s="2">
        <v>0.4</v>
      </c>
      <c r="Y630" s="2">
        <v>0.39600000000000002</v>
      </c>
      <c r="Z630" s="2">
        <v>0.30599999999999999</v>
      </c>
      <c r="AA630" s="2">
        <v>0.68899999999999995</v>
      </c>
      <c r="AB630" s="2">
        <v>1</v>
      </c>
      <c r="AC630" s="2">
        <v>0.96799999999999997</v>
      </c>
      <c r="AD630" s="2">
        <v>0.44500000000000001</v>
      </c>
      <c r="AE630" s="2">
        <v>0.90600000000000003</v>
      </c>
      <c r="AF630" s="2">
        <v>1E-3</v>
      </c>
      <c r="AG630" s="2">
        <v>1E-3</v>
      </c>
      <c r="AH630" s="2">
        <v>0.76500000000000001</v>
      </c>
      <c r="AI630" s="2">
        <v>0</v>
      </c>
      <c r="AJ630" s="2">
        <v>0</v>
      </c>
      <c r="AK630">
        <v>7115043</v>
      </c>
      <c r="AL630">
        <v>317.55</v>
      </c>
      <c r="AM630" t="s">
        <v>53</v>
      </c>
      <c r="AN630" s="3">
        <v>0.78621513505909602</v>
      </c>
      <c r="AO630" s="3">
        <v>1.930627493477157E-3</v>
      </c>
      <c r="AP630" s="3">
        <v>0.74773415307148838</v>
      </c>
      <c r="AQ630" s="3">
        <v>2.4801282614832988E-3</v>
      </c>
      <c r="AR630" s="3">
        <v>0.68167039059617474</v>
      </c>
      <c r="AS630" s="3">
        <v>4.7504705062151693E-3</v>
      </c>
      <c r="AT630" s="10">
        <v>38.442085027694702</v>
      </c>
      <c r="AU630" s="1">
        <v>320.69140625</v>
      </c>
      <c r="AV630" s="5">
        <v>2875.2342626673671</v>
      </c>
      <c r="AW630" s="9">
        <v>17.873991012573239</v>
      </c>
      <c r="AX630">
        <v>24</v>
      </c>
      <c r="AY630" t="s">
        <v>50</v>
      </c>
      <c r="AZ630" s="9">
        <f>AVERAGE(MainTable[[#This Row],[f1]:[f4]])</f>
        <v>0.73460000000000003</v>
      </c>
      <c r="BA630" s="9">
        <f>AVERAGE(MainTable[[#This Row],[l1]:[l3]])</f>
        <v>0.252</v>
      </c>
      <c r="BB630" s="9">
        <f>AVERAGE(MainTable[[#This Row],[n1]:[lsc]])</f>
        <v>0.49899999999999994</v>
      </c>
      <c r="BC630" s="9">
        <f>AVERAGE(MainTable[[#This Row],[density]:[clsCoef]])</f>
        <v>0.70650000000000002</v>
      </c>
      <c r="BD630" s="9">
        <f>AVERAGE(MainTable[[#This Row],[t2]:[t4]])</f>
        <v>0.25566666666666665</v>
      </c>
      <c r="BE630" s="9">
        <f>AVERAGE(MainTable[[#This Row],[c1]:[c2]])</f>
        <v>0</v>
      </c>
      <c r="BF630" s="9">
        <f>AVERAGE(MainTable[[#This Row],[n3]], MainTable[[#This Row],[n1]], MainTable[[#This Row],[n4]])</f>
        <v>0.30166666666666669</v>
      </c>
      <c r="BG630" s="9" t="str">
        <f>VLOOKUP(MainTable[[#This Row],[model]],ModelNames,4,FALSE)</f>
        <v>Instance-based</v>
      </c>
      <c r="BH630" s="9" cm="1">
        <f t="array" ref="BH630">MEDIAN(IF($AM$2:$AM$2385=AM630,$AN$2:$AN$2385))</f>
        <v>0.85</v>
      </c>
      <c r="BI630" s="9" t="str" cm="1">
        <f t="array" ref="BI630">LEFT(A630, MIN(IFERROR(FIND({"_binarized","_clean","_converted"}, A630), LEN(A630)+1))-1)</f>
        <v>medical_appointment_no_shows_convert_dates</v>
      </c>
    </row>
    <row r="631" spans="1:61" x14ac:dyDescent="0.25">
      <c r="A631" t="s">
        <v>159</v>
      </c>
      <c r="B631" s="6">
        <v>110527</v>
      </c>
      <c r="C631">
        <v>20</v>
      </c>
      <c r="D631">
        <v>17</v>
      </c>
      <c r="E631">
        <v>2</v>
      </c>
      <c r="F631" s="1">
        <v>3.9521483937452389</v>
      </c>
      <c r="G631">
        <v>5.8823529411764701</v>
      </c>
      <c r="H631">
        <v>5.8823999999999996</v>
      </c>
      <c r="I631" s="1">
        <v>1000000</v>
      </c>
      <c r="J631" s="1">
        <v>111.7870926201182</v>
      </c>
      <c r="K631" s="1">
        <v>3.930330024150952</v>
      </c>
      <c r="L631" s="1">
        <v>204.32679999999999</v>
      </c>
      <c r="M631" s="1">
        <v>96.247900000000001</v>
      </c>
      <c r="N631" s="2">
        <v>0.47799999999999998</v>
      </c>
      <c r="O631" s="2">
        <v>0.92100000000000004</v>
      </c>
      <c r="P631" s="2">
        <v>0.752</v>
      </c>
      <c r="Q631" s="2">
        <v>0</v>
      </c>
      <c r="R631" s="2">
        <v>1</v>
      </c>
      <c r="S631" s="2">
        <v>1</v>
      </c>
      <c r="T631" s="2">
        <v>3.7999999999999999E-2</v>
      </c>
      <c r="U631" s="2">
        <v>0.36799999999999999</v>
      </c>
      <c r="V631" s="2">
        <v>0.35</v>
      </c>
      <c r="W631" s="2">
        <v>0.20300000000000001</v>
      </c>
      <c r="X631" s="2">
        <v>0.4</v>
      </c>
      <c r="Y631" s="2">
        <v>0.39600000000000002</v>
      </c>
      <c r="Z631" s="2">
        <v>0.30599999999999999</v>
      </c>
      <c r="AA631" s="2">
        <v>0.68899999999999995</v>
      </c>
      <c r="AB631" s="2">
        <v>1</v>
      </c>
      <c r="AC631" s="2">
        <v>0.96799999999999997</v>
      </c>
      <c r="AD631" s="2">
        <v>0.44500000000000001</v>
      </c>
      <c r="AE631" s="2">
        <v>0.90600000000000003</v>
      </c>
      <c r="AF631" s="2">
        <v>1E-3</v>
      </c>
      <c r="AG631" s="2">
        <v>1E-3</v>
      </c>
      <c r="AH631" s="2">
        <v>0.76500000000000001</v>
      </c>
      <c r="AI631" s="2">
        <v>0</v>
      </c>
      <c r="AJ631" s="2">
        <v>0</v>
      </c>
      <c r="AK631">
        <v>7115043</v>
      </c>
      <c r="AL631">
        <v>317.55</v>
      </c>
      <c r="AM631" t="s">
        <v>63</v>
      </c>
      <c r="AN631" s="3">
        <v>0.57446600659244729</v>
      </c>
      <c r="AO631" s="3">
        <v>8.5229007733839721E-2</v>
      </c>
      <c r="AP631" s="3">
        <v>0.60577198843730817</v>
      </c>
      <c r="AQ631" s="3">
        <v>7.2405156692166711E-2</v>
      </c>
      <c r="AR631" s="3">
        <v>0.55773614459985565</v>
      </c>
      <c r="AS631" s="3">
        <v>2.663911770252071E-3</v>
      </c>
      <c r="AT631" s="10">
        <v>0.15545558929443359</v>
      </c>
      <c r="AU631" s="1">
        <v>399.38671875</v>
      </c>
      <c r="AV631" s="5">
        <v>711006.92166594078</v>
      </c>
      <c r="AW631" s="9">
        <v>0.41774082183837891</v>
      </c>
      <c r="AX631">
        <v>4</v>
      </c>
      <c r="AY631" t="s">
        <v>50</v>
      </c>
      <c r="AZ631" s="9">
        <f>AVERAGE(MainTable[[#This Row],[f1]:[f4]])</f>
        <v>0.73460000000000003</v>
      </c>
      <c r="BA631" s="9">
        <f>AVERAGE(MainTable[[#This Row],[l1]:[l3]])</f>
        <v>0.252</v>
      </c>
      <c r="BB631" s="9">
        <f>AVERAGE(MainTable[[#This Row],[n1]:[lsc]])</f>
        <v>0.49899999999999994</v>
      </c>
      <c r="BC631" s="9">
        <f>AVERAGE(MainTable[[#This Row],[density]:[clsCoef]])</f>
        <v>0.70650000000000002</v>
      </c>
      <c r="BD631" s="9">
        <f>AVERAGE(MainTable[[#This Row],[t2]:[t4]])</f>
        <v>0.25566666666666665</v>
      </c>
      <c r="BE631" s="9">
        <f>AVERAGE(MainTable[[#This Row],[c1]:[c2]])</f>
        <v>0</v>
      </c>
      <c r="BF631" s="9">
        <f>AVERAGE(MainTable[[#This Row],[n3]], MainTable[[#This Row],[n1]], MainTable[[#This Row],[n4]])</f>
        <v>0.30166666666666669</v>
      </c>
      <c r="BG631" s="9" t="str">
        <f>VLOOKUP(MainTable[[#This Row],[model]],ModelNames,4,FALSE)</f>
        <v>Probabilistic</v>
      </c>
      <c r="BH631" s="9" cm="1">
        <f t="array" ref="BH631">MEDIAN(IF($AM$2:$AM$2385=AM631,$AN$2:$AN$2385))</f>
        <v>0.73750000000000004</v>
      </c>
      <c r="BI631" s="9" t="str" cm="1">
        <f t="array" ref="BI631">LEFT(A631, MIN(IFERROR(FIND({"_binarized","_clean","_converted"}, A631), LEN(A631)+1))-1)</f>
        <v>medical_appointment_no_shows_convert_dates</v>
      </c>
    </row>
    <row r="632" spans="1:61" x14ac:dyDescent="0.25">
      <c r="A632" t="s">
        <v>200</v>
      </c>
      <c r="B632" s="6">
        <v>10000</v>
      </c>
      <c r="C632">
        <v>11</v>
      </c>
      <c r="D632">
        <v>8</v>
      </c>
      <c r="E632">
        <v>2</v>
      </c>
      <c r="F632" s="1">
        <v>3.909180166912126</v>
      </c>
      <c r="G632">
        <v>0</v>
      </c>
      <c r="H632">
        <v>0</v>
      </c>
      <c r="I632" s="1">
        <v>1000000</v>
      </c>
      <c r="J632" s="1">
        <v>-0.68366745673634766</v>
      </c>
      <c r="K632" s="1">
        <v>0.36806084399731059</v>
      </c>
      <c r="L632" s="1">
        <v>47.013800000000003</v>
      </c>
      <c r="M632" s="1">
        <v>29.051600000000001</v>
      </c>
      <c r="N632" s="2">
        <v>0.49399999999999999</v>
      </c>
      <c r="O632" s="2">
        <v>0.84899999999999998</v>
      </c>
      <c r="P632" s="2">
        <v>0.52800000000000002</v>
      </c>
      <c r="Q632" s="2">
        <v>0.46700000000000003</v>
      </c>
      <c r="R632" s="2">
        <v>0.99399999999999999</v>
      </c>
      <c r="S632" s="2">
        <v>0.99</v>
      </c>
      <c r="T632" s="2">
        <v>0.21199999999999999</v>
      </c>
      <c r="U632" s="2">
        <v>0.19900000000000001</v>
      </c>
      <c r="V632" s="2">
        <v>0.19800000000000001</v>
      </c>
      <c r="W632" s="2">
        <v>0.107</v>
      </c>
      <c r="X632" s="2">
        <v>0.34699999999999998</v>
      </c>
      <c r="Y632" s="2">
        <v>0.215</v>
      </c>
      <c r="Z632" s="2">
        <v>0.14599999999999999</v>
      </c>
      <c r="AA632" s="2">
        <v>0.48399999999999999</v>
      </c>
      <c r="AB632" s="2">
        <v>0.998</v>
      </c>
      <c r="AC632" s="2">
        <v>0.97199999999999998</v>
      </c>
      <c r="AD632" s="2">
        <v>0.48299999999999998</v>
      </c>
      <c r="AE632" s="2">
        <v>0.89500000000000002</v>
      </c>
      <c r="AF632" s="2">
        <v>1E-3</v>
      </c>
      <c r="AG632" s="2">
        <v>1E-3</v>
      </c>
      <c r="AH632" s="2">
        <v>1</v>
      </c>
      <c r="AI632" s="2">
        <v>0.27100000000000002</v>
      </c>
      <c r="AJ632" s="2">
        <v>0.52</v>
      </c>
      <c r="AK632">
        <v>479204</v>
      </c>
      <c r="AL632">
        <v>70.290000000000006</v>
      </c>
      <c r="AM632" t="s">
        <v>59</v>
      </c>
      <c r="AN632" s="3">
        <v>0.8657999999999999</v>
      </c>
      <c r="AO632" s="3">
        <v>5.0059964043135544E-3</v>
      </c>
      <c r="AP632" s="3">
        <v>0.85425418186256974</v>
      </c>
      <c r="AQ632" s="3">
        <v>5.3595464686097254E-3</v>
      </c>
      <c r="AR632" s="3">
        <v>0.86481636129820971</v>
      </c>
      <c r="AS632" s="3">
        <v>1.0972960124587809E-2</v>
      </c>
      <c r="AT632" s="10">
        <v>1.93171501159668E-2</v>
      </c>
      <c r="AU632" s="1">
        <v>468.94140625</v>
      </c>
      <c r="AV632" s="5">
        <v>517674.70563550643</v>
      </c>
      <c r="AW632" s="9">
        <v>0.82529497146606445</v>
      </c>
      <c r="AX632">
        <v>1</v>
      </c>
      <c r="AY632" t="s">
        <v>50</v>
      </c>
      <c r="AZ632" s="9">
        <f>AVERAGE(MainTable[[#This Row],[f1]:[f4]])</f>
        <v>0.76560000000000006</v>
      </c>
      <c r="BA632" s="9">
        <f>AVERAGE(MainTable[[#This Row],[l1]:[l3]])</f>
        <v>0.20299999999999999</v>
      </c>
      <c r="BB632" s="9">
        <f>AVERAGE(MainTable[[#This Row],[n1]:[lsc]])</f>
        <v>0.3828333333333333</v>
      </c>
      <c r="BC632" s="9">
        <f>AVERAGE(MainTable[[#This Row],[density]:[clsCoef]])</f>
        <v>0.72750000000000004</v>
      </c>
      <c r="BD632" s="9">
        <f>AVERAGE(MainTable[[#This Row],[t2]:[t4]])</f>
        <v>0.33400000000000002</v>
      </c>
      <c r="BE632" s="9">
        <f>AVERAGE(MainTable[[#This Row],[c1]:[c2]])</f>
        <v>0.39550000000000002</v>
      </c>
      <c r="BF632" s="9">
        <f>AVERAGE(MainTable[[#This Row],[n3]], MainTable[[#This Row],[n1]], MainTable[[#This Row],[n4]])</f>
        <v>0.156</v>
      </c>
      <c r="BG632" s="9" t="str">
        <f>VLOOKUP(MainTable[[#This Row],[model]],ModelNames,4,FALSE)</f>
        <v>Tree Ensemble</v>
      </c>
      <c r="BH632" s="9" cm="1">
        <f t="array" ref="BH632">MEDIAN(IF($AM$2:$AM$2385=AM632,$AN$2:$AN$2385))</f>
        <v>0.86949265687583444</v>
      </c>
      <c r="BI632" s="9" t="str" cm="1">
        <f t="array" ref="BI632">LEFT(A632, MIN(IFERROR(FIND({"_binarized","_clean","_converted"}, A632), LEN(A632)+1))-1)</f>
        <v>shrutime</v>
      </c>
    </row>
    <row r="633" spans="1:61" x14ac:dyDescent="0.25">
      <c r="A633" t="s">
        <v>200</v>
      </c>
      <c r="B633" s="6">
        <v>10000</v>
      </c>
      <c r="C633">
        <v>11</v>
      </c>
      <c r="D633">
        <v>8</v>
      </c>
      <c r="E633">
        <v>2</v>
      </c>
      <c r="F633" s="1">
        <v>3.909180166912126</v>
      </c>
      <c r="G633">
        <v>0</v>
      </c>
      <c r="H633">
        <v>0</v>
      </c>
      <c r="I633" s="1">
        <v>1000000</v>
      </c>
      <c r="J633" s="1">
        <v>-0.68366745673634766</v>
      </c>
      <c r="K633" s="1">
        <v>0.36806084399731059</v>
      </c>
      <c r="L633" s="1">
        <v>47.013800000000003</v>
      </c>
      <c r="M633" s="1">
        <v>29.051600000000001</v>
      </c>
      <c r="N633" s="2">
        <v>0.49399999999999999</v>
      </c>
      <c r="O633" s="2">
        <v>0.84899999999999998</v>
      </c>
      <c r="P633" s="2">
        <v>0.52800000000000002</v>
      </c>
      <c r="Q633" s="2">
        <v>0.46700000000000003</v>
      </c>
      <c r="R633" s="2">
        <v>0.99399999999999999</v>
      </c>
      <c r="S633" s="2">
        <v>0.99</v>
      </c>
      <c r="T633" s="2">
        <v>0.21199999999999999</v>
      </c>
      <c r="U633" s="2">
        <v>0.19900000000000001</v>
      </c>
      <c r="V633" s="2">
        <v>0.19800000000000001</v>
      </c>
      <c r="W633" s="2">
        <v>0.107</v>
      </c>
      <c r="X633" s="2">
        <v>0.34699999999999998</v>
      </c>
      <c r="Y633" s="2">
        <v>0.215</v>
      </c>
      <c r="Z633" s="2">
        <v>0.14599999999999999</v>
      </c>
      <c r="AA633" s="2">
        <v>0.48399999999999999</v>
      </c>
      <c r="AB633" s="2">
        <v>0.998</v>
      </c>
      <c r="AC633" s="2">
        <v>0.97199999999999998</v>
      </c>
      <c r="AD633" s="2">
        <v>0.48299999999999998</v>
      </c>
      <c r="AE633" s="2">
        <v>0.89500000000000002</v>
      </c>
      <c r="AF633" s="2">
        <v>1E-3</v>
      </c>
      <c r="AG633" s="2">
        <v>1E-3</v>
      </c>
      <c r="AH633" s="2">
        <v>1</v>
      </c>
      <c r="AI633" s="2">
        <v>0.27100000000000002</v>
      </c>
      <c r="AJ633" s="2">
        <v>0.52</v>
      </c>
      <c r="AK633">
        <v>479204</v>
      </c>
      <c r="AL633">
        <v>70.290000000000006</v>
      </c>
      <c r="AM633" t="s">
        <v>58</v>
      </c>
      <c r="AN633" s="3">
        <v>0.86509999999999998</v>
      </c>
      <c r="AO633" s="3">
        <v>2.9732137494636979E-3</v>
      </c>
      <c r="AP633" s="3">
        <v>0.8539612875907665</v>
      </c>
      <c r="AQ633" s="3">
        <v>3.360055318156586E-3</v>
      </c>
      <c r="AR633" s="3">
        <v>0.86698157725957647</v>
      </c>
      <c r="AS633" s="3">
        <v>9.1546589587826223E-3</v>
      </c>
      <c r="AT633" s="10">
        <v>7.2772502899169922E-3</v>
      </c>
      <c r="AU633" s="1">
        <v>464.1875</v>
      </c>
      <c r="AV633" s="5">
        <v>1374145.398551912</v>
      </c>
      <c r="AW633" s="9">
        <v>1.8929271697998049</v>
      </c>
      <c r="AX633">
        <v>2</v>
      </c>
      <c r="AY633" t="s">
        <v>50</v>
      </c>
      <c r="AZ633" s="9">
        <f>AVERAGE(MainTable[[#This Row],[f1]:[f4]])</f>
        <v>0.76560000000000006</v>
      </c>
      <c r="BA633" s="9">
        <f>AVERAGE(MainTable[[#This Row],[l1]:[l3]])</f>
        <v>0.20299999999999999</v>
      </c>
      <c r="BB633" s="9">
        <f>AVERAGE(MainTable[[#This Row],[n1]:[lsc]])</f>
        <v>0.3828333333333333</v>
      </c>
      <c r="BC633" s="9">
        <f>AVERAGE(MainTable[[#This Row],[density]:[clsCoef]])</f>
        <v>0.72750000000000004</v>
      </c>
      <c r="BD633" s="9">
        <f>AVERAGE(MainTable[[#This Row],[t2]:[t4]])</f>
        <v>0.33400000000000002</v>
      </c>
      <c r="BE633" s="9">
        <f>AVERAGE(MainTable[[#This Row],[c1]:[c2]])</f>
        <v>0.39550000000000002</v>
      </c>
      <c r="BF633" s="9">
        <f>AVERAGE(MainTable[[#This Row],[n3]], MainTable[[#This Row],[n1]], MainTable[[#This Row],[n4]])</f>
        <v>0.156</v>
      </c>
      <c r="BG633" s="9" t="str">
        <f>VLOOKUP(MainTable[[#This Row],[model]],ModelNames,4,FALSE)</f>
        <v>Tree Ensemble</v>
      </c>
      <c r="BH633" s="9" cm="1">
        <f t="array" ref="BH633">MEDIAN(IF($AM$2:$AM$2385=AM633,$AN$2:$AN$2385))</f>
        <v>0.86973139609339412</v>
      </c>
      <c r="BI633" s="9" t="str" cm="1">
        <f t="array" ref="BI633">LEFT(A633, MIN(IFERROR(FIND({"_binarized","_clean","_converted"}, A633), LEN(A633)+1))-1)</f>
        <v>shrutime</v>
      </c>
    </row>
    <row r="634" spans="1:61" x14ac:dyDescent="0.25">
      <c r="A634" t="s">
        <v>200</v>
      </c>
      <c r="B634" s="6">
        <v>10000</v>
      </c>
      <c r="C634">
        <v>11</v>
      </c>
      <c r="D634">
        <v>8</v>
      </c>
      <c r="E634">
        <v>2</v>
      </c>
      <c r="F634" s="1">
        <v>3.909180166912126</v>
      </c>
      <c r="G634">
        <v>0</v>
      </c>
      <c r="H634">
        <v>0</v>
      </c>
      <c r="I634" s="1">
        <v>1000000</v>
      </c>
      <c r="J634" s="1">
        <v>-0.68366745673634766</v>
      </c>
      <c r="K634" s="1">
        <v>0.36806084399731059</v>
      </c>
      <c r="L634" s="1">
        <v>47.013800000000003</v>
      </c>
      <c r="M634" s="1">
        <v>29.051600000000001</v>
      </c>
      <c r="N634" s="2">
        <v>0.49399999999999999</v>
      </c>
      <c r="O634" s="2">
        <v>0.84899999999999998</v>
      </c>
      <c r="P634" s="2">
        <v>0.52800000000000002</v>
      </c>
      <c r="Q634" s="2">
        <v>0.46700000000000003</v>
      </c>
      <c r="R634" s="2">
        <v>0.99399999999999999</v>
      </c>
      <c r="S634" s="2">
        <v>0.99</v>
      </c>
      <c r="T634" s="2">
        <v>0.21199999999999999</v>
      </c>
      <c r="U634" s="2">
        <v>0.19900000000000001</v>
      </c>
      <c r="V634" s="2">
        <v>0.19800000000000001</v>
      </c>
      <c r="W634" s="2">
        <v>0.107</v>
      </c>
      <c r="X634" s="2">
        <v>0.34699999999999998</v>
      </c>
      <c r="Y634" s="2">
        <v>0.215</v>
      </c>
      <c r="Z634" s="2">
        <v>0.14599999999999999</v>
      </c>
      <c r="AA634" s="2">
        <v>0.48399999999999999</v>
      </c>
      <c r="AB634" s="2">
        <v>0.998</v>
      </c>
      <c r="AC634" s="2">
        <v>0.97199999999999998</v>
      </c>
      <c r="AD634" s="2">
        <v>0.48299999999999998</v>
      </c>
      <c r="AE634" s="2">
        <v>0.89500000000000002</v>
      </c>
      <c r="AF634" s="2">
        <v>1E-3</v>
      </c>
      <c r="AG634" s="2">
        <v>1E-3</v>
      </c>
      <c r="AH634" s="2">
        <v>1</v>
      </c>
      <c r="AI634" s="2">
        <v>0.27100000000000002</v>
      </c>
      <c r="AJ634" s="2">
        <v>0.52</v>
      </c>
      <c r="AK634">
        <v>479204</v>
      </c>
      <c r="AL634">
        <v>70.290000000000006</v>
      </c>
      <c r="AM634" t="s">
        <v>55</v>
      </c>
      <c r="AN634" s="3">
        <v>0.86409999999999998</v>
      </c>
      <c r="AO634" s="3">
        <v>5.6868268832451522E-3</v>
      </c>
      <c r="AP634" s="3">
        <v>0.85278347461769355</v>
      </c>
      <c r="AQ634" s="3">
        <v>6.35903494132759E-3</v>
      </c>
      <c r="AR634" s="3">
        <v>0.86533950971837059</v>
      </c>
      <c r="AS634" s="3">
        <v>9.9572147482786012E-3</v>
      </c>
      <c r="AT634" s="10">
        <v>7.3456764221191406E-3</v>
      </c>
      <c r="AU634" s="1">
        <v>466.12109375</v>
      </c>
      <c r="AV634" s="5">
        <v>1361345.0178513471</v>
      </c>
      <c r="AW634" s="9">
        <v>1.2144954204559331</v>
      </c>
      <c r="AX634">
        <v>16</v>
      </c>
      <c r="AY634" t="s">
        <v>50</v>
      </c>
      <c r="AZ634" s="9">
        <f>AVERAGE(MainTable[[#This Row],[f1]:[f4]])</f>
        <v>0.76560000000000006</v>
      </c>
      <c r="BA634" s="9">
        <f>AVERAGE(MainTable[[#This Row],[l1]:[l3]])</f>
        <v>0.20299999999999999</v>
      </c>
      <c r="BB634" s="9">
        <f>AVERAGE(MainTable[[#This Row],[n1]:[lsc]])</f>
        <v>0.3828333333333333</v>
      </c>
      <c r="BC634" s="9">
        <f>AVERAGE(MainTable[[#This Row],[density]:[clsCoef]])</f>
        <v>0.72750000000000004</v>
      </c>
      <c r="BD634" s="9">
        <f>AVERAGE(MainTable[[#This Row],[t2]:[t4]])</f>
        <v>0.33400000000000002</v>
      </c>
      <c r="BE634" s="9">
        <f>AVERAGE(MainTable[[#This Row],[c1]:[c2]])</f>
        <v>0.39550000000000002</v>
      </c>
      <c r="BF634" s="9">
        <f>AVERAGE(MainTable[[#This Row],[n3]], MainTable[[#This Row],[n1]], MainTable[[#This Row],[n4]])</f>
        <v>0.156</v>
      </c>
      <c r="BG634" s="9" t="str">
        <f>VLOOKUP(MainTable[[#This Row],[model]],ModelNames,4,FALSE)</f>
        <v>Tree Ensemble</v>
      </c>
      <c r="BH634" s="9" cm="1">
        <f t="array" ref="BH634">MEDIAN(IF($AM$2:$AM$2385=AM634,$AN$2:$AN$2385))</f>
        <v>0.88267425723439863</v>
      </c>
      <c r="BI634" s="9" t="str" cm="1">
        <f t="array" ref="BI634">LEFT(A634, MIN(IFERROR(FIND({"_binarized","_clean","_converted"}, A634), LEN(A634)+1))-1)</f>
        <v>shrutime</v>
      </c>
    </row>
    <row r="635" spans="1:61" x14ac:dyDescent="0.25">
      <c r="A635" t="s">
        <v>83</v>
      </c>
      <c r="B635" s="6">
        <v>10000</v>
      </c>
      <c r="C635">
        <v>12</v>
      </c>
      <c r="D635">
        <v>9</v>
      </c>
      <c r="E635">
        <v>2</v>
      </c>
      <c r="F635" s="1">
        <v>3.909180166912126</v>
      </c>
      <c r="G635">
        <v>0</v>
      </c>
      <c r="H635">
        <v>0</v>
      </c>
      <c r="I635" s="1">
        <v>1000000</v>
      </c>
      <c r="J635" s="1">
        <v>-0.74060601641800838</v>
      </c>
      <c r="K635" s="1">
        <v>0.32729285838888322</v>
      </c>
      <c r="L635" s="1">
        <v>54.432499999999997</v>
      </c>
      <c r="M635" s="1">
        <v>31.026399999999999</v>
      </c>
      <c r="N635" s="2">
        <v>0.504</v>
      </c>
      <c r="O635" s="2">
        <v>0.84899999999999998</v>
      </c>
      <c r="P635" s="2">
        <v>0.52800000000000002</v>
      </c>
      <c r="Q635" s="2">
        <v>0.46700000000000003</v>
      </c>
      <c r="R635" s="2">
        <v>0.99399999999999999</v>
      </c>
      <c r="S635" s="2">
        <v>0.99</v>
      </c>
      <c r="T635" s="2">
        <v>0.21199999999999999</v>
      </c>
      <c r="U635" s="2">
        <v>0.19800000000000001</v>
      </c>
      <c r="V635" s="2">
        <v>0.19800000000000001</v>
      </c>
      <c r="W635" s="2">
        <v>0.107</v>
      </c>
      <c r="X635" s="2">
        <v>0.372</v>
      </c>
      <c r="Y635" s="2">
        <v>0.219</v>
      </c>
      <c r="Z635" s="2">
        <v>0.14699999999999999</v>
      </c>
      <c r="AA635" s="2">
        <v>0.54600000000000004</v>
      </c>
      <c r="AB635" s="2">
        <v>0.998</v>
      </c>
      <c r="AC635" s="2">
        <v>0.98299999999999998</v>
      </c>
      <c r="AD635" s="2">
        <v>0.55200000000000005</v>
      </c>
      <c r="AE635" s="2">
        <v>0.93400000000000005</v>
      </c>
      <c r="AF635" s="2">
        <v>1E-3</v>
      </c>
      <c r="AG635" s="2">
        <v>1E-3</v>
      </c>
      <c r="AH635" s="2">
        <v>1</v>
      </c>
      <c r="AI635" s="2">
        <v>0.27100000000000002</v>
      </c>
      <c r="AJ635" s="2">
        <v>0.52</v>
      </c>
      <c r="AK635">
        <v>561601</v>
      </c>
      <c r="AL635">
        <v>128.33000000000001</v>
      </c>
      <c r="AM635" t="s">
        <v>55</v>
      </c>
      <c r="AN635" s="3">
        <v>0.86309999999999998</v>
      </c>
      <c r="AO635" s="3">
        <v>5.3702886328390138E-3</v>
      </c>
      <c r="AP635" s="3">
        <v>0.84870099982577796</v>
      </c>
      <c r="AQ635" s="3">
        <v>6.9123637444913882E-3</v>
      </c>
      <c r="AR635" s="3">
        <v>0.86475671321579584</v>
      </c>
      <c r="AS635" s="3">
        <v>7.2212079997750452E-3</v>
      </c>
      <c r="AT635" s="10">
        <v>7.1125269E-3</v>
      </c>
      <c r="AU635" s="1">
        <v>368.43359375</v>
      </c>
      <c r="AV635" s="5">
        <v>1405970.079209978</v>
      </c>
      <c r="AW635" s="9">
        <v>2.1739001274108891</v>
      </c>
      <c r="AX635">
        <v>16</v>
      </c>
      <c r="AY635" t="s">
        <v>50</v>
      </c>
      <c r="AZ635" s="9">
        <f>AVERAGE(MainTable[[#This Row],[f1]:[f4]])</f>
        <v>0.76560000000000006</v>
      </c>
      <c r="BA635" s="9">
        <f>AVERAGE(MainTable[[#This Row],[l1]:[l3]])</f>
        <v>0.20266666666666669</v>
      </c>
      <c r="BB635" s="9">
        <f>AVERAGE(MainTable[[#This Row],[n1]:[lsc]])</f>
        <v>0.39816666666666672</v>
      </c>
      <c r="BC635" s="9">
        <f>AVERAGE(MainTable[[#This Row],[density]:[clsCoef]])</f>
        <v>0.76750000000000007</v>
      </c>
      <c r="BD635" s="9">
        <f>AVERAGE(MainTable[[#This Row],[t2]:[t4]])</f>
        <v>0.33400000000000002</v>
      </c>
      <c r="BE635" s="9">
        <f>AVERAGE(MainTable[[#This Row],[c1]:[c2]])</f>
        <v>0.39550000000000002</v>
      </c>
      <c r="BF635" s="9">
        <f>AVERAGE(MainTable[[#This Row],[n3]], MainTable[[#This Row],[n1]], MainTable[[#This Row],[n4]])</f>
        <v>0.15766666666666665</v>
      </c>
      <c r="BG635" s="9" t="str">
        <f>VLOOKUP(MainTable[[#This Row],[model]],ModelNames,4,FALSE)</f>
        <v>Tree Ensemble</v>
      </c>
      <c r="BH635" s="9" cm="1">
        <f t="array" ref="BH635">MEDIAN(IF($AM$2:$AM$2385=AM635,$AN$2:$AN$2385))</f>
        <v>0.88267425723439863</v>
      </c>
      <c r="BI635" s="9" t="str" cm="1">
        <f t="array" ref="BI635">LEFT(A635, MIN(IFERROR(FIND({"_binarized","_clean","_converted"}, A635), LEN(A635)+1))-1)</f>
        <v>Bank Customer Churn Prediction</v>
      </c>
    </row>
    <row r="636" spans="1:61" x14ac:dyDescent="0.25">
      <c r="A636" t="s">
        <v>83</v>
      </c>
      <c r="B636" s="6">
        <v>10000</v>
      </c>
      <c r="C636">
        <v>12</v>
      </c>
      <c r="D636">
        <v>9</v>
      </c>
      <c r="E636">
        <v>2</v>
      </c>
      <c r="F636" s="1">
        <v>3.909180166912126</v>
      </c>
      <c r="G636">
        <v>0</v>
      </c>
      <c r="H636">
        <v>0</v>
      </c>
      <c r="I636" s="1">
        <v>1000000</v>
      </c>
      <c r="J636" s="1">
        <v>-0.74060601641800838</v>
      </c>
      <c r="K636" s="1">
        <v>0.32729285838888322</v>
      </c>
      <c r="L636" s="1">
        <v>54.432499999999997</v>
      </c>
      <c r="M636" s="1">
        <v>31.026399999999999</v>
      </c>
      <c r="N636" s="2">
        <v>0.504</v>
      </c>
      <c r="O636" s="2">
        <v>0.84899999999999998</v>
      </c>
      <c r="P636" s="2">
        <v>0.52800000000000002</v>
      </c>
      <c r="Q636" s="2">
        <v>0.46700000000000003</v>
      </c>
      <c r="R636" s="2">
        <v>0.99399999999999999</v>
      </c>
      <c r="S636" s="2">
        <v>0.99</v>
      </c>
      <c r="T636" s="2">
        <v>0.21199999999999999</v>
      </c>
      <c r="U636" s="2">
        <v>0.19800000000000001</v>
      </c>
      <c r="V636" s="2">
        <v>0.19800000000000001</v>
      </c>
      <c r="W636" s="2">
        <v>0.107</v>
      </c>
      <c r="X636" s="2">
        <v>0.372</v>
      </c>
      <c r="Y636" s="2">
        <v>0.219</v>
      </c>
      <c r="Z636" s="2">
        <v>0.14699999999999999</v>
      </c>
      <c r="AA636" s="2">
        <v>0.54600000000000004</v>
      </c>
      <c r="AB636" s="2">
        <v>0.998</v>
      </c>
      <c r="AC636" s="2">
        <v>0.98299999999999998</v>
      </c>
      <c r="AD636" s="2">
        <v>0.55200000000000005</v>
      </c>
      <c r="AE636" s="2">
        <v>0.93400000000000005</v>
      </c>
      <c r="AF636" s="2">
        <v>1E-3</v>
      </c>
      <c r="AG636" s="2">
        <v>1E-3</v>
      </c>
      <c r="AH636" s="2">
        <v>1</v>
      </c>
      <c r="AI636" s="2">
        <v>0.27100000000000002</v>
      </c>
      <c r="AJ636" s="2">
        <v>0.52</v>
      </c>
      <c r="AK636">
        <v>561601</v>
      </c>
      <c r="AL636">
        <v>128.33000000000001</v>
      </c>
      <c r="AM636" t="s">
        <v>58</v>
      </c>
      <c r="AN636" s="3">
        <v>0.86260000000000014</v>
      </c>
      <c r="AO636" s="3">
        <v>3.3526109228480629E-3</v>
      </c>
      <c r="AP636" s="3">
        <v>0.85063566490960196</v>
      </c>
      <c r="AQ636" s="3">
        <v>4.7205642724682762E-3</v>
      </c>
      <c r="AR636" s="3">
        <v>0.86497695396121033</v>
      </c>
      <c r="AS636" s="3">
        <v>5.9971457529332597E-3</v>
      </c>
      <c r="AT636" s="10">
        <v>6.9065571000000003E-3</v>
      </c>
      <c r="AU636" s="1">
        <v>265.203125</v>
      </c>
      <c r="AV636" s="5">
        <v>1447899.420744126</v>
      </c>
      <c r="AW636" s="9">
        <v>1.030603885650635</v>
      </c>
      <c r="AX636">
        <v>2</v>
      </c>
      <c r="AY636" t="s">
        <v>50</v>
      </c>
      <c r="AZ636" s="9">
        <f>AVERAGE(MainTable[[#This Row],[f1]:[f4]])</f>
        <v>0.76560000000000006</v>
      </c>
      <c r="BA636" s="9">
        <f>AVERAGE(MainTable[[#This Row],[l1]:[l3]])</f>
        <v>0.20266666666666669</v>
      </c>
      <c r="BB636" s="9">
        <f>AVERAGE(MainTable[[#This Row],[n1]:[lsc]])</f>
        <v>0.39816666666666672</v>
      </c>
      <c r="BC636" s="9">
        <f>AVERAGE(MainTable[[#This Row],[density]:[clsCoef]])</f>
        <v>0.76750000000000007</v>
      </c>
      <c r="BD636" s="9">
        <f>AVERAGE(MainTable[[#This Row],[t2]:[t4]])</f>
        <v>0.33400000000000002</v>
      </c>
      <c r="BE636" s="9">
        <f>AVERAGE(MainTable[[#This Row],[c1]:[c2]])</f>
        <v>0.39550000000000002</v>
      </c>
      <c r="BF636" s="9">
        <f>AVERAGE(MainTable[[#This Row],[n3]], MainTable[[#This Row],[n1]], MainTable[[#This Row],[n4]])</f>
        <v>0.15766666666666665</v>
      </c>
      <c r="BG636" s="9" t="str">
        <f>VLOOKUP(MainTable[[#This Row],[model]],ModelNames,4,FALSE)</f>
        <v>Tree Ensemble</v>
      </c>
      <c r="BH636" s="9" cm="1">
        <f t="array" ref="BH636">MEDIAN(IF($AM$2:$AM$2385=AM636,$AN$2:$AN$2385))</f>
        <v>0.86973139609339412</v>
      </c>
      <c r="BI636" s="9" t="str" cm="1">
        <f t="array" ref="BI636">LEFT(A636, MIN(IFERROR(FIND({"_binarized","_clean","_converted"}, A636), LEN(A636)+1))-1)</f>
        <v>Bank Customer Churn Prediction</v>
      </c>
    </row>
    <row r="637" spans="1:61" x14ac:dyDescent="0.25">
      <c r="A637" t="s">
        <v>200</v>
      </c>
      <c r="B637" s="6">
        <v>10000</v>
      </c>
      <c r="C637">
        <v>11</v>
      </c>
      <c r="D637">
        <v>8</v>
      </c>
      <c r="E637">
        <v>2</v>
      </c>
      <c r="F637" s="1">
        <v>3.909180166912126</v>
      </c>
      <c r="G637">
        <v>0</v>
      </c>
      <c r="H637">
        <v>0</v>
      </c>
      <c r="I637" s="1">
        <v>1000000</v>
      </c>
      <c r="J637" s="1">
        <v>-0.68366745673634766</v>
      </c>
      <c r="K637" s="1">
        <v>0.36806084399731059</v>
      </c>
      <c r="L637" s="1">
        <v>47.013800000000003</v>
      </c>
      <c r="M637" s="1">
        <v>29.051600000000001</v>
      </c>
      <c r="N637" s="2">
        <v>0.49399999999999999</v>
      </c>
      <c r="O637" s="2">
        <v>0.84899999999999998</v>
      </c>
      <c r="P637" s="2">
        <v>0.52800000000000002</v>
      </c>
      <c r="Q637" s="2">
        <v>0.46700000000000003</v>
      </c>
      <c r="R637" s="2">
        <v>0.99399999999999999</v>
      </c>
      <c r="S637" s="2">
        <v>0.99</v>
      </c>
      <c r="T637" s="2">
        <v>0.21199999999999999</v>
      </c>
      <c r="U637" s="2">
        <v>0.19900000000000001</v>
      </c>
      <c r="V637" s="2">
        <v>0.19800000000000001</v>
      </c>
      <c r="W637" s="2">
        <v>0.107</v>
      </c>
      <c r="X637" s="2">
        <v>0.34699999999999998</v>
      </c>
      <c r="Y637" s="2">
        <v>0.215</v>
      </c>
      <c r="Z637" s="2">
        <v>0.14599999999999999</v>
      </c>
      <c r="AA637" s="2">
        <v>0.48399999999999999</v>
      </c>
      <c r="AB637" s="2">
        <v>0.998</v>
      </c>
      <c r="AC637" s="2">
        <v>0.97199999999999998</v>
      </c>
      <c r="AD637" s="2">
        <v>0.48299999999999998</v>
      </c>
      <c r="AE637" s="2">
        <v>0.89500000000000002</v>
      </c>
      <c r="AF637" s="2">
        <v>1E-3</v>
      </c>
      <c r="AG637" s="2">
        <v>1E-3</v>
      </c>
      <c r="AH637" s="2">
        <v>1</v>
      </c>
      <c r="AI637" s="2">
        <v>0.27100000000000002</v>
      </c>
      <c r="AJ637" s="2">
        <v>0.52</v>
      </c>
      <c r="AK637">
        <v>479204</v>
      </c>
      <c r="AL637">
        <v>70.290000000000006</v>
      </c>
      <c r="AM637" t="s">
        <v>54</v>
      </c>
      <c r="AN637" s="3">
        <v>0.8619</v>
      </c>
      <c r="AO637" s="3">
        <v>4.6303347611161014E-3</v>
      </c>
      <c r="AP637" s="3">
        <v>0.84650942773058269</v>
      </c>
      <c r="AQ637" s="3">
        <v>5.1627398889774207E-3</v>
      </c>
      <c r="AR637" s="3">
        <v>0.85990350700726492</v>
      </c>
      <c r="AS637" s="3">
        <v>8.4466480065865032E-3</v>
      </c>
      <c r="AT637" s="10">
        <v>9.0861320495605469E-2</v>
      </c>
      <c r="AU637" s="1">
        <v>426.8671875</v>
      </c>
      <c r="AV637" s="5">
        <v>110057.8325898714</v>
      </c>
      <c r="AW637" s="9">
        <v>6.1165201663970947</v>
      </c>
      <c r="AX637">
        <v>16</v>
      </c>
      <c r="AY637" t="s">
        <v>50</v>
      </c>
      <c r="AZ637" s="9">
        <f>AVERAGE(MainTable[[#This Row],[f1]:[f4]])</f>
        <v>0.76560000000000006</v>
      </c>
      <c r="BA637" s="9">
        <f>AVERAGE(MainTable[[#This Row],[l1]:[l3]])</f>
        <v>0.20299999999999999</v>
      </c>
      <c r="BB637" s="9">
        <f>AVERAGE(MainTable[[#This Row],[n1]:[lsc]])</f>
        <v>0.3828333333333333</v>
      </c>
      <c r="BC637" s="9">
        <f>AVERAGE(MainTable[[#This Row],[density]:[clsCoef]])</f>
        <v>0.72750000000000004</v>
      </c>
      <c r="BD637" s="9">
        <f>AVERAGE(MainTable[[#This Row],[t2]:[t4]])</f>
        <v>0.33400000000000002</v>
      </c>
      <c r="BE637" s="9">
        <f>AVERAGE(MainTable[[#This Row],[c1]:[c2]])</f>
        <v>0.39550000000000002</v>
      </c>
      <c r="BF637" s="9">
        <f>AVERAGE(MainTable[[#This Row],[n3]], MainTable[[#This Row],[n1]], MainTable[[#This Row],[n4]])</f>
        <v>0.156</v>
      </c>
      <c r="BG637" s="9" t="str">
        <f>VLOOKUP(MainTable[[#This Row],[model]],ModelNames,4,FALSE)</f>
        <v>Tree Ensemble</v>
      </c>
      <c r="BH637" s="9" cm="1">
        <f t="array" ref="BH637">MEDIAN(IF($AM$2:$AM$2385=AM637,$AN$2:$AN$2385))</f>
        <v>0.87316363636363636</v>
      </c>
      <c r="BI637" s="9" t="str" cm="1">
        <f t="array" ref="BI637">LEFT(A637, MIN(IFERROR(FIND({"_binarized","_clean","_converted"}, A637), LEN(A637)+1))-1)</f>
        <v>shrutime</v>
      </c>
    </row>
    <row r="638" spans="1:61" x14ac:dyDescent="0.25">
      <c r="A638" t="s">
        <v>83</v>
      </c>
      <c r="B638" s="6">
        <v>10000</v>
      </c>
      <c r="C638">
        <v>12</v>
      </c>
      <c r="D638">
        <v>9</v>
      </c>
      <c r="E638">
        <v>2</v>
      </c>
      <c r="F638" s="1">
        <v>3.909180166912126</v>
      </c>
      <c r="G638">
        <v>0</v>
      </c>
      <c r="H638">
        <v>0</v>
      </c>
      <c r="I638" s="1">
        <v>1000000</v>
      </c>
      <c r="J638" s="1">
        <v>-0.74060601641800838</v>
      </c>
      <c r="K638" s="1">
        <v>0.32729285838888322</v>
      </c>
      <c r="L638" s="1">
        <v>54.432499999999997</v>
      </c>
      <c r="M638" s="1">
        <v>31.026399999999999</v>
      </c>
      <c r="N638" s="2">
        <v>0.504</v>
      </c>
      <c r="O638" s="2">
        <v>0.84899999999999998</v>
      </c>
      <c r="P638" s="2">
        <v>0.52800000000000002</v>
      </c>
      <c r="Q638" s="2">
        <v>0.46700000000000003</v>
      </c>
      <c r="R638" s="2">
        <v>0.99399999999999999</v>
      </c>
      <c r="S638" s="2">
        <v>0.99</v>
      </c>
      <c r="T638" s="2">
        <v>0.21199999999999999</v>
      </c>
      <c r="U638" s="2">
        <v>0.19800000000000001</v>
      </c>
      <c r="V638" s="2">
        <v>0.19800000000000001</v>
      </c>
      <c r="W638" s="2">
        <v>0.107</v>
      </c>
      <c r="X638" s="2">
        <v>0.372</v>
      </c>
      <c r="Y638" s="2">
        <v>0.219</v>
      </c>
      <c r="Z638" s="2">
        <v>0.14699999999999999</v>
      </c>
      <c r="AA638" s="2">
        <v>0.54600000000000004</v>
      </c>
      <c r="AB638" s="2">
        <v>0.998</v>
      </c>
      <c r="AC638" s="2">
        <v>0.98299999999999998</v>
      </c>
      <c r="AD638" s="2">
        <v>0.55200000000000005</v>
      </c>
      <c r="AE638" s="2">
        <v>0.93400000000000005</v>
      </c>
      <c r="AF638" s="2">
        <v>1E-3</v>
      </c>
      <c r="AG638" s="2">
        <v>1E-3</v>
      </c>
      <c r="AH638" s="2">
        <v>1</v>
      </c>
      <c r="AI638" s="2">
        <v>0.27100000000000002</v>
      </c>
      <c r="AJ638" s="2">
        <v>0.52</v>
      </c>
      <c r="AK638">
        <v>561601</v>
      </c>
      <c r="AL638">
        <v>128.33000000000001</v>
      </c>
      <c r="AM638" t="s">
        <v>59</v>
      </c>
      <c r="AN638" s="3">
        <v>0.86140000000000005</v>
      </c>
      <c r="AO638" s="3">
        <v>5.4258639865002196E-3</v>
      </c>
      <c r="AP638" s="3">
        <v>0.8491057993219735</v>
      </c>
      <c r="AQ638" s="3">
        <v>6.6177672906368923E-3</v>
      </c>
      <c r="AR638" s="3">
        <v>0.86370978247548602</v>
      </c>
      <c r="AS638" s="3">
        <v>7.673164299943051E-3</v>
      </c>
      <c r="AT638" s="10">
        <v>1.8922805800000001E-2</v>
      </c>
      <c r="AU638" s="1">
        <v>246.98828125</v>
      </c>
      <c r="AV638" s="5">
        <v>528462.85656687838</v>
      </c>
      <c r="AW638" s="9">
        <v>0.89835047721862793</v>
      </c>
      <c r="AX638">
        <v>1</v>
      </c>
      <c r="AY638" t="s">
        <v>50</v>
      </c>
      <c r="AZ638" s="9">
        <f>AVERAGE(MainTable[[#This Row],[f1]:[f4]])</f>
        <v>0.76560000000000006</v>
      </c>
      <c r="BA638" s="9">
        <f>AVERAGE(MainTable[[#This Row],[l1]:[l3]])</f>
        <v>0.20266666666666669</v>
      </c>
      <c r="BB638" s="9">
        <f>AVERAGE(MainTable[[#This Row],[n1]:[lsc]])</f>
        <v>0.39816666666666672</v>
      </c>
      <c r="BC638" s="9">
        <f>AVERAGE(MainTable[[#This Row],[density]:[clsCoef]])</f>
        <v>0.76750000000000007</v>
      </c>
      <c r="BD638" s="9">
        <f>AVERAGE(MainTable[[#This Row],[t2]:[t4]])</f>
        <v>0.33400000000000002</v>
      </c>
      <c r="BE638" s="9">
        <f>AVERAGE(MainTable[[#This Row],[c1]:[c2]])</f>
        <v>0.39550000000000002</v>
      </c>
      <c r="BF638" s="9">
        <f>AVERAGE(MainTable[[#This Row],[n3]], MainTable[[#This Row],[n1]], MainTable[[#This Row],[n4]])</f>
        <v>0.15766666666666665</v>
      </c>
      <c r="BG638" s="9" t="str">
        <f>VLOOKUP(MainTable[[#This Row],[model]],ModelNames,4,FALSE)</f>
        <v>Tree Ensemble</v>
      </c>
      <c r="BH638" s="9" cm="1">
        <f t="array" ref="BH638">MEDIAN(IF($AM$2:$AM$2385=AM638,$AN$2:$AN$2385))</f>
        <v>0.86949265687583444</v>
      </c>
      <c r="BI638" s="9" t="str" cm="1">
        <f t="array" ref="BI638">LEFT(A638, MIN(IFERROR(FIND({"_binarized","_clean","_converted"}, A638), LEN(A638)+1))-1)</f>
        <v>Bank Customer Churn Prediction</v>
      </c>
    </row>
    <row r="639" spans="1:61" x14ac:dyDescent="0.25">
      <c r="A639" t="s">
        <v>83</v>
      </c>
      <c r="B639" s="6">
        <v>10000</v>
      </c>
      <c r="C639">
        <v>12</v>
      </c>
      <c r="D639">
        <v>9</v>
      </c>
      <c r="E639">
        <v>2</v>
      </c>
      <c r="F639" s="1">
        <v>3.909180166912126</v>
      </c>
      <c r="G639">
        <v>0</v>
      </c>
      <c r="H639">
        <v>0</v>
      </c>
      <c r="I639" s="1">
        <v>1000000</v>
      </c>
      <c r="J639" s="1">
        <v>-0.74060601641800838</v>
      </c>
      <c r="K639" s="1">
        <v>0.32729285838888322</v>
      </c>
      <c r="L639" s="1">
        <v>54.432499999999997</v>
      </c>
      <c r="M639" s="1">
        <v>31.026399999999999</v>
      </c>
      <c r="N639" s="2">
        <v>0.504</v>
      </c>
      <c r="O639" s="2">
        <v>0.84899999999999998</v>
      </c>
      <c r="P639" s="2">
        <v>0.52800000000000002</v>
      </c>
      <c r="Q639" s="2">
        <v>0.46700000000000003</v>
      </c>
      <c r="R639" s="2">
        <v>0.99399999999999999</v>
      </c>
      <c r="S639" s="2">
        <v>0.99</v>
      </c>
      <c r="T639" s="2">
        <v>0.21199999999999999</v>
      </c>
      <c r="U639" s="2">
        <v>0.19800000000000001</v>
      </c>
      <c r="V639" s="2">
        <v>0.19800000000000001</v>
      </c>
      <c r="W639" s="2">
        <v>0.107</v>
      </c>
      <c r="X639" s="2">
        <v>0.372</v>
      </c>
      <c r="Y639" s="2">
        <v>0.219</v>
      </c>
      <c r="Z639" s="2">
        <v>0.14699999999999999</v>
      </c>
      <c r="AA639" s="2">
        <v>0.54600000000000004</v>
      </c>
      <c r="AB639" s="2">
        <v>0.998</v>
      </c>
      <c r="AC639" s="2">
        <v>0.98299999999999998</v>
      </c>
      <c r="AD639" s="2">
        <v>0.55200000000000005</v>
      </c>
      <c r="AE639" s="2">
        <v>0.93400000000000005</v>
      </c>
      <c r="AF639" s="2">
        <v>1E-3</v>
      </c>
      <c r="AG639" s="2">
        <v>1E-3</v>
      </c>
      <c r="AH639" s="2">
        <v>1</v>
      </c>
      <c r="AI639" s="2">
        <v>0.27100000000000002</v>
      </c>
      <c r="AJ639" s="2">
        <v>0.52</v>
      </c>
      <c r="AK639">
        <v>561601</v>
      </c>
      <c r="AL639">
        <v>128.33000000000001</v>
      </c>
      <c r="AM639" t="s">
        <v>49</v>
      </c>
      <c r="AN639" s="3">
        <v>0.86060000000000003</v>
      </c>
      <c r="AO639" s="3">
        <v>1.7435595774162749E-3</v>
      </c>
      <c r="AP639" s="3">
        <v>0.8446886784013401</v>
      </c>
      <c r="AQ639" s="3">
        <v>2.4354848456887559E-3</v>
      </c>
      <c r="AR639" s="3">
        <v>0.85755899131067292</v>
      </c>
      <c r="AS639" s="3">
        <v>8.0805697609493809E-3</v>
      </c>
      <c r="AT639" s="10">
        <v>1.1642813700000001E-2</v>
      </c>
      <c r="AU639" s="1">
        <v>386.3515625</v>
      </c>
      <c r="AV639" s="5">
        <v>858898.91160781018</v>
      </c>
      <c r="AW639" s="9">
        <v>57.479145526885993</v>
      </c>
      <c r="AX639">
        <v>16</v>
      </c>
      <c r="AY639" t="s">
        <v>50</v>
      </c>
      <c r="AZ639" s="9">
        <f>AVERAGE(MainTable[[#This Row],[f1]:[f4]])</f>
        <v>0.76560000000000006</v>
      </c>
      <c r="BA639" s="9">
        <f>AVERAGE(MainTable[[#This Row],[l1]:[l3]])</f>
        <v>0.20266666666666669</v>
      </c>
      <c r="BB639" s="9">
        <f>AVERAGE(MainTable[[#This Row],[n1]:[lsc]])</f>
        <v>0.39816666666666672</v>
      </c>
      <c r="BC639" s="9">
        <f>AVERAGE(MainTable[[#This Row],[density]:[clsCoef]])</f>
        <v>0.76750000000000007</v>
      </c>
      <c r="BD639" s="9">
        <f>AVERAGE(MainTable[[#This Row],[t2]:[t4]])</f>
        <v>0.33400000000000002</v>
      </c>
      <c r="BE639" s="9">
        <f>AVERAGE(MainTable[[#This Row],[c1]:[c2]])</f>
        <v>0.39550000000000002</v>
      </c>
      <c r="BF639" s="9">
        <f>AVERAGE(MainTable[[#This Row],[n3]], MainTable[[#This Row],[n1]], MainTable[[#This Row],[n4]])</f>
        <v>0.15766666666666665</v>
      </c>
      <c r="BG639" s="9" t="str">
        <f>VLOOKUP(MainTable[[#This Row],[model]],ModelNames,4,FALSE)</f>
        <v>Neural</v>
      </c>
      <c r="BH639" s="9" cm="1">
        <f t="array" ref="BH639">MEDIAN(IF($AM$2:$AM$2385=AM639,$AN$2:$AN$2385))</f>
        <v>0.87620447459485384</v>
      </c>
      <c r="BI639" s="9" t="str" cm="1">
        <f t="array" ref="BI639">LEFT(A639, MIN(IFERROR(FIND({"_binarized","_clean","_converted"}, A639), LEN(A639)+1))-1)</f>
        <v>Bank Customer Churn Prediction</v>
      </c>
    </row>
    <row r="640" spans="1:61" x14ac:dyDescent="0.25">
      <c r="A640" t="s">
        <v>83</v>
      </c>
      <c r="B640" s="6">
        <v>10000</v>
      </c>
      <c r="C640">
        <v>12</v>
      </c>
      <c r="D640">
        <v>9</v>
      </c>
      <c r="E640">
        <v>2</v>
      </c>
      <c r="F640" s="1">
        <v>3.909180166912126</v>
      </c>
      <c r="G640">
        <v>0</v>
      </c>
      <c r="H640">
        <v>0</v>
      </c>
      <c r="I640" s="1">
        <v>1000000</v>
      </c>
      <c r="J640" s="1">
        <v>-0.74060601641800838</v>
      </c>
      <c r="K640" s="1">
        <v>0.32729285838888322</v>
      </c>
      <c r="L640" s="1">
        <v>54.432499999999997</v>
      </c>
      <c r="M640" s="1">
        <v>31.026399999999999</v>
      </c>
      <c r="N640" s="2">
        <v>0.504</v>
      </c>
      <c r="O640" s="2">
        <v>0.84899999999999998</v>
      </c>
      <c r="P640" s="2">
        <v>0.52800000000000002</v>
      </c>
      <c r="Q640" s="2">
        <v>0.46700000000000003</v>
      </c>
      <c r="R640" s="2">
        <v>0.99399999999999999</v>
      </c>
      <c r="S640" s="2">
        <v>0.99</v>
      </c>
      <c r="T640" s="2">
        <v>0.21199999999999999</v>
      </c>
      <c r="U640" s="2">
        <v>0.19800000000000001</v>
      </c>
      <c r="V640" s="2">
        <v>0.19800000000000001</v>
      </c>
      <c r="W640" s="2">
        <v>0.107</v>
      </c>
      <c r="X640" s="2">
        <v>0.372</v>
      </c>
      <c r="Y640" s="2">
        <v>0.219</v>
      </c>
      <c r="Z640" s="2">
        <v>0.14699999999999999</v>
      </c>
      <c r="AA640" s="2">
        <v>0.54600000000000004</v>
      </c>
      <c r="AB640" s="2">
        <v>0.998</v>
      </c>
      <c r="AC640" s="2">
        <v>0.98299999999999998</v>
      </c>
      <c r="AD640" s="2">
        <v>0.55200000000000005</v>
      </c>
      <c r="AE640" s="2">
        <v>0.93400000000000005</v>
      </c>
      <c r="AF640" s="2">
        <v>1E-3</v>
      </c>
      <c r="AG640" s="2">
        <v>1E-3</v>
      </c>
      <c r="AH640" s="2">
        <v>1</v>
      </c>
      <c r="AI640" s="2">
        <v>0.27100000000000002</v>
      </c>
      <c r="AJ640" s="2">
        <v>0.52</v>
      </c>
      <c r="AK640">
        <v>561601</v>
      </c>
      <c r="AL640">
        <v>128.33000000000001</v>
      </c>
      <c r="AM640" t="s">
        <v>54</v>
      </c>
      <c r="AN640" s="3">
        <v>0.86039999999999994</v>
      </c>
      <c r="AO640" s="3">
        <v>7.3171032519706702E-3</v>
      </c>
      <c r="AP640" s="3">
        <v>0.84535163396649937</v>
      </c>
      <c r="AQ640" s="3">
        <v>8.6550582731504729E-3</v>
      </c>
      <c r="AR640" s="3">
        <v>0.85128132168184278</v>
      </c>
      <c r="AS640" s="3">
        <v>7.1073674847838648E-3</v>
      </c>
      <c r="AT640" s="10">
        <v>8.3184433000000002E-2</v>
      </c>
      <c r="AU640" s="1">
        <v>251.44140625</v>
      </c>
      <c r="AV640" s="5">
        <v>120214.8003100022</v>
      </c>
      <c r="AW640" s="9">
        <v>6.5350015163421631</v>
      </c>
      <c r="AX640">
        <v>16</v>
      </c>
      <c r="AY640" t="s">
        <v>50</v>
      </c>
      <c r="AZ640" s="9">
        <f>AVERAGE(MainTable[[#This Row],[f1]:[f4]])</f>
        <v>0.76560000000000006</v>
      </c>
      <c r="BA640" s="9">
        <f>AVERAGE(MainTable[[#This Row],[l1]:[l3]])</f>
        <v>0.20266666666666669</v>
      </c>
      <c r="BB640" s="9">
        <f>AVERAGE(MainTable[[#This Row],[n1]:[lsc]])</f>
        <v>0.39816666666666672</v>
      </c>
      <c r="BC640" s="9">
        <f>AVERAGE(MainTable[[#This Row],[density]:[clsCoef]])</f>
        <v>0.76750000000000007</v>
      </c>
      <c r="BD640" s="9">
        <f>AVERAGE(MainTable[[#This Row],[t2]:[t4]])</f>
        <v>0.33400000000000002</v>
      </c>
      <c r="BE640" s="9">
        <f>AVERAGE(MainTable[[#This Row],[c1]:[c2]])</f>
        <v>0.39550000000000002</v>
      </c>
      <c r="BF640" s="9">
        <f>AVERAGE(MainTable[[#This Row],[n3]], MainTable[[#This Row],[n1]], MainTable[[#This Row],[n4]])</f>
        <v>0.15766666666666665</v>
      </c>
      <c r="BG640" s="9" t="str">
        <f>VLOOKUP(MainTable[[#This Row],[model]],ModelNames,4,FALSE)</f>
        <v>Tree Ensemble</v>
      </c>
      <c r="BH640" s="9" cm="1">
        <f t="array" ref="BH640">MEDIAN(IF($AM$2:$AM$2385=AM640,$AN$2:$AN$2385))</f>
        <v>0.87316363636363636</v>
      </c>
      <c r="BI640" s="9" t="str" cm="1">
        <f t="array" ref="BI640">LEFT(A640, MIN(IFERROR(FIND({"_binarized","_clean","_converted"}, A640), LEN(A640)+1))-1)</f>
        <v>Bank Customer Churn Prediction</v>
      </c>
    </row>
    <row r="641" spans="1:61" x14ac:dyDescent="0.25">
      <c r="A641" t="s">
        <v>200</v>
      </c>
      <c r="B641" s="6">
        <v>10000</v>
      </c>
      <c r="C641">
        <v>11</v>
      </c>
      <c r="D641">
        <v>8</v>
      </c>
      <c r="E641">
        <v>2</v>
      </c>
      <c r="F641" s="1">
        <v>3.909180166912126</v>
      </c>
      <c r="G641">
        <v>0</v>
      </c>
      <c r="H641">
        <v>0</v>
      </c>
      <c r="I641" s="1">
        <v>1000000</v>
      </c>
      <c r="J641" s="1">
        <v>-0.68366745673634766</v>
      </c>
      <c r="K641" s="1">
        <v>0.36806084399731059</v>
      </c>
      <c r="L641" s="1">
        <v>47.013800000000003</v>
      </c>
      <c r="M641" s="1">
        <v>29.051600000000001</v>
      </c>
      <c r="N641" s="2">
        <v>0.49399999999999999</v>
      </c>
      <c r="O641" s="2">
        <v>0.84899999999999998</v>
      </c>
      <c r="P641" s="2">
        <v>0.52800000000000002</v>
      </c>
      <c r="Q641" s="2">
        <v>0.46700000000000003</v>
      </c>
      <c r="R641" s="2">
        <v>0.99399999999999999</v>
      </c>
      <c r="S641" s="2">
        <v>0.99</v>
      </c>
      <c r="T641" s="2">
        <v>0.21199999999999999</v>
      </c>
      <c r="U641" s="2">
        <v>0.19900000000000001</v>
      </c>
      <c r="V641" s="2">
        <v>0.19800000000000001</v>
      </c>
      <c r="W641" s="2">
        <v>0.107</v>
      </c>
      <c r="X641" s="2">
        <v>0.34699999999999998</v>
      </c>
      <c r="Y641" s="2">
        <v>0.215</v>
      </c>
      <c r="Z641" s="2">
        <v>0.14599999999999999</v>
      </c>
      <c r="AA641" s="2">
        <v>0.48399999999999999</v>
      </c>
      <c r="AB641" s="2">
        <v>0.998</v>
      </c>
      <c r="AC641" s="2">
        <v>0.97199999999999998</v>
      </c>
      <c r="AD641" s="2">
        <v>0.48299999999999998</v>
      </c>
      <c r="AE641" s="2">
        <v>0.89500000000000002</v>
      </c>
      <c r="AF641" s="2">
        <v>1E-3</v>
      </c>
      <c r="AG641" s="2">
        <v>1E-3</v>
      </c>
      <c r="AH641" s="2">
        <v>1</v>
      </c>
      <c r="AI641" s="2">
        <v>0.27100000000000002</v>
      </c>
      <c r="AJ641" s="2">
        <v>0.52</v>
      </c>
      <c r="AK641">
        <v>479204</v>
      </c>
      <c r="AL641">
        <v>70.290000000000006</v>
      </c>
      <c r="AM641" t="s">
        <v>49</v>
      </c>
      <c r="AN641" s="3">
        <v>0.8589</v>
      </c>
      <c r="AO641" s="3">
        <v>5.5353410012392093E-3</v>
      </c>
      <c r="AP641" s="3">
        <v>0.84262789691397644</v>
      </c>
      <c r="AQ641" s="3">
        <v>6.150418394588842E-3</v>
      </c>
      <c r="AR641" s="3">
        <v>0.8562208239438327</v>
      </c>
      <c r="AS641" s="3">
        <v>1.0207139684808591E-2</v>
      </c>
      <c r="AT641" s="10">
        <v>9.1094970703125E-3</v>
      </c>
      <c r="AU641" s="1">
        <v>412.6171875</v>
      </c>
      <c r="AV641" s="5">
        <v>1097755.4438860971</v>
      </c>
      <c r="AW641" s="9">
        <v>53.383556127548218</v>
      </c>
      <c r="AX641">
        <v>16</v>
      </c>
      <c r="AY641" t="s">
        <v>50</v>
      </c>
      <c r="AZ641" s="9">
        <f>AVERAGE(MainTable[[#This Row],[f1]:[f4]])</f>
        <v>0.76560000000000006</v>
      </c>
      <c r="BA641" s="9">
        <f>AVERAGE(MainTable[[#This Row],[l1]:[l3]])</f>
        <v>0.20299999999999999</v>
      </c>
      <c r="BB641" s="9">
        <f>AVERAGE(MainTable[[#This Row],[n1]:[lsc]])</f>
        <v>0.3828333333333333</v>
      </c>
      <c r="BC641" s="9">
        <f>AVERAGE(MainTable[[#This Row],[density]:[clsCoef]])</f>
        <v>0.72750000000000004</v>
      </c>
      <c r="BD641" s="9">
        <f>AVERAGE(MainTable[[#This Row],[t2]:[t4]])</f>
        <v>0.33400000000000002</v>
      </c>
      <c r="BE641" s="9">
        <f>AVERAGE(MainTable[[#This Row],[c1]:[c2]])</f>
        <v>0.39550000000000002</v>
      </c>
      <c r="BF641" s="9">
        <f>AVERAGE(MainTable[[#This Row],[n3]], MainTable[[#This Row],[n1]], MainTable[[#This Row],[n4]])</f>
        <v>0.156</v>
      </c>
      <c r="BG641" s="9" t="str">
        <f>VLOOKUP(MainTable[[#This Row],[model]],ModelNames,4,FALSE)</f>
        <v>Neural</v>
      </c>
      <c r="BH641" s="9" cm="1">
        <f t="array" ref="BH641">MEDIAN(IF($AM$2:$AM$2385=AM641,$AN$2:$AN$2385))</f>
        <v>0.87620447459485384</v>
      </c>
      <c r="BI641" s="9" t="str" cm="1">
        <f t="array" ref="BI641">LEFT(A641, MIN(IFERROR(FIND({"_binarized","_clean","_converted"}, A641), LEN(A641)+1))-1)</f>
        <v>shrutime</v>
      </c>
    </row>
    <row r="642" spans="1:61" x14ac:dyDescent="0.25">
      <c r="A642" t="s">
        <v>200</v>
      </c>
      <c r="B642" s="6">
        <v>10000</v>
      </c>
      <c r="C642">
        <v>11</v>
      </c>
      <c r="D642">
        <v>8</v>
      </c>
      <c r="E642">
        <v>2</v>
      </c>
      <c r="F642" s="1">
        <v>3.909180166912126</v>
      </c>
      <c r="G642">
        <v>0</v>
      </c>
      <c r="H642">
        <v>0</v>
      </c>
      <c r="I642" s="1">
        <v>1000000</v>
      </c>
      <c r="J642" s="1">
        <v>-0.68366745673634766</v>
      </c>
      <c r="K642" s="1">
        <v>0.36806084399731059</v>
      </c>
      <c r="L642" s="1">
        <v>47.013800000000003</v>
      </c>
      <c r="M642" s="1">
        <v>29.051600000000001</v>
      </c>
      <c r="N642" s="2">
        <v>0.49399999999999999</v>
      </c>
      <c r="O642" s="2">
        <v>0.84899999999999998</v>
      </c>
      <c r="P642" s="2">
        <v>0.52800000000000002</v>
      </c>
      <c r="Q642" s="2">
        <v>0.46700000000000003</v>
      </c>
      <c r="R642" s="2">
        <v>0.99399999999999999</v>
      </c>
      <c r="S642" s="2">
        <v>0.99</v>
      </c>
      <c r="T642" s="2">
        <v>0.21199999999999999</v>
      </c>
      <c r="U642" s="2">
        <v>0.19900000000000001</v>
      </c>
      <c r="V642" s="2">
        <v>0.19800000000000001</v>
      </c>
      <c r="W642" s="2">
        <v>0.107</v>
      </c>
      <c r="X642" s="2">
        <v>0.34699999999999998</v>
      </c>
      <c r="Y642" s="2">
        <v>0.215</v>
      </c>
      <c r="Z642" s="2">
        <v>0.14599999999999999</v>
      </c>
      <c r="AA642" s="2">
        <v>0.48399999999999999</v>
      </c>
      <c r="AB642" s="2">
        <v>0.998</v>
      </c>
      <c r="AC642" s="2">
        <v>0.97199999999999998</v>
      </c>
      <c r="AD642" s="2">
        <v>0.48299999999999998</v>
      </c>
      <c r="AE642" s="2">
        <v>0.89500000000000002</v>
      </c>
      <c r="AF642" s="2">
        <v>1E-3</v>
      </c>
      <c r="AG642" s="2">
        <v>1E-3</v>
      </c>
      <c r="AH642" s="2">
        <v>1</v>
      </c>
      <c r="AI642" s="2">
        <v>0.27100000000000002</v>
      </c>
      <c r="AJ642" s="2">
        <v>0.52</v>
      </c>
      <c r="AK642">
        <v>479204</v>
      </c>
      <c r="AL642">
        <v>70.290000000000006</v>
      </c>
      <c r="AM642" t="s">
        <v>52</v>
      </c>
      <c r="AN642" s="3">
        <v>0.85880000000000012</v>
      </c>
      <c r="AO642" s="3">
        <v>5.9883219686319347E-3</v>
      </c>
      <c r="AP642" s="3">
        <v>0.8392861661243638</v>
      </c>
      <c r="AQ642" s="3">
        <v>6.9561607557813744E-3</v>
      </c>
      <c r="AR642" s="3">
        <v>0.85880607136490872</v>
      </c>
      <c r="AS642" s="3">
        <v>1.097685789502853E-2</v>
      </c>
      <c r="AT642" s="10">
        <v>0.19393229484558111</v>
      </c>
      <c r="AU642" s="1">
        <v>470.6171875</v>
      </c>
      <c r="AV642" s="5">
        <v>51564.387499062592</v>
      </c>
      <c r="AW642" s="9">
        <v>5.3597419261932373</v>
      </c>
      <c r="AX642">
        <v>24</v>
      </c>
      <c r="AY642" t="s">
        <v>50</v>
      </c>
      <c r="AZ642" s="9">
        <f>AVERAGE(MainTable[[#This Row],[f1]:[f4]])</f>
        <v>0.76560000000000006</v>
      </c>
      <c r="BA642" s="9">
        <f>AVERAGE(MainTable[[#This Row],[l1]:[l3]])</f>
        <v>0.20299999999999999</v>
      </c>
      <c r="BB642" s="9">
        <f>AVERAGE(MainTable[[#This Row],[n1]:[lsc]])</f>
        <v>0.3828333333333333</v>
      </c>
      <c r="BC642" s="9">
        <f>AVERAGE(MainTable[[#This Row],[density]:[clsCoef]])</f>
        <v>0.72750000000000004</v>
      </c>
      <c r="BD642" s="9">
        <f>AVERAGE(MainTable[[#This Row],[t2]:[t4]])</f>
        <v>0.33400000000000002</v>
      </c>
      <c r="BE642" s="9">
        <f>AVERAGE(MainTable[[#This Row],[c1]:[c2]])</f>
        <v>0.39550000000000002</v>
      </c>
      <c r="BF642" s="9">
        <f>AVERAGE(MainTable[[#This Row],[n3]], MainTable[[#This Row],[n1]], MainTable[[#This Row],[n4]])</f>
        <v>0.156</v>
      </c>
      <c r="BG642" s="9" t="str">
        <f>VLOOKUP(MainTable[[#This Row],[model]],ModelNames,4,FALSE)</f>
        <v>Tree Ensemble</v>
      </c>
      <c r="BH642" s="9" cm="1">
        <f t="array" ref="BH642">MEDIAN(IF($AM$2:$AM$2385=AM642,$AN$2:$AN$2385))</f>
        <v>0.87140340575455077</v>
      </c>
      <c r="BI642" s="9" t="str" cm="1">
        <f t="array" ref="BI642">LEFT(A642, MIN(IFERROR(FIND({"_binarized","_clean","_converted"}, A642), LEN(A642)+1))-1)</f>
        <v>shrutime</v>
      </c>
    </row>
    <row r="643" spans="1:61" x14ac:dyDescent="0.25">
      <c r="A643" t="s">
        <v>200</v>
      </c>
      <c r="B643" s="6">
        <v>10000</v>
      </c>
      <c r="C643">
        <v>11</v>
      </c>
      <c r="D643">
        <v>8</v>
      </c>
      <c r="E643">
        <v>2</v>
      </c>
      <c r="F643" s="1">
        <v>3.909180166912126</v>
      </c>
      <c r="G643">
        <v>0</v>
      </c>
      <c r="H643">
        <v>0</v>
      </c>
      <c r="I643" s="1">
        <v>1000000</v>
      </c>
      <c r="J643" s="1">
        <v>-0.68366745673634766</v>
      </c>
      <c r="K643" s="1">
        <v>0.36806084399731059</v>
      </c>
      <c r="L643" s="1">
        <v>47.013800000000003</v>
      </c>
      <c r="M643" s="1">
        <v>29.051600000000001</v>
      </c>
      <c r="N643" s="2">
        <v>0.49399999999999999</v>
      </c>
      <c r="O643" s="2">
        <v>0.84899999999999998</v>
      </c>
      <c r="P643" s="2">
        <v>0.52800000000000002</v>
      </c>
      <c r="Q643" s="2">
        <v>0.46700000000000003</v>
      </c>
      <c r="R643" s="2">
        <v>0.99399999999999999</v>
      </c>
      <c r="S643" s="2">
        <v>0.99</v>
      </c>
      <c r="T643" s="2">
        <v>0.21199999999999999</v>
      </c>
      <c r="U643" s="2">
        <v>0.19900000000000001</v>
      </c>
      <c r="V643" s="2">
        <v>0.19800000000000001</v>
      </c>
      <c r="W643" s="2">
        <v>0.107</v>
      </c>
      <c r="X643" s="2">
        <v>0.34699999999999998</v>
      </c>
      <c r="Y643" s="2">
        <v>0.215</v>
      </c>
      <c r="Z643" s="2">
        <v>0.14599999999999999</v>
      </c>
      <c r="AA643" s="2">
        <v>0.48399999999999999</v>
      </c>
      <c r="AB643" s="2">
        <v>0.998</v>
      </c>
      <c r="AC643" s="2">
        <v>0.97199999999999998</v>
      </c>
      <c r="AD643" s="2">
        <v>0.48299999999999998</v>
      </c>
      <c r="AE643" s="2">
        <v>0.89500000000000002</v>
      </c>
      <c r="AF643" s="2">
        <v>1E-3</v>
      </c>
      <c r="AG643" s="2">
        <v>1E-3</v>
      </c>
      <c r="AH643" s="2">
        <v>1</v>
      </c>
      <c r="AI643" s="2">
        <v>0.27100000000000002</v>
      </c>
      <c r="AJ643" s="2">
        <v>0.52</v>
      </c>
      <c r="AK643">
        <v>479204</v>
      </c>
      <c r="AL643">
        <v>70.290000000000006</v>
      </c>
      <c r="AM643" t="s">
        <v>51</v>
      </c>
      <c r="AN643" s="3">
        <v>0.85850000000000004</v>
      </c>
      <c r="AO643" s="3">
        <v>2.3021728866442701E-3</v>
      </c>
      <c r="AP643" s="3">
        <v>0.84443065669985895</v>
      </c>
      <c r="AQ643" s="3">
        <v>2.5961462820134392E-3</v>
      </c>
      <c r="AT643" s="10">
        <v>0.97424674034118652</v>
      </c>
      <c r="AU643" s="1">
        <v>401.734375</v>
      </c>
      <c r="AV643" s="5">
        <v>10264.340218883301</v>
      </c>
      <c r="AW643" s="9">
        <v>5.7137553691864014</v>
      </c>
      <c r="AX643">
        <v>12</v>
      </c>
      <c r="AY643" t="s">
        <v>50</v>
      </c>
      <c r="AZ643" s="9">
        <f>AVERAGE(MainTable[[#This Row],[f1]:[f4]])</f>
        <v>0.76560000000000006</v>
      </c>
      <c r="BA643" s="9">
        <f>AVERAGE(MainTable[[#This Row],[l1]:[l3]])</f>
        <v>0.20299999999999999</v>
      </c>
      <c r="BB643" s="9">
        <f>AVERAGE(MainTable[[#This Row],[n1]:[lsc]])</f>
        <v>0.3828333333333333</v>
      </c>
      <c r="BC643" s="9">
        <f>AVERAGE(MainTable[[#This Row],[density]:[clsCoef]])</f>
        <v>0.72750000000000004</v>
      </c>
      <c r="BD643" s="9">
        <f>AVERAGE(MainTable[[#This Row],[t2]:[t4]])</f>
        <v>0.33400000000000002</v>
      </c>
      <c r="BE643" s="9">
        <f>AVERAGE(MainTable[[#This Row],[c1]:[c2]])</f>
        <v>0.39550000000000002</v>
      </c>
      <c r="BF643" s="9">
        <f>AVERAGE(MainTable[[#This Row],[n3]], MainTable[[#This Row],[n1]], MainTable[[#This Row],[n4]])</f>
        <v>0.156</v>
      </c>
      <c r="BG643" s="9" t="str">
        <f>VLOOKUP(MainTable[[#This Row],[model]],ModelNames,4,FALSE)</f>
        <v>Kernel/SVM</v>
      </c>
      <c r="BH643" s="9" cm="1">
        <f t="array" ref="BH643">MEDIAN(IF($AM$2:$AM$2385=AM643,$AN$2:$AN$2385))</f>
        <v>0.87225452196382425</v>
      </c>
      <c r="BI643" s="9" t="str" cm="1">
        <f t="array" ref="BI643">LEFT(A643, MIN(IFERROR(FIND({"_binarized","_clean","_converted"}, A643), LEN(A643)+1))-1)</f>
        <v>shrutime</v>
      </c>
    </row>
    <row r="644" spans="1:61" x14ac:dyDescent="0.25">
      <c r="A644" t="s">
        <v>83</v>
      </c>
      <c r="B644" s="6">
        <v>10000</v>
      </c>
      <c r="C644">
        <v>12</v>
      </c>
      <c r="D644">
        <v>9</v>
      </c>
      <c r="E644">
        <v>2</v>
      </c>
      <c r="F644" s="1">
        <v>3.909180166912126</v>
      </c>
      <c r="G644">
        <v>0</v>
      </c>
      <c r="H644">
        <v>0</v>
      </c>
      <c r="I644" s="1">
        <v>1000000</v>
      </c>
      <c r="J644" s="1">
        <v>-0.74060601641800838</v>
      </c>
      <c r="K644" s="1">
        <v>0.32729285838888322</v>
      </c>
      <c r="L644" s="1">
        <v>54.432499999999997</v>
      </c>
      <c r="M644" s="1">
        <v>31.026399999999999</v>
      </c>
      <c r="N644" s="2">
        <v>0.504</v>
      </c>
      <c r="O644" s="2">
        <v>0.84899999999999998</v>
      </c>
      <c r="P644" s="2">
        <v>0.52800000000000002</v>
      </c>
      <c r="Q644" s="2">
        <v>0.46700000000000003</v>
      </c>
      <c r="R644" s="2">
        <v>0.99399999999999999</v>
      </c>
      <c r="S644" s="2">
        <v>0.99</v>
      </c>
      <c r="T644" s="2">
        <v>0.21199999999999999</v>
      </c>
      <c r="U644" s="2">
        <v>0.19800000000000001</v>
      </c>
      <c r="V644" s="2">
        <v>0.19800000000000001</v>
      </c>
      <c r="W644" s="2">
        <v>0.107</v>
      </c>
      <c r="X644" s="2">
        <v>0.372</v>
      </c>
      <c r="Y644" s="2">
        <v>0.219</v>
      </c>
      <c r="Z644" s="2">
        <v>0.14699999999999999</v>
      </c>
      <c r="AA644" s="2">
        <v>0.54600000000000004</v>
      </c>
      <c r="AB644" s="2">
        <v>0.998</v>
      </c>
      <c r="AC644" s="2">
        <v>0.98299999999999998</v>
      </c>
      <c r="AD644" s="2">
        <v>0.55200000000000005</v>
      </c>
      <c r="AE644" s="2">
        <v>0.93400000000000005</v>
      </c>
      <c r="AF644" s="2">
        <v>1E-3</v>
      </c>
      <c r="AG644" s="2">
        <v>1E-3</v>
      </c>
      <c r="AH644" s="2">
        <v>1</v>
      </c>
      <c r="AI644" s="2">
        <v>0.27100000000000002</v>
      </c>
      <c r="AJ644" s="2">
        <v>0.52</v>
      </c>
      <c r="AK644">
        <v>561601</v>
      </c>
      <c r="AL644">
        <v>128.33000000000001</v>
      </c>
      <c r="AM644" t="s">
        <v>52</v>
      </c>
      <c r="AN644" s="3">
        <v>0.85800000000000021</v>
      </c>
      <c r="AO644" s="3">
        <v>3.114482300479469E-3</v>
      </c>
      <c r="AP644" s="3">
        <v>0.83708452836222569</v>
      </c>
      <c r="AQ644" s="3">
        <v>4.5648441531311781E-3</v>
      </c>
      <c r="AR644" s="3">
        <v>0.85562077145633642</v>
      </c>
      <c r="AS644" s="3">
        <v>8.0249505849516387E-3</v>
      </c>
      <c r="AT644" s="10">
        <v>0.19066450600000001</v>
      </c>
      <c r="AU644" s="1">
        <v>311.19921875</v>
      </c>
      <c r="AV644" s="5">
        <v>52448.146810154598</v>
      </c>
      <c r="AW644" s="9">
        <v>5.2482445240020752</v>
      </c>
      <c r="AX644">
        <v>24</v>
      </c>
      <c r="AY644" t="s">
        <v>50</v>
      </c>
      <c r="AZ644" s="9">
        <f>AVERAGE(MainTable[[#This Row],[f1]:[f4]])</f>
        <v>0.76560000000000006</v>
      </c>
      <c r="BA644" s="9">
        <f>AVERAGE(MainTable[[#This Row],[l1]:[l3]])</f>
        <v>0.20266666666666669</v>
      </c>
      <c r="BB644" s="9">
        <f>AVERAGE(MainTable[[#This Row],[n1]:[lsc]])</f>
        <v>0.39816666666666672</v>
      </c>
      <c r="BC644" s="9">
        <f>AVERAGE(MainTable[[#This Row],[density]:[clsCoef]])</f>
        <v>0.76750000000000007</v>
      </c>
      <c r="BD644" s="9">
        <f>AVERAGE(MainTable[[#This Row],[t2]:[t4]])</f>
        <v>0.33400000000000002</v>
      </c>
      <c r="BE644" s="9">
        <f>AVERAGE(MainTable[[#This Row],[c1]:[c2]])</f>
        <v>0.39550000000000002</v>
      </c>
      <c r="BF644" s="9">
        <f>AVERAGE(MainTable[[#This Row],[n3]], MainTable[[#This Row],[n1]], MainTable[[#This Row],[n4]])</f>
        <v>0.15766666666666665</v>
      </c>
      <c r="BG644" s="9" t="str">
        <f>VLOOKUP(MainTable[[#This Row],[model]],ModelNames,4,FALSE)</f>
        <v>Tree Ensemble</v>
      </c>
      <c r="BH644" s="9" cm="1">
        <f t="array" ref="BH644">MEDIAN(IF($AM$2:$AM$2385=AM644,$AN$2:$AN$2385))</f>
        <v>0.87140340575455077</v>
      </c>
      <c r="BI644" s="9" t="str" cm="1">
        <f t="array" ref="BI644">LEFT(A644, MIN(IFERROR(FIND({"_binarized","_clean","_converted"}, A644), LEN(A644)+1))-1)</f>
        <v>Bank Customer Churn Prediction</v>
      </c>
    </row>
    <row r="645" spans="1:61" x14ac:dyDescent="0.25">
      <c r="A645" t="s">
        <v>83</v>
      </c>
      <c r="B645" s="6">
        <v>10000</v>
      </c>
      <c r="C645">
        <v>12</v>
      </c>
      <c r="D645">
        <v>9</v>
      </c>
      <c r="E645">
        <v>2</v>
      </c>
      <c r="F645" s="1">
        <v>3.909180166912126</v>
      </c>
      <c r="G645">
        <v>0</v>
      </c>
      <c r="H645">
        <v>0</v>
      </c>
      <c r="I645" s="1">
        <v>1000000</v>
      </c>
      <c r="J645" s="1">
        <v>-0.74060601641800838</v>
      </c>
      <c r="K645" s="1">
        <v>0.32729285838888322</v>
      </c>
      <c r="L645" s="1">
        <v>54.432499999999997</v>
      </c>
      <c r="M645" s="1">
        <v>31.026399999999999</v>
      </c>
      <c r="N645" s="2">
        <v>0.504</v>
      </c>
      <c r="O645" s="2">
        <v>0.84899999999999998</v>
      </c>
      <c r="P645" s="2">
        <v>0.52800000000000002</v>
      </c>
      <c r="Q645" s="2">
        <v>0.46700000000000003</v>
      </c>
      <c r="R645" s="2">
        <v>0.99399999999999999</v>
      </c>
      <c r="S645" s="2">
        <v>0.99</v>
      </c>
      <c r="T645" s="2">
        <v>0.21199999999999999</v>
      </c>
      <c r="U645" s="2">
        <v>0.19800000000000001</v>
      </c>
      <c r="V645" s="2">
        <v>0.19800000000000001</v>
      </c>
      <c r="W645" s="2">
        <v>0.107</v>
      </c>
      <c r="X645" s="2">
        <v>0.372</v>
      </c>
      <c r="Y645" s="2">
        <v>0.219</v>
      </c>
      <c r="Z645" s="2">
        <v>0.14699999999999999</v>
      </c>
      <c r="AA645" s="2">
        <v>0.54600000000000004</v>
      </c>
      <c r="AB645" s="2">
        <v>0.998</v>
      </c>
      <c r="AC645" s="2">
        <v>0.98299999999999998</v>
      </c>
      <c r="AD645" s="2">
        <v>0.55200000000000005</v>
      </c>
      <c r="AE645" s="2">
        <v>0.93400000000000005</v>
      </c>
      <c r="AF645" s="2">
        <v>1E-3</v>
      </c>
      <c r="AG645" s="2">
        <v>1E-3</v>
      </c>
      <c r="AH645" s="2">
        <v>1</v>
      </c>
      <c r="AI645" s="2">
        <v>0.27100000000000002</v>
      </c>
      <c r="AJ645" s="2">
        <v>0.52</v>
      </c>
      <c r="AK645">
        <v>561601</v>
      </c>
      <c r="AL645">
        <v>128.33000000000001</v>
      </c>
      <c r="AM645" t="s">
        <v>51</v>
      </c>
      <c r="AN645" s="3">
        <v>0.85600000000000009</v>
      </c>
      <c r="AO645" s="3">
        <v>4.8270073544588767E-3</v>
      </c>
      <c r="AP645" s="3">
        <v>0.83422246666440159</v>
      </c>
      <c r="AQ645" s="3">
        <v>5.9603091870325279E-3</v>
      </c>
      <c r="AT645" s="10">
        <v>0.98388974669999996</v>
      </c>
      <c r="AU645" s="1">
        <v>380.93359375</v>
      </c>
      <c r="AV645" s="5">
        <v>10163.740433200341</v>
      </c>
      <c r="AW645" s="9">
        <v>5.7758793830871582</v>
      </c>
      <c r="AX645">
        <v>12</v>
      </c>
      <c r="AY645" t="s">
        <v>50</v>
      </c>
      <c r="AZ645" s="9">
        <f>AVERAGE(MainTable[[#This Row],[f1]:[f4]])</f>
        <v>0.76560000000000006</v>
      </c>
      <c r="BA645" s="9">
        <f>AVERAGE(MainTable[[#This Row],[l1]:[l3]])</f>
        <v>0.20266666666666669</v>
      </c>
      <c r="BB645" s="9">
        <f>AVERAGE(MainTable[[#This Row],[n1]:[lsc]])</f>
        <v>0.39816666666666672</v>
      </c>
      <c r="BC645" s="9">
        <f>AVERAGE(MainTable[[#This Row],[density]:[clsCoef]])</f>
        <v>0.76750000000000007</v>
      </c>
      <c r="BD645" s="9">
        <f>AVERAGE(MainTable[[#This Row],[t2]:[t4]])</f>
        <v>0.33400000000000002</v>
      </c>
      <c r="BE645" s="9">
        <f>AVERAGE(MainTable[[#This Row],[c1]:[c2]])</f>
        <v>0.39550000000000002</v>
      </c>
      <c r="BF645" s="9">
        <f>AVERAGE(MainTable[[#This Row],[n3]], MainTable[[#This Row],[n1]], MainTable[[#This Row],[n4]])</f>
        <v>0.15766666666666665</v>
      </c>
      <c r="BG645" s="9" t="str">
        <f>VLOOKUP(MainTable[[#This Row],[model]],ModelNames,4,FALSE)</f>
        <v>Kernel/SVM</v>
      </c>
      <c r="BH645" s="9" cm="1">
        <f t="array" ref="BH645">MEDIAN(IF($AM$2:$AM$2385=AM645,$AN$2:$AN$2385))</f>
        <v>0.87225452196382425</v>
      </c>
      <c r="BI645" s="9" t="str" cm="1">
        <f t="array" ref="BI645">LEFT(A645, MIN(IFERROR(FIND({"_binarized","_clean","_converted"}, A645), LEN(A645)+1))-1)</f>
        <v>Bank Customer Churn Prediction</v>
      </c>
    </row>
    <row r="646" spans="1:61" x14ac:dyDescent="0.25">
      <c r="A646" t="s">
        <v>83</v>
      </c>
      <c r="B646" s="6">
        <v>10000</v>
      </c>
      <c r="C646">
        <v>12</v>
      </c>
      <c r="D646">
        <v>9</v>
      </c>
      <c r="E646">
        <v>2</v>
      </c>
      <c r="F646" s="1">
        <v>3.909180166912126</v>
      </c>
      <c r="G646">
        <v>0</v>
      </c>
      <c r="H646">
        <v>0</v>
      </c>
      <c r="I646" s="1">
        <v>1000000</v>
      </c>
      <c r="J646" s="1">
        <v>-0.74060601641800838</v>
      </c>
      <c r="K646" s="1">
        <v>0.32729285838888322</v>
      </c>
      <c r="L646" s="1">
        <v>54.432499999999997</v>
      </c>
      <c r="M646" s="1">
        <v>31.026399999999999</v>
      </c>
      <c r="N646" s="2">
        <v>0.504</v>
      </c>
      <c r="O646" s="2">
        <v>0.84899999999999998</v>
      </c>
      <c r="P646" s="2">
        <v>0.52800000000000002</v>
      </c>
      <c r="Q646" s="2">
        <v>0.46700000000000003</v>
      </c>
      <c r="R646" s="2">
        <v>0.99399999999999999</v>
      </c>
      <c r="S646" s="2">
        <v>0.99</v>
      </c>
      <c r="T646" s="2">
        <v>0.21199999999999999</v>
      </c>
      <c r="U646" s="2">
        <v>0.19800000000000001</v>
      </c>
      <c r="V646" s="2">
        <v>0.19800000000000001</v>
      </c>
      <c r="W646" s="2">
        <v>0.107</v>
      </c>
      <c r="X646" s="2">
        <v>0.372</v>
      </c>
      <c r="Y646" s="2">
        <v>0.219</v>
      </c>
      <c r="Z646" s="2">
        <v>0.14699999999999999</v>
      </c>
      <c r="AA646" s="2">
        <v>0.54600000000000004</v>
      </c>
      <c r="AB646" s="2">
        <v>0.998</v>
      </c>
      <c r="AC646" s="2">
        <v>0.98299999999999998</v>
      </c>
      <c r="AD646" s="2">
        <v>0.55200000000000005</v>
      </c>
      <c r="AE646" s="2">
        <v>0.93400000000000005</v>
      </c>
      <c r="AF646" s="2">
        <v>1E-3</v>
      </c>
      <c r="AG646" s="2">
        <v>1E-3</v>
      </c>
      <c r="AH646" s="2">
        <v>1</v>
      </c>
      <c r="AI646" s="2">
        <v>0.27100000000000002</v>
      </c>
      <c r="AJ646" s="2">
        <v>0.52</v>
      </c>
      <c r="AK646">
        <v>561601</v>
      </c>
      <c r="AL646">
        <v>128.33000000000001</v>
      </c>
      <c r="AM646" t="s">
        <v>57</v>
      </c>
      <c r="AN646" s="3">
        <v>0.84709999999999996</v>
      </c>
      <c r="AO646" s="3">
        <v>3.5693136595149502E-3</v>
      </c>
      <c r="AP646" s="3">
        <v>0.83604910672891397</v>
      </c>
      <c r="AQ646" s="3">
        <v>4.8968192404952472E-3</v>
      </c>
      <c r="AR646" s="3">
        <v>0.79715265492452625</v>
      </c>
      <c r="AS646" s="3">
        <v>1.130226789637972E-2</v>
      </c>
      <c r="AT646" s="10">
        <v>2.6011944E-3</v>
      </c>
      <c r="AU646" s="1">
        <v>225.04296875</v>
      </c>
      <c r="AV646" s="5">
        <v>3844387.8205715748</v>
      </c>
      <c r="AW646" s="9">
        <v>2.8791060447692871</v>
      </c>
      <c r="AX646">
        <v>24</v>
      </c>
      <c r="AY646" t="s">
        <v>50</v>
      </c>
      <c r="AZ646" s="9">
        <f>AVERAGE(MainTable[[#This Row],[f1]:[f4]])</f>
        <v>0.76560000000000006</v>
      </c>
      <c r="BA646" s="9">
        <f>AVERAGE(MainTable[[#This Row],[l1]:[l3]])</f>
        <v>0.20266666666666669</v>
      </c>
      <c r="BB646" s="9">
        <f>AVERAGE(MainTable[[#This Row],[n1]:[lsc]])</f>
        <v>0.39816666666666672</v>
      </c>
      <c r="BC646" s="9">
        <f>AVERAGE(MainTable[[#This Row],[density]:[clsCoef]])</f>
        <v>0.76750000000000007</v>
      </c>
      <c r="BD646" s="9">
        <f>AVERAGE(MainTable[[#This Row],[t2]:[t4]])</f>
        <v>0.33400000000000002</v>
      </c>
      <c r="BE646" s="9">
        <f>AVERAGE(MainTable[[#This Row],[c1]:[c2]])</f>
        <v>0.39550000000000002</v>
      </c>
      <c r="BF646" s="9">
        <f>AVERAGE(MainTable[[#This Row],[n3]], MainTable[[#This Row],[n1]], MainTable[[#This Row],[n4]])</f>
        <v>0.15766666666666665</v>
      </c>
      <c r="BG646" s="9" t="str">
        <f>VLOOKUP(MainTable[[#This Row],[model]],ModelNames,4,FALSE)</f>
        <v>Tree-based</v>
      </c>
      <c r="BH646" s="9" cm="1">
        <f t="array" ref="BH646">MEDIAN(IF($AM$2:$AM$2385=AM646,$AN$2:$AN$2385))</f>
        <v>0.84387062005572167</v>
      </c>
      <c r="BI646" s="9" t="str" cm="1">
        <f t="array" ref="BI646">LEFT(A646, MIN(IFERROR(FIND({"_binarized","_clean","_converted"}, A646), LEN(A646)+1))-1)</f>
        <v>Bank Customer Churn Prediction</v>
      </c>
    </row>
    <row r="647" spans="1:61" x14ac:dyDescent="0.25">
      <c r="A647" t="s">
        <v>200</v>
      </c>
      <c r="B647" s="6">
        <v>10000</v>
      </c>
      <c r="C647">
        <v>11</v>
      </c>
      <c r="D647">
        <v>8</v>
      </c>
      <c r="E647">
        <v>2</v>
      </c>
      <c r="F647" s="1">
        <v>3.909180166912126</v>
      </c>
      <c r="G647">
        <v>0</v>
      </c>
      <c r="H647">
        <v>0</v>
      </c>
      <c r="I647" s="1">
        <v>1000000</v>
      </c>
      <c r="J647" s="1">
        <v>-0.68366745673634766</v>
      </c>
      <c r="K647" s="1">
        <v>0.36806084399731059</v>
      </c>
      <c r="L647" s="1">
        <v>47.013800000000003</v>
      </c>
      <c r="M647" s="1">
        <v>29.051600000000001</v>
      </c>
      <c r="N647" s="2">
        <v>0.49399999999999999</v>
      </c>
      <c r="O647" s="2">
        <v>0.84899999999999998</v>
      </c>
      <c r="P647" s="2">
        <v>0.52800000000000002</v>
      </c>
      <c r="Q647" s="2">
        <v>0.46700000000000003</v>
      </c>
      <c r="R647" s="2">
        <v>0.99399999999999999</v>
      </c>
      <c r="S647" s="2">
        <v>0.99</v>
      </c>
      <c r="T647" s="2">
        <v>0.21199999999999999</v>
      </c>
      <c r="U647" s="2">
        <v>0.19900000000000001</v>
      </c>
      <c r="V647" s="2">
        <v>0.19800000000000001</v>
      </c>
      <c r="W647" s="2">
        <v>0.107</v>
      </c>
      <c r="X647" s="2">
        <v>0.34699999999999998</v>
      </c>
      <c r="Y647" s="2">
        <v>0.215</v>
      </c>
      <c r="Z647" s="2">
        <v>0.14599999999999999</v>
      </c>
      <c r="AA647" s="2">
        <v>0.48399999999999999</v>
      </c>
      <c r="AB647" s="2">
        <v>0.998</v>
      </c>
      <c r="AC647" s="2">
        <v>0.97199999999999998</v>
      </c>
      <c r="AD647" s="2">
        <v>0.48299999999999998</v>
      </c>
      <c r="AE647" s="2">
        <v>0.89500000000000002</v>
      </c>
      <c r="AF647" s="2">
        <v>1E-3</v>
      </c>
      <c r="AG647" s="2">
        <v>1E-3</v>
      </c>
      <c r="AH647" s="2">
        <v>1</v>
      </c>
      <c r="AI647" s="2">
        <v>0.27100000000000002</v>
      </c>
      <c r="AJ647" s="2">
        <v>0.52</v>
      </c>
      <c r="AK647">
        <v>479204</v>
      </c>
      <c r="AL647">
        <v>70.290000000000006</v>
      </c>
      <c r="AM647" t="s">
        <v>57</v>
      </c>
      <c r="AN647" s="3">
        <v>0.84250000000000003</v>
      </c>
      <c r="AO647" s="3">
        <v>7.886697661252157E-3</v>
      </c>
      <c r="AP647" s="3">
        <v>0.83110276192508969</v>
      </c>
      <c r="AQ647" s="3">
        <v>9.3067601022648171E-3</v>
      </c>
      <c r="AR647" s="3">
        <v>0.79565205627968183</v>
      </c>
      <c r="AS647" s="3">
        <v>1.921155980120386E-2</v>
      </c>
      <c r="AT647" s="10">
        <v>3.1502246856689449E-3</v>
      </c>
      <c r="AU647" s="1">
        <v>415.5078125</v>
      </c>
      <c r="AV647" s="5">
        <v>3174376.7501702872</v>
      </c>
      <c r="AW647" s="9">
        <v>0.33069849014282232</v>
      </c>
      <c r="AX647">
        <v>24</v>
      </c>
      <c r="AY647" t="s">
        <v>50</v>
      </c>
      <c r="AZ647" s="9">
        <f>AVERAGE(MainTable[[#This Row],[f1]:[f4]])</f>
        <v>0.76560000000000006</v>
      </c>
      <c r="BA647" s="9">
        <f>AVERAGE(MainTable[[#This Row],[l1]:[l3]])</f>
        <v>0.20299999999999999</v>
      </c>
      <c r="BB647" s="9">
        <f>AVERAGE(MainTable[[#This Row],[n1]:[lsc]])</f>
        <v>0.3828333333333333</v>
      </c>
      <c r="BC647" s="9">
        <f>AVERAGE(MainTable[[#This Row],[density]:[clsCoef]])</f>
        <v>0.72750000000000004</v>
      </c>
      <c r="BD647" s="9">
        <f>AVERAGE(MainTable[[#This Row],[t2]:[t4]])</f>
        <v>0.33400000000000002</v>
      </c>
      <c r="BE647" s="9">
        <f>AVERAGE(MainTable[[#This Row],[c1]:[c2]])</f>
        <v>0.39550000000000002</v>
      </c>
      <c r="BF647" s="9">
        <f>AVERAGE(MainTable[[#This Row],[n3]], MainTable[[#This Row],[n1]], MainTable[[#This Row],[n4]])</f>
        <v>0.156</v>
      </c>
      <c r="BG647" s="9" t="str">
        <f>VLOOKUP(MainTable[[#This Row],[model]],ModelNames,4,FALSE)</f>
        <v>Tree-based</v>
      </c>
      <c r="BH647" s="9" cm="1">
        <f t="array" ref="BH647">MEDIAN(IF($AM$2:$AM$2385=AM647,$AN$2:$AN$2385))</f>
        <v>0.84387062005572167</v>
      </c>
      <c r="BI647" s="9" t="str" cm="1">
        <f t="array" ref="BI647">LEFT(A647, MIN(IFERROR(FIND({"_binarized","_clean","_converted"}, A647), LEN(A647)+1))-1)</f>
        <v>shrutime</v>
      </c>
    </row>
    <row r="648" spans="1:61" x14ac:dyDescent="0.25">
      <c r="A648" t="s">
        <v>200</v>
      </c>
      <c r="B648" s="6">
        <v>10000</v>
      </c>
      <c r="C648">
        <v>11</v>
      </c>
      <c r="D648">
        <v>8</v>
      </c>
      <c r="E648">
        <v>2</v>
      </c>
      <c r="F648" s="1">
        <v>3.909180166912126</v>
      </c>
      <c r="G648">
        <v>0</v>
      </c>
      <c r="H648">
        <v>0</v>
      </c>
      <c r="I648" s="1">
        <v>1000000</v>
      </c>
      <c r="J648" s="1">
        <v>-0.68366745673634766</v>
      </c>
      <c r="K648" s="1">
        <v>0.36806084399731059</v>
      </c>
      <c r="L648" s="1">
        <v>47.013800000000003</v>
      </c>
      <c r="M648" s="1">
        <v>29.051600000000001</v>
      </c>
      <c r="N648" s="2">
        <v>0.49399999999999999</v>
      </c>
      <c r="O648" s="2">
        <v>0.84899999999999998</v>
      </c>
      <c r="P648" s="2">
        <v>0.52800000000000002</v>
      </c>
      <c r="Q648" s="2">
        <v>0.46700000000000003</v>
      </c>
      <c r="R648" s="2">
        <v>0.99399999999999999</v>
      </c>
      <c r="S648" s="2">
        <v>0.99</v>
      </c>
      <c r="T648" s="2">
        <v>0.21199999999999999</v>
      </c>
      <c r="U648" s="2">
        <v>0.19900000000000001</v>
      </c>
      <c r="V648" s="2">
        <v>0.19800000000000001</v>
      </c>
      <c r="W648" s="2">
        <v>0.107</v>
      </c>
      <c r="X648" s="2">
        <v>0.34699999999999998</v>
      </c>
      <c r="Y648" s="2">
        <v>0.215</v>
      </c>
      <c r="Z648" s="2">
        <v>0.14599999999999999</v>
      </c>
      <c r="AA648" s="2">
        <v>0.48399999999999999</v>
      </c>
      <c r="AB648" s="2">
        <v>0.998</v>
      </c>
      <c r="AC648" s="2">
        <v>0.97199999999999998</v>
      </c>
      <c r="AD648" s="2">
        <v>0.48299999999999998</v>
      </c>
      <c r="AE648" s="2">
        <v>0.89500000000000002</v>
      </c>
      <c r="AF648" s="2">
        <v>1E-3</v>
      </c>
      <c r="AG648" s="2">
        <v>1E-3</v>
      </c>
      <c r="AH648" s="2">
        <v>1</v>
      </c>
      <c r="AI648" s="2">
        <v>0.27100000000000002</v>
      </c>
      <c r="AJ648" s="2">
        <v>0.52</v>
      </c>
      <c r="AK648">
        <v>479204</v>
      </c>
      <c r="AL648">
        <v>70.290000000000006</v>
      </c>
      <c r="AM648" t="s">
        <v>53</v>
      </c>
      <c r="AN648" s="3">
        <v>0.83739999999999992</v>
      </c>
      <c r="AO648" s="3">
        <v>4.1641325627313911E-3</v>
      </c>
      <c r="AP648" s="3">
        <v>0.81950047365601608</v>
      </c>
      <c r="AQ648" s="3">
        <v>4.9323549764002063E-3</v>
      </c>
      <c r="AR648" s="3">
        <v>0.79588879942270929</v>
      </c>
      <c r="AS648" s="3">
        <v>8.4805427792449418E-3</v>
      </c>
      <c r="AT648" s="10">
        <v>0.44728899002075201</v>
      </c>
      <c r="AU648" s="1">
        <v>409.1328125</v>
      </c>
      <c r="AV648" s="5">
        <v>22356.910684378909</v>
      </c>
      <c r="AW648" s="9">
        <v>1.0145561695098879</v>
      </c>
      <c r="AX648">
        <v>24</v>
      </c>
      <c r="AY648" t="s">
        <v>50</v>
      </c>
      <c r="AZ648" s="9">
        <f>AVERAGE(MainTable[[#This Row],[f1]:[f4]])</f>
        <v>0.76560000000000006</v>
      </c>
      <c r="BA648" s="9">
        <f>AVERAGE(MainTable[[#This Row],[l1]:[l3]])</f>
        <v>0.20299999999999999</v>
      </c>
      <c r="BB648" s="9">
        <f>AVERAGE(MainTable[[#This Row],[n1]:[lsc]])</f>
        <v>0.3828333333333333</v>
      </c>
      <c r="BC648" s="9">
        <f>AVERAGE(MainTable[[#This Row],[density]:[clsCoef]])</f>
        <v>0.72750000000000004</v>
      </c>
      <c r="BD648" s="9">
        <f>AVERAGE(MainTable[[#This Row],[t2]:[t4]])</f>
        <v>0.33400000000000002</v>
      </c>
      <c r="BE648" s="9">
        <f>AVERAGE(MainTable[[#This Row],[c1]:[c2]])</f>
        <v>0.39550000000000002</v>
      </c>
      <c r="BF648" s="9">
        <f>AVERAGE(MainTable[[#This Row],[n3]], MainTable[[#This Row],[n1]], MainTable[[#This Row],[n4]])</f>
        <v>0.156</v>
      </c>
      <c r="BG648" s="9" t="str">
        <f>VLOOKUP(MainTable[[#This Row],[model]],ModelNames,4,FALSE)</f>
        <v>Instance-based</v>
      </c>
      <c r="BH648" s="9" cm="1">
        <f t="array" ref="BH648">MEDIAN(IF($AM$2:$AM$2385=AM648,$AN$2:$AN$2385))</f>
        <v>0.85</v>
      </c>
      <c r="BI648" s="9" t="str" cm="1">
        <f t="array" ref="BI648">LEFT(A648, MIN(IFERROR(FIND({"_binarized","_clean","_converted"}, A648), LEN(A648)+1))-1)</f>
        <v>shrutime</v>
      </c>
    </row>
    <row r="649" spans="1:61" x14ac:dyDescent="0.25">
      <c r="A649" t="s">
        <v>83</v>
      </c>
      <c r="B649" s="6">
        <v>10000</v>
      </c>
      <c r="C649">
        <v>12</v>
      </c>
      <c r="D649">
        <v>9</v>
      </c>
      <c r="E649">
        <v>2</v>
      </c>
      <c r="F649" s="1">
        <v>3.909180166912126</v>
      </c>
      <c r="G649">
        <v>0</v>
      </c>
      <c r="H649">
        <v>0</v>
      </c>
      <c r="I649" s="1">
        <v>1000000</v>
      </c>
      <c r="J649" s="1">
        <v>-0.74060601641800838</v>
      </c>
      <c r="K649" s="1">
        <v>0.32729285838888322</v>
      </c>
      <c r="L649" s="1">
        <v>54.432499999999997</v>
      </c>
      <c r="M649" s="1">
        <v>31.026399999999999</v>
      </c>
      <c r="N649" s="2">
        <v>0.504</v>
      </c>
      <c r="O649" s="2">
        <v>0.84899999999999998</v>
      </c>
      <c r="P649" s="2">
        <v>0.52800000000000002</v>
      </c>
      <c r="Q649" s="2">
        <v>0.46700000000000003</v>
      </c>
      <c r="R649" s="2">
        <v>0.99399999999999999</v>
      </c>
      <c r="S649" s="2">
        <v>0.99</v>
      </c>
      <c r="T649" s="2">
        <v>0.21199999999999999</v>
      </c>
      <c r="U649" s="2">
        <v>0.19800000000000001</v>
      </c>
      <c r="V649" s="2">
        <v>0.19800000000000001</v>
      </c>
      <c r="W649" s="2">
        <v>0.107</v>
      </c>
      <c r="X649" s="2">
        <v>0.372</v>
      </c>
      <c r="Y649" s="2">
        <v>0.219</v>
      </c>
      <c r="Z649" s="2">
        <v>0.14699999999999999</v>
      </c>
      <c r="AA649" s="2">
        <v>0.54600000000000004</v>
      </c>
      <c r="AB649" s="2">
        <v>0.998</v>
      </c>
      <c r="AC649" s="2">
        <v>0.98299999999999998</v>
      </c>
      <c r="AD649" s="2">
        <v>0.55200000000000005</v>
      </c>
      <c r="AE649" s="2">
        <v>0.93400000000000005</v>
      </c>
      <c r="AF649" s="2">
        <v>1E-3</v>
      </c>
      <c r="AG649" s="2">
        <v>1E-3</v>
      </c>
      <c r="AH649" s="2">
        <v>1</v>
      </c>
      <c r="AI649" s="2">
        <v>0.27100000000000002</v>
      </c>
      <c r="AJ649" s="2">
        <v>0.52</v>
      </c>
      <c r="AK649">
        <v>561601</v>
      </c>
      <c r="AL649">
        <v>128.33000000000001</v>
      </c>
      <c r="AM649" t="s">
        <v>61</v>
      </c>
      <c r="AN649" s="3">
        <v>0.83700000000000008</v>
      </c>
      <c r="AO649" s="3">
        <v>5.2153619241621218E-3</v>
      </c>
      <c r="AP649" s="3">
        <v>0.81198781977005119</v>
      </c>
      <c r="AQ649" s="3">
        <v>7.1703019344333818E-3</v>
      </c>
      <c r="AR649" s="3">
        <v>0.81788865494361751</v>
      </c>
      <c r="AS649" s="3">
        <v>7.8292939556145243E-3</v>
      </c>
      <c r="AT649" s="10">
        <v>2.7674436999999999E-3</v>
      </c>
      <c r="AU649" s="1">
        <v>397.9453125</v>
      </c>
      <c r="AV649" s="5">
        <v>3613443.0325220758</v>
      </c>
      <c r="AW649" s="9">
        <v>6.338191032409668E-2</v>
      </c>
      <c r="AX649">
        <v>4</v>
      </c>
      <c r="AY649" t="s">
        <v>50</v>
      </c>
      <c r="AZ649" s="9">
        <f>AVERAGE(MainTable[[#This Row],[f1]:[f4]])</f>
        <v>0.76560000000000006</v>
      </c>
      <c r="BA649" s="9">
        <f>AVERAGE(MainTable[[#This Row],[l1]:[l3]])</f>
        <v>0.20266666666666669</v>
      </c>
      <c r="BB649" s="9">
        <f>AVERAGE(MainTable[[#This Row],[n1]:[lsc]])</f>
        <v>0.39816666666666672</v>
      </c>
      <c r="BC649" s="9">
        <f>AVERAGE(MainTable[[#This Row],[density]:[clsCoef]])</f>
        <v>0.76750000000000007</v>
      </c>
      <c r="BD649" s="9">
        <f>AVERAGE(MainTable[[#This Row],[t2]:[t4]])</f>
        <v>0.33400000000000002</v>
      </c>
      <c r="BE649" s="9">
        <f>AVERAGE(MainTable[[#This Row],[c1]:[c2]])</f>
        <v>0.39550000000000002</v>
      </c>
      <c r="BF649" s="9">
        <f>AVERAGE(MainTable[[#This Row],[n3]], MainTable[[#This Row],[n1]], MainTable[[#This Row],[n4]])</f>
        <v>0.15766666666666665</v>
      </c>
      <c r="BG649" s="9" t="str">
        <f>VLOOKUP(MainTable[[#This Row],[model]],ModelNames,4,FALSE)</f>
        <v>Discriminant</v>
      </c>
      <c r="BH649" s="9" cm="1">
        <f t="array" ref="BH649">MEDIAN(IF($AM$2:$AM$2385=AM649,$AN$2:$AN$2385))</f>
        <v>0.82848361206198695</v>
      </c>
      <c r="BI649" s="9" t="str" cm="1">
        <f t="array" ref="BI649">LEFT(A649, MIN(IFERROR(FIND({"_binarized","_clean","_converted"}, A649), LEN(A649)+1))-1)</f>
        <v>Bank Customer Churn Prediction</v>
      </c>
    </row>
    <row r="650" spans="1:61" x14ac:dyDescent="0.25">
      <c r="A650" t="s">
        <v>200</v>
      </c>
      <c r="B650" s="6">
        <v>10000</v>
      </c>
      <c r="C650">
        <v>11</v>
      </c>
      <c r="D650">
        <v>8</v>
      </c>
      <c r="E650">
        <v>2</v>
      </c>
      <c r="F650" s="1">
        <v>3.909180166912126</v>
      </c>
      <c r="G650">
        <v>0</v>
      </c>
      <c r="H650">
        <v>0</v>
      </c>
      <c r="I650" s="1">
        <v>1000000</v>
      </c>
      <c r="J650" s="1">
        <v>-0.68366745673634766</v>
      </c>
      <c r="K650" s="1">
        <v>0.36806084399731059</v>
      </c>
      <c r="L650" s="1">
        <v>47.013800000000003</v>
      </c>
      <c r="M650" s="1">
        <v>29.051600000000001</v>
      </c>
      <c r="N650" s="2">
        <v>0.49399999999999999</v>
      </c>
      <c r="O650" s="2">
        <v>0.84899999999999998</v>
      </c>
      <c r="P650" s="2">
        <v>0.52800000000000002</v>
      </c>
      <c r="Q650" s="2">
        <v>0.46700000000000003</v>
      </c>
      <c r="R650" s="2">
        <v>0.99399999999999999</v>
      </c>
      <c r="S650" s="2">
        <v>0.99</v>
      </c>
      <c r="T650" s="2">
        <v>0.21199999999999999</v>
      </c>
      <c r="U650" s="2">
        <v>0.19900000000000001</v>
      </c>
      <c r="V650" s="2">
        <v>0.19800000000000001</v>
      </c>
      <c r="W650" s="2">
        <v>0.107</v>
      </c>
      <c r="X650" s="2">
        <v>0.34699999999999998</v>
      </c>
      <c r="Y650" s="2">
        <v>0.215</v>
      </c>
      <c r="Z650" s="2">
        <v>0.14599999999999999</v>
      </c>
      <c r="AA650" s="2">
        <v>0.48399999999999999</v>
      </c>
      <c r="AB650" s="2">
        <v>0.998</v>
      </c>
      <c r="AC650" s="2">
        <v>0.97199999999999998</v>
      </c>
      <c r="AD650" s="2">
        <v>0.48299999999999998</v>
      </c>
      <c r="AE650" s="2">
        <v>0.89500000000000002</v>
      </c>
      <c r="AF650" s="2">
        <v>1E-3</v>
      </c>
      <c r="AG650" s="2">
        <v>1E-3</v>
      </c>
      <c r="AH650" s="2">
        <v>1</v>
      </c>
      <c r="AI650" s="2">
        <v>0.27100000000000002</v>
      </c>
      <c r="AJ650" s="2">
        <v>0.52</v>
      </c>
      <c r="AK650">
        <v>479204</v>
      </c>
      <c r="AL650">
        <v>70.290000000000006</v>
      </c>
      <c r="AM650" t="s">
        <v>61</v>
      </c>
      <c r="AN650" s="3">
        <v>0.83670000000000011</v>
      </c>
      <c r="AO650" s="3">
        <v>6.1773780845922046E-3</v>
      </c>
      <c r="AP650" s="3">
        <v>0.81122992689902307</v>
      </c>
      <c r="AQ650" s="3">
        <v>8.7526817740119708E-3</v>
      </c>
      <c r="AR650" s="3">
        <v>0.81835320707255477</v>
      </c>
      <c r="AS650" s="3">
        <v>1.190043425977699E-2</v>
      </c>
      <c r="AT650" s="10">
        <v>3.0848979949951172E-3</v>
      </c>
      <c r="AU650" s="1">
        <v>414.10546875</v>
      </c>
      <c r="AV650" s="5">
        <v>3241598.268799752</v>
      </c>
      <c r="AW650" s="9">
        <v>6.1394929885864258E-2</v>
      </c>
      <c r="AX650">
        <v>4</v>
      </c>
      <c r="AY650" t="s">
        <v>50</v>
      </c>
      <c r="AZ650" s="9">
        <f>AVERAGE(MainTable[[#This Row],[f1]:[f4]])</f>
        <v>0.76560000000000006</v>
      </c>
      <c r="BA650" s="9">
        <f>AVERAGE(MainTable[[#This Row],[l1]:[l3]])</f>
        <v>0.20299999999999999</v>
      </c>
      <c r="BB650" s="9">
        <f>AVERAGE(MainTable[[#This Row],[n1]:[lsc]])</f>
        <v>0.3828333333333333</v>
      </c>
      <c r="BC650" s="9">
        <f>AVERAGE(MainTable[[#This Row],[density]:[clsCoef]])</f>
        <v>0.72750000000000004</v>
      </c>
      <c r="BD650" s="9">
        <f>AVERAGE(MainTable[[#This Row],[t2]:[t4]])</f>
        <v>0.33400000000000002</v>
      </c>
      <c r="BE650" s="9">
        <f>AVERAGE(MainTable[[#This Row],[c1]:[c2]])</f>
        <v>0.39550000000000002</v>
      </c>
      <c r="BF650" s="9">
        <f>AVERAGE(MainTable[[#This Row],[n3]], MainTable[[#This Row],[n1]], MainTable[[#This Row],[n4]])</f>
        <v>0.156</v>
      </c>
      <c r="BG650" s="9" t="str">
        <f>VLOOKUP(MainTable[[#This Row],[model]],ModelNames,4,FALSE)</f>
        <v>Discriminant</v>
      </c>
      <c r="BH650" s="9" cm="1">
        <f t="array" ref="BH650">MEDIAN(IF($AM$2:$AM$2385=AM650,$AN$2:$AN$2385))</f>
        <v>0.82848361206198695</v>
      </c>
      <c r="BI650" s="9" t="str" cm="1">
        <f t="array" ref="BI650">LEFT(A650, MIN(IFERROR(FIND({"_binarized","_clean","_converted"}, A650), LEN(A650)+1))-1)</f>
        <v>shrutime</v>
      </c>
    </row>
    <row r="651" spans="1:61" x14ac:dyDescent="0.25">
      <c r="A651" t="s">
        <v>83</v>
      </c>
      <c r="B651" s="6">
        <v>10000</v>
      </c>
      <c r="C651">
        <v>12</v>
      </c>
      <c r="D651">
        <v>9</v>
      </c>
      <c r="E651">
        <v>2</v>
      </c>
      <c r="F651" s="1">
        <v>3.909180166912126</v>
      </c>
      <c r="G651">
        <v>0</v>
      </c>
      <c r="H651">
        <v>0</v>
      </c>
      <c r="I651" s="1">
        <v>1000000</v>
      </c>
      <c r="J651" s="1">
        <v>-0.74060601641800838</v>
      </c>
      <c r="K651" s="1">
        <v>0.32729285838888322</v>
      </c>
      <c r="L651" s="1">
        <v>54.432499999999997</v>
      </c>
      <c r="M651" s="1">
        <v>31.026399999999999</v>
      </c>
      <c r="N651" s="2">
        <v>0.504</v>
      </c>
      <c r="O651" s="2">
        <v>0.84899999999999998</v>
      </c>
      <c r="P651" s="2">
        <v>0.52800000000000002</v>
      </c>
      <c r="Q651" s="2">
        <v>0.46700000000000003</v>
      </c>
      <c r="R651" s="2">
        <v>0.99399999999999999</v>
      </c>
      <c r="S651" s="2">
        <v>0.99</v>
      </c>
      <c r="T651" s="2">
        <v>0.21199999999999999</v>
      </c>
      <c r="U651" s="2">
        <v>0.19800000000000001</v>
      </c>
      <c r="V651" s="2">
        <v>0.19800000000000001</v>
      </c>
      <c r="W651" s="2">
        <v>0.107</v>
      </c>
      <c r="X651" s="2">
        <v>0.372</v>
      </c>
      <c r="Y651" s="2">
        <v>0.219</v>
      </c>
      <c r="Z651" s="2">
        <v>0.14699999999999999</v>
      </c>
      <c r="AA651" s="2">
        <v>0.54600000000000004</v>
      </c>
      <c r="AB651" s="2">
        <v>0.998</v>
      </c>
      <c r="AC651" s="2">
        <v>0.98299999999999998</v>
      </c>
      <c r="AD651" s="2">
        <v>0.55200000000000005</v>
      </c>
      <c r="AE651" s="2">
        <v>0.93400000000000005</v>
      </c>
      <c r="AF651" s="2">
        <v>1E-3</v>
      </c>
      <c r="AG651" s="2">
        <v>1E-3</v>
      </c>
      <c r="AH651" s="2">
        <v>1</v>
      </c>
      <c r="AI651" s="2">
        <v>0.27100000000000002</v>
      </c>
      <c r="AJ651" s="2">
        <v>0.52</v>
      </c>
      <c r="AK651">
        <v>561601</v>
      </c>
      <c r="AL651">
        <v>128.33000000000001</v>
      </c>
      <c r="AM651" t="s">
        <v>53</v>
      </c>
      <c r="AN651" s="3">
        <v>0.83639999999999992</v>
      </c>
      <c r="AO651" s="3">
        <v>5.5982140009113593E-3</v>
      </c>
      <c r="AP651" s="3">
        <v>0.81582984946236226</v>
      </c>
      <c r="AQ651" s="3">
        <v>7.6494657118040916E-3</v>
      </c>
      <c r="AR651" s="3">
        <v>0.79116486501997996</v>
      </c>
      <c r="AS651" s="3">
        <v>1.1660116551105579E-2</v>
      </c>
      <c r="AT651" s="10">
        <v>0.55252485279999997</v>
      </c>
      <c r="AU651" s="1">
        <v>388.734375</v>
      </c>
      <c r="AV651" s="5">
        <v>18098.73338761121</v>
      </c>
      <c r="AW651" s="9">
        <v>1.3571534156799321</v>
      </c>
      <c r="AX651">
        <v>24</v>
      </c>
      <c r="AY651" t="s">
        <v>50</v>
      </c>
      <c r="AZ651" s="9">
        <f>AVERAGE(MainTable[[#This Row],[f1]:[f4]])</f>
        <v>0.76560000000000006</v>
      </c>
      <c r="BA651" s="9">
        <f>AVERAGE(MainTable[[#This Row],[l1]:[l3]])</f>
        <v>0.20266666666666669</v>
      </c>
      <c r="BB651" s="9">
        <f>AVERAGE(MainTable[[#This Row],[n1]:[lsc]])</f>
        <v>0.39816666666666672</v>
      </c>
      <c r="BC651" s="9">
        <f>AVERAGE(MainTable[[#This Row],[density]:[clsCoef]])</f>
        <v>0.76750000000000007</v>
      </c>
      <c r="BD651" s="9">
        <f>AVERAGE(MainTable[[#This Row],[t2]:[t4]])</f>
        <v>0.33400000000000002</v>
      </c>
      <c r="BE651" s="9">
        <f>AVERAGE(MainTable[[#This Row],[c1]:[c2]])</f>
        <v>0.39550000000000002</v>
      </c>
      <c r="BF651" s="9">
        <f>AVERAGE(MainTable[[#This Row],[n3]], MainTable[[#This Row],[n1]], MainTable[[#This Row],[n4]])</f>
        <v>0.15766666666666665</v>
      </c>
      <c r="BG651" s="9" t="str">
        <f>VLOOKUP(MainTable[[#This Row],[model]],ModelNames,4,FALSE)</f>
        <v>Instance-based</v>
      </c>
      <c r="BH651" s="9" cm="1">
        <f t="array" ref="BH651">MEDIAN(IF($AM$2:$AM$2385=AM651,$AN$2:$AN$2385))</f>
        <v>0.85</v>
      </c>
      <c r="BI651" s="9" t="str" cm="1">
        <f t="array" ref="BI651">LEFT(A651, MIN(IFERROR(FIND({"_binarized","_clean","_converted"}, A651), LEN(A651)+1))-1)</f>
        <v>Bank Customer Churn Prediction</v>
      </c>
    </row>
    <row r="652" spans="1:61" x14ac:dyDescent="0.25">
      <c r="A652" t="s">
        <v>200</v>
      </c>
      <c r="B652" s="6">
        <v>10000</v>
      </c>
      <c r="C652">
        <v>11</v>
      </c>
      <c r="D652">
        <v>8</v>
      </c>
      <c r="E652">
        <v>2</v>
      </c>
      <c r="F652" s="1">
        <v>3.909180166912126</v>
      </c>
      <c r="G652">
        <v>0</v>
      </c>
      <c r="H652">
        <v>0</v>
      </c>
      <c r="I652" s="1">
        <v>1000000</v>
      </c>
      <c r="J652" s="1">
        <v>-0.68366745673634766</v>
      </c>
      <c r="K652" s="1">
        <v>0.36806084399731059</v>
      </c>
      <c r="L652" s="1">
        <v>47.013800000000003</v>
      </c>
      <c r="M652" s="1">
        <v>29.051600000000001</v>
      </c>
      <c r="N652" s="2">
        <v>0.49399999999999999</v>
      </c>
      <c r="O652" s="2">
        <v>0.84899999999999998</v>
      </c>
      <c r="P652" s="2">
        <v>0.52800000000000002</v>
      </c>
      <c r="Q652" s="2">
        <v>0.46700000000000003</v>
      </c>
      <c r="R652" s="2">
        <v>0.99399999999999999</v>
      </c>
      <c r="S652" s="2">
        <v>0.99</v>
      </c>
      <c r="T652" s="2">
        <v>0.21199999999999999</v>
      </c>
      <c r="U652" s="2">
        <v>0.19900000000000001</v>
      </c>
      <c r="V652" s="2">
        <v>0.19800000000000001</v>
      </c>
      <c r="W652" s="2">
        <v>0.107</v>
      </c>
      <c r="X652" s="2">
        <v>0.34699999999999998</v>
      </c>
      <c r="Y652" s="2">
        <v>0.215</v>
      </c>
      <c r="Z652" s="2">
        <v>0.14599999999999999</v>
      </c>
      <c r="AA652" s="2">
        <v>0.48399999999999999</v>
      </c>
      <c r="AB652" s="2">
        <v>0.998</v>
      </c>
      <c r="AC652" s="2">
        <v>0.97199999999999998</v>
      </c>
      <c r="AD652" s="2">
        <v>0.48299999999999998</v>
      </c>
      <c r="AE652" s="2">
        <v>0.89500000000000002</v>
      </c>
      <c r="AF652" s="2">
        <v>1E-3</v>
      </c>
      <c r="AG652" s="2">
        <v>1E-3</v>
      </c>
      <c r="AH652" s="2">
        <v>1</v>
      </c>
      <c r="AI652" s="2">
        <v>0.27100000000000002</v>
      </c>
      <c r="AJ652" s="2">
        <v>0.52</v>
      </c>
      <c r="AK652">
        <v>479204</v>
      </c>
      <c r="AL652">
        <v>70.290000000000006</v>
      </c>
      <c r="AM652" t="s">
        <v>63</v>
      </c>
      <c r="AN652" s="3">
        <v>0.81469999999999987</v>
      </c>
      <c r="AO652" s="3">
        <v>4.4339598554790699E-3</v>
      </c>
      <c r="AP652" s="3">
        <v>0.79946876284133928</v>
      </c>
      <c r="AQ652" s="3">
        <v>5.890212475083441E-3</v>
      </c>
      <c r="AR652" s="3">
        <v>0.78270329640230618</v>
      </c>
      <c r="AS652" s="3">
        <v>1.003521517196798E-2</v>
      </c>
      <c r="AT652" s="10">
        <v>3.3967494964599609E-3</v>
      </c>
      <c r="AU652" s="1">
        <v>412.8828125</v>
      </c>
      <c r="AV652" s="5">
        <v>2943991.0156524181</v>
      </c>
      <c r="AW652" s="9">
        <v>5.9284210205078118E-2</v>
      </c>
      <c r="AX652">
        <v>4</v>
      </c>
      <c r="AY652" t="s">
        <v>50</v>
      </c>
      <c r="AZ652" s="9">
        <f>AVERAGE(MainTable[[#This Row],[f1]:[f4]])</f>
        <v>0.76560000000000006</v>
      </c>
      <c r="BA652" s="9">
        <f>AVERAGE(MainTable[[#This Row],[l1]:[l3]])</f>
        <v>0.20299999999999999</v>
      </c>
      <c r="BB652" s="9">
        <f>AVERAGE(MainTable[[#This Row],[n1]:[lsc]])</f>
        <v>0.3828333333333333</v>
      </c>
      <c r="BC652" s="9">
        <f>AVERAGE(MainTable[[#This Row],[density]:[clsCoef]])</f>
        <v>0.72750000000000004</v>
      </c>
      <c r="BD652" s="9">
        <f>AVERAGE(MainTable[[#This Row],[t2]:[t4]])</f>
        <v>0.33400000000000002</v>
      </c>
      <c r="BE652" s="9">
        <f>AVERAGE(MainTable[[#This Row],[c1]:[c2]])</f>
        <v>0.39550000000000002</v>
      </c>
      <c r="BF652" s="9">
        <f>AVERAGE(MainTable[[#This Row],[n3]], MainTable[[#This Row],[n1]], MainTable[[#This Row],[n4]])</f>
        <v>0.156</v>
      </c>
      <c r="BG652" s="9" t="str">
        <f>VLOOKUP(MainTable[[#This Row],[model]],ModelNames,4,FALSE)</f>
        <v>Probabilistic</v>
      </c>
      <c r="BH652" s="9" cm="1">
        <f t="array" ref="BH652">MEDIAN(IF($AM$2:$AM$2385=AM652,$AN$2:$AN$2385))</f>
        <v>0.73750000000000004</v>
      </c>
      <c r="BI652" s="9" t="str" cm="1">
        <f t="array" ref="BI652">LEFT(A652, MIN(IFERROR(FIND({"_binarized","_clean","_converted"}, A652), LEN(A652)+1))-1)</f>
        <v>shrutime</v>
      </c>
    </row>
    <row r="653" spans="1:61" x14ac:dyDescent="0.25">
      <c r="A653" t="s">
        <v>83</v>
      </c>
      <c r="B653" s="6">
        <v>10000</v>
      </c>
      <c r="C653">
        <v>12</v>
      </c>
      <c r="D653">
        <v>9</v>
      </c>
      <c r="E653">
        <v>2</v>
      </c>
      <c r="F653" s="1">
        <v>3.909180166912126</v>
      </c>
      <c r="G653">
        <v>0</v>
      </c>
      <c r="H653">
        <v>0</v>
      </c>
      <c r="I653" s="1">
        <v>1000000</v>
      </c>
      <c r="J653" s="1">
        <v>-0.74060601641800838</v>
      </c>
      <c r="K653" s="1">
        <v>0.32729285838888322</v>
      </c>
      <c r="L653" s="1">
        <v>54.432499999999997</v>
      </c>
      <c r="M653" s="1">
        <v>31.026399999999999</v>
      </c>
      <c r="N653" s="2">
        <v>0.504</v>
      </c>
      <c r="O653" s="2">
        <v>0.84899999999999998</v>
      </c>
      <c r="P653" s="2">
        <v>0.52800000000000002</v>
      </c>
      <c r="Q653" s="2">
        <v>0.46700000000000003</v>
      </c>
      <c r="R653" s="2">
        <v>0.99399999999999999</v>
      </c>
      <c r="S653" s="2">
        <v>0.99</v>
      </c>
      <c r="T653" s="2">
        <v>0.21199999999999999</v>
      </c>
      <c r="U653" s="2">
        <v>0.19800000000000001</v>
      </c>
      <c r="V653" s="2">
        <v>0.19800000000000001</v>
      </c>
      <c r="W653" s="2">
        <v>0.107</v>
      </c>
      <c r="X653" s="2">
        <v>0.372</v>
      </c>
      <c r="Y653" s="2">
        <v>0.219</v>
      </c>
      <c r="Z653" s="2">
        <v>0.14699999999999999</v>
      </c>
      <c r="AA653" s="2">
        <v>0.54600000000000004</v>
      </c>
      <c r="AB653" s="2">
        <v>0.998</v>
      </c>
      <c r="AC653" s="2">
        <v>0.98299999999999998</v>
      </c>
      <c r="AD653" s="2">
        <v>0.55200000000000005</v>
      </c>
      <c r="AE653" s="2">
        <v>0.93400000000000005</v>
      </c>
      <c r="AF653" s="2">
        <v>1E-3</v>
      </c>
      <c r="AG653" s="2">
        <v>1E-3</v>
      </c>
      <c r="AH653" s="2">
        <v>1</v>
      </c>
      <c r="AI653" s="2">
        <v>0.27100000000000002</v>
      </c>
      <c r="AJ653" s="2">
        <v>0.52</v>
      </c>
      <c r="AK653">
        <v>561601</v>
      </c>
      <c r="AL653">
        <v>128.33000000000001</v>
      </c>
      <c r="AM653" t="s">
        <v>63</v>
      </c>
      <c r="AN653" s="3">
        <v>0.81409999999999982</v>
      </c>
      <c r="AO653" s="3">
        <v>2.9051678092667631E-3</v>
      </c>
      <c r="AP653" s="3">
        <v>0.79913652832100845</v>
      </c>
      <c r="AQ653" s="3">
        <v>2.841243198215613E-3</v>
      </c>
      <c r="AR653" s="3">
        <v>0.78284393298908472</v>
      </c>
      <c r="AS653" s="3">
        <v>1.112144863059077E-2</v>
      </c>
      <c r="AT653" s="10">
        <v>2.3583174000000001E-3</v>
      </c>
      <c r="AU653" s="1">
        <v>391.86328125</v>
      </c>
      <c r="AV653" s="5">
        <v>4240311.3784562508</v>
      </c>
      <c r="AW653" s="9">
        <v>5.805659294128418E-2</v>
      </c>
      <c r="AX653">
        <v>4</v>
      </c>
      <c r="AY653" t="s">
        <v>50</v>
      </c>
      <c r="AZ653" s="9">
        <f>AVERAGE(MainTable[[#This Row],[f1]:[f4]])</f>
        <v>0.76560000000000006</v>
      </c>
      <c r="BA653" s="9">
        <f>AVERAGE(MainTable[[#This Row],[l1]:[l3]])</f>
        <v>0.20266666666666669</v>
      </c>
      <c r="BB653" s="9">
        <f>AVERAGE(MainTable[[#This Row],[n1]:[lsc]])</f>
        <v>0.39816666666666672</v>
      </c>
      <c r="BC653" s="9">
        <f>AVERAGE(MainTable[[#This Row],[density]:[clsCoef]])</f>
        <v>0.76750000000000007</v>
      </c>
      <c r="BD653" s="9">
        <f>AVERAGE(MainTable[[#This Row],[t2]:[t4]])</f>
        <v>0.33400000000000002</v>
      </c>
      <c r="BE653" s="9">
        <f>AVERAGE(MainTable[[#This Row],[c1]:[c2]])</f>
        <v>0.39550000000000002</v>
      </c>
      <c r="BF653" s="9">
        <f>AVERAGE(MainTable[[#This Row],[n3]], MainTable[[#This Row],[n1]], MainTable[[#This Row],[n4]])</f>
        <v>0.15766666666666665</v>
      </c>
      <c r="BG653" s="9" t="str">
        <f>VLOOKUP(MainTable[[#This Row],[model]],ModelNames,4,FALSE)</f>
        <v>Probabilistic</v>
      </c>
      <c r="BH653" s="9" cm="1">
        <f t="array" ref="BH653">MEDIAN(IF($AM$2:$AM$2385=AM653,$AN$2:$AN$2385))</f>
        <v>0.73750000000000004</v>
      </c>
      <c r="BI653" s="9" t="str" cm="1">
        <f t="array" ref="BI653">LEFT(A653, MIN(IFERROR(FIND({"_binarized","_clean","_converted"}, A653), LEN(A653)+1))-1)</f>
        <v>Bank Customer Churn Prediction</v>
      </c>
    </row>
    <row r="654" spans="1:61" x14ac:dyDescent="0.25">
      <c r="A654" t="s">
        <v>83</v>
      </c>
      <c r="B654" s="6">
        <v>10000</v>
      </c>
      <c r="C654">
        <v>12</v>
      </c>
      <c r="D654">
        <v>9</v>
      </c>
      <c r="E654">
        <v>2</v>
      </c>
      <c r="F654" s="1">
        <v>3.909180166912126</v>
      </c>
      <c r="G654">
        <v>0</v>
      </c>
      <c r="H654">
        <v>0</v>
      </c>
      <c r="I654" s="1">
        <v>1000000</v>
      </c>
      <c r="J654" s="1">
        <v>-0.74060601641800838</v>
      </c>
      <c r="K654" s="1">
        <v>0.32729285838888322</v>
      </c>
      <c r="L654" s="1">
        <v>54.432499999999997</v>
      </c>
      <c r="M654" s="1">
        <v>31.026399999999999</v>
      </c>
      <c r="N654" s="2">
        <v>0.504</v>
      </c>
      <c r="O654" s="2">
        <v>0.84899999999999998</v>
      </c>
      <c r="P654" s="2">
        <v>0.52800000000000002</v>
      </c>
      <c r="Q654" s="2">
        <v>0.46700000000000003</v>
      </c>
      <c r="R654" s="2">
        <v>0.99399999999999999</v>
      </c>
      <c r="S654" s="2">
        <v>0.99</v>
      </c>
      <c r="T654" s="2">
        <v>0.21199999999999999</v>
      </c>
      <c r="U654" s="2">
        <v>0.19800000000000001</v>
      </c>
      <c r="V654" s="2">
        <v>0.19800000000000001</v>
      </c>
      <c r="W654" s="2">
        <v>0.107</v>
      </c>
      <c r="X654" s="2">
        <v>0.372</v>
      </c>
      <c r="Y654" s="2">
        <v>0.219</v>
      </c>
      <c r="Z654" s="2">
        <v>0.14699999999999999</v>
      </c>
      <c r="AA654" s="2">
        <v>0.54600000000000004</v>
      </c>
      <c r="AB654" s="2">
        <v>0.998</v>
      </c>
      <c r="AC654" s="2">
        <v>0.98299999999999998</v>
      </c>
      <c r="AD654" s="2">
        <v>0.55200000000000005</v>
      </c>
      <c r="AE654" s="2">
        <v>0.93400000000000005</v>
      </c>
      <c r="AF654" s="2">
        <v>1E-3</v>
      </c>
      <c r="AG654" s="2">
        <v>1E-3</v>
      </c>
      <c r="AH654" s="2">
        <v>1</v>
      </c>
      <c r="AI654" s="2">
        <v>0.27100000000000002</v>
      </c>
      <c r="AJ654" s="2">
        <v>0.52</v>
      </c>
      <c r="AK654">
        <v>561601</v>
      </c>
      <c r="AL654">
        <v>128.33000000000001</v>
      </c>
      <c r="AM654" t="s">
        <v>56</v>
      </c>
      <c r="AN654" s="3">
        <v>0.81129999999999991</v>
      </c>
      <c r="AO654" s="3">
        <v>5.7844619455918048E-3</v>
      </c>
      <c r="AP654" s="3">
        <v>0.76719085588019809</v>
      </c>
      <c r="AQ654" s="3">
        <v>6.8049419403477807E-3</v>
      </c>
      <c r="AR654" s="3">
        <v>0.766500053649942</v>
      </c>
      <c r="AS654" s="3">
        <v>1.457160966211923E-2</v>
      </c>
      <c r="AT654" s="10">
        <v>1.7867804000000001E-3</v>
      </c>
      <c r="AU654" s="1">
        <v>373.5390625</v>
      </c>
      <c r="AV654" s="5">
        <v>5596658.7940167859</v>
      </c>
      <c r="AW654" s="9">
        <v>0.38172602653503418</v>
      </c>
      <c r="AX654">
        <v>10</v>
      </c>
      <c r="AY654" t="s">
        <v>50</v>
      </c>
      <c r="AZ654" s="9">
        <f>AVERAGE(MainTable[[#This Row],[f1]:[f4]])</f>
        <v>0.76560000000000006</v>
      </c>
      <c r="BA654" s="9">
        <f>AVERAGE(MainTable[[#This Row],[l1]:[l3]])</f>
        <v>0.20266666666666669</v>
      </c>
      <c r="BB654" s="9">
        <f>AVERAGE(MainTable[[#This Row],[n1]:[lsc]])</f>
        <v>0.39816666666666672</v>
      </c>
      <c r="BC654" s="9">
        <f>AVERAGE(MainTable[[#This Row],[density]:[clsCoef]])</f>
        <v>0.76750000000000007</v>
      </c>
      <c r="BD654" s="9">
        <f>AVERAGE(MainTable[[#This Row],[t2]:[t4]])</f>
        <v>0.33400000000000002</v>
      </c>
      <c r="BE654" s="9">
        <f>AVERAGE(MainTable[[#This Row],[c1]:[c2]])</f>
        <v>0.39550000000000002</v>
      </c>
      <c r="BF654" s="9">
        <f>AVERAGE(MainTable[[#This Row],[n3]], MainTable[[#This Row],[n1]], MainTable[[#This Row],[n4]])</f>
        <v>0.15766666666666665</v>
      </c>
      <c r="BG654" s="9" t="str">
        <f>VLOOKUP(MainTable[[#This Row],[model]],ModelNames,4,FALSE)</f>
        <v>Linear</v>
      </c>
      <c r="BH654" s="9" cm="1">
        <f t="array" ref="BH654">MEDIAN(IF($AM$2:$AM$2385=AM654,$AN$2:$AN$2385))</f>
        <v>0.85279999999999989</v>
      </c>
      <c r="BI654" s="9" t="str" cm="1">
        <f t="array" ref="BI654">LEFT(A654, MIN(IFERROR(FIND({"_binarized","_clean","_converted"}, A654), LEN(A654)+1))-1)</f>
        <v>Bank Customer Churn Prediction</v>
      </c>
    </row>
    <row r="655" spans="1:61" x14ac:dyDescent="0.25">
      <c r="A655" t="s">
        <v>200</v>
      </c>
      <c r="B655" s="6">
        <v>10000</v>
      </c>
      <c r="C655">
        <v>11</v>
      </c>
      <c r="D655">
        <v>8</v>
      </c>
      <c r="E655">
        <v>2</v>
      </c>
      <c r="F655" s="1">
        <v>3.909180166912126</v>
      </c>
      <c r="G655">
        <v>0</v>
      </c>
      <c r="H655">
        <v>0</v>
      </c>
      <c r="I655" s="1">
        <v>1000000</v>
      </c>
      <c r="J655" s="1">
        <v>-0.68366745673634766</v>
      </c>
      <c r="K655" s="1">
        <v>0.36806084399731059</v>
      </c>
      <c r="L655" s="1">
        <v>47.013800000000003</v>
      </c>
      <c r="M655" s="1">
        <v>29.051600000000001</v>
      </c>
      <c r="N655" s="2">
        <v>0.49399999999999999</v>
      </c>
      <c r="O655" s="2">
        <v>0.84899999999999998</v>
      </c>
      <c r="P655" s="2">
        <v>0.52800000000000002</v>
      </c>
      <c r="Q655" s="2">
        <v>0.46700000000000003</v>
      </c>
      <c r="R655" s="2">
        <v>0.99399999999999999</v>
      </c>
      <c r="S655" s="2">
        <v>0.99</v>
      </c>
      <c r="T655" s="2">
        <v>0.21199999999999999</v>
      </c>
      <c r="U655" s="2">
        <v>0.19900000000000001</v>
      </c>
      <c r="V655" s="2">
        <v>0.19800000000000001</v>
      </c>
      <c r="W655" s="2">
        <v>0.107</v>
      </c>
      <c r="X655" s="2">
        <v>0.34699999999999998</v>
      </c>
      <c r="Y655" s="2">
        <v>0.215</v>
      </c>
      <c r="Z655" s="2">
        <v>0.14599999999999999</v>
      </c>
      <c r="AA655" s="2">
        <v>0.48399999999999999</v>
      </c>
      <c r="AB655" s="2">
        <v>0.998</v>
      </c>
      <c r="AC655" s="2">
        <v>0.97199999999999998</v>
      </c>
      <c r="AD655" s="2">
        <v>0.48299999999999998</v>
      </c>
      <c r="AE655" s="2">
        <v>0.89500000000000002</v>
      </c>
      <c r="AF655" s="2">
        <v>1E-3</v>
      </c>
      <c r="AG655" s="2">
        <v>1E-3</v>
      </c>
      <c r="AH655" s="2">
        <v>1</v>
      </c>
      <c r="AI655" s="2">
        <v>0.27100000000000002</v>
      </c>
      <c r="AJ655" s="2">
        <v>0.52</v>
      </c>
      <c r="AK655">
        <v>479204</v>
      </c>
      <c r="AL655">
        <v>70.290000000000006</v>
      </c>
      <c r="AM655" t="s">
        <v>56</v>
      </c>
      <c r="AN655" s="3">
        <v>0.81120000000000003</v>
      </c>
      <c r="AO655" s="3">
        <v>2.2045407685048592E-3</v>
      </c>
      <c r="AP655" s="3">
        <v>0.77133475607177304</v>
      </c>
      <c r="AQ655" s="3">
        <v>3.9673929641278324E-3</v>
      </c>
      <c r="AR655" s="3">
        <v>0.76542037961679799</v>
      </c>
      <c r="AS655" s="3">
        <v>1.0731841874491169E-2</v>
      </c>
      <c r="AT655" s="10">
        <v>2.4483203887939449E-3</v>
      </c>
      <c r="AU655" s="1">
        <v>468.00390625</v>
      </c>
      <c r="AV655" s="5">
        <v>4084432.7587885871</v>
      </c>
      <c r="AW655" s="9">
        <v>0.27362656593322748</v>
      </c>
      <c r="AX655">
        <v>10</v>
      </c>
      <c r="AY655" t="s">
        <v>50</v>
      </c>
      <c r="AZ655" s="9">
        <f>AVERAGE(MainTable[[#This Row],[f1]:[f4]])</f>
        <v>0.76560000000000006</v>
      </c>
      <c r="BA655" s="9">
        <f>AVERAGE(MainTable[[#This Row],[l1]:[l3]])</f>
        <v>0.20299999999999999</v>
      </c>
      <c r="BB655" s="9">
        <f>AVERAGE(MainTable[[#This Row],[n1]:[lsc]])</f>
        <v>0.3828333333333333</v>
      </c>
      <c r="BC655" s="9">
        <f>AVERAGE(MainTable[[#This Row],[density]:[clsCoef]])</f>
        <v>0.72750000000000004</v>
      </c>
      <c r="BD655" s="9">
        <f>AVERAGE(MainTable[[#This Row],[t2]:[t4]])</f>
        <v>0.33400000000000002</v>
      </c>
      <c r="BE655" s="9">
        <f>AVERAGE(MainTable[[#This Row],[c1]:[c2]])</f>
        <v>0.39550000000000002</v>
      </c>
      <c r="BF655" s="9">
        <f>AVERAGE(MainTable[[#This Row],[n3]], MainTable[[#This Row],[n1]], MainTable[[#This Row],[n4]])</f>
        <v>0.156</v>
      </c>
      <c r="BG655" s="9" t="str">
        <f>VLOOKUP(MainTable[[#This Row],[model]],ModelNames,4,FALSE)</f>
        <v>Linear</v>
      </c>
      <c r="BH655" s="9" cm="1">
        <f t="array" ref="BH655">MEDIAN(IF($AM$2:$AM$2385=AM655,$AN$2:$AN$2385))</f>
        <v>0.85279999999999989</v>
      </c>
      <c r="BI655" s="9" t="str" cm="1">
        <f t="array" ref="BI655">LEFT(A655, MIN(IFERROR(FIND({"_binarized","_clean","_converted"}, A655), LEN(A655)+1))-1)</f>
        <v>shrutime</v>
      </c>
    </row>
    <row r="656" spans="1:61" x14ac:dyDescent="0.25">
      <c r="A656" t="s">
        <v>200</v>
      </c>
      <c r="B656" s="6">
        <v>10000</v>
      </c>
      <c r="C656">
        <v>11</v>
      </c>
      <c r="D656">
        <v>8</v>
      </c>
      <c r="E656">
        <v>2</v>
      </c>
      <c r="F656" s="1">
        <v>3.909180166912126</v>
      </c>
      <c r="G656">
        <v>0</v>
      </c>
      <c r="H656">
        <v>0</v>
      </c>
      <c r="I656" s="1">
        <v>1000000</v>
      </c>
      <c r="J656" s="1">
        <v>-0.68366745673634766</v>
      </c>
      <c r="K656" s="1">
        <v>0.36806084399731059</v>
      </c>
      <c r="L656" s="1">
        <v>47.013800000000003</v>
      </c>
      <c r="M656" s="1">
        <v>29.051600000000001</v>
      </c>
      <c r="N656" s="2">
        <v>0.49399999999999999</v>
      </c>
      <c r="O656" s="2">
        <v>0.84899999999999998</v>
      </c>
      <c r="P656" s="2">
        <v>0.52800000000000002</v>
      </c>
      <c r="Q656" s="2">
        <v>0.46700000000000003</v>
      </c>
      <c r="R656" s="2">
        <v>0.99399999999999999</v>
      </c>
      <c r="S656" s="2">
        <v>0.99</v>
      </c>
      <c r="T656" s="2">
        <v>0.21199999999999999</v>
      </c>
      <c r="U656" s="2">
        <v>0.19900000000000001</v>
      </c>
      <c r="V656" s="2">
        <v>0.19800000000000001</v>
      </c>
      <c r="W656" s="2">
        <v>0.107</v>
      </c>
      <c r="X656" s="2">
        <v>0.34699999999999998</v>
      </c>
      <c r="Y656" s="2">
        <v>0.215</v>
      </c>
      <c r="Z656" s="2">
        <v>0.14599999999999999</v>
      </c>
      <c r="AA656" s="2">
        <v>0.48399999999999999</v>
      </c>
      <c r="AB656" s="2">
        <v>0.998</v>
      </c>
      <c r="AC656" s="2">
        <v>0.97199999999999998</v>
      </c>
      <c r="AD656" s="2">
        <v>0.48299999999999998</v>
      </c>
      <c r="AE656" s="2">
        <v>0.89500000000000002</v>
      </c>
      <c r="AF656" s="2">
        <v>1E-3</v>
      </c>
      <c r="AG656" s="2">
        <v>1E-3</v>
      </c>
      <c r="AH656" s="2">
        <v>1</v>
      </c>
      <c r="AI656" s="2">
        <v>0.27100000000000002</v>
      </c>
      <c r="AJ656" s="2">
        <v>0.52</v>
      </c>
      <c r="AK656">
        <v>479204</v>
      </c>
      <c r="AL656">
        <v>70.290000000000006</v>
      </c>
      <c r="AM656" t="s">
        <v>60</v>
      </c>
      <c r="AN656" s="3">
        <v>0.80979999999999985</v>
      </c>
      <c r="AO656" s="3">
        <v>6.201612693485431E-3</v>
      </c>
      <c r="AP656" s="3">
        <v>0.7689371567472677</v>
      </c>
      <c r="AQ656" s="3">
        <v>7.6124446346763344E-3</v>
      </c>
      <c r="AR656" s="3">
        <v>0.76403205463861124</v>
      </c>
      <c r="AS656" s="3">
        <v>1.1842697898287491E-2</v>
      </c>
      <c r="AT656" s="10">
        <v>2.2747516632080078E-3</v>
      </c>
      <c r="AU656" s="1">
        <v>469.921875</v>
      </c>
      <c r="AV656" s="5">
        <v>4396084.2678964473</v>
      </c>
      <c r="AW656" s="9">
        <v>0.23264908790588379</v>
      </c>
      <c r="AX656">
        <v>16</v>
      </c>
      <c r="AY656" t="s">
        <v>50</v>
      </c>
      <c r="AZ656" s="9">
        <f>AVERAGE(MainTable[[#This Row],[f1]:[f4]])</f>
        <v>0.76560000000000006</v>
      </c>
      <c r="BA656" s="9">
        <f>AVERAGE(MainTable[[#This Row],[l1]:[l3]])</f>
        <v>0.20299999999999999</v>
      </c>
      <c r="BB656" s="9">
        <f>AVERAGE(MainTable[[#This Row],[n1]:[lsc]])</f>
        <v>0.3828333333333333</v>
      </c>
      <c r="BC656" s="9">
        <f>AVERAGE(MainTable[[#This Row],[density]:[clsCoef]])</f>
        <v>0.72750000000000004</v>
      </c>
      <c r="BD656" s="9">
        <f>AVERAGE(MainTable[[#This Row],[t2]:[t4]])</f>
        <v>0.33400000000000002</v>
      </c>
      <c r="BE656" s="9">
        <f>AVERAGE(MainTable[[#This Row],[c1]:[c2]])</f>
        <v>0.39550000000000002</v>
      </c>
      <c r="BF656" s="9">
        <f>AVERAGE(MainTable[[#This Row],[n3]], MainTable[[#This Row],[n1]], MainTable[[#This Row],[n4]])</f>
        <v>0.156</v>
      </c>
      <c r="BG656" s="9" t="str">
        <f>VLOOKUP(MainTable[[#This Row],[model]],ModelNames,4,FALSE)</f>
        <v>Linear</v>
      </c>
      <c r="BH656" s="9" cm="1">
        <f t="array" ref="BH656">MEDIAN(IF($AM$2:$AM$2385=AM656,$AN$2:$AN$2385))</f>
        <v>0.84154689776823377</v>
      </c>
      <c r="BI656" s="9" t="str" cm="1">
        <f t="array" ref="BI656">LEFT(A656, MIN(IFERROR(FIND({"_binarized","_clean","_converted"}, A656), LEN(A656)+1))-1)</f>
        <v>shrutime</v>
      </c>
    </row>
    <row r="657" spans="1:61" x14ac:dyDescent="0.25">
      <c r="A657" t="s">
        <v>83</v>
      </c>
      <c r="B657" s="6">
        <v>10000</v>
      </c>
      <c r="C657">
        <v>12</v>
      </c>
      <c r="D657">
        <v>9</v>
      </c>
      <c r="E657">
        <v>2</v>
      </c>
      <c r="F657" s="1">
        <v>3.909180166912126</v>
      </c>
      <c r="G657">
        <v>0</v>
      </c>
      <c r="H657">
        <v>0</v>
      </c>
      <c r="I657" s="1">
        <v>1000000</v>
      </c>
      <c r="J657" s="1">
        <v>-0.74060601641800838</v>
      </c>
      <c r="K657" s="1">
        <v>0.32729285838888322</v>
      </c>
      <c r="L657" s="1">
        <v>54.432499999999997</v>
      </c>
      <c r="M657" s="1">
        <v>31.026399999999999</v>
      </c>
      <c r="N657" s="2">
        <v>0.504</v>
      </c>
      <c r="O657" s="2">
        <v>0.84899999999999998</v>
      </c>
      <c r="P657" s="2">
        <v>0.52800000000000002</v>
      </c>
      <c r="Q657" s="2">
        <v>0.46700000000000003</v>
      </c>
      <c r="R657" s="2">
        <v>0.99399999999999999</v>
      </c>
      <c r="S657" s="2">
        <v>0.99</v>
      </c>
      <c r="T657" s="2">
        <v>0.21199999999999999</v>
      </c>
      <c r="U657" s="2">
        <v>0.19800000000000001</v>
      </c>
      <c r="V657" s="2">
        <v>0.19800000000000001</v>
      </c>
      <c r="W657" s="2">
        <v>0.107</v>
      </c>
      <c r="X657" s="2">
        <v>0.372</v>
      </c>
      <c r="Y657" s="2">
        <v>0.219</v>
      </c>
      <c r="Z657" s="2">
        <v>0.14699999999999999</v>
      </c>
      <c r="AA657" s="2">
        <v>0.54600000000000004</v>
      </c>
      <c r="AB657" s="2">
        <v>0.998</v>
      </c>
      <c r="AC657" s="2">
        <v>0.98299999999999998</v>
      </c>
      <c r="AD657" s="2">
        <v>0.55200000000000005</v>
      </c>
      <c r="AE657" s="2">
        <v>0.93400000000000005</v>
      </c>
      <c r="AF657" s="2">
        <v>1E-3</v>
      </c>
      <c r="AG657" s="2">
        <v>1E-3</v>
      </c>
      <c r="AH657" s="2">
        <v>1</v>
      </c>
      <c r="AI657" s="2">
        <v>0.27100000000000002</v>
      </c>
      <c r="AJ657" s="2">
        <v>0.52</v>
      </c>
      <c r="AK657">
        <v>561601</v>
      </c>
      <c r="AL657">
        <v>128.33000000000001</v>
      </c>
      <c r="AM657" t="s">
        <v>62</v>
      </c>
      <c r="AN657" s="3">
        <v>0.80899999999999994</v>
      </c>
      <c r="AO657" s="3">
        <v>6.6257075093909554E-3</v>
      </c>
      <c r="AP657" s="3">
        <v>0.75849577432304027</v>
      </c>
      <c r="AQ657" s="3">
        <v>7.5904423545952908E-3</v>
      </c>
      <c r="AT657" s="10">
        <v>1.8066406E-3</v>
      </c>
      <c r="AU657" s="1">
        <v>379.06640625</v>
      </c>
      <c r="AV657" s="5">
        <v>5535135.1351351347</v>
      </c>
      <c r="AW657" s="9">
        <v>0.13472580909729001</v>
      </c>
      <c r="AX657">
        <v>6</v>
      </c>
      <c r="AY657" t="s">
        <v>50</v>
      </c>
      <c r="AZ657" s="9">
        <f>AVERAGE(MainTable[[#This Row],[f1]:[f4]])</f>
        <v>0.76560000000000006</v>
      </c>
      <c r="BA657" s="9">
        <f>AVERAGE(MainTable[[#This Row],[l1]:[l3]])</f>
        <v>0.20266666666666669</v>
      </c>
      <c r="BB657" s="9">
        <f>AVERAGE(MainTable[[#This Row],[n1]:[lsc]])</f>
        <v>0.39816666666666672</v>
      </c>
      <c r="BC657" s="9">
        <f>AVERAGE(MainTable[[#This Row],[density]:[clsCoef]])</f>
        <v>0.76750000000000007</v>
      </c>
      <c r="BD657" s="9">
        <f>AVERAGE(MainTable[[#This Row],[t2]:[t4]])</f>
        <v>0.33400000000000002</v>
      </c>
      <c r="BE657" s="9">
        <f>AVERAGE(MainTable[[#This Row],[c1]:[c2]])</f>
        <v>0.39550000000000002</v>
      </c>
      <c r="BF657" s="9">
        <f>AVERAGE(MainTable[[#This Row],[n3]], MainTable[[#This Row],[n1]], MainTable[[#This Row],[n4]])</f>
        <v>0.15766666666666665</v>
      </c>
      <c r="BG657" s="9" t="str">
        <f>VLOOKUP(MainTable[[#This Row],[model]],ModelNames,4,FALSE)</f>
        <v>Linear</v>
      </c>
      <c r="BH657" s="9" cm="1">
        <f t="array" ref="BH657">MEDIAN(IF($AM$2:$AM$2385=AM657,$AN$2:$AN$2385))</f>
        <v>0.84909999999999997</v>
      </c>
      <c r="BI657" s="9" t="str" cm="1">
        <f t="array" ref="BI657">LEFT(A657, MIN(IFERROR(FIND({"_binarized","_clean","_converted"}, A657), LEN(A657)+1))-1)</f>
        <v>Bank Customer Churn Prediction</v>
      </c>
    </row>
    <row r="658" spans="1:61" x14ac:dyDescent="0.25">
      <c r="A658" t="s">
        <v>200</v>
      </c>
      <c r="B658" s="6">
        <v>10000</v>
      </c>
      <c r="C658">
        <v>11</v>
      </c>
      <c r="D658">
        <v>8</v>
      </c>
      <c r="E658">
        <v>2</v>
      </c>
      <c r="F658" s="1">
        <v>3.909180166912126</v>
      </c>
      <c r="G658">
        <v>0</v>
      </c>
      <c r="H658">
        <v>0</v>
      </c>
      <c r="I658" s="1">
        <v>1000000</v>
      </c>
      <c r="J658" s="1">
        <v>-0.68366745673634766</v>
      </c>
      <c r="K658" s="1">
        <v>0.36806084399731059</v>
      </c>
      <c r="L658" s="1">
        <v>47.013800000000003</v>
      </c>
      <c r="M658" s="1">
        <v>29.051600000000001</v>
      </c>
      <c r="N658" s="2">
        <v>0.49399999999999999</v>
      </c>
      <c r="O658" s="2">
        <v>0.84899999999999998</v>
      </c>
      <c r="P658" s="2">
        <v>0.52800000000000002</v>
      </c>
      <c r="Q658" s="2">
        <v>0.46700000000000003</v>
      </c>
      <c r="R658" s="2">
        <v>0.99399999999999999</v>
      </c>
      <c r="S658" s="2">
        <v>0.99</v>
      </c>
      <c r="T658" s="2">
        <v>0.21199999999999999</v>
      </c>
      <c r="U658" s="2">
        <v>0.19900000000000001</v>
      </c>
      <c r="V658" s="2">
        <v>0.19800000000000001</v>
      </c>
      <c r="W658" s="2">
        <v>0.107</v>
      </c>
      <c r="X658" s="2">
        <v>0.34699999999999998</v>
      </c>
      <c r="Y658" s="2">
        <v>0.215</v>
      </c>
      <c r="Z658" s="2">
        <v>0.14599999999999999</v>
      </c>
      <c r="AA658" s="2">
        <v>0.48399999999999999</v>
      </c>
      <c r="AB658" s="2">
        <v>0.998</v>
      </c>
      <c r="AC658" s="2">
        <v>0.97199999999999998</v>
      </c>
      <c r="AD658" s="2">
        <v>0.48299999999999998</v>
      </c>
      <c r="AE658" s="2">
        <v>0.89500000000000002</v>
      </c>
      <c r="AF658" s="2">
        <v>1E-3</v>
      </c>
      <c r="AG658" s="2">
        <v>1E-3</v>
      </c>
      <c r="AH658" s="2">
        <v>1</v>
      </c>
      <c r="AI658" s="2">
        <v>0.27100000000000002</v>
      </c>
      <c r="AJ658" s="2">
        <v>0.52</v>
      </c>
      <c r="AK658">
        <v>479204</v>
      </c>
      <c r="AL658">
        <v>70.290000000000006</v>
      </c>
      <c r="AM658" t="s">
        <v>62</v>
      </c>
      <c r="AN658" s="3">
        <v>0.80899999999999994</v>
      </c>
      <c r="AO658" s="3">
        <v>2.4698178070456781E-3</v>
      </c>
      <c r="AP658" s="3">
        <v>0.75827338930535537</v>
      </c>
      <c r="AQ658" s="3">
        <v>4.2239138024134804E-3</v>
      </c>
      <c r="AT658" s="10">
        <v>2.2001266479492192E-3</v>
      </c>
      <c r="AU658" s="1">
        <v>471.63671875</v>
      </c>
      <c r="AV658" s="5">
        <v>4545192.8912006933</v>
      </c>
      <c r="AW658" s="9">
        <v>0.12519288063049319</v>
      </c>
      <c r="AX658">
        <v>6</v>
      </c>
      <c r="AY658" t="s">
        <v>50</v>
      </c>
      <c r="AZ658" s="9">
        <f>AVERAGE(MainTable[[#This Row],[f1]:[f4]])</f>
        <v>0.76560000000000006</v>
      </c>
      <c r="BA658" s="9">
        <f>AVERAGE(MainTable[[#This Row],[l1]:[l3]])</f>
        <v>0.20299999999999999</v>
      </c>
      <c r="BB658" s="9">
        <f>AVERAGE(MainTable[[#This Row],[n1]:[lsc]])</f>
        <v>0.3828333333333333</v>
      </c>
      <c r="BC658" s="9">
        <f>AVERAGE(MainTable[[#This Row],[density]:[clsCoef]])</f>
        <v>0.72750000000000004</v>
      </c>
      <c r="BD658" s="9">
        <f>AVERAGE(MainTable[[#This Row],[t2]:[t4]])</f>
        <v>0.33400000000000002</v>
      </c>
      <c r="BE658" s="9">
        <f>AVERAGE(MainTable[[#This Row],[c1]:[c2]])</f>
        <v>0.39550000000000002</v>
      </c>
      <c r="BF658" s="9">
        <f>AVERAGE(MainTable[[#This Row],[n3]], MainTable[[#This Row],[n1]], MainTable[[#This Row],[n4]])</f>
        <v>0.156</v>
      </c>
      <c r="BG658" s="9" t="str">
        <f>VLOOKUP(MainTable[[#This Row],[model]],ModelNames,4,FALSE)</f>
        <v>Linear</v>
      </c>
      <c r="BH658" s="9" cm="1">
        <f t="array" ref="BH658">MEDIAN(IF($AM$2:$AM$2385=AM658,$AN$2:$AN$2385))</f>
        <v>0.84909999999999997</v>
      </c>
      <c r="BI658" s="9" t="str" cm="1">
        <f t="array" ref="BI658">LEFT(A658, MIN(IFERROR(FIND({"_binarized","_clean","_converted"}, A658), LEN(A658)+1))-1)</f>
        <v>shrutime</v>
      </c>
    </row>
    <row r="659" spans="1:61" x14ac:dyDescent="0.25">
      <c r="A659" t="s">
        <v>83</v>
      </c>
      <c r="B659" s="6">
        <v>10000</v>
      </c>
      <c r="C659">
        <v>12</v>
      </c>
      <c r="D659">
        <v>9</v>
      </c>
      <c r="E659">
        <v>2</v>
      </c>
      <c r="F659" s="1">
        <v>3.909180166912126</v>
      </c>
      <c r="G659">
        <v>0</v>
      </c>
      <c r="H659">
        <v>0</v>
      </c>
      <c r="I659" s="1">
        <v>1000000</v>
      </c>
      <c r="J659" s="1">
        <v>-0.74060601641800838</v>
      </c>
      <c r="K659" s="1">
        <v>0.32729285838888322</v>
      </c>
      <c r="L659" s="1">
        <v>54.432499999999997</v>
      </c>
      <c r="M659" s="1">
        <v>31.026399999999999</v>
      </c>
      <c r="N659" s="2">
        <v>0.504</v>
      </c>
      <c r="O659" s="2">
        <v>0.84899999999999998</v>
      </c>
      <c r="P659" s="2">
        <v>0.52800000000000002</v>
      </c>
      <c r="Q659" s="2">
        <v>0.46700000000000003</v>
      </c>
      <c r="R659" s="2">
        <v>0.99399999999999999</v>
      </c>
      <c r="S659" s="2">
        <v>0.99</v>
      </c>
      <c r="T659" s="2">
        <v>0.21199999999999999</v>
      </c>
      <c r="U659" s="2">
        <v>0.19800000000000001</v>
      </c>
      <c r="V659" s="2">
        <v>0.19800000000000001</v>
      </c>
      <c r="W659" s="2">
        <v>0.107</v>
      </c>
      <c r="X659" s="2">
        <v>0.372</v>
      </c>
      <c r="Y659" s="2">
        <v>0.219</v>
      </c>
      <c r="Z659" s="2">
        <v>0.14699999999999999</v>
      </c>
      <c r="AA659" s="2">
        <v>0.54600000000000004</v>
      </c>
      <c r="AB659" s="2">
        <v>0.998</v>
      </c>
      <c r="AC659" s="2">
        <v>0.98299999999999998</v>
      </c>
      <c r="AD659" s="2">
        <v>0.55200000000000005</v>
      </c>
      <c r="AE659" s="2">
        <v>0.93400000000000005</v>
      </c>
      <c r="AF659" s="2">
        <v>1E-3</v>
      </c>
      <c r="AG659" s="2">
        <v>1E-3</v>
      </c>
      <c r="AH659" s="2">
        <v>1</v>
      </c>
      <c r="AI659" s="2">
        <v>0.27100000000000002</v>
      </c>
      <c r="AJ659" s="2">
        <v>0.52</v>
      </c>
      <c r="AK659">
        <v>561601</v>
      </c>
      <c r="AL659">
        <v>128.33000000000001</v>
      </c>
      <c r="AM659" t="s">
        <v>64</v>
      </c>
      <c r="AN659" s="3">
        <v>0.80840000000000001</v>
      </c>
      <c r="AO659" s="3">
        <v>4.7053161424074046E-3</v>
      </c>
      <c r="AP659" s="3">
        <v>0.77501755030567587</v>
      </c>
      <c r="AQ659" s="3">
        <v>5.1716391033040871E-3</v>
      </c>
      <c r="AR659" s="3">
        <v>0.76840330346535979</v>
      </c>
      <c r="AS659" s="3">
        <v>1.4503794896953529E-2</v>
      </c>
      <c r="AT659" s="10">
        <v>1.7861604999999999E-3</v>
      </c>
      <c r="AU659" s="1">
        <v>395.1875</v>
      </c>
      <c r="AV659" s="5">
        <v>5598601.118571219</v>
      </c>
      <c r="AW659" s="9">
        <v>4.9839019775390618E-2</v>
      </c>
      <c r="AX659">
        <v>2</v>
      </c>
      <c r="AY659" t="s">
        <v>50</v>
      </c>
      <c r="AZ659" s="9">
        <f>AVERAGE(MainTable[[#This Row],[f1]:[f4]])</f>
        <v>0.76560000000000006</v>
      </c>
      <c r="BA659" s="9">
        <f>AVERAGE(MainTable[[#This Row],[l1]:[l3]])</f>
        <v>0.20266666666666669</v>
      </c>
      <c r="BB659" s="9">
        <f>AVERAGE(MainTable[[#This Row],[n1]:[lsc]])</f>
        <v>0.39816666666666672</v>
      </c>
      <c r="BC659" s="9">
        <f>AVERAGE(MainTable[[#This Row],[density]:[clsCoef]])</f>
        <v>0.76750000000000007</v>
      </c>
      <c r="BD659" s="9">
        <f>AVERAGE(MainTable[[#This Row],[t2]:[t4]])</f>
        <v>0.33400000000000002</v>
      </c>
      <c r="BE659" s="9">
        <f>AVERAGE(MainTable[[#This Row],[c1]:[c2]])</f>
        <v>0.39550000000000002</v>
      </c>
      <c r="BF659" s="9">
        <f>AVERAGE(MainTable[[#This Row],[n3]], MainTable[[#This Row],[n1]], MainTable[[#This Row],[n4]])</f>
        <v>0.15766666666666665</v>
      </c>
      <c r="BG659" s="9" t="str">
        <f>VLOOKUP(MainTable[[#This Row],[model]],ModelNames,4,FALSE)</f>
        <v>Discriminant</v>
      </c>
      <c r="BH659" s="9" cm="1">
        <f t="array" ref="BH659">MEDIAN(IF($AM$2:$AM$2385=AM659,$AN$2:$AN$2385))</f>
        <v>0.83860904466088915</v>
      </c>
      <c r="BI659" s="9" t="str" cm="1">
        <f t="array" ref="BI659">LEFT(A659, MIN(IFERROR(FIND({"_binarized","_clean","_converted"}, A659), LEN(A659)+1))-1)</f>
        <v>Bank Customer Churn Prediction</v>
      </c>
    </row>
    <row r="660" spans="1:61" x14ac:dyDescent="0.25">
      <c r="A660" t="s">
        <v>83</v>
      </c>
      <c r="B660" s="6">
        <v>10000</v>
      </c>
      <c r="C660">
        <v>12</v>
      </c>
      <c r="D660">
        <v>9</v>
      </c>
      <c r="E660">
        <v>2</v>
      </c>
      <c r="F660" s="1">
        <v>3.909180166912126</v>
      </c>
      <c r="G660">
        <v>0</v>
      </c>
      <c r="H660">
        <v>0</v>
      </c>
      <c r="I660" s="1">
        <v>1000000</v>
      </c>
      <c r="J660" s="1">
        <v>-0.74060601641800838</v>
      </c>
      <c r="K660" s="1">
        <v>0.32729285838888322</v>
      </c>
      <c r="L660" s="1">
        <v>54.432499999999997</v>
      </c>
      <c r="M660" s="1">
        <v>31.026399999999999</v>
      </c>
      <c r="N660" s="2">
        <v>0.504</v>
      </c>
      <c r="O660" s="2">
        <v>0.84899999999999998</v>
      </c>
      <c r="P660" s="2">
        <v>0.52800000000000002</v>
      </c>
      <c r="Q660" s="2">
        <v>0.46700000000000003</v>
      </c>
      <c r="R660" s="2">
        <v>0.99399999999999999</v>
      </c>
      <c r="S660" s="2">
        <v>0.99</v>
      </c>
      <c r="T660" s="2">
        <v>0.21199999999999999</v>
      </c>
      <c r="U660" s="2">
        <v>0.19800000000000001</v>
      </c>
      <c r="V660" s="2">
        <v>0.19800000000000001</v>
      </c>
      <c r="W660" s="2">
        <v>0.107</v>
      </c>
      <c r="X660" s="2">
        <v>0.372</v>
      </c>
      <c r="Y660" s="2">
        <v>0.219</v>
      </c>
      <c r="Z660" s="2">
        <v>0.14699999999999999</v>
      </c>
      <c r="AA660" s="2">
        <v>0.54600000000000004</v>
      </c>
      <c r="AB660" s="2">
        <v>0.998</v>
      </c>
      <c r="AC660" s="2">
        <v>0.98299999999999998</v>
      </c>
      <c r="AD660" s="2">
        <v>0.55200000000000005</v>
      </c>
      <c r="AE660" s="2">
        <v>0.93400000000000005</v>
      </c>
      <c r="AF660" s="2">
        <v>1E-3</v>
      </c>
      <c r="AG660" s="2">
        <v>1E-3</v>
      </c>
      <c r="AH660" s="2">
        <v>1</v>
      </c>
      <c r="AI660" s="2">
        <v>0.27100000000000002</v>
      </c>
      <c r="AJ660" s="2">
        <v>0.52</v>
      </c>
      <c r="AK660">
        <v>561601</v>
      </c>
      <c r="AL660">
        <v>128.33000000000001</v>
      </c>
      <c r="AM660" t="s">
        <v>60</v>
      </c>
      <c r="AN660" s="3">
        <v>0.80830000000000002</v>
      </c>
      <c r="AO660" s="3">
        <v>5.3254107822777088E-3</v>
      </c>
      <c r="AP660" s="3">
        <v>0.76795893314706265</v>
      </c>
      <c r="AQ660" s="3">
        <v>1.2929207636115979E-2</v>
      </c>
      <c r="AR660" s="3">
        <v>0.76429872813321387</v>
      </c>
      <c r="AS660" s="3">
        <v>1.425673904102945E-2</v>
      </c>
      <c r="AT660" s="10">
        <v>1.8478155E-3</v>
      </c>
      <c r="AU660" s="1">
        <v>376.09375</v>
      </c>
      <c r="AV660" s="5">
        <v>5411795.6724255839</v>
      </c>
      <c r="AW660" s="9">
        <v>0.20824503898620611</v>
      </c>
      <c r="AX660">
        <v>16</v>
      </c>
      <c r="AY660" t="s">
        <v>50</v>
      </c>
      <c r="AZ660" s="9">
        <f>AVERAGE(MainTable[[#This Row],[f1]:[f4]])</f>
        <v>0.76560000000000006</v>
      </c>
      <c r="BA660" s="9">
        <f>AVERAGE(MainTable[[#This Row],[l1]:[l3]])</f>
        <v>0.20266666666666669</v>
      </c>
      <c r="BB660" s="9">
        <f>AVERAGE(MainTable[[#This Row],[n1]:[lsc]])</f>
        <v>0.39816666666666672</v>
      </c>
      <c r="BC660" s="9">
        <f>AVERAGE(MainTable[[#This Row],[density]:[clsCoef]])</f>
        <v>0.76750000000000007</v>
      </c>
      <c r="BD660" s="9">
        <f>AVERAGE(MainTable[[#This Row],[t2]:[t4]])</f>
        <v>0.33400000000000002</v>
      </c>
      <c r="BE660" s="9">
        <f>AVERAGE(MainTable[[#This Row],[c1]:[c2]])</f>
        <v>0.39550000000000002</v>
      </c>
      <c r="BF660" s="9">
        <f>AVERAGE(MainTable[[#This Row],[n3]], MainTable[[#This Row],[n1]], MainTable[[#This Row],[n4]])</f>
        <v>0.15766666666666665</v>
      </c>
      <c r="BG660" s="9" t="str">
        <f>VLOOKUP(MainTable[[#This Row],[model]],ModelNames,4,FALSE)</f>
        <v>Linear</v>
      </c>
      <c r="BH660" s="9" cm="1">
        <f t="array" ref="BH660">MEDIAN(IF($AM$2:$AM$2385=AM660,$AN$2:$AN$2385))</f>
        <v>0.84154689776823377</v>
      </c>
      <c r="BI660" s="9" t="str" cm="1">
        <f t="array" ref="BI660">LEFT(A660, MIN(IFERROR(FIND({"_binarized","_clean","_converted"}, A660), LEN(A660)+1))-1)</f>
        <v>Bank Customer Churn Prediction</v>
      </c>
    </row>
    <row r="661" spans="1:61" x14ac:dyDescent="0.25">
      <c r="A661" t="s">
        <v>200</v>
      </c>
      <c r="B661" s="6">
        <v>10000</v>
      </c>
      <c r="C661">
        <v>11</v>
      </c>
      <c r="D661">
        <v>8</v>
      </c>
      <c r="E661">
        <v>2</v>
      </c>
      <c r="F661" s="1">
        <v>3.909180166912126</v>
      </c>
      <c r="G661">
        <v>0</v>
      </c>
      <c r="H661">
        <v>0</v>
      </c>
      <c r="I661" s="1">
        <v>1000000</v>
      </c>
      <c r="J661" s="1">
        <v>-0.68366745673634766</v>
      </c>
      <c r="K661" s="1">
        <v>0.36806084399731059</v>
      </c>
      <c r="L661" s="1">
        <v>47.013800000000003</v>
      </c>
      <c r="M661" s="1">
        <v>29.051600000000001</v>
      </c>
      <c r="N661" s="2">
        <v>0.49399999999999999</v>
      </c>
      <c r="O661" s="2">
        <v>0.84899999999999998</v>
      </c>
      <c r="P661" s="2">
        <v>0.52800000000000002</v>
      </c>
      <c r="Q661" s="2">
        <v>0.46700000000000003</v>
      </c>
      <c r="R661" s="2">
        <v>0.99399999999999999</v>
      </c>
      <c r="S661" s="2">
        <v>0.99</v>
      </c>
      <c r="T661" s="2">
        <v>0.21199999999999999</v>
      </c>
      <c r="U661" s="2">
        <v>0.19900000000000001</v>
      </c>
      <c r="V661" s="2">
        <v>0.19800000000000001</v>
      </c>
      <c r="W661" s="2">
        <v>0.107</v>
      </c>
      <c r="X661" s="2">
        <v>0.34699999999999998</v>
      </c>
      <c r="Y661" s="2">
        <v>0.215</v>
      </c>
      <c r="Z661" s="2">
        <v>0.14599999999999999</v>
      </c>
      <c r="AA661" s="2">
        <v>0.48399999999999999</v>
      </c>
      <c r="AB661" s="2">
        <v>0.998</v>
      </c>
      <c r="AC661" s="2">
        <v>0.97199999999999998</v>
      </c>
      <c r="AD661" s="2">
        <v>0.48299999999999998</v>
      </c>
      <c r="AE661" s="2">
        <v>0.89500000000000002</v>
      </c>
      <c r="AF661" s="2">
        <v>1E-3</v>
      </c>
      <c r="AG661" s="2">
        <v>1E-3</v>
      </c>
      <c r="AH661" s="2">
        <v>1</v>
      </c>
      <c r="AI661" s="2">
        <v>0.27100000000000002</v>
      </c>
      <c r="AJ661" s="2">
        <v>0.52</v>
      </c>
      <c r="AK661">
        <v>479204</v>
      </c>
      <c r="AL661">
        <v>70.290000000000006</v>
      </c>
      <c r="AM661" t="s">
        <v>64</v>
      </c>
      <c r="AN661" s="3">
        <v>0.80660000000000009</v>
      </c>
      <c r="AO661" s="3">
        <v>2.8879058156387298E-3</v>
      </c>
      <c r="AP661" s="3">
        <v>0.77300883367067874</v>
      </c>
      <c r="AQ661" s="3">
        <v>2.6227059651798782E-3</v>
      </c>
      <c r="AR661" s="3">
        <v>0.76746826461072537</v>
      </c>
      <c r="AS661" s="3">
        <v>9.4844988285189748E-3</v>
      </c>
      <c r="AT661" s="10">
        <v>2.1984577178955078E-3</v>
      </c>
      <c r="AU661" s="1">
        <v>416.1796875</v>
      </c>
      <c r="AV661" s="5">
        <v>4548643.3141741678</v>
      </c>
      <c r="AW661" s="9">
        <v>3.9402008056640618E-2</v>
      </c>
      <c r="AX661">
        <v>2</v>
      </c>
      <c r="AY661" t="s">
        <v>50</v>
      </c>
      <c r="AZ661" s="9">
        <f>AVERAGE(MainTable[[#This Row],[f1]:[f4]])</f>
        <v>0.76560000000000006</v>
      </c>
      <c r="BA661" s="9">
        <f>AVERAGE(MainTable[[#This Row],[l1]:[l3]])</f>
        <v>0.20299999999999999</v>
      </c>
      <c r="BB661" s="9">
        <f>AVERAGE(MainTable[[#This Row],[n1]:[lsc]])</f>
        <v>0.3828333333333333</v>
      </c>
      <c r="BC661" s="9">
        <f>AVERAGE(MainTable[[#This Row],[density]:[clsCoef]])</f>
        <v>0.72750000000000004</v>
      </c>
      <c r="BD661" s="9">
        <f>AVERAGE(MainTable[[#This Row],[t2]:[t4]])</f>
        <v>0.33400000000000002</v>
      </c>
      <c r="BE661" s="9">
        <f>AVERAGE(MainTable[[#This Row],[c1]:[c2]])</f>
        <v>0.39550000000000002</v>
      </c>
      <c r="BF661" s="9">
        <f>AVERAGE(MainTable[[#This Row],[n3]], MainTable[[#This Row],[n1]], MainTable[[#This Row],[n4]])</f>
        <v>0.156</v>
      </c>
      <c r="BG661" s="9" t="str">
        <f>VLOOKUP(MainTable[[#This Row],[model]],ModelNames,4,FALSE)</f>
        <v>Discriminant</v>
      </c>
      <c r="BH661" s="9" cm="1">
        <f t="array" ref="BH661">MEDIAN(IF($AM$2:$AM$2385=AM661,$AN$2:$AN$2385))</f>
        <v>0.83860904466088915</v>
      </c>
      <c r="BI661" s="9" t="str" cm="1">
        <f t="array" ref="BI661">LEFT(A661, MIN(IFERROR(FIND({"_binarized","_clean","_converted"}, A661), LEN(A661)+1))-1)</f>
        <v>shrutime</v>
      </c>
    </row>
    <row r="662" spans="1:61" x14ac:dyDescent="0.25">
      <c r="A662" t="s">
        <v>205</v>
      </c>
      <c r="B662" s="6">
        <v>267</v>
      </c>
      <c r="C662">
        <v>23</v>
      </c>
      <c r="D662">
        <v>22</v>
      </c>
      <c r="E662">
        <v>0</v>
      </c>
      <c r="F662" s="1">
        <v>3.8545454545454541</v>
      </c>
      <c r="G662">
        <v>0</v>
      </c>
      <c r="H662">
        <v>0</v>
      </c>
      <c r="I662" s="1">
        <v>1000000</v>
      </c>
      <c r="J662" s="1">
        <v>-0.90723792939450187</v>
      </c>
      <c r="K662" s="1">
        <v>0.88927514848917033</v>
      </c>
      <c r="L662" s="1">
        <v>38.1449</v>
      </c>
      <c r="M662" s="1">
        <v>13.0189</v>
      </c>
      <c r="N662" s="2">
        <v>0.433</v>
      </c>
      <c r="O662" s="2">
        <v>0.755</v>
      </c>
      <c r="P662" s="2">
        <v>0.29499999999999998</v>
      </c>
      <c r="Q662" s="2">
        <v>0</v>
      </c>
      <c r="R662" s="2">
        <v>0.85799999999999998</v>
      </c>
      <c r="S662" s="2">
        <v>0.79</v>
      </c>
      <c r="T662" s="2">
        <v>4.3999999999999997E-2</v>
      </c>
      <c r="U662" s="2">
        <v>0.124</v>
      </c>
      <c r="V662" s="2">
        <v>8.2000000000000003E-2</v>
      </c>
      <c r="W662" s="2">
        <v>0.11</v>
      </c>
      <c r="X662" s="2">
        <v>0.41</v>
      </c>
      <c r="Y662" s="2">
        <v>0.26600000000000001</v>
      </c>
      <c r="Z662" s="2">
        <v>0.154</v>
      </c>
      <c r="AA662" s="2">
        <v>0.52100000000000002</v>
      </c>
      <c r="AB662" s="2">
        <v>0.96699999999999997</v>
      </c>
      <c r="AC662" s="2">
        <v>0.95799999999999996</v>
      </c>
      <c r="AD662" s="2">
        <v>0.58399999999999996</v>
      </c>
      <c r="AE662" s="2">
        <v>0.86799999999999999</v>
      </c>
      <c r="AF662" s="2">
        <v>8.2000000000000003E-2</v>
      </c>
      <c r="AG662" s="2">
        <v>6.7000000000000004E-2</v>
      </c>
      <c r="AH662" s="2">
        <v>0.81799999999999995</v>
      </c>
      <c r="AI662" s="2">
        <v>0.26600000000000001</v>
      </c>
      <c r="AJ662" s="2">
        <v>0.51400000000000001</v>
      </c>
      <c r="AK662">
        <v>12636</v>
      </c>
      <c r="AL662">
        <v>1.03</v>
      </c>
      <c r="AM662" t="s">
        <v>51</v>
      </c>
      <c r="AN662" s="3">
        <v>0.83515024458420695</v>
      </c>
      <c r="AO662" s="3">
        <v>3.8260452661063891E-2</v>
      </c>
      <c r="AP662" s="3">
        <v>0.82928091000207971</v>
      </c>
      <c r="AQ662" s="3">
        <v>3.1084023994109491E-2</v>
      </c>
      <c r="AT662" s="10">
        <v>3.601312637329102E-3</v>
      </c>
      <c r="AU662" s="1">
        <v>268.15234375</v>
      </c>
      <c r="AV662" s="5">
        <v>74972.663356504476</v>
      </c>
      <c r="AW662" s="9">
        <v>5.2186965942382813E-2</v>
      </c>
      <c r="AX662">
        <v>12</v>
      </c>
      <c r="AY662" t="s">
        <v>50</v>
      </c>
      <c r="AZ662" s="9">
        <f>AVERAGE(MainTable[[#This Row],[f1]:[f4]])</f>
        <v>0.53959999999999997</v>
      </c>
      <c r="BA662" s="9">
        <f>AVERAGE(MainTable[[#This Row],[l1]:[l3]])</f>
        <v>8.3333333333333329E-2</v>
      </c>
      <c r="BB662" s="9">
        <f>AVERAGE(MainTable[[#This Row],[n1]:[lsc]])</f>
        <v>0.40466666666666667</v>
      </c>
      <c r="BC662" s="9">
        <f>AVERAGE(MainTable[[#This Row],[density]:[clsCoef]])</f>
        <v>0.77099999999999991</v>
      </c>
      <c r="BD662" s="9">
        <f>AVERAGE(MainTable[[#This Row],[t2]:[t4]])</f>
        <v>0.32233333333333331</v>
      </c>
      <c r="BE662" s="9">
        <f>AVERAGE(MainTable[[#This Row],[c1]:[c2]])</f>
        <v>0.39</v>
      </c>
      <c r="BF662" s="9">
        <f>AVERAGE(MainTable[[#This Row],[n3]], MainTable[[#This Row],[n1]], MainTable[[#This Row],[n4]])</f>
        <v>0.17666666666666667</v>
      </c>
      <c r="BG662" s="9" t="str">
        <f>VLOOKUP(MainTable[[#This Row],[model]],ModelNames,4,FALSE)</f>
        <v>Kernel/SVM</v>
      </c>
      <c r="BH662" s="9" cm="1">
        <f t="array" ref="BH662">MEDIAN(IF($AM$2:$AM$2385=AM662,$AN$2:$AN$2385))</f>
        <v>0.87225452196382425</v>
      </c>
      <c r="BI662" s="9" t="str" cm="1">
        <f t="array" ref="BI662">LEFT(A662, MIN(IFERROR(FIND({"_binarized","_clean","_converted"}, A662), LEN(A662)+1))-1)</f>
        <v>spect</v>
      </c>
    </row>
    <row r="663" spans="1:61" x14ac:dyDescent="0.25">
      <c r="A663" t="s">
        <v>205</v>
      </c>
      <c r="B663" s="6">
        <v>267</v>
      </c>
      <c r="C663">
        <v>23</v>
      </c>
      <c r="D663">
        <v>22</v>
      </c>
      <c r="E663">
        <v>0</v>
      </c>
      <c r="F663" s="1">
        <v>3.8545454545454541</v>
      </c>
      <c r="G663">
        <v>0</v>
      </c>
      <c r="H663">
        <v>0</v>
      </c>
      <c r="I663" s="1">
        <v>1000000</v>
      </c>
      <c r="J663" s="1">
        <v>-0.90723792939450187</v>
      </c>
      <c r="K663" s="1">
        <v>0.88927514848917033</v>
      </c>
      <c r="L663" s="1">
        <v>38.1449</v>
      </c>
      <c r="M663" s="1">
        <v>13.0189</v>
      </c>
      <c r="N663" s="2">
        <v>0.433</v>
      </c>
      <c r="O663" s="2">
        <v>0.755</v>
      </c>
      <c r="P663" s="2">
        <v>0.29499999999999998</v>
      </c>
      <c r="Q663" s="2">
        <v>0</v>
      </c>
      <c r="R663" s="2">
        <v>0.85799999999999998</v>
      </c>
      <c r="S663" s="2">
        <v>0.79</v>
      </c>
      <c r="T663" s="2">
        <v>4.3999999999999997E-2</v>
      </c>
      <c r="U663" s="2">
        <v>0.124</v>
      </c>
      <c r="V663" s="2">
        <v>8.2000000000000003E-2</v>
      </c>
      <c r="W663" s="2">
        <v>0.11</v>
      </c>
      <c r="X663" s="2">
        <v>0.41</v>
      </c>
      <c r="Y663" s="2">
        <v>0.26600000000000001</v>
      </c>
      <c r="Z663" s="2">
        <v>0.154</v>
      </c>
      <c r="AA663" s="2">
        <v>0.52100000000000002</v>
      </c>
      <c r="AB663" s="2">
        <v>0.96699999999999997</v>
      </c>
      <c r="AC663" s="2">
        <v>0.95799999999999996</v>
      </c>
      <c r="AD663" s="2">
        <v>0.58399999999999996</v>
      </c>
      <c r="AE663" s="2">
        <v>0.86799999999999999</v>
      </c>
      <c r="AF663" s="2">
        <v>8.2000000000000003E-2</v>
      </c>
      <c r="AG663" s="2">
        <v>6.7000000000000004E-2</v>
      </c>
      <c r="AH663" s="2">
        <v>0.81799999999999995</v>
      </c>
      <c r="AI663" s="2">
        <v>0.26600000000000001</v>
      </c>
      <c r="AJ663" s="2">
        <v>0.51400000000000001</v>
      </c>
      <c r="AK663">
        <v>12636</v>
      </c>
      <c r="AL663">
        <v>1.03</v>
      </c>
      <c r="AM663" t="s">
        <v>49</v>
      </c>
      <c r="AN663" s="3">
        <v>0.83144654088050307</v>
      </c>
      <c r="AO663" s="3">
        <v>3.3476378096238137E-2</v>
      </c>
      <c r="AP663" s="3">
        <v>0.82509806749998282</v>
      </c>
      <c r="AQ663" s="3">
        <v>2.582948280964437E-2</v>
      </c>
      <c r="AR663" s="3">
        <v>0.82626094835397157</v>
      </c>
      <c r="AS663" s="3">
        <v>6.7818218803509064E-2</v>
      </c>
      <c r="AT663" s="10">
        <v>1.9013881683349609E-3</v>
      </c>
      <c r="AU663" s="1">
        <v>274.71875</v>
      </c>
      <c r="AV663" s="5">
        <v>142001.51473354231</v>
      </c>
      <c r="AW663" s="9">
        <v>1.0223855972290039</v>
      </c>
      <c r="AX663">
        <v>16</v>
      </c>
      <c r="AY663" t="s">
        <v>50</v>
      </c>
      <c r="AZ663" s="9">
        <f>AVERAGE(MainTable[[#This Row],[f1]:[f4]])</f>
        <v>0.53959999999999997</v>
      </c>
      <c r="BA663" s="9">
        <f>AVERAGE(MainTable[[#This Row],[l1]:[l3]])</f>
        <v>8.3333333333333329E-2</v>
      </c>
      <c r="BB663" s="9">
        <f>AVERAGE(MainTable[[#This Row],[n1]:[lsc]])</f>
        <v>0.40466666666666667</v>
      </c>
      <c r="BC663" s="9">
        <f>AVERAGE(MainTable[[#This Row],[density]:[clsCoef]])</f>
        <v>0.77099999999999991</v>
      </c>
      <c r="BD663" s="9">
        <f>AVERAGE(MainTable[[#This Row],[t2]:[t4]])</f>
        <v>0.32233333333333331</v>
      </c>
      <c r="BE663" s="9">
        <f>AVERAGE(MainTable[[#This Row],[c1]:[c2]])</f>
        <v>0.39</v>
      </c>
      <c r="BF663" s="9">
        <f>AVERAGE(MainTable[[#This Row],[n3]], MainTable[[#This Row],[n1]], MainTable[[#This Row],[n4]])</f>
        <v>0.17666666666666667</v>
      </c>
      <c r="BG663" s="9" t="str">
        <f>VLOOKUP(MainTable[[#This Row],[model]],ModelNames,4,FALSE)</f>
        <v>Neural</v>
      </c>
      <c r="BH663" s="9" cm="1">
        <f t="array" ref="BH663">MEDIAN(IF($AM$2:$AM$2385=AM663,$AN$2:$AN$2385))</f>
        <v>0.87620447459485384</v>
      </c>
      <c r="BI663" s="9" t="str" cm="1">
        <f t="array" ref="BI663">LEFT(A663, MIN(IFERROR(FIND({"_binarized","_clean","_converted"}, A663), LEN(A663)+1))-1)</f>
        <v>spect</v>
      </c>
    </row>
    <row r="664" spans="1:61" x14ac:dyDescent="0.25">
      <c r="A664" t="s">
        <v>205</v>
      </c>
      <c r="B664" s="6">
        <v>267</v>
      </c>
      <c r="C664">
        <v>23</v>
      </c>
      <c r="D664">
        <v>22</v>
      </c>
      <c r="E664">
        <v>0</v>
      </c>
      <c r="F664" s="1">
        <v>3.8545454545454541</v>
      </c>
      <c r="G664">
        <v>0</v>
      </c>
      <c r="H664">
        <v>0</v>
      </c>
      <c r="I664" s="1">
        <v>1000000</v>
      </c>
      <c r="J664" s="1">
        <v>-0.90723792939450187</v>
      </c>
      <c r="K664" s="1">
        <v>0.88927514848917033</v>
      </c>
      <c r="L664" s="1">
        <v>38.1449</v>
      </c>
      <c r="M664" s="1">
        <v>13.0189</v>
      </c>
      <c r="N664" s="2">
        <v>0.433</v>
      </c>
      <c r="O664" s="2">
        <v>0.755</v>
      </c>
      <c r="P664" s="2">
        <v>0.29499999999999998</v>
      </c>
      <c r="Q664" s="2">
        <v>0</v>
      </c>
      <c r="R664" s="2">
        <v>0.85799999999999998</v>
      </c>
      <c r="S664" s="2">
        <v>0.79</v>
      </c>
      <c r="T664" s="2">
        <v>4.3999999999999997E-2</v>
      </c>
      <c r="U664" s="2">
        <v>0.124</v>
      </c>
      <c r="V664" s="2">
        <v>8.2000000000000003E-2</v>
      </c>
      <c r="W664" s="2">
        <v>0.11</v>
      </c>
      <c r="X664" s="2">
        <v>0.41</v>
      </c>
      <c r="Y664" s="2">
        <v>0.26600000000000001</v>
      </c>
      <c r="Z664" s="2">
        <v>0.154</v>
      </c>
      <c r="AA664" s="2">
        <v>0.52100000000000002</v>
      </c>
      <c r="AB664" s="2">
        <v>0.96699999999999997</v>
      </c>
      <c r="AC664" s="2">
        <v>0.95799999999999996</v>
      </c>
      <c r="AD664" s="2">
        <v>0.58399999999999996</v>
      </c>
      <c r="AE664" s="2">
        <v>0.86799999999999999</v>
      </c>
      <c r="AF664" s="2">
        <v>8.2000000000000003E-2</v>
      </c>
      <c r="AG664" s="2">
        <v>6.7000000000000004E-2</v>
      </c>
      <c r="AH664" s="2">
        <v>0.81799999999999995</v>
      </c>
      <c r="AI664" s="2">
        <v>0.26600000000000001</v>
      </c>
      <c r="AJ664" s="2">
        <v>0.51400000000000001</v>
      </c>
      <c r="AK664">
        <v>12636</v>
      </c>
      <c r="AL664">
        <v>1.03</v>
      </c>
      <c r="AM664" t="s">
        <v>55</v>
      </c>
      <c r="AN664" s="3">
        <v>0.82403913347309588</v>
      </c>
      <c r="AO664" s="3">
        <v>3.4506457277886031E-2</v>
      </c>
      <c r="AP664" s="3">
        <v>0.81617530889884726</v>
      </c>
      <c r="AQ664" s="3">
        <v>3.2239681184506319E-2</v>
      </c>
      <c r="AR664" s="3">
        <v>0.82854625994160869</v>
      </c>
      <c r="AS664" s="3">
        <v>5.3872736691074147E-2</v>
      </c>
      <c r="AT664" s="10">
        <v>7.1175098419189453E-3</v>
      </c>
      <c r="AU664" s="1">
        <v>263.48046875</v>
      </c>
      <c r="AV664" s="5">
        <v>37934.615616520947</v>
      </c>
      <c r="AW664" s="9">
        <v>1.4426276683807371</v>
      </c>
      <c r="AX664">
        <v>16</v>
      </c>
      <c r="AY664" t="s">
        <v>50</v>
      </c>
      <c r="AZ664" s="9">
        <f>AVERAGE(MainTable[[#This Row],[f1]:[f4]])</f>
        <v>0.53959999999999997</v>
      </c>
      <c r="BA664" s="9">
        <f>AVERAGE(MainTable[[#This Row],[l1]:[l3]])</f>
        <v>8.3333333333333329E-2</v>
      </c>
      <c r="BB664" s="9">
        <f>AVERAGE(MainTable[[#This Row],[n1]:[lsc]])</f>
        <v>0.40466666666666667</v>
      </c>
      <c r="BC664" s="9">
        <f>AVERAGE(MainTable[[#This Row],[density]:[clsCoef]])</f>
        <v>0.77099999999999991</v>
      </c>
      <c r="BD664" s="9">
        <f>AVERAGE(MainTable[[#This Row],[t2]:[t4]])</f>
        <v>0.32233333333333331</v>
      </c>
      <c r="BE664" s="9">
        <f>AVERAGE(MainTable[[#This Row],[c1]:[c2]])</f>
        <v>0.39</v>
      </c>
      <c r="BF664" s="9">
        <f>AVERAGE(MainTable[[#This Row],[n3]], MainTable[[#This Row],[n1]], MainTable[[#This Row],[n4]])</f>
        <v>0.17666666666666667</v>
      </c>
      <c r="BG664" s="9" t="str">
        <f>VLOOKUP(MainTable[[#This Row],[model]],ModelNames,4,FALSE)</f>
        <v>Tree Ensemble</v>
      </c>
      <c r="BH664" s="9" cm="1">
        <f t="array" ref="BH664">MEDIAN(IF($AM$2:$AM$2385=AM664,$AN$2:$AN$2385))</f>
        <v>0.88267425723439863</v>
      </c>
      <c r="BI664" s="9" t="str" cm="1">
        <f t="array" ref="BI664">LEFT(A664, MIN(IFERROR(FIND({"_binarized","_clean","_converted"}, A664), LEN(A664)+1))-1)</f>
        <v>spect</v>
      </c>
    </row>
    <row r="665" spans="1:61" x14ac:dyDescent="0.25">
      <c r="A665" t="s">
        <v>205</v>
      </c>
      <c r="B665" s="6">
        <v>267</v>
      </c>
      <c r="C665">
        <v>23</v>
      </c>
      <c r="D665">
        <v>22</v>
      </c>
      <c r="E665">
        <v>0</v>
      </c>
      <c r="F665" s="1">
        <v>3.8545454545454541</v>
      </c>
      <c r="G665">
        <v>0</v>
      </c>
      <c r="H665">
        <v>0</v>
      </c>
      <c r="I665" s="1">
        <v>1000000</v>
      </c>
      <c r="J665" s="1">
        <v>-0.90723792939450187</v>
      </c>
      <c r="K665" s="1">
        <v>0.88927514848917033</v>
      </c>
      <c r="L665" s="1">
        <v>38.1449</v>
      </c>
      <c r="M665" s="1">
        <v>13.0189</v>
      </c>
      <c r="N665" s="2">
        <v>0.433</v>
      </c>
      <c r="O665" s="2">
        <v>0.755</v>
      </c>
      <c r="P665" s="2">
        <v>0.29499999999999998</v>
      </c>
      <c r="Q665" s="2">
        <v>0</v>
      </c>
      <c r="R665" s="2">
        <v>0.85799999999999998</v>
      </c>
      <c r="S665" s="2">
        <v>0.79</v>
      </c>
      <c r="T665" s="2">
        <v>4.3999999999999997E-2</v>
      </c>
      <c r="U665" s="2">
        <v>0.124</v>
      </c>
      <c r="V665" s="2">
        <v>8.2000000000000003E-2</v>
      </c>
      <c r="W665" s="2">
        <v>0.11</v>
      </c>
      <c r="X665" s="2">
        <v>0.41</v>
      </c>
      <c r="Y665" s="2">
        <v>0.26600000000000001</v>
      </c>
      <c r="Z665" s="2">
        <v>0.154</v>
      </c>
      <c r="AA665" s="2">
        <v>0.52100000000000002</v>
      </c>
      <c r="AB665" s="2">
        <v>0.96699999999999997</v>
      </c>
      <c r="AC665" s="2">
        <v>0.95799999999999996</v>
      </c>
      <c r="AD665" s="2">
        <v>0.58399999999999996</v>
      </c>
      <c r="AE665" s="2">
        <v>0.86799999999999999</v>
      </c>
      <c r="AF665" s="2">
        <v>8.2000000000000003E-2</v>
      </c>
      <c r="AG665" s="2">
        <v>6.7000000000000004E-2</v>
      </c>
      <c r="AH665" s="2">
        <v>0.81799999999999995</v>
      </c>
      <c r="AI665" s="2">
        <v>0.26600000000000001</v>
      </c>
      <c r="AJ665" s="2">
        <v>0.51400000000000001</v>
      </c>
      <c r="AK665">
        <v>12636</v>
      </c>
      <c r="AL665">
        <v>1.03</v>
      </c>
      <c r="AM665" t="s">
        <v>59</v>
      </c>
      <c r="AN665" s="3">
        <v>0.82389937106918243</v>
      </c>
      <c r="AO665" s="3">
        <v>2.6007639154887199E-2</v>
      </c>
      <c r="AP665" s="3">
        <v>0.81717660807827952</v>
      </c>
      <c r="AQ665" s="3">
        <v>2.3138223972139181E-2</v>
      </c>
      <c r="AR665" s="3">
        <v>0.82564683378636872</v>
      </c>
      <c r="AS665" s="3">
        <v>3.8228885606596798E-2</v>
      </c>
      <c r="AT665" s="10">
        <v>2.6960372924804692E-3</v>
      </c>
      <c r="AU665" s="1">
        <v>259.48046875</v>
      </c>
      <c r="AV665" s="5">
        <v>100146.98266713831</v>
      </c>
      <c r="AW665" s="9">
        <v>0.17455720901489261</v>
      </c>
      <c r="AX665">
        <v>1</v>
      </c>
      <c r="AY665" t="s">
        <v>50</v>
      </c>
      <c r="AZ665" s="9">
        <f>AVERAGE(MainTable[[#This Row],[f1]:[f4]])</f>
        <v>0.53959999999999997</v>
      </c>
      <c r="BA665" s="9">
        <f>AVERAGE(MainTable[[#This Row],[l1]:[l3]])</f>
        <v>8.3333333333333329E-2</v>
      </c>
      <c r="BB665" s="9">
        <f>AVERAGE(MainTable[[#This Row],[n1]:[lsc]])</f>
        <v>0.40466666666666667</v>
      </c>
      <c r="BC665" s="9">
        <f>AVERAGE(MainTable[[#This Row],[density]:[clsCoef]])</f>
        <v>0.77099999999999991</v>
      </c>
      <c r="BD665" s="9">
        <f>AVERAGE(MainTable[[#This Row],[t2]:[t4]])</f>
        <v>0.32233333333333331</v>
      </c>
      <c r="BE665" s="9">
        <f>AVERAGE(MainTable[[#This Row],[c1]:[c2]])</f>
        <v>0.39</v>
      </c>
      <c r="BF665" s="9">
        <f>AVERAGE(MainTable[[#This Row],[n3]], MainTable[[#This Row],[n1]], MainTable[[#This Row],[n4]])</f>
        <v>0.17666666666666667</v>
      </c>
      <c r="BG665" s="9" t="str">
        <f>VLOOKUP(MainTable[[#This Row],[model]],ModelNames,4,FALSE)</f>
        <v>Tree Ensemble</v>
      </c>
      <c r="BH665" s="9" cm="1">
        <f t="array" ref="BH665">MEDIAN(IF($AM$2:$AM$2385=AM665,$AN$2:$AN$2385))</f>
        <v>0.86949265687583444</v>
      </c>
      <c r="BI665" s="9" t="str" cm="1">
        <f t="array" ref="BI665">LEFT(A665, MIN(IFERROR(FIND({"_binarized","_clean","_converted"}, A665), LEN(A665)+1))-1)</f>
        <v>spect</v>
      </c>
    </row>
    <row r="666" spans="1:61" x14ac:dyDescent="0.25">
      <c r="A666" t="s">
        <v>205</v>
      </c>
      <c r="B666" s="6">
        <v>267</v>
      </c>
      <c r="C666">
        <v>23</v>
      </c>
      <c r="D666">
        <v>22</v>
      </c>
      <c r="E666">
        <v>0</v>
      </c>
      <c r="F666" s="1">
        <v>3.8545454545454541</v>
      </c>
      <c r="G666">
        <v>0</v>
      </c>
      <c r="H666">
        <v>0</v>
      </c>
      <c r="I666" s="1">
        <v>1000000</v>
      </c>
      <c r="J666" s="1">
        <v>-0.90723792939450187</v>
      </c>
      <c r="K666" s="1">
        <v>0.88927514848917033</v>
      </c>
      <c r="L666" s="1">
        <v>38.1449</v>
      </c>
      <c r="M666" s="1">
        <v>13.0189</v>
      </c>
      <c r="N666" s="2">
        <v>0.433</v>
      </c>
      <c r="O666" s="2">
        <v>0.755</v>
      </c>
      <c r="P666" s="2">
        <v>0.29499999999999998</v>
      </c>
      <c r="Q666" s="2">
        <v>0</v>
      </c>
      <c r="R666" s="2">
        <v>0.85799999999999998</v>
      </c>
      <c r="S666" s="2">
        <v>0.79</v>
      </c>
      <c r="T666" s="2">
        <v>4.3999999999999997E-2</v>
      </c>
      <c r="U666" s="2">
        <v>0.124</v>
      </c>
      <c r="V666" s="2">
        <v>8.2000000000000003E-2</v>
      </c>
      <c r="W666" s="2">
        <v>0.11</v>
      </c>
      <c r="X666" s="2">
        <v>0.41</v>
      </c>
      <c r="Y666" s="2">
        <v>0.26600000000000001</v>
      </c>
      <c r="Z666" s="2">
        <v>0.154</v>
      </c>
      <c r="AA666" s="2">
        <v>0.52100000000000002</v>
      </c>
      <c r="AB666" s="2">
        <v>0.96699999999999997</v>
      </c>
      <c r="AC666" s="2">
        <v>0.95799999999999996</v>
      </c>
      <c r="AD666" s="2">
        <v>0.58399999999999996</v>
      </c>
      <c r="AE666" s="2">
        <v>0.86799999999999999</v>
      </c>
      <c r="AF666" s="2">
        <v>8.2000000000000003E-2</v>
      </c>
      <c r="AG666" s="2">
        <v>6.7000000000000004E-2</v>
      </c>
      <c r="AH666" s="2">
        <v>0.81799999999999995</v>
      </c>
      <c r="AI666" s="2">
        <v>0.26600000000000001</v>
      </c>
      <c r="AJ666" s="2">
        <v>0.51400000000000001</v>
      </c>
      <c r="AK666">
        <v>12636</v>
      </c>
      <c r="AL666">
        <v>1.03</v>
      </c>
      <c r="AM666" t="s">
        <v>54</v>
      </c>
      <c r="AN666" s="3">
        <v>0.82012578616352205</v>
      </c>
      <c r="AO666" s="3">
        <v>2.6089564400675239E-2</v>
      </c>
      <c r="AP666" s="3">
        <v>0.79897009013192122</v>
      </c>
      <c r="AQ666" s="3">
        <v>1.4517869831861339E-2</v>
      </c>
      <c r="AR666" s="3">
        <v>0.84226819691935972</v>
      </c>
      <c r="AS666" s="3">
        <v>6.621753910645771E-2</v>
      </c>
      <c r="AT666" s="10">
        <v>0.143585205078125</v>
      </c>
      <c r="AU666" s="1">
        <v>252.1484375</v>
      </c>
      <c r="AV666" s="5">
        <v>1880.416578108395</v>
      </c>
      <c r="AW666" s="9">
        <v>1.6270403861999509</v>
      </c>
      <c r="AX666">
        <v>16</v>
      </c>
      <c r="AY666" t="s">
        <v>50</v>
      </c>
      <c r="AZ666" s="9">
        <f>AVERAGE(MainTable[[#This Row],[f1]:[f4]])</f>
        <v>0.53959999999999997</v>
      </c>
      <c r="BA666" s="9">
        <f>AVERAGE(MainTable[[#This Row],[l1]:[l3]])</f>
        <v>8.3333333333333329E-2</v>
      </c>
      <c r="BB666" s="9">
        <f>AVERAGE(MainTable[[#This Row],[n1]:[lsc]])</f>
        <v>0.40466666666666667</v>
      </c>
      <c r="BC666" s="9">
        <f>AVERAGE(MainTable[[#This Row],[density]:[clsCoef]])</f>
        <v>0.77099999999999991</v>
      </c>
      <c r="BD666" s="9">
        <f>AVERAGE(MainTable[[#This Row],[t2]:[t4]])</f>
        <v>0.32233333333333331</v>
      </c>
      <c r="BE666" s="9">
        <f>AVERAGE(MainTable[[#This Row],[c1]:[c2]])</f>
        <v>0.39</v>
      </c>
      <c r="BF666" s="9">
        <f>AVERAGE(MainTable[[#This Row],[n3]], MainTable[[#This Row],[n1]], MainTable[[#This Row],[n4]])</f>
        <v>0.17666666666666667</v>
      </c>
      <c r="BG666" s="9" t="str">
        <f>VLOOKUP(MainTable[[#This Row],[model]],ModelNames,4,FALSE)</f>
        <v>Tree Ensemble</v>
      </c>
      <c r="BH666" s="9" cm="1">
        <f t="array" ref="BH666">MEDIAN(IF($AM$2:$AM$2385=AM666,$AN$2:$AN$2385))</f>
        <v>0.87316363636363636</v>
      </c>
      <c r="BI666" s="9" t="str" cm="1">
        <f t="array" ref="BI666">LEFT(A666, MIN(IFERROR(FIND({"_binarized","_clean","_converted"}, A666), LEN(A666)+1))-1)</f>
        <v>spect</v>
      </c>
    </row>
    <row r="667" spans="1:61" x14ac:dyDescent="0.25">
      <c r="A667" t="s">
        <v>205</v>
      </c>
      <c r="B667" s="6">
        <v>267</v>
      </c>
      <c r="C667">
        <v>23</v>
      </c>
      <c r="D667">
        <v>22</v>
      </c>
      <c r="E667">
        <v>0</v>
      </c>
      <c r="F667" s="1">
        <v>3.8545454545454541</v>
      </c>
      <c r="G667">
        <v>0</v>
      </c>
      <c r="H667">
        <v>0</v>
      </c>
      <c r="I667" s="1">
        <v>1000000</v>
      </c>
      <c r="J667" s="1">
        <v>-0.90723792939450187</v>
      </c>
      <c r="K667" s="1">
        <v>0.88927514848917033</v>
      </c>
      <c r="L667" s="1">
        <v>38.1449</v>
      </c>
      <c r="M667" s="1">
        <v>13.0189</v>
      </c>
      <c r="N667" s="2">
        <v>0.433</v>
      </c>
      <c r="O667" s="2">
        <v>0.755</v>
      </c>
      <c r="P667" s="2">
        <v>0.29499999999999998</v>
      </c>
      <c r="Q667" s="2">
        <v>0</v>
      </c>
      <c r="R667" s="2">
        <v>0.85799999999999998</v>
      </c>
      <c r="S667" s="2">
        <v>0.79</v>
      </c>
      <c r="T667" s="2">
        <v>4.3999999999999997E-2</v>
      </c>
      <c r="U667" s="2">
        <v>0.124</v>
      </c>
      <c r="V667" s="2">
        <v>8.2000000000000003E-2</v>
      </c>
      <c r="W667" s="2">
        <v>0.11</v>
      </c>
      <c r="X667" s="2">
        <v>0.41</v>
      </c>
      <c r="Y667" s="2">
        <v>0.26600000000000001</v>
      </c>
      <c r="Z667" s="2">
        <v>0.154</v>
      </c>
      <c r="AA667" s="2">
        <v>0.52100000000000002</v>
      </c>
      <c r="AB667" s="2">
        <v>0.96699999999999997</v>
      </c>
      <c r="AC667" s="2">
        <v>0.95799999999999996</v>
      </c>
      <c r="AD667" s="2">
        <v>0.58399999999999996</v>
      </c>
      <c r="AE667" s="2">
        <v>0.86799999999999999</v>
      </c>
      <c r="AF667" s="2">
        <v>8.2000000000000003E-2</v>
      </c>
      <c r="AG667" s="2">
        <v>6.7000000000000004E-2</v>
      </c>
      <c r="AH667" s="2">
        <v>0.81799999999999995</v>
      </c>
      <c r="AI667" s="2">
        <v>0.26600000000000001</v>
      </c>
      <c r="AJ667" s="2">
        <v>0.51400000000000001</v>
      </c>
      <c r="AK667">
        <v>12636</v>
      </c>
      <c r="AL667">
        <v>1.03</v>
      </c>
      <c r="AM667" t="s">
        <v>52</v>
      </c>
      <c r="AN667" s="3">
        <v>0.82005590496156522</v>
      </c>
      <c r="AO667" s="3">
        <v>3.7506094576390148E-2</v>
      </c>
      <c r="AP667" s="3">
        <v>0.80180223246446247</v>
      </c>
      <c r="AQ667" s="3">
        <v>2.769878795518432E-2</v>
      </c>
      <c r="AR667" s="3">
        <v>0.83838216047518377</v>
      </c>
      <c r="AS667" s="3">
        <v>6.2295301887933502E-2</v>
      </c>
      <c r="AT667" s="10">
        <v>0.14703679084777829</v>
      </c>
      <c r="AU667" s="1">
        <v>256.67578125</v>
      </c>
      <c r="AV667" s="5">
        <v>1836.2751148419779</v>
      </c>
      <c r="AW667" s="9">
        <v>1.734770774841309</v>
      </c>
      <c r="AX667">
        <v>24</v>
      </c>
      <c r="AY667" t="s">
        <v>50</v>
      </c>
      <c r="AZ667" s="9">
        <f>AVERAGE(MainTable[[#This Row],[f1]:[f4]])</f>
        <v>0.53959999999999997</v>
      </c>
      <c r="BA667" s="9">
        <f>AVERAGE(MainTable[[#This Row],[l1]:[l3]])</f>
        <v>8.3333333333333329E-2</v>
      </c>
      <c r="BB667" s="9">
        <f>AVERAGE(MainTable[[#This Row],[n1]:[lsc]])</f>
        <v>0.40466666666666667</v>
      </c>
      <c r="BC667" s="9">
        <f>AVERAGE(MainTable[[#This Row],[density]:[clsCoef]])</f>
        <v>0.77099999999999991</v>
      </c>
      <c r="BD667" s="9">
        <f>AVERAGE(MainTable[[#This Row],[t2]:[t4]])</f>
        <v>0.32233333333333331</v>
      </c>
      <c r="BE667" s="9">
        <f>AVERAGE(MainTable[[#This Row],[c1]:[c2]])</f>
        <v>0.39</v>
      </c>
      <c r="BF667" s="9">
        <f>AVERAGE(MainTable[[#This Row],[n3]], MainTable[[#This Row],[n1]], MainTable[[#This Row],[n4]])</f>
        <v>0.17666666666666667</v>
      </c>
      <c r="BG667" s="9" t="str">
        <f>VLOOKUP(MainTable[[#This Row],[model]],ModelNames,4,FALSE)</f>
        <v>Tree Ensemble</v>
      </c>
      <c r="BH667" s="9" cm="1">
        <f t="array" ref="BH667">MEDIAN(IF($AM$2:$AM$2385=AM667,$AN$2:$AN$2385))</f>
        <v>0.87140340575455077</v>
      </c>
      <c r="BI667" s="9" t="str" cm="1">
        <f t="array" ref="BI667">LEFT(A667, MIN(IFERROR(FIND({"_binarized","_clean","_converted"}, A667), LEN(A667)+1))-1)</f>
        <v>spect</v>
      </c>
    </row>
    <row r="668" spans="1:61" x14ac:dyDescent="0.25">
      <c r="A668" t="s">
        <v>205</v>
      </c>
      <c r="B668" s="6">
        <v>267</v>
      </c>
      <c r="C668">
        <v>23</v>
      </c>
      <c r="D668">
        <v>22</v>
      </c>
      <c r="E668">
        <v>0</v>
      </c>
      <c r="F668" s="1">
        <v>3.8545454545454541</v>
      </c>
      <c r="G668">
        <v>0</v>
      </c>
      <c r="H668">
        <v>0</v>
      </c>
      <c r="I668" s="1">
        <v>1000000</v>
      </c>
      <c r="J668" s="1">
        <v>-0.90723792939450187</v>
      </c>
      <c r="K668" s="1">
        <v>0.88927514848917033</v>
      </c>
      <c r="L668" s="1">
        <v>38.1449</v>
      </c>
      <c r="M668" s="1">
        <v>13.0189</v>
      </c>
      <c r="N668" s="2">
        <v>0.433</v>
      </c>
      <c r="O668" s="2">
        <v>0.755</v>
      </c>
      <c r="P668" s="2">
        <v>0.29499999999999998</v>
      </c>
      <c r="Q668" s="2">
        <v>0</v>
      </c>
      <c r="R668" s="2">
        <v>0.85799999999999998</v>
      </c>
      <c r="S668" s="2">
        <v>0.79</v>
      </c>
      <c r="T668" s="2">
        <v>4.3999999999999997E-2</v>
      </c>
      <c r="U668" s="2">
        <v>0.124</v>
      </c>
      <c r="V668" s="2">
        <v>8.2000000000000003E-2</v>
      </c>
      <c r="W668" s="2">
        <v>0.11</v>
      </c>
      <c r="X668" s="2">
        <v>0.41</v>
      </c>
      <c r="Y668" s="2">
        <v>0.26600000000000001</v>
      </c>
      <c r="Z668" s="2">
        <v>0.154</v>
      </c>
      <c r="AA668" s="2">
        <v>0.52100000000000002</v>
      </c>
      <c r="AB668" s="2">
        <v>0.96699999999999997</v>
      </c>
      <c r="AC668" s="2">
        <v>0.95799999999999996</v>
      </c>
      <c r="AD668" s="2">
        <v>0.58399999999999996</v>
      </c>
      <c r="AE668" s="2">
        <v>0.86799999999999999</v>
      </c>
      <c r="AF668" s="2">
        <v>8.2000000000000003E-2</v>
      </c>
      <c r="AG668" s="2">
        <v>6.7000000000000004E-2</v>
      </c>
      <c r="AH668" s="2">
        <v>0.81799999999999995</v>
      </c>
      <c r="AI668" s="2">
        <v>0.26600000000000001</v>
      </c>
      <c r="AJ668" s="2">
        <v>0.51400000000000001</v>
      </c>
      <c r="AK668">
        <v>12636</v>
      </c>
      <c r="AL668">
        <v>1.03</v>
      </c>
      <c r="AM668" t="s">
        <v>58</v>
      </c>
      <c r="AN668" s="3">
        <v>0.81285814116002797</v>
      </c>
      <c r="AO668" s="3">
        <v>3.8613774882359037E-2</v>
      </c>
      <c r="AP668" s="3">
        <v>0.80714337212311005</v>
      </c>
      <c r="AQ668" s="3">
        <v>3.106447416037041E-2</v>
      </c>
      <c r="AR668" s="3">
        <v>0.82003926306251884</v>
      </c>
      <c r="AS668" s="3">
        <v>4.464277127854839E-2</v>
      </c>
      <c r="AT668" s="10">
        <v>4.3921470642089844E-3</v>
      </c>
      <c r="AU668" s="1">
        <v>259.8125</v>
      </c>
      <c r="AV668" s="5">
        <v>61473.351427640868</v>
      </c>
      <c r="AW668" s="9">
        <v>1.2374298572540281</v>
      </c>
      <c r="AX668">
        <v>2</v>
      </c>
      <c r="AY668" t="s">
        <v>50</v>
      </c>
      <c r="AZ668" s="9">
        <f>AVERAGE(MainTable[[#This Row],[f1]:[f4]])</f>
        <v>0.53959999999999997</v>
      </c>
      <c r="BA668" s="9">
        <f>AVERAGE(MainTable[[#This Row],[l1]:[l3]])</f>
        <v>8.3333333333333329E-2</v>
      </c>
      <c r="BB668" s="9">
        <f>AVERAGE(MainTable[[#This Row],[n1]:[lsc]])</f>
        <v>0.40466666666666667</v>
      </c>
      <c r="BC668" s="9">
        <f>AVERAGE(MainTable[[#This Row],[density]:[clsCoef]])</f>
        <v>0.77099999999999991</v>
      </c>
      <c r="BD668" s="9">
        <f>AVERAGE(MainTable[[#This Row],[t2]:[t4]])</f>
        <v>0.32233333333333331</v>
      </c>
      <c r="BE668" s="9">
        <f>AVERAGE(MainTable[[#This Row],[c1]:[c2]])</f>
        <v>0.39</v>
      </c>
      <c r="BF668" s="9">
        <f>AVERAGE(MainTable[[#This Row],[n3]], MainTable[[#This Row],[n1]], MainTable[[#This Row],[n4]])</f>
        <v>0.17666666666666667</v>
      </c>
      <c r="BG668" s="9" t="str">
        <f>VLOOKUP(MainTable[[#This Row],[model]],ModelNames,4,FALSE)</f>
        <v>Tree Ensemble</v>
      </c>
      <c r="BH668" s="9" cm="1">
        <f t="array" ref="BH668">MEDIAN(IF($AM$2:$AM$2385=AM668,$AN$2:$AN$2385))</f>
        <v>0.86973139609339412</v>
      </c>
      <c r="BI668" s="9" t="str" cm="1">
        <f t="array" ref="BI668">LEFT(A668, MIN(IFERROR(FIND({"_binarized","_clean","_converted"}, A668), LEN(A668)+1))-1)</f>
        <v>spect</v>
      </c>
    </row>
    <row r="669" spans="1:61" x14ac:dyDescent="0.25">
      <c r="A669" t="s">
        <v>205</v>
      </c>
      <c r="B669" s="6">
        <v>267</v>
      </c>
      <c r="C669">
        <v>23</v>
      </c>
      <c r="D669">
        <v>22</v>
      </c>
      <c r="E669">
        <v>0</v>
      </c>
      <c r="F669" s="1">
        <v>3.8545454545454541</v>
      </c>
      <c r="G669">
        <v>0</v>
      </c>
      <c r="H669">
        <v>0</v>
      </c>
      <c r="I669" s="1">
        <v>1000000</v>
      </c>
      <c r="J669" s="1">
        <v>-0.90723792939450187</v>
      </c>
      <c r="K669" s="1">
        <v>0.88927514848917033</v>
      </c>
      <c r="L669" s="1">
        <v>38.1449</v>
      </c>
      <c r="M669" s="1">
        <v>13.0189</v>
      </c>
      <c r="N669" s="2">
        <v>0.433</v>
      </c>
      <c r="O669" s="2">
        <v>0.755</v>
      </c>
      <c r="P669" s="2">
        <v>0.29499999999999998</v>
      </c>
      <c r="Q669" s="2">
        <v>0</v>
      </c>
      <c r="R669" s="2">
        <v>0.85799999999999998</v>
      </c>
      <c r="S669" s="2">
        <v>0.79</v>
      </c>
      <c r="T669" s="2">
        <v>4.3999999999999997E-2</v>
      </c>
      <c r="U669" s="2">
        <v>0.124</v>
      </c>
      <c r="V669" s="2">
        <v>8.2000000000000003E-2</v>
      </c>
      <c r="W669" s="2">
        <v>0.11</v>
      </c>
      <c r="X669" s="2">
        <v>0.41</v>
      </c>
      <c r="Y669" s="2">
        <v>0.26600000000000001</v>
      </c>
      <c r="Z669" s="2">
        <v>0.154</v>
      </c>
      <c r="AA669" s="2">
        <v>0.52100000000000002</v>
      </c>
      <c r="AB669" s="2">
        <v>0.96699999999999997</v>
      </c>
      <c r="AC669" s="2">
        <v>0.95799999999999996</v>
      </c>
      <c r="AD669" s="2">
        <v>0.58399999999999996</v>
      </c>
      <c r="AE669" s="2">
        <v>0.86799999999999999</v>
      </c>
      <c r="AF669" s="2">
        <v>8.2000000000000003E-2</v>
      </c>
      <c r="AG669" s="2">
        <v>6.7000000000000004E-2</v>
      </c>
      <c r="AH669" s="2">
        <v>0.81799999999999995</v>
      </c>
      <c r="AI669" s="2">
        <v>0.26600000000000001</v>
      </c>
      <c r="AJ669" s="2">
        <v>0.51400000000000001</v>
      </c>
      <c r="AK669">
        <v>12636</v>
      </c>
      <c r="AL669">
        <v>1.03</v>
      </c>
      <c r="AM669" t="s">
        <v>61</v>
      </c>
      <c r="AN669" s="3">
        <v>0.81278825995807114</v>
      </c>
      <c r="AO669" s="3">
        <v>3.4992553968283199E-2</v>
      </c>
      <c r="AP669" s="3">
        <v>0.82036591567295558</v>
      </c>
      <c r="AQ669" s="3">
        <v>3.1337343557621418E-2</v>
      </c>
      <c r="AR669" s="3">
        <v>0.83634853518574437</v>
      </c>
      <c r="AS669" s="3">
        <v>4.6720679863897122E-2</v>
      </c>
      <c r="AT669" s="10">
        <v>2.0134449005126949E-3</v>
      </c>
      <c r="AU669" s="1">
        <v>273.046875</v>
      </c>
      <c r="AV669" s="5">
        <v>134098.52930728241</v>
      </c>
      <c r="AW669" s="9">
        <v>2.7316570281982418E-2</v>
      </c>
      <c r="AX669">
        <v>4</v>
      </c>
      <c r="AY669" t="s">
        <v>50</v>
      </c>
      <c r="AZ669" s="9">
        <f>AVERAGE(MainTable[[#This Row],[f1]:[f4]])</f>
        <v>0.53959999999999997</v>
      </c>
      <c r="BA669" s="9">
        <f>AVERAGE(MainTable[[#This Row],[l1]:[l3]])</f>
        <v>8.3333333333333329E-2</v>
      </c>
      <c r="BB669" s="9">
        <f>AVERAGE(MainTable[[#This Row],[n1]:[lsc]])</f>
        <v>0.40466666666666667</v>
      </c>
      <c r="BC669" s="9">
        <f>AVERAGE(MainTable[[#This Row],[density]:[clsCoef]])</f>
        <v>0.77099999999999991</v>
      </c>
      <c r="BD669" s="9">
        <f>AVERAGE(MainTable[[#This Row],[t2]:[t4]])</f>
        <v>0.32233333333333331</v>
      </c>
      <c r="BE669" s="9">
        <f>AVERAGE(MainTable[[#This Row],[c1]:[c2]])</f>
        <v>0.39</v>
      </c>
      <c r="BF669" s="9">
        <f>AVERAGE(MainTable[[#This Row],[n3]], MainTable[[#This Row],[n1]], MainTable[[#This Row],[n4]])</f>
        <v>0.17666666666666667</v>
      </c>
      <c r="BG669" s="9" t="str">
        <f>VLOOKUP(MainTable[[#This Row],[model]],ModelNames,4,FALSE)</f>
        <v>Discriminant</v>
      </c>
      <c r="BH669" s="9" cm="1">
        <f t="array" ref="BH669">MEDIAN(IF($AM$2:$AM$2385=AM669,$AN$2:$AN$2385))</f>
        <v>0.82848361206198695</v>
      </c>
      <c r="BI669" s="9" t="str" cm="1">
        <f t="array" ref="BI669">LEFT(A669, MIN(IFERROR(FIND({"_binarized","_clean","_converted"}, A669), LEN(A669)+1))-1)</f>
        <v>spect</v>
      </c>
    </row>
    <row r="670" spans="1:61" x14ac:dyDescent="0.25">
      <c r="A670" t="s">
        <v>205</v>
      </c>
      <c r="B670" s="6">
        <v>267</v>
      </c>
      <c r="C670">
        <v>23</v>
      </c>
      <c r="D670">
        <v>22</v>
      </c>
      <c r="E670">
        <v>0</v>
      </c>
      <c r="F670" s="1">
        <v>3.8545454545454541</v>
      </c>
      <c r="G670">
        <v>0</v>
      </c>
      <c r="H670">
        <v>0</v>
      </c>
      <c r="I670" s="1">
        <v>1000000</v>
      </c>
      <c r="J670" s="1">
        <v>-0.90723792939450187</v>
      </c>
      <c r="K670" s="1">
        <v>0.88927514848917033</v>
      </c>
      <c r="L670" s="1">
        <v>38.1449</v>
      </c>
      <c r="M670" s="1">
        <v>13.0189</v>
      </c>
      <c r="N670" s="2">
        <v>0.433</v>
      </c>
      <c r="O670" s="2">
        <v>0.755</v>
      </c>
      <c r="P670" s="2">
        <v>0.29499999999999998</v>
      </c>
      <c r="Q670" s="2">
        <v>0</v>
      </c>
      <c r="R670" s="2">
        <v>0.85799999999999998</v>
      </c>
      <c r="S670" s="2">
        <v>0.79</v>
      </c>
      <c r="T670" s="2">
        <v>4.3999999999999997E-2</v>
      </c>
      <c r="U670" s="2">
        <v>0.124</v>
      </c>
      <c r="V670" s="2">
        <v>8.2000000000000003E-2</v>
      </c>
      <c r="W670" s="2">
        <v>0.11</v>
      </c>
      <c r="X670" s="2">
        <v>0.41</v>
      </c>
      <c r="Y670" s="2">
        <v>0.26600000000000001</v>
      </c>
      <c r="Z670" s="2">
        <v>0.154</v>
      </c>
      <c r="AA670" s="2">
        <v>0.52100000000000002</v>
      </c>
      <c r="AB670" s="2">
        <v>0.96699999999999997</v>
      </c>
      <c r="AC670" s="2">
        <v>0.95799999999999996</v>
      </c>
      <c r="AD670" s="2">
        <v>0.58399999999999996</v>
      </c>
      <c r="AE670" s="2">
        <v>0.86799999999999999</v>
      </c>
      <c r="AF670" s="2">
        <v>8.2000000000000003E-2</v>
      </c>
      <c r="AG670" s="2">
        <v>6.7000000000000004E-2</v>
      </c>
      <c r="AH670" s="2">
        <v>0.81799999999999995</v>
      </c>
      <c r="AI670" s="2">
        <v>0.26600000000000001</v>
      </c>
      <c r="AJ670" s="2">
        <v>0.51400000000000001</v>
      </c>
      <c r="AK670">
        <v>12636</v>
      </c>
      <c r="AL670">
        <v>1.03</v>
      </c>
      <c r="AM670" t="s">
        <v>56</v>
      </c>
      <c r="AN670" s="3">
        <v>0.80908455625436759</v>
      </c>
      <c r="AO670" s="3">
        <v>3.5704165563322628E-2</v>
      </c>
      <c r="AP670" s="3">
        <v>0.8051746098744742</v>
      </c>
      <c r="AQ670" s="3">
        <v>2.6027543798281049E-2</v>
      </c>
      <c r="AR670" s="3">
        <v>0.81761300714789087</v>
      </c>
      <c r="AS670" s="3">
        <v>6.189200477341196E-2</v>
      </c>
      <c r="AT670" s="10">
        <v>2.1076202392578121E-3</v>
      </c>
      <c r="AU670" s="1">
        <v>266.33203125</v>
      </c>
      <c r="AV670" s="5">
        <v>128106.5701357466</v>
      </c>
      <c r="AW670" s="9">
        <v>5.3681373596191413E-2</v>
      </c>
      <c r="AX670">
        <v>10</v>
      </c>
      <c r="AY670" t="s">
        <v>50</v>
      </c>
      <c r="AZ670" s="9">
        <f>AVERAGE(MainTable[[#This Row],[f1]:[f4]])</f>
        <v>0.53959999999999997</v>
      </c>
      <c r="BA670" s="9">
        <f>AVERAGE(MainTable[[#This Row],[l1]:[l3]])</f>
        <v>8.3333333333333329E-2</v>
      </c>
      <c r="BB670" s="9">
        <f>AVERAGE(MainTable[[#This Row],[n1]:[lsc]])</f>
        <v>0.40466666666666667</v>
      </c>
      <c r="BC670" s="9">
        <f>AVERAGE(MainTable[[#This Row],[density]:[clsCoef]])</f>
        <v>0.77099999999999991</v>
      </c>
      <c r="BD670" s="9">
        <f>AVERAGE(MainTable[[#This Row],[t2]:[t4]])</f>
        <v>0.32233333333333331</v>
      </c>
      <c r="BE670" s="9">
        <f>AVERAGE(MainTable[[#This Row],[c1]:[c2]])</f>
        <v>0.39</v>
      </c>
      <c r="BF670" s="9">
        <f>AVERAGE(MainTable[[#This Row],[n3]], MainTable[[#This Row],[n1]], MainTable[[#This Row],[n4]])</f>
        <v>0.17666666666666667</v>
      </c>
      <c r="BG670" s="9" t="str">
        <f>VLOOKUP(MainTable[[#This Row],[model]],ModelNames,4,FALSE)</f>
        <v>Linear</v>
      </c>
      <c r="BH670" s="9" cm="1">
        <f t="array" ref="BH670">MEDIAN(IF($AM$2:$AM$2385=AM670,$AN$2:$AN$2385))</f>
        <v>0.85279999999999989</v>
      </c>
      <c r="BI670" s="9" t="str" cm="1">
        <f t="array" ref="BI670">LEFT(A670, MIN(IFERROR(FIND({"_binarized","_clean","_converted"}, A670), LEN(A670)+1))-1)</f>
        <v>spect</v>
      </c>
    </row>
    <row r="671" spans="1:61" x14ac:dyDescent="0.25">
      <c r="A671" t="s">
        <v>205</v>
      </c>
      <c r="B671" s="6">
        <v>267</v>
      </c>
      <c r="C671">
        <v>23</v>
      </c>
      <c r="D671">
        <v>22</v>
      </c>
      <c r="E671">
        <v>0</v>
      </c>
      <c r="F671" s="1">
        <v>3.8545454545454541</v>
      </c>
      <c r="G671">
        <v>0</v>
      </c>
      <c r="H671">
        <v>0</v>
      </c>
      <c r="I671" s="1">
        <v>1000000</v>
      </c>
      <c r="J671" s="1">
        <v>-0.90723792939450187</v>
      </c>
      <c r="K671" s="1">
        <v>0.88927514848917033</v>
      </c>
      <c r="L671" s="1">
        <v>38.1449</v>
      </c>
      <c r="M671" s="1">
        <v>13.0189</v>
      </c>
      <c r="N671" s="2">
        <v>0.433</v>
      </c>
      <c r="O671" s="2">
        <v>0.755</v>
      </c>
      <c r="P671" s="2">
        <v>0.29499999999999998</v>
      </c>
      <c r="Q671" s="2">
        <v>0</v>
      </c>
      <c r="R671" s="2">
        <v>0.85799999999999998</v>
      </c>
      <c r="S671" s="2">
        <v>0.79</v>
      </c>
      <c r="T671" s="2">
        <v>4.3999999999999997E-2</v>
      </c>
      <c r="U671" s="2">
        <v>0.124</v>
      </c>
      <c r="V671" s="2">
        <v>8.2000000000000003E-2</v>
      </c>
      <c r="W671" s="2">
        <v>0.11</v>
      </c>
      <c r="X671" s="2">
        <v>0.41</v>
      </c>
      <c r="Y671" s="2">
        <v>0.26600000000000001</v>
      </c>
      <c r="Z671" s="2">
        <v>0.154</v>
      </c>
      <c r="AA671" s="2">
        <v>0.52100000000000002</v>
      </c>
      <c r="AB671" s="2">
        <v>0.96699999999999997</v>
      </c>
      <c r="AC671" s="2">
        <v>0.95799999999999996</v>
      </c>
      <c r="AD671" s="2">
        <v>0.58399999999999996</v>
      </c>
      <c r="AE671" s="2">
        <v>0.86799999999999999</v>
      </c>
      <c r="AF671" s="2">
        <v>8.2000000000000003E-2</v>
      </c>
      <c r="AG671" s="2">
        <v>6.7000000000000004E-2</v>
      </c>
      <c r="AH671" s="2">
        <v>0.81799999999999995</v>
      </c>
      <c r="AI671" s="2">
        <v>0.26600000000000001</v>
      </c>
      <c r="AJ671" s="2">
        <v>0.51400000000000001</v>
      </c>
      <c r="AK671">
        <v>12636</v>
      </c>
      <c r="AL671">
        <v>1.03</v>
      </c>
      <c r="AM671" t="s">
        <v>64</v>
      </c>
      <c r="AN671" s="3">
        <v>0.79419986023759603</v>
      </c>
      <c r="AO671" s="3">
        <v>5.482535478034304E-2</v>
      </c>
      <c r="AP671" s="3">
        <v>0.79206742756114445</v>
      </c>
      <c r="AQ671" s="3">
        <v>4.4019900802496209E-2</v>
      </c>
      <c r="AR671" s="3">
        <v>0.83138528138528134</v>
      </c>
      <c r="AS671" s="3">
        <v>6.566776256591024E-2</v>
      </c>
      <c r="AT671" s="10">
        <v>1.6305446624755859E-3</v>
      </c>
      <c r="AU671" s="1">
        <v>271.41796875</v>
      </c>
      <c r="AV671" s="5">
        <v>165588.84047375349</v>
      </c>
      <c r="AW671" s="9">
        <v>2.8985261917114261E-2</v>
      </c>
      <c r="AX671">
        <v>2</v>
      </c>
      <c r="AY671" t="s">
        <v>50</v>
      </c>
      <c r="AZ671" s="9">
        <f>AVERAGE(MainTable[[#This Row],[f1]:[f4]])</f>
        <v>0.53959999999999997</v>
      </c>
      <c r="BA671" s="9">
        <f>AVERAGE(MainTable[[#This Row],[l1]:[l3]])</f>
        <v>8.3333333333333329E-2</v>
      </c>
      <c r="BB671" s="9">
        <f>AVERAGE(MainTable[[#This Row],[n1]:[lsc]])</f>
        <v>0.40466666666666667</v>
      </c>
      <c r="BC671" s="9">
        <f>AVERAGE(MainTable[[#This Row],[density]:[clsCoef]])</f>
        <v>0.77099999999999991</v>
      </c>
      <c r="BD671" s="9">
        <f>AVERAGE(MainTable[[#This Row],[t2]:[t4]])</f>
        <v>0.32233333333333331</v>
      </c>
      <c r="BE671" s="9">
        <f>AVERAGE(MainTable[[#This Row],[c1]:[c2]])</f>
        <v>0.39</v>
      </c>
      <c r="BF671" s="9">
        <f>AVERAGE(MainTable[[#This Row],[n3]], MainTable[[#This Row],[n1]], MainTable[[#This Row],[n4]])</f>
        <v>0.17666666666666667</v>
      </c>
      <c r="BG671" s="9" t="str">
        <f>VLOOKUP(MainTable[[#This Row],[model]],ModelNames,4,FALSE)</f>
        <v>Discriminant</v>
      </c>
      <c r="BH671" s="9" cm="1">
        <f t="array" ref="BH671">MEDIAN(IF($AM$2:$AM$2385=AM671,$AN$2:$AN$2385))</f>
        <v>0.83860904466088915</v>
      </c>
      <c r="BI671" s="9" t="str" cm="1">
        <f t="array" ref="BI671">LEFT(A671, MIN(IFERROR(FIND({"_binarized","_clean","_converted"}, A671), LEN(A671)+1))-1)</f>
        <v>spect</v>
      </c>
    </row>
    <row r="672" spans="1:61" x14ac:dyDescent="0.25">
      <c r="A672" t="s">
        <v>205</v>
      </c>
      <c r="B672" s="6">
        <v>267</v>
      </c>
      <c r="C672">
        <v>23</v>
      </c>
      <c r="D672">
        <v>22</v>
      </c>
      <c r="E672">
        <v>0</v>
      </c>
      <c r="F672" s="1">
        <v>3.8545454545454541</v>
      </c>
      <c r="G672">
        <v>0</v>
      </c>
      <c r="H672">
        <v>0</v>
      </c>
      <c r="I672" s="1">
        <v>1000000</v>
      </c>
      <c r="J672" s="1">
        <v>-0.90723792939450187</v>
      </c>
      <c r="K672" s="1">
        <v>0.88927514848917033</v>
      </c>
      <c r="L672" s="1">
        <v>38.1449</v>
      </c>
      <c r="M672" s="1">
        <v>13.0189</v>
      </c>
      <c r="N672" s="2">
        <v>0.433</v>
      </c>
      <c r="O672" s="2">
        <v>0.755</v>
      </c>
      <c r="P672" s="2">
        <v>0.29499999999999998</v>
      </c>
      <c r="Q672" s="2">
        <v>0</v>
      </c>
      <c r="R672" s="2">
        <v>0.85799999999999998</v>
      </c>
      <c r="S672" s="2">
        <v>0.79</v>
      </c>
      <c r="T672" s="2">
        <v>4.3999999999999997E-2</v>
      </c>
      <c r="U672" s="2">
        <v>0.124</v>
      </c>
      <c r="V672" s="2">
        <v>8.2000000000000003E-2</v>
      </c>
      <c r="W672" s="2">
        <v>0.11</v>
      </c>
      <c r="X672" s="2">
        <v>0.41</v>
      </c>
      <c r="Y672" s="2">
        <v>0.26600000000000001</v>
      </c>
      <c r="Z672" s="2">
        <v>0.154</v>
      </c>
      <c r="AA672" s="2">
        <v>0.52100000000000002</v>
      </c>
      <c r="AB672" s="2">
        <v>0.96699999999999997</v>
      </c>
      <c r="AC672" s="2">
        <v>0.95799999999999996</v>
      </c>
      <c r="AD672" s="2">
        <v>0.58399999999999996</v>
      </c>
      <c r="AE672" s="2">
        <v>0.86799999999999999</v>
      </c>
      <c r="AF672" s="2">
        <v>8.2000000000000003E-2</v>
      </c>
      <c r="AG672" s="2">
        <v>6.7000000000000004E-2</v>
      </c>
      <c r="AH672" s="2">
        <v>0.81799999999999995</v>
      </c>
      <c r="AI672" s="2">
        <v>0.26600000000000001</v>
      </c>
      <c r="AJ672" s="2">
        <v>0.51400000000000001</v>
      </c>
      <c r="AK672">
        <v>12636</v>
      </c>
      <c r="AL672">
        <v>1.03</v>
      </c>
      <c r="AM672" t="s">
        <v>53</v>
      </c>
      <c r="AN672" s="3">
        <v>0.79378057302585603</v>
      </c>
      <c r="AO672" s="3">
        <v>5.2147673481219847E-2</v>
      </c>
      <c r="AP672" s="3">
        <v>0.79640503596036483</v>
      </c>
      <c r="AQ672" s="3">
        <v>4.1455824898332619E-2</v>
      </c>
      <c r="AR672" s="3">
        <v>0.81320346320346315</v>
      </c>
      <c r="AS672" s="3">
        <v>4.8857009176496519E-2</v>
      </c>
      <c r="AT672" s="10">
        <v>4.9165964126586907E-2</v>
      </c>
      <c r="AU672" s="1">
        <v>270.64453125</v>
      </c>
      <c r="AV672" s="5">
        <v>5491.6038929865144</v>
      </c>
      <c r="AW672" s="9">
        <v>0.25725054740905762</v>
      </c>
      <c r="AX672">
        <v>24</v>
      </c>
      <c r="AY672" t="s">
        <v>50</v>
      </c>
      <c r="AZ672" s="9">
        <f>AVERAGE(MainTable[[#This Row],[f1]:[f4]])</f>
        <v>0.53959999999999997</v>
      </c>
      <c r="BA672" s="9">
        <f>AVERAGE(MainTable[[#This Row],[l1]:[l3]])</f>
        <v>8.3333333333333329E-2</v>
      </c>
      <c r="BB672" s="9">
        <f>AVERAGE(MainTable[[#This Row],[n1]:[lsc]])</f>
        <v>0.40466666666666667</v>
      </c>
      <c r="BC672" s="9">
        <f>AVERAGE(MainTable[[#This Row],[density]:[clsCoef]])</f>
        <v>0.77099999999999991</v>
      </c>
      <c r="BD672" s="9">
        <f>AVERAGE(MainTable[[#This Row],[t2]:[t4]])</f>
        <v>0.32233333333333331</v>
      </c>
      <c r="BE672" s="9">
        <f>AVERAGE(MainTable[[#This Row],[c1]:[c2]])</f>
        <v>0.39</v>
      </c>
      <c r="BF672" s="9">
        <f>AVERAGE(MainTable[[#This Row],[n3]], MainTable[[#This Row],[n1]], MainTable[[#This Row],[n4]])</f>
        <v>0.17666666666666667</v>
      </c>
      <c r="BG672" s="9" t="str">
        <f>VLOOKUP(MainTable[[#This Row],[model]],ModelNames,4,FALSE)</f>
        <v>Instance-based</v>
      </c>
      <c r="BH672" s="9" cm="1">
        <f t="array" ref="BH672">MEDIAN(IF($AM$2:$AM$2385=AM672,$AN$2:$AN$2385))</f>
        <v>0.85</v>
      </c>
      <c r="BI672" s="9" t="str" cm="1">
        <f t="array" ref="BI672">LEFT(A672, MIN(IFERROR(FIND({"_binarized","_clean","_converted"}, A672), LEN(A672)+1))-1)</f>
        <v>spect</v>
      </c>
    </row>
    <row r="673" spans="1:61" x14ac:dyDescent="0.25">
      <c r="A673" t="s">
        <v>205</v>
      </c>
      <c r="B673" s="6">
        <v>267</v>
      </c>
      <c r="C673">
        <v>23</v>
      </c>
      <c r="D673">
        <v>22</v>
      </c>
      <c r="E673">
        <v>0</v>
      </c>
      <c r="F673" s="1">
        <v>3.8545454545454541</v>
      </c>
      <c r="G673">
        <v>0</v>
      </c>
      <c r="H673">
        <v>0</v>
      </c>
      <c r="I673" s="1">
        <v>1000000</v>
      </c>
      <c r="J673" s="1">
        <v>-0.90723792939450187</v>
      </c>
      <c r="K673" s="1">
        <v>0.88927514848917033</v>
      </c>
      <c r="L673" s="1">
        <v>38.1449</v>
      </c>
      <c r="M673" s="1">
        <v>13.0189</v>
      </c>
      <c r="N673" s="2">
        <v>0.433</v>
      </c>
      <c r="O673" s="2">
        <v>0.755</v>
      </c>
      <c r="P673" s="2">
        <v>0.29499999999999998</v>
      </c>
      <c r="Q673" s="2">
        <v>0</v>
      </c>
      <c r="R673" s="2">
        <v>0.85799999999999998</v>
      </c>
      <c r="S673" s="2">
        <v>0.79</v>
      </c>
      <c r="T673" s="2">
        <v>4.3999999999999997E-2</v>
      </c>
      <c r="U673" s="2">
        <v>0.124</v>
      </c>
      <c r="V673" s="2">
        <v>8.2000000000000003E-2</v>
      </c>
      <c r="W673" s="2">
        <v>0.11</v>
      </c>
      <c r="X673" s="2">
        <v>0.41</v>
      </c>
      <c r="Y673" s="2">
        <v>0.26600000000000001</v>
      </c>
      <c r="Z673" s="2">
        <v>0.154</v>
      </c>
      <c r="AA673" s="2">
        <v>0.52100000000000002</v>
      </c>
      <c r="AB673" s="2">
        <v>0.96699999999999997</v>
      </c>
      <c r="AC673" s="2">
        <v>0.95799999999999996</v>
      </c>
      <c r="AD673" s="2">
        <v>0.58399999999999996</v>
      </c>
      <c r="AE673" s="2">
        <v>0.86799999999999999</v>
      </c>
      <c r="AF673" s="2">
        <v>8.2000000000000003E-2</v>
      </c>
      <c r="AG673" s="2">
        <v>6.7000000000000004E-2</v>
      </c>
      <c r="AH673" s="2">
        <v>0.81799999999999995</v>
      </c>
      <c r="AI673" s="2">
        <v>0.26600000000000001</v>
      </c>
      <c r="AJ673" s="2">
        <v>0.51400000000000001</v>
      </c>
      <c r="AK673">
        <v>12636</v>
      </c>
      <c r="AL673">
        <v>1.03</v>
      </c>
      <c r="AM673" t="s">
        <v>60</v>
      </c>
      <c r="AN673" s="3">
        <v>0.78280922431865829</v>
      </c>
      <c r="AO673" s="3">
        <v>3.8307138678537869E-2</v>
      </c>
      <c r="AP673" s="3">
        <v>0.76591737478224386</v>
      </c>
      <c r="AQ673" s="3">
        <v>3.7722406887296923E-2</v>
      </c>
      <c r="AT673" s="10">
        <v>1.692771911621094E-3</v>
      </c>
      <c r="AU673" s="1">
        <v>269.96875</v>
      </c>
      <c r="AV673" s="5">
        <v>159501.7014084507</v>
      </c>
      <c r="AW673" s="9">
        <v>6.3718080520629883E-2</v>
      </c>
      <c r="AX673">
        <v>16</v>
      </c>
      <c r="AY673" t="s">
        <v>50</v>
      </c>
      <c r="AZ673" s="9">
        <f>AVERAGE(MainTable[[#This Row],[f1]:[f4]])</f>
        <v>0.53959999999999997</v>
      </c>
      <c r="BA673" s="9">
        <f>AVERAGE(MainTable[[#This Row],[l1]:[l3]])</f>
        <v>8.3333333333333329E-2</v>
      </c>
      <c r="BB673" s="9">
        <f>AVERAGE(MainTable[[#This Row],[n1]:[lsc]])</f>
        <v>0.40466666666666667</v>
      </c>
      <c r="BC673" s="9">
        <f>AVERAGE(MainTable[[#This Row],[density]:[clsCoef]])</f>
        <v>0.77099999999999991</v>
      </c>
      <c r="BD673" s="9">
        <f>AVERAGE(MainTable[[#This Row],[t2]:[t4]])</f>
        <v>0.32233333333333331</v>
      </c>
      <c r="BE673" s="9">
        <f>AVERAGE(MainTable[[#This Row],[c1]:[c2]])</f>
        <v>0.39</v>
      </c>
      <c r="BF673" s="9">
        <f>AVERAGE(MainTable[[#This Row],[n3]], MainTable[[#This Row],[n1]], MainTable[[#This Row],[n4]])</f>
        <v>0.17666666666666667</v>
      </c>
      <c r="BG673" s="9" t="str">
        <f>VLOOKUP(MainTable[[#This Row],[model]],ModelNames,4,FALSE)</f>
        <v>Linear</v>
      </c>
      <c r="BH673" s="9" cm="1">
        <f t="array" ref="BH673">MEDIAN(IF($AM$2:$AM$2385=AM673,$AN$2:$AN$2385))</f>
        <v>0.84154689776823377</v>
      </c>
      <c r="BI673" s="9" t="str" cm="1">
        <f t="array" ref="BI673">LEFT(A673, MIN(IFERROR(FIND({"_binarized","_clean","_converted"}, A673), LEN(A673)+1))-1)</f>
        <v>spect</v>
      </c>
    </row>
    <row r="674" spans="1:61" x14ac:dyDescent="0.25">
      <c r="A674" t="s">
        <v>205</v>
      </c>
      <c r="B674" s="6">
        <v>267</v>
      </c>
      <c r="C674">
        <v>23</v>
      </c>
      <c r="D674">
        <v>22</v>
      </c>
      <c r="E674">
        <v>0</v>
      </c>
      <c r="F674" s="1">
        <v>3.8545454545454541</v>
      </c>
      <c r="G674">
        <v>0</v>
      </c>
      <c r="H674">
        <v>0</v>
      </c>
      <c r="I674" s="1">
        <v>1000000</v>
      </c>
      <c r="J674" s="1">
        <v>-0.90723792939450187</v>
      </c>
      <c r="K674" s="1">
        <v>0.88927514848917033</v>
      </c>
      <c r="L674" s="1">
        <v>38.1449</v>
      </c>
      <c r="M674" s="1">
        <v>13.0189</v>
      </c>
      <c r="N674" s="2">
        <v>0.433</v>
      </c>
      <c r="O674" s="2">
        <v>0.755</v>
      </c>
      <c r="P674" s="2">
        <v>0.29499999999999998</v>
      </c>
      <c r="Q674" s="2">
        <v>0</v>
      </c>
      <c r="R674" s="2">
        <v>0.85799999999999998</v>
      </c>
      <c r="S674" s="2">
        <v>0.79</v>
      </c>
      <c r="T674" s="2">
        <v>4.3999999999999997E-2</v>
      </c>
      <c r="U674" s="2">
        <v>0.124</v>
      </c>
      <c r="V674" s="2">
        <v>8.2000000000000003E-2</v>
      </c>
      <c r="W674" s="2">
        <v>0.11</v>
      </c>
      <c r="X674" s="2">
        <v>0.41</v>
      </c>
      <c r="Y674" s="2">
        <v>0.26600000000000001</v>
      </c>
      <c r="Z674" s="2">
        <v>0.154</v>
      </c>
      <c r="AA674" s="2">
        <v>0.52100000000000002</v>
      </c>
      <c r="AB674" s="2">
        <v>0.96699999999999997</v>
      </c>
      <c r="AC674" s="2">
        <v>0.95799999999999996</v>
      </c>
      <c r="AD674" s="2">
        <v>0.58399999999999996</v>
      </c>
      <c r="AE674" s="2">
        <v>0.86799999999999999</v>
      </c>
      <c r="AF674" s="2">
        <v>8.2000000000000003E-2</v>
      </c>
      <c r="AG674" s="2">
        <v>6.7000000000000004E-2</v>
      </c>
      <c r="AH674" s="2">
        <v>0.81799999999999995</v>
      </c>
      <c r="AI674" s="2">
        <v>0.26600000000000001</v>
      </c>
      <c r="AJ674" s="2">
        <v>0.51400000000000001</v>
      </c>
      <c r="AK674">
        <v>12636</v>
      </c>
      <c r="AL674">
        <v>1.03</v>
      </c>
      <c r="AM674" t="s">
        <v>62</v>
      </c>
      <c r="AN674" s="3">
        <v>0.77547169811320749</v>
      </c>
      <c r="AO674" s="3">
        <v>2.9900336350379541E-2</v>
      </c>
      <c r="AP674" s="3">
        <v>0.77932392197057088</v>
      </c>
      <c r="AQ674" s="3">
        <v>2.9634331815041381E-2</v>
      </c>
      <c r="AT674" s="10">
        <v>1.595497131347656E-3</v>
      </c>
      <c r="AU674" s="1">
        <v>266.48828125</v>
      </c>
      <c r="AV674" s="5">
        <v>169226.25224148241</v>
      </c>
      <c r="AW674" s="9">
        <v>3.9755105972290039E-2</v>
      </c>
      <c r="AX674">
        <v>6</v>
      </c>
      <c r="AY674" t="s">
        <v>50</v>
      </c>
      <c r="AZ674" s="9">
        <f>AVERAGE(MainTable[[#This Row],[f1]:[f4]])</f>
        <v>0.53959999999999997</v>
      </c>
      <c r="BA674" s="9">
        <f>AVERAGE(MainTable[[#This Row],[l1]:[l3]])</f>
        <v>8.3333333333333329E-2</v>
      </c>
      <c r="BB674" s="9">
        <f>AVERAGE(MainTable[[#This Row],[n1]:[lsc]])</f>
        <v>0.40466666666666667</v>
      </c>
      <c r="BC674" s="9">
        <f>AVERAGE(MainTable[[#This Row],[density]:[clsCoef]])</f>
        <v>0.77099999999999991</v>
      </c>
      <c r="BD674" s="9">
        <f>AVERAGE(MainTable[[#This Row],[t2]:[t4]])</f>
        <v>0.32233333333333331</v>
      </c>
      <c r="BE674" s="9">
        <f>AVERAGE(MainTable[[#This Row],[c1]:[c2]])</f>
        <v>0.39</v>
      </c>
      <c r="BF674" s="9">
        <f>AVERAGE(MainTable[[#This Row],[n3]], MainTable[[#This Row],[n1]], MainTable[[#This Row],[n4]])</f>
        <v>0.17666666666666667</v>
      </c>
      <c r="BG674" s="9" t="str">
        <f>VLOOKUP(MainTable[[#This Row],[model]],ModelNames,4,FALSE)</f>
        <v>Linear</v>
      </c>
      <c r="BH674" s="9" cm="1">
        <f t="array" ref="BH674">MEDIAN(IF($AM$2:$AM$2385=AM674,$AN$2:$AN$2385))</f>
        <v>0.84909999999999997</v>
      </c>
      <c r="BI674" s="9" t="str" cm="1">
        <f t="array" ref="BI674">LEFT(A674, MIN(IFERROR(FIND({"_binarized","_clean","_converted"}, A674), LEN(A674)+1))-1)</f>
        <v>spect</v>
      </c>
    </row>
    <row r="675" spans="1:61" x14ac:dyDescent="0.25">
      <c r="A675" t="s">
        <v>205</v>
      </c>
      <c r="B675" s="6">
        <v>267</v>
      </c>
      <c r="C675">
        <v>23</v>
      </c>
      <c r="D675">
        <v>22</v>
      </c>
      <c r="E675">
        <v>0</v>
      </c>
      <c r="F675" s="1">
        <v>3.8545454545454541</v>
      </c>
      <c r="G675">
        <v>0</v>
      </c>
      <c r="H675">
        <v>0</v>
      </c>
      <c r="I675" s="1">
        <v>1000000</v>
      </c>
      <c r="J675" s="1">
        <v>-0.90723792939450187</v>
      </c>
      <c r="K675" s="1">
        <v>0.88927514848917033</v>
      </c>
      <c r="L675" s="1">
        <v>38.1449</v>
      </c>
      <c r="M675" s="1">
        <v>13.0189</v>
      </c>
      <c r="N675" s="2">
        <v>0.433</v>
      </c>
      <c r="O675" s="2">
        <v>0.755</v>
      </c>
      <c r="P675" s="2">
        <v>0.29499999999999998</v>
      </c>
      <c r="Q675" s="2">
        <v>0</v>
      </c>
      <c r="R675" s="2">
        <v>0.85799999999999998</v>
      </c>
      <c r="S675" s="2">
        <v>0.79</v>
      </c>
      <c r="T675" s="2">
        <v>4.3999999999999997E-2</v>
      </c>
      <c r="U675" s="2">
        <v>0.124</v>
      </c>
      <c r="V675" s="2">
        <v>8.2000000000000003E-2</v>
      </c>
      <c r="W675" s="2">
        <v>0.11</v>
      </c>
      <c r="X675" s="2">
        <v>0.41</v>
      </c>
      <c r="Y675" s="2">
        <v>0.26600000000000001</v>
      </c>
      <c r="Z675" s="2">
        <v>0.154</v>
      </c>
      <c r="AA675" s="2">
        <v>0.52100000000000002</v>
      </c>
      <c r="AB675" s="2">
        <v>0.96699999999999997</v>
      </c>
      <c r="AC675" s="2">
        <v>0.95799999999999996</v>
      </c>
      <c r="AD675" s="2">
        <v>0.58399999999999996</v>
      </c>
      <c r="AE675" s="2">
        <v>0.86799999999999999</v>
      </c>
      <c r="AF675" s="2">
        <v>8.2000000000000003E-2</v>
      </c>
      <c r="AG675" s="2">
        <v>6.7000000000000004E-2</v>
      </c>
      <c r="AH675" s="2">
        <v>0.81799999999999995</v>
      </c>
      <c r="AI675" s="2">
        <v>0.26600000000000001</v>
      </c>
      <c r="AJ675" s="2">
        <v>0.51400000000000001</v>
      </c>
      <c r="AK675">
        <v>12636</v>
      </c>
      <c r="AL675">
        <v>1.03</v>
      </c>
      <c r="AM675" t="s">
        <v>57</v>
      </c>
      <c r="AN675" s="3">
        <v>0.75283018867924523</v>
      </c>
      <c r="AO675" s="3">
        <v>5.2094830781676309E-2</v>
      </c>
      <c r="AP675" s="3">
        <v>0.76077927296259518</v>
      </c>
      <c r="AQ675" s="3">
        <v>4.3030127190036613E-2</v>
      </c>
      <c r="AR675" s="3">
        <v>0.69542937682472572</v>
      </c>
      <c r="AS675" s="3">
        <v>7.9374402313818843E-2</v>
      </c>
      <c r="AT675" s="10">
        <v>2.6121139526367192E-3</v>
      </c>
      <c r="AU675" s="1">
        <v>69.65625</v>
      </c>
      <c r="AV675" s="5">
        <v>103364.55640744801</v>
      </c>
      <c r="AW675" s="9">
        <v>18.539415597915649</v>
      </c>
      <c r="AX675">
        <v>24</v>
      </c>
      <c r="AY675" t="s">
        <v>50</v>
      </c>
      <c r="AZ675" s="9">
        <f>AVERAGE(MainTable[[#This Row],[f1]:[f4]])</f>
        <v>0.53959999999999997</v>
      </c>
      <c r="BA675" s="9">
        <f>AVERAGE(MainTable[[#This Row],[l1]:[l3]])</f>
        <v>8.3333333333333329E-2</v>
      </c>
      <c r="BB675" s="9">
        <f>AVERAGE(MainTable[[#This Row],[n1]:[lsc]])</f>
        <v>0.40466666666666667</v>
      </c>
      <c r="BC675" s="9">
        <f>AVERAGE(MainTable[[#This Row],[density]:[clsCoef]])</f>
        <v>0.77099999999999991</v>
      </c>
      <c r="BD675" s="9">
        <f>AVERAGE(MainTable[[#This Row],[t2]:[t4]])</f>
        <v>0.32233333333333331</v>
      </c>
      <c r="BE675" s="9">
        <f>AVERAGE(MainTable[[#This Row],[c1]:[c2]])</f>
        <v>0.39</v>
      </c>
      <c r="BF675" s="9">
        <f>AVERAGE(MainTable[[#This Row],[n3]], MainTable[[#This Row],[n1]], MainTable[[#This Row],[n4]])</f>
        <v>0.17666666666666667</v>
      </c>
      <c r="BG675" s="9" t="str">
        <f>VLOOKUP(MainTable[[#This Row],[model]],ModelNames,4,FALSE)</f>
        <v>Tree-based</v>
      </c>
      <c r="BH675" s="9" cm="1">
        <f t="array" ref="BH675">MEDIAN(IF($AM$2:$AM$2385=AM675,$AN$2:$AN$2385))</f>
        <v>0.84387062005572167</v>
      </c>
      <c r="BI675" s="9" t="str" cm="1">
        <f t="array" ref="BI675">LEFT(A675, MIN(IFERROR(FIND({"_binarized","_clean","_converted"}, A675), LEN(A675)+1))-1)</f>
        <v>spect</v>
      </c>
    </row>
    <row r="676" spans="1:61" x14ac:dyDescent="0.25">
      <c r="A676" t="s">
        <v>205</v>
      </c>
      <c r="B676" s="6">
        <v>267</v>
      </c>
      <c r="C676">
        <v>23</v>
      </c>
      <c r="D676">
        <v>22</v>
      </c>
      <c r="E676">
        <v>0</v>
      </c>
      <c r="F676" s="1">
        <v>3.8545454545454541</v>
      </c>
      <c r="G676">
        <v>0</v>
      </c>
      <c r="H676">
        <v>0</v>
      </c>
      <c r="I676" s="1">
        <v>1000000</v>
      </c>
      <c r="J676" s="1">
        <v>-0.90723792939450187</v>
      </c>
      <c r="K676" s="1">
        <v>0.88927514848917033</v>
      </c>
      <c r="L676" s="1">
        <v>38.1449</v>
      </c>
      <c r="M676" s="1">
        <v>13.0189</v>
      </c>
      <c r="N676" s="2">
        <v>0.433</v>
      </c>
      <c r="O676" s="2">
        <v>0.755</v>
      </c>
      <c r="P676" s="2">
        <v>0.29499999999999998</v>
      </c>
      <c r="Q676" s="2">
        <v>0</v>
      </c>
      <c r="R676" s="2">
        <v>0.85799999999999998</v>
      </c>
      <c r="S676" s="2">
        <v>0.79</v>
      </c>
      <c r="T676" s="2">
        <v>4.3999999999999997E-2</v>
      </c>
      <c r="U676" s="2">
        <v>0.124</v>
      </c>
      <c r="V676" s="2">
        <v>8.2000000000000003E-2</v>
      </c>
      <c r="W676" s="2">
        <v>0.11</v>
      </c>
      <c r="X676" s="2">
        <v>0.41</v>
      </c>
      <c r="Y676" s="2">
        <v>0.26600000000000001</v>
      </c>
      <c r="Z676" s="2">
        <v>0.154</v>
      </c>
      <c r="AA676" s="2">
        <v>0.52100000000000002</v>
      </c>
      <c r="AB676" s="2">
        <v>0.96699999999999997</v>
      </c>
      <c r="AC676" s="2">
        <v>0.95799999999999996</v>
      </c>
      <c r="AD676" s="2">
        <v>0.58399999999999996</v>
      </c>
      <c r="AE676" s="2">
        <v>0.86799999999999999</v>
      </c>
      <c r="AF676" s="2">
        <v>8.2000000000000003E-2</v>
      </c>
      <c r="AG676" s="2">
        <v>6.7000000000000004E-2</v>
      </c>
      <c r="AH676" s="2">
        <v>0.81799999999999995</v>
      </c>
      <c r="AI676" s="2">
        <v>0.26600000000000001</v>
      </c>
      <c r="AJ676" s="2">
        <v>0.51400000000000001</v>
      </c>
      <c r="AK676">
        <v>12636</v>
      </c>
      <c r="AL676">
        <v>1.03</v>
      </c>
      <c r="AM676" t="s">
        <v>63</v>
      </c>
      <c r="AN676" s="3">
        <v>0.64032145352900072</v>
      </c>
      <c r="AO676" s="3">
        <v>4.1235594012846571E-2</v>
      </c>
      <c r="AP676" s="3">
        <v>0.67220268576800657</v>
      </c>
      <c r="AQ676" s="3">
        <v>3.9086011555428048E-2</v>
      </c>
      <c r="AR676" s="3">
        <v>0.83912715191784959</v>
      </c>
      <c r="AS676" s="3">
        <v>6.0630292901292807E-2</v>
      </c>
      <c r="AT676" s="10">
        <v>1.7676353454589839E-3</v>
      </c>
      <c r="AU676" s="1">
        <v>269.08203125</v>
      </c>
      <c r="AV676" s="5">
        <v>152746.43647154031</v>
      </c>
      <c r="AW676" s="9">
        <v>2.6003360748291019E-2</v>
      </c>
      <c r="AX676">
        <v>4</v>
      </c>
      <c r="AY676" t="s">
        <v>50</v>
      </c>
      <c r="AZ676" s="9">
        <f>AVERAGE(MainTable[[#This Row],[f1]:[f4]])</f>
        <v>0.53959999999999997</v>
      </c>
      <c r="BA676" s="9">
        <f>AVERAGE(MainTable[[#This Row],[l1]:[l3]])</f>
        <v>8.3333333333333329E-2</v>
      </c>
      <c r="BB676" s="9">
        <f>AVERAGE(MainTable[[#This Row],[n1]:[lsc]])</f>
        <v>0.40466666666666667</v>
      </c>
      <c r="BC676" s="9">
        <f>AVERAGE(MainTable[[#This Row],[density]:[clsCoef]])</f>
        <v>0.77099999999999991</v>
      </c>
      <c r="BD676" s="9">
        <f>AVERAGE(MainTable[[#This Row],[t2]:[t4]])</f>
        <v>0.32233333333333331</v>
      </c>
      <c r="BE676" s="9">
        <f>AVERAGE(MainTable[[#This Row],[c1]:[c2]])</f>
        <v>0.39</v>
      </c>
      <c r="BF676" s="9">
        <f>AVERAGE(MainTable[[#This Row],[n3]], MainTable[[#This Row],[n1]], MainTable[[#This Row],[n4]])</f>
        <v>0.17666666666666667</v>
      </c>
      <c r="BG676" s="9" t="str">
        <f>VLOOKUP(MainTable[[#This Row],[model]],ModelNames,4,FALSE)</f>
        <v>Probabilistic</v>
      </c>
      <c r="BH676" s="9" cm="1">
        <f t="array" ref="BH676">MEDIAN(IF($AM$2:$AM$2385=AM676,$AN$2:$AN$2385))</f>
        <v>0.73750000000000004</v>
      </c>
      <c r="BI676" s="9" t="str" cm="1">
        <f t="array" ref="BI676">LEFT(A676, MIN(IFERROR(FIND({"_binarized","_clean","_converted"}, A676), LEN(A676)+1))-1)</f>
        <v>spect</v>
      </c>
    </row>
    <row r="677" spans="1:61" x14ac:dyDescent="0.25">
      <c r="A677" t="s">
        <v>76</v>
      </c>
      <c r="B677" s="6">
        <v>92</v>
      </c>
      <c r="C677">
        <v>11</v>
      </c>
      <c r="D677">
        <v>7</v>
      </c>
      <c r="E677">
        <v>3</v>
      </c>
      <c r="F677" s="1">
        <v>3.8421052631578951</v>
      </c>
      <c r="G677">
        <v>0</v>
      </c>
      <c r="H677">
        <v>0</v>
      </c>
      <c r="I677" s="1">
        <v>6.9999510003429979</v>
      </c>
      <c r="J677" s="1">
        <v>-0.90659157767646348</v>
      </c>
      <c r="K677" s="1">
        <v>0.39036993638256662</v>
      </c>
      <c r="L677" s="1">
        <v>10.411</v>
      </c>
      <c r="M677" s="1">
        <v>7.8994999999999997</v>
      </c>
      <c r="N677" s="2">
        <v>0.33900000000000002</v>
      </c>
      <c r="O677" s="2">
        <v>0.50700000000000001</v>
      </c>
      <c r="P677" s="2">
        <v>0.17499999999999999</v>
      </c>
      <c r="Q677" s="2">
        <v>0.122</v>
      </c>
      <c r="R677" s="2">
        <v>0.70699999999999996</v>
      </c>
      <c r="S677" s="2">
        <v>0.34799999999999998</v>
      </c>
      <c r="T677" s="2">
        <v>5.6000000000000001E-2</v>
      </c>
      <c r="U677" s="2">
        <v>0.14099999999999999</v>
      </c>
      <c r="V677" s="2">
        <v>9.8000000000000004E-2</v>
      </c>
      <c r="W677" s="2">
        <v>9.1999999999999998E-2</v>
      </c>
      <c r="X677" s="2">
        <v>0.249</v>
      </c>
      <c r="Y677" s="2">
        <v>0.17399999999999999</v>
      </c>
      <c r="Z677" s="2">
        <v>0.109</v>
      </c>
      <c r="AA677" s="2">
        <v>0.435</v>
      </c>
      <c r="AB677" s="2">
        <v>0.89800000000000002</v>
      </c>
      <c r="AC677" s="2">
        <v>0.84099999999999997</v>
      </c>
      <c r="AD677" s="2">
        <v>0.28100000000000003</v>
      </c>
      <c r="AE677" s="2">
        <v>0.748</v>
      </c>
      <c r="AF677" s="2">
        <v>7.5999999999999998E-2</v>
      </c>
      <c r="AG677" s="2">
        <v>4.2999999999999997E-2</v>
      </c>
      <c r="AH677" s="2">
        <v>0.57099999999999995</v>
      </c>
      <c r="AI677" s="2">
        <v>0.26500000000000001</v>
      </c>
      <c r="AJ677" s="2">
        <v>0.51200000000000001</v>
      </c>
      <c r="AK677">
        <v>5121</v>
      </c>
      <c r="AL677">
        <v>0.04</v>
      </c>
      <c r="AM677" t="s">
        <v>49</v>
      </c>
      <c r="AN677" s="3">
        <v>0.89181286549707595</v>
      </c>
      <c r="AO677" s="3">
        <v>5.7178510229615502E-2</v>
      </c>
      <c r="AP677" s="3">
        <v>0.88020516468528887</v>
      </c>
      <c r="AQ677" s="3">
        <v>6.7741204805293803E-2</v>
      </c>
      <c r="AR677" s="3">
        <v>0.91420634920634924</v>
      </c>
      <c r="AS677" s="3">
        <v>9.1216823800867292E-2</v>
      </c>
      <c r="AT677" s="10">
        <v>2.1839141845703121E-3</v>
      </c>
      <c r="AU677" s="1">
        <v>278.80078125</v>
      </c>
      <c r="AV677" s="5">
        <v>43499.877729257641</v>
      </c>
      <c r="AW677" s="9">
        <v>0.95497655868530273</v>
      </c>
      <c r="AX677">
        <v>16</v>
      </c>
      <c r="AY677" t="s">
        <v>50</v>
      </c>
      <c r="AZ677" s="9">
        <f>AVERAGE(MainTable[[#This Row],[f1]:[f4]])</f>
        <v>0.37180000000000002</v>
      </c>
      <c r="BA677" s="9">
        <f>AVERAGE(MainTable[[#This Row],[l1]:[l3]])</f>
        <v>9.8333333333333328E-2</v>
      </c>
      <c r="BB677" s="9">
        <f>AVERAGE(MainTable[[#This Row],[n1]:[lsc]])</f>
        <v>0.32616666666666666</v>
      </c>
      <c r="BC677" s="9">
        <f>AVERAGE(MainTable[[#This Row],[density]:[clsCoef]])</f>
        <v>0.56099999999999994</v>
      </c>
      <c r="BD677" s="9">
        <f>AVERAGE(MainTable[[#This Row],[t2]:[t4]])</f>
        <v>0.22999999999999998</v>
      </c>
      <c r="BE677" s="9">
        <f>AVERAGE(MainTable[[#This Row],[c1]:[c2]])</f>
        <v>0.38850000000000001</v>
      </c>
      <c r="BF677" s="9">
        <f>AVERAGE(MainTable[[#This Row],[n3]], MainTable[[#This Row],[n1]], MainTable[[#This Row],[n4]])</f>
        <v>0.125</v>
      </c>
      <c r="BG677" s="9" t="str">
        <f>VLOOKUP(MainTable[[#This Row],[model]],ModelNames,4,FALSE)</f>
        <v>Neural</v>
      </c>
      <c r="BH677" s="9" cm="1">
        <f t="array" ref="BH677">MEDIAN(IF($AM$2:$AM$2385=AM677,$AN$2:$AN$2385))</f>
        <v>0.87620447459485384</v>
      </c>
      <c r="BI677" s="9" t="str" cm="1">
        <f t="array" ref="BI677">LEFT(A677, MIN(IFERROR(FIND({"_binarized","_clean","_converted"}, A677), LEN(A677)+1))-1)</f>
        <v>analcatdata_cyyoung9302</v>
      </c>
    </row>
    <row r="678" spans="1:61" x14ac:dyDescent="0.25">
      <c r="A678" t="s">
        <v>76</v>
      </c>
      <c r="B678" s="6">
        <v>92</v>
      </c>
      <c r="C678">
        <v>11</v>
      </c>
      <c r="D678">
        <v>7</v>
      </c>
      <c r="E678">
        <v>3</v>
      </c>
      <c r="F678" s="1">
        <v>3.8421052631578951</v>
      </c>
      <c r="G678">
        <v>0</v>
      </c>
      <c r="H678">
        <v>0</v>
      </c>
      <c r="I678" s="1">
        <v>6.9999510003429979</v>
      </c>
      <c r="J678" s="1">
        <v>-0.90659157767646348</v>
      </c>
      <c r="K678" s="1">
        <v>0.39036993638256662</v>
      </c>
      <c r="L678" s="1">
        <v>10.411</v>
      </c>
      <c r="M678" s="1">
        <v>7.8994999999999997</v>
      </c>
      <c r="N678" s="2">
        <v>0.33900000000000002</v>
      </c>
      <c r="O678" s="2">
        <v>0.50700000000000001</v>
      </c>
      <c r="P678" s="2">
        <v>0.17499999999999999</v>
      </c>
      <c r="Q678" s="2">
        <v>0.122</v>
      </c>
      <c r="R678" s="2">
        <v>0.70699999999999996</v>
      </c>
      <c r="S678" s="2">
        <v>0.34799999999999998</v>
      </c>
      <c r="T678" s="2">
        <v>5.6000000000000001E-2</v>
      </c>
      <c r="U678" s="2">
        <v>0.14099999999999999</v>
      </c>
      <c r="V678" s="2">
        <v>9.8000000000000004E-2</v>
      </c>
      <c r="W678" s="2">
        <v>9.1999999999999998E-2</v>
      </c>
      <c r="X678" s="2">
        <v>0.249</v>
      </c>
      <c r="Y678" s="2">
        <v>0.17399999999999999</v>
      </c>
      <c r="Z678" s="2">
        <v>0.109</v>
      </c>
      <c r="AA678" s="2">
        <v>0.435</v>
      </c>
      <c r="AB678" s="2">
        <v>0.89800000000000002</v>
      </c>
      <c r="AC678" s="2">
        <v>0.84099999999999997</v>
      </c>
      <c r="AD678" s="2">
        <v>0.28100000000000003</v>
      </c>
      <c r="AE678" s="2">
        <v>0.748</v>
      </c>
      <c r="AF678" s="2">
        <v>7.5999999999999998E-2</v>
      </c>
      <c r="AG678" s="2">
        <v>4.2999999999999997E-2</v>
      </c>
      <c r="AH678" s="2">
        <v>0.57099999999999995</v>
      </c>
      <c r="AI678" s="2">
        <v>0.26500000000000001</v>
      </c>
      <c r="AJ678" s="2">
        <v>0.51200000000000001</v>
      </c>
      <c r="AK678">
        <v>5121</v>
      </c>
      <c r="AL678">
        <v>0.04</v>
      </c>
      <c r="AM678" t="s">
        <v>62</v>
      </c>
      <c r="AN678" s="3">
        <v>0.88070175438596487</v>
      </c>
      <c r="AO678" s="3">
        <v>6.1872339947118403E-2</v>
      </c>
      <c r="AP678" s="3">
        <v>0.86366991976294705</v>
      </c>
      <c r="AQ678" s="3">
        <v>7.671561964056002E-2</v>
      </c>
      <c r="AT678" s="10">
        <v>2.1739006042480469E-3</v>
      </c>
      <c r="AU678" s="1">
        <v>281.71875</v>
      </c>
      <c r="AV678" s="5">
        <v>43700.250054836593</v>
      </c>
      <c r="AW678" s="9">
        <v>2.641654014587402E-2</v>
      </c>
      <c r="AX678">
        <v>6</v>
      </c>
      <c r="AY678" t="s">
        <v>50</v>
      </c>
      <c r="AZ678" s="9">
        <f>AVERAGE(MainTable[[#This Row],[f1]:[f4]])</f>
        <v>0.37180000000000002</v>
      </c>
      <c r="BA678" s="9">
        <f>AVERAGE(MainTable[[#This Row],[l1]:[l3]])</f>
        <v>9.8333333333333328E-2</v>
      </c>
      <c r="BB678" s="9">
        <f>AVERAGE(MainTable[[#This Row],[n1]:[lsc]])</f>
        <v>0.32616666666666666</v>
      </c>
      <c r="BC678" s="9">
        <f>AVERAGE(MainTable[[#This Row],[density]:[clsCoef]])</f>
        <v>0.56099999999999994</v>
      </c>
      <c r="BD678" s="9">
        <f>AVERAGE(MainTable[[#This Row],[t2]:[t4]])</f>
        <v>0.22999999999999998</v>
      </c>
      <c r="BE678" s="9">
        <f>AVERAGE(MainTable[[#This Row],[c1]:[c2]])</f>
        <v>0.38850000000000001</v>
      </c>
      <c r="BF678" s="9">
        <f>AVERAGE(MainTable[[#This Row],[n3]], MainTable[[#This Row],[n1]], MainTable[[#This Row],[n4]])</f>
        <v>0.125</v>
      </c>
      <c r="BG678" s="9" t="str">
        <f>VLOOKUP(MainTable[[#This Row],[model]],ModelNames,4,FALSE)</f>
        <v>Linear</v>
      </c>
      <c r="BH678" s="9" cm="1">
        <f t="array" ref="BH678">MEDIAN(IF($AM$2:$AM$2385=AM678,$AN$2:$AN$2385))</f>
        <v>0.84909999999999997</v>
      </c>
      <c r="BI678" s="9" t="str" cm="1">
        <f t="array" ref="BI678">LEFT(A678, MIN(IFERROR(FIND({"_binarized","_clean","_converted"}, A678), LEN(A678)+1))-1)</f>
        <v>analcatdata_cyyoung9302</v>
      </c>
    </row>
    <row r="679" spans="1:61" x14ac:dyDescent="0.25">
      <c r="A679" t="s">
        <v>76</v>
      </c>
      <c r="B679" s="6">
        <v>92</v>
      </c>
      <c r="C679">
        <v>11</v>
      </c>
      <c r="D679">
        <v>7</v>
      </c>
      <c r="E679">
        <v>3</v>
      </c>
      <c r="F679" s="1">
        <v>3.8421052631578951</v>
      </c>
      <c r="G679">
        <v>0</v>
      </c>
      <c r="H679">
        <v>0</v>
      </c>
      <c r="I679" s="1">
        <v>6.9999510003429979</v>
      </c>
      <c r="J679" s="1">
        <v>-0.90659157767646348</v>
      </c>
      <c r="K679" s="1">
        <v>0.39036993638256662</v>
      </c>
      <c r="L679" s="1">
        <v>10.411</v>
      </c>
      <c r="M679" s="1">
        <v>7.8994999999999997</v>
      </c>
      <c r="N679" s="2">
        <v>0.33900000000000002</v>
      </c>
      <c r="O679" s="2">
        <v>0.50700000000000001</v>
      </c>
      <c r="P679" s="2">
        <v>0.17499999999999999</v>
      </c>
      <c r="Q679" s="2">
        <v>0.122</v>
      </c>
      <c r="R679" s="2">
        <v>0.70699999999999996</v>
      </c>
      <c r="S679" s="2">
        <v>0.34799999999999998</v>
      </c>
      <c r="T679" s="2">
        <v>5.6000000000000001E-2</v>
      </c>
      <c r="U679" s="2">
        <v>0.14099999999999999</v>
      </c>
      <c r="V679" s="2">
        <v>9.8000000000000004E-2</v>
      </c>
      <c r="W679" s="2">
        <v>9.1999999999999998E-2</v>
      </c>
      <c r="X679" s="2">
        <v>0.249</v>
      </c>
      <c r="Y679" s="2">
        <v>0.17399999999999999</v>
      </c>
      <c r="Z679" s="2">
        <v>0.109</v>
      </c>
      <c r="AA679" s="2">
        <v>0.435</v>
      </c>
      <c r="AB679" s="2">
        <v>0.89800000000000002</v>
      </c>
      <c r="AC679" s="2">
        <v>0.84099999999999997</v>
      </c>
      <c r="AD679" s="2">
        <v>0.28100000000000003</v>
      </c>
      <c r="AE679" s="2">
        <v>0.748</v>
      </c>
      <c r="AF679" s="2">
        <v>7.5999999999999998E-2</v>
      </c>
      <c r="AG679" s="2">
        <v>4.2999999999999997E-2</v>
      </c>
      <c r="AH679" s="2">
        <v>0.57099999999999995</v>
      </c>
      <c r="AI679" s="2">
        <v>0.26500000000000001</v>
      </c>
      <c r="AJ679" s="2">
        <v>0.51200000000000001</v>
      </c>
      <c r="AK679">
        <v>5121</v>
      </c>
      <c r="AL679">
        <v>0.04</v>
      </c>
      <c r="AM679" t="s">
        <v>51</v>
      </c>
      <c r="AN679" s="3">
        <v>0.87017543859649127</v>
      </c>
      <c r="AO679" s="3">
        <v>5.3552693443008573E-2</v>
      </c>
      <c r="AP679" s="3">
        <v>0.85087482719281193</v>
      </c>
      <c r="AQ679" s="3">
        <v>6.6878726176489406E-2</v>
      </c>
      <c r="AT679" s="10">
        <v>2.353668212890625E-3</v>
      </c>
      <c r="AU679" s="1">
        <v>278.10546875</v>
      </c>
      <c r="AV679" s="5">
        <v>40362.528363047</v>
      </c>
      <c r="AW679" s="9">
        <v>4.9448013305664063E-2</v>
      </c>
      <c r="AX679">
        <v>12</v>
      </c>
      <c r="AY679" t="s">
        <v>50</v>
      </c>
      <c r="AZ679" s="9">
        <f>AVERAGE(MainTable[[#This Row],[f1]:[f4]])</f>
        <v>0.37180000000000002</v>
      </c>
      <c r="BA679" s="9">
        <f>AVERAGE(MainTable[[#This Row],[l1]:[l3]])</f>
        <v>9.8333333333333328E-2</v>
      </c>
      <c r="BB679" s="9">
        <f>AVERAGE(MainTable[[#This Row],[n1]:[lsc]])</f>
        <v>0.32616666666666666</v>
      </c>
      <c r="BC679" s="9">
        <f>AVERAGE(MainTable[[#This Row],[density]:[clsCoef]])</f>
        <v>0.56099999999999994</v>
      </c>
      <c r="BD679" s="9">
        <f>AVERAGE(MainTable[[#This Row],[t2]:[t4]])</f>
        <v>0.22999999999999998</v>
      </c>
      <c r="BE679" s="9">
        <f>AVERAGE(MainTable[[#This Row],[c1]:[c2]])</f>
        <v>0.38850000000000001</v>
      </c>
      <c r="BF679" s="9">
        <f>AVERAGE(MainTable[[#This Row],[n3]], MainTable[[#This Row],[n1]], MainTable[[#This Row],[n4]])</f>
        <v>0.125</v>
      </c>
      <c r="BG679" s="9" t="str">
        <f>VLOOKUP(MainTable[[#This Row],[model]],ModelNames,4,FALSE)</f>
        <v>Kernel/SVM</v>
      </c>
      <c r="BH679" s="9" cm="1">
        <f t="array" ref="BH679">MEDIAN(IF($AM$2:$AM$2385=AM679,$AN$2:$AN$2385))</f>
        <v>0.87225452196382425</v>
      </c>
      <c r="BI679" s="9" t="str" cm="1">
        <f t="array" ref="BI679">LEFT(A679, MIN(IFERROR(FIND({"_binarized","_clean","_converted"}, A679), LEN(A679)+1))-1)</f>
        <v>analcatdata_cyyoung9302</v>
      </c>
    </row>
    <row r="680" spans="1:61" x14ac:dyDescent="0.25">
      <c r="A680" t="s">
        <v>76</v>
      </c>
      <c r="B680" s="6">
        <v>92</v>
      </c>
      <c r="C680">
        <v>11</v>
      </c>
      <c r="D680">
        <v>7</v>
      </c>
      <c r="E680">
        <v>3</v>
      </c>
      <c r="F680" s="1">
        <v>3.8421052631578951</v>
      </c>
      <c r="G680">
        <v>0</v>
      </c>
      <c r="H680">
        <v>0</v>
      </c>
      <c r="I680" s="1">
        <v>6.9999510003429979</v>
      </c>
      <c r="J680" s="1">
        <v>-0.90659157767646348</v>
      </c>
      <c r="K680" s="1">
        <v>0.39036993638256662</v>
      </c>
      <c r="L680" s="1">
        <v>10.411</v>
      </c>
      <c r="M680" s="1">
        <v>7.8994999999999997</v>
      </c>
      <c r="N680" s="2">
        <v>0.33900000000000002</v>
      </c>
      <c r="O680" s="2">
        <v>0.50700000000000001</v>
      </c>
      <c r="P680" s="2">
        <v>0.17499999999999999</v>
      </c>
      <c r="Q680" s="2">
        <v>0.122</v>
      </c>
      <c r="R680" s="2">
        <v>0.70699999999999996</v>
      </c>
      <c r="S680" s="2">
        <v>0.34799999999999998</v>
      </c>
      <c r="T680" s="2">
        <v>5.6000000000000001E-2</v>
      </c>
      <c r="U680" s="2">
        <v>0.14099999999999999</v>
      </c>
      <c r="V680" s="2">
        <v>9.8000000000000004E-2</v>
      </c>
      <c r="W680" s="2">
        <v>9.1999999999999998E-2</v>
      </c>
      <c r="X680" s="2">
        <v>0.249</v>
      </c>
      <c r="Y680" s="2">
        <v>0.17399999999999999</v>
      </c>
      <c r="Z680" s="2">
        <v>0.109</v>
      </c>
      <c r="AA680" s="2">
        <v>0.435</v>
      </c>
      <c r="AB680" s="2">
        <v>0.89800000000000002</v>
      </c>
      <c r="AC680" s="2">
        <v>0.84099999999999997</v>
      </c>
      <c r="AD680" s="2">
        <v>0.28100000000000003</v>
      </c>
      <c r="AE680" s="2">
        <v>0.748</v>
      </c>
      <c r="AF680" s="2">
        <v>7.5999999999999998E-2</v>
      </c>
      <c r="AG680" s="2">
        <v>4.2999999999999997E-2</v>
      </c>
      <c r="AH680" s="2">
        <v>0.57099999999999995</v>
      </c>
      <c r="AI680" s="2">
        <v>0.26500000000000001</v>
      </c>
      <c r="AJ680" s="2">
        <v>0.51200000000000001</v>
      </c>
      <c r="AK680">
        <v>5121</v>
      </c>
      <c r="AL680">
        <v>0.04</v>
      </c>
      <c r="AM680" t="s">
        <v>54</v>
      </c>
      <c r="AN680" s="3">
        <v>0.8695906432748538</v>
      </c>
      <c r="AO680" s="3">
        <v>7.3311971668841236E-2</v>
      </c>
      <c r="AP680" s="3">
        <v>0.85501997950010367</v>
      </c>
      <c r="AQ680" s="3">
        <v>8.6225694224994404E-2</v>
      </c>
      <c r="AR680" s="3">
        <v>0.88785714285714279</v>
      </c>
      <c r="AS680" s="3">
        <v>0.10935908938373159</v>
      </c>
      <c r="AT680" s="10">
        <v>0.14624619483947751</v>
      </c>
      <c r="AU680" s="1">
        <v>275.24609375</v>
      </c>
      <c r="AV680" s="5">
        <v>649.58955071804576</v>
      </c>
      <c r="AW680" s="9">
        <v>1.4060583114624019</v>
      </c>
      <c r="AX680">
        <v>16</v>
      </c>
      <c r="AY680" t="s">
        <v>50</v>
      </c>
      <c r="AZ680" s="9">
        <f>AVERAGE(MainTable[[#This Row],[f1]:[f4]])</f>
        <v>0.37180000000000002</v>
      </c>
      <c r="BA680" s="9">
        <f>AVERAGE(MainTable[[#This Row],[l1]:[l3]])</f>
        <v>9.8333333333333328E-2</v>
      </c>
      <c r="BB680" s="9">
        <f>AVERAGE(MainTable[[#This Row],[n1]:[lsc]])</f>
        <v>0.32616666666666666</v>
      </c>
      <c r="BC680" s="9">
        <f>AVERAGE(MainTable[[#This Row],[density]:[clsCoef]])</f>
        <v>0.56099999999999994</v>
      </c>
      <c r="BD680" s="9">
        <f>AVERAGE(MainTable[[#This Row],[t2]:[t4]])</f>
        <v>0.22999999999999998</v>
      </c>
      <c r="BE680" s="9">
        <f>AVERAGE(MainTable[[#This Row],[c1]:[c2]])</f>
        <v>0.38850000000000001</v>
      </c>
      <c r="BF680" s="9">
        <f>AVERAGE(MainTable[[#This Row],[n3]], MainTable[[#This Row],[n1]], MainTable[[#This Row],[n4]])</f>
        <v>0.125</v>
      </c>
      <c r="BG680" s="9" t="str">
        <f>VLOOKUP(MainTable[[#This Row],[model]],ModelNames,4,FALSE)</f>
        <v>Tree Ensemble</v>
      </c>
      <c r="BH680" s="9" cm="1">
        <f t="array" ref="BH680">MEDIAN(IF($AM$2:$AM$2385=AM680,$AN$2:$AN$2385))</f>
        <v>0.87316363636363636</v>
      </c>
      <c r="BI680" s="9" t="str" cm="1">
        <f t="array" ref="BI680">LEFT(A680, MIN(IFERROR(FIND({"_binarized","_clean","_converted"}, A680), LEN(A680)+1))-1)</f>
        <v>analcatdata_cyyoung9302</v>
      </c>
    </row>
    <row r="681" spans="1:61" x14ac:dyDescent="0.25">
      <c r="A681" t="s">
        <v>76</v>
      </c>
      <c r="B681" s="6">
        <v>92</v>
      </c>
      <c r="C681">
        <v>11</v>
      </c>
      <c r="D681">
        <v>7</v>
      </c>
      <c r="E681">
        <v>3</v>
      </c>
      <c r="F681" s="1">
        <v>3.8421052631578951</v>
      </c>
      <c r="G681">
        <v>0</v>
      </c>
      <c r="H681">
        <v>0</v>
      </c>
      <c r="I681" s="1">
        <v>6.9999510003429979</v>
      </c>
      <c r="J681" s="1">
        <v>-0.90659157767646348</v>
      </c>
      <c r="K681" s="1">
        <v>0.39036993638256662</v>
      </c>
      <c r="L681" s="1">
        <v>10.411</v>
      </c>
      <c r="M681" s="1">
        <v>7.8994999999999997</v>
      </c>
      <c r="N681" s="2">
        <v>0.33900000000000002</v>
      </c>
      <c r="O681" s="2">
        <v>0.50700000000000001</v>
      </c>
      <c r="P681" s="2">
        <v>0.17499999999999999</v>
      </c>
      <c r="Q681" s="2">
        <v>0.122</v>
      </c>
      <c r="R681" s="2">
        <v>0.70699999999999996</v>
      </c>
      <c r="S681" s="2">
        <v>0.34799999999999998</v>
      </c>
      <c r="T681" s="2">
        <v>5.6000000000000001E-2</v>
      </c>
      <c r="U681" s="2">
        <v>0.14099999999999999</v>
      </c>
      <c r="V681" s="2">
        <v>9.8000000000000004E-2</v>
      </c>
      <c r="W681" s="2">
        <v>9.1999999999999998E-2</v>
      </c>
      <c r="X681" s="2">
        <v>0.249</v>
      </c>
      <c r="Y681" s="2">
        <v>0.17399999999999999</v>
      </c>
      <c r="Z681" s="2">
        <v>0.109</v>
      </c>
      <c r="AA681" s="2">
        <v>0.435</v>
      </c>
      <c r="AB681" s="2">
        <v>0.89800000000000002</v>
      </c>
      <c r="AC681" s="2">
        <v>0.84099999999999997</v>
      </c>
      <c r="AD681" s="2">
        <v>0.28100000000000003</v>
      </c>
      <c r="AE681" s="2">
        <v>0.748</v>
      </c>
      <c r="AF681" s="2">
        <v>7.5999999999999998E-2</v>
      </c>
      <c r="AG681" s="2">
        <v>4.2999999999999997E-2</v>
      </c>
      <c r="AH681" s="2">
        <v>0.57099999999999995</v>
      </c>
      <c r="AI681" s="2">
        <v>0.26500000000000001</v>
      </c>
      <c r="AJ681" s="2">
        <v>0.51200000000000001</v>
      </c>
      <c r="AK681">
        <v>5121</v>
      </c>
      <c r="AL681">
        <v>0.04</v>
      </c>
      <c r="AM681" t="s">
        <v>52</v>
      </c>
      <c r="AN681" s="3">
        <v>0.8695906432748538</v>
      </c>
      <c r="AO681" s="3">
        <v>7.3311971668841236E-2</v>
      </c>
      <c r="AP681" s="3">
        <v>0.85501997950010367</v>
      </c>
      <c r="AQ681" s="3">
        <v>8.6225694224994404E-2</v>
      </c>
      <c r="AR681" s="3">
        <v>0.90547619047619055</v>
      </c>
      <c r="AS681" s="3">
        <v>0.11649063493350389</v>
      </c>
      <c r="AT681" s="10">
        <v>0.14200019836425781</v>
      </c>
      <c r="AU681" s="1">
        <v>276.93359375</v>
      </c>
      <c r="AV681" s="5">
        <v>669.01314994157076</v>
      </c>
      <c r="AW681" s="9">
        <v>1.606830835342407</v>
      </c>
      <c r="AX681">
        <v>24</v>
      </c>
      <c r="AY681" t="s">
        <v>50</v>
      </c>
      <c r="AZ681" s="9">
        <f>AVERAGE(MainTable[[#This Row],[f1]:[f4]])</f>
        <v>0.37180000000000002</v>
      </c>
      <c r="BA681" s="9">
        <f>AVERAGE(MainTable[[#This Row],[l1]:[l3]])</f>
        <v>9.8333333333333328E-2</v>
      </c>
      <c r="BB681" s="9">
        <f>AVERAGE(MainTable[[#This Row],[n1]:[lsc]])</f>
        <v>0.32616666666666666</v>
      </c>
      <c r="BC681" s="9">
        <f>AVERAGE(MainTable[[#This Row],[density]:[clsCoef]])</f>
        <v>0.56099999999999994</v>
      </c>
      <c r="BD681" s="9">
        <f>AVERAGE(MainTable[[#This Row],[t2]:[t4]])</f>
        <v>0.22999999999999998</v>
      </c>
      <c r="BE681" s="9">
        <f>AVERAGE(MainTable[[#This Row],[c1]:[c2]])</f>
        <v>0.38850000000000001</v>
      </c>
      <c r="BF681" s="9">
        <f>AVERAGE(MainTable[[#This Row],[n3]], MainTable[[#This Row],[n1]], MainTable[[#This Row],[n4]])</f>
        <v>0.125</v>
      </c>
      <c r="BG681" s="9" t="str">
        <f>VLOOKUP(MainTable[[#This Row],[model]],ModelNames,4,FALSE)</f>
        <v>Tree Ensemble</v>
      </c>
      <c r="BH681" s="9" cm="1">
        <f t="array" ref="BH681">MEDIAN(IF($AM$2:$AM$2385=AM681,$AN$2:$AN$2385))</f>
        <v>0.87140340575455077</v>
      </c>
      <c r="BI681" s="9" t="str" cm="1">
        <f t="array" ref="BI681">LEFT(A681, MIN(IFERROR(FIND({"_binarized","_clean","_converted"}, A681), LEN(A681)+1))-1)</f>
        <v>analcatdata_cyyoung9302</v>
      </c>
    </row>
    <row r="682" spans="1:61" x14ac:dyDescent="0.25">
      <c r="A682" t="s">
        <v>76</v>
      </c>
      <c r="B682" s="6">
        <v>92</v>
      </c>
      <c r="C682">
        <v>11</v>
      </c>
      <c r="D682">
        <v>7</v>
      </c>
      <c r="E682">
        <v>3</v>
      </c>
      <c r="F682" s="1">
        <v>3.8421052631578951</v>
      </c>
      <c r="G682">
        <v>0</v>
      </c>
      <c r="H682">
        <v>0</v>
      </c>
      <c r="I682" s="1">
        <v>6.9999510003429979</v>
      </c>
      <c r="J682" s="1">
        <v>-0.90659157767646348</v>
      </c>
      <c r="K682" s="1">
        <v>0.39036993638256662</v>
      </c>
      <c r="L682" s="1">
        <v>10.411</v>
      </c>
      <c r="M682" s="1">
        <v>7.8994999999999997</v>
      </c>
      <c r="N682" s="2">
        <v>0.33900000000000002</v>
      </c>
      <c r="O682" s="2">
        <v>0.50700000000000001</v>
      </c>
      <c r="P682" s="2">
        <v>0.17499999999999999</v>
      </c>
      <c r="Q682" s="2">
        <v>0.122</v>
      </c>
      <c r="R682" s="2">
        <v>0.70699999999999996</v>
      </c>
      <c r="S682" s="2">
        <v>0.34799999999999998</v>
      </c>
      <c r="T682" s="2">
        <v>5.6000000000000001E-2</v>
      </c>
      <c r="U682" s="2">
        <v>0.14099999999999999</v>
      </c>
      <c r="V682" s="2">
        <v>9.8000000000000004E-2</v>
      </c>
      <c r="W682" s="2">
        <v>9.1999999999999998E-2</v>
      </c>
      <c r="X682" s="2">
        <v>0.249</v>
      </c>
      <c r="Y682" s="2">
        <v>0.17399999999999999</v>
      </c>
      <c r="Z682" s="2">
        <v>0.109</v>
      </c>
      <c r="AA682" s="2">
        <v>0.435</v>
      </c>
      <c r="AB682" s="2">
        <v>0.89800000000000002</v>
      </c>
      <c r="AC682" s="2">
        <v>0.84099999999999997</v>
      </c>
      <c r="AD682" s="2">
        <v>0.28100000000000003</v>
      </c>
      <c r="AE682" s="2">
        <v>0.748</v>
      </c>
      <c r="AF682" s="2">
        <v>7.5999999999999998E-2</v>
      </c>
      <c r="AG682" s="2">
        <v>4.2999999999999997E-2</v>
      </c>
      <c r="AH682" s="2">
        <v>0.57099999999999995</v>
      </c>
      <c r="AI682" s="2">
        <v>0.26500000000000001</v>
      </c>
      <c r="AJ682" s="2">
        <v>0.51200000000000001</v>
      </c>
      <c r="AK682">
        <v>5121</v>
      </c>
      <c r="AL682">
        <v>0.04</v>
      </c>
      <c r="AM682" t="s">
        <v>55</v>
      </c>
      <c r="AN682" s="3">
        <v>0.86900584795321634</v>
      </c>
      <c r="AO682" s="3">
        <v>6.6558854035955753E-2</v>
      </c>
      <c r="AP682" s="3">
        <v>0.8595473605531565</v>
      </c>
      <c r="AQ682" s="3">
        <v>7.6517444519984615E-2</v>
      </c>
      <c r="AR682" s="3">
        <v>0.83000000000000007</v>
      </c>
      <c r="AS682" s="3">
        <v>9.4276093785277487E-2</v>
      </c>
      <c r="AT682" s="10">
        <v>2.0657062530517582E-2</v>
      </c>
      <c r="AU682" s="1">
        <v>277.03125</v>
      </c>
      <c r="AV682" s="5">
        <v>4598.9113824703954</v>
      </c>
      <c r="AW682" s="9">
        <v>0.37762737274169922</v>
      </c>
      <c r="AX682">
        <v>16</v>
      </c>
      <c r="AY682" t="s">
        <v>50</v>
      </c>
      <c r="AZ682" s="9">
        <f>AVERAGE(MainTable[[#This Row],[f1]:[f4]])</f>
        <v>0.37180000000000002</v>
      </c>
      <c r="BA682" s="9">
        <f>AVERAGE(MainTable[[#This Row],[l1]:[l3]])</f>
        <v>9.8333333333333328E-2</v>
      </c>
      <c r="BB682" s="9">
        <f>AVERAGE(MainTable[[#This Row],[n1]:[lsc]])</f>
        <v>0.32616666666666666</v>
      </c>
      <c r="BC682" s="9">
        <f>AVERAGE(MainTable[[#This Row],[density]:[clsCoef]])</f>
        <v>0.56099999999999994</v>
      </c>
      <c r="BD682" s="9">
        <f>AVERAGE(MainTable[[#This Row],[t2]:[t4]])</f>
        <v>0.22999999999999998</v>
      </c>
      <c r="BE682" s="9">
        <f>AVERAGE(MainTable[[#This Row],[c1]:[c2]])</f>
        <v>0.38850000000000001</v>
      </c>
      <c r="BF682" s="9">
        <f>AVERAGE(MainTable[[#This Row],[n3]], MainTable[[#This Row],[n1]], MainTable[[#This Row],[n4]])</f>
        <v>0.125</v>
      </c>
      <c r="BG682" s="9" t="str">
        <f>VLOOKUP(MainTable[[#This Row],[model]],ModelNames,4,FALSE)</f>
        <v>Tree Ensemble</v>
      </c>
      <c r="BH682" s="9" cm="1">
        <f t="array" ref="BH682">MEDIAN(IF($AM$2:$AM$2385=AM682,$AN$2:$AN$2385))</f>
        <v>0.88267425723439863</v>
      </c>
      <c r="BI682" s="9" t="str" cm="1">
        <f t="array" ref="BI682">LEFT(A682, MIN(IFERROR(FIND({"_binarized","_clean","_converted"}, A682), LEN(A682)+1))-1)</f>
        <v>analcatdata_cyyoung9302</v>
      </c>
    </row>
    <row r="683" spans="1:61" x14ac:dyDescent="0.25">
      <c r="A683" t="s">
        <v>76</v>
      </c>
      <c r="B683" s="6">
        <v>92</v>
      </c>
      <c r="C683">
        <v>11</v>
      </c>
      <c r="D683">
        <v>7</v>
      </c>
      <c r="E683">
        <v>3</v>
      </c>
      <c r="F683" s="1">
        <v>3.8421052631578951</v>
      </c>
      <c r="G683">
        <v>0</v>
      </c>
      <c r="H683">
        <v>0</v>
      </c>
      <c r="I683" s="1">
        <v>6.9999510003429979</v>
      </c>
      <c r="J683" s="1">
        <v>-0.90659157767646348</v>
      </c>
      <c r="K683" s="1">
        <v>0.39036993638256662</v>
      </c>
      <c r="L683" s="1">
        <v>10.411</v>
      </c>
      <c r="M683" s="1">
        <v>7.8994999999999997</v>
      </c>
      <c r="N683" s="2">
        <v>0.33900000000000002</v>
      </c>
      <c r="O683" s="2">
        <v>0.50700000000000001</v>
      </c>
      <c r="P683" s="2">
        <v>0.17499999999999999</v>
      </c>
      <c r="Q683" s="2">
        <v>0.122</v>
      </c>
      <c r="R683" s="2">
        <v>0.70699999999999996</v>
      </c>
      <c r="S683" s="2">
        <v>0.34799999999999998</v>
      </c>
      <c r="T683" s="2">
        <v>5.6000000000000001E-2</v>
      </c>
      <c r="U683" s="2">
        <v>0.14099999999999999</v>
      </c>
      <c r="V683" s="2">
        <v>9.8000000000000004E-2</v>
      </c>
      <c r="W683" s="2">
        <v>9.1999999999999998E-2</v>
      </c>
      <c r="X683" s="2">
        <v>0.249</v>
      </c>
      <c r="Y683" s="2">
        <v>0.17399999999999999</v>
      </c>
      <c r="Z683" s="2">
        <v>0.109</v>
      </c>
      <c r="AA683" s="2">
        <v>0.435</v>
      </c>
      <c r="AB683" s="2">
        <v>0.89800000000000002</v>
      </c>
      <c r="AC683" s="2">
        <v>0.84099999999999997</v>
      </c>
      <c r="AD683" s="2">
        <v>0.28100000000000003</v>
      </c>
      <c r="AE683" s="2">
        <v>0.748</v>
      </c>
      <c r="AF683" s="2">
        <v>7.5999999999999998E-2</v>
      </c>
      <c r="AG683" s="2">
        <v>4.2999999999999997E-2</v>
      </c>
      <c r="AH683" s="2">
        <v>0.57099999999999995</v>
      </c>
      <c r="AI683" s="2">
        <v>0.26500000000000001</v>
      </c>
      <c r="AJ683" s="2">
        <v>0.51200000000000001</v>
      </c>
      <c r="AK683">
        <v>5121</v>
      </c>
      <c r="AL683">
        <v>0.04</v>
      </c>
      <c r="AM683" t="s">
        <v>64</v>
      </c>
      <c r="AN683" s="3">
        <v>0.86783625730994152</v>
      </c>
      <c r="AO683" s="3">
        <v>0.1039291690831488</v>
      </c>
      <c r="AP683" s="3">
        <v>0.87078119213971927</v>
      </c>
      <c r="AQ683" s="3">
        <v>9.6034190146814871E-2</v>
      </c>
      <c r="AR683" s="3">
        <v>0.91595238095238096</v>
      </c>
      <c r="AS683" s="3">
        <v>0.1119543962873838</v>
      </c>
      <c r="AT683" s="10">
        <v>2.5947093963623051E-3</v>
      </c>
      <c r="AU683" s="1">
        <v>282.3828125</v>
      </c>
      <c r="AV683" s="5">
        <v>36612.963337315079</v>
      </c>
      <c r="AW683" s="9">
        <v>2.64744758605957E-2</v>
      </c>
      <c r="AX683">
        <v>2</v>
      </c>
      <c r="AY683" t="s">
        <v>50</v>
      </c>
      <c r="AZ683" s="9">
        <f>AVERAGE(MainTable[[#This Row],[f1]:[f4]])</f>
        <v>0.37180000000000002</v>
      </c>
      <c r="BA683" s="9">
        <f>AVERAGE(MainTable[[#This Row],[l1]:[l3]])</f>
        <v>9.8333333333333328E-2</v>
      </c>
      <c r="BB683" s="9">
        <f>AVERAGE(MainTable[[#This Row],[n1]:[lsc]])</f>
        <v>0.32616666666666666</v>
      </c>
      <c r="BC683" s="9">
        <f>AVERAGE(MainTable[[#This Row],[density]:[clsCoef]])</f>
        <v>0.56099999999999994</v>
      </c>
      <c r="BD683" s="9">
        <f>AVERAGE(MainTable[[#This Row],[t2]:[t4]])</f>
        <v>0.22999999999999998</v>
      </c>
      <c r="BE683" s="9">
        <f>AVERAGE(MainTable[[#This Row],[c1]:[c2]])</f>
        <v>0.38850000000000001</v>
      </c>
      <c r="BF683" s="9">
        <f>AVERAGE(MainTable[[#This Row],[n3]], MainTable[[#This Row],[n1]], MainTable[[#This Row],[n4]])</f>
        <v>0.125</v>
      </c>
      <c r="BG683" s="9" t="str">
        <f>VLOOKUP(MainTable[[#This Row],[model]],ModelNames,4,FALSE)</f>
        <v>Discriminant</v>
      </c>
      <c r="BH683" s="9" cm="1">
        <f t="array" ref="BH683">MEDIAN(IF($AM$2:$AM$2385=AM683,$AN$2:$AN$2385))</f>
        <v>0.83860904466088915</v>
      </c>
      <c r="BI683" s="9" t="str" cm="1">
        <f t="array" ref="BI683">LEFT(A683, MIN(IFERROR(FIND({"_binarized","_clean","_converted"}, A683), LEN(A683)+1))-1)</f>
        <v>analcatdata_cyyoung9302</v>
      </c>
    </row>
    <row r="684" spans="1:61" x14ac:dyDescent="0.25">
      <c r="A684" t="s">
        <v>76</v>
      </c>
      <c r="B684" s="6">
        <v>92</v>
      </c>
      <c r="C684">
        <v>11</v>
      </c>
      <c r="D684">
        <v>7</v>
      </c>
      <c r="E684">
        <v>3</v>
      </c>
      <c r="F684" s="1">
        <v>3.8421052631578951</v>
      </c>
      <c r="G684">
        <v>0</v>
      </c>
      <c r="H684">
        <v>0</v>
      </c>
      <c r="I684" s="1">
        <v>6.9999510003429979</v>
      </c>
      <c r="J684" s="1">
        <v>-0.90659157767646348</v>
      </c>
      <c r="K684" s="1">
        <v>0.39036993638256662</v>
      </c>
      <c r="L684" s="1">
        <v>10.411</v>
      </c>
      <c r="M684" s="1">
        <v>7.8994999999999997</v>
      </c>
      <c r="N684" s="2">
        <v>0.33900000000000002</v>
      </c>
      <c r="O684" s="2">
        <v>0.50700000000000001</v>
      </c>
      <c r="P684" s="2">
        <v>0.17499999999999999</v>
      </c>
      <c r="Q684" s="2">
        <v>0.122</v>
      </c>
      <c r="R684" s="2">
        <v>0.70699999999999996</v>
      </c>
      <c r="S684" s="2">
        <v>0.34799999999999998</v>
      </c>
      <c r="T684" s="2">
        <v>5.6000000000000001E-2</v>
      </c>
      <c r="U684" s="2">
        <v>0.14099999999999999</v>
      </c>
      <c r="V684" s="2">
        <v>9.8000000000000004E-2</v>
      </c>
      <c r="W684" s="2">
        <v>9.1999999999999998E-2</v>
      </c>
      <c r="X684" s="2">
        <v>0.249</v>
      </c>
      <c r="Y684" s="2">
        <v>0.17399999999999999</v>
      </c>
      <c r="Z684" s="2">
        <v>0.109</v>
      </c>
      <c r="AA684" s="2">
        <v>0.435</v>
      </c>
      <c r="AB684" s="2">
        <v>0.89800000000000002</v>
      </c>
      <c r="AC684" s="2">
        <v>0.84099999999999997</v>
      </c>
      <c r="AD684" s="2">
        <v>0.28100000000000003</v>
      </c>
      <c r="AE684" s="2">
        <v>0.748</v>
      </c>
      <c r="AF684" s="2">
        <v>7.5999999999999998E-2</v>
      </c>
      <c r="AG684" s="2">
        <v>4.2999999999999997E-2</v>
      </c>
      <c r="AH684" s="2">
        <v>0.57099999999999995</v>
      </c>
      <c r="AI684" s="2">
        <v>0.26500000000000001</v>
      </c>
      <c r="AJ684" s="2">
        <v>0.51200000000000001</v>
      </c>
      <c r="AK684">
        <v>5121</v>
      </c>
      <c r="AL684">
        <v>0.04</v>
      </c>
      <c r="AM684" t="s">
        <v>53</v>
      </c>
      <c r="AN684" s="3">
        <v>0.8590643274853802</v>
      </c>
      <c r="AO684" s="3">
        <v>6.4656257127884212E-2</v>
      </c>
      <c r="AP684" s="3">
        <v>0.84815081285589444</v>
      </c>
      <c r="AQ684" s="3">
        <v>6.9472853054479519E-2</v>
      </c>
      <c r="AR684" s="3">
        <v>0.8729365079365079</v>
      </c>
      <c r="AS684" s="3">
        <v>0.13104623861091561</v>
      </c>
      <c r="AT684" s="10">
        <v>5.2509069442749023E-2</v>
      </c>
      <c r="AU684" s="1">
        <v>279.5703125</v>
      </c>
      <c r="AV684" s="5">
        <v>1809.2112659429069</v>
      </c>
      <c r="AW684" s="9">
        <v>6.9504499435424805E-2</v>
      </c>
      <c r="AX684">
        <v>24</v>
      </c>
      <c r="AY684" t="s">
        <v>50</v>
      </c>
      <c r="AZ684" s="9">
        <f>AVERAGE(MainTable[[#This Row],[f1]:[f4]])</f>
        <v>0.37180000000000002</v>
      </c>
      <c r="BA684" s="9">
        <f>AVERAGE(MainTable[[#This Row],[l1]:[l3]])</f>
        <v>9.8333333333333328E-2</v>
      </c>
      <c r="BB684" s="9">
        <f>AVERAGE(MainTable[[#This Row],[n1]:[lsc]])</f>
        <v>0.32616666666666666</v>
      </c>
      <c r="BC684" s="9">
        <f>AVERAGE(MainTable[[#This Row],[density]:[clsCoef]])</f>
        <v>0.56099999999999994</v>
      </c>
      <c r="BD684" s="9">
        <f>AVERAGE(MainTable[[#This Row],[t2]:[t4]])</f>
        <v>0.22999999999999998</v>
      </c>
      <c r="BE684" s="9">
        <f>AVERAGE(MainTable[[#This Row],[c1]:[c2]])</f>
        <v>0.38850000000000001</v>
      </c>
      <c r="BF684" s="9">
        <f>AVERAGE(MainTable[[#This Row],[n3]], MainTable[[#This Row],[n1]], MainTable[[#This Row],[n4]])</f>
        <v>0.125</v>
      </c>
      <c r="BG684" s="9" t="str">
        <f>VLOOKUP(MainTable[[#This Row],[model]],ModelNames,4,FALSE)</f>
        <v>Instance-based</v>
      </c>
      <c r="BH684" s="9" cm="1">
        <f t="array" ref="BH684">MEDIAN(IF($AM$2:$AM$2385=AM684,$AN$2:$AN$2385))</f>
        <v>0.85</v>
      </c>
      <c r="BI684" s="9" t="str" cm="1">
        <f t="array" ref="BI684">LEFT(A684, MIN(IFERROR(FIND({"_binarized","_clean","_converted"}, A684), LEN(A684)+1))-1)</f>
        <v>analcatdata_cyyoung9302</v>
      </c>
    </row>
    <row r="685" spans="1:61" x14ac:dyDescent="0.25">
      <c r="A685" t="s">
        <v>76</v>
      </c>
      <c r="B685" s="6">
        <v>92</v>
      </c>
      <c r="C685">
        <v>11</v>
      </c>
      <c r="D685">
        <v>7</v>
      </c>
      <c r="E685">
        <v>3</v>
      </c>
      <c r="F685" s="1">
        <v>3.8421052631578951</v>
      </c>
      <c r="G685">
        <v>0</v>
      </c>
      <c r="H685">
        <v>0</v>
      </c>
      <c r="I685" s="1">
        <v>6.9999510003429979</v>
      </c>
      <c r="J685" s="1">
        <v>-0.90659157767646348</v>
      </c>
      <c r="K685" s="1">
        <v>0.39036993638256662</v>
      </c>
      <c r="L685" s="1">
        <v>10.411</v>
      </c>
      <c r="M685" s="1">
        <v>7.8994999999999997</v>
      </c>
      <c r="N685" s="2">
        <v>0.33900000000000002</v>
      </c>
      <c r="O685" s="2">
        <v>0.50700000000000001</v>
      </c>
      <c r="P685" s="2">
        <v>0.17499999999999999</v>
      </c>
      <c r="Q685" s="2">
        <v>0.122</v>
      </c>
      <c r="R685" s="2">
        <v>0.70699999999999996</v>
      </c>
      <c r="S685" s="2">
        <v>0.34799999999999998</v>
      </c>
      <c r="T685" s="2">
        <v>5.6000000000000001E-2</v>
      </c>
      <c r="U685" s="2">
        <v>0.14099999999999999</v>
      </c>
      <c r="V685" s="2">
        <v>9.8000000000000004E-2</v>
      </c>
      <c r="W685" s="2">
        <v>9.1999999999999998E-2</v>
      </c>
      <c r="X685" s="2">
        <v>0.249</v>
      </c>
      <c r="Y685" s="2">
        <v>0.17399999999999999</v>
      </c>
      <c r="Z685" s="2">
        <v>0.109</v>
      </c>
      <c r="AA685" s="2">
        <v>0.435</v>
      </c>
      <c r="AB685" s="2">
        <v>0.89800000000000002</v>
      </c>
      <c r="AC685" s="2">
        <v>0.84099999999999997</v>
      </c>
      <c r="AD685" s="2">
        <v>0.28100000000000003</v>
      </c>
      <c r="AE685" s="2">
        <v>0.748</v>
      </c>
      <c r="AF685" s="2">
        <v>7.5999999999999998E-2</v>
      </c>
      <c r="AG685" s="2">
        <v>4.2999999999999997E-2</v>
      </c>
      <c r="AH685" s="2">
        <v>0.57099999999999995</v>
      </c>
      <c r="AI685" s="2">
        <v>0.26500000000000001</v>
      </c>
      <c r="AJ685" s="2">
        <v>0.51200000000000001</v>
      </c>
      <c r="AK685">
        <v>5121</v>
      </c>
      <c r="AL685">
        <v>0.04</v>
      </c>
      <c r="AM685" t="s">
        <v>56</v>
      </c>
      <c r="AN685" s="3">
        <v>0.85847953216374273</v>
      </c>
      <c r="AO685" s="3">
        <v>6.4846391932767741E-2</v>
      </c>
      <c r="AP685" s="3">
        <v>0.84529091546069479</v>
      </c>
      <c r="AQ685" s="3">
        <v>7.7555655244469154E-2</v>
      </c>
      <c r="AR685" s="3">
        <v>0.90992063492063502</v>
      </c>
      <c r="AS685" s="3">
        <v>0.1178842628195509</v>
      </c>
      <c r="AT685" s="10">
        <v>2.0341873168945308E-3</v>
      </c>
      <c r="AU685" s="1">
        <v>278.94140625</v>
      </c>
      <c r="AV685" s="5">
        <v>46701.697140178163</v>
      </c>
      <c r="AW685" s="9">
        <v>3.8128137588500977E-2</v>
      </c>
      <c r="AX685">
        <v>10</v>
      </c>
      <c r="AY685" t="s">
        <v>50</v>
      </c>
      <c r="AZ685" s="9">
        <f>AVERAGE(MainTable[[#This Row],[f1]:[f4]])</f>
        <v>0.37180000000000002</v>
      </c>
      <c r="BA685" s="9">
        <f>AVERAGE(MainTable[[#This Row],[l1]:[l3]])</f>
        <v>9.8333333333333328E-2</v>
      </c>
      <c r="BB685" s="9">
        <f>AVERAGE(MainTable[[#This Row],[n1]:[lsc]])</f>
        <v>0.32616666666666666</v>
      </c>
      <c r="BC685" s="9">
        <f>AVERAGE(MainTable[[#This Row],[density]:[clsCoef]])</f>
        <v>0.56099999999999994</v>
      </c>
      <c r="BD685" s="9">
        <f>AVERAGE(MainTable[[#This Row],[t2]:[t4]])</f>
        <v>0.22999999999999998</v>
      </c>
      <c r="BE685" s="9">
        <f>AVERAGE(MainTable[[#This Row],[c1]:[c2]])</f>
        <v>0.38850000000000001</v>
      </c>
      <c r="BF685" s="9">
        <f>AVERAGE(MainTable[[#This Row],[n3]], MainTable[[#This Row],[n1]], MainTable[[#This Row],[n4]])</f>
        <v>0.125</v>
      </c>
      <c r="BG685" s="9" t="str">
        <f>VLOOKUP(MainTable[[#This Row],[model]],ModelNames,4,FALSE)</f>
        <v>Linear</v>
      </c>
      <c r="BH685" s="9" cm="1">
        <f t="array" ref="BH685">MEDIAN(IF($AM$2:$AM$2385=AM685,$AN$2:$AN$2385))</f>
        <v>0.85279999999999989</v>
      </c>
      <c r="BI685" s="9" t="str" cm="1">
        <f t="array" ref="BI685">LEFT(A685, MIN(IFERROR(FIND({"_binarized","_clean","_converted"}, A685), LEN(A685)+1))-1)</f>
        <v>analcatdata_cyyoung9302</v>
      </c>
    </row>
    <row r="686" spans="1:61" x14ac:dyDescent="0.25">
      <c r="A686" t="s">
        <v>76</v>
      </c>
      <c r="B686" s="6">
        <v>92</v>
      </c>
      <c r="C686">
        <v>11</v>
      </c>
      <c r="D686">
        <v>7</v>
      </c>
      <c r="E686">
        <v>3</v>
      </c>
      <c r="F686" s="1">
        <v>3.8421052631578951</v>
      </c>
      <c r="G686">
        <v>0</v>
      </c>
      <c r="H686">
        <v>0</v>
      </c>
      <c r="I686" s="1">
        <v>6.9999510003429979</v>
      </c>
      <c r="J686" s="1">
        <v>-0.90659157767646348</v>
      </c>
      <c r="K686" s="1">
        <v>0.39036993638256662</v>
      </c>
      <c r="L686" s="1">
        <v>10.411</v>
      </c>
      <c r="M686" s="1">
        <v>7.8994999999999997</v>
      </c>
      <c r="N686" s="2">
        <v>0.33900000000000002</v>
      </c>
      <c r="O686" s="2">
        <v>0.50700000000000001</v>
      </c>
      <c r="P686" s="2">
        <v>0.17499999999999999</v>
      </c>
      <c r="Q686" s="2">
        <v>0.122</v>
      </c>
      <c r="R686" s="2">
        <v>0.70699999999999996</v>
      </c>
      <c r="S686" s="2">
        <v>0.34799999999999998</v>
      </c>
      <c r="T686" s="2">
        <v>5.6000000000000001E-2</v>
      </c>
      <c r="U686" s="2">
        <v>0.14099999999999999</v>
      </c>
      <c r="V686" s="2">
        <v>9.8000000000000004E-2</v>
      </c>
      <c r="W686" s="2">
        <v>9.1999999999999998E-2</v>
      </c>
      <c r="X686" s="2">
        <v>0.249</v>
      </c>
      <c r="Y686" s="2">
        <v>0.17399999999999999</v>
      </c>
      <c r="Z686" s="2">
        <v>0.109</v>
      </c>
      <c r="AA686" s="2">
        <v>0.435</v>
      </c>
      <c r="AB686" s="2">
        <v>0.89800000000000002</v>
      </c>
      <c r="AC686" s="2">
        <v>0.84099999999999997</v>
      </c>
      <c r="AD686" s="2">
        <v>0.28100000000000003</v>
      </c>
      <c r="AE686" s="2">
        <v>0.748</v>
      </c>
      <c r="AF686" s="2">
        <v>7.5999999999999998E-2</v>
      </c>
      <c r="AG686" s="2">
        <v>4.2999999999999997E-2</v>
      </c>
      <c r="AH686" s="2">
        <v>0.57099999999999995</v>
      </c>
      <c r="AI686" s="2">
        <v>0.26500000000000001</v>
      </c>
      <c r="AJ686" s="2">
        <v>0.51200000000000001</v>
      </c>
      <c r="AK686">
        <v>5121</v>
      </c>
      <c r="AL686">
        <v>0.04</v>
      </c>
      <c r="AM686" t="s">
        <v>59</v>
      </c>
      <c r="AN686" s="3">
        <v>0.84736842105263155</v>
      </c>
      <c r="AO686" s="3">
        <v>0.1069136363230544</v>
      </c>
      <c r="AP686" s="3">
        <v>0.83872368320380741</v>
      </c>
      <c r="AQ686" s="3">
        <v>0.10945491078689661</v>
      </c>
      <c r="AR686" s="3">
        <v>0.89968253968253964</v>
      </c>
      <c r="AS686" s="3">
        <v>9.0968931151631335E-2</v>
      </c>
      <c r="AT686" s="10">
        <v>2.6619434356689449E-3</v>
      </c>
      <c r="AU686" s="1">
        <v>278.30859375</v>
      </c>
      <c r="AV686" s="5">
        <v>35688.211374832063</v>
      </c>
      <c r="AW686" s="9">
        <v>0.1212313175201416</v>
      </c>
      <c r="AX686">
        <v>1</v>
      </c>
      <c r="AY686" t="s">
        <v>50</v>
      </c>
      <c r="AZ686" s="9">
        <f>AVERAGE(MainTable[[#This Row],[f1]:[f4]])</f>
        <v>0.37180000000000002</v>
      </c>
      <c r="BA686" s="9">
        <f>AVERAGE(MainTable[[#This Row],[l1]:[l3]])</f>
        <v>9.8333333333333328E-2</v>
      </c>
      <c r="BB686" s="9">
        <f>AVERAGE(MainTable[[#This Row],[n1]:[lsc]])</f>
        <v>0.32616666666666666</v>
      </c>
      <c r="BC686" s="9">
        <f>AVERAGE(MainTable[[#This Row],[density]:[clsCoef]])</f>
        <v>0.56099999999999994</v>
      </c>
      <c r="BD686" s="9">
        <f>AVERAGE(MainTable[[#This Row],[t2]:[t4]])</f>
        <v>0.22999999999999998</v>
      </c>
      <c r="BE686" s="9">
        <f>AVERAGE(MainTable[[#This Row],[c1]:[c2]])</f>
        <v>0.38850000000000001</v>
      </c>
      <c r="BF686" s="9">
        <f>AVERAGE(MainTable[[#This Row],[n3]], MainTable[[#This Row],[n1]], MainTable[[#This Row],[n4]])</f>
        <v>0.125</v>
      </c>
      <c r="BG686" s="9" t="str">
        <f>VLOOKUP(MainTable[[#This Row],[model]],ModelNames,4,FALSE)</f>
        <v>Tree Ensemble</v>
      </c>
      <c r="BH686" s="9" cm="1">
        <f t="array" ref="BH686">MEDIAN(IF($AM$2:$AM$2385=AM686,$AN$2:$AN$2385))</f>
        <v>0.86949265687583444</v>
      </c>
      <c r="BI686" s="9" t="str" cm="1">
        <f t="array" ref="BI686">LEFT(A686, MIN(IFERROR(FIND({"_binarized","_clean","_converted"}, A686), LEN(A686)+1))-1)</f>
        <v>analcatdata_cyyoung9302</v>
      </c>
    </row>
    <row r="687" spans="1:61" x14ac:dyDescent="0.25">
      <c r="A687" t="s">
        <v>76</v>
      </c>
      <c r="B687" s="6">
        <v>92</v>
      </c>
      <c r="C687">
        <v>11</v>
      </c>
      <c r="D687">
        <v>7</v>
      </c>
      <c r="E687">
        <v>3</v>
      </c>
      <c r="F687" s="1">
        <v>3.8421052631578951</v>
      </c>
      <c r="G687">
        <v>0</v>
      </c>
      <c r="H687">
        <v>0</v>
      </c>
      <c r="I687" s="1">
        <v>6.9999510003429979</v>
      </c>
      <c r="J687" s="1">
        <v>-0.90659157767646348</v>
      </c>
      <c r="K687" s="1">
        <v>0.39036993638256662</v>
      </c>
      <c r="L687" s="1">
        <v>10.411</v>
      </c>
      <c r="M687" s="1">
        <v>7.8994999999999997</v>
      </c>
      <c r="N687" s="2">
        <v>0.33900000000000002</v>
      </c>
      <c r="O687" s="2">
        <v>0.50700000000000001</v>
      </c>
      <c r="P687" s="2">
        <v>0.17499999999999999</v>
      </c>
      <c r="Q687" s="2">
        <v>0.122</v>
      </c>
      <c r="R687" s="2">
        <v>0.70699999999999996</v>
      </c>
      <c r="S687" s="2">
        <v>0.34799999999999998</v>
      </c>
      <c r="T687" s="2">
        <v>5.6000000000000001E-2</v>
      </c>
      <c r="U687" s="2">
        <v>0.14099999999999999</v>
      </c>
      <c r="V687" s="2">
        <v>9.8000000000000004E-2</v>
      </c>
      <c r="W687" s="2">
        <v>9.1999999999999998E-2</v>
      </c>
      <c r="X687" s="2">
        <v>0.249</v>
      </c>
      <c r="Y687" s="2">
        <v>0.17399999999999999</v>
      </c>
      <c r="Z687" s="2">
        <v>0.109</v>
      </c>
      <c r="AA687" s="2">
        <v>0.435</v>
      </c>
      <c r="AB687" s="2">
        <v>0.89800000000000002</v>
      </c>
      <c r="AC687" s="2">
        <v>0.84099999999999997</v>
      </c>
      <c r="AD687" s="2">
        <v>0.28100000000000003</v>
      </c>
      <c r="AE687" s="2">
        <v>0.748</v>
      </c>
      <c r="AF687" s="2">
        <v>7.5999999999999998E-2</v>
      </c>
      <c r="AG687" s="2">
        <v>4.2999999999999997E-2</v>
      </c>
      <c r="AH687" s="2">
        <v>0.57099999999999995</v>
      </c>
      <c r="AI687" s="2">
        <v>0.26500000000000001</v>
      </c>
      <c r="AJ687" s="2">
        <v>0.51200000000000001</v>
      </c>
      <c r="AK687">
        <v>5121</v>
      </c>
      <c r="AL687">
        <v>0.04</v>
      </c>
      <c r="AM687" t="s">
        <v>57</v>
      </c>
      <c r="AN687" s="3">
        <v>0.84678362573099408</v>
      </c>
      <c r="AO687" s="3">
        <v>5.6383489090965827E-2</v>
      </c>
      <c r="AP687" s="3">
        <v>0.83121414647730441</v>
      </c>
      <c r="AQ687" s="3">
        <v>6.8152458308753064E-2</v>
      </c>
      <c r="AR687" s="3">
        <v>0.73511904761904767</v>
      </c>
      <c r="AS687" s="3">
        <v>0.11407719071828901</v>
      </c>
      <c r="AT687" s="10">
        <v>2.2768974304199219E-3</v>
      </c>
      <c r="AU687" s="1">
        <v>279.6484375</v>
      </c>
      <c r="AV687" s="5">
        <v>41723.44293193717</v>
      </c>
      <c r="AW687" s="9">
        <v>7.1680307388305664E-2</v>
      </c>
      <c r="AX687">
        <v>24</v>
      </c>
      <c r="AY687" t="s">
        <v>50</v>
      </c>
      <c r="AZ687" s="9">
        <f>AVERAGE(MainTable[[#This Row],[f1]:[f4]])</f>
        <v>0.37180000000000002</v>
      </c>
      <c r="BA687" s="9">
        <f>AVERAGE(MainTable[[#This Row],[l1]:[l3]])</f>
        <v>9.8333333333333328E-2</v>
      </c>
      <c r="BB687" s="9">
        <f>AVERAGE(MainTable[[#This Row],[n1]:[lsc]])</f>
        <v>0.32616666666666666</v>
      </c>
      <c r="BC687" s="9">
        <f>AVERAGE(MainTable[[#This Row],[density]:[clsCoef]])</f>
        <v>0.56099999999999994</v>
      </c>
      <c r="BD687" s="9">
        <f>AVERAGE(MainTable[[#This Row],[t2]:[t4]])</f>
        <v>0.22999999999999998</v>
      </c>
      <c r="BE687" s="9">
        <f>AVERAGE(MainTable[[#This Row],[c1]:[c2]])</f>
        <v>0.38850000000000001</v>
      </c>
      <c r="BF687" s="9">
        <f>AVERAGE(MainTable[[#This Row],[n3]], MainTable[[#This Row],[n1]], MainTable[[#This Row],[n4]])</f>
        <v>0.125</v>
      </c>
      <c r="BG687" s="9" t="str">
        <f>VLOOKUP(MainTable[[#This Row],[model]],ModelNames,4,FALSE)</f>
        <v>Tree-based</v>
      </c>
      <c r="BH687" s="9" cm="1">
        <f t="array" ref="BH687">MEDIAN(IF($AM$2:$AM$2385=AM687,$AN$2:$AN$2385))</f>
        <v>0.84387062005572167</v>
      </c>
      <c r="BI687" s="9" t="str" cm="1">
        <f t="array" ref="BI687">LEFT(A687, MIN(IFERROR(FIND({"_binarized","_clean","_converted"}, A687), LEN(A687)+1))-1)</f>
        <v>analcatdata_cyyoung9302</v>
      </c>
    </row>
    <row r="688" spans="1:61" x14ac:dyDescent="0.25">
      <c r="A688" t="s">
        <v>76</v>
      </c>
      <c r="B688" s="6">
        <v>92</v>
      </c>
      <c r="C688">
        <v>11</v>
      </c>
      <c r="D688">
        <v>7</v>
      </c>
      <c r="E688">
        <v>3</v>
      </c>
      <c r="F688" s="1">
        <v>3.8421052631578951</v>
      </c>
      <c r="G688">
        <v>0</v>
      </c>
      <c r="H688">
        <v>0</v>
      </c>
      <c r="I688" s="1">
        <v>6.9999510003429979</v>
      </c>
      <c r="J688" s="1">
        <v>-0.90659157767646348</v>
      </c>
      <c r="K688" s="1">
        <v>0.39036993638256662</v>
      </c>
      <c r="L688" s="1">
        <v>10.411</v>
      </c>
      <c r="M688" s="1">
        <v>7.8994999999999997</v>
      </c>
      <c r="N688" s="2">
        <v>0.33900000000000002</v>
      </c>
      <c r="O688" s="2">
        <v>0.50700000000000001</v>
      </c>
      <c r="P688" s="2">
        <v>0.17499999999999999</v>
      </c>
      <c r="Q688" s="2">
        <v>0.122</v>
      </c>
      <c r="R688" s="2">
        <v>0.70699999999999996</v>
      </c>
      <c r="S688" s="2">
        <v>0.34799999999999998</v>
      </c>
      <c r="T688" s="2">
        <v>5.6000000000000001E-2</v>
      </c>
      <c r="U688" s="2">
        <v>0.14099999999999999</v>
      </c>
      <c r="V688" s="2">
        <v>9.8000000000000004E-2</v>
      </c>
      <c r="W688" s="2">
        <v>9.1999999999999998E-2</v>
      </c>
      <c r="X688" s="2">
        <v>0.249</v>
      </c>
      <c r="Y688" s="2">
        <v>0.17399999999999999</v>
      </c>
      <c r="Z688" s="2">
        <v>0.109</v>
      </c>
      <c r="AA688" s="2">
        <v>0.435</v>
      </c>
      <c r="AB688" s="2">
        <v>0.89800000000000002</v>
      </c>
      <c r="AC688" s="2">
        <v>0.84099999999999997</v>
      </c>
      <c r="AD688" s="2">
        <v>0.28100000000000003</v>
      </c>
      <c r="AE688" s="2">
        <v>0.748</v>
      </c>
      <c r="AF688" s="2">
        <v>7.5999999999999998E-2</v>
      </c>
      <c r="AG688" s="2">
        <v>4.2999999999999997E-2</v>
      </c>
      <c r="AH688" s="2">
        <v>0.57099999999999995</v>
      </c>
      <c r="AI688" s="2">
        <v>0.26500000000000001</v>
      </c>
      <c r="AJ688" s="2">
        <v>0.51200000000000001</v>
      </c>
      <c r="AK688">
        <v>5121</v>
      </c>
      <c r="AL688">
        <v>0.04</v>
      </c>
      <c r="AM688" t="s">
        <v>58</v>
      </c>
      <c r="AN688" s="3">
        <v>0.83625730994152048</v>
      </c>
      <c r="AO688" s="3">
        <v>9.8828679177906928E-2</v>
      </c>
      <c r="AP688" s="3">
        <v>0.83271224656623644</v>
      </c>
      <c r="AQ688" s="3">
        <v>9.6741324264118606E-2</v>
      </c>
      <c r="AR688" s="3">
        <v>0.89531746031746029</v>
      </c>
      <c r="AS688" s="3">
        <v>9.3536518926512824E-2</v>
      </c>
      <c r="AT688" s="10">
        <v>1.020431518554688E-2</v>
      </c>
      <c r="AU688" s="1">
        <v>280.18359375</v>
      </c>
      <c r="AV688" s="5">
        <v>9309.7869158878511</v>
      </c>
      <c r="AW688" s="9">
        <v>0.39639616012573242</v>
      </c>
      <c r="AX688">
        <v>2</v>
      </c>
      <c r="AY688" t="s">
        <v>50</v>
      </c>
      <c r="AZ688" s="9">
        <f>AVERAGE(MainTable[[#This Row],[f1]:[f4]])</f>
        <v>0.37180000000000002</v>
      </c>
      <c r="BA688" s="9">
        <f>AVERAGE(MainTable[[#This Row],[l1]:[l3]])</f>
        <v>9.8333333333333328E-2</v>
      </c>
      <c r="BB688" s="9">
        <f>AVERAGE(MainTable[[#This Row],[n1]:[lsc]])</f>
        <v>0.32616666666666666</v>
      </c>
      <c r="BC688" s="9">
        <f>AVERAGE(MainTable[[#This Row],[density]:[clsCoef]])</f>
        <v>0.56099999999999994</v>
      </c>
      <c r="BD688" s="9">
        <f>AVERAGE(MainTable[[#This Row],[t2]:[t4]])</f>
        <v>0.22999999999999998</v>
      </c>
      <c r="BE688" s="9">
        <f>AVERAGE(MainTable[[#This Row],[c1]:[c2]])</f>
        <v>0.38850000000000001</v>
      </c>
      <c r="BF688" s="9">
        <f>AVERAGE(MainTable[[#This Row],[n3]], MainTable[[#This Row],[n1]], MainTable[[#This Row],[n4]])</f>
        <v>0.125</v>
      </c>
      <c r="BG688" s="9" t="str">
        <f>VLOOKUP(MainTable[[#This Row],[model]],ModelNames,4,FALSE)</f>
        <v>Tree Ensemble</v>
      </c>
      <c r="BH688" s="9" cm="1">
        <f t="array" ref="BH688">MEDIAN(IF($AM$2:$AM$2385=AM688,$AN$2:$AN$2385))</f>
        <v>0.86973139609339412</v>
      </c>
      <c r="BI688" s="9" t="str" cm="1">
        <f t="array" ref="BI688">LEFT(A688, MIN(IFERROR(FIND({"_binarized","_clean","_converted"}, A688), LEN(A688)+1))-1)</f>
        <v>analcatdata_cyyoung9302</v>
      </c>
    </row>
    <row r="689" spans="1:61" x14ac:dyDescent="0.25">
      <c r="A689" t="s">
        <v>76</v>
      </c>
      <c r="B689" s="6">
        <v>92</v>
      </c>
      <c r="C689">
        <v>11</v>
      </c>
      <c r="D689">
        <v>7</v>
      </c>
      <c r="E689">
        <v>3</v>
      </c>
      <c r="F689" s="1">
        <v>3.8421052631578951</v>
      </c>
      <c r="G689">
        <v>0</v>
      </c>
      <c r="H689">
        <v>0</v>
      </c>
      <c r="I689" s="1">
        <v>6.9999510003429979</v>
      </c>
      <c r="J689" s="1">
        <v>-0.90659157767646348</v>
      </c>
      <c r="K689" s="1">
        <v>0.39036993638256662</v>
      </c>
      <c r="L689" s="1">
        <v>10.411</v>
      </c>
      <c r="M689" s="1">
        <v>7.8994999999999997</v>
      </c>
      <c r="N689" s="2">
        <v>0.33900000000000002</v>
      </c>
      <c r="O689" s="2">
        <v>0.50700000000000001</v>
      </c>
      <c r="P689" s="2">
        <v>0.17499999999999999</v>
      </c>
      <c r="Q689" s="2">
        <v>0.122</v>
      </c>
      <c r="R689" s="2">
        <v>0.70699999999999996</v>
      </c>
      <c r="S689" s="2">
        <v>0.34799999999999998</v>
      </c>
      <c r="T689" s="2">
        <v>5.6000000000000001E-2</v>
      </c>
      <c r="U689" s="2">
        <v>0.14099999999999999</v>
      </c>
      <c r="V689" s="2">
        <v>9.8000000000000004E-2</v>
      </c>
      <c r="W689" s="2">
        <v>9.1999999999999998E-2</v>
      </c>
      <c r="X689" s="2">
        <v>0.249</v>
      </c>
      <c r="Y689" s="2">
        <v>0.17399999999999999</v>
      </c>
      <c r="Z689" s="2">
        <v>0.109</v>
      </c>
      <c r="AA689" s="2">
        <v>0.435</v>
      </c>
      <c r="AB689" s="2">
        <v>0.89800000000000002</v>
      </c>
      <c r="AC689" s="2">
        <v>0.84099999999999997</v>
      </c>
      <c r="AD689" s="2">
        <v>0.28100000000000003</v>
      </c>
      <c r="AE689" s="2">
        <v>0.748</v>
      </c>
      <c r="AF689" s="2">
        <v>7.5999999999999998E-2</v>
      </c>
      <c r="AG689" s="2">
        <v>4.2999999999999997E-2</v>
      </c>
      <c r="AH689" s="2">
        <v>0.57099999999999995</v>
      </c>
      <c r="AI689" s="2">
        <v>0.26500000000000001</v>
      </c>
      <c r="AJ689" s="2">
        <v>0.51200000000000001</v>
      </c>
      <c r="AK689">
        <v>5121</v>
      </c>
      <c r="AL689">
        <v>0.04</v>
      </c>
      <c r="AM689" t="s">
        <v>60</v>
      </c>
      <c r="AN689" s="3">
        <v>0.81520467836257315</v>
      </c>
      <c r="AO689" s="3">
        <v>5.3896432315761217E-2</v>
      </c>
      <c r="AP689" s="3">
        <v>0.80541483714848849</v>
      </c>
      <c r="AQ689" s="3">
        <v>6.0559975761603303E-2</v>
      </c>
      <c r="AT689" s="10">
        <v>2.0425319671630859E-3</v>
      </c>
      <c r="AU689" s="1">
        <v>280.375</v>
      </c>
      <c r="AV689" s="5">
        <v>46510.899964981909</v>
      </c>
      <c r="AW689" s="9">
        <v>6.3082218170166016E-2</v>
      </c>
      <c r="AX689">
        <v>16</v>
      </c>
      <c r="AY689" t="s">
        <v>50</v>
      </c>
      <c r="AZ689" s="9">
        <f>AVERAGE(MainTable[[#This Row],[f1]:[f4]])</f>
        <v>0.37180000000000002</v>
      </c>
      <c r="BA689" s="9">
        <f>AVERAGE(MainTable[[#This Row],[l1]:[l3]])</f>
        <v>9.8333333333333328E-2</v>
      </c>
      <c r="BB689" s="9">
        <f>AVERAGE(MainTable[[#This Row],[n1]:[lsc]])</f>
        <v>0.32616666666666666</v>
      </c>
      <c r="BC689" s="9">
        <f>AVERAGE(MainTable[[#This Row],[density]:[clsCoef]])</f>
        <v>0.56099999999999994</v>
      </c>
      <c r="BD689" s="9">
        <f>AVERAGE(MainTable[[#This Row],[t2]:[t4]])</f>
        <v>0.22999999999999998</v>
      </c>
      <c r="BE689" s="9">
        <f>AVERAGE(MainTable[[#This Row],[c1]:[c2]])</f>
        <v>0.38850000000000001</v>
      </c>
      <c r="BF689" s="9">
        <f>AVERAGE(MainTable[[#This Row],[n3]], MainTable[[#This Row],[n1]], MainTable[[#This Row],[n4]])</f>
        <v>0.125</v>
      </c>
      <c r="BG689" s="9" t="str">
        <f>VLOOKUP(MainTable[[#This Row],[model]],ModelNames,4,FALSE)</f>
        <v>Linear</v>
      </c>
      <c r="BH689" s="9" cm="1">
        <f t="array" ref="BH689">MEDIAN(IF($AM$2:$AM$2385=AM689,$AN$2:$AN$2385))</f>
        <v>0.84154689776823377</v>
      </c>
      <c r="BI689" s="9" t="str" cm="1">
        <f t="array" ref="BI689">LEFT(A689, MIN(IFERROR(FIND({"_binarized","_clean","_converted"}, A689), LEN(A689)+1))-1)</f>
        <v>analcatdata_cyyoung9302</v>
      </c>
    </row>
    <row r="690" spans="1:61" x14ac:dyDescent="0.25">
      <c r="A690" t="s">
        <v>76</v>
      </c>
      <c r="B690" s="6">
        <v>92</v>
      </c>
      <c r="C690">
        <v>11</v>
      </c>
      <c r="D690">
        <v>7</v>
      </c>
      <c r="E690">
        <v>3</v>
      </c>
      <c r="F690" s="1">
        <v>3.8421052631578951</v>
      </c>
      <c r="G690">
        <v>0</v>
      </c>
      <c r="H690">
        <v>0</v>
      </c>
      <c r="I690" s="1">
        <v>6.9999510003429979</v>
      </c>
      <c r="J690" s="1">
        <v>-0.90659157767646348</v>
      </c>
      <c r="K690" s="1">
        <v>0.39036993638256662</v>
      </c>
      <c r="L690" s="1">
        <v>10.411</v>
      </c>
      <c r="M690" s="1">
        <v>7.8994999999999997</v>
      </c>
      <c r="N690" s="2">
        <v>0.33900000000000002</v>
      </c>
      <c r="O690" s="2">
        <v>0.50700000000000001</v>
      </c>
      <c r="P690" s="2">
        <v>0.17499999999999999</v>
      </c>
      <c r="Q690" s="2">
        <v>0.122</v>
      </c>
      <c r="R690" s="2">
        <v>0.70699999999999996</v>
      </c>
      <c r="S690" s="2">
        <v>0.34799999999999998</v>
      </c>
      <c r="T690" s="2">
        <v>5.6000000000000001E-2</v>
      </c>
      <c r="U690" s="2">
        <v>0.14099999999999999</v>
      </c>
      <c r="V690" s="2">
        <v>9.8000000000000004E-2</v>
      </c>
      <c r="W690" s="2">
        <v>9.1999999999999998E-2</v>
      </c>
      <c r="X690" s="2">
        <v>0.249</v>
      </c>
      <c r="Y690" s="2">
        <v>0.17399999999999999</v>
      </c>
      <c r="Z690" s="2">
        <v>0.109</v>
      </c>
      <c r="AA690" s="2">
        <v>0.435</v>
      </c>
      <c r="AB690" s="2">
        <v>0.89800000000000002</v>
      </c>
      <c r="AC690" s="2">
        <v>0.84099999999999997</v>
      </c>
      <c r="AD690" s="2">
        <v>0.28100000000000003</v>
      </c>
      <c r="AE690" s="2">
        <v>0.748</v>
      </c>
      <c r="AF690" s="2">
        <v>7.5999999999999998E-2</v>
      </c>
      <c r="AG690" s="2">
        <v>4.2999999999999997E-2</v>
      </c>
      <c r="AH690" s="2">
        <v>0.57099999999999995</v>
      </c>
      <c r="AI690" s="2">
        <v>0.26500000000000001</v>
      </c>
      <c r="AJ690" s="2">
        <v>0.51200000000000001</v>
      </c>
      <c r="AK690">
        <v>5121</v>
      </c>
      <c r="AL690">
        <v>0.04</v>
      </c>
      <c r="AM690" t="s">
        <v>61</v>
      </c>
      <c r="AN690" s="3">
        <v>0.79356725146198825</v>
      </c>
      <c r="AO690" s="3">
        <v>2.0559527288008129E-2</v>
      </c>
      <c r="AP690" s="3">
        <v>0.70237514463520656</v>
      </c>
      <c r="AQ690" s="3">
        <v>2.8517117635983882E-2</v>
      </c>
      <c r="AR690" s="3">
        <v>0.705952380952381</v>
      </c>
      <c r="AS690" s="3">
        <v>0.12047242606578849</v>
      </c>
      <c r="AT690" s="10">
        <v>2.4204254150390621E-3</v>
      </c>
      <c r="AU690" s="1">
        <v>283.69140625</v>
      </c>
      <c r="AV690" s="5">
        <v>39249.298660362489</v>
      </c>
      <c r="AW690" s="9">
        <v>2.6723146438598629E-2</v>
      </c>
      <c r="AX690">
        <v>4</v>
      </c>
      <c r="AY690" t="s">
        <v>50</v>
      </c>
      <c r="AZ690" s="9">
        <f>AVERAGE(MainTable[[#This Row],[f1]:[f4]])</f>
        <v>0.37180000000000002</v>
      </c>
      <c r="BA690" s="9">
        <f>AVERAGE(MainTable[[#This Row],[l1]:[l3]])</f>
        <v>9.8333333333333328E-2</v>
      </c>
      <c r="BB690" s="9">
        <f>AVERAGE(MainTable[[#This Row],[n1]:[lsc]])</f>
        <v>0.32616666666666666</v>
      </c>
      <c r="BC690" s="9">
        <f>AVERAGE(MainTable[[#This Row],[density]:[clsCoef]])</f>
        <v>0.56099999999999994</v>
      </c>
      <c r="BD690" s="9">
        <f>AVERAGE(MainTable[[#This Row],[t2]:[t4]])</f>
        <v>0.22999999999999998</v>
      </c>
      <c r="BE690" s="9">
        <f>AVERAGE(MainTable[[#This Row],[c1]:[c2]])</f>
        <v>0.38850000000000001</v>
      </c>
      <c r="BF690" s="9">
        <f>AVERAGE(MainTable[[#This Row],[n3]], MainTable[[#This Row],[n1]], MainTable[[#This Row],[n4]])</f>
        <v>0.125</v>
      </c>
      <c r="BG690" s="9" t="str">
        <f>VLOOKUP(MainTable[[#This Row],[model]],ModelNames,4,FALSE)</f>
        <v>Discriminant</v>
      </c>
      <c r="BH690" s="9" cm="1">
        <f t="array" ref="BH690">MEDIAN(IF($AM$2:$AM$2385=AM690,$AN$2:$AN$2385))</f>
        <v>0.82848361206198695</v>
      </c>
      <c r="BI690" s="9" t="str" cm="1">
        <f t="array" ref="BI690">LEFT(A690, MIN(IFERROR(FIND({"_binarized","_clean","_converted"}, A690), LEN(A690)+1))-1)</f>
        <v>analcatdata_cyyoung9302</v>
      </c>
    </row>
    <row r="691" spans="1:61" x14ac:dyDescent="0.25">
      <c r="A691" t="s">
        <v>76</v>
      </c>
      <c r="B691" s="6">
        <v>92</v>
      </c>
      <c r="C691">
        <v>11</v>
      </c>
      <c r="D691">
        <v>7</v>
      </c>
      <c r="E691">
        <v>3</v>
      </c>
      <c r="F691" s="1">
        <v>3.8421052631578951</v>
      </c>
      <c r="G691">
        <v>0</v>
      </c>
      <c r="H691">
        <v>0</v>
      </c>
      <c r="I691" s="1">
        <v>6.9999510003429979</v>
      </c>
      <c r="J691" s="1">
        <v>-0.90659157767646348</v>
      </c>
      <c r="K691" s="1">
        <v>0.39036993638256662</v>
      </c>
      <c r="L691" s="1">
        <v>10.411</v>
      </c>
      <c r="M691" s="1">
        <v>7.8994999999999997</v>
      </c>
      <c r="N691" s="2">
        <v>0.33900000000000002</v>
      </c>
      <c r="O691" s="2">
        <v>0.50700000000000001</v>
      </c>
      <c r="P691" s="2">
        <v>0.17499999999999999</v>
      </c>
      <c r="Q691" s="2">
        <v>0.122</v>
      </c>
      <c r="R691" s="2">
        <v>0.70699999999999996</v>
      </c>
      <c r="S691" s="2">
        <v>0.34799999999999998</v>
      </c>
      <c r="T691" s="2">
        <v>5.6000000000000001E-2</v>
      </c>
      <c r="U691" s="2">
        <v>0.14099999999999999</v>
      </c>
      <c r="V691" s="2">
        <v>9.8000000000000004E-2</v>
      </c>
      <c r="W691" s="2">
        <v>9.1999999999999998E-2</v>
      </c>
      <c r="X691" s="2">
        <v>0.249</v>
      </c>
      <c r="Y691" s="2">
        <v>0.17399999999999999</v>
      </c>
      <c r="Z691" s="2">
        <v>0.109</v>
      </c>
      <c r="AA691" s="2">
        <v>0.435</v>
      </c>
      <c r="AB691" s="2">
        <v>0.89800000000000002</v>
      </c>
      <c r="AC691" s="2">
        <v>0.84099999999999997</v>
      </c>
      <c r="AD691" s="2">
        <v>0.28100000000000003</v>
      </c>
      <c r="AE691" s="2">
        <v>0.748</v>
      </c>
      <c r="AF691" s="2">
        <v>7.5999999999999998E-2</v>
      </c>
      <c r="AG691" s="2">
        <v>4.2999999999999997E-2</v>
      </c>
      <c r="AH691" s="2">
        <v>0.57099999999999995</v>
      </c>
      <c r="AI691" s="2">
        <v>0.26500000000000001</v>
      </c>
      <c r="AJ691" s="2">
        <v>0.51200000000000001</v>
      </c>
      <c r="AK691">
        <v>5121</v>
      </c>
      <c r="AL691">
        <v>0.04</v>
      </c>
      <c r="AM691" t="s">
        <v>63</v>
      </c>
      <c r="AN691" s="3">
        <v>0.48947368421052628</v>
      </c>
      <c r="AO691" s="3">
        <v>9.9580186461910122E-2</v>
      </c>
      <c r="AP691" s="3">
        <v>0.50870291301405857</v>
      </c>
      <c r="AQ691" s="3">
        <v>0.102660383247956</v>
      </c>
      <c r="AR691" s="3">
        <v>0.625</v>
      </c>
      <c r="AS691" s="3">
        <v>6.2014554651808433E-2</v>
      </c>
      <c r="AT691" s="10">
        <v>2.3176670074462891E-3</v>
      </c>
      <c r="AU691" s="1">
        <v>280.9921875</v>
      </c>
      <c r="AV691" s="5">
        <v>40989.494907931279</v>
      </c>
      <c r="AW691" s="9">
        <v>2.4542331695556641E-2</v>
      </c>
      <c r="AX691">
        <v>4</v>
      </c>
      <c r="AY691" t="s">
        <v>50</v>
      </c>
      <c r="AZ691" s="9">
        <f>AVERAGE(MainTable[[#This Row],[f1]:[f4]])</f>
        <v>0.37180000000000002</v>
      </c>
      <c r="BA691" s="9">
        <f>AVERAGE(MainTable[[#This Row],[l1]:[l3]])</f>
        <v>9.8333333333333328E-2</v>
      </c>
      <c r="BB691" s="9">
        <f>AVERAGE(MainTable[[#This Row],[n1]:[lsc]])</f>
        <v>0.32616666666666666</v>
      </c>
      <c r="BC691" s="9">
        <f>AVERAGE(MainTable[[#This Row],[density]:[clsCoef]])</f>
        <v>0.56099999999999994</v>
      </c>
      <c r="BD691" s="9">
        <f>AVERAGE(MainTable[[#This Row],[t2]:[t4]])</f>
        <v>0.22999999999999998</v>
      </c>
      <c r="BE691" s="9">
        <f>AVERAGE(MainTable[[#This Row],[c1]:[c2]])</f>
        <v>0.38850000000000001</v>
      </c>
      <c r="BF691" s="9">
        <f>AVERAGE(MainTable[[#This Row],[n3]], MainTable[[#This Row],[n1]], MainTable[[#This Row],[n4]])</f>
        <v>0.125</v>
      </c>
      <c r="BG691" s="9" t="str">
        <f>VLOOKUP(MainTable[[#This Row],[model]],ModelNames,4,FALSE)</f>
        <v>Probabilistic</v>
      </c>
      <c r="BH691" s="9" cm="1">
        <f t="array" ref="BH691">MEDIAN(IF($AM$2:$AM$2385=AM691,$AN$2:$AN$2385))</f>
        <v>0.73750000000000004</v>
      </c>
      <c r="BI691" s="9" t="str" cm="1">
        <f t="array" ref="BI691">LEFT(A691, MIN(IFERROR(FIND({"_binarized","_clean","_converted"}, A691), LEN(A691)+1))-1)</f>
        <v>analcatdata_cyyoung9302</v>
      </c>
    </row>
    <row r="692" spans="1:61" x14ac:dyDescent="0.25">
      <c r="A692" t="s">
        <v>160</v>
      </c>
      <c r="B692" s="6">
        <v>61214</v>
      </c>
      <c r="C692">
        <v>19</v>
      </c>
      <c r="D692">
        <v>18</v>
      </c>
      <c r="E692">
        <v>0</v>
      </c>
      <c r="F692" s="1">
        <v>3.7570718060304631</v>
      </c>
      <c r="G692">
        <v>0</v>
      </c>
      <c r="H692">
        <v>0</v>
      </c>
      <c r="I692" s="1">
        <v>152.9765945810291</v>
      </c>
      <c r="J692" s="1">
        <v>0.86141917574560734</v>
      </c>
      <c r="K692" s="1">
        <v>0.85399600841530565</v>
      </c>
      <c r="L692" s="1">
        <v>358.57350000000002</v>
      </c>
      <c r="M692" s="1">
        <v>122.7115</v>
      </c>
      <c r="N692" s="2">
        <v>0.55700000000000005</v>
      </c>
      <c r="O692" s="2">
        <v>0.98</v>
      </c>
      <c r="P692" s="2">
        <v>0.92400000000000004</v>
      </c>
      <c r="Q692" s="2">
        <v>0.51</v>
      </c>
      <c r="R692" s="2">
        <v>0.998</v>
      </c>
      <c r="S692" s="2">
        <v>0.998</v>
      </c>
      <c r="T692" s="2">
        <v>0.19700000000000001</v>
      </c>
      <c r="U692" s="2">
        <v>0.45100000000000001</v>
      </c>
      <c r="V692" s="2">
        <v>0.437</v>
      </c>
      <c r="W692" s="2">
        <v>0.23300000000000001</v>
      </c>
      <c r="X692" s="2">
        <v>0.44800000000000001</v>
      </c>
      <c r="Y692" s="2">
        <v>0.46</v>
      </c>
      <c r="Z692" s="2">
        <v>0.34100000000000003</v>
      </c>
      <c r="AA692" s="2">
        <v>0.89700000000000002</v>
      </c>
      <c r="AB692" s="2">
        <v>1</v>
      </c>
      <c r="AC692" s="2">
        <v>0.995</v>
      </c>
      <c r="AD692" s="2">
        <v>0.64700000000000002</v>
      </c>
      <c r="AE692" s="2">
        <v>0.96499999999999997</v>
      </c>
      <c r="AF692" s="2">
        <v>1E-3</v>
      </c>
      <c r="AG692" s="2">
        <v>1E-3</v>
      </c>
      <c r="AH692" s="2">
        <v>0.77800000000000002</v>
      </c>
      <c r="AI692" s="2">
        <v>0</v>
      </c>
      <c r="AJ692" s="2">
        <v>0</v>
      </c>
      <c r="AK692">
        <v>3638213</v>
      </c>
      <c r="AL692">
        <v>299.67</v>
      </c>
      <c r="AM692" t="s">
        <v>55</v>
      </c>
      <c r="AN692" s="3">
        <v>0.80102590355570347</v>
      </c>
      <c r="AO692" s="3">
        <v>5.6308556418092264E-4</v>
      </c>
      <c r="AP692" s="3">
        <v>0.72972303283828277</v>
      </c>
      <c r="AQ692" s="3">
        <v>1.630461530537694E-3</v>
      </c>
      <c r="AR692" s="3">
        <v>0.64886701829927085</v>
      </c>
      <c r="AS692" s="3">
        <v>3.3856438417224411E-3</v>
      </c>
      <c r="AT692" s="10">
        <v>3.4717082977294922E-2</v>
      </c>
      <c r="AU692" s="1">
        <v>492.35546875</v>
      </c>
      <c r="AV692" s="5">
        <v>1763252.9795212001</v>
      </c>
      <c r="AW692" s="9">
        <v>1.94889235496521</v>
      </c>
      <c r="AX692">
        <v>16</v>
      </c>
      <c r="AY692" t="s">
        <v>50</v>
      </c>
      <c r="AZ692" s="9">
        <f>AVERAGE(MainTable[[#This Row],[f1]:[f4]])</f>
        <v>0.88200000000000001</v>
      </c>
      <c r="BA692" s="9">
        <f>AVERAGE(MainTable[[#This Row],[l1]:[l3]])</f>
        <v>0.36166666666666664</v>
      </c>
      <c r="BB692" s="9">
        <f>AVERAGE(MainTable[[#This Row],[n1]:[lsc]])</f>
        <v>0.5631666666666667</v>
      </c>
      <c r="BC692" s="9">
        <f>AVERAGE(MainTable[[#This Row],[density]:[clsCoef]])</f>
        <v>0.82099999999999995</v>
      </c>
      <c r="BD692" s="9">
        <f>AVERAGE(MainTable[[#This Row],[t2]:[t4]])</f>
        <v>0.26</v>
      </c>
      <c r="BE692" s="9">
        <f>AVERAGE(MainTable[[#This Row],[c1]:[c2]])</f>
        <v>0</v>
      </c>
      <c r="BF692" s="9">
        <f>AVERAGE(MainTable[[#This Row],[n3]], MainTable[[#This Row],[n1]], MainTable[[#This Row],[n4]])</f>
        <v>0.34466666666666668</v>
      </c>
      <c r="BG692" s="9" t="str">
        <f>VLOOKUP(MainTable[[#This Row],[model]],ModelNames,4,FALSE)</f>
        <v>Tree Ensemble</v>
      </c>
      <c r="BH692" s="9" cm="1">
        <f t="array" ref="BH692">MEDIAN(IF($AM$2:$AM$2385=AM692,$AN$2:$AN$2385))</f>
        <v>0.88267425723439863</v>
      </c>
      <c r="BI692" s="9" t="str" cm="1">
        <f t="array" ref="BI692">LEFT(A692, MIN(IFERROR(FIND({"_binarized","_clean","_converted"}, A692), LEN(A692)+1))-1)</f>
        <v>Medical-Appointment</v>
      </c>
    </row>
    <row r="693" spans="1:61" x14ac:dyDescent="0.25">
      <c r="A693" t="s">
        <v>160</v>
      </c>
      <c r="B693" s="6">
        <v>61214</v>
      </c>
      <c r="C693">
        <v>19</v>
      </c>
      <c r="D693">
        <v>18</v>
      </c>
      <c r="E693">
        <v>0</v>
      </c>
      <c r="F693" s="1">
        <v>3.7570718060304631</v>
      </c>
      <c r="G693">
        <v>0</v>
      </c>
      <c r="H693">
        <v>0</v>
      </c>
      <c r="I693" s="1">
        <v>152.9765945810291</v>
      </c>
      <c r="J693" s="1">
        <v>0.86141917574560734</v>
      </c>
      <c r="K693" s="1">
        <v>0.85399600841530565</v>
      </c>
      <c r="L693" s="1">
        <v>358.57350000000002</v>
      </c>
      <c r="M693" s="1">
        <v>122.7115</v>
      </c>
      <c r="N693" s="2">
        <v>0.55700000000000005</v>
      </c>
      <c r="O693" s="2">
        <v>0.98</v>
      </c>
      <c r="P693" s="2">
        <v>0.92400000000000004</v>
      </c>
      <c r="Q693" s="2">
        <v>0.51</v>
      </c>
      <c r="R693" s="2">
        <v>0.998</v>
      </c>
      <c r="S693" s="2">
        <v>0.998</v>
      </c>
      <c r="T693" s="2">
        <v>0.19700000000000001</v>
      </c>
      <c r="U693" s="2">
        <v>0.45100000000000001</v>
      </c>
      <c r="V693" s="2">
        <v>0.437</v>
      </c>
      <c r="W693" s="2">
        <v>0.23300000000000001</v>
      </c>
      <c r="X693" s="2">
        <v>0.44800000000000001</v>
      </c>
      <c r="Y693" s="2">
        <v>0.46</v>
      </c>
      <c r="Z693" s="2">
        <v>0.34100000000000003</v>
      </c>
      <c r="AA693" s="2">
        <v>0.89700000000000002</v>
      </c>
      <c r="AB693" s="2">
        <v>1</v>
      </c>
      <c r="AC693" s="2">
        <v>0.995</v>
      </c>
      <c r="AD693" s="2">
        <v>0.64700000000000002</v>
      </c>
      <c r="AE693" s="2">
        <v>0.96499999999999997</v>
      </c>
      <c r="AF693" s="2">
        <v>1E-3</v>
      </c>
      <c r="AG693" s="2">
        <v>1E-3</v>
      </c>
      <c r="AH693" s="2">
        <v>0.77800000000000002</v>
      </c>
      <c r="AI693" s="2">
        <v>0</v>
      </c>
      <c r="AJ693" s="2">
        <v>0</v>
      </c>
      <c r="AK693">
        <v>3638213</v>
      </c>
      <c r="AL693">
        <v>299.67</v>
      </c>
      <c r="AM693" t="s">
        <v>54</v>
      </c>
      <c r="AN693" s="3">
        <v>0.80092790170746364</v>
      </c>
      <c r="AO693" s="3">
        <v>8.1840335008192568E-4</v>
      </c>
      <c r="AP693" s="3">
        <v>0.73040625322205455</v>
      </c>
      <c r="AQ693" s="3">
        <v>1.573237874233423E-3</v>
      </c>
      <c r="AR693" s="3">
        <v>0.64868660508837284</v>
      </c>
      <c r="AS693" s="3">
        <v>4.2670135211517746E-3</v>
      </c>
      <c r="AT693" s="10">
        <v>0.41952848434448242</v>
      </c>
      <c r="AU693" s="1">
        <v>682.578125</v>
      </c>
      <c r="AV693" s="5">
        <v>145913.81106255291</v>
      </c>
      <c r="AW693" s="9">
        <v>16.247237682342529</v>
      </c>
      <c r="AX693">
        <v>16</v>
      </c>
      <c r="AY693" t="s">
        <v>50</v>
      </c>
      <c r="AZ693" s="9">
        <f>AVERAGE(MainTable[[#This Row],[f1]:[f4]])</f>
        <v>0.88200000000000001</v>
      </c>
      <c r="BA693" s="9">
        <f>AVERAGE(MainTable[[#This Row],[l1]:[l3]])</f>
        <v>0.36166666666666664</v>
      </c>
      <c r="BB693" s="9">
        <f>AVERAGE(MainTable[[#This Row],[n1]:[lsc]])</f>
        <v>0.5631666666666667</v>
      </c>
      <c r="BC693" s="9">
        <f>AVERAGE(MainTable[[#This Row],[density]:[clsCoef]])</f>
        <v>0.82099999999999995</v>
      </c>
      <c r="BD693" s="9">
        <f>AVERAGE(MainTable[[#This Row],[t2]:[t4]])</f>
        <v>0.26</v>
      </c>
      <c r="BE693" s="9">
        <f>AVERAGE(MainTable[[#This Row],[c1]:[c2]])</f>
        <v>0</v>
      </c>
      <c r="BF693" s="9">
        <f>AVERAGE(MainTable[[#This Row],[n3]], MainTable[[#This Row],[n1]], MainTable[[#This Row],[n4]])</f>
        <v>0.34466666666666668</v>
      </c>
      <c r="BG693" s="9" t="str">
        <f>VLOOKUP(MainTable[[#This Row],[model]],ModelNames,4,FALSE)</f>
        <v>Tree Ensemble</v>
      </c>
      <c r="BH693" s="9" cm="1">
        <f t="array" ref="BH693">MEDIAN(IF($AM$2:$AM$2385=AM693,$AN$2:$AN$2385))</f>
        <v>0.87316363636363636</v>
      </c>
      <c r="BI693" s="9" t="str" cm="1">
        <f t="array" ref="BI693">LEFT(A693, MIN(IFERROR(FIND({"_binarized","_clean","_converted"}, A693), LEN(A693)+1))-1)</f>
        <v>Medical-Appointment</v>
      </c>
    </row>
    <row r="694" spans="1:61" x14ac:dyDescent="0.25">
      <c r="A694" t="s">
        <v>160</v>
      </c>
      <c r="B694" s="6">
        <v>61214</v>
      </c>
      <c r="C694">
        <v>19</v>
      </c>
      <c r="D694">
        <v>18</v>
      </c>
      <c r="E694">
        <v>0</v>
      </c>
      <c r="F694" s="1">
        <v>3.7570718060304631</v>
      </c>
      <c r="G694">
        <v>0</v>
      </c>
      <c r="H694">
        <v>0</v>
      </c>
      <c r="I694" s="1">
        <v>152.9765945810291</v>
      </c>
      <c r="J694" s="1">
        <v>0.86141917574560734</v>
      </c>
      <c r="K694" s="1">
        <v>0.85399600841530565</v>
      </c>
      <c r="L694" s="1">
        <v>358.57350000000002</v>
      </c>
      <c r="M694" s="1">
        <v>122.7115</v>
      </c>
      <c r="N694" s="2">
        <v>0.55700000000000005</v>
      </c>
      <c r="O694" s="2">
        <v>0.98</v>
      </c>
      <c r="P694" s="2">
        <v>0.92400000000000004</v>
      </c>
      <c r="Q694" s="2">
        <v>0.51</v>
      </c>
      <c r="R694" s="2">
        <v>0.998</v>
      </c>
      <c r="S694" s="2">
        <v>0.998</v>
      </c>
      <c r="T694" s="2">
        <v>0.19700000000000001</v>
      </c>
      <c r="U694" s="2">
        <v>0.45100000000000001</v>
      </c>
      <c r="V694" s="2">
        <v>0.437</v>
      </c>
      <c r="W694" s="2">
        <v>0.23300000000000001</v>
      </c>
      <c r="X694" s="2">
        <v>0.44800000000000001</v>
      </c>
      <c r="Y694" s="2">
        <v>0.46</v>
      </c>
      <c r="Z694" s="2">
        <v>0.34100000000000003</v>
      </c>
      <c r="AA694" s="2">
        <v>0.89700000000000002</v>
      </c>
      <c r="AB694" s="2">
        <v>1</v>
      </c>
      <c r="AC694" s="2">
        <v>0.995</v>
      </c>
      <c r="AD694" s="2">
        <v>0.64700000000000002</v>
      </c>
      <c r="AE694" s="2">
        <v>0.96499999999999997</v>
      </c>
      <c r="AF694" s="2">
        <v>1E-3</v>
      </c>
      <c r="AG694" s="2">
        <v>1E-3</v>
      </c>
      <c r="AH694" s="2">
        <v>0.77800000000000002</v>
      </c>
      <c r="AI694" s="2">
        <v>0</v>
      </c>
      <c r="AJ694" s="2">
        <v>0</v>
      </c>
      <c r="AK694">
        <v>3638213</v>
      </c>
      <c r="AL694">
        <v>299.67</v>
      </c>
      <c r="AM694" t="s">
        <v>58</v>
      </c>
      <c r="AN694" s="3">
        <v>0.80050314785667553</v>
      </c>
      <c r="AO694" s="3">
        <v>6.4383884340834727E-4</v>
      </c>
      <c r="AP694" s="3">
        <v>0.72900839282362961</v>
      </c>
      <c r="AQ694" s="3">
        <v>2.0025792913527418E-3</v>
      </c>
      <c r="AR694" s="3">
        <v>0.64773913035871811</v>
      </c>
      <c r="AS694" s="3">
        <v>3.3897883527258931E-3</v>
      </c>
      <c r="AT694" s="10">
        <v>1.8728017807006839E-2</v>
      </c>
      <c r="AU694" s="1">
        <v>461.703125</v>
      </c>
      <c r="AV694" s="5">
        <v>3268632.0907435929</v>
      </c>
      <c r="AW694" s="9">
        <v>3.9365732669830318</v>
      </c>
      <c r="AX694">
        <v>2</v>
      </c>
      <c r="AY694" t="s">
        <v>50</v>
      </c>
      <c r="AZ694" s="9">
        <f>AVERAGE(MainTable[[#This Row],[f1]:[f4]])</f>
        <v>0.88200000000000001</v>
      </c>
      <c r="BA694" s="9">
        <f>AVERAGE(MainTable[[#This Row],[l1]:[l3]])</f>
        <v>0.36166666666666664</v>
      </c>
      <c r="BB694" s="9">
        <f>AVERAGE(MainTable[[#This Row],[n1]:[lsc]])</f>
        <v>0.5631666666666667</v>
      </c>
      <c r="BC694" s="9">
        <f>AVERAGE(MainTable[[#This Row],[density]:[clsCoef]])</f>
        <v>0.82099999999999995</v>
      </c>
      <c r="BD694" s="9">
        <f>AVERAGE(MainTable[[#This Row],[t2]:[t4]])</f>
        <v>0.26</v>
      </c>
      <c r="BE694" s="9">
        <f>AVERAGE(MainTable[[#This Row],[c1]:[c2]])</f>
        <v>0</v>
      </c>
      <c r="BF694" s="9">
        <f>AVERAGE(MainTable[[#This Row],[n3]], MainTable[[#This Row],[n1]], MainTable[[#This Row],[n4]])</f>
        <v>0.34466666666666668</v>
      </c>
      <c r="BG694" s="9" t="str">
        <f>VLOOKUP(MainTable[[#This Row],[model]],ModelNames,4,FALSE)</f>
        <v>Tree Ensemble</v>
      </c>
      <c r="BH694" s="9" cm="1">
        <f t="array" ref="BH694">MEDIAN(IF($AM$2:$AM$2385=AM694,$AN$2:$AN$2385))</f>
        <v>0.86973139609339412</v>
      </c>
      <c r="BI694" s="9" t="str" cm="1">
        <f t="array" ref="BI694">LEFT(A694, MIN(IFERROR(FIND({"_binarized","_clean","_converted"}, A694), LEN(A694)+1))-1)</f>
        <v>Medical-Appointment</v>
      </c>
    </row>
    <row r="695" spans="1:61" x14ac:dyDescent="0.25">
      <c r="A695" t="s">
        <v>160</v>
      </c>
      <c r="B695" s="6">
        <v>61214</v>
      </c>
      <c r="C695">
        <v>19</v>
      </c>
      <c r="D695">
        <v>18</v>
      </c>
      <c r="E695">
        <v>0</v>
      </c>
      <c r="F695" s="1">
        <v>3.7570718060304631</v>
      </c>
      <c r="G695">
        <v>0</v>
      </c>
      <c r="H695">
        <v>0</v>
      </c>
      <c r="I695" s="1">
        <v>152.9765945810291</v>
      </c>
      <c r="J695" s="1">
        <v>0.86141917574560734</v>
      </c>
      <c r="K695" s="1">
        <v>0.85399600841530565</v>
      </c>
      <c r="L695" s="1">
        <v>358.57350000000002</v>
      </c>
      <c r="M695" s="1">
        <v>122.7115</v>
      </c>
      <c r="N695" s="2">
        <v>0.55700000000000005</v>
      </c>
      <c r="O695" s="2">
        <v>0.98</v>
      </c>
      <c r="P695" s="2">
        <v>0.92400000000000004</v>
      </c>
      <c r="Q695" s="2">
        <v>0.51</v>
      </c>
      <c r="R695" s="2">
        <v>0.998</v>
      </c>
      <c r="S695" s="2">
        <v>0.998</v>
      </c>
      <c r="T695" s="2">
        <v>0.19700000000000001</v>
      </c>
      <c r="U695" s="2">
        <v>0.45100000000000001</v>
      </c>
      <c r="V695" s="2">
        <v>0.437</v>
      </c>
      <c r="W695" s="2">
        <v>0.23300000000000001</v>
      </c>
      <c r="X695" s="2">
        <v>0.44800000000000001</v>
      </c>
      <c r="Y695" s="2">
        <v>0.46</v>
      </c>
      <c r="Z695" s="2">
        <v>0.34100000000000003</v>
      </c>
      <c r="AA695" s="2">
        <v>0.89700000000000002</v>
      </c>
      <c r="AB695" s="2">
        <v>1</v>
      </c>
      <c r="AC695" s="2">
        <v>0.995</v>
      </c>
      <c r="AD695" s="2">
        <v>0.64700000000000002</v>
      </c>
      <c r="AE695" s="2">
        <v>0.96499999999999997</v>
      </c>
      <c r="AF695" s="2">
        <v>1E-3</v>
      </c>
      <c r="AG695" s="2">
        <v>1E-3</v>
      </c>
      <c r="AH695" s="2">
        <v>0.77800000000000002</v>
      </c>
      <c r="AI695" s="2">
        <v>0</v>
      </c>
      <c r="AJ695" s="2">
        <v>0</v>
      </c>
      <c r="AK695">
        <v>3638213</v>
      </c>
      <c r="AL695">
        <v>299.67</v>
      </c>
      <c r="AM695" t="s">
        <v>52</v>
      </c>
      <c r="AN695" s="3">
        <v>0.79983337203793847</v>
      </c>
      <c r="AO695" s="3">
        <v>7.8087477250910083E-4</v>
      </c>
      <c r="AP695" s="3">
        <v>0.72836225861228809</v>
      </c>
      <c r="AQ695" s="3">
        <v>1.466264671544621E-3</v>
      </c>
      <c r="AR695" s="3">
        <v>0.62906495030232601</v>
      </c>
      <c r="AS695" s="3">
        <v>6.6622441478949293E-3</v>
      </c>
      <c r="AT695" s="10">
        <v>0.42546534538269037</v>
      </c>
      <c r="AU695" s="1">
        <v>893.046875</v>
      </c>
      <c r="AV695" s="5">
        <v>143877.75799916059</v>
      </c>
      <c r="AW695" s="9">
        <v>15.577062845230101</v>
      </c>
      <c r="AX695">
        <v>24</v>
      </c>
      <c r="AY695" t="s">
        <v>50</v>
      </c>
      <c r="AZ695" s="9">
        <f>AVERAGE(MainTable[[#This Row],[f1]:[f4]])</f>
        <v>0.88200000000000001</v>
      </c>
      <c r="BA695" s="9">
        <f>AVERAGE(MainTable[[#This Row],[l1]:[l3]])</f>
        <v>0.36166666666666664</v>
      </c>
      <c r="BB695" s="9">
        <f>AVERAGE(MainTable[[#This Row],[n1]:[lsc]])</f>
        <v>0.5631666666666667</v>
      </c>
      <c r="BC695" s="9">
        <f>AVERAGE(MainTable[[#This Row],[density]:[clsCoef]])</f>
        <v>0.82099999999999995</v>
      </c>
      <c r="BD695" s="9">
        <f>AVERAGE(MainTable[[#This Row],[t2]:[t4]])</f>
        <v>0.26</v>
      </c>
      <c r="BE695" s="9">
        <f>AVERAGE(MainTable[[#This Row],[c1]:[c2]])</f>
        <v>0</v>
      </c>
      <c r="BF695" s="9">
        <f>AVERAGE(MainTable[[#This Row],[n3]], MainTable[[#This Row],[n1]], MainTable[[#This Row],[n4]])</f>
        <v>0.34466666666666668</v>
      </c>
      <c r="BG695" s="9" t="str">
        <f>VLOOKUP(MainTable[[#This Row],[model]],ModelNames,4,FALSE)</f>
        <v>Tree Ensemble</v>
      </c>
      <c r="BH695" s="9" cm="1">
        <f t="array" ref="BH695">MEDIAN(IF($AM$2:$AM$2385=AM695,$AN$2:$AN$2385))</f>
        <v>0.87140340575455077</v>
      </c>
      <c r="BI695" s="9" t="str" cm="1">
        <f t="array" ref="BI695">LEFT(A695, MIN(IFERROR(FIND({"_binarized","_clean","_converted"}, A695), LEN(A695)+1))-1)</f>
        <v>Medical-Appointment</v>
      </c>
    </row>
    <row r="696" spans="1:61" x14ac:dyDescent="0.25">
      <c r="A696" t="s">
        <v>160</v>
      </c>
      <c r="B696" s="6">
        <v>61214</v>
      </c>
      <c r="C696">
        <v>19</v>
      </c>
      <c r="D696">
        <v>18</v>
      </c>
      <c r="E696">
        <v>0</v>
      </c>
      <c r="F696" s="1">
        <v>3.7570718060304631</v>
      </c>
      <c r="G696">
        <v>0</v>
      </c>
      <c r="H696">
        <v>0</v>
      </c>
      <c r="I696" s="1">
        <v>152.9765945810291</v>
      </c>
      <c r="J696" s="1">
        <v>0.86141917574560734</v>
      </c>
      <c r="K696" s="1">
        <v>0.85399600841530565</v>
      </c>
      <c r="L696" s="1">
        <v>358.57350000000002</v>
      </c>
      <c r="M696" s="1">
        <v>122.7115</v>
      </c>
      <c r="N696" s="2">
        <v>0.55700000000000005</v>
      </c>
      <c r="O696" s="2">
        <v>0.98</v>
      </c>
      <c r="P696" s="2">
        <v>0.92400000000000004</v>
      </c>
      <c r="Q696" s="2">
        <v>0.51</v>
      </c>
      <c r="R696" s="2">
        <v>0.998</v>
      </c>
      <c r="S696" s="2">
        <v>0.998</v>
      </c>
      <c r="T696" s="2">
        <v>0.19700000000000001</v>
      </c>
      <c r="U696" s="2">
        <v>0.45100000000000001</v>
      </c>
      <c r="V696" s="2">
        <v>0.437</v>
      </c>
      <c r="W696" s="2">
        <v>0.23300000000000001</v>
      </c>
      <c r="X696" s="2">
        <v>0.44800000000000001</v>
      </c>
      <c r="Y696" s="2">
        <v>0.46</v>
      </c>
      <c r="Z696" s="2">
        <v>0.34100000000000003</v>
      </c>
      <c r="AA696" s="2">
        <v>0.89700000000000002</v>
      </c>
      <c r="AB696" s="2">
        <v>1</v>
      </c>
      <c r="AC696" s="2">
        <v>0.995</v>
      </c>
      <c r="AD696" s="2">
        <v>0.64700000000000002</v>
      </c>
      <c r="AE696" s="2">
        <v>0.96499999999999997</v>
      </c>
      <c r="AF696" s="2">
        <v>1E-3</v>
      </c>
      <c r="AG696" s="2">
        <v>1E-3</v>
      </c>
      <c r="AH696" s="2">
        <v>0.77800000000000002</v>
      </c>
      <c r="AI696" s="2">
        <v>0</v>
      </c>
      <c r="AJ696" s="2">
        <v>0</v>
      </c>
      <c r="AK696">
        <v>3638213</v>
      </c>
      <c r="AL696">
        <v>299.67</v>
      </c>
      <c r="AM696" t="s">
        <v>59</v>
      </c>
      <c r="AN696" s="3">
        <v>0.79980069630391903</v>
      </c>
      <c r="AO696" s="3">
        <v>1.0220258575011089E-3</v>
      </c>
      <c r="AP696" s="3">
        <v>0.72816291224323026</v>
      </c>
      <c r="AQ696" s="3">
        <v>2.4643760395160969E-3</v>
      </c>
      <c r="AR696" s="3">
        <v>0.64143821532193179</v>
      </c>
      <c r="AS696" s="3">
        <v>2.470677577560323E-3</v>
      </c>
      <c r="AT696" s="10">
        <v>9.7854137420654297E-2</v>
      </c>
      <c r="AU696" s="1">
        <v>413.43359375</v>
      </c>
      <c r="AV696" s="5">
        <v>625573.95745925</v>
      </c>
      <c r="AW696" s="9">
        <v>1.445229768753052</v>
      </c>
      <c r="AX696">
        <v>1</v>
      </c>
      <c r="AY696" t="s">
        <v>50</v>
      </c>
      <c r="AZ696" s="9">
        <f>AVERAGE(MainTable[[#This Row],[f1]:[f4]])</f>
        <v>0.88200000000000001</v>
      </c>
      <c r="BA696" s="9">
        <f>AVERAGE(MainTable[[#This Row],[l1]:[l3]])</f>
        <v>0.36166666666666664</v>
      </c>
      <c r="BB696" s="9">
        <f>AVERAGE(MainTable[[#This Row],[n1]:[lsc]])</f>
        <v>0.5631666666666667</v>
      </c>
      <c r="BC696" s="9">
        <f>AVERAGE(MainTable[[#This Row],[density]:[clsCoef]])</f>
        <v>0.82099999999999995</v>
      </c>
      <c r="BD696" s="9">
        <f>AVERAGE(MainTable[[#This Row],[t2]:[t4]])</f>
        <v>0.26</v>
      </c>
      <c r="BE696" s="9">
        <f>AVERAGE(MainTable[[#This Row],[c1]:[c2]])</f>
        <v>0</v>
      </c>
      <c r="BF696" s="9">
        <f>AVERAGE(MainTable[[#This Row],[n3]], MainTable[[#This Row],[n1]], MainTable[[#This Row],[n4]])</f>
        <v>0.34466666666666668</v>
      </c>
      <c r="BG696" s="9" t="str">
        <f>VLOOKUP(MainTable[[#This Row],[model]],ModelNames,4,FALSE)</f>
        <v>Tree Ensemble</v>
      </c>
      <c r="BH696" s="9" cm="1">
        <f t="array" ref="BH696">MEDIAN(IF($AM$2:$AM$2385=AM696,$AN$2:$AN$2385))</f>
        <v>0.86949265687583444</v>
      </c>
      <c r="BI696" s="9" t="str" cm="1">
        <f t="array" ref="BI696">LEFT(A696, MIN(IFERROR(FIND({"_binarized","_clean","_converted"}, A696), LEN(A696)+1))-1)</f>
        <v>Medical-Appointment</v>
      </c>
    </row>
    <row r="697" spans="1:61" x14ac:dyDescent="0.25">
      <c r="A697" t="s">
        <v>160</v>
      </c>
      <c r="B697" s="6">
        <v>61214</v>
      </c>
      <c r="C697">
        <v>19</v>
      </c>
      <c r="D697">
        <v>18</v>
      </c>
      <c r="E697">
        <v>0</v>
      </c>
      <c r="F697" s="1">
        <v>3.7570718060304631</v>
      </c>
      <c r="G697">
        <v>0</v>
      </c>
      <c r="H697">
        <v>0</v>
      </c>
      <c r="I697" s="1">
        <v>152.9765945810291</v>
      </c>
      <c r="J697" s="1">
        <v>0.86141917574560734</v>
      </c>
      <c r="K697" s="1">
        <v>0.85399600841530565</v>
      </c>
      <c r="L697" s="1">
        <v>358.57350000000002</v>
      </c>
      <c r="M697" s="1">
        <v>122.7115</v>
      </c>
      <c r="N697" s="2">
        <v>0.55700000000000005</v>
      </c>
      <c r="O697" s="2">
        <v>0.98</v>
      </c>
      <c r="P697" s="2">
        <v>0.92400000000000004</v>
      </c>
      <c r="Q697" s="2">
        <v>0.51</v>
      </c>
      <c r="R697" s="2">
        <v>0.998</v>
      </c>
      <c r="S697" s="2">
        <v>0.998</v>
      </c>
      <c r="T697" s="2">
        <v>0.19700000000000001</v>
      </c>
      <c r="U697" s="2">
        <v>0.45100000000000001</v>
      </c>
      <c r="V697" s="2">
        <v>0.437</v>
      </c>
      <c r="W697" s="2">
        <v>0.23300000000000001</v>
      </c>
      <c r="X697" s="2">
        <v>0.44800000000000001</v>
      </c>
      <c r="Y697" s="2">
        <v>0.46</v>
      </c>
      <c r="Z697" s="2">
        <v>0.34100000000000003</v>
      </c>
      <c r="AA697" s="2">
        <v>0.89700000000000002</v>
      </c>
      <c r="AB697" s="2">
        <v>1</v>
      </c>
      <c r="AC697" s="2">
        <v>0.995</v>
      </c>
      <c r="AD697" s="2">
        <v>0.64700000000000002</v>
      </c>
      <c r="AE697" s="2">
        <v>0.96499999999999997</v>
      </c>
      <c r="AF697" s="2">
        <v>1E-3</v>
      </c>
      <c r="AG697" s="2">
        <v>1E-3</v>
      </c>
      <c r="AH697" s="2">
        <v>0.77800000000000002</v>
      </c>
      <c r="AI697" s="2">
        <v>0</v>
      </c>
      <c r="AJ697" s="2">
        <v>0</v>
      </c>
      <c r="AK697">
        <v>3638213</v>
      </c>
      <c r="AL697">
        <v>299.67</v>
      </c>
      <c r="AM697" t="s">
        <v>57</v>
      </c>
      <c r="AN697" s="3">
        <v>0.7957166538943472</v>
      </c>
      <c r="AO697" s="3">
        <v>1.224494999580346E-3</v>
      </c>
      <c r="AP697" s="3">
        <v>0.73082426743489592</v>
      </c>
      <c r="AQ697" s="3">
        <v>2.9363597889960238E-3</v>
      </c>
      <c r="AR697" s="3">
        <v>0.6122728205963831</v>
      </c>
      <c r="AS697" s="3">
        <v>4.9863254669552824E-3</v>
      </c>
      <c r="AT697" s="10">
        <v>6.4623355865478524E-3</v>
      </c>
      <c r="AU697" s="1">
        <v>385.57421875</v>
      </c>
      <c r="AV697" s="5">
        <v>9472581.4189263973</v>
      </c>
      <c r="AW697" s="9">
        <v>0.65967202186584473</v>
      </c>
      <c r="AX697">
        <v>24</v>
      </c>
      <c r="AY697" t="s">
        <v>50</v>
      </c>
      <c r="AZ697" s="9">
        <f>AVERAGE(MainTable[[#This Row],[f1]:[f4]])</f>
        <v>0.88200000000000001</v>
      </c>
      <c r="BA697" s="9">
        <f>AVERAGE(MainTable[[#This Row],[l1]:[l3]])</f>
        <v>0.36166666666666664</v>
      </c>
      <c r="BB697" s="9">
        <f>AVERAGE(MainTable[[#This Row],[n1]:[lsc]])</f>
        <v>0.5631666666666667</v>
      </c>
      <c r="BC697" s="9">
        <f>AVERAGE(MainTable[[#This Row],[density]:[clsCoef]])</f>
        <v>0.82099999999999995</v>
      </c>
      <c r="BD697" s="9">
        <f>AVERAGE(MainTable[[#This Row],[t2]:[t4]])</f>
        <v>0.26</v>
      </c>
      <c r="BE697" s="9">
        <f>AVERAGE(MainTable[[#This Row],[c1]:[c2]])</f>
        <v>0</v>
      </c>
      <c r="BF697" s="9">
        <f>AVERAGE(MainTable[[#This Row],[n3]], MainTable[[#This Row],[n1]], MainTable[[#This Row],[n4]])</f>
        <v>0.34466666666666668</v>
      </c>
      <c r="BG697" s="9" t="str">
        <f>VLOOKUP(MainTable[[#This Row],[model]],ModelNames,4,FALSE)</f>
        <v>Tree-based</v>
      </c>
      <c r="BH697" s="9" cm="1">
        <f t="array" ref="BH697">MEDIAN(IF($AM$2:$AM$2385=AM697,$AN$2:$AN$2385))</f>
        <v>0.84387062005572167</v>
      </c>
      <c r="BI697" s="9" t="str" cm="1">
        <f t="array" ref="BI697">LEFT(A697, MIN(IFERROR(FIND({"_binarized","_clean","_converted"}, A697), LEN(A697)+1))-1)</f>
        <v>Medical-Appointment</v>
      </c>
    </row>
    <row r="698" spans="1:61" x14ac:dyDescent="0.25">
      <c r="A698" t="s">
        <v>160</v>
      </c>
      <c r="B698" s="6">
        <v>61214</v>
      </c>
      <c r="C698">
        <v>19</v>
      </c>
      <c r="D698">
        <v>18</v>
      </c>
      <c r="E698">
        <v>0</v>
      </c>
      <c r="F698" s="1">
        <v>3.7570718060304631</v>
      </c>
      <c r="G698">
        <v>0</v>
      </c>
      <c r="H698">
        <v>0</v>
      </c>
      <c r="I698" s="1">
        <v>152.9765945810291</v>
      </c>
      <c r="J698" s="1">
        <v>0.86141917574560734</v>
      </c>
      <c r="K698" s="1">
        <v>0.85399600841530565</v>
      </c>
      <c r="L698" s="1">
        <v>358.57350000000002</v>
      </c>
      <c r="M698" s="1">
        <v>122.7115</v>
      </c>
      <c r="N698" s="2">
        <v>0.55700000000000005</v>
      </c>
      <c r="O698" s="2">
        <v>0.98</v>
      </c>
      <c r="P698" s="2">
        <v>0.92400000000000004</v>
      </c>
      <c r="Q698" s="2">
        <v>0.51</v>
      </c>
      <c r="R698" s="2">
        <v>0.998</v>
      </c>
      <c r="S698" s="2">
        <v>0.998</v>
      </c>
      <c r="T698" s="2">
        <v>0.19700000000000001</v>
      </c>
      <c r="U698" s="2">
        <v>0.45100000000000001</v>
      </c>
      <c r="V698" s="2">
        <v>0.437</v>
      </c>
      <c r="W698" s="2">
        <v>0.23300000000000001</v>
      </c>
      <c r="X698" s="2">
        <v>0.44800000000000001</v>
      </c>
      <c r="Y698" s="2">
        <v>0.46</v>
      </c>
      <c r="Z698" s="2">
        <v>0.34100000000000003</v>
      </c>
      <c r="AA698" s="2">
        <v>0.89700000000000002</v>
      </c>
      <c r="AB698" s="2">
        <v>1</v>
      </c>
      <c r="AC698" s="2">
        <v>0.995</v>
      </c>
      <c r="AD698" s="2">
        <v>0.64700000000000002</v>
      </c>
      <c r="AE698" s="2">
        <v>0.96499999999999997</v>
      </c>
      <c r="AF698" s="2">
        <v>1E-3</v>
      </c>
      <c r="AG698" s="2">
        <v>1E-3</v>
      </c>
      <c r="AH698" s="2">
        <v>0.77800000000000002</v>
      </c>
      <c r="AI698" s="2">
        <v>0</v>
      </c>
      <c r="AJ698" s="2">
        <v>0</v>
      </c>
      <c r="AK698">
        <v>3638213</v>
      </c>
      <c r="AL698">
        <v>299.67</v>
      </c>
      <c r="AM698" t="s">
        <v>51</v>
      </c>
      <c r="AN698" s="3">
        <v>0.79452413705510827</v>
      </c>
      <c r="AO698" s="3">
        <v>7.6493748200642602E-4</v>
      </c>
      <c r="AP698" s="3">
        <v>0.7127794745039544</v>
      </c>
      <c r="AQ698" s="3">
        <v>1.3542036523808861E-3</v>
      </c>
      <c r="AT698" s="10">
        <v>65.522603750228882</v>
      </c>
      <c r="AU698" s="1">
        <v>360.26171875</v>
      </c>
      <c r="AV698" s="5">
        <v>934.25774459987281</v>
      </c>
      <c r="AW698" s="9">
        <v>158.86985373497009</v>
      </c>
      <c r="AX698">
        <v>12</v>
      </c>
      <c r="AY698" t="s">
        <v>50</v>
      </c>
      <c r="AZ698" s="9">
        <f>AVERAGE(MainTable[[#This Row],[f1]:[f4]])</f>
        <v>0.88200000000000001</v>
      </c>
      <c r="BA698" s="9">
        <f>AVERAGE(MainTable[[#This Row],[l1]:[l3]])</f>
        <v>0.36166666666666664</v>
      </c>
      <c r="BB698" s="9">
        <f>AVERAGE(MainTable[[#This Row],[n1]:[lsc]])</f>
        <v>0.5631666666666667</v>
      </c>
      <c r="BC698" s="9">
        <f>AVERAGE(MainTable[[#This Row],[density]:[clsCoef]])</f>
        <v>0.82099999999999995</v>
      </c>
      <c r="BD698" s="9">
        <f>AVERAGE(MainTable[[#This Row],[t2]:[t4]])</f>
        <v>0.26</v>
      </c>
      <c r="BE698" s="9">
        <f>AVERAGE(MainTable[[#This Row],[c1]:[c2]])</f>
        <v>0</v>
      </c>
      <c r="BF698" s="9">
        <f>AVERAGE(MainTable[[#This Row],[n3]], MainTable[[#This Row],[n1]], MainTable[[#This Row],[n4]])</f>
        <v>0.34466666666666668</v>
      </c>
      <c r="BG698" s="9" t="str">
        <f>VLOOKUP(MainTable[[#This Row],[model]],ModelNames,4,FALSE)</f>
        <v>Kernel/SVM</v>
      </c>
      <c r="BH698" s="9" cm="1">
        <f t="array" ref="BH698">MEDIAN(IF($AM$2:$AM$2385=AM698,$AN$2:$AN$2385))</f>
        <v>0.87225452196382425</v>
      </c>
      <c r="BI698" s="9" t="str" cm="1">
        <f t="array" ref="BI698">LEFT(A698, MIN(IFERROR(FIND({"_binarized","_clean","_converted"}, A698), LEN(A698)+1))-1)</f>
        <v>Medical-Appointment</v>
      </c>
    </row>
    <row r="699" spans="1:61" x14ac:dyDescent="0.25">
      <c r="A699" t="s">
        <v>160</v>
      </c>
      <c r="B699" s="6">
        <v>61214</v>
      </c>
      <c r="C699">
        <v>19</v>
      </c>
      <c r="D699">
        <v>18</v>
      </c>
      <c r="E699">
        <v>0</v>
      </c>
      <c r="F699" s="1">
        <v>3.7570718060304631</v>
      </c>
      <c r="G699">
        <v>0</v>
      </c>
      <c r="H699">
        <v>0</v>
      </c>
      <c r="I699" s="1">
        <v>152.9765945810291</v>
      </c>
      <c r="J699" s="1">
        <v>0.86141917574560734</v>
      </c>
      <c r="K699" s="1">
        <v>0.85399600841530565</v>
      </c>
      <c r="L699" s="1">
        <v>358.57350000000002</v>
      </c>
      <c r="M699" s="1">
        <v>122.7115</v>
      </c>
      <c r="N699" s="2">
        <v>0.55700000000000005</v>
      </c>
      <c r="O699" s="2">
        <v>0.98</v>
      </c>
      <c r="P699" s="2">
        <v>0.92400000000000004</v>
      </c>
      <c r="Q699" s="2">
        <v>0.51</v>
      </c>
      <c r="R699" s="2">
        <v>0.998</v>
      </c>
      <c r="S699" s="2">
        <v>0.998</v>
      </c>
      <c r="T699" s="2">
        <v>0.19700000000000001</v>
      </c>
      <c r="U699" s="2">
        <v>0.45100000000000001</v>
      </c>
      <c r="V699" s="2">
        <v>0.437</v>
      </c>
      <c r="W699" s="2">
        <v>0.23300000000000001</v>
      </c>
      <c r="X699" s="2">
        <v>0.44800000000000001</v>
      </c>
      <c r="Y699" s="2">
        <v>0.46</v>
      </c>
      <c r="Z699" s="2">
        <v>0.34100000000000003</v>
      </c>
      <c r="AA699" s="2">
        <v>0.89700000000000002</v>
      </c>
      <c r="AB699" s="2">
        <v>1</v>
      </c>
      <c r="AC699" s="2">
        <v>0.995</v>
      </c>
      <c r="AD699" s="2">
        <v>0.64700000000000002</v>
      </c>
      <c r="AE699" s="2">
        <v>0.96499999999999997</v>
      </c>
      <c r="AF699" s="2">
        <v>1E-3</v>
      </c>
      <c r="AG699" s="2">
        <v>1E-3</v>
      </c>
      <c r="AH699" s="2">
        <v>0.77800000000000002</v>
      </c>
      <c r="AI699" s="2">
        <v>0</v>
      </c>
      <c r="AJ699" s="2">
        <v>0</v>
      </c>
      <c r="AK699">
        <v>3638213</v>
      </c>
      <c r="AL699">
        <v>299.67</v>
      </c>
      <c r="AM699" t="s">
        <v>49</v>
      </c>
      <c r="AN699" s="3">
        <v>0.79001535547327495</v>
      </c>
      <c r="AO699" s="3">
        <v>1.5888378414481309E-4</v>
      </c>
      <c r="AP699" s="3">
        <v>0.69760168887538865</v>
      </c>
      <c r="AQ699" s="3">
        <v>3.1010407510138329E-4</v>
      </c>
      <c r="AR699" s="3">
        <v>0.56668824488502301</v>
      </c>
      <c r="AS699" s="3">
        <v>9.8358368544149075E-3</v>
      </c>
      <c r="AT699" s="10">
        <v>5.7119369506835938E-2</v>
      </c>
      <c r="AU699" s="1">
        <v>498.984375</v>
      </c>
      <c r="AV699" s="5">
        <v>1071703.005977226</v>
      </c>
      <c r="AW699" s="9">
        <v>62.252338647842407</v>
      </c>
      <c r="AX699">
        <v>16</v>
      </c>
      <c r="AY699" t="s">
        <v>50</v>
      </c>
      <c r="AZ699" s="9">
        <f>AVERAGE(MainTable[[#This Row],[f1]:[f4]])</f>
        <v>0.88200000000000001</v>
      </c>
      <c r="BA699" s="9">
        <f>AVERAGE(MainTable[[#This Row],[l1]:[l3]])</f>
        <v>0.36166666666666664</v>
      </c>
      <c r="BB699" s="9">
        <f>AVERAGE(MainTable[[#This Row],[n1]:[lsc]])</f>
        <v>0.5631666666666667</v>
      </c>
      <c r="BC699" s="9">
        <f>AVERAGE(MainTable[[#This Row],[density]:[clsCoef]])</f>
        <v>0.82099999999999995</v>
      </c>
      <c r="BD699" s="9">
        <f>AVERAGE(MainTable[[#This Row],[t2]:[t4]])</f>
        <v>0.26</v>
      </c>
      <c r="BE699" s="9">
        <f>AVERAGE(MainTable[[#This Row],[c1]:[c2]])</f>
        <v>0</v>
      </c>
      <c r="BF699" s="9">
        <f>AVERAGE(MainTable[[#This Row],[n3]], MainTable[[#This Row],[n1]], MainTable[[#This Row],[n4]])</f>
        <v>0.34466666666666668</v>
      </c>
      <c r="BG699" s="9" t="str">
        <f>VLOOKUP(MainTable[[#This Row],[model]],ModelNames,4,FALSE)</f>
        <v>Neural</v>
      </c>
      <c r="BH699" s="9" cm="1">
        <f t="array" ref="BH699">MEDIAN(IF($AM$2:$AM$2385=AM699,$AN$2:$AN$2385))</f>
        <v>0.87620447459485384</v>
      </c>
      <c r="BI699" s="9" t="str" cm="1">
        <f t="array" ref="BI699">LEFT(A699, MIN(IFERROR(FIND({"_binarized","_clean","_converted"}, A699), LEN(A699)+1))-1)</f>
        <v>Medical-Appointment</v>
      </c>
    </row>
    <row r="700" spans="1:61" x14ac:dyDescent="0.25">
      <c r="A700" t="s">
        <v>160</v>
      </c>
      <c r="B700" s="6">
        <v>61214</v>
      </c>
      <c r="C700">
        <v>19</v>
      </c>
      <c r="D700">
        <v>18</v>
      </c>
      <c r="E700">
        <v>0</v>
      </c>
      <c r="F700" s="1">
        <v>3.7570718060304631</v>
      </c>
      <c r="G700">
        <v>0</v>
      </c>
      <c r="H700">
        <v>0</v>
      </c>
      <c r="I700" s="1">
        <v>152.9765945810291</v>
      </c>
      <c r="J700" s="1">
        <v>0.86141917574560734</v>
      </c>
      <c r="K700" s="1">
        <v>0.85399600841530565</v>
      </c>
      <c r="L700" s="1">
        <v>358.57350000000002</v>
      </c>
      <c r="M700" s="1">
        <v>122.7115</v>
      </c>
      <c r="N700" s="2">
        <v>0.55700000000000005</v>
      </c>
      <c r="O700" s="2">
        <v>0.98</v>
      </c>
      <c r="P700" s="2">
        <v>0.92400000000000004</v>
      </c>
      <c r="Q700" s="2">
        <v>0.51</v>
      </c>
      <c r="R700" s="2">
        <v>0.998</v>
      </c>
      <c r="S700" s="2">
        <v>0.998</v>
      </c>
      <c r="T700" s="2">
        <v>0.19700000000000001</v>
      </c>
      <c r="U700" s="2">
        <v>0.45100000000000001</v>
      </c>
      <c r="V700" s="2">
        <v>0.437</v>
      </c>
      <c r="W700" s="2">
        <v>0.23300000000000001</v>
      </c>
      <c r="X700" s="2">
        <v>0.44800000000000001</v>
      </c>
      <c r="Y700" s="2">
        <v>0.46</v>
      </c>
      <c r="Z700" s="2">
        <v>0.34100000000000003</v>
      </c>
      <c r="AA700" s="2">
        <v>0.89700000000000002</v>
      </c>
      <c r="AB700" s="2">
        <v>1</v>
      </c>
      <c r="AC700" s="2">
        <v>0.995</v>
      </c>
      <c r="AD700" s="2">
        <v>0.64700000000000002</v>
      </c>
      <c r="AE700" s="2">
        <v>0.96499999999999997</v>
      </c>
      <c r="AF700" s="2">
        <v>1E-3</v>
      </c>
      <c r="AG700" s="2">
        <v>1E-3</v>
      </c>
      <c r="AH700" s="2">
        <v>0.77800000000000002</v>
      </c>
      <c r="AI700" s="2">
        <v>0</v>
      </c>
      <c r="AJ700" s="2">
        <v>0</v>
      </c>
      <c r="AK700">
        <v>3638213</v>
      </c>
      <c r="AL700">
        <v>299.67</v>
      </c>
      <c r="AM700" t="s">
        <v>64</v>
      </c>
      <c r="AN700" s="3">
        <v>0.78983566095395763</v>
      </c>
      <c r="AO700" s="3">
        <v>9.7982693069826178E-5</v>
      </c>
      <c r="AP700" s="3">
        <v>0.69714197263882394</v>
      </c>
      <c r="AQ700" s="3">
        <v>2.0009430608797739E-4</v>
      </c>
      <c r="AR700" s="3">
        <v>0.56732958276216006</v>
      </c>
      <c r="AS700" s="3">
        <v>9.327532980076431E-3</v>
      </c>
      <c r="AT700" s="10">
        <v>4.1992664337158203E-3</v>
      </c>
      <c r="AU700" s="1">
        <v>450.6640625</v>
      </c>
      <c r="AV700" s="5">
        <v>14577546.094362119</v>
      </c>
      <c r="AW700" s="9">
        <v>0.1685943603515625</v>
      </c>
      <c r="AX700">
        <v>2</v>
      </c>
      <c r="AY700" t="s">
        <v>50</v>
      </c>
      <c r="AZ700" s="9">
        <f>AVERAGE(MainTable[[#This Row],[f1]:[f4]])</f>
        <v>0.88200000000000001</v>
      </c>
      <c r="BA700" s="9">
        <f>AVERAGE(MainTable[[#This Row],[l1]:[l3]])</f>
        <v>0.36166666666666664</v>
      </c>
      <c r="BB700" s="9">
        <f>AVERAGE(MainTable[[#This Row],[n1]:[lsc]])</f>
        <v>0.5631666666666667</v>
      </c>
      <c r="BC700" s="9">
        <f>AVERAGE(MainTable[[#This Row],[density]:[clsCoef]])</f>
        <v>0.82099999999999995</v>
      </c>
      <c r="BD700" s="9">
        <f>AVERAGE(MainTable[[#This Row],[t2]:[t4]])</f>
        <v>0.26</v>
      </c>
      <c r="BE700" s="9">
        <f>AVERAGE(MainTable[[#This Row],[c1]:[c2]])</f>
        <v>0</v>
      </c>
      <c r="BF700" s="9">
        <f>AVERAGE(MainTable[[#This Row],[n3]], MainTable[[#This Row],[n1]], MainTable[[#This Row],[n4]])</f>
        <v>0.34466666666666668</v>
      </c>
      <c r="BG700" s="9" t="str">
        <f>VLOOKUP(MainTable[[#This Row],[model]],ModelNames,4,FALSE)</f>
        <v>Discriminant</v>
      </c>
      <c r="BH700" s="9" cm="1">
        <f t="array" ref="BH700">MEDIAN(IF($AM$2:$AM$2385=AM700,$AN$2:$AN$2385))</f>
        <v>0.83860904466088915</v>
      </c>
      <c r="BI700" s="9" t="str" cm="1">
        <f t="array" ref="BI700">LEFT(A700, MIN(IFERROR(FIND({"_binarized","_clean","_converted"}, A700), LEN(A700)+1))-1)</f>
        <v>Medical-Appointment</v>
      </c>
    </row>
    <row r="701" spans="1:61" x14ac:dyDescent="0.25">
      <c r="A701" t="s">
        <v>160</v>
      </c>
      <c r="B701" s="6">
        <v>61214</v>
      </c>
      <c r="C701">
        <v>19</v>
      </c>
      <c r="D701">
        <v>18</v>
      </c>
      <c r="E701">
        <v>0</v>
      </c>
      <c r="F701" s="1">
        <v>3.7570718060304631</v>
      </c>
      <c r="G701">
        <v>0</v>
      </c>
      <c r="H701">
        <v>0</v>
      </c>
      <c r="I701" s="1">
        <v>152.9765945810291</v>
      </c>
      <c r="J701" s="1">
        <v>0.86141917574560734</v>
      </c>
      <c r="K701" s="1">
        <v>0.85399600841530565</v>
      </c>
      <c r="L701" s="1">
        <v>358.57350000000002</v>
      </c>
      <c r="M701" s="1">
        <v>122.7115</v>
      </c>
      <c r="N701" s="2">
        <v>0.55700000000000005</v>
      </c>
      <c r="O701" s="2">
        <v>0.98</v>
      </c>
      <c r="P701" s="2">
        <v>0.92400000000000004</v>
      </c>
      <c r="Q701" s="2">
        <v>0.51</v>
      </c>
      <c r="R701" s="2">
        <v>0.998</v>
      </c>
      <c r="S701" s="2">
        <v>0.998</v>
      </c>
      <c r="T701" s="2">
        <v>0.19700000000000001</v>
      </c>
      <c r="U701" s="2">
        <v>0.45100000000000001</v>
      </c>
      <c r="V701" s="2">
        <v>0.437</v>
      </c>
      <c r="W701" s="2">
        <v>0.23300000000000001</v>
      </c>
      <c r="X701" s="2">
        <v>0.44800000000000001</v>
      </c>
      <c r="Y701" s="2">
        <v>0.46</v>
      </c>
      <c r="Z701" s="2">
        <v>0.34100000000000003</v>
      </c>
      <c r="AA701" s="2">
        <v>0.89700000000000002</v>
      </c>
      <c r="AB701" s="2">
        <v>1</v>
      </c>
      <c r="AC701" s="2">
        <v>0.995</v>
      </c>
      <c r="AD701" s="2">
        <v>0.64700000000000002</v>
      </c>
      <c r="AE701" s="2">
        <v>0.96499999999999997</v>
      </c>
      <c r="AF701" s="2">
        <v>1E-3</v>
      </c>
      <c r="AG701" s="2">
        <v>1E-3</v>
      </c>
      <c r="AH701" s="2">
        <v>0.77800000000000002</v>
      </c>
      <c r="AI701" s="2">
        <v>0</v>
      </c>
      <c r="AJ701" s="2">
        <v>0</v>
      </c>
      <c r="AK701">
        <v>3638213</v>
      </c>
      <c r="AL701">
        <v>299.67</v>
      </c>
      <c r="AM701" t="s">
        <v>56</v>
      </c>
      <c r="AN701" s="3">
        <v>0.78978665068895726</v>
      </c>
      <c r="AO701" s="3">
        <v>3.6218609784879293E-5</v>
      </c>
      <c r="AP701" s="3">
        <v>0.69702492615628087</v>
      </c>
      <c r="AQ701" s="3">
        <v>4.9824382257144249E-5</v>
      </c>
      <c r="AR701" s="3">
        <v>0.56870726491742352</v>
      </c>
      <c r="AS701" s="3">
        <v>1.058028700869698E-2</v>
      </c>
      <c r="AT701" s="10">
        <v>2.5424957275390621E-3</v>
      </c>
      <c r="AU701" s="1">
        <v>512.59765625</v>
      </c>
      <c r="AV701" s="5">
        <v>24076736.624156039</v>
      </c>
      <c r="AW701" s="9">
        <v>1.9227321147918699</v>
      </c>
      <c r="AX701">
        <v>10</v>
      </c>
      <c r="AY701" t="s">
        <v>50</v>
      </c>
      <c r="AZ701" s="9">
        <f>AVERAGE(MainTable[[#This Row],[f1]:[f4]])</f>
        <v>0.88200000000000001</v>
      </c>
      <c r="BA701" s="9">
        <f>AVERAGE(MainTable[[#This Row],[l1]:[l3]])</f>
        <v>0.36166666666666664</v>
      </c>
      <c r="BB701" s="9">
        <f>AVERAGE(MainTable[[#This Row],[n1]:[lsc]])</f>
        <v>0.5631666666666667</v>
      </c>
      <c r="BC701" s="9">
        <f>AVERAGE(MainTable[[#This Row],[density]:[clsCoef]])</f>
        <v>0.82099999999999995</v>
      </c>
      <c r="BD701" s="9">
        <f>AVERAGE(MainTable[[#This Row],[t2]:[t4]])</f>
        <v>0.26</v>
      </c>
      <c r="BE701" s="9">
        <f>AVERAGE(MainTable[[#This Row],[c1]:[c2]])</f>
        <v>0</v>
      </c>
      <c r="BF701" s="9">
        <f>AVERAGE(MainTable[[#This Row],[n3]], MainTable[[#This Row],[n1]], MainTable[[#This Row],[n4]])</f>
        <v>0.34466666666666668</v>
      </c>
      <c r="BG701" s="9" t="str">
        <f>VLOOKUP(MainTable[[#This Row],[model]],ModelNames,4,FALSE)</f>
        <v>Linear</v>
      </c>
      <c r="BH701" s="9" cm="1">
        <f t="array" ref="BH701">MEDIAN(IF($AM$2:$AM$2385=AM701,$AN$2:$AN$2385))</f>
        <v>0.85279999999999989</v>
      </c>
      <c r="BI701" s="9" t="str" cm="1">
        <f t="array" ref="BI701">LEFT(A701, MIN(IFERROR(FIND({"_binarized","_clean","_converted"}, A701), LEN(A701)+1))-1)</f>
        <v>Medical-Appointment</v>
      </c>
    </row>
    <row r="702" spans="1:61" x14ac:dyDescent="0.25">
      <c r="A702" t="s">
        <v>160</v>
      </c>
      <c r="B702" s="6">
        <v>61214</v>
      </c>
      <c r="C702">
        <v>19</v>
      </c>
      <c r="D702">
        <v>18</v>
      </c>
      <c r="E702">
        <v>0</v>
      </c>
      <c r="F702" s="1">
        <v>3.7570718060304631</v>
      </c>
      <c r="G702">
        <v>0</v>
      </c>
      <c r="H702">
        <v>0</v>
      </c>
      <c r="I702" s="1">
        <v>152.9765945810291</v>
      </c>
      <c r="J702" s="1">
        <v>0.86141917574560734</v>
      </c>
      <c r="K702" s="1">
        <v>0.85399600841530565</v>
      </c>
      <c r="L702" s="1">
        <v>358.57350000000002</v>
      </c>
      <c r="M702" s="1">
        <v>122.7115</v>
      </c>
      <c r="N702" s="2">
        <v>0.55700000000000005</v>
      </c>
      <c r="O702" s="2">
        <v>0.98</v>
      </c>
      <c r="P702" s="2">
        <v>0.92400000000000004</v>
      </c>
      <c r="Q702" s="2">
        <v>0.51</v>
      </c>
      <c r="R702" s="2">
        <v>0.998</v>
      </c>
      <c r="S702" s="2">
        <v>0.998</v>
      </c>
      <c r="T702" s="2">
        <v>0.19700000000000001</v>
      </c>
      <c r="U702" s="2">
        <v>0.45100000000000001</v>
      </c>
      <c r="V702" s="2">
        <v>0.437</v>
      </c>
      <c r="W702" s="2">
        <v>0.23300000000000001</v>
      </c>
      <c r="X702" s="2">
        <v>0.44800000000000001</v>
      </c>
      <c r="Y702" s="2">
        <v>0.46</v>
      </c>
      <c r="Z702" s="2">
        <v>0.34100000000000003</v>
      </c>
      <c r="AA702" s="2">
        <v>0.89700000000000002</v>
      </c>
      <c r="AB702" s="2">
        <v>1</v>
      </c>
      <c r="AC702" s="2">
        <v>0.995</v>
      </c>
      <c r="AD702" s="2">
        <v>0.64700000000000002</v>
      </c>
      <c r="AE702" s="2">
        <v>0.96499999999999997</v>
      </c>
      <c r="AF702" s="2">
        <v>1E-3</v>
      </c>
      <c r="AG702" s="2">
        <v>1E-3</v>
      </c>
      <c r="AH702" s="2">
        <v>0.77800000000000002</v>
      </c>
      <c r="AI702" s="2">
        <v>0</v>
      </c>
      <c r="AJ702" s="2">
        <v>0</v>
      </c>
      <c r="AK702">
        <v>3638213</v>
      </c>
      <c r="AL702">
        <v>299.67</v>
      </c>
      <c r="AM702" t="s">
        <v>60</v>
      </c>
      <c r="AN702" s="3">
        <v>0.78978665068895726</v>
      </c>
      <c r="AO702" s="3">
        <v>3.6218609784879293E-5</v>
      </c>
      <c r="AP702" s="3">
        <v>0.69702492615628087</v>
      </c>
      <c r="AQ702" s="3">
        <v>4.9824382257144249E-5</v>
      </c>
      <c r="AT702" s="10">
        <v>2.4194717407226558E-3</v>
      </c>
      <c r="AU702" s="1">
        <v>532.0625</v>
      </c>
      <c r="AV702" s="5">
        <v>25300977.469452109</v>
      </c>
      <c r="AW702" s="9">
        <v>0.49229645729064941</v>
      </c>
      <c r="AX702">
        <v>16</v>
      </c>
      <c r="AY702" t="s">
        <v>50</v>
      </c>
      <c r="AZ702" s="9">
        <f>AVERAGE(MainTable[[#This Row],[f1]:[f4]])</f>
        <v>0.88200000000000001</v>
      </c>
      <c r="BA702" s="9">
        <f>AVERAGE(MainTable[[#This Row],[l1]:[l3]])</f>
        <v>0.36166666666666664</v>
      </c>
      <c r="BB702" s="9">
        <f>AVERAGE(MainTable[[#This Row],[n1]:[lsc]])</f>
        <v>0.5631666666666667</v>
      </c>
      <c r="BC702" s="9">
        <f>AVERAGE(MainTable[[#This Row],[density]:[clsCoef]])</f>
        <v>0.82099999999999995</v>
      </c>
      <c r="BD702" s="9">
        <f>AVERAGE(MainTable[[#This Row],[t2]:[t4]])</f>
        <v>0.26</v>
      </c>
      <c r="BE702" s="9">
        <f>AVERAGE(MainTable[[#This Row],[c1]:[c2]])</f>
        <v>0</v>
      </c>
      <c r="BF702" s="9">
        <f>AVERAGE(MainTable[[#This Row],[n3]], MainTable[[#This Row],[n1]], MainTable[[#This Row],[n4]])</f>
        <v>0.34466666666666668</v>
      </c>
      <c r="BG702" s="9" t="str">
        <f>VLOOKUP(MainTable[[#This Row],[model]],ModelNames,4,FALSE)</f>
        <v>Linear</v>
      </c>
      <c r="BH702" s="9" cm="1">
        <f t="array" ref="BH702">MEDIAN(IF($AM$2:$AM$2385=AM702,$AN$2:$AN$2385))</f>
        <v>0.84154689776823377</v>
      </c>
      <c r="BI702" s="9" t="str" cm="1">
        <f t="array" ref="BI702">LEFT(A702, MIN(IFERROR(FIND({"_binarized","_clean","_converted"}, A702), LEN(A702)+1))-1)</f>
        <v>Medical-Appointment</v>
      </c>
    </row>
    <row r="703" spans="1:61" x14ac:dyDescent="0.25">
      <c r="A703" t="s">
        <v>160</v>
      </c>
      <c r="B703" s="6">
        <v>61214</v>
      </c>
      <c r="C703">
        <v>19</v>
      </c>
      <c r="D703">
        <v>18</v>
      </c>
      <c r="E703">
        <v>0</v>
      </c>
      <c r="F703" s="1">
        <v>3.7570718060304631</v>
      </c>
      <c r="G703">
        <v>0</v>
      </c>
      <c r="H703">
        <v>0</v>
      </c>
      <c r="I703" s="1">
        <v>152.9765945810291</v>
      </c>
      <c r="J703" s="1">
        <v>0.86141917574560734</v>
      </c>
      <c r="K703" s="1">
        <v>0.85399600841530565</v>
      </c>
      <c r="L703" s="1">
        <v>358.57350000000002</v>
      </c>
      <c r="M703" s="1">
        <v>122.7115</v>
      </c>
      <c r="N703" s="2">
        <v>0.55700000000000005</v>
      </c>
      <c r="O703" s="2">
        <v>0.98</v>
      </c>
      <c r="P703" s="2">
        <v>0.92400000000000004</v>
      </c>
      <c r="Q703" s="2">
        <v>0.51</v>
      </c>
      <c r="R703" s="2">
        <v>0.998</v>
      </c>
      <c r="S703" s="2">
        <v>0.998</v>
      </c>
      <c r="T703" s="2">
        <v>0.19700000000000001</v>
      </c>
      <c r="U703" s="2">
        <v>0.45100000000000001</v>
      </c>
      <c r="V703" s="2">
        <v>0.437</v>
      </c>
      <c r="W703" s="2">
        <v>0.23300000000000001</v>
      </c>
      <c r="X703" s="2">
        <v>0.44800000000000001</v>
      </c>
      <c r="Y703" s="2">
        <v>0.46</v>
      </c>
      <c r="Z703" s="2">
        <v>0.34100000000000003</v>
      </c>
      <c r="AA703" s="2">
        <v>0.89700000000000002</v>
      </c>
      <c r="AB703" s="2">
        <v>1</v>
      </c>
      <c r="AC703" s="2">
        <v>0.995</v>
      </c>
      <c r="AD703" s="2">
        <v>0.64700000000000002</v>
      </c>
      <c r="AE703" s="2">
        <v>0.96499999999999997</v>
      </c>
      <c r="AF703" s="2">
        <v>1E-3</v>
      </c>
      <c r="AG703" s="2">
        <v>1E-3</v>
      </c>
      <c r="AH703" s="2">
        <v>0.77800000000000002</v>
      </c>
      <c r="AI703" s="2">
        <v>0</v>
      </c>
      <c r="AJ703" s="2">
        <v>0</v>
      </c>
      <c r="AK703">
        <v>3638213</v>
      </c>
      <c r="AL703">
        <v>299.67</v>
      </c>
      <c r="AM703" t="s">
        <v>62</v>
      </c>
      <c r="AN703" s="3">
        <v>0.78978665068895726</v>
      </c>
      <c r="AO703" s="3">
        <v>3.6218609784879293E-5</v>
      </c>
      <c r="AP703" s="3">
        <v>0.69702492615628087</v>
      </c>
      <c r="AQ703" s="3">
        <v>4.9824382257144249E-5</v>
      </c>
      <c r="AT703" s="10">
        <v>2.5639533996582031E-3</v>
      </c>
      <c r="AU703" s="1">
        <v>546.6015625</v>
      </c>
      <c r="AV703" s="5">
        <v>23875238.921331599</v>
      </c>
      <c r="AW703" s="9">
        <v>0.84374904632568359</v>
      </c>
      <c r="AX703">
        <v>6</v>
      </c>
      <c r="AY703" t="s">
        <v>50</v>
      </c>
      <c r="AZ703" s="9">
        <f>AVERAGE(MainTable[[#This Row],[f1]:[f4]])</f>
        <v>0.88200000000000001</v>
      </c>
      <c r="BA703" s="9">
        <f>AVERAGE(MainTable[[#This Row],[l1]:[l3]])</f>
        <v>0.36166666666666664</v>
      </c>
      <c r="BB703" s="9">
        <f>AVERAGE(MainTable[[#This Row],[n1]:[lsc]])</f>
        <v>0.5631666666666667</v>
      </c>
      <c r="BC703" s="9">
        <f>AVERAGE(MainTable[[#This Row],[density]:[clsCoef]])</f>
        <v>0.82099999999999995</v>
      </c>
      <c r="BD703" s="9">
        <f>AVERAGE(MainTable[[#This Row],[t2]:[t4]])</f>
        <v>0.26</v>
      </c>
      <c r="BE703" s="9">
        <f>AVERAGE(MainTable[[#This Row],[c1]:[c2]])</f>
        <v>0</v>
      </c>
      <c r="BF703" s="9">
        <f>AVERAGE(MainTable[[#This Row],[n3]], MainTable[[#This Row],[n1]], MainTable[[#This Row],[n4]])</f>
        <v>0.34466666666666668</v>
      </c>
      <c r="BG703" s="9" t="str">
        <f>VLOOKUP(MainTable[[#This Row],[model]],ModelNames,4,FALSE)</f>
        <v>Linear</v>
      </c>
      <c r="BH703" s="9" cm="1">
        <f t="array" ref="BH703">MEDIAN(IF($AM$2:$AM$2385=AM703,$AN$2:$AN$2385))</f>
        <v>0.84909999999999997</v>
      </c>
      <c r="BI703" s="9" t="str" cm="1">
        <f t="array" ref="BI703">LEFT(A703, MIN(IFERROR(FIND({"_binarized","_clean","_converted"}, A703), LEN(A703)+1))-1)</f>
        <v>Medical-Appointment</v>
      </c>
    </row>
    <row r="704" spans="1:61" x14ac:dyDescent="0.25">
      <c r="A704" t="s">
        <v>160</v>
      </c>
      <c r="B704" s="6">
        <v>61214</v>
      </c>
      <c r="C704">
        <v>19</v>
      </c>
      <c r="D704">
        <v>18</v>
      </c>
      <c r="E704">
        <v>0</v>
      </c>
      <c r="F704" s="1">
        <v>3.7570718060304631</v>
      </c>
      <c r="G704">
        <v>0</v>
      </c>
      <c r="H704">
        <v>0</v>
      </c>
      <c r="I704" s="1">
        <v>152.9765945810291</v>
      </c>
      <c r="J704" s="1">
        <v>0.86141917574560734</v>
      </c>
      <c r="K704" s="1">
        <v>0.85399600841530565</v>
      </c>
      <c r="L704" s="1">
        <v>358.57350000000002</v>
      </c>
      <c r="M704" s="1">
        <v>122.7115</v>
      </c>
      <c r="N704" s="2">
        <v>0.55700000000000005</v>
      </c>
      <c r="O704" s="2">
        <v>0.98</v>
      </c>
      <c r="P704" s="2">
        <v>0.92400000000000004</v>
      </c>
      <c r="Q704" s="2">
        <v>0.51</v>
      </c>
      <c r="R704" s="2">
        <v>0.998</v>
      </c>
      <c r="S704" s="2">
        <v>0.998</v>
      </c>
      <c r="T704" s="2">
        <v>0.19700000000000001</v>
      </c>
      <c r="U704" s="2">
        <v>0.45100000000000001</v>
      </c>
      <c r="V704" s="2">
        <v>0.437</v>
      </c>
      <c r="W704" s="2">
        <v>0.23300000000000001</v>
      </c>
      <c r="X704" s="2">
        <v>0.44800000000000001</v>
      </c>
      <c r="Y704" s="2">
        <v>0.46</v>
      </c>
      <c r="Z704" s="2">
        <v>0.34100000000000003</v>
      </c>
      <c r="AA704" s="2">
        <v>0.89700000000000002</v>
      </c>
      <c r="AB704" s="2">
        <v>1</v>
      </c>
      <c r="AC704" s="2">
        <v>0.995</v>
      </c>
      <c r="AD704" s="2">
        <v>0.64700000000000002</v>
      </c>
      <c r="AE704" s="2">
        <v>0.96499999999999997</v>
      </c>
      <c r="AF704" s="2">
        <v>1E-3</v>
      </c>
      <c r="AG704" s="2">
        <v>1E-3</v>
      </c>
      <c r="AH704" s="2">
        <v>0.77800000000000002</v>
      </c>
      <c r="AI704" s="2">
        <v>0</v>
      </c>
      <c r="AJ704" s="2">
        <v>0</v>
      </c>
      <c r="AK704">
        <v>3638213</v>
      </c>
      <c r="AL704">
        <v>299.67</v>
      </c>
      <c r="AM704" t="s">
        <v>53</v>
      </c>
      <c r="AN704" s="3">
        <v>0.77846573984583256</v>
      </c>
      <c r="AO704" s="3">
        <v>1.0299904839797119E-3</v>
      </c>
      <c r="AP704" s="3">
        <v>0.72699480034323116</v>
      </c>
      <c r="AQ704" s="3">
        <v>1.837404587929825E-3</v>
      </c>
      <c r="AR704" s="3">
        <v>0.58099198968204901</v>
      </c>
      <c r="AS704" s="3">
        <v>9.3702260132133373E-3</v>
      </c>
      <c r="AT704" s="10">
        <v>4.7446396350860596</v>
      </c>
      <c r="AU704" s="1">
        <v>397.04296875</v>
      </c>
      <c r="AV704" s="5">
        <v>12901.9282196528</v>
      </c>
      <c r="AW704" s="9">
        <v>22.812112808227539</v>
      </c>
      <c r="AX704">
        <v>24</v>
      </c>
      <c r="AY704" t="s">
        <v>50</v>
      </c>
      <c r="AZ704" s="9">
        <f>AVERAGE(MainTable[[#This Row],[f1]:[f4]])</f>
        <v>0.88200000000000001</v>
      </c>
      <c r="BA704" s="9">
        <f>AVERAGE(MainTable[[#This Row],[l1]:[l3]])</f>
        <v>0.36166666666666664</v>
      </c>
      <c r="BB704" s="9">
        <f>AVERAGE(MainTable[[#This Row],[n1]:[lsc]])</f>
        <v>0.5631666666666667</v>
      </c>
      <c r="BC704" s="9">
        <f>AVERAGE(MainTable[[#This Row],[density]:[clsCoef]])</f>
        <v>0.82099999999999995</v>
      </c>
      <c r="BD704" s="9">
        <f>AVERAGE(MainTable[[#This Row],[t2]:[t4]])</f>
        <v>0.26</v>
      </c>
      <c r="BE704" s="9">
        <f>AVERAGE(MainTable[[#This Row],[c1]:[c2]])</f>
        <v>0</v>
      </c>
      <c r="BF704" s="9">
        <f>AVERAGE(MainTable[[#This Row],[n3]], MainTable[[#This Row],[n1]], MainTable[[#This Row],[n4]])</f>
        <v>0.34466666666666668</v>
      </c>
      <c r="BG704" s="9" t="str">
        <f>VLOOKUP(MainTable[[#This Row],[model]],ModelNames,4,FALSE)</f>
        <v>Instance-based</v>
      </c>
      <c r="BH704" s="9" cm="1">
        <f t="array" ref="BH704">MEDIAN(IF($AM$2:$AM$2385=AM704,$AN$2:$AN$2385))</f>
        <v>0.85</v>
      </c>
      <c r="BI704" s="9" t="str" cm="1">
        <f t="array" ref="BI704">LEFT(A704, MIN(IFERROR(FIND({"_binarized","_clean","_converted"}, A704), LEN(A704)+1))-1)</f>
        <v>Medical-Appointment</v>
      </c>
    </row>
    <row r="705" spans="1:61" x14ac:dyDescent="0.25">
      <c r="A705" t="s">
        <v>160</v>
      </c>
      <c r="B705" s="6">
        <v>61214</v>
      </c>
      <c r="C705">
        <v>19</v>
      </c>
      <c r="D705">
        <v>18</v>
      </c>
      <c r="E705">
        <v>0</v>
      </c>
      <c r="F705" s="1">
        <v>3.7570718060304631</v>
      </c>
      <c r="G705">
        <v>0</v>
      </c>
      <c r="H705">
        <v>0</v>
      </c>
      <c r="I705" s="1">
        <v>152.9765945810291</v>
      </c>
      <c r="J705" s="1">
        <v>0.86141917574560734</v>
      </c>
      <c r="K705" s="1">
        <v>0.85399600841530565</v>
      </c>
      <c r="L705" s="1">
        <v>358.57350000000002</v>
      </c>
      <c r="M705" s="1">
        <v>122.7115</v>
      </c>
      <c r="N705" s="2">
        <v>0.55700000000000005</v>
      </c>
      <c r="O705" s="2">
        <v>0.98</v>
      </c>
      <c r="P705" s="2">
        <v>0.92400000000000004</v>
      </c>
      <c r="Q705" s="2">
        <v>0.51</v>
      </c>
      <c r="R705" s="2">
        <v>0.998</v>
      </c>
      <c r="S705" s="2">
        <v>0.998</v>
      </c>
      <c r="T705" s="2">
        <v>0.19700000000000001</v>
      </c>
      <c r="U705" s="2">
        <v>0.45100000000000001</v>
      </c>
      <c r="V705" s="2">
        <v>0.437</v>
      </c>
      <c r="W705" s="2">
        <v>0.23300000000000001</v>
      </c>
      <c r="X705" s="2">
        <v>0.44800000000000001</v>
      </c>
      <c r="Y705" s="2">
        <v>0.46</v>
      </c>
      <c r="Z705" s="2">
        <v>0.34100000000000003</v>
      </c>
      <c r="AA705" s="2">
        <v>0.89700000000000002</v>
      </c>
      <c r="AB705" s="2">
        <v>1</v>
      </c>
      <c r="AC705" s="2">
        <v>0.995</v>
      </c>
      <c r="AD705" s="2">
        <v>0.64700000000000002</v>
      </c>
      <c r="AE705" s="2">
        <v>0.96499999999999997</v>
      </c>
      <c r="AF705" s="2">
        <v>1E-3</v>
      </c>
      <c r="AG705" s="2">
        <v>1E-3</v>
      </c>
      <c r="AH705" s="2">
        <v>0.77800000000000002</v>
      </c>
      <c r="AI705" s="2">
        <v>0</v>
      </c>
      <c r="AJ705" s="2">
        <v>0</v>
      </c>
      <c r="AK705">
        <v>3638213</v>
      </c>
      <c r="AL705">
        <v>299.67</v>
      </c>
      <c r="AM705" t="s">
        <v>61</v>
      </c>
      <c r="AN705" s="3">
        <v>0.76080618629961594</v>
      </c>
      <c r="AO705" s="3">
        <v>6.8160777392554444E-3</v>
      </c>
      <c r="AP705" s="3">
        <v>0.71948705738157803</v>
      </c>
      <c r="AQ705" s="3">
        <v>4.4303744206608854E-3</v>
      </c>
      <c r="AR705" s="3">
        <v>0.58491662372084519</v>
      </c>
      <c r="AS705" s="3">
        <v>1.284916540171889E-2</v>
      </c>
      <c r="AT705" s="10">
        <v>1.9207000732421878E-2</v>
      </c>
      <c r="AU705" s="1">
        <v>476.59765625</v>
      </c>
      <c r="AV705" s="5">
        <v>3187119.1578947371</v>
      </c>
      <c r="AW705" s="9">
        <v>0.18651342391967771</v>
      </c>
      <c r="AX705">
        <v>4</v>
      </c>
      <c r="AY705" t="s">
        <v>50</v>
      </c>
      <c r="AZ705" s="9">
        <f>AVERAGE(MainTable[[#This Row],[f1]:[f4]])</f>
        <v>0.88200000000000001</v>
      </c>
      <c r="BA705" s="9">
        <f>AVERAGE(MainTable[[#This Row],[l1]:[l3]])</f>
        <v>0.36166666666666664</v>
      </c>
      <c r="BB705" s="9">
        <f>AVERAGE(MainTable[[#This Row],[n1]:[lsc]])</f>
        <v>0.5631666666666667</v>
      </c>
      <c r="BC705" s="9">
        <f>AVERAGE(MainTable[[#This Row],[density]:[clsCoef]])</f>
        <v>0.82099999999999995</v>
      </c>
      <c r="BD705" s="9">
        <f>AVERAGE(MainTable[[#This Row],[t2]:[t4]])</f>
        <v>0.26</v>
      </c>
      <c r="BE705" s="9">
        <f>AVERAGE(MainTable[[#This Row],[c1]:[c2]])</f>
        <v>0</v>
      </c>
      <c r="BF705" s="9">
        <f>AVERAGE(MainTable[[#This Row],[n3]], MainTable[[#This Row],[n1]], MainTable[[#This Row],[n4]])</f>
        <v>0.34466666666666668</v>
      </c>
      <c r="BG705" s="9" t="str">
        <f>VLOOKUP(MainTable[[#This Row],[model]],ModelNames,4,FALSE)</f>
        <v>Discriminant</v>
      </c>
      <c r="BH705" s="9" cm="1">
        <f t="array" ref="BH705">MEDIAN(IF($AM$2:$AM$2385=AM705,$AN$2:$AN$2385))</f>
        <v>0.82848361206198695</v>
      </c>
      <c r="BI705" s="9" t="str" cm="1">
        <f t="array" ref="BI705">LEFT(A705, MIN(IFERROR(FIND({"_binarized","_clean","_converted"}, A705), LEN(A705)+1))-1)</f>
        <v>Medical-Appointment</v>
      </c>
    </row>
    <row r="706" spans="1:61" x14ac:dyDescent="0.25">
      <c r="A706" t="s">
        <v>160</v>
      </c>
      <c r="B706" s="6">
        <v>61214</v>
      </c>
      <c r="C706">
        <v>19</v>
      </c>
      <c r="D706">
        <v>18</v>
      </c>
      <c r="E706">
        <v>0</v>
      </c>
      <c r="F706" s="1">
        <v>3.7570718060304631</v>
      </c>
      <c r="G706">
        <v>0</v>
      </c>
      <c r="H706">
        <v>0</v>
      </c>
      <c r="I706" s="1">
        <v>152.9765945810291</v>
      </c>
      <c r="J706" s="1">
        <v>0.86141917574560734</v>
      </c>
      <c r="K706" s="1">
        <v>0.85399600841530565</v>
      </c>
      <c r="L706" s="1">
        <v>358.57350000000002</v>
      </c>
      <c r="M706" s="1">
        <v>122.7115</v>
      </c>
      <c r="N706" s="2">
        <v>0.55700000000000005</v>
      </c>
      <c r="O706" s="2">
        <v>0.98</v>
      </c>
      <c r="P706" s="2">
        <v>0.92400000000000004</v>
      </c>
      <c r="Q706" s="2">
        <v>0.51</v>
      </c>
      <c r="R706" s="2">
        <v>0.998</v>
      </c>
      <c r="S706" s="2">
        <v>0.998</v>
      </c>
      <c r="T706" s="2">
        <v>0.19700000000000001</v>
      </c>
      <c r="U706" s="2">
        <v>0.45100000000000001</v>
      </c>
      <c r="V706" s="2">
        <v>0.437</v>
      </c>
      <c r="W706" s="2">
        <v>0.23300000000000001</v>
      </c>
      <c r="X706" s="2">
        <v>0.44800000000000001</v>
      </c>
      <c r="Y706" s="2">
        <v>0.46</v>
      </c>
      <c r="Z706" s="2">
        <v>0.34100000000000003</v>
      </c>
      <c r="AA706" s="2">
        <v>0.89700000000000002</v>
      </c>
      <c r="AB706" s="2">
        <v>1</v>
      </c>
      <c r="AC706" s="2">
        <v>0.995</v>
      </c>
      <c r="AD706" s="2">
        <v>0.64700000000000002</v>
      </c>
      <c r="AE706" s="2">
        <v>0.96499999999999997</v>
      </c>
      <c r="AF706" s="2">
        <v>1E-3</v>
      </c>
      <c r="AG706" s="2">
        <v>1E-3</v>
      </c>
      <c r="AH706" s="2">
        <v>0.77800000000000002</v>
      </c>
      <c r="AI706" s="2">
        <v>0</v>
      </c>
      <c r="AJ706" s="2">
        <v>0</v>
      </c>
      <c r="AK706">
        <v>3638213</v>
      </c>
      <c r="AL706">
        <v>299.67</v>
      </c>
      <c r="AM706" t="s">
        <v>63</v>
      </c>
      <c r="AN706" s="3">
        <v>0.75428812129714995</v>
      </c>
      <c r="AO706" s="3">
        <v>4.3818049148009264E-3</v>
      </c>
      <c r="AP706" s="3">
        <v>0.71850834058686019</v>
      </c>
      <c r="AQ706" s="3">
        <v>4.9052151140420424E-3</v>
      </c>
      <c r="AR706" s="3">
        <v>0.57526079562275478</v>
      </c>
      <c r="AS706" s="3">
        <v>8.6677060336764148E-3</v>
      </c>
      <c r="AT706" s="10">
        <v>1.35648250579834E-2</v>
      </c>
      <c r="AU706" s="1">
        <v>429.43359375</v>
      </c>
      <c r="AV706" s="5">
        <v>4512774.7492749803</v>
      </c>
      <c r="AW706" s="9">
        <v>0.17384028434753421</v>
      </c>
      <c r="AX706">
        <v>4</v>
      </c>
      <c r="AY706" t="s">
        <v>50</v>
      </c>
      <c r="AZ706" s="9">
        <f>AVERAGE(MainTable[[#This Row],[f1]:[f4]])</f>
        <v>0.88200000000000001</v>
      </c>
      <c r="BA706" s="9">
        <f>AVERAGE(MainTable[[#This Row],[l1]:[l3]])</f>
        <v>0.36166666666666664</v>
      </c>
      <c r="BB706" s="9">
        <f>AVERAGE(MainTable[[#This Row],[n1]:[lsc]])</f>
        <v>0.5631666666666667</v>
      </c>
      <c r="BC706" s="9">
        <f>AVERAGE(MainTable[[#This Row],[density]:[clsCoef]])</f>
        <v>0.82099999999999995</v>
      </c>
      <c r="BD706" s="9">
        <f>AVERAGE(MainTable[[#This Row],[t2]:[t4]])</f>
        <v>0.26</v>
      </c>
      <c r="BE706" s="9">
        <f>AVERAGE(MainTable[[#This Row],[c1]:[c2]])</f>
        <v>0</v>
      </c>
      <c r="BF706" s="9">
        <f>AVERAGE(MainTable[[#This Row],[n3]], MainTable[[#This Row],[n1]], MainTable[[#This Row],[n4]])</f>
        <v>0.34466666666666668</v>
      </c>
      <c r="BG706" s="9" t="str">
        <f>VLOOKUP(MainTable[[#This Row],[model]],ModelNames,4,FALSE)</f>
        <v>Probabilistic</v>
      </c>
      <c r="BH706" s="9" cm="1">
        <f t="array" ref="BH706">MEDIAN(IF($AM$2:$AM$2385=AM706,$AN$2:$AN$2385))</f>
        <v>0.73750000000000004</v>
      </c>
      <c r="BI706" s="9" t="str" cm="1">
        <f t="array" ref="BI706">LEFT(A706, MIN(IFERROR(FIND({"_binarized","_clean","_converted"}, A706), LEN(A706)+1))-1)</f>
        <v>Medical-Appointment</v>
      </c>
    </row>
    <row r="707" spans="1:61" x14ac:dyDescent="0.25">
      <c r="A707" t="s">
        <v>112</v>
      </c>
      <c r="B707" s="6">
        <v>30000</v>
      </c>
      <c r="C707">
        <v>24</v>
      </c>
      <c r="D707">
        <v>23</v>
      </c>
      <c r="E707">
        <v>0</v>
      </c>
      <c r="F707" s="1">
        <v>3.5207956600361658</v>
      </c>
      <c r="G707">
        <v>0</v>
      </c>
      <c r="H707">
        <v>0</v>
      </c>
      <c r="I707" s="1">
        <v>252.9360071901809</v>
      </c>
      <c r="J707" s="1">
        <v>145.119083914394</v>
      </c>
      <c r="K707" s="1">
        <v>5.3246005210387128</v>
      </c>
      <c r="L707" s="1">
        <v>53.635199999999998</v>
      </c>
      <c r="M707" s="1">
        <v>21.863900000000001</v>
      </c>
      <c r="N707" s="2">
        <v>0.44400000000000001</v>
      </c>
      <c r="O707" s="2">
        <v>0.78300000000000003</v>
      </c>
      <c r="P707" s="2">
        <v>0.59499999999999997</v>
      </c>
      <c r="Q707" s="2">
        <v>4.0000000000000001E-3</v>
      </c>
      <c r="R707" s="2">
        <v>0.999</v>
      </c>
      <c r="S707" s="2">
        <v>0.995</v>
      </c>
      <c r="T707" s="2">
        <v>0.187</v>
      </c>
      <c r="U707" s="2">
        <v>0.31</v>
      </c>
      <c r="V707" s="2">
        <v>0.26900000000000002</v>
      </c>
      <c r="W707" s="2">
        <v>0.193</v>
      </c>
      <c r="X707" s="2">
        <v>0.432</v>
      </c>
      <c r="Y707" s="2">
        <v>0.38500000000000001</v>
      </c>
      <c r="Z707" s="2">
        <v>0.26700000000000002</v>
      </c>
      <c r="AA707" s="2">
        <v>0.76300000000000001</v>
      </c>
      <c r="AB707" s="2">
        <v>1</v>
      </c>
      <c r="AC707" s="2">
        <v>0.85399999999999998</v>
      </c>
      <c r="AD707" s="2">
        <v>0.33100000000000002</v>
      </c>
      <c r="AE707" s="2">
        <v>0.745</v>
      </c>
      <c r="AF707" s="2">
        <v>2E-3</v>
      </c>
      <c r="AG707" s="2">
        <v>1E-3</v>
      </c>
      <c r="AH707" s="2">
        <v>0.65200000000000002</v>
      </c>
      <c r="AI707" s="2">
        <v>3.0000000000000001E-3</v>
      </c>
      <c r="AJ707" s="2">
        <v>7.0000000000000001E-3</v>
      </c>
      <c r="AK707">
        <v>2728188</v>
      </c>
      <c r="AL707">
        <v>1021.39</v>
      </c>
      <c r="AM707" t="s">
        <v>55</v>
      </c>
      <c r="AN707" s="3">
        <v>0.82150000000000001</v>
      </c>
      <c r="AO707" s="3">
        <v>4.3127717305695623E-3</v>
      </c>
      <c r="AP707" s="3">
        <v>0.79849949110091478</v>
      </c>
      <c r="AQ707" s="3">
        <v>4.511447223975759E-3</v>
      </c>
      <c r="AR707" s="3">
        <v>0.77497982017466938</v>
      </c>
      <c r="AS707" s="3">
        <v>5.3605814314111513E-3</v>
      </c>
      <c r="AT707" s="10">
        <v>8.7542772000000005E-3</v>
      </c>
      <c r="AU707" s="1">
        <v>335.546875</v>
      </c>
      <c r="AV707" s="5">
        <v>3426896.2718659192</v>
      </c>
      <c r="AW707" s="9">
        <v>4.9129016399383536</v>
      </c>
      <c r="AX707">
        <v>16</v>
      </c>
      <c r="AY707" t="s">
        <v>50</v>
      </c>
      <c r="AZ707" s="9">
        <f>AVERAGE(MainTable[[#This Row],[f1]:[f4]])</f>
        <v>0.67520000000000002</v>
      </c>
      <c r="BA707" s="9">
        <f>AVERAGE(MainTable[[#This Row],[l1]:[l3]])</f>
        <v>0.25533333333333336</v>
      </c>
      <c r="BB707" s="9">
        <f>AVERAGE(MainTable[[#This Row],[n1]:[lsc]])</f>
        <v>0.50666666666666671</v>
      </c>
      <c r="BC707" s="9">
        <f>AVERAGE(MainTable[[#This Row],[density]:[clsCoef]])</f>
        <v>0.59250000000000003</v>
      </c>
      <c r="BD707" s="9">
        <f>AVERAGE(MainTable[[#This Row],[t2]:[t4]])</f>
        <v>0.21833333333333335</v>
      </c>
      <c r="BE707" s="9">
        <f>AVERAGE(MainTable[[#This Row],[c1]:[c2]])</f>
        <v>5.0000000000000001E-3</v>
      </c>
      <c r="BF707" s="9">
        <f>AVERAGE(MainTable[[#This Row],[n3]], MainTable[[#This Row],[n1]], MainTable[[#This Row],[n4]])</f>
        <v>0.28166666666666668</v>
      </c>
      <c r="BG707" s="9" t="str">
        <f>VLOOKUP(MainTable[[#This Row],[model]],ModelNames,4,FALSE)</f>
        <v>Tree Ensemble</v>
      </c>
      <c r="BH707" s="9" cm="1">
        <f t="array" ref="BH707">MEDIAN(IF($AM$2:$AM$2385=AM707,$AN$2:$AN$2385))</f>
        <v>0.88267425723439863</v>
      </c>
      <c r="BI707" s="9" t="str" cm="1">
        <f t="array" ref="BI707">LEFT(A707, MIN(IFERROR(FIND({"_binarized","_clean","_converted"}, A707), LEN(A707)+1))-1)</f>
        <v>default_of_credit_card_clients</v>
      </c>
    </row>
    <row r="708" spans="1:61" x14ac:dyDescent="0.25">
      <c r="A708" t="s">
        <v>112</v>
      </c>
      <c r="B708" s="6">
        <v>30000</v>
      </c>
      <c r="C708">
        <v>24</v>
      </c>
      <c r="D708">
        <v>23</v>
      </c>
      <c r="E708">
        <v>0</v>
      </c>
      <c r="F708" s="1">
        <v>3.5207956600361658</v>
      </c>
      <c r="G708">
        <v>0</v>
      </c>
      <c r="H708">
        <v>0</v>
      </c>
      <c r="I708" s="1">
        <v>252.9360071901809</v>
      </c>
      <c r="J708" s="1">
        <v>145.119083914394</v>
      </c>
      <c r="K708" s="1">
        <v>5.3246005210387128</v>
      </c>
      <c r="L708" s="1">
        <v>53.635199999999998</v>
      </c>
      <c r="M708" s="1">
        <v>21.863900000000001</v>
      </c>
      <c r="N708" s="2">
        <v>0.44400000000000001</v>
      </c>
      <c r="O708" s="2">
        <v>0.78300000000000003</v>
      </c>
      <c r="P708" s="2">
        <v>0.59499999999999997</v>
      </c>
      <c r="Q708" s="2">
        <v>4.0000000000000001E-3</v>
      </c>
      <c r="R708" s="2">
        <v>0.999</v>
      </c>
      <c r="S708" s="2">
        <v>0.995</v>
      </c>
      <c r="T708" s="2">
        <v>0.187</v>
      </c>
      <c r="U708" s="2">
        <v>0.31</v>
      </c>
      <c r="V708" s="2">
        <v>0.26900000000000002</v>
      </c>
      <c r="W708" s="2">
        <v>0.193</v>
      </c>
      <c r="X708" s="2">
        <v>0.432</v>
      </c>
      <c r="Y708" s="2">
        <v>0.38500000000000001</v>
      </c>
      <c r="Z708" s="2">
        <v>0.26700000000000002</v>
      </c>
      <c r="AA708" s="2">
        <v>0.76300000000000001</v>
      </c>
      <c r="AB708" s="2">
        <v>1</v>
      </c>
      <c r="AC708" s="2">
        <v>0.85399999999999998</v>
      </c>
      <c r="AD708" s="2">
        <v>0.33100000000000002</v>
      </c>
      <c r="AE708" s="2">
        <v>0.745</v>
      </c>
      <c r="AF708" s="2">
        <v>2E-3</v>
      </c>
      <c r="AG708" s="2">
        <v>1E-3</v>
      </c>
      <c r="AH708" s="2">
        <v>0.65200000000000002</v>
      </c>
      <c r="AI708" s="2">
        <v>3.0000000000000001E-3</v>
      </c>
      <c r="AJ708" s="2">
        <v>7.0000000000000001E-3</v>
      </c>
      <c r="AK708">
        <v>2728188</v>
      </c>
      <c r="AL708">
        <v>1021.39</v>
      </c>
      <c r="AM708" t="s">
        <v>58</v>
      </c>
      <c r="AN708" s="3">
        <v>0.82103333333333328</v>
      </c>
      <c r="AO708" s="3">
        <v>3.4518915909332449E-3</v>
      </c>
      <c r="AP708" s="3">
        <v>0.7998981413262658</v>
      </c>
      <c r="AQ708" s="3">
        <v>3.9411856351595038E-3</v>
      </c>
      <c r="AR708" s="3">
        <v>0.78238186863701542</v>
      </c>
      <c r="AS708" s="3">
        <v>6.3071782796391878E-3</v>
      </c>
      <c r="AT708" s="10">
        <v>1.1187791799999999E-2</v>
      </c>
      <c r="AU708" s="1">
        <v>328.78125</v>
      </c>
      <c r="AV708" s="5">
        <v>2681494.299413959</v>
      </c>
      <c r="AW708" s="9">
        <v>1.196543216705322</v>
      </c>
      <c r="AX708">
        <v>2</v>
      </c>
      <c r="AY708" t="s">
        <v>50</v>
      </c>
      <c r="AZ708" s="9">
        <f>AVERAGE(MainTable[[#This Row],[f1]:[f4]])</f>
        <v>0.67520000000000002</v>
      </c>
      <c r="BA708" s="9">
        <f>AVERAGE(MainTable[[#This Row],[l1]:[l3]])</f>
        <v>0.25533333333333336</v>
      </c>
      <c r="BB708" s="9">
        <f>AVERAGE(MainTable[[#This Row],[n1]:[lsc]])</f>
        <v>0.50666666666666671</v>
      </c>
      <c r="BC708" s="9">
        <f>AVERAGE(MainTable[[#This Row],[density]:[clsCoef]])</f>
        <v>0.59250000000000003</v>
      </c>
      <c r="BD708" s="9">
        <f>AVERAGE(MainTable[[#This Row],[t2]:[t4]])</f>
        <v>0.21833333333333335</v>
      </c>
      <c r="BE708" s="9">
        <f>AVERAGE(MainTable[[#This Row],[c1]:[c2]])</f>
        <v>5.0000000000000001E-3</v>
      </c>
      <c r="BF708" s="9">
        <f>AVERAGE(MainTable[[#This Row],[n3]], MainTable[[#This Row],[n1]], MainTable[[#This Row],[n4]])</f>
        <v>0.28166666666666668</v>
      </c>
      <c r="BG708" s="9" t="str">
        <f>VLOOKUP(MainTable[[#This Row],[model]],ModelNames,4,FALSE)</f>
        <v>Tree Ensemble</v>
      </c>
      <c r="BH708" s="9" cm="1">
        <f t="array" ref="BH708">MEDIAN(IF($AM$2:$AM$2385=AM708,$AN$2:$AN$2385))</f>
        <v>0.86973139609339412</v>
      </c>
      <c r="BI708" s="9" t="str" cm="1">
        <f t="array" ref="BI708">LEFT(A708, MIN(IFERROR(FIND({"_binarized","_clean","_converted"}, A708), LEN(A708)+1))-1)</f>
        <v>default_of_credit_card_clients</v>
      </c>
    </row>
    <row r="709" spans="1:61" x14ac:dyDescent="0.25">
      <c r="A709" t="s">
        <v>112</v>
      </c>
      <c r="B709" s="6">
        <v>30000</v>
      </c>
      <c r="C709">
        <v>24</v>
      </c>
      <c r="D709">
        <v>23</v>
      </c>
      <c r="E709">
        <v>0</v>
      </c>
      <c r="F709" s="1">
        <v>3.5207956600361658</v>
      </c>
      <c r="G709">
        <v>0</v>
      </c>
      <c r="H709">
        <v>0</v>
      </c>
      <c r="I709" s="1">
        <v>252.9360071901809</v>
      </c>
      <c r="J709" s="1">
        <v>145.119083914394</v>
      </c>
      <c r="K709" s="1">
        <v>5.3246005210387128</v>
      </c>
      <c r="L709" s="1">
        <v>53.635199999999998</v>
      </c>
      <c r="M709" s="1">
        <v>21.863900000000001</v>
      </c>
      <c r="N709" s="2">
        <v>0.44400000000000001</v>
      </c>
      <c r="O709" s="2">
        <v>0.78300000000000003</v>
      </c>
      <c r="P709" s="2">
        <v>0.59499999999999997</v>
      </c>
      <c r="Q709" s="2">
        <v>4.0000000000000001E-3</v>
      </c>
      <c r="R709" s="2">
        <v>0.999</v>
      </c>
      <c r="S709" s="2">
        <v>0.995</v>
      </c>
      <c r="T709" s="2">
        <v>0.187</v>
      </c>
      <c r="U709" s="2">
        <v>0.31</v>
      </c>
      <c r="V709" s="2">
        <v>0.26900000000000002</v>
      </c>
      <c r="W709" s="2">
        <v>0.193</v>
      </c>
      <c r="X709" s="2">
        <v>0.432</v>
      </c>
      <c r="Y709" s="2">
        <v>0.38500000000000001</v>
      </c>
      <c r="Z709" s="2">
        <v>0.26700000000000002</v>
      </c>
      <c r="AA709" s="2">
        <v>0.76300000000000001</v>
      </c>
      <c r="AB709" s="2">
        <v>1</v>
      </c>
      <c r="AC709" s="2">
        <v>0.85399999999999998</v>
      </c>
      <c r="AD709" s="2">
        <v>0.33100000000000002</v>
      </c>
      <c r="AE709" s="2">
        <v>0.745</v>
      </c>
      <c r="AF709" s="2">
        <v>2E-3</v>
      </c>
      <c r="AG709" s="2">
        <v>1E-3</v>
      </c>
      <c r="AH709" s="2">
        <v>0.65200000000000002</v>
      </c>
      <c r="AI709" s="2">
        <v>3.0000000000000001E-3</v>
      </c>
      <c r="AJ709" s="2">
        <v>7.0000000000000001E-3</v>
      </c>
      <c r="AK709">
        <v>2728188</v>
      </c>
      <c r="AL709">
        <v>1021.39</v>
      </c>
      <c r="AM709" t="s">
        <v>54</v>
      </c>
      <c r="AN709" s="3">
        <v>0.81926666666666681</v>
      </c>
      <c r="AO709" s="3">
        <v>2.4050872010063251E-3</v>
      </c>
      <c r="AP709" s="3">
        <v>0.79823105604638778</v>
      </c>
      <c r="AQ709" s="3">
        <v>2.2942779322909931E-3</v>
      </c>
      <c r="AR709" s="3">
        <v>0.77730594293836008</v>
      </c>
      <c r="AS709" s="3">
        <v>6.0946330682962171E-3</v>
      </c>
      <c r="AT709" s="10">
        <v>0.1410350561</v>
      </c>
      <c r="AU709" s="1">
        <v>338.91796875</v>
      </c>
      <c r="AV709" s="5">
        <v>212713.0716756609</v>
      </c>
      <c r="AW709" s="9">
        <v>37.273947477340698</v>
      </c>
      <c r="AX709">
        <v>16</v>
      </c>
      <c r="AY709" t="s">
        <v>50</v>
      </c>
      <c r="AZ709" s="9">
        <f>AVERAGE(MainTable[[#This Row],[f1]:[f4]])</f>
        <v>0.67520000000000002</v>
      </c>
      <c r="BA709" s="9">
        <f>AVERAGE(MainTable[[#This Row],[l1]:[l3]])</f>
        <v>0.25533333333333336</v>
      </c>
      <c r="BB709" s="9">
        <f>AVERAGE(MainTable[[#This Row],[n1]:[lsc]])</f>
        <v>0.50666666666666671</v>
      </c>
      <c r="BC709" s="9">
        <f>AVERAGE(MainTable[[#This Row],[density]:[clsCoef]])</f>
        <v>0.59250000000000003</v>
      </c>
      <c r="BD709" s="9">
        <f>AVERAGE(MainTable[[#This Row],[t2]:[t4]])</f>
        <v>0.21833333333333335</v>
      </c>
      <c r="BE709" s="9">
        <f>AVERAGE(MainTable[[#This Row],[c1]:[c2]])</f>
        <v>5.0000000000000001E-3</v>
      </c>
      <c r="BF709" s="9">
        <f>AVERAGE(MainTable[[#This Row],[n3]], MainTable[[#This Row],[n1]], MainTable[[#This Row],[n4]])</f>
        <v>0.28166666666666668</v>
      </c>
      <c r="BG709" s="9" t="str">
        <f>VLOOKUP(MainTable[[#This Row],[model]],ModelNames,4,FALSE)</f>
        <v>Tree Ensemble</v>
      </c>
      <c r="BH709" s="9" cm="1">
        <f t="array" ref="BH709">MEDIAN(IF($AM$2:$AM$2385=AM709,$AN$2:$AN$2385))</f>
        <v>0.87316363636363636</v>
      </c>
      <c r="BI709" s="9" t="str" cm="1">
        <f t="array" ref="BI709">LEFT(A709, MIN(IFERROR(FIND({"_binarized","_clean","_converted"}, A709), LEN(A709)+1))-1)</f>
        <v>default_of_credit_card_clients</v>
      </c>
    </row>
    <row r="710" spans="1:61" x14ac:dyDescent="0.25">
      <c r="A710" t="s">
        <v>112</v>
      </c>
      <c r="B710" s="6">
        <v>30000</v>
      </c>
      <c r="C710">
        <v>24</v>
      </c>
      <c r="D710">
        <v>23</v>
      </c>
      <c r="E710">
        <v>0</v>
      </c>
      <c r="F710" s="1">
        <v>3.5207956600361658</v>
      </c>
      <c r="G710">
        <v>0</v>
      </c>
      <c r="H710">
        <v>0</v>
      </c>
      <c r="I710" s="1">
        <v>252.9360071901809</v>
      </c>
      <c r="J710" s="1">
        <v>145.119083914394</v>
      </c>
      <c r="K710" s="1">
        <v>5.3246005210387128</v>
      </c>
      <c r="L710" s="1">
        <v>53.635199999999998</v>
      </c>
      <c r="M710" s="1">
        <v>21.863900000000001</v>
      </c>
      <c r="N710" s="2">
        <v>0.44400000000000001</v>
      </c>
      <c r="O710" s="2">
        <v>0.78300000000000003</v>
      </c>
      <c r="P710" s="2">
        <v>0.59499999999999997</v>
      </c>
      <c r="Q710" s="2">
        <v>4.0000000000000001E-3</v>
      </c>
      <c r="R710" s="2">
        <v>0.999</v>
      </c>
      <c r="S710" s="2">
        <v>0.995</v>
      </c>
      <c r="T710" s="2">
        <v>0.187</v>
      </c>
      <c r="U710" s="2">
        <v>0.31</v>
      </c>
      <c r="V710" s="2">
        <v>0.26900000000000002</v>
      </c>
      <c r="W710" s="2">
        <v>0.193</v>
      </c>
      <c r="X710" s="2">
        <v>0.432</v>
      </c>
      <c r="Y710" s="2">
        <v>0.38500000000000001</v>
      </c>
      <c r="Z710" s="2">
        <v>0.26700000000000002</v>
      </c>
      <c r="AA710" s="2">
        <v>0.76300000000000001</v>
      </c>
      <c r="AB710" s="2">
        <v>1</v>
      </c>
      <c r="AC710" s="2">
        <v>0.85399999999999998</v>
      </c>
      <c r="AD710" s="2">
        <v>0.33100000000000002</v>
      </c>
      <c r="AE710" s="2">
        <v>0.745</v>
      </c>
      <c r="AF710" s="2">
        <v>2E-3</v>
      </c>
      <c r="AG710" s="2">
        <v>1E-3</v>
      </c>
      <c r="AH710" s="2">
        <v>0.65200000000000002</v>
      </c>
      <c r="AI710" s="2">
        <v>3.0000000000000001E-3</v>
      </c>
      <c r="AJ710" s="2">
        <v>7.0000000000000001E-3</v>
      </c>
      <c r="AK710">
        <v>2728188</v>
      </c>
      <c r="AL710">
        <v>1021.39</v>
      </c>
      <c r="AM710" t="s">
        <v>59</v>
      </c>
      <c r="AN710" s="3">
        <v>0.81923333333333337</v>
      </c>
      <c r="AO710" s="3">
        <v>3.586394041683383E-3</v>
      </c>
      <c r="AP710" s="3">
        <v>0.79874040161952198</v>
      </c>
      <c r="AQ710" s="3">
        <v>3.4766994043754361E-3</v>
      </c>
      <c r="AR710" s="3">
        <v>0.78165224827954038</v>
      </c>
      <c r="AS710" s="3">
        <v>7.2834449210222273E-3</v>
      </c>
      <c r="AT710" s="10">
        <v>4.2837190599999998E-2</v>
      </c>
      <c r="AU710" s="1">
        <v>313.1015625</v>
      </c>
      <c r="AV710" s="5">
        <v>700326.03819622623</v>
      </c>
      <c r="AW710" s="9">
        <v>2.6481285095214839</v>
      </c>
      <c r="AX710">
        <v>1</v>
      </c>
      <c r="AY710" t="s">
        <v>50</v>
      </c>
      <c r="AZ710" s="9">
        <f>AVERAGE(MainTable[[#This Row],[f1]:[f4]])</f>
        <v>0.67520000000000002</v>
      </c>
      <c r="BA710" s="9">
        <f>AVERAGE(MainTable[[#This Row],[l1]:[l3]])</f>
        <v>0.25533333333333336</v>
      </c>
      <c r="BB710" s="9">
        <f>AVERAGE(MainTable[[#This Row],[n1]:[lsc]])</f>
        <v>0.50666666666666671</v>
      </c>
      <c r="BC710" s="9">
        <f>AVERAGE(MainTable[[#This Row],[density]:[clsCoef]])</f>
        <v>0.59250000000000003</v>
      </c>
      <c r="BD710" s="9">
        <f>AVERAGE(MainTable[[#This Row],[t2]:[t4]])</f>
        <v>0.21833333333333335</v>
      </c>
      <c r="BE710" s="9">
        <f>AVERAGE(MainTable[[#This Row],[c1]:[c2]])</f>
        <v>5.0000000000000001E-3</v>
      </c>
      <c r="BF710" s="9">
        <f>AVERAGE(MainTable[[#This Row],[n3]], MainTable[[#This Row],[n1]], MainTable[[#This Row],[n4]])</f>
        <v>0.28166666666666668</v>
      </c>
      <c r="BG710" s="9" t="str">
        <f>VLOOKUP(MainTable[[#This Row],[model]],ModelNames,4,FALSE)</f>
        <v>Tree Ensemble</v>
      </c>
      <c r="BH710" s="9" cm="1">
        <f t="array" ref="BH710">MEDIAN(IF($AM$2:$AM$2385=AM710,$AN$2:$AN$2385))</f>
        <v>0.86949265687583444</v>
      </c>
      <c r="BI710" s="9" t="str" cm="1">
        <f t="array" ref="BI710">LEFT(A710, MIN(IFERROR(FIND({"_binarized","_clean","_converted"}, A710), LEN(A710)+1))-1)</f>
        <v>default_of_credit_card_clients</v>
      </c>
    </row>
    <row r="711" spans="1:61" x14ac:dyDescent="0.25">
      <c r="A711" t="s">
        <v>112</v>
      </c>
      <c r="B711" s="6">
        <v>30000</v>
      </c>
      <c r="C711">
        <v>24</v>
      </c>
      <c r="D711">
        <v>23</v>
      </c>
      <c r="E711">
        <v>0</v>
      </c>
      <c r="F711" s="1">
        <v>3.5207956600361658</v>
      </c>
      <c r="G711">
        <v>0</v>
      </c>
      <c r="H711">
        <v>0</v>
      </c>
      <c r="I711" s="1">
        <v>252.9360071901809</v>
      </c>
      <c r="J711" s="1">
        <v>145.119083914394</v>
      </c>
      <c r="K711" s="1">
        <v>5.3246005210387128</v>
      </c>
      <c r="L711" s="1">
        <v>53.635199999999998</v>
      </c>
      <c r="M711" s="1">
        <v>21.863900000000001</v>
      </c>
      <c r="N711" s="2">
        <v>0.44400000000000001</v>
      </c>
      <c r="O711" s="2">
        <v>0.78300000000000003</v>
      </c>
      <c r="P711" s="2">
        <v>0.59499999999999997</v>
      </c>
      <c r="Q711" s="2">
        <v>4.0000000000000001E-3</v>
      </c>
      <c r="R711" s="2">
        <v>0.999</v>
      </c>
      <c r="S711" s="2">
        <v>0.995</v>
      </c>
      <c r="T711" s="2">
        <v>0.187</v>
      </c>
      <c r="U711" s="2">
        <v>0.31</v>
      </c>
      <c r="V711" s="2">
        <v>0.26900000000000002</v>
      </c>
      <c r="W711" s="2">
        <v>0.193</v>
      </c>
      <c r="X711" s="2">
        <v>0.432</v>
      </c>
      <c r="Y711" s="2">
        <v>0.38500000000000001</v>
      </c>
      <c r="Z711" s="2">
        <v>0.26700000000000002</v>
      </c>
      <c r="AA711" s="2">
        <v>0.76300000000000001</v>
      </c>
      <c r="AB711" s="2">
        <v>1</v>
      </c>
      <c r="AC711" s="2">
        <v>0.85399999999999998</v>
      </c>
      <c r="AD711" s="2">
        <v>0.33100000000000002</v>
      </c>
      <c r="AE711" s="2">
        <v>0.745</v>
      </c>
      <c r="AF711" s="2">
        <v>2E-3</v>
      </c>
      <c r="AG711" s="2">
        <v>1E-3</v>
      </c>
      <c r="AH711" s="2">
        <v>0.65200000000000002</v>
      </c>
      <c r="AI711" s="2">
        <v>3.0000000000000001E-3</v>
      </c>
      <c r="AJ711" s="2">
        <v>7.0000000000000001E-3</v>
      </c>
      <c r="AK711">
        <v>2728188</v>
      </c>
      <c r="AL711">
        <v>1021.39</v>
      </c>
      <c r="AM711" t="s">
        <v>51</v>
      </c>
      <c r="AN711" s="3">
        <v>0.81879999999999986</v>
      </c>
      <c r="AO711" s="3">
        <v>3.88072158238645E-3</v>
      </c>
      <c r="AP711" s="3">
        <v>0.79347154139152498</v>
      </c>
      <c r="AQ711" s="3">
        <v>3.5766462439111631E-3</v>
      </c>
      <c r="AT711" s="10">
        <v>13.0010576487</v>
      </c>
      <c r="AU711" s="1">
        <v>346.7734375</v>
      </c>
      <c r="AV711" s="5">
        <v>2307.5045746831938</v>
      </c>
      <c r="AW711" s="9">
        <v>3171.4854247570038</v>
      </c>
      <c r="AX711">
        <v>12</v>
      </c>
      <c r="AY711" t="s">
        <v>50</v>
      </c>
      <c r="AZ711" s="9">
        <f>AVERAGE(MainTable[[#This Row],[f1]:[f4]])</f>
        <v>0.67520000000000002</v>
      </c>
      <c r="BA711" s="9">
        <f>AVERAGE(MainTable[[#This Row],[l1]:[l3]])</f>
        <v>0.25533333333333336</v>
      </c>
      <c r="BB711" s="9">
        <f>AVERAGE(MainTable[[#This Row],[n1]:[lsc]])</f>
        <v>0.50666666666666671</v>
      </c>
      <c r="BC711" s="9">
        <f>AVERAGE(MainTable[[#This Row],[density]:[clsCoef]])</f>
        <v>0.59250000000000003</v>
      </c>
      <c r="BD711" s="9">
        <f>AVERAGE(MainTable[[#This Row],[t2]:[t4]])</f>
        <v>0.21833333333333335</v>
      </c>
      <c r="BE711" s="9">
        <f>AVERAGE(MainTable[[#This Row],[c1]:[c2]])</f>
        <v>5.0000000000000001E-3</v>
      </c>
      <c r="BF711" s="9">
        <f>AVERAGE(MainTable[[#This Row],[n3]], MainTable[[#This Row],[n1]], MainTable[[#This Row],[n4]])</f>
        <v>0.28166666666666668</v>
      </c>
      <c r="BG711" s="9" t="str">
        <f>VLOOKUP(MainTable[[#This Row],[model]],ModelNames,4,FALSE)</f>
        <v>Kernel/SVM</v>
      </c>
      <c r="BH711" s="9" cm="1">
        <f t="array" ref="BH711">MEDIAN(IF($AM$2:$AM$2385=AM711,$AN$2:$AN$2385))</f>
        <v>0.87225452196382425</v>
      </c>
      <c r="BI711" s="9" t="str" cm="1">
        <f t="array" ref="BI711">LEFT(A711, MIN(IFERROR(FIND({"_binarized","_clean","_converted"}, A711), LEN(A711)+1))-1)</f>
        <v>default_of_credit_card_clients</v>
      </c>
    </row>
    <row r="712" spans="1:61" x14ac:dyDescent="0.25">
      <c r="A712" t="s">
        <v>112</v>
      </c>
      <c r="B712" s="6">
        <v>30000</v>
      </c>
      <c r="C712">
        <v>24</v>
      </c>
      <c r="D712">
        <v>23</v>
      </c>
      <c r="E712">
        <v>0</v>
      </c>
      <c r="F712" s="1">
        <v>3.5207956600361658</v>
      </c>
      <c r="G712">
        <v>0</v>
      </c>
      <c r="H712">
        <v>0</v>
      </c>
      <c r="I712" s="1">
        <v>252.9360071901809</v>
      </c>
      <c r="J712" s="1">
        <v>145.119083914394</v>
      </c>
      <c r="K712" s="1">
        <v>5.3246005210387128</v>
      </c>
      <c r="L712" s="1">
        <v>53.635199999999998</v>
      </c>
      <c r="M712" s="1">
        <v>21.863900000000001</v>
      </c>
      <c r="N712" s="2">
        <v>0.44400000000000001</v>
      </c>
      <c r="O712" s="2">
        <v>0.78300000000000003</v>
      </c>
      <c r="P712" s="2">
        <v>0.59499999999999997</v>
      </c>
      <c r="Q712" s="2">
        <v>4.0000000000000001E-3</v>
      </c>
      <c r="R712" s="2">
        <v>0.999</v>
      </c>
      <c r="S712" s="2">
        <v>0.995</v>
      </c>
      <c r="T712" s="2">
        <v>0.187</v>
      </c>
      <c r="U712" s="2">
        <v>0.31</v>
      </c>
      <c r="V712" s="2">
        <v>0.26900000000000002</v>
      </c>
      <c r="W712" s="2">
        <v>0.193</v>
      </c>
      <c r="X712" s="2">
        <v>0.432</v>
      </c>
      <c r="Y712" s="2">
        <v>0.38500000000000001</v>
      </c>
      <c r="Z712" s="2">
        <v>0.26700000000000002</v>
      </c>
      <c r="AA712" s="2">
        <v>0.76300000000000001</v>
      </c>
      <c r="AB712" s="2">
        <v>1</v>
      </c>
      <c r="AC712" s="2">
        <v>0.85399999999999998</v>
      </c>
      <c r="AD712" s="2">
        <v>0.33100000000000002</v>
      </c>
      <c r="AE712" s="2">
        <v>0.745</v>
      </c>
      <c r="AF712" s="2">
        <v>2E-3</v>
      </c>
      <c r="AG712" s="2">
        <v>1E-3</v>
      </c>
      <c r="AH712" s="2">
        <v>0.65200000000000002</v>
      </c>
      <c r="AI712" s="2">
        <v>3.0000000000000001E-3</v>
      </c>
      <c r="AJ712" s="2">
        <v>7.0000000000000001E-3</v>
      </c>
      <c r="AK712">
        <v>2728188</v>
      </c>
      <c r="AL712">
        <v>1021.39</v>
      </c>
      <c r="AM712" t="s">
        <v>49</v>
      </c>
      <c r="AN712" s="3">
        <v>0.8179333333333334</v>
      </c>
      <c r="AO712" s="3">
        <v>3.088689042296108E-3</v>
      </c>
      <c r="AP712" s="3">
        <v>0.79520893087433109</v>
      </c>
      <c r="AQ712" s="3">
        <v>3.4137200843452702E-3</v>
      </c>
      <c r="AR712" s="3">
        <v>0.77089536744648535</v>
      </c>
      <c r="AS712" s="3">
        <v>7.1250184260239829E-3</v>
      </c>
      <c r="AT712" s="10">
        <v>8.7715148999999992E-3</v>
      </c>
      <c r="AU712" s="1">
        <v>269.6953125</v>
      </c>
      <c r="AV712" s="5">
        <v>3420161.7813342609</v>
      </c>
      <c r="AW712" s="9">
        <v>72.752442121505737</v>
      </c>
      <c r="AX712">
        <v>16</v>
      </c>
      <c r="AY712" t="s">
        <v>50</v>
      </c>
      <c r="AZ712" s="9">
        <f>AVERAGE(MainTable[[#This Row],[f1]:[f4]])</f>
        <v>0.67520000000000002</v>
      </c>
      <c r="BA712" s="9">
        <f>AVERAGE(MainTable[[#This Row],[l1]:[l3]])</f>
        <v>0.25533333333333336</v>
      </c>
      <c r="BB712" s="9">
        <f>AVERAGE(MainTable[[#This Row],[n1]:[lsc]])</f>
        <v>0.50666666666666671</v>
      </c>
      <c r="BC712" s="9">
        <f>AVERAGE(MainTable[[#This Row],[density]:[clsCoef]])</f>
        <v>0.59250000000000003</v>
      </c>
      <c r="BD712" s="9">
        <f>AVERAGE(MainTable[[#This Row],[t2]:[t4]])</f>
        <v>0.21833333333333335</v>
      </c>
      <c r="BE712" s="9">
        <f>AVERAGE(MainTable[[#This Row],[c1]:[c2]])</f>
        <v>5.0000000000000001E-3</v>
      </c>
      <c r="BF712" s="9">
        <f>AVERAGE(MainTable[[#This Row],[n3]], MainTable[[#This Row],[n1]], MainTable[[#This Row],[n4]])</f>
        <v>0.28166666666666668</v>
      </c>
      <c r="BG712" s="9" t="str">
        <f>VLOOKUP(MainTable[[#This Row],[model]],ModelNames,4,FALSE)</f>
        <v>Neural</v>
      </c>
      <c r="BH712" s="9" cm="1">
        <f t="array" ref="BH712">MEDIAN(IF($AM$2:$AM$2385=AM712,$AN$2:$AN$2385))</f>
        <v>0.87620447459485384</v>
      </c>
      <c r="BI712" s="9" t="str" cm="1">
        <f t="array" ref="BI712">LEFT(A712, MIN(IFERROR(FIND({"_binarized","_clean","_converted"}, A712), LEN(A712)+1))-1)</f>
        <v>default_of_credit_card_clients</v>
      </c>
    </row>
    <row r="713" spans="1:61" x14ac:dyDescent="0.25">
      <c r="A713" t="s">
        <v>112</v>
      </c>
      <c r="B713" s="6">
        <v>30000</v>
      </c>
      <c r="C713">
        <v>24</v>
      </c>
      <c r="D713">
        <v>23</v>
      </c>
      <c r="E713">
        <v>0</v>
      </c>
      <c r="F713" s="1">
        <v>3.5207956600361658</v>
      </c>
      <c r="G713">
        <v>0</v>
      </c>
      <c r="H713">
        <v>0</v>
      </c>
      <c r="I713" s="1">
        <v>252.9360071901809</v>
      </c>
      <c r="J713" s="1">
        <v>145.119083914394</v>
      </c>
      <c r="K713" s="1">
        <v>5.3246005210387128</v>
      </c>
      <c r="L713" s="1">
        <v>53.635199999999998</v>
      </c>
      <c r="M713" s="1">
        <v>21.863900000000001</v>
      </c>
      <c r="N713" s="2">
        <v>0.44400000000000001</v>
      </c>
      <c r="O713" s="2">
        <v>0.78300000000000003</v>
      </c>
      <c r="P713" s="2">
        <v>0.59499999999999997</v>
      </c>
      <c r="Q713" s="2">
        <v>4.0000000000000001E-3</v>
      </c>
      <c r="R713" s="2">
        <v>0.999</v>
      </c>
      <c r="S713" s="2">
        <v>0.995</v>
      </c>
      <c r="T713" s="2">
        <v>0.187</v>
      </c>
      <c r="U713" s="2">
        <v>0.31</v>
      </c>
      <c r="V713" s="2">
        <v>0.26900000000000002</v>
      </c>
      <c r="W713" s="2">
        <v>0.193</v>
      </c>
      <c r="X713" s="2">
        <v>0.432</v>
      </c>
      <c r="Y713" s="2">
        <v>0.38500000000000001</v>
      </c>
      <c r="Z713" s="2">
        <v>0.26700000000000002</v>
      </c>
      <c r="AA713" s="2">
        <v>0.76300000000000001</v>
      </c>
      <c r="AB713" s="2">
        <v>1</v>
      </c>
      <c r="AC713" s="2">
        <v>0.85399999999999998</v>
      </c>
      <c r="AD713" s="2">
        <v>0.33100000000000002</v>
      </c>
      <c r="AE713" s="2">
        <v>0.745</v>
      </c>
      <c r="AF713" s="2">
        <v>2E-3</v>
      </c>
      <c r="AG713" s="2">
        <v>1E-3</v>
      </c>
      <c r="AH713" s="2">
        <v>0.65200000000000002</v>
      </c>
      <c r="AI713" s="2">
        <v>3.0000000000000001E-3</v>
      </c>
      <c r="AJ713" s="2">
        <v>7.0000000000000001E-3</v>
      </c>
      <c r="AK713">
        <v>2728188</v>
      </c>
      <c r="AL713">
        <v>1021.39</v>
      </c>
      <c r="AM713" t="s">
        <v>52</v>
      </c>
      <c r="AN713" s="3">
        <v>0.8173999999999999</v>
      </c>
      <c r="AO713" s="3">
        <v>3.2293790252754281E-3</v>
      </c>
      <c r="AP713" s="3">
        <v>0.79720824896284082</v>
      </c>
      <c r="AQ713" s="3">
        <v>2.951839573900029E-3</v>
      </c>
      <c r="AR713" s="3">
        <v>0.77214397717039573</v>
      </c>
      <c r="AS713" s="3">
        <v>4.6754987653964556E-3</v>
      </c>
      <c r="AT713" s="10">
        <v>0.14481034279999999</v>
      </c>
      <c r="AU713" s="1">
        <v>408.984375</v>
      </c>
      <c r="AV713" s="5">
        <v>207167.52285971219</v>
      </c>
      <c r="AW713" s="9">
        <v>12.72464871406555</v>
      </c>
      <c r="AX713">
        <v>24</v>
      </c>
      <c r="AY713" t="s">
        <v>50</v>
      </c>
      <c r="AZ713" s="9">
        <f>AVERAGE(MainTable[[#This Row],[f1]:[f4]])</f>
        <v>0.67520000000000002</v>
      </c>
      <c r="BA713" s="9">
        <f>AVERAGE(MainTable[[#This Row],[l1]:[l3]])</f>
        <v>0.25533333333333336</v>
      </c>
      <c r="BB713" s="9">
        <f>AVERAGE(MainTable[[#This Row],[n1]:[lsc]])</f>
        <v>0.50666666666666671</v>
      </c>
      <c r="BC713" s="9">
        <f>AVERAGE(MainTable[[#This Row],[density]:[clsCoef]])</f>
        <v>0.59250000000000003</v>
      </c>
      <c r="BD713" s="9">
        <f>AVERAGE(MainTable[[#This Row],[t2]:[t4]])</f>
        <v>0.21833333333333335</v>
      </c>
      <c r="BE713" s="9">
        <f>AVERAGE(MainTable[[#This Row],[c1]:[c2]])</f>
        <v>5.0000000000000001E-3</v>
      </c>
      <c r="BF713" s="9">
        <f>AVERAGE(MainTable[[#This Row],[n3]], MainTable[[#This Row],[n1]], MainTable[[#This Row],[n4]])</f>
        <v>0.28166666666666668</v>
      </c>
      <c r="BG713" s="9" t="str">
        <f>VLOOKUP(MainTable[[#This Row],[model]],ModelNames,4,FALSE)</f>
        <v>Tree Ensemble</v>
      </c>
      <c r="BH713" s="9" cm="1">
        <f t="array" ref="BH713">MEDIAN(IF($AM$2:$AM$2385=AM713,$AN$2:$AN$2385))</f>
        <v>0.87140340575455077</v>
      </c>
      <c r="BI713" s="9" t="str" cm="1">
        <f t="array" ref="BI713">LEFT(A713, MIN(IFERROR(FIND({"_binarized","_clean","_converted"}, A713), LEN(A713)+1))-1)</f>
        <v>default_of_credit_card_clients</v>
      </c>
    </row>
    <row r="714" spans="1:61" x14ac:dyDescent="0.25">
      <c r="A714" t="s">
        <v>112</v>
      </c>
      <c r="B714" s="6">
        <v>30000</v>
      </c>
      <c r="C714">
        <v>24</v>
      </c>
      <c r="D714">
        <v>23</v>
      </c>
      <c r="E714">
        <v>0</v>
      </c>
      <c r="F714" s="1">
        <v>3.5207956600361658</v>
      </c>
      <c r="G714">
        <v>0</v>
      </c>
      <c r="H714">
        <v>0</v>
      </c>
      <c r="I714" s="1">
        <v>252.9360071901809</v>
      </c>
      <c r="J714" s="1">
        <v>145.119083914394</v>
      </c>
      <c r="K714" s="1">
        <v>5.3246005210387128</v>
      </c>
      <c r="L714" s="1">
        <v>53.635199999999998</v>
      </c>
      <c r="M714" s="1">
        <v>21.863900000000001</v>
      </c>
      <c r="N714" s="2">
        <v>0.44400000000000001</v>
      </c>
      <c r="O714" s="2">
        <v>0.78300000000000003</v>
      </c>
      <c r="P714" s="2">
        <v>0.59499999999999997</v>
      </c>
      <c r="Q714" s="2">
        <v>4.0000000000000001E-3</v>
      </c>
      <c r="R714" s="2">
        <v>0.999</v>
      </c>
      <c r="S714" s="2">
        <v>0.995</v>
      </c>
      <c r="T714" s="2">
        <v>0.187</v>
      </c>
      <c r="U714" s="2">
        <v>0.31</v>
      </c>
      <c r="V714" s="2">
        <v>0.26900000000000002</v>
      </c>
      <c r="W714" s="2">
        <v>0.193</v>
      </c>
      <c r="X714" s="2">
        <v>0.432</v>
      </c>
      <c r="Y714" s="2">
        <v>0.38500000000000001</v>
      </c>
      <c r="Z714" s="2">
        <v>0.26700000000000002</v>
      </c>
      <c r="AA714" s="2">
        <v>0.76300000000000001</v>
      </c>
      <c r="AB714" s="2">
        <v>1</v>
      </c>
      <c r="AC714" s="2">
        <v>0.85399999999999998</v>
      </c>
      <c r="AD714" s="2">
        <v>0.33100000000000002</v>
      </c>
      <c r="AE714" s="2">
        <v>0.745</v>
      </c>
      <c r="AF714" s="2">
        <v>2E-3</v>
      </c>
      <c r="AG714" s="2">
        <v>1E-3</v>
      </c>
      <c r="AH714" s="2">
        <v>0.65200000000000002</v>
      </c>
      <c r="AI714" s="2">
        <v>3.0000000000000001E-3</v>
      </c>
      <c r="AJ714" s="2">
        <v>7.0000000000000001E-3</v>
      </c>
      <c r="AK714">
        <v>2728188</v>
      </c>
      <c r="AL714">
        <v>1021.39</v>
      </c>
      <c r="AM714" t="s">
        <v>64</v>
      </c>
      <c r="AN714" s="3">
        <v>0.81116666666666659</v>
      </c>
      <c r="AO714" s="3">
        <v>1.4681810363696981E-3</v>
      </c>
      <c r="AP714" s="3">
        <v>0.77509146510738014</v>
      </c>
      <c r="AQ714" s="3">
        <v>1.867807582775861E-3</v>
      </c>
      <c r="AR714" s="3">
        <v>0.71724068828461796</v>
      </c>
      <c r="AS714" s="3">
        <v>3.6794056782093838E-3</v>
      </c>
      <c r="AT714" s="10">
        <v>1.8370389999999999E-3</v>
      </c>
      <c r="AU714" s="1">
        <v>386.83203125</v>
      </c>
      <c r="AV714" s="5">
        <v>16330627.7660251</v>
      </c>
      <c r="AW714" s="9">
        <v>0.18110466003417969</v>
      </c>
      <c r="AX714">
        <v>2</v>
      </c>
      <c r="AY714" t="s">
        <v>50</v>
      </c>
      <c r="AZ714" s="9">
        <f>AVERAGE(MainTable[[#This Row],[f1]:[f4]])</f>
        <v>0.67520000000000002</v>
      </c>
      <c r="BA714" s="9">
        <f>AVERAGE(MainTable[[#This Row],[l1]:[l3]])</f>
        <v>0.25533333333333336</v>
      </c>
      <c r="BB714" s="9">
        <f>AVERAGE(MainTable[[#This Row],[n1]:[lsc]])</f>
        <v>0.50666666666666671</v>
      </c>
      <c r="BC714" s="9">
        <f>AVERAGE(MainTable[[#This Row],[density]:[clsCoef]])</f>
        <v>0.59250000000000003</v>
      </c>
      <c r="BD714" s="9">
        <f>AVERAGE(MainTable[[#This Row],[t2]:[t4]])</f>
        <v>0.21833333333333335</v>
      </c>
      <c r="BE714" s="9">
        <f>AVERAGE(MainTable[[#This Row],[c1]:[c2]])</f>
        <v>5.0000000000000001E-3</v>
      </c>
      <c r="BF714" s="9">
        <f>AVERAGE(MainTable[[#This Row],[n3]], MainTable[[#This Row],[n1]], MainTable[[#This Row],[n4]])</f>
        <v>0.28166666666666668</v>
      </c>
      <c r="BG714" s="9" t="str">
        <f>VLOOKUP(MainTable[[#This Row],[model]],ModelNames,4,FALSE)</f>
        <v>Discriminant</v>
      </c>
      <c r="BH714" s="9" cm="1">
        <f t="array" ref="BH714">MEDIAN(IF($AM$2:$AM$2385=AM714,$AN$2:$AN$2385))</f>
        <v>0.83860904466088915</v>
      </c>
      <c r="BI714" s="9" t="str" cm="1">
        <f t="array" ref="BI714">LEFT(A714, MIN(IFERROR(FIND({"_binarized","_clean","_converted"}, A714), LEN(A714)+1))-1)</f>
        <v>default_of_credit_card_clients</v>
      </c>
    </row>
    <row r="715" spans="1:61" x14ac:dyDescent="0.25">
      <c r="A715" t="s">
        <v>112</v>
      </c>
      <c r="B715" s="6">
        <v>30000</v>
      </c>
      <c r="C715">
        <v>24</v>
      </c>
      <c r="D715">
        <v>23</v>
      </c>
      <c r="E715">
        <v>0</v>
      </c>
      <c r="F715" s="1">
        <v>3.5207956600361658</v>
      </c>
      <c r="G715">
        <v>0</v>
      </c>
      <c r="H715">
        <v>0</v>
      </c>
      <c r="I715" s="1">
        <v>252.9360071901809</v>
      </c>
      <c r="J715" s="1">
        <v>145.119083914394</v>
      </c>
      <c r="K715" s="1">
        <v>5.3246005210387128</v>
      </c>
      <c r="L715" s="1">
        <v>53.635199999999998</v>
      </c>
      <c r="M715" s="1">
        <v>21.863900000000001</v>
      </c>
      <c r="N715" s="2">
        <v>0.44400000000000001</v>
      </c>
      <c r="O715" s="2">
        <v>0.78300000000000003</v>
      </c>
      <c r="P715" s="2">
        <v>0.59499999999999997</v>
      </c>
      <c r="Q715" s="2">
        <v>4.0000000000000001E-3</v>
      </c>
      <c r="R715" s="2">
        <v>0.999</v>
      </c>
      <c r="S715" s="2">
        <v>0.995</v>
      </c>
      <c r="T715" s="2">
        <v>0.187</v>
      </c>
      <c r="U715" s="2">
        <v>0.31</v>
      </c>
      <c r="V715" s="2">
        <v>0.26900000000000002</v>
      </c>
      <c r="W715" s="2">
        <v>0.193</v>
      </c>
      <c r="X715" s="2">
        <v>0.432</v>
      </c>
      <c r="Y715" s="2">
        <v>0.38500000000000001</v>
      </c>
      <c r="Z715" s="2">
        <v>0.26700000000000002</v>
      </c>
      <c r="AA715" s="2">
        <v>0.76300000000000001</v>
      </c>
      <c r="AB715" s="2">
        <v>1</v>
      </c>
      <c r="AC715" s="2">
        <v>0.85399999999999998</v>
      </c>
      <c r="AD715" s="2">
        <v>0.33100000000000002</v>
      </c>
      <c r="AE715" s="2">
        <v>0.745</v>
      </c>
      <c r="AF715" s="2">
        <v>2E-3</v>
      </c>
      <c r="AG715" s="2">
        <v>1E-3</v>
      </c>
      <c r="AH715" s="2">
        <v>0.65200000000000002</v>
      </c>
      <c r="AI715" s="2">
        <v>3.0000000000000001E-3</v>
      </c>
      <c r="AJ715" s="2">
        <v>7.0000000000000001E-3</v>
      </c>
      <c r="AK715">
        <v>2728188</v>
      </c>
      <c r="AL715">
        <v>1021.39</v>
      </c>
      <c r="AM715" t="s">
        <v>60</v>
      </c>
      <c r="AN715" s="3">
        <v>0.81096666666666672</v>
      </c>
      <c r="AO715" s="3">
        <v>2.3767391293301032E-3</v>
      </c>
      <c r="AP715" s="3">
        <v>0.77492173607264903</v>
      </c>
      <c r="AQ715" s="3">
        <v>7.0152058445255277E-3</v>
      </c>
      <c r="AT715" s="10">
        <v>1.8194437E-3</v>
      </c>
      <c r="AU715" s="1">
        <v>358.09375</v>
      </c>
      <c r="AV715" s="5">
        <v>16488556.3403352</v>
      </c>
      <c r="AW715" s="9">
        <v>0.56678628921508789</v>
      </c>
      <c r="AX715">
        <v>16</v>
      </c>
      <c r="AY715" t="s">
        <v>50</v>
      </c>
      <c r="AZ715" s="9">
        <f>AVERAGE(MainTable[[#This Row],[f1]:[f4]])</f>
        <v>0.67520000000000002</v>
      </c>
      <c r="BA715" s="9">
        <f>AVERAGE(MainTable[[#This Row],[l1]:[l3]])</f>
        <v>0.25533333333333336</v>
      </c>
      <c r="BB715" s="9">
        <f>AVERAGE(MainTable[[#This Row],[n1]:[lsc]])</f>
        <v>0.50666666666666671</v>
      </c>
      <c r="BC715" s="9">
        <f>AVERAGE(MainTable[[#This Row],[density]:[clsCoef]])</f>
        <v>0.59250000000000003</v>
      </c>
      <c r="BD715" s="9">
        <f>AVERAGE(MainTable[[#This Row],[t2]:[t4]])</f>
        <v>0.21833333333333335</v>
      </c>
      <c r="BE715" s="9">
        <f>AVERAGE(MainTable[[#This Row],[c1]:[c2]])</f>
        <v>5.0000000000000001E-3</v>
      </c>
      <c r="BF715" s="9">
        <f>AVERAGE(MainTable[[#This Row],[n3]], MainTable[[#This Row],[n1]], MainTable[[#This Row],[n4]])</f>
        <v>0.28166666666666668</v>
      </c>
      <c r="BG715" s="9" t="str">
        <f>VLOOKUP(MainTable[[#This Row],[model]],ModelNames,4,FALSE)</f>
        <v>Linear</v>
      </c>
      <c r="BH715" s="9" cm="1">
        <f t="array" ref="BH715">MEDIAN(IF($AM$2:$AM$2385=AM715,$AN$2:$AN$2385))</f>
        <v>0.84154689776823377</v>
      </c>
      <c r="BI715" s="9" t="str" cm="1">
        <f t="array" ref="BI715">LEFT(A715, MIN(IFERROR(FIND({"_binarized","_clean","_converted"}, A715), LEN(A715)+1))-1)</f>
        <v>default_of_credit_card_clients</v>
      </c>
    </row>
    <row r="716" spans="1:61" x14ac:dyDescent="0.25">
      <c r="A716" t="s">
        <v>112</v>
      </c>
      <c r="B716" s="6">
        <v>30000</v>
      </c>
      <c r="C716">
        <v>24</v>
      </c>
      <c r="D716">
        <v>23</v>
      </c>
      <c r="E716">
        <v>0</v>
      </c>
      <c r="F716" s="1">
        <v>3.5207956600361658</v>
      </c>
      <c r="G716">
        <v>0</v>
      </c>
      <c r="H716">
        <v>0</v>
      </c>
      <c r="I716" s="1">
        <v>252.9360071901809</v>
      </c>
      <c r="J716" s="1">
        <v>145.119083914394</v>
      </c>
      <c r="K716" s="1">
        <v>5.3246005210387128</v>
      </c>
      <c r="L716" s="1">
        <v>53.635199999999998</v>
      </c>
      <c r="M716" s="1">
        <v>21.863900000000001</v>
      </c>
      <c r="N716" s="2">
        <v>0.44400000000000001</v>
      </c>
      <c r="O716" s="2">
        <v>0.78300000000000003</v>
      </c>
      <c r="P716" s="2">
        <v>0.59499999999999997</v>
      </c>
      <c r="Q716" s="2">
        <v>4.0000000000000001E-3</v>
      </c>
      <c r="R716" s="2">
        <v>0.999</v>
      </c>
      <c r="S716" s="2">
        <v>0.995</v>
      </c>
      <c r="T716" s="2">
        <v>0.187</v>
      </c>
      <c r="U716" s="2">
        <v>0.31</v>
      </c>
      <c r="V716" s="2">
        <v>0.26900000000000002</v>
      </c>
      <c r="W716" s="2">
        <v>0.193</v>
      </c>
      <c r="X716" s="2">
        <v>0.432</v>
      </c>
      <c r="Y716" s="2">
        <v>0.38500000000000001</v>
      </c>
      <c r="Z716" s="2">
        <v>0.26700000000000002</v>
      </c>
      <c r="AA716" s="2">
        <v>0.76300000000000001</v>
      </c>
      <c r="AB716" s="2">
        <v>1</v>
      </c>
      <c r="AC716" s="2">
        <v>0.85399999999999998</v>
      </c>
      <c r="AD716" s="2">
        <v>0.33100000000000002</v>
      </c>
      <c r="AE716" s="2">
        <v>0.745</v>
      </c>
      <c r="AF716" s="2">
        <v>2E-3</v>
      </c>
      <c r="AG716" s="2">
        <v>1E-3</v>
      </c>
      <c r="AH716" s="2">
        <v>0.65200000000000002</v>
      </c>
      <c r="AI716" s="2">
        <v>3.0000000000000001E-3</v>
      </c>
      <c r="AJ716" s="2">
        <v>7.0000000000000001E-3</v>
      </c>
      <c r="AK716">
        <v>2728188</v>
      </c>
      <c r="AL716">
        <v>1021.39</v>
      </c>
      <c r="AM716" t="s">
        <v>56</v>
      </c>
      <c r="AN716" s="3">
        <v>0.81093333333333339</v>
      </c>
      <c r="AO716" s="3">
        <v>2.0292308340299041E-3</v>
      </c>
      <c r="AP716" s="3">
        <v>0.77189955287293643</v>
      </c>
      <c r="AQ716" s="3">
        <v>2.4490816070740348E-3</v>
      </c>
      <c r="AR716" s="3">
        <v>0.72263780784820919</v>
      </c>
      <c r="AS716" s="3">
        <v>3.9576151604378247E-3</v>
      </c>
      <c r="AT716" s="10">
        <v>1.7962217E-3</v>
      </c>
      <c r="AU716" s="1">
        <v>346.99609375</v>
      </c>
      <c r="AV716" s="5">
        <v>16701724.206586231</v>
      </c>
      <c r="AW716" s="9">
        <v>1.378681898117065</v>
      </c>
      <c r="AX716">
        <v>10</v>
      </c>
      <c r="AY716" t="s">
        <v>50</v>
      </c>
      <c r="AZ716" s="9">
        <f>AVERAGE(MainTable[[#This Row],[f1]:[f4]])</f>
        <v>0.67520000000000002</v>
      </c>
      <c r="BA716" s="9">
        <f>AVERAGE(MainTable[[#This Row],[l1]:[l3]])</f>
        <v>0.25533333333333336</v>
      </c>
      <c r="BB716" s="9">
        <f>AVERAGE(MainTable[[#This Row],[n1]:[lsc]])</f>
        <v>0.50666666666666671</v>
      </c>
      <c r="BC716" s="9">
        <f>AVERAGE(MainTable[[#This Row],[density]:[clsCoef]])</f>
        <v>0.59250000000000003</v>
      </c>
      <c r="BD716" s="9">
        <f>AVERAGE(MainTable[[#This Row],[t2]:[t4]])</f>
        <v>0.21833333333333335</v>
      </c>
      <c r="BE716" s="9">
        <f>AVERAGE(MainTable[[#This Row],[c1]:[c2]])</f>
        <v>5.0000000000000001E-3</v>
      </c>
      <c r="BF716" s="9">
        <f>AVERAGE(MainTable[[#This Row],[n3]], MainTable[[#This Row],[n1]], MainTable[[#This Row],[n4]])</f>
        <v>0.28166666666666668</v>
      </c>
      <c r="BG716" s="9" t="str">
        <f>VLOOKUP(MainTable[[#This Row],[model]],ModelNames,4,FALSE)</f>
        <v>Linear</v>
      </c>
      <c r="BH716" s="9" cm="1">
        <f t="array" ref="BH716">MEDIAN(IF($AM$2:$AM$2385=AM716,$AN$2:$AN$2385))</f>
        <v>0.85279999999999989</v>
      </c>
      <c r="BI716" s="9" t="str" cm="1">
        <f t="array" ref="BI716">LEFT(A716, MIN(IFERROR(FIND({"_binarized","_clean","_converted"}, A716), LEN(A716)+1))-1)</f>
        <v>default_of_credit_card_clients</v>
      </c>
    </row>
    <row r="717" spans="1:61" x14ac:dyDescent="0.25">
      <c r="A717" t="s">
        <v>112</v>
      </c>
      <c r="B717" s="6">
        <v>30000</v>
      </c>
      <c r="C717">
        <v>24</v>
      </c>
      <c r="D717">
        <v>23</v>
      </c>
      <c r="E717">
        <v>0</v>
      </c>
      <c r="F717" s="1">
        <v>3.5207956600361658</v>
      </c>
      <c r="G717">
        <v>0</v>
      </c>
      <c r="H717">
        <v>0</v>
      </c>
      <c r="I717" s="1">
        <v>252.9360071901809</v>
      </c>
      <c r="J717" s="1">
        <v>145.119083914394</v>
      </c>
      <c r="K717" s="1">
        <v>5.3246005210387128</v>
      </c>
      <c r="L717" s="1">
        <v>53.635199999999998</v>
      </c>
      <c r="M717" s="1">
        <v>21.863900000000001</v>
      </c>
      <c r="N717" s="2">
        <v>0.44400000000000001</v>
      </c>
      <c r="O717" s="2">
        <v>0.78300000000000003</v>
      </c>
      <c r="P717" s="2">
        <v>0.59499999999999997</v>
      </c>
      <c r="Q717" s="2">
        <v>4.0000000000000001E-3</v>
      </c>
      <c r="R717" s="2">
        <v>0.999</v>
      </c>
      <c r="S717" s="2">
        <v>0.995</v>
      </c>
      <c r="T717" s="2">
        <v>0.187</v>
      </c>
      <c r="U717" s="2">
        <v>0.31</v>
      </c>
      <c r="V717" s="2">
        <v>0.26900000000000002</v>
      </c>
      <c r="W717" s="2">
        <v>0.193</v>
      </c>
      <c r="X717" s="2">
        <v>0.432</v>
      </c>
      <c r="Y717" s="2">
        <v>0.38500000000000001</v>
      </c>
      <c r="Z717" s="2">
        <v>0.26700000000000002</v>
      </c>
      <c r="AA717" s="2">
        <v>0.76300000000000001</v>
      </c>
      <c r="AB717" s="2">
        <v>1</v>
      </c>
      <c r="AC717" s="2">
        <v>0.85399999999999998</v>
      </c>
      <c r="AD717" s="2">
        <v>0.33100000000000002</v>
      </c>
      <c r="AE717" s="2">
        <v>0.745</v>
      </c>
      <c r="AF717" s="2">
        <v>2E-3</v>
      </c>
      <c r="AG717" s="2">
        <v>1E-3</v>
      </c>
      <c r="AH717" s="2">
        <v>0.65200000000000002</v>
      </c>
      <c r="AI717" s="2">
        <v>3.0000000000000001E-3</v>
      </c>
      <c r="AJ717" s="2">
        <v>7.0000000000000001E-3</v>
      </c>
      <c r="AK717">
        <v>2728188</v>
      </c>
      <c r="AL717">
        <v>1021.39</v>
      </c>
      <c r="AM717" t="s">
        <v>57</v>
      </c>
      <c r="AN717" s="3">
        <v>0.80926666666666658</v>
      </c>
      <c r="AO717" s="3">
        <v>4.4616887684672153E-3</v>
      </c>
      <c r="AP717" s="3">
        <v>0.78982296958348219</v>
      </c>
      <c r="AQ717" s="3">
        <v>3.45436534950826E-3</v>
      </c>
      <c r="AR717" s="3">
        <v>0.73532404958409514</v>
      </c>
      <c r="AS717" s="3">
        <v>7.5554546301330218E-3</v>
      </c>
      <c r="AT717" s="10">
        <v>3.7725686999999998E-3</v>
      </c>
      <c r="AU717" s="1">
        <v>313.375</v>
      </c>
      <c r="AV717" s="5">
        <v>7952141.4622739879</v>
      </c>
      <c r="AW717" s="9">
        <v>8.6571428775787354</v>
      </c>
      <c r="AX717">
        <v>24</v>
      </c>
      <c r="AY717" t="s">
        <v>50</v>
      </c>
      <c r="AZ717" s="9">
        <f>AVERAGE(MainTable[[#This Row],[f1]:[f4]])</f>
        <v>0.67520000000000002</v>
      </c>
      <c r="BA717" s="9">
        <f>AVERAGE(MainTable[[#This Row],[l1]:[l3]])</f>
        <v>0.25533333333333336</v>
      </c>
      <c r="BB717" s="9">
        <f>AVERAGE(MainTable[[#This Row],[n1]:[lsc]])</f>
        <v>0.50666666666666671</v>
      </c>
      <c r="BC717" s="9">
        <f>AVERAGE(MainTable[[#This Row],[density]:[clsCoef]])</f>
        <v>0.59250000000000003</v>
      </c>
      <c r="BD717" s="9">
        <f>AVERAGE(MainTable[[#This Row],[t2]:[t4]])</f>
        <v>0.21833333333333335</v>
      </c>
      <c r="BE717" s="9">
        <f>AVERAGE(MainTable[[#This Row],[c1]:[c2]])</f>
        <v>5.0000000000000001E-3</v>
      </c>
      <c r="BF717" s="9">
        <f>AVERAGE(MainTable[[#This Row],[n3]], MainTable[[#This Row],[n1]], MainTable[[#This Row],[n4]])</f>
        <v>0.28166666666666668</v>
      </c>
      <c r="BG717" s="9" t="str">
        <f>VLOOKUP(MainTable[[#This Row],[model]],ModelNames,4,FALSE)</f>
        <v>Tree-based</v>
      </c>
      <c r="BH717" s="9" cm="1">
        <f t="array" ref="BH717">MEDIAN(IF($AM$2:$AM$2385=AM717,$AN$2:$AN$2385))</f>
        <v>0.84387062005572167</v>
      </c>
      <c r="BI717" s="9" t="str" cm="1">
        <f t="array" ref="BI717">LEFT(A717, MIN(IFERROR(FIND({"_binarized","_clean","_converted"}, A717), LEN(A717)+1))-1)</f>
        <v>default_of_credit_card_clients</v>
      </c>
    </row>
    <row r="718" spans="1:61" x14ac:dyDescent="0.25">
      <c r="A718" t="s">
        <v>112</v>
      </c>
      <c r="B718" s="6">
        <v>30000</v>
      </c>
      <c r="C718">
        <v>24</v>
      </c>
      <c r="D718">
        <v>23</v>
      </c>
      <c r="E718">
        <v>0</v>
      </c>
      <c r="F718" s="1">
        <v>3.5207956600361658</v>
      </c>
      <c r="G718">
        <v>0</v>
      </c>
      <c r="H718">
        <v>0</v>
      </c>
      <c r="I718" s="1">
        <v>252.9360071901809</v>
      </c>
      <c r="J718" s="1">
        <v>145.119083914394</v>
      </c>
      <c r="K718" s="1">
        <v>5.3246005210387128</v>
      </c>
      <c r="L718" s="1">
        <v>53.635199999999998</v>
      </c>
      <c r="M718" s="1">
        <v>21.863900000000001</v>
      </c>
      <c r="N718" s="2">
        <v>0.44400000000000001</v>
      </c>
      <c r="O718" s="2">
        <v>0.78300000000000003</v>
      </c>
      <c r="P718" s="2">
        <v>0.59499999999999997</v>
      </c>
      <c r="Q718" s="2">
        <v>4.0000000000000001E-3</v>
      </c>
      <c r="R718" s="2">
        <v>0.999</v>
      </c>
      <c r="S718" s="2">
        <v>0.995</v>
      </c>
      <c r="T718" s="2">
        <v>0.187</v>
      </c>
      <c r="U718" s="2">
        <v>0.31</v>
      </c>
      <c r="V718" s="2">
        <v>0.26900000000000002</v>
      </c>
      <c r="W718" s="2">
        <v>0.193</v>
      </c>
      <c r="X718" s="2">
        <v>0.432</v>
      </c>
      <c r="Y718" s="2">
        <v>0.38500000000000001</v>
      </c>
      <c r="Z718" s="2">
        <v>0.26700000000000002</v>
      </c>
      <c r="AA718" s="2">
        <v>0.76300000000000001</v>
      </c>
      <c r="AB718" s="2">
        <v>1</v>
      </c>
      <c r="AC718" s="2">
        <v>0.85399999999999998</v>
      </c>
      <c r="AD718" s="2">
        <v>0.33100000000000002</v>
      </c>
      <c r="AE718" s="2">
        <v>0.745</v>
      </c>
      <c r="AF718" s="2">
        <v>2E-3</v>
      </c>
      <c r="AG718" s="2">
        <v>1E-3</v>
      </c>
      <c r="AH718" s="2">
        <v>0.65200000000000002</v>
      </c>
      <c r="AI718" s="2">
        <v>3.0000000000000001E-3</v>
      </c>
      <c r="AJ718" s="2">
        <v>7.0000000000000001E-3</v>
      </c>
      <c r="AK718">
        <v>2728188</v>
      </c>
      <c r="AL718">
        <v>1021.39</v>
      </c>
      <c r="AM718" t="s">
        <v>62</v>
      </c>
      <c r="AN718" s="3">
        <v>0.80883333333333352</v>
      </c>
      <c r="AO718" s="3">
        <v>9.1893658347266891E-4</v>
      </c>
      <c r="AP718" s="3">
        <v>0.76903090796322504</v>
      </c>
      <c r="AQ718" s="3">
        <v>6.2477449208441242E-4</v>
      </c>
      <c r="AT718" s="10">
        <v>1.8409014E-3</v>
      </c>
      <c r="AU718" s="1">
        <v>365.234375</v>
      </c>
      <c r="AV718" s="5">
        <v>16296364.60181576</v>
      </c>
      <c r="AW718" s="9">
        <v>2.9934241771697998</v>
      </c>
      <c r="AX718">
        <v>6</v>
      </c>
      <c r="AY718" t="s">
        <v>50</v>
      </c>
      <c r="AZ718" s="9">
        <f>AVERAGE(MainTable[[#This Row],[f1]:[f4]])</f>
        <v>0.67520000000000002</v>
      </c>
      <c r="BA718" s="9">
        <f>AVERAGE(MainTable[[#This Row],[l1]:[l3]])</f>
        <v>0.25533333333333336</v>
      </c>
      <c r="BB718" s="9">
        <f>AVERAGE(MainTable[[#This Row],[n1]:[lsc]])</f>
        <v>0.50666666666666671</v>
      </c>
      <c r="BC718" s="9">
        <f>AVERAGE(MainTable[[#This Row],[density]:[clsCoef]])</f>
        <v>0.59250000000000003</v>
      </c>
      <c r="BD718" s="9">
        <f>AVERAGE(MainTable[[#This Row],[t2]:[t4]])</f>
        <v>0.21833333333333335</v>
      </c>
      <c r="BE718" s="9">
        <f>AVERAGE(MainTable[[#This Row],[c1]:[c2]])</f>
        <v>5.0000000000000001E-3</v>
      </c>
      <c r="BF718" s="9">
        <f>AVERAGE(MainTable[[#This Row],[n3]], MainTable[[#This Row],[n1]], MainTable[[#This Row],[n4]])</f>
        <v>0.28166666666666668</v>
      </c>
      <c r="BG718" s="9" t="str">
        <f>VLOOKUP(MainTable[[#This Row],[model]],ModelNames,4,FALSE)</f>
        <v>Linear</v>
      </c>
      <c r="BH718" s="9" cm="1">
        <f t="array" ref="BH718">MEDIAN(IF($AM$2:$AM$2385=AM718,$AN$2:$AN$2385))</f>
        <v>0.84909999999999997</v>
      </c>
      <c r="BI718" s="9" t="str" cm="1">
        <f t="array" ref="BI718">LEFT(A718, MIN(IFERROR(FIND({"_binarized","_clean","_converted"}, A718), LEN(A718)+1))-1)</f>
        <v>default_of_credit_card_clients</v>
      </c>
    </row>
    <row r="719" spans="1:61" x14ac:dyDescent="0.25">
      <c r="A719" t="s">
        <v>112</v>
      </c>
      <c r="B719" s="6">
        <v>30000</v>
      </c>
      <c r="C719">
        <v>24</v>
      </c>
      <c r="D719">
        <v>23</v>
      </c>
      <c r="E719">
        <v>0</v>
      </c>
      <c r="F719" s="1">
        <v>3.5207956600361658</v>
      </c>
      <c r="G719">
        <v>0</v>
      </c>
      <c r="H719">
        <v>0</v>
      </c>
      <c r="I719" s="1">
        <v>252.9360071901809</v>
      </c>
      <c r="J719" s="1">
        <v>145.119083914394</v>
      </c>
      <c r="K719" s="1">
        <v>5.3246005210387128</v>
      </c>
      <c r="L719" s="1">
        <v>53.635199999999998</v>
      </c>
      <c r="M719" s="1">
        <v>21.863900000000001</v>
      </c>
      <c r="N719" s="2">
        <v>0.44400000000000001</v>
      </c>
      <c r="O719" s="2">
        <v>0.78300000000000003</v>
      </c>
      <c r="P719" s="2">
        <v>0.59499999999999997</v>
      </c>
      <c r="Q719" s="2">
        <v>4.0000000000000001E-3</v>
      </c>
      <c r="R719" s="2">
        <v>0.999</v>
      </c>
      <c r="S719" s="2">
        <v>0.995</v>
      </c>
      <c r="T719" s="2">
        <v>0.187</v>
      </c>
      <c r="U719" s="2">
        <v>0.31</v>
      </c>
      <c r="V719" s="2">
        <v>0.26900000000000002</v>
      </c>
      <c r="W719" s="2">
        <v>0.193</v>
      </c>
      <c r="X719" s="2">
        <v>0.432</v>
      </c>
      <c r="Y719" s="2">
        <v>0.38500000000000001</v>
      </c>
      <c r="Z719" s="2">
        <v>0.26700000000000002</v>
      </c>
      <c r="AA719" s="2">
        <v>0.76300000000000001</v>
      </c>
      <c r="AB719" s="2">
        <v>1</v>
      </c>
      <c r="AC719" s="2">
        <v>0.85399999999999998</v>
      </c>
      <c r="AD719" s="2">
        <v>0.33100000000000002</v>
      </c>
      <c r="AE719" s="2">
        <v>0.745</v>
      </c>
      <c r="AF719" s="2">
        <v>2E-3</v>
      </c>
      <c r="AG719" s="2">
        <v>1E-3</v>
      </c>
      <c r="AH719" s="2">
        <v>0.65200000000000002</v>
      </c>
      <c r="AI719" s="2">
        <v>3.0000000000000001E-3</v>
      </c>
      <c r="AJ719" s="2">
        <v>7.0000000000000001E-3</v>
      </c>
      <c r="AK719">
        <v>2728188</v>
      </c>
      <c r="AL719">
        <v>1021.39</v>
      </c>
      <c r="AM719" t="s">
        <v>53</v>
      </c>
      <c r="AN719" s="3">
        <v>0.79963333333333331</v>
      </c>
      <c r="AO719" s="3">
        <v>4.0268543002641233E-3</v>
      </c>
      <c r="AP719" s="3">
        <v>0.7787506733721673</v>
      </c>
      <c r="AQ719" s="3">
        <v>3.4974019586501148E-3</v>
      </c>
      <c r="AR719" s="3">
        <v>0.71428609025289214</v>
      </c>
      <c r="AS719" s="3">
        <v>5.3553735609751362E-3</v>
      </c>
      <c r="AT719" s="10">
        <v>1.0468348503</v>
      </c>
      <c r="AU719" s="1">
        <v>365.69921875</v>
      </c>
      <c r="AV719" s="5">
        <v>28657.815500773031</v>
      </c>
      <c r="AW719" s="9">
        <v>10.817851066589361</v>
      </c>
      <c r="AX719">
        <v>24</v>
      </c>
      <c r="AY719" t="s">
        <v>50</v>
      </c>
      <c r="AZ719" s="9">
        <f>AVERAGE(MainTable[[#This Row],[f1]:[f4]])</f>
        <v>0.67520000000000002</v>
      </c>
      <c r="BA719" s="9">
        <f>AVERAGE(MainTable[[#This Row],[l1]:[l3]])</f>
        <v>0.25533333333333336</v>
      </c>
      <c r="BB719" s="9">
        <f>AVERAGE(MainTable[[#This Row],[n1]:[lsc]])</f>
        <v>0.50666666666666671</v>
      </c>
      <c r="BC719" s="9">
        <f>AVERAGE(MainTable[[#This Row],[density]:[clsCoef]])</f>
        <v>0.59250000000000003</v>
      </c>
      <c r="BD719" s="9">
        <f>AVERAGE(MainTable[[#This Row],[t2]:[t4]])</f>
        <v>0.21833333333333335</v>
      </c>
      <c r="BE719" s="9">
        <f>AVERAGE(MainTable[[#This Row],[c1]:[c2]])</f>
        <v>5.0000000000000001E-3</v>
      </c>
      <c r="BF719" s="9">
        <f>AVERAGE(MainTable[[#This Row],[n3]], MainTable[[#This Row],[n1]], MainTable[[#This Row],[n4]])</f>
        <v>0.28166666666666668</v>
      </c>
      <c r="BG719" s="9" t="str">
        <f>VLOOKUP(MainTable[[#This Row],[model]],ModelNames,4,FALSE)</f>
        <v>Instance-based</v>
      </c>
      <c r="BH719" s="9" cm="1">
        <f t="array" ref="BH719">MEDIAN(IF($AM$2:$AM$2385=AM719,$AN$2:$AN$2385))</f>
        <v>0.85</v>
      </c>
      <c r="BI719" s="9" t="str" cm="1">
        <f t="array" ref="BI719">LEFT(A719, MIN(IFERROR(FIND({"_binarized","_clean","_converted"}, A719), LEN(A719)+1))-1)</f>
        <v>default_of_credit_card_clients</v>
      </c>
    </row>
    <row r="720" spans="1:61" x14ac:dyDescent="0.25">
      <c r="A720" t="s">
        <v>112</v>
      </c>
      <c r="B720" s="6">
        <v>30000</v>
      </c>
      <c r="C720">
        <v>24</v>
      </c>
      <c r="D720">
        <v>23</v>
      </c>
      <c r="E720">
        <v>0</v>
      </c>
      <c r="F720" s="1">
        <v>3.5207956600361658</v>
      </c>
      <c r="G720">
        <v>0</v>
      </c>
      <c r="H720">
        <v>0</v>
      </c>
      <c r="I720" s="1">
        <v>252.9360071901809</v>
      </c>
      <c r="J720" s="1">
        <v>145.119083914394</v>
      </c>
      <c r="K720" s="1">
        <v>5.3246005210387128</v>
      </c>
      <c r="L720" s="1">
        <v>53.635199999999998</v>
      </c>
      <c r="M720" s="1">
        <v>21.863900000000001</v>
      </c>
      <c r="N720" s="2">
        <v>0.44400000000000001</v>
      </c>
      <c r="O720" s="2">
        <v>0.78300000000000003</v>
      </c>
      <c r="P720" s="2">
        <v>0.59499999999999997</v>
      </c>
      <c r="Q720" s="2">
        <v>4.0000000000000001E-3</v>
      </c>
      <c r="R720" s="2">
        <v>0.999</v>
      </c>
      <c r="S720" s="2">
        <v>0.995</v>
      </c>
      <c r="T720" s="2">
        <v>0.187</v>
      </c>
      <c r="U720" s="2">
        <v>0.31</v>
      </c>
      <c r="V720" s="2">
        <v>0.26900000000000002</v>
      </c>
      <c r="W720" s="2">
        <v>0.193</v>
      </c>
      <c r="X720" s="2">
        <v>0.432</v>
      </c>
      <c r="Y720" s="2">
        <v>0.38500000000000001</v>
      </c>
      <c r="Z720" s="2">
        <v>0.26700000000000002</v>
      </c>
      <c r="AA720" s="2">
        <v>0.76300000000000001</v>
      </c>
      <c r="AB720" s="2">
        <v>1</v>
      </c>
      <c r="AC720" s="2">
        <v>0.85399999999999998</v>
      </c>
      <c r="AD720" s="2">
        <v>0.33100000000000002</v>
      </c>
      <c r="AE720" s="2">
        <v>0.745</v>
      </c>
      <c r="AF720" s="2">
        <v>2E-3</v>
      </c>
      <c r="AG720" s="2">
        <v>1E-3</v>
      </c>
      <c r="AH720" s="2">
        <v>0.65200000000000002</v>
      </c>
      <c r="AI720" s="2">
        <v>3.0000000000000001E-3</v>
      </c>
      <c r="AJ720" s="2">
        <v>7.0000000000000001E-3</v>
      </c>
      <c r="AK720">
        <v>2728188</v>
      </c>
      <c r="AL720">
        <v>1021.39</v>
      </c>
      <c r="AM720" t="s">
        <v>61</v>
      </c>
      <c r="AN720" s="3">
        <v>0.79</v>
      </c>
      <c r="AO720" s="3">
        <v>7.3824115301167163E-3</v>
      </c>
      <c r="AP720" s="3">
        <v>0.79056124079917012</v>
      </c>
      <c r="AQ720" s="3">
        <v>4.9486015162691988E-3</v>
      </c>
      <c r="AR720" s="3">
        <v>0.73975270691683792</v>
      </c>
      <c r="AS720" s="3">
        <v>4.5012498170876741E-3</v>
      </c>
      <c r="AT720" s="10">
        <v>1.10410929E-2</v>
      </c>
      <c r="AU720" s="1">
        <v>254.92578125</v>
      </c>
      <c r="AV720" s="5">
        <v>2717122.3307428029</v>
      </c>
      <c r="AW720" s="9">
        <v>0.20413732528686521</v>
      </c>
      <c r="AX720">
        <v>4</v>
      </c>
      <c r="AY720" t="s">
        <v>50</v>
      </c>
      <c r="AZ720" s="9">
        <f>AVERAGE(MainTable[[#This Row],[f1]:[f4]])</f>
        <v>0.67520000000000002</v>
      </c>
      <c r="BA720" s="9">
        <f>AVERAGE(MainTable[[#This Row],[l1]:[l3]])</f>
        <v>0.25533333333333336</v>
      </c>
      <c r="BB720" s="9">
        <f>AVERAGE(MainTable[[#This Row],[n1]:[lsc]])</f>
        <v>0.50666666666666671</v>
      </c>
      <c r="BC720" s="9">
        <f>AVERAGE(MainTable[[#This Row],[density]:[clsCoef]])</f>
        <v>0.59250000000000003</v>
      </c>
      <c r="BD720" s="9">
        <f>AVERAGE(MainTable[[#This Row],[t2]:[t4]])</f>
        <v>0.21833333333333335</v>
      </c>
      <c r="BE720" s="9">
        <f>AVERAGE(MainTable[[#This Row],[c1]:[c2]])</f>
        <v>5.0000000000000001E-3</v>
      </c>
      <c r="BF720" s="9">
        <f>AVERAGE(MainTable[[#This Row],[n3]], MainTable[[#This Row],[n1]], MainTable[[#This Row],[n4]])</f>
        <v>0.28166666666666668</v>
      </c>
      <c r="BG720" s="9" t="str">
        <f>VLOOKUP(MainTable[[#This Row],[model]],ModelNames,4,FALSE)</f>
        <v>Discriminant</v>
      </c>
      <c r="BH720" s="9" cm="1">
        <f t="array" ref="BH720">MEDIAN(IF($AM$2:$AM$2385=AM720,$AN$2:$AN$2385))</f>
        <v>0.82848361206198695</v>
      </c>
      <c r="BI720" s="9" t="str" cm="1">
        <f t="array" ref="BI720">LEFT(A720, MIN(IFERROR(FIND({"_binarized","_clean","_converted"}, A720), LEN(A720)+1))-1)</f>
        <v>default_of_credit_card_clients</v>
      </c>
    </row>
    <row r="721" spans="1:61" x14ac:dyDescent="0.25">
      <c r="A721" t="s">
        <v>112</v>
      </c>
      <c r="B721" s="6">
        <v>30000</v>
      </c>
      <c r="C721">
        <v>24</v>
      </c>
      <c r="D721">
        <v>23</v>
      </c>
      <c r="E721">
        <v>0</v>
      </c>
      <c r="F721" s="1">
        <v>3.5207956600361658</v>
      </c>
      <c r="G721">
        <v>0</v>
      </c>
      <c r="H721">
        <v>0</v>
      </c>
      <c r="I721" s="1">
        <v>252.9360071901809</v>
      </c>
      <c r="J721" s="1">
        <v>145.119083914394</v>
      </c>
      <c r="K721" s="1">
        <v>5.3246005210387128</v>
      </c>
      <c r="L721" s="1">
        <v>53.635199999999998</v>
      </c>
      <c r="M721" s="1">
        <v>21.863900000000001</v>
      </c>
      <c r="N721" s="2">
        <v>0.44400000000000001</v>
      </c>
      <c r="O721" s="2">
        <v>0.78300000000000003</v>
      </c>
      <c r="P721" s="2">
        <v>0.59499999999999997</v>
      </c>
      <c r="Q721" s="2">
        <v>4.0000000000000001E-3</v>
      </c>
      <c r="R721" s="2">
        <v>0.999</v>
      </c>
      <c r="S721" s="2">
        <v>0.995</v>
      </c>
      <c r="T721" s="2">
        <v>0.187</v>
      </c>
      <c r="U721" s="2">
        <v>0.31</v>
      </c>
      <c r="V721" s="2">
        <v>0.26900000000000002</v>
      </c>
      <c r="W721" s="2">
        <v>0.193</v>
      </c>
      <c r="X721" s="2">
        <v>0.432</v>
      </c>
      <c r="Y721" s="2">
        <v>0.38500000000000001</v>
      </c>
      <c r="Z721" s="2">
        <v>0.26700000000000002</v>
      </c>
      <c r="AA721" s="2">
        <v>0.76300000000000001</v>
      </c>
      <c r="AB721" s="2">
        <v>1</v>
      </c>
      <c r="AC721" s="2">
        <v>0.85399999999999998</v>
      </c>
      <c r="AD721" s="2">
        <v>0.33100000000000002</v>
      </c>
      <c r="AE721" s="2">
        <v>0.745</v>
      </c>
      <c r="AF721" s="2">
        <v>2E-3</v>
      </c>
      <c r="AG721" s="2">
        <v>1E-3</v>
      </c>
      <c r="AH721" s="2">
        <v>0.65200000000000002</v>
      </c>
      <c r="AI721" s="2">
        <v>3.0000000000000001E-3</v>
      </c>
      <c r="AJ721" s="2">
        <v>7.0000000000000001E-3</v>
      </c>
      <c r="AK721">
        <v>2728188</v>
      </c>
      <c r="AL721">
        <v>1021.39</v>
      </c>
      <c r="AM721" t="s">
        <v>63</v>
      </c>
      <c r="AN721" s="3">
        <v>0.70153333333333334</v>
      </c>
      <c r="AO721" s="3">
        <v>4.4069061962131909E-2</v>
      </c>
      <c r="AP721" s="3">
        <v>0.72218316736632526</v>
      </c>
      <c r="AQ721" s="3">
        <v>3.6647528386805517E-2</v>
      </c>
      <c r="AR721" s="3">
        <v>0.73720192462742173</v>
      </c>
      <c r="AS721" s="3">
        <v>5.2417563207128471E-3</v>
      </c>
      <c r="AT721" s="10">
        <v>9.2875718999999995E-3</v>
      </c>
      <c r="AU721" s="1">
        <v>378.80859375</v>
      </c>
      <c r="AV721" s="5">
        <v>3230123.0397202922</v>
      </c>
      <c r="AW721" s="9">
        <v>0.17977714538574219</v>
      </c>
      <c r="AX721">
        <v>4</v>
      </c>
      <c r="AY721" t="s">
        <v>50</v>
      </c>
      <c r="AZ721" s="9">
        <f>AVERAGE(MainTable[[#This Row],[f1]:[f4]])</f>
        <v>0.67520000000000002</v>
      </c>
      <c r="BA721" s="9">
        <f>AVERAGE(MainTable[[#This Row],[l1]:[l3]])</f>
        <v>0.25533333333333336</v>
      </c>
      <c r="BB721" s="9">
        <f>AVERAGE(MainTable[[#This Row],[n1]:[lsc]])</f>
        <v>0.50666666666666671</v>
      </c>
      <c r="BC721" s="9">
        <f>AVERAGE(MainTable[[#This Row],[density]:[clsCoef]])</f>
        <v>0.59250000000000003</v>
      </c>
      <c r="BD721" s="9">
        <f>AVERAGE(MainTable[[#This Row],[t2]:[t4]])</f>
        <v>0.21833333333333335</v>
      </c>
      <c r="BE721" s="9">
        <f>AVERAGE(MainTable[[#This Row],[c1]:[c2]])</f>
        <v>5.0000000000000001E-3</v>
      </c>
      <c r="BF721" s="9">
        <f>AVERAGE(MainTable[[#This Row],[n3]], MainTable[[#This Row],[n1]], MainTable[[#This Row],[n4]])</f>
        <v>0.28166666666666668</v>
      </c>
      <c r="BG721" s="9" t="str">
        <f>VLOOKUP(MainTable[[#This Row],[model]],ModelNames,4,FALSE)</f>
        <v>Probabilistic</v>
      </c>
      <c r="BH721" s="9" cm="1">
        <f t="array" ref="BH721">MEDIAN(IF($AM$2:$AM$2385=AM721,$AN$2:$AN$2385))</f>
        <v>0.73750000000000004</v>
      </c>
      <c r="BI721" s="9" t="str" cm="1">
        <f t="array" ref="BI721">LEFT(A721, MIN(IFERROR(FIND({"_binarized","_clean","_converted"}, A721), LEN(A721)+1))-1)</f>
        <v>default_of_credit_card_clients</v>
      </c>
    </row>
    <row r="722" spans="1:61" x14ac:dyDescent="0.25">
      <c r="A722" t="s">
        <v>91</v>
      </c>
      <c r="B722" s="6">
        <v>55296</v>
      </c>
      <c r="C722">
        <v>10</v>
      </c>
      <c r="D722">
        <v>9</v>
      </c>
      <c r="E722">
        <v>0</v>
      </c>
      <c r="F722" s="1">
        <v>3.4425162689804769</v>
      </c>
      <c r="G722">
        <v>0</v>
      </c>
      <c r="H722">
        <v>0</v>
      </c>
      <c r="I722" s="1">
        <v>1000000</v>
      </c>
      <c r="J722" s="1">
        <v>0.7624213858883746</v>
      </c>
      <c r="K722" s="1">
        <v>1.130762221096357</v>
      </c>
      <c r="L722" s="1">
        <v>60.383099999999999</v>
      </c>
      <c r="M722" s="1">
        <v>41.711599999999997</v>
      </c>
      <c r="N722" s="2">
        <v>0.48899999999999999</v>
      </c>
      <c r="O722" s="2">
        <v>0.79700000000000004</v>
      </c>
      <c r="P722" s="2">
        <v>0.52500000000000002</v>
      </c>
      <c r="Q722" s="2">
        <v>0.83799999999999997</v>
      </c>
      <c r="R722" s="2">
        <v>0.999</v>
      </c>
      <c r="S722" s="2">
        <v>0.999</v>
      </c>
      <c r="T722" s="2">
        <v>0.16500000000000001</v>
      </c>
      <c r="U722" s="2">
        <v>0.312</v>
      </c>
      <c r="V722" s="2">
        <v>0.27500000000000002</v>
      </c>
      <c r="W722" s="2">
        <v>0.188</v>
      </c>
      <c r="X722" s="2">
        <v>0.36299999999999999</v>
      </c>
      <c r="Y722" s="2">
        <v>0.36699999999999999</v>
      </c>
      <c r="Z722" s="2">
        <v>0.28299999999999997</v>
      </c>
      <c r="AA722" s="2">
        <v>0.56699999999999995</v>
      </c>
      <c r="AB722" s="2">
        <v>1</v>
      </c>
      <c r="AC722" s="2">
        <v>0.93500000000000005</v>
      </c>
      <c r="AD722" s="2">
        <v>0.41299999999999998</v>
      </c>
      <c r="AE722" s="2">
        <v>0.83499999999999996</v>
      </c>
      <c r="AF722" s="2">
        <v>1E-3</v>
      </c>
      <c r="AG722" s="2">
        <v>1E-3</v>
      </c>
      <c r="AH722" s="2">
        <v>0.88900000000000001</v>
      </c>
      <c r="AI722" s="2">
        <v>0</v>
      </c>
      <c r="AJ722" s="2">
        <v>0</v>
      </c>
      <c r="AK722">
        <v>1880311</v>
      </c>
      <c r="AL722">
        <v>21791.39</v>
      </c>
      <c r="AM722" t="s">
        <v>59</v>
      </c>
      <c r="AN722" s="3">
        <v>0.79479528754778539</v>
      </c>
      <c r="AO722" s="3">
        <v>1.654620269564246E-3</v>
      </c>
      <c r="AP722" s="3">
        <v>0.76432715058402523</v>
      </c>
      <c r="AQ722" s="3">
        <v>2.2901040195344381E-3</v>
      </c>
      <c r="AR722" s="3">
        <v>0.78628304324694831</v>
      </c>
      <c r="AS722" s="3">
        <v>4.524264439688481E-3</v>
      </c>
      <c r="AT722" s="10">
        <v>8.5407996200000003E-2</v>
      </c>
      <c r="AU722" s="1">
        <v>372.39453125</v>
      </c>
      <c r="AV722" s="5">
        <v>647480.35868866427</v>
      </c>
      <c r="AW722" s="9">
        <v>1.620285749435425</v>
      </c>
      <c r="AX722">
        <v>1</v>
      </c>
      <c r="AY722" t="s">
        <v>50</v>
      </c>
      <c r="AZ722" s="9">
        <f>AVERAGE(MainTable[[#This Row],[f1]:[f4]])</f>
        <v>0.83160000000000012</v>
      </c>
      <c r="BA722" s="9">
        <f>AVERAGE(MainTable[[#This Row],[l1]:[l3]])</f>
        <v>0.25066666666666665</v>
      </c>
      <c r="BB722" s="9">
        <f>AVERAGE(MainTable[[#This Row],[n1]:[lsc]])</f>
        <v>0.46133333333333332</v>
      </c>
      <c r="BC722" s="9">
        <f>AVERAGE(MainTable[[#This Row],[density]:[clsCoef]])</f>
        <v>0.67400000000000004</v>
      </c>
      <c r="BD722" s="9">
        <f>AVERAGE(MainTable[[#This Row],[t2]:[t4]])</f>
        <v>0.29699999999999999</v>
      </c>
      <c r="BE722" s="9">
        <f>AVERAGE(MainTable[[#This Row],[c1]:[c2]])</f>
        <v>0</v>
      </c>
      <c r="BF722" s="9">
        <f>AVERAGE(MainTable[[#This Row],[n3]], MainTable[[#This Row],[n1]], MainTable[[#This Row],[n4]])</f>
        <v>0.27933333333333327</v>
      </c>
      <c r="BG722" s="9" t="str">
        <f>VLOOKUP(MainTable[[#This Row],[model]],ModelNames,4,FALSE)</f>
        <v>Tree Ensemble</v>
      </c>
      <c r="BH722" s="9" cm="1">
        <f t="array" ref="BH722">MEDIAN(IF($AM$2:$AM$2385=AM722,$AN$2:$AN$2385))</f>
        <v>0.86949265687583444</v>
      </c>
      <c r="BI722" s="9" t="str" cm="1">
        <f t="array" ref="BI722">LEFT(A722, MIN(IFERROR(FIND({"_binarized","_clean","_converted"}, A722), LEN(A722)+1))-1)</f>
        <v>BNG_cmc</v>
      </c>
    </row>
    <row r="723" spans="1:61" x14ac:dyDescent="0.25">
      <c r="A723" t="s">
        <v>91</v>
      </c>
      <c r="B723" s="6">
        <v>55296</v>
      </c>
      <c r="C723">
        <v>10</v>
      </c>
      <c r="D723">
        <v>9</v>
      </c>
      <c r="E723">
        <v>0</v>
      </c>
      <c r="F723" s="1">
        <v>3.4425162689804769</v>
      </c>
      <c r="G723">
        <v>0</v>
      </c>
      <c r="H723">
        <v>0</v>
      </c>
      <c r="I723" s="1">
        <v>1000000</v>
      </c>
      <c r="J723" s="1">
        <v>0.7624213858883746</v>
      </c>
      <c r="K723" s="1">
        <v>1.130762221096357</v>
      </c>
      <c r="L723" s="1">
        <v>60.383099999999999</v>
      </c>
      <c r="M723" s="1">
        <v>41.711599999999997</v>
      </c>
      <c r="N723" s="2">
        <v>0.48899999999999999</v>
      </c>
      <c r="O723" s="2">
        <v>0.79700000000000004</v>
      </c>
      <c r="P723" s="2">
        <v>0.52500000000000002</v>
      </c>
      <c r="Q723" s="2">
        <v>0.83799999999999997</v>
      </c>
      <c r="R723" s="2">
        <v>0.999</v>
      </c>
      <c r="S723" s="2">
        <v>0.999</v>
      </c>
      <c r="T723" s="2">
        <v>0.16500000000000001</v>
      </c>
      <c r="U723" s="2">
        <v>0.312</v>
      </c>
      <c r="V723" s="2">
        <v>0.27500000000000002</v>
      </c>
      <c r="W723" s="2">
        <v>0.188</v>
      </c>
      <c r="X723" s="2">
        <v>0.36299999999999999</v>
      </c>
      <c r="Y723" s="2">
        <v>0.36699999999999999</v>
      </c>
      <c r="Z723" s="2">
        <v>0.28299999999999997</v>
      </c>
      <c r="AA723" s="2">
        <v>0.56699999999999995</v>
      </c>
      <c r="AB723" s="2">
        <v>1</v>
      </c>
      <c r="AC723" s="2">
        <v>0.93500000000000005</v>
      </c>
      <c r="AD723" s="2">
        <v>0.41299999999999998</v>
      </c>
      <c r="AE723" s="2">
        <v>0.83499999999999996</v>
      </c>
      <c r="AF723" s="2">
        <v>1E-3</v>
      </c>
      <c r="AG723" s="2">
        <v>1E-3</v>
      </c>
      <c r="AH723" s="2">
        <v>0.88900000000000001</v>
      </c>
      <c r="AI723" s="2">
        <v>0</v>
      </c>
      <c r="AJ723" s="2">
        <v>0</v>
      </c>
      <c r="AK723">
        <v>1880311</v>
      </c>
      <c r="AL723">
        <v>21791.39</v>
      </c>
      <c r="AM723" t="s">
        <v>58</v>
      </c>
      <c r="AN723" s="3">
        <v>0.79421656193224333</v>
      </c>
      <c r="AO723" s="3">
        <v>2.5726430599726869E-3</v>
      </c>
      <c r="AP723" s="3">
        <v>0.76560963707764418</v>
      </c>
      <c r="AQ723" s="3">
        <v>3.498100626433279E-3</v>
      </c>
      <c r="AR723" s="3">
        <v>0.78790125509442122</v>
      </c>
      <c r="AS723" s="3">
        <v>4.5548117473098258E-3</v>
      </c>
      <c r="AT723" s="10">
        <v>1.86902046E-2</v>
      </c>
      <c r="AU723" s="1">
        <v>386.48828125</v>
      </c>
      <c r="AV723" s="5">
        <v>2958769.105168358</v>
      </c>
      <c r="AW723" s="9">
        <v>1.252158641815186</v>
      </c>
      <c r="AX723">
        <v>2</v>
      </c>
      <c r="AY723" t="s">
        <v>50</v>
      </c>
      <c r="AZ723" s="9">
        <f>AVERAGE(MainTable[[#This Row],[f1]:[f4]])</f>
        <v>0.83160000000000012</v>
      </c>
      <c r="BA723" s="9">
        <f>AVERAGE(MainTable[[#This Row],[l1]:[l3]])</f>
        <v>0.25066666666666665</v>
      </c>
      <c r="BB723" s="9">
        <f>AVERAGE(MainTable[[#This Row],[n1]:[lsc]])</f>
        <v>0.46133333333333332</v>
      </c>
      <c r="BC723" s="9">
        <f>AVERAGE(MainTable[[#This Row],[density]:[clsCoef]])</f>
        <v>0.67400000000000004</v>
      </c>
      <c r="BD723" s="9">
        <f>AVERAGE(MainTable[[#This Row],[t2]:[t4]])</f>
        <v>0.29699999999999999</v>
      </c>
      <c r="BE723" s="9">
        <f>AVERAGE(MainTable[[#This Row],[c1]:[c2]])</f>
        <v>0</v>
      </c>
      <c r="BF723" s="9">
        <f>AVERAGE(MainTable[[#This Row],[n3]], MainTable[[#This Row],[n1]], MainTable[[#This Row],[n4]])</f>
        <v>0.27933333333333327</v>
      </c>
      <c r="BG723" s="9" t="str">
        <f>VLOOKUP(MainTable[[#This Row],[model]],ModelNames,4,FALSE)</f>
        <v>Tree Ensemble</v>
      </c>
      <c r="BH723" s="9" cm="1">
        <f t="array" ref="BH723">MEDIAN(IF($AM$2:$AM$2385=AM723,$AN$2:$AN$2385))</f>
        <v>0.86973139609339412</v>
      </c>
      <c r="BI723" s="9" t="str" cm="1">
        <f t="array" ref="BI723">LEFT(A723, MIN(IFERROR(FIND({"_binarized","_clean","_converted"}, A723), LEN(A723)+1))-1)</f>
        <v>BNG_cmc</v>
      </c>
    </row>
    <row r="724" spans="1:61" x14ac:dyDescent="0.25">
      <c r="A724" t="s">
        <v>91</v>
      </c>
      <c r="B724" s="6">
        <v>55296</v>
      </c>
      <c r="C724">
        <v>10</v>
      </c>
      <c r="D724">
        <v>9</v>
      </c>
      <c r="E724">
        <v>0</v>
      </c>
      <c r="F724" s="1">
        <v>3.4425162689804769</v>
      </c>
      <c r="G724">
        <v>0</v>
      </c>
      <c r="H724">
        <v>0</v>
      </c>
      <c r="I724" s="1">
        <v>1000000</v>
      </c>
      <c r="J724" s="1">
        <v>0.7624213858883746</v>
      </c>
      <c r="K724" s="1">
        <v>1.130762221096357</v>
      </c>
      <c r="L724" s="1">
        <v>60.383099999999999</v>
      </c>
      <c r="M724" s="1">
        <v>41.711599999999997</v>
      </c>
      <c r="N724" s="2">
        <v>0.48899999999999999</v>
      </c>
      <c r="O724" s="2">
        <v>0.79700000000000004</v>
      </c>
      <c r="P724" s="2">
        <v>0.52500000000000002</v>
      </c>
      <c r="Q724" s="2">
        <v>0.83799999999999997</v>
      </c>
      <c r="R724" s="2">
        <v>0.999</v>
      </c>
      <c r="S724" s="2">
        <v>0.999</v>
      </c>
      <c r="T724" s="2">
        <v>0.16500000000000001</v>
      </c>
      <c r="U724" s="2">
        <v>0.312</v>
      </c>
      <c r="V724" s="2">
        <v>0.27500000000000002</v>
      </c>
      <c r="W724" s="2">
        <v>0.188</v>
      </c>
      <c r="X724" s="2">
        <v>0.36299999999999999</v>
      </c>
      <c r="Y724" s="2">
        <v>0.36699999999999999</v>
      </c>
      <c r="Z724" s="2">
        <v>0.28299999999999997</v>
      </c>
      <c r="AA724" s="2">
        <v>0.56699999999999995</v>
      </c>
      <c r="AB724" s="2">
        <v>1</v>
      </c>
      <c r="AC724" s="2">
        <v>0.93500000000000005</v>
      </c>
      <c r="AD724" s="2">
        <v>0.41299999999999998</v>
      </c>
      <c r="AE724" s="2">
        <v>0.83499999999999996</v>
      </c>
      <c r="AF724" s="2">
        <v>1E-3</v>
      </c>
      <c r="AG724" s="2">
        <v>1E-3</v>
      </c>
      <c r="AH724" s="2">
        <v>0.88900000000000001</v>
      </c>
      <c r="AI724" s="2">
        <v>0</v>
      </c>
      <c r="AJ724" s="2">
        <v>0</v>
      </c>
      <c r="AK724">
        <v>1880311</v>
      </c>
      <c r="AL724">
        <v>21791.39</v>
      </c>
      <c r="AM724" t="s">
        <v>49</v>
      </c>
      <c r="AN724" s="3">
        <v>0.7941080530254705</v>
      </c>
      <c r="AO724" s="3">
        <v>1.4664036124278129E-3</v>
      </c>
      <c r="AP724" s="3">
        <v>0.76031455276526416</v>
      </c>
      <c r="AQ724" s="3">
        <v>3.7567561815430141E-3</v>
      </c>
      <c r="AR724" s="3">
        <v>0.7819070053352527</v>
      </c>
      <c r="AS724" s="3">
        <v>4.6244136997911703E-3</v>
      </c>
      <c r="AT724" s="10">
        <v>4.9422454800000001E-2</v>
      </c>
      <c r="AU724" s="1">
        <v>207.89453125</v>
      </c>
      <c r="AV724" s="5">
        <v>1118924.5897590269</v>
      </c>
      <c r="AW724" s="9">
        <v>30.614277124404911</v>
      </c>
      <c r="AX724">
        <v>16</v>
      </c>
      <c r="AY724" t="s">
        <v>50</v>
      </c>
      <c r="AZ724" s="9">
        <f>AVERAGE(MainTable[[#This Row],[f1]:[f4]])</f>
        <v>0.83160000000000012</v>
      </c>
      <c r="BA724" s="9">
        <f>AVERAGE(MainTable[[#This Row],[l1]:[l3]])</f>
        <v>0.25066666666666665</v>
      </c>
      <c r="BB724" s="9">
        <f>AVERAGE(MainTable[[#This Row],[n1]:[lsc]])</f>
        <v>0.46133333333333332</v>
      </c>
      <c r="BC724" s="9">
        <f>AVERAGE(MainTable[[#This Row],[density]:[clsCoef]])</f>
        <v>0.67400000000000004</v>
      </c>
      <c r="BD724" s="9">
        <f>AVERAGE(MainTable[[#This Row],[t2]:[t4]])</f>
        <v>0.29699999999999999</v>
      </c>
      <c r="BE724" s="9">
        <f>AVERAGE(MainTable[[#This Row],[c1]:[c2]])</f>
        <v>0</v>
      </c>
      <c r="BF724" s="9">
        <f>AVERAGE(MainTable[[#This Row],[n3]], MainTable[[#This Row],[n1]], MainTable[[#This Row],[n4]])</f>
        <v>0.27933333333333327</v>
      </c>
      <c r="BG724" s="9" t="str">
        <f>VLOOKUP(MainTable[[#This Row],[model]],ModelNames,4,FALSE)</f>
        <v>Neural</v>
      </c>
      <c r="BH724" s="9" cm="1">
        <f t="array" ref="BH724">MEDIAN(IF($AM$2:$AM$2385=AM724,$AN$2:$AN$2385))</f>
        <v>0.87620447459485384</v>
      </c>
      <c r="BI724" s="9" t="str" cm="1">
        <f t="array" ref="BI724">LEFT(A724, MIN(IFERROR(FIND({"_binarized","_clean","_converted"}, A724), LEN(A724)+1))-1)</f>
        <v>BNG_cmc</v>
      </c>
    </row>
    <row r="725" spans="1:61" x14ac:dyDescent="0.25">
      <c r="A725" t="s">
        <v>91</v>
      </c>
      <c r="B725" s="6">
        <v>55296</v>
      </c>
      <c r="C725">
        <v>10</v>
      </c>
      <c r="D725">
        <v>9</v>
      </c>
      <c r="E725">
        <v>0</v>
      </c>
      <c r="F725" s="1">
        <v>3.4425162689804769</v>
      </c>
      <c r="G725">
        <v>0</v>
      </c>
      <c r="H725">
        <v>0</v>
      </c>
      <c r="I725" s="1">
        <v>1000000</v>
      </c>
      <c r="J725" s="1">
        <v>0.7624213858883746</v>
      </c>
      <c r="K725" s="1">
        <v>1.130762221096357</v>
      </c>
      <c r="L725" s="1">
        <v>60.383099999999999</v>
      </c>
      <c r="M725" s="1">
        <v>41.711599999999997</v>
      </c>
      <c r="N725" s="2">
        <v>0.48899999999999999</v>
      </c>
      <c r="O725" s="2">
        <v>0.79700000000000004</v>
      </c>
      <c r="P725" s="2">
        <v>0.52500000000000002</v>
      </c>
      <c r="Q725" s="2">
        <v>0.83799999999999997</v>
      </c>
      <c r="R725" s="2">
        <v>0.999</v>
      </c>
      <c r="S725" s="2">
        <v>0.999</v>
      </c>
      <c r="T725" s="2">
        <v>0.16500000000000001</v>
      </c>
      <c r="U725" s="2">
        <v>0.312</v>
      </c>
      <c r="V725" s="2">
        <v>0.27500000000000002</v>
      </c>
      <c r="W725" s="2">
        <v>0.188</v>
      </c>
      <c r="X725" s="2">
        <v>0.36299999999999999</v>
      </c>
      <c r="Y725" s="2">
        <v>0.36699999999999999</v>
      </c>
      <c r="Z725" s="2">
        <v>0.28299999999999997</v>
      </c>
      <c r="AA725" s="2">
        <v>0.56699999999999995</v>
      </c>
      <c r="AB725" s="2">
        <v>1</v>
      </c>
      <c r="AC725" s="2">
        <v>0.93500000000000005</v>
      </c>
      <c r="AD725" s="2">
        <v>0.41299999999999998</v>
      </c>
      <c r="AE725" s="2">
        <v>0.83499999999999996</v>
      </c>
      <c r="AF725" s="2">
        <v>1E-3</v>
      </c>
      <c r="AG725" s="2">
        <v>1E-3</v>
      </c>
      <c r="AH725" s="2">
        <v>0.88900000000000001</v>
      </c>
      <c r="AI725" s="2">
        <v>0</v>
      </c>
      <c r="AJ725" s="2">
        <v>0</v>
      </c>
      <c r="AK725">
        <v>1880311</v>
      </c>
      <c r="AL725">
        <v>21791.39</v>
      </c>
      <c r="AM725" t="s">
        <v>55</v>
      </c>
      <c r="AN725" s="3">
        <v>0.79408996003189858</v>
      </c>
      <c r="AO725" s="3">
        <v>1.327641627703599E-3</v>
      </c>
      <c r="AP725" s="3">
        <v>0.76066921324823</v>
      </c>
      <c r="AQ725" s="3">
        <v>2.4873793639613082E-3</v>
      </c>
      <c r="AR725" s="3">
        <v>0.7859326054819219</v>
      </c>
      <c r="AS725" s="3">
        <v>4.2735967287129218E-3</v>
      </c>
      <c r="AT725" s="10">
        <v>5.6753397000000004E-3</v>
      </c>
      <c r="AU725" s="1">
        <v>393.99609375</v>
      </c>
      <c r="AV725" s="5">
        <v>9743910.1331283264</v>
      </c>
      <c r="AW725" s="9">
        <v>1.5341894626617429</v>
      </c>
      <c r="AX725">
        <v>16</v>
      </c>
      <c r="AY725" t="s">
        <v>50</v>
      </c>
      <c r="AZ725" s="9">
        <f>AVERAGE(MainTable[[#This Row],[f1]:[f4]])</f>
        <v>0.83160000000000012</v>
      </c>
      <c r="BA725" s="9">
        <f>AVERAGE(MainTable[[#This Row],[l1]:[l3]])</f>
        <v>0.25066666666666665</v>
      </c>
      <c r="BB725" s="9">
        <f>AVERAGE(MainTable[[#This Row],[n1]:[lsc]])</f>
        <v>0.46133333333333332</v>
      </c>
      <c r="BC725" s="9">
        <f>AVERAGE(MainTable[[#This Row],[density]:[clsCoef]])</f>
        <v>0.67400000000000004</v>
      </c>
      <c r="BD725" s="9">
        <f>AVERAGE(MainTable[[#This Row],[t2]:[t4]])</f>
        <v>0.29699999999999999</v>
      </c>
      <c r="BE725" s="9">
        <f>AVERAGE(MainTable[[#This Row],[c1]:[c2]])</f>
        <v>0</v>
      </c>
      <c r="BF725" s="9">
        <f>AVERAGE(MainTable[[#This Row],[n3]], MainTable[[#This Row],[n1]], MainTable[[#This Row],[n4]])</f>
        <v>0.27933333333333327</v>
      </c>
      <c r="BG725" s="9" t="str">
        <f>VLOOKUP(MainTable[[#This Row],[model]],ModelNames,4,FALSE)</f>
        <v>Tree Ensemble</v>
      </c>
      <c r="BH725" s="9" cm="1">
        <f t="array" ref="BH725">MEDIAN(IF($AM$2:$AM$2385=AM725,$AN$2:$AN$2385))</f>
        <v>0.88267425723439863</v>
      </c>
      <c r="BI725" s="9" t="str" cm="1">
        <f t="array" ref="BI725">LEFT(A725, MIN(IFERROR(FIND({"_binarized","_clean","_converted"}, A725), LEN(A725)+1))-1)</f>
        <v>BNG_cmc</v>
      </c>
    </row>
    <row r="726" spans="1:61" x14ac:dyDescent="0.25">
      <c r="A726" t="s">
        <v>91</v>
      </c>
      <c r="B726" s="6">
        <v>55296</v>
      </c>
      <c r="C726">
        <v>10</v>
      </c>
      <c r="D726">
        <v>9</v>
      </c>
      <c r="E726">
        <v>0</v>
      </c>
      <c r="F726" s="1">
        <v>3.4425162689804769</v>
      </c>
      <c r="G726">
        <v>0</v>
      </c>
      <c r="H726">
        <v>0</v>
      </c>
      <c r="I726" s="1">
        <v>1000000</v>
      </c>
      <c r="J726" s="1">
        <v>0.7624213858883746</v>
      </c>
      <c r="K726" s="1">
        <v>1.130762221096357</v>
      </c>
      <c r="L726" s="1">
        <v>60.383099999999999</v>
      </c>
      <c r="M726" s="1">
        <v>41.711599999999997</v>
      </c>
      <c r="N726" s="2">
        <v>0.48899999999999999</v>
      </c>
      <c r="O726" s="2">
        <v>0.79700000000000004</v>
      </c>
      <c r="P726" s="2">
        <v>0.52500000000000002</v>
      </c>
      <c r="Q726" s="2">
        <v>0.83799999999999997</v>
      </c>
      <c r="R726" s="2">
        <v>0.999</v>
      </c>
      <c r="S726" s="2">
        <v>0.999</v>
      </c>
      <c r="T726" s="2">
        <v>0.16500000000000001</v>
      </c>
      <c r="U726" s="2">
        <v>0.312</v>
      </c>
      <c r="V726" s="2">
        <v>0.27500000000000002</v>
      </c>
      <c r="W726" s="2">
        <v>0.188</v>
      </c>
      <c r="X726" s="2">
        <v>0.36299999999999999</v>
      </c>
      <c r="Y726" s="2">
        <v>0.36699999999999999</v>
      </c>
      <c r="Z726" s="2">
        <v>0.28299999999999997</v>
      </c>
      <c r="AA726" s="2">
        <v>0.56699999999999995</v>
      </c>
      <c r="AB726" s="2">
        <v>1</v>
      </c>
      <c r="AC726" s="2">
        <v>0.93500000000000005</v>
      </c>
      <c r="AD726" s="2">
        <v>0.41299999999999998</v>
      </c>
      <c r="AE726" s="2">
        <v>0.83499999999999996</v>
      </c>
      <c r="AF726" s="2">
        <v>1E-3</v>
      </c>
      <c r="AG726" s="2">
        <v>1E-3</v>
      </c>
      <c r="AH726" s="2">
        <v>0.88900000000000001</v>
      </c>
      <c r="AI726" s="2">
        <v>0</v>
      </c>
      <c r="AJ726" s="2">
        <v>0</v>
      </c>
      <c r="AK726">
        <v>1880311</v>
      </c>
      <c r="AL726">
        <v>21791.39</v>
      </c>
      <c r="AM726" t="s">
        <v>52</v>
      </c>
      <c r="AN726" s="3">
        <v>0.79050922006852287</v>
      </c>
      <c r="AO726" s="3">
        <v>1.665720201795939E-3</v>
      </c>
      <c r="AP726" s="3">
        <v>0.74938911661174623</v>
      </c>
      <c r="AQ726" s="3">
        <v>3.2780646215590011E-3</v>
      </c>
      <c r="AR726" s="3">
        <v>0.77406330568432524</v>
      </c>
      <c r="AS726" s="3">
        <v>4.391711658760772E-3</v>
      </c>
      <c r="AT726" s="10">
        <v>0.1478699684</v>
      </c>
      <c r="AU726" s="1">
        <v>389.3984375</v>
      </c>
      <c r="AV726" s="5">
        <v>373977.22196747048</v>
      </c>
      <c r="AW726" s="9">
        <v>11.079164505004879</v>
      </c>
      <c r="AX726">
        <v>24</v>
      </c>
      <c r="AY726" t="s">
        <v>50</v>
      </c>
      <c r="AZ726" s="9">
        <f>AVERAGE(MainTable[[#This Row],[f1]:[f4]])</f>
        <v>0.83160000000000012</v>
      </c>
      <c r="BA726" s="9">
        <f>AVERAGE(MainTable[[#This Row],[l1]:[l3]])</f>
        <v>0.25066666666666665</v>
      </c>
      <c r="BB726" s="9">
        <f>AVERAGE(MainTable[[#This Row],[n1]:[lsc]])</f>
        <v>0.46133333333333332</v>
      </c>
      <c r="BC726" s="9">
        <f>AVERAGE(MainTable[[#This Row],[density]:[clsCoef]])</f>
        <v>0.67400000000000004</v>
      </c>
      <c r="BD726" s="9">
        <f>AVERAGE(MainTable[[#This Row],[t2]:[t4]])</f>
        <v>0.29699999999999999</v>
      </c>
      <c r="BE726" s="9">
        <f>AVERAGE(MainTable[[#This Row],[c1]:[c2]])</f>
        <v>0</v>
      </c>
      <c r="BF726" s="9">
        <f>AVERAGE(MainTable[[#This Row],[n3]], MainTable[[#This Row],[n1]], MainTable[[#This Row],[n4]])</f>
        <v>0.27933333333333327</v>
      </c>
      <c r="BG726" s="9" t="str">
        <f>VLOOKUP(MainTable[[#This Row],[model]],ModelNames,4,FALSE)</f>
        <v>Tree Ensemble</v>
      </c>
      <c r="BH726" s="9" cm="1">
        <f t="array" ref="BH726">MEDIAN(IF($AM$2:$AM$2385=AM726,$AN$2:$AN$2385))</f>
        <v>0.87140340575455077</v>
      </c>
      <c r="BI726" s="9" t="str" cm="1">
        <f t="array" ref="BI726">LEFT(A726, MIN(IFERROR(FIND({"_binarized","_clean","_converted"}, A726), LEN(A726)+1))-1)</f>
        <v>BNG_cmc</v>
      </c>
    </row>
    <row r="727" spans="1:61" x14ac:dyDescent="0.25">
      <c r="A727" t="s">
        <v>91</v>
      </c>
      <c r="B727" s="6">
        <v>55296</v>
      </c>
      <c r="C727">
        <v>10</v>
      </c>
      <c r="D727">
        <v>9</v>
      </c>
      <c r="E727">
        <v>0</v>
      </c>
      <c r="F727" s="1">
        <v>3.4425162689804769</v>
      </c>
      <c r="G727">
        <v>0</v>
      </c>
      <c r="H727">
        <v>0</v>
      </c>
      <c r="I727" s="1">
        <v>1000000</v>
      </c>
      <c r="J727" s="1">
        <v>0.7624213858883746</v>
      </c>
      <c r="K727" s="1">
        <v>1.130762221096357</v>
      </c>
      <c r="L727" s="1">
        <v>60.383099999999999</v>
      </c>
      <c r="M727" s="1">
        <v>41.711599999999997</v>
      </c>
      <c r="N727" s="2">
        <v>0.48899999999999999</v>
      </c>
      <c r="O727" s="2">
        <v>0.79700000000000004</v>
      </c>
      <c r="P727" s="2">
        <v>0.52500000000000002</v>
      </c>
      <c r="Q727" s="2">
        <v>0.83799999999999997</v>
      </c>
      <c r="R727" s="2">
        <v>0.999</v>
      </c>
      <c r="S727" s="2">
        <v>0.999</v>
      </c>
      <c r="T727" s="2">
        <v>0.16500000000000001</v>
      </c>
      <c r="U727" s="2">
        <v>0.312</v>
      </c>
      <c r="V727" s="2">
        <v>0.27500000000000002</v>
      </c>
      <c r="W727" s="2">
        <v>0.188</v>
      </c>
      <c r="X727" s="2">
        <v>0.36299999999999999</v>
      </c>
      <c r="Y727" s="2">
        <v>0.36699999999999999</v>
      </c>
      <c r="Z727" s="2">
        <v>0.28299999999999997</v>
      </c>
      <c r="AA727" s="2">
        <v>0.56699999999999995</v>
      </c>
      <c r="AB727" s="2">
        <v>1</v>
      </c>
      <c r="AC727" s="2">
        <v>0.93500000000000005</v>
      </c>
      <c r="AD727" s="2">
        <v>0.41299999999999998</v>
      </c>
      <c r="AE727" s="2">
        <v>0.83499999999999996</v>
      </c>
      <c r="AF727" s="2">
        <v>1E-3</v>
      </c>
      <c r="AG727" s="2">
        <v>1E-3</v>
      </c>
      <c r="AH727" s="2">
        <v>0.88900000000000001</v>
      </c>
      <c r="AI727" s="2">
        <v>0</v>
      </c>
      <c r="AJ727" s="2">
        <v>0</v>
      </c>
      <c r="AK727">
        <v>1880311</v>
      </c>
      <c r="AL727">
        <v>21791.39</v>
      </c>
      <c r="AM727" t="s">
        <v>51</v>
      </c>
      <c r="AN727" s="3">
        <v>0.78893589978590906</v>
      </c>
      <c r="AO727" s="3">
        <v>1.3097613207763211E-3</v>
      </c>
      <c r="AP727" s="3">
        <v>0.74450465372744734</v>
      </c>
      <c r="AQ727" s="3">
        <v>1.810627011649885E-3</v>
      </c>
      <c r="AT727" s="10">
        <v>35.634151172599999</v>
      </c>
      <c r="AU727" s="1">
        <v>415.11328125</v>
      </c>
      <c r="AV727" s="5">
        <v>1551.8820620164711</v>
      </c>
      <c r="AW727" s="9">
        <v>29.48230242729187</v>
      </c>
      <c r="AX727">
        <v>12</v>
      </c>
      <c r="AY727" t="s">
        <v>50</v>
      </c>
      <c r="AZ727" s="9">
        <f>AVERAGE(MainTable[[#This Row],[f1]:[f4]])</f>
        <v>0.83160000000000012</v>
      </c>
      <c r="BA727" s="9">
        <f>AVERAGE(MainTable[[#This Row],[l1]:[l3]])</f>
        <v>0.25066666666666665</v>
      </c>
      <c r="BB727" s="9">
        <f>AVERAGE(MainTable[[#This Row],[n1]:[lsc]])</f>
        <v>0.46133333333333332</v>
      </c>
      <c r="BC727" s="9">
        <f>AVERAGE(MainTable[[#This Row],[density]:[clsCoef]])</f>
        <v>0.67400000000000004</v>
      </c>
      <c r="BD727" s="9">
        <f>AVERAGE(MainTable[[#This Row],[t2]:[t4]])</f>
        <v>0.29699999999999999</v>
      </c>
      <c r="BE727" s="9">
        <f>AVERAGE(MainTable[[#This Row],[c1]:[c2]])</f>
        <v>0</v>
      </c>
      <c r="BF727" s="9">
        <f>AVERAGE(MainTable[[#This Row],[n3]], MainTable[[#This Row],[n1]], MainTable[[#This Row],[n4]])</f>
        <v>0.27933333333333327</v>
      </c>
      <c r="BG727" s="9" t="str">
        <f>VLOOKUP(MainTable[[#This Row],[model]],ModelNames,4,FALSE)</f>
        <v>Kernel/SVM</v>
      </c>
      <c r="BH727" s="9" cm="1">
        <f t="array" ref="BH727">MEDIAN(IF($AM$2:$AM$2385=AM727,$AN$2:$AN$2385))</f>
        <v>0.87225452196382425</v>
      </c>
      <c r="BI727" s="9" t="str" cm="1">
        <f t="array" ref="BI727">LEFT(A727, MIN(IFERROR(FIND({"_binarized","_clean","_converted"}, A727), LEN(A727)+1))-1)</f>
        <v>BNG_cmc</v>
      </c>
    </row>
    <row r="728" spans="1:61" x14ac:dyDescent="0.25">
      <c r="A728" t="s">
        <v>91</v>
      </c>
      <c r="B728" s="6">
        <v>55296</v>
      </c>
      <c r="C728">
        <v>10</v>
      </c>
      <c r="D728">
        <v>9</v>
      </c>
      <c r="E728">
        <v>0</v>
      </c>
      <c r="F728" s="1">
        <v>3.4425162689804769</v>
      </c>
      <c r="G728">
        <v>0</v>
      </c>
      <c r="H728">
        <v>0</v>
      </c>
      <c r="I728" s="1">
        <v>1000000</v>
      </c>
      <c r="J728" s="1">
        <v>0.7624213858883746</v>
      </c>
      <c r="K728" s="1">
        <v>1.130762221096357</v>
      </c>
      <c r="L728" s="1">
        <v>60.383099999999999</v>
      </c>
      <c r="M728" s="1">
        <v>41.711599999999997</v>
      </c>
      <c r="N728" s="2">
        <v>0.48899999999999999</v>
      </c>
      <c r="O728" s="2">
        <v>0.79700000000000004</v>
      </c>
      <c r="P728" s="2">
        <v>0.52500000000000002</v>
      </c>
      <c r="Q728" s="2">
        <v>0.83799999999999997</v>
      </c>
      <c r="R728" s="2">
        <v>0.999</v>
      </c>
      <c r="S728" s="2">
        <v>0.999</v>
      </c>
      <c r="T728" s="2">
        <v>0.16500000000000001</v>
      </c>
      <c r="U728" s="2">
        <v>0.312</v>
      </c>
      <c r="V728" s="2">
        <v>0.27500000000000002</v>
      </c>
      <c r="W728" s="2">
        <v>0.188</v>
      </c>
      <c r="X728" s="2">
        <v>0.36299999999999999</v>
      </c>
      <c r="Y728" s="2">
        <v>0.36699999999999999</v>
      </c>
      <c r="Z728" s="2">
        <v>0.28299999999999997</v>
      </c>
      <c r="AA728" s="2">
        <v>0.56699999999999995</v>
      </c>
      <c r="AB728" s="2">
        <v>1</v>
      </c>
      <c r="AC728" s="2">
        <v>0.93500000000000005</v>
      </c>
      <c r="AD728" s="2">
        <v>0.41299999999999998</v>
      </c>
      <c r="AE728" s="2">
        <v>0.83499999999999996</v>
      </c>
      <c r="AF728" s="2">
        <v>1E-3</v>
      </c>
      <c r="AG728" s="2">
        <v>1E-3</v>
      </c>
      <c r="AH728" s="2">
        <v>0.88900000000000001</v>
      </c>
      <c r="AI728" s="2">
        <v>0</v>
      </c>
      <c r="AJ728" s="2">
        <v>0</v>
      </c>
      <c r="AK728">
        <v>1880311</v>
      </c>
      <c r="AL728">
        <v>21791.39</v>
      </c>
      <c r="AM728" t="s">
        <v>54</v>
      </c>
      <c r="AN728" s="3">
        <v>0.78819443860784832</v>
      </c>
      <c r="AO728" s="3">
        <v>1.353750909462899E-3</v>
      </c>
      <c r="AP728" s="3">
        <v>0.75899329580417529</v>
      </c>
      <c r="AQ728" s="3">
        <v>1.8448314709740279E-3</v>
      </c>
      <c r="AR728" s="3">
        <v>0.77239004822100998</v>
      </c>
      <c r="AS728" s="3">
        <v>4.5141292361568844E-3</v>
      </c>
      <c r="AT728" s="10">
        <v>0.14846267699999999</v>
      </c>
      <c r="AU728" s="1">
        <v>385.46484375</v>
      </c>
      <c r="AV728" s="5">
        <v>372484.19007877982</v>
      </c>
      <c r="AW728" s="9">
        <v>12.551211833953859</v>
      </c>
      <c r="AX728">
        <v>16</v>
      </c>
      <c r="AY728" t="s">
        <v>50</v>
      </c>
      <c r="AZ728" s="9">
        <f>AVERAGE(MainTable[[#This Row],[f1]:[f4]])</f>
        <v>0.83160000000000012</v>
      </c>
      <c r="BA728" s="9">
        <f>AVERAGE(MainTable[[#This Row],[l1]:[l3]])</f>
        <v>0.25066666666666665</v>
      </c>
      <c r="BB728" s="9">
        <f>AVERAGE(MainTable[[#This Row],[n1]:[lsc]])</f>
        <v>0.46133333333333332</v>
      </c>
      <c r="BC728" s="9">
        <f>AVERAGE(MainTable[[#This Row],[density]:[clsCoef]])</f>
        <v>0.67400000000000004</v>
      </c>
      <c r="BD728" s="9">
        <f>AVERAGE(MainTable[[#This Row],[t2]:[t4]])</f>
        <v>0.29699999999999999</v>
      </c>
      <c r="BE728" s="9">
        <f>AVERAGE(MainTable[[#This Row],[c1]:[c2]])</f>
        <v>0</v>
      </c>
      <c r="BF728" s="9">
        <f>AVERAGE(MainTable[[#This Row],[n3]], MainTable[[#This Row],[n1]], MainTable[[#This Row],[n4]])</f>
        <v>0.27933333333333327</v>
      </c>
      <c r="BG728" s="9" t="str">
        <f>VLOOKUP(MainTable[[#This Row],[model]],ModelNames,4,FALSE)</f>
        <v>Tree Ensemble</v>
      </c>
      <c r="BH728" s="9" cm="1">
        <f t="array" ref="BH728">MEDIAN(IF($AM$2:$AM$2385=AM728,$AN$2:$AN$2385))</f>
        <v>0.87316363636363636</v>
      </c>
      <c r="BI728" s="9" t="str" cm="1">
        <f t="array" ref="BI728">LEFT(A728, MIN(IFERROR(FIND({"_binarized","_clean","_converted"}, A728), LEN(A728)+1))-1)</f>
        <v>BNG_cmc</v>
      </c>
    </row>
    <row r="729" spans="1:61" x14ac:dyDescent="0.25">
      <c r="A729" t="s">
        <v>91</v>
      </c>
      <c r="B729" s="6">
        <v>55296</v>
      </c>
      <c r="C729">
        <v>10</v>
      </c>
      <c r="D729">
        <v>9</v>
      </c>
      <c r="E729">
        <v>0</v>
      </c>
      <c r="F729" s="1">
        <v>3.4425162689804769</v>
      </c>
      <c r="G729">
        <v>0</v>
      </c>
      <c r="H729">
        <v>0</v>
      </c>
      <c r="I729" s="1">
        <v>1000000</v>
      </c>
      <c r="J729" s="1">
        <v>0.7624213858883746</v>
      </c>
      <c r="K729" s="1">
        <v>1.130762221096357</v>
      </c>
      <c r="L729" s="1">
        <v>60.383099999999999</v>
      </c>
      <c r="M729" s="1">
        <v>41.711599999999997</v>
      </c>
      <c r="N729" s="2">
        <v>0.48899999999999999</v>
      </c>
      <c r="O729" s="2">
        <v>0.79700000000000004</v>
      </c>
      <c r="P729" s="2">
        <v>0.52500000000000002</v>
      </c>
      <c r="Q729" s="2">
        <v>0.83799999999999997</v>
      </c>
      <c r="R729" s="2">
        <v>0.999</v>
      </c>
      <c r="S729" s="2">
        <v>0.999</v>
      </c>
      <c r="T729" s="2">
        <v>0.16500000000000001</v>
      </c>
      <c r="U729" s="2">
        <v>0.312</v>
      </c>
      <c r="V729" s="2">
        <v>0.27500000000000002</v>
      </c>
      <c r="W729" s="2">
        <v>0.188</v>
      </c>
      <c r="X729" s="2">
        <v>0.36299999999999999</v>
      </c>
      <c r="Y729" s="2">
        <v>0.36699999999999999</v>
      </c>
      <c r="Z729" s="2">
        <v>0.28299999999999997</v>
      </c>
      <c r="AA729" s="2">
        <v>0.56699999999999995</v>
      </c>
      <c r="AB729" s="2">
        <v>1</v>
      </c>
      <c r="AC729" s="2">
        <v>0.93500000000000005</v>
      </c>
      <c r="AD729" s="2">
        <v>0.41299999999999998</v>
      </c>
      <c r="AE729" s="2">
        <v>0.83499999999999996</v>
      </c>
      <c r="AF729" s="2">
        <v>1E-3</v>
      </c>
      <c r="AG729" s="2">
        <v>1E-3</v>
      </c>
      <c r="AH729" s="2">
        <v>0.88900000000000001</v>
      </c>
      <c r="AI729" s="2">
        <v>0</v>
      </c>
      <c r="AJ729" s="2">
        <v>0</v>
      </c>
      <c r="AK729">
        <v>1880311</v>
      </c>
      <c r="AL729">
        <v>21791.39</v>
      </c>
      <c r="AM729" t="s">
        <v>57</v>
      </c>
      <c r="AN729" s="3">
        <v>0.78569875173878334</v>
      </c>
      <c r="AO729" s="3">
        <v>1.675426954974635E-3</v>
      </c>
      <c r="AP729" s="3">
        <v>0.75941793600438234</v>
      </c>
      <c r="AQ729" s="3">
        <v>7.4657723753832972E-3</v>
      </c>
      <c r="AR729" s="3">
        <v>0.75374063811060465</v>
      </c>
      <c r="AS729" s="3">
        <v>3.2264825829128891E-3</v>
      </c>
      <c r="AT729" s="10">
        <v>5.7261704999999998E-3</v>
      </c>
      <c r="AU729" s="1">
        <v>350.60546875</v>
      </c>
      <c r="AV729" s="5">
        <v>9657414.080683507</v>
      </c>
      <c r="AW729" s="9">
        <v>0.55600404739379883</v>
      </c>
      <c r="AX729">
        <v>24</v>
      </c>
      <c r="AY729" t="s">
        <v>50</v>
      </c>
      <c r="AZ729" s="9">
        <f>AVERAGE(MainTable[[#This Row],[f1]:[f4]])</f>
        <v>0.83160000000000012</v>
      </c>
      <c r="BA729" s="9">
        <f>AVERAGE(MainTable[[#This Row],[l1]:[l3]])</f>
        <v>0.25066666666666665</v>
      </c>
      <c r="BB729" s="9">
        <f>AVERAGE(MainTable[[#This Row],[n1]:[lsc]])</f>
        <v>0.46133333333333332</v>
      </c>
      <c r="BC729" s="9">
        <f>AVERAGE(MainTable[[#This Row],[density]:[clsCoef]])</f>
        <v>0.67400000000000004</v>
      </c>
      <c r="BD729" s="9">
        <f>AVERAGE(MainTable[[#This Row],[t2]:[t4]])</f>
        <v>0.29699999999999999</v>
      </c>
      <c r="BE729" s="9">
        <f>AVERAGE(MainTable[[#This Row],[c1]:[c2]])</f>
        <v>0</v>
      </c>
      <c r="BF729" s="9">
        <f>AVERAGE(MainTable[[#This Row],[n3]], MainTable[[#This Row],[n1]], MainTable[[#This Row],[n4]])</f>
        <v>0.27933333333333327</v>
      </c>
      <c r="BG729" s="9" t="str">
        <f>VLOOKUP(MainTable[[#This Row],[model]],ModelNames,4,FALSE)</f>
        <v>Tree-based</v>
      </c>
      <c r="BH729" s="9" cm="1">
        <f t="array" ref="BH729">MEDIAN(IF($AM$2:$AM$2385=AM729,$AN$2:$AN$2385))</f>
        <v>0.84387062005572167</v>
      </c>
      <c r="BI729" s="9" t="str" cm="1">
        <f t="array" ref="BI729">LEFT(A729, MIN(IFERROR(FIND({"_binarized","_clean","_converted"}, A729), LEN(A729)+1))-1)</f>
        <v>BNG_cmc</v>
      </c>
    </row>
    <row r="730" spans="1:61" x14ac:dyDescent="0.25">
      <c r="A730" t="s">
        <v>91</v>
      </c>
      <c r="B730" s="6">
        <v>55296</v>
      </c>
      <c r="C730">
        <v>10</v>
      </c>
      <c r="D730">
        <v>9</v>
      </c>
      <c r="E730">
        <v>0</v>
      </c>
      <c r="F730" s="1">
        <v>3.4425162689804769</v>
      </c>
      <c r="G730">
        <v>0</v>
      </c>
      <c r="H730">
        <v>0</v>
      </c>
      <c r="I730" s="1">
        <v>1000000</v>
      </c>
      <c r="J730" s="1">
        <v>0.7624213858883746</v>
      </c>
      <c r="K730" s="1">
        <v>1.130762221096357</v>
      </c>
      <c r="L730" s="1">
        <v>60.383099999999999</v>
      </c>
      <c r="M730" s="1">
        <v>41.711599999999997</v>
      </c>
      <c r="N730" s="2">
        <v>0.48899999999999999</v>
      </c>
      <c r="O730" s="2">
        <v>0.79700000000000004</v>
      </c>
      <c r="P730" s="2">
        <v>0.52500000000000002</v>
      </c>
      <c r="Q730" s="2">
        <v>0.83799999999999997</v>
      </c>
      <c r="R730" s="2">
        <v>0.999</v>
      </c>
      <c r="S730" s="2">
        <v>0.999</v>
      </c>
      <c r="T730" s="2">
        <v>0.16500000000000001</v>
      </c>
      <c r="U730" s="2">
        <v>0.312</v>
      </c>
      <c r="V730" s="2">
        <v>0.27500000000000002</v>
      </c>
      <c r="W730" s="2">
        <v>0.188</v>
      </c>
      <c r="X730" s="2">
        <v>0.36299999999999999</v>
      </c>
      <c r="Y730" s="2">
        <v>0.36699999999999999</v>
      </c>
      <c r="Z730" s="2">
        <v>0.28299999999999997</v>
      </c>
      <c r="AA730" s="2">
        <v>0.56699999999999995</v>
      </c>
      <c r="AB730" s="2">
        <v>1</v>
      </c>
      <c r="AC730" s="2">
        <v>0.93500000000000005</v>
      </c>
      <c r="AD730" s="2">
        <v>0.41299999999999998</v>
      </c>
      <c r="AE730" s="2">
        <v>0.83499999999999996</v>
      </c>
      <c r="AF730" s="2">
        <v>1E-3</v>
      </c>
      <c r="AG730" s="2">
        <v>1E-3</v>
      </c>
      <c r="AH730" s="2">
        <v>0.88900000000000001</v>
      </c>
      <c r="AI730" s="2">
        <v>0</v>
      </c>
      <c r="AJ730" s="2">
        <v>0</v>
      </c>
      <c r="AK730">
        <v>1880311</v>
      </c>
      <c r="AL730">
        <v>21791.39</v>
      </c>
      <c r="AM730" t="s">
        <v>56</v>
      </c>
      <c r="AN730" s="3">
        <v>0.78215417814068788</v>
      </c>
      <c r="AO730" s="3">
        <v>1.4885567742972279E-3</v>
      </c>
      <c r="AP730" s="3">
        <v>0.73061651725002796</v>
      </c>
      <c r="AQ730" s="3">
        <v>2.8440102611330632E-3</v>
      </c>
      <c r="AR730" s="3">
        <v>0.745369484624128</v>
      </c>
      <c r="AS730" s="3">
        <v>2.6355327544569452E-3</v>
      </c>
      <c r="AT730" s="10">
        <v>1.6444682999999999E-3</v>
      </c>
      <c r="AU730" s="1">
        <v>405.06640625</v>
      </c>
      <c r="AV730" s="5">
        <v>33627890.393481597</v>
      </c>
      <c r="AW730" s="9">
        <v>0.24856400489807129</v>
      </c>
      <c r="AX730">
        <v>10</v>
      </c>
      <c r="AY730" t="s">
        <v>50</v>
      </c>
      <c r="AZ730" s="9">
        <f>AVERAGE(MainTable[[#This Row],[f1]:[f4]])</f>
        <v>0.83160000000000012</v>
      </c>
      <c r="BA730" s="9">
        <f>AVERAGE(MainTable[[#This Row],[l1]:[l3]])</f>
        <v>0.25066666666666665</v>
      </c>
      <c r="BB730" s="9">
        <f>AVERAGE(MainTable[[#This Row],[n1]:[lsc]])</f>
        <v>0.46133333333333332</v>
      </c>
      <c r="BC730" s="9">
        <f>AVERAGE(MainTable[[#This Row],[density]:[clsCoef]])</f>
        <v>0.67400000000000004</v>
      </c>
      <c r="BD730" s="9">
        <f>AVERAGE(MainTable[[#This Row],[t2]:[t4]])</f>
        <v>0.29699999999999999</v>
      </c>
      <c r="BE730" s="9">
        <f>AVERAGE(MainTable[[#This Row],[c1]:[c2]])</f>
        <v>0</v>
      </c>
      <c r="BF730" s="9">
        <f>AVERAGE(MainTable[[#This Row],[n3]], MainTable[[#This Row],[n1]], MainTable[[#This Row],[n4]])</f>
        <v>0.27933333333333327</v>
      </c>
      <c r="BG730" s="9" t="str">
        <f>VLOOKUP(MainTable[[#This Row],[model]],ModelNames,4,FALSE)</f>
        <v>Linear</v>
      </c>
      <c r="BH730" s="9" cm="1">
        <f t="array" ref="BH730">MEDIAN(IF($AM$2:$AM$2385=AM730,$AN$2:$AN$2385))</f>
        <v>0.85279999999999989</v>
      </c>
      <c r="BI730" s="9" t="str" cm="1">
        <f t="array" ref="BI730">LEFT(A730, MIN(IFERROR(FIND({"_binarized","_clean","_converted"}, A730), LEN(A730)+1))-1)</f>
        <v>BNG_cmc</v>
      </c>
    </row>
    <row r="731" spans="1:61" x14ac:dyDescent="0.25">
      <c r="A731" t="s">
        <v>91</v>
      </c>
      <c r="B731" s="6">
        <v>55296</v>
      </c>
      <c r="C731">
        <v>10</v>
      </c>
      <c r="D731">
        <v>9</v>
      </c>
      <c r="E731">
        <v>0</v>
      </c>
      <c r="F731" s="1">
        <v>3.4425162689804769</v>
      </c>
      <c r="G731">
        <v>0</v>
      </c>
      <c r="H731">
        <v>0</v>
      </c>
      <c r="I731" s="1">
        <v>1000000</v>
      </c>
      <c r="J731" s="1">
        <v>0.7624213858883746</v>
      </c>
      <c r="K731" s="1">
        <v>1.130762221096357</v>
      </c>
      <c r="L731" s="1">
        <v>60.383099999999999</v>
      </c>
      <c r="M731" s="1">
        <v>41.711599999999997</v>
      </c>
      <c r="N731" s="2">
        <v>0.48899999999999999</v>
      </c>
      <c r="O731" s="2">
        <v>0.79700000000000004</v>
      </c>
      <c r="P731" s="2">
        <v>0.52500000000000002</v>
      </c>
      <c r="Q731" s="2">
        <v>0.83799999999999997</v>
      </c>
      <c r="R731" s="2">
        <v>0.999</v>
      </c>
      <c r="S731" s="2">
        <v>0.999</v>
      </c>
      <c r="T731" s="2">
        <v>0.16500000000000001</v>
      </c>
      <c r="U731" s="2">
        <v>0.312</v>
      </c>
      <c r="V731" s="2">
        <v>0.27500000000000002</v>
      </c>
      <c r="W731" s="2">
        <v>0.188</v>
      </c>
      <c r="X731" s="2">
        <v>0.36299999999999999</v>
      </c>
      <c r="Y731" s="2">
        <v>0.36699999999999999</v>
      </c>
      <c r="Z731" s="2">
        <v>0.28299999999999997</v>
      </c>
      <c r="AA731" s="2">
        <v>0.56699999999999995</v>
      </c>
      <c r="AB731" s="2">
        <v>1</v>
      </c>
      <c r="AC731" s="2">
        <v>0.93500000000000005</v>
      </c>
      <c r="AD731" s="2">
        <v>0.41299999999999998</v>
      </c>
      <c r="AE731" s="2">
        <v>0.83499999999999996</v>
      </c>
      <c r="AF731" s="2">
        <v>1E-3</v>
      </c>
      <c r="AG731" s="2">
        <v>1E-3</v>
      </c>
      <c r="AH731" s="2">
        <v>0.88900000000000001</v>
      </c>
      <c r="AI731" s="2">
        <v>0</v>
      </c>
      <c r="AJ731" s="2">
        <v>0</v>
      </c>
      <c r="AK731">
        <v>1880311</v>
      </c>
      <c r="AL731">
        <v>21791.39</v>
      </c>
      <c r="AM731" t="s">
        <v>60</v>
      </c>
      <c r="AN731" s="3">
        <v>0.78209993186307802</v>
      </c>
      <c r="AO731" s="3">
        <v>1.826972159471548E-3</v>
      </c>
      <c r="AP731" s="3">
        <v>0.73085696908432252</v>
      </c>
      <c r="AQ731" s="3">
        <v>2.45404786429781E-3</v>
      </c>
      <c r="AR731" s="3">
        <v>0.74435698222300117</v>
      </c>
      <c r="AS731" s="3">
        <v>2.545218711068296E-3</v>
      </c>
      <c r="AT731" s="10">
        <v>1.7313242000000001E-3</v>
      </c>
      <c r="AU731" s="1">
        <v>413.88671875</v>
      </c>
      <c r="AV731" s="5">
        <v>31940869.383202281</v>
      </c>
      <c r="AW731" s="9">
        <v>0.3233489990234375</v>
      </c>
      <c r="AX731">
        <v>16</v>
      </c>
      <c r="AY731" t="s">
        <v>50</v>
      </c>
      <c r="AZ731" s="9">
        <f>AVERAGE(MainTable[[#This Row],[f1]:[f4]])</f>
        <v>0.83160000000000012</v>
      </c>
      <c r="BA731" s="9">
        <f>AVERAGE(MainTable[[#This Row],[l1]:[l3]])</f>
        <v>0.25066666666666665</v>
      </c>
      <c r="BB731" s="9">
        <f>AVERAGE(MainTable[[#This Row],[n1]:[lsc]])</f>
        <v>0.46133333333333332</v>
      </c>
      <c r="BC731" s="9">
        <f>AVERAGE(MainTable[[#This Row],[density]:[clsCoef]])</f>
        <v>0.67400000000000004</v>
      </c>
      <c r="BD731" s="9">
        <f>AVERAGE(MainTable[[#This Row],[t2]:[t4]])</f>
        <v>0.29699999999999999</v>
      </c>
      <c r="BE731" s="9">
        <f>AVERAGE(MainTable[[#This Row],[c1]:[c2]])</f>
        <v>0</v>
      </c>
      <c r="BF731" s="9">
        <f>AVERAGE(MainTable[[#This Row],[n3]], MainTable[[#This Row],[n1]], MainTable[[#This Row],[n4]])</f>
        <v>0.27933333333333327</v>
      </c>
      <c r="BG731" s="9" t="str">
        <f>VLOOKUP(MainTable[[#This Row],[model]],ModelNames,4,FALSE)</f>
        <v>Linear</v>
      </c>
      <c r="BH731" s="9" cm="1">
        <f t="array" ref="BH731">MEDIAN(IF($AM$2:$AM$2385=AM731,$AN$2:$AN$2385))</f>
        <v>0.84154689776823377</v>
      </c>
      <c r="BI731" s="9" t="str" cm="1">
        <f t="array" ref="BI731">LEFT(A731, MIN(IFERROR(FIND({"_binarized","_clean","_converted"}, A731), LEN(A731)+1))-1)</f>
        <v>BNG_cmc</v>
      </c>
    </row>
    <row r="732" spans="1:61" x14ac:dyDescent="0.25">
      <c r="A732" t="s">
        <v>91</v>
      </c>
      <c r="B732" s="6">
        <v>55296</v>
      </c>
      <c r="C732">
        <v>10</v>
      </c>
      <c r="D732">
        <v>9</v>
      </c>
      <c r="E732">
        <v>0</v>
      </c>
      <c r="F732" s="1">
        <v>3.4425162689804769</v>
      </c>
      <c r="G732">
        <v>0</v>
      </c>
      <c r="H732">
        <v>0</v>
      </c>
      <c r="I732" s="1">
        <v>1000000</v>
      </c>
      <c r="J732" s="1">
        <v>0.7624213858883746</v>
      </c>
      <c r="K732" s="1">
        <v>1.130762221096357</v>
      </c>
      <c r="L732" s="1">
        <v>60.383099999999999</v>
      </c>
      <c r="M732" s="1">
        <v>41.711599999999997</v>
      </c>
      <c r="N732" s="2">
        <v>0.48899999999999999</v>
      </c>
      <c r="O732" s="2">
        <v>0.79700000000000004</v>
      </c>
      <c r="P732" s="2">
        <v>0.52500000000000002</v>
      </c>
      <c r="Q732" s="2">
        <v>0.83799999999999997</v>
      </c>
      <c r="R732" s="2">
        <v>0.999</v>
      </c>
      <c r="S732" s="2">
        <v>0.999</v>
      </c>
      <c r="T732" s="2">
        <v>0.16500000000000001</v>
      </c>
      <c r="U732" s="2">
        <v>0.312</v>
      </c>
      <c r="V732" s="2">
        <v>0.27500000000000002</v>
      </c>
      <c r="W732" s="2">
        <v>0.188</v>
      </c>
      <c r="X732" s="2">
        <v>0.36299999999999999</v>
      </c>
      <c r="Y732" s="2">
        <v>0.36699999999999999</v>
      </c>
      <c r="Z732" s="2">
        <v>0.28299999999999997</v>
      </c>
      <c r="AA732" s="2">
        <v>0.56699999999999995</v>
      </c>
      <c r="AB732" s="2">
        <v>1</v>
      </c>
      <c r="AC732" s="2">
        <v>0.93500000000000005</v>
      </c>
      <c r="AD732" s="2">
        <v>0.41299999999999998</v>
      </c>
      <c r="AE732" s="2">
        <v>0.83499999999999996</v>
      </c>
      <c r="AF732" s="2">
        <v>1E-3</v>
      </c>
      <c r="AG732" s="2">
        <v>1E-3</v>
      </c>
      <c r="AH732" s="2">
        <v>0.88900000000000001</v>
      </c>
      <c r="AI732" s="2">
        <v>0</v>
      </c>
      <c r="AJ732" s="2">
        <v>0</v>
      </c>
      <c r="AK732">
        <v>1880311</v>
      </c>
      <c r="AL732">
        <v>21791.39</v>
      </c>
      <c r="AM732" t="s">
        <v>64</v>
      </c>
      <c r="AN732" s="3">
        <v>0.78148505296349824</v>
      </c>
      <c r="AO732" s="3">
        <v>1.3492054207220681E-3</v>
      </c>
      <c r="AP732" s="3">
        <v>0.72802046582618229</v>
      </c>
      <c r="AQ732" s="3">
        <v>2.752291114920348E-3</v>
      </c>
      <c r="AR732" s="3">
        <v>0.74463890844354785</v>
      </c>
      <c r="AS732" s="3">
        <v>2.5904178543078079E-3</v>
      </c>
      <c r="AT732" s="10">
        <v>1.6702414E-3</v>
      </c>
      <c r="AU732" s="1">
        <v>452.41015625</v>
      </c>
      <c r="AV732" s="5">
        <v>33108987.395617731</v>
      </c>
      <c r="AW732" s="9">
        <v>0.1449437141418457</v>
      </c>
      <c r="AX732">
        <v>2</v>
      </c>
      <c r="AY732" t="s">
        <v>50</v>
      </c>
      <c r="AZ732" s="9">
        <f>AVERAGE(MainTable[[#This Row],[f1]:[f4]])</f>
        <v>0.83160000000000012</v>
      </c>
      <c r="BA732" s="9">
        <f>AVERAGE(MainTable[[#This Row],[l1]:[l3]])</f>
        <v>0.25066666666666665</v>
      </c>
      <c r="BB732" s="9">
        <f>AVERAGE(MainTable[[#This Row],[n1]:[lsc]])</f>
        <v>0.46133333333333332</v>
      </c>
      <c r="BC732" s="9">
        <f>AVERAGE(MainTable[[#This Row],[density]:[clsCoef]])</f>
        <v>0.67400000000000004</v>
      </c>
      <c r="BD732" s="9">
        <f>AVERAGE(MainTable[[#This Row],[t2]:[t4]])</f>
        <v>0.29699999999999999</v>
      </c>
      <c r="BE732" s="9">
        <f>AVERAGE(MainTable[[#This Row],[c1]:[c2]])</f>
        <v>0</v>
      </c>
      <c r="BF732" s="9">
        <f>AVERAGE(MainTable[[#This Row],[n3]], MainTable[[#This Row],[n1]], MainTable[[#This Row],[n4]])</f>
        <v>0.27933333333333327</v>
      </c>
      <c r="BG732" s="9" t="str">
        <f>VLOOKUP(MainTable[[#This Row],[model]],ModelNames,4,FALSE)</f>
        <v>Discriminant</v>
      </c>
      <c r="BH732" s="9" cm="1">
        <f t="array" ref="BH732">MEDIAN(IF($AM$2:$AM$2385=AM732,$AN$2:$AN$2385))</f>
        <v>0.83860904466088915</v>
      </c>
      <c r="BI732" s="9" t="str" cm="1">
        <f t="array" ref="BI732">LEFT(A732, MIN(IFERROR(FIND({"_binarized","_clean","_converted"}, A732), LEN(A732)+1))-1)</f>
        <v>BNG_cmc</v>
      </c>
    </row>
    <row r="733" spans="1:61" x14ac:dyDescent="0.25">
      <c r="A733" t="s">
        <v>91</v>
      </c>
      <c r="B733" s="6">
        <v>55296</v>
      </c>
      <c r="C733">
        <v>10</v>
      </c>
      <c r="D733">
        <v>9</v>
      </c>
      <c r="E733">
        <v>0</v>
      </c>
      <c r="F733" s="1">
        <v>3.4425162689804769</v>
      </c>
      <c r="G733">
        <v>0</v>
      </c>
      <c r="H733">
        <v>0</v>
      </c>
      <c r="I733" s="1">
        <v>1000000</v>
      </c>
      <c r="J733" s="1">
        <v>0.7624213858883746</v>
      </c>
      <c r="K733" s="1">
        <v>1.130762221096357</v>
      </c>
      <c r="L733" s="1">
        <v>60.383099999999999</v>
      </c>
      <c r="M733" s="1">
        <v>41.711599999999997</v>
      </c>
      <c r="N733" s="2">
        <v>0.48899999999999999</v>
      </c>
      <c r="O733" s="2">
        <v>0.79700000000000004</v>
      </c>
      <c r="P733" s="2">
        <v>0.52500000000000002</v>
      </c>
      <c r="Q733" s="2">
        <v>0.83799999999999997</v>
      </c>
      <c r="R733" s="2">
        <v>0.999</v>
      </c>
      <c r="S733" s="2">
        <v>0.999</v>
      </c>
      <c r="T733" s="2">
        <v>0.16500000000000001</v>
      </c>
      <c r="U733" s="2">
        <v>0.312</v>
      </c>
      <c r="V733" s="2">
        <v>0.27500000000000002</v>
      </c>
      <c r="W733" s="2">
        <v>0.188</v>
      </c>
      <c r="X733" s="2">
        <v>0.36299999999999999</v>
      </c>
      <c r="Y733" s="2">
        <v>0.36699999999999999</v>
      </c>
      <c r="Z733" s="2">
        <v>0.28299999999999997</v>
      </c>
      <c r="AA733" s="2">
        <v>0.56699999999999995</v>
      </c>
      <c r="AB733" s="2">
        <v>1</v>
      </c>
      <c r="AC733" s="2">
        <v>0.93500000000000005</v>
      </c>
      <c r="AD733" s="2">
        <v>0.41299999999999998</v>
      </c>
      <c r="AE733" s="2">
        <v>0.83499999999999996</v>
      </c>
      <c r="AF733" s="2">
        <v>1E-3</v>
      </c>
      <c r="AG733" s="2">
        <v>1E-3</v>
      </c>
      <c r="AH733" s="2">
        <v>0.88900000000000001</v>
      </c>
      <c r="AI733" s="2">
        <v>0</v>
      </c>
      <c r="AJ733" s="2">
        <v>0</v>
      </c>
      <c r="AK733">
        <v>1880311</v>
      </c>
      <c r="AL733">
        <v>21791.39</v>
      </c>
      <c r="AM733" t="s">
        <v>62</v>
      </c>
      <c r="AN733" s="3">
        <v>0.77906177894760431</v>
      </c>
      <c r="AO733" s="3">
        <v>1.6442114408358991E-4</v>
      </c>
      <c r="AP733" s="3">
        <v>0.70530359859854863</v>
      </c>
      <c r="AQ733" s="3">
        <v>1.1813934688064561E-3</v>
      </c>
      <c r="AT733" s="10">
        <v>1.6382456E-3</v>
      </c>
      <c r="AU733" s="1">
        <v>423.06640625</v>
      </c>
      <c r="AV733" s="5">
        <v>33755622.837017737</v>
      </c>
      <c r="AW733" s="9">
        <v>0.2749176025390625</v>
      </c>
      <c r="AX733">
        <v>6</v>
      </c>
      <c r="AY733" t="s">
        <v>50</v>
      </c>
      <c r="AZ733" s="9">
        <f>AVERAGE(MainTable[[#This Row],[f1]:[f4]])</f>
        <v>0.83160000000000012</v>
      </c>
      <c r="BA733" s="9">
        <f>AVERAGE(MainTable[[#This Row],[l1]:[l3]])</f>
        <v>0.25066666666666665</v>
      </c>
      <c r="BB733" s="9">
        <f>AVERAGE(MainTable[[#This Row],[n1]:[lsc]])</f>
        <v>0.46133333333333332</v>
      </c>
      <c r="BC733" s="9">
        <f>AVERAGE(MainTable[[#This Row],[density]:[clsCoef]])</f>
        <v>0.67400000000000004</v>
      </c>
      <c r="BD733" s="9">
        <f>AVERAGE(MainTable[[#This Row],[t2]:[t4]])</f>
        <v>0.29699999999999999</v>
      </c>
      <c r="BE733" s="9">
        <f>AVERAGE(MainTable[[#This Row],[c1]:[c2]])</f>
        <v>0</v>
      </c>
      <c r="BF733" s="9">
        <f>AVERAGE(MainTable[[#This Row],[n3]], MainTable[[#This Row],[n1]], MainTable[[#This Row],[n4]])</f>
        <v>0.27933333333333327</v>
      </c>
      <c r="BG733" s="9" t="str">
        <f>VLOOKUP(MainTable[[#This Row],[model]],ModelNames,4,FALSE)</f>
        <v>Linear</v>
      </c>
      <c r="BH733" s="9" cm="1">
        <f t="array" ref="BH733">MEDIAN(IF($AM$2:$AM$2385=AM733,$AN$2:$AN$2385))</f>
        <v>0.84909999999999997</v>
      </c>
      <c r="BI733" s="9" t="str" cm="1">
        <f t="array" ref="BI733">LEFT(A733, MIN(IFERROR(FIND({"_binarized","_clean","_converted"}, A733), LEN(A733)+1))-1)</f>
        <v>BNG_cmc</v>
      </c>
    </row>
    <row r="734" spans="1:61" x14ac:dyDescent="0.25">
      <c r="A734" t="s">
        <v>91</v>
      </c>
      <c r="B734" s="6">
        <v>55296</v>
      </c>
      <c r="C734">
        <v>10</v>
      </c>
      <c r="D734">
        <v>9</v>
      </c>
      <c r="E734">
        <v>0</v>
      </c>
      <c r="F734" s="1">
        <v>3.4425162689804769</v>
      </c>
      <c r="G734">
        <v>0</v>
      </c>
      <c r="H734">
        <v>0</v>
      </c>
      <c r="I734" s="1">
        <v>1000000</v>
      </c>
      <c r="J734" s="1">
        <v>0.7624213858883746</v>
      </c>
      <c r="K734" s="1">
        <v>1.130762221096357</v>
      </c>
      <c r="L734" s="1">
        <v>60.383099999999999</v>
      </c>
      <c r="M734" s="1">
        <v>41.711599999999997</v>
      </c>
      <c r="N734" s="2">
        <v>0.48899999999999999</v>
      </c>
      <c r="O734" s="2">
        <v>0.79700000000000004</v>
      </c>
      <c r="P734" s="2">
        <v>0.52500000000000002</v>
      </c>
      <c r="Q734" s="2">
        <v>0.83799999999999997</v>
      </c>
      <c r="R734" s="2">
        <v>0.999</v>
      </c>
      <c r="S734" s="2">
        <v>0.999</v>
      </c>
      <c r="T734" s="2">
        <v>0.16500000000000001</v>
      </c>
      <c r="U734" s="2">
        <v>0.312</v>
      </c>
      <c r="V734" s="2">
        <v>0.27500000000000002</v>
      </c>
      <c r="W734" s="2">
        <v>0.188</v>
      </c>
      <c r="X734" s="2">
        <v>0.36299999999999999</v>
      </c>
      <c r="Y734" s="2">
        <v>0.36699999999999999</v>
      </c>
      <c r="Z734" s="2">
        <v>0.28299999999999997</v>
      </c>
      <c r="AA734" s="2">
        <v>0.56699999999999995</v>
      </c>
      <c r="AB734" s="2">
        <v>1</v>
      </c>
      <c r="AC734" s="2">
        <v>0.93500000000000005</v>
      </c>
      <c r="AD734" s="2">
        <v>0.41299999999999998</v>
      </c>
      <c r="AE734" s="2">
        <v>0.83499999999999996</v>
      </c>
      <c r="AF734" s="2">
        <v>1E-3</v>
      </c>
      <c r="AG734" s="2">
        <v>1E-3</v>
      </c>
      <c r="AH734" s="2">
        <v>0.88900000000000001</v>
      </c>
      <c r="AI734" s="2">
        <v>0</v>
      </c>
      <c r="AJ734" s="2">
        <v>0</v>
      </c>
      <c r="AK734">
        <v>1880311</v>
      </c>
      <c r="AL734">
        <v>21791.39</v>
      </c>
      <c r="AM734" t="s">
        <v>53</v>
      </c>
      <c r="AN734" s="3">
        <v>0.77249709964325819</v>
      </c>
      <c r="AO734" s="3">
        <v>1.8880490304270111E-3</v>
      </c>
      <c r="AP734" s="3">
        <v>0.75307182820691487</v>
      </c>
      <c r="AQ734" s="3">
        <v>2.640122839729502E-3</v>
      </c>
      <c r="AR734" s="3">
        <v>0.72156013725186685</v>
      </c>
      <c r="AS734" s="3">
        <v>5.5851395829742672E-3</v>
      </c>
      <c r="AT734" s="10">
        <v>2.1263926743999999</v>
      </c>
      <c r="AU734" s="1">
        <v>436.734375</v>
      </c>
      <c r="AV734" s="5">
        <v>26006.48537994274</v>
      </c>
      <c r="AW734" s="9">
        <v>4.1057507991790771</v>
      </c>
      <c r="AX734">
        <v>24</v>
      </c>
      <c r="AY734" t="s">
        <v>50</v>
      </c>
      <c r="AZ734" s="9">
        <f>AVERAGE(MainTable[[#This Row],[f1]:[f4]])</f>
        <v>0.83160000000000012</v>
      </c>
      <c r="BA734" s="9">
        <f>AVERAGE(MainTable[[#This Row],[l1]:[l3]])</f>
        <v>0.25066666666666665</v>
      </c>
      <c r="BB734" s="9">
        <f>AVERAGE(MainTable[[#This Row],[n1]:[lsc]])</f>
        <v>0.46133333333333332</v>
      </c>
      <c r="BC734" s="9">
        <f>AVERAGE(MainTable[[#This Row],[density]:[clsCoef]])</f>
        <v>0.67400000000000004</v>
      </c>
      <c r="BD734" s="9">
        <f>AVERAGE(MainTable[[#This Row],[t2]:[t4]])</f>
        <v>0.29699999999999999</v>
      </c>
      <c r="BE734" s="9">
        <f>AVERAGE(MainTable[[#This Row],[c1]:[c2]])</f>
        <v>0</v>
      </c>
      <c r="BF734" s="9">
        <f>AVERAGE(MainTable[[#This Row],[n3]], MainTable[[#This Row],[n1]], MainTable[[#This Row],[n4]])</f>
        <v>0.27933333333333327</v>
      </c>
      <c r="BG734" s="9" t="str">
        <f>VLOOKUP(MainTable[[#This Row],[model]],ModelNames,4,FALSE)</f>
        <v>Instance-based</v>
      </c>
      <c r="BH734" s="9" cm="1">
        <f t="array" ref="BH734">MEDIAN(IF($AM$2:$AM$2385=AM734,$AN$2:$AN$2385))</f>
        <v>0.85</v>
      </c>
      <c r="BI734" s="9" t="str" cm="1">
        <f t="array" ref="BI734">LEFT(A734, MIN(IFERROR(FIND({"_binarized","_clean","_converted"}, A734), LEN(A734)+1))-1)</f>
        <v>BNG_cmc</v>
      </c>
    </row>
    <row r="735" spans="1:61" x14ac:dyDescent="0.25">
      <c r="A735" t="s">
        <v>91</v>
      </c>
      <c r="B735" s="6">
        <v>55296</v>
      </c>
      <c r="C735">
        <v>10</v>
      </c>
      <c r="D735">
        <v>9</v>
      </c>
      <c r="E735">
        <v>0</v>
      </c>
      <c r="F735" s="1">
        <v>3.4425162689804769</v>
      </c>
      <c r="G735">
        <v>0</v>
      </c>
      <c r="H735">
        <v>0</v>
      </c>
      <c r="I735" s="1">
        <v>1000000</v>
      </c>
      <c r="J735" s="1">
        <v>0.7624213858883746</v>
      </c>
      <c r="K735" s="1">
        <v>1.130762221096357</v>
      </c>
      <c r="L735" s="1">
        <v>60.383099999999999</v>
      </c>
      <c r="M735" s="1">
        <v>41.711599999999997</v>
      </c>
      <c r="N735" s="2">
        <v>0.48899999999999999</v>
      </c>
      <c r="O735" s="2">
        <v>0.79700000000000004</v>
      </c>
      <c r="P735" s="2">
        <v>0.52500000000000002</v>
      </c>
      <c r="Q735" s="2">
        <v>0.83799999999999997</v>
      </c>
      <c r="R735" s="2">
        <v>0.999</v>
      </c>
      <c r="S735" s="2">
        <v>0.999</v>
      </c>
      <c r="T735" s="2">
        <v>0.16500000000000001</v>
      </c>
      <c r="U735" s="2">
        <v>0.312</v>
      </c>
      <c r="V735" s="2">
        <v>0.27500000000000002</v>
      </c>
      <c r="W735" s="2">
        <v>0.188</v>
      </c>
      <c r="X735" s="2">
        <v>0.36299999999999999</v>
      </c>
      <c r="Y735" s="2">
        <v>0.36699999999999999</v>
      </c>
      <c r="Z735" s="2">
        <v>0.28299999999999997</v>
      </c>
      <c r="AA735" s="2">
        <v>0.56699999999999995</v>
      </c>
      <c r="AB735" s="2">
        <v>1</v>
      </c>
      <c r="AC735" s="2">
        <v>0.93500000000000005</v>
      </c>
      <c r="AD735" s="2">
        <v>0.41299999999999998</v>
      </c>
      <c r="AE735" s="2">
        <v>0.83499999999999996</v>
      </c>
      <c r="AF735" s="2">
        <v>1E-3</v>
      </c>
      <c r="AG735" s="2">
        <v>1E-3</v>
      </c>
      <c r="AH735" s="2">
        <v>0.88900000000000001</v>
      </c>
      <c r="AI735" s="2">
        <v>0</v>
      </c>
      <c r="AJ735" s="2">
        <v>0</v>
      </c>
      <c r="AK735">
        <v>1880311</v>
      </c>
      <c r="AL735">
        <v>21791.39</v>
      </c>
      <c r="AM735" t="s">
        <v>61</v>
      </c>
      <c r="AN735" s="3">
        <v>0.76634832863416957</v>
      </c>
      <c r="AO735" s="3">
        <v>1.8068326869084741E-3</v>
      </c>
      <c r="AP735" s="3">
        <v>0.75448412898563533</v>
      </c>
      <c r="AQ735" s="3">
        <v>2.4858971925492131E-3</v>
      </c>
      <c r="AR735" s="3">
        <v>0.7310076079675738</v>
      </c>
      <c r="AS735" s="3">
        <v>9.5029218684509413E-4</v>
      </c>
      <c r="AT735" s="10">
        <v>4.8844337000000003E-3</v>
      </c>
      <c r="AU735" s="1">
        <v>464.69140625</v>
      </c>
      <c r="AV735" s="5">
        <v>11321680.84815589</v>
      </c>
      <c r="AW735" s="9">
        <v>0.15463542938232419</v>
      </c>
      <c r="AX735">
        <v>4</v>
      </c>
      <c r="AY735" t="s">
        <v>50</v>
      </c>
      <c r="AZ735" s="9">
        <f>AVERAGE(MainTable[[#This Row],[f1]:[f4]])</f>
        <v>0.83160000000000012</v>
      </c>
      <c r="BA735" s="9">
        <f>AVERAGE(MainTable[[#This Row],[l1]:[l3]])</f>
        <v>0.25066666666666665</v>
      </c>
      <c r="BB735" s="9">
        <f>AVERAGE(MainTable[[#This Row],[n1]:[lsc]])</f>
        <v>0.46133333333333332</v>
      </c>
      <c r="BC735" s="9">
        <f>AVERAGE(MainTable[[#This Row],[density]:[clsCoef]])</f>
        <v>0.67400000000000004</v>
      </c>
      <c r="BD735" s="9">
        <f>AVERAGE(MainTable[[#This Row],[t2]:[t4]])</f>
        <v>0.29699999999999999</v>
      </c>
      <c r="BE735" s="9">
        <f>AVERAGE(MainTable[[#This Row],[c1]:[c2]])</f>
        <v>0</v>
      </c>
      <c r="BF735" s="9">
        <f>AVERAGE(MainTable[[#This Row],[n3]], MainTable[[#This Row],[n1]], MainTable[[#This Row],[n4]])</f>
        <v>0.27933333333333327</v>
      </c>
      <c r="BG735" s="9" t="str">
        <f>VLOOKUP(MainTable[[#This Row],[model]],ModelNames,4,FALSE)</f>
        <v>Discriminant</v>
      </c>
      <c r="BH735" s="9" cm="1">
        <f t="array" ref="BH735">MEDIAN(IF($AM$2:$AM$2385=AM735,$AN$2:$AN$2385))</f>
        <v>0.82848361206198695</v>
      </c>
      <c r="BI735" s="9" t="str" cm="1">
        <f t="array" ref="BI735">LEFT(A735, MIN(IFERROR(FIND({"_binarized","_clean","_converted"}, A735), LEN(A735)+1))-1)</f>
        <v>BNG_cmc</v>
      </c>
    </row>
    <row r="736" spans="1:61" x14ac:dyDescent="0.25">
      <c r="A736" t="s">
        <v>91</v>
      </c>
      <c r="B736" s="6">
        <v>55296</v>
      </c>
      <c r="C736">
        <v>10</v>
      </c>
      <c r="D736">
        <v>9</v>
      </c>
      <c r="E736">
        <v>0</v>
      </c>
      <c r="F736" s="1">
        <v>3.4425162689804769</v>
      </c>
      <c r="G736">
        <v>0</v>
      </c>
      <c r="H736">
        <v>0</v>
      </c>
      <c r="I736" s="1">
        <v>1000000</v>
      </c>
      <c r="J736" s="1">
        <v>0.7624213858883746</v>
      </c>
      <c r="K736" s="1">
        <v>1.130762221096357</v>
      </c>
      <c r="L736" s="1">
        <v>60.383099999999999</v>
      </c>
      <c r="M736" s="1">
        <v>41.711599999999997</v>
      </c>
      <c r="N736" s="2">
        <v>0.48899999999999999</v>
      </c>
      <c r="O736" s="2">
        <v>0.79700000000000004</v>
      </c>
      <c r="P736" s="2">
        <v>0.52500000000000002</v>
      </c>
      <c r="Q736" s="2">
        <v>0.83799999999999997</v>
      </c>
      <c r="R736" s="2">
        <v>0.999</v>
      </c>
      <c r="S736" s="2">
        <v>0.999</v>
      </c>
      <c r="T736" s="2">
        <v>0.16500000000000001</v>
      </c>
      <c r="U736" s="2">
        <v>0.312</v>
      </c>
      <c r="V736" s="2">
        <v>0.27500000000000002</v>
      </c>
      <c r="W736" s="2">
        <v>0.188</v>
      </c>
      <c r="X736" s="2">
        <v>0.36299999999999999</v>
      </c>
      <c r="Y736" s="2">
        <v>0.36699999999999999</v>
      </c>
      <c r="Z736" s="2">
        <v>0.28299999999999997</v>
      </c>
      <c r="AA736" s="2">
        <v>0.56699999999999995</v>
      </c>
      <c r="AB736" s="2">
        <v>1</v>
      </c>
      <c r="AC736" s="2">
        <v>0.93500000000000005</v>
      </c>
      <c r="AD736" s="2">
        <v>0.41299999999999998</v>
      </c>
      <c r="AE736" s="2">
        <v>0.83499999999999996</v>
      </c>
      <c r="AF736" s="2">
        <v>1E-3</v>
      </c>
      <c r="AG736" s="2">
        <v>1E-3</v>
      </c>
      <c r="AH736" s="2">
        <v>0.88900000000000001</v>
      </c>
      <c r="AI736" s="2">
        <v>0</v>
      </c>
      <c r="AJ736" s="2">
        <v>0</v>
      </c>
      <c r="AK736">
        <v>1880311</v>
      </c>
      <c r="AL736">
        <v>21791.39</v>
      </c>
      <c r="AM736" t="s">
        <v>63</v>
      </c>
      <c r="AN736" s="3">
        <v>0.71283645650723959</v>
      </c>
      <c r="AO736" s="3">
        <v>3.2367271248991362E-3</v>
      </c>
      <c r="AP736" s="3">
        <v>0.72921528456261242</v>
      </c>
      <c r="AQ736" s="3">
        <v>2.5723469908543362E-3</v>
      </c>
      <c r="AR736" s="3">
        <v>0.72153433178163762</v>
      </c>
      <c r="AS736" s="3">
        <v>8.4432320223569446E-4</v>
      </c>
      <c r="AT736" s="10">
        <v>3.4429789000000001E-3</v>
      </c>
      <c r="AU736" s="1">
        <v>443.44921875</v>
      </c>
      <c r="AV736" s="5">
        <v>16061672.832025699</v>
      </c>
      <c r="AW736" s="9">
        <v>0.1514122486114502</v>
      </c>
      <c r="AX736">
        <v>4</v>
      </c>
      <c r="AY736" t="s">
        <v>50</v>
      </c>
      <c r="AZ736" s="9">
        <f>AVERAGE(MainTable[[#This Row],[f1]:[f4]])</f>
        <v>0.83160000000000012</v>
      </c>
      <c r="BA736" s="9">
        <f>AVERAGE(MainTable[[#This Row],[l1]:[l3]])</f>
        <v>0.25066666666666665</v>
      </c>
      <c r="BB736" s="9">
        <f>AVERAGE(MainTable[[#This Row],[n1]:[lsc]])</f>
        <v>0.46133333333333332</v>
      </c>
      <c r="BC736" s="9">
        <f>AVERAGE(MainTable[[#This Row],[density]:[clsCoef]])</f>
        <v>0.67400000000000004</v>
      </c>
      <c r="BD736" s="9">
        <f>AVERAGE(MainTable[[#This Row],[t2]:[t4]])</f>
        <v>0.29699999999999999</v>
      </c>
      <c r="BE736" s="9">
        <f>AVERAGE(MainTable[[#This Row],[c1]:[c2]])</f>
        <v>0</v>
      </c>
      <c r="BF736" s="9">
        <f>AVERAGE(MainTable[[#This Row],[n3]], MainTable[[#This Row],[n1]], MainTable[[#This Row],[n4]])</f>
        <v>0.27933333333333327</v>
      </c>
      <c r="BG736" s="9" t="str">
        <f>VLOOKUP(MainTable[[#This Row],[model]],ModelNames,4,FALSE)</f>
        <v>Probabilistic</v>
      </c>
      <c r="BH736" s="9" cm="1">
        <f t="array" ref="BH736">MEDIAN(IF($AM$2:$AM$2385=AM736,$AN$2:$AN$2385))</f>
        <v>0.73750000000000004</v>
      </c>
      <c r="BI736" s="9" t="str" cm="1">
        <f t="array" ref="BI736">LEFT(A736, MIN(IFERROR(FIND({"_binarized","_clean","_converted"}, A736), LEN(A736)+1))-1)</f>
        <v>BNG_cmc</v>
      </c>
    </row>
    <row r="737" spans="1:61" x14ac:dyDescent="0.25">
      <c r="A737" t="s">
        <v>168</v>
      </c>
      <c r="B737" s="6">
        <v>20560</v>
      </c>
      <c r="C737">
        <v>10</v>
      </c>
      <c r="D737">
        <v>9</v>
      </c>
      <c r="E737">
        <v>0</v>
      </c>
      <c r="F737" s="1">
        <v>3.3284210526315792</v>
      </c>
      <c r="G737">
        <v>0</v>
      </c>
      <c r="H737">
        <v>0</v>
      </c>
      <c r="I737" s="1">
        <v>1000000</v>
      </c>
      <c r="J737" s="1">
        <v>-0.32046725723828612</v>
      </c>
      <c r="K737" s="1">
        <v>0.43762013269845312</v>
      </c>
      <c r="L737" s="1">
        <v>4.0921000000000003</v>
      </c>
      <c r="M737" s="1">
        <v>2.8079999999999998</v>
      </c>
      <c r="N737" s="2">
        <v>0.246</v>
      </c>
      <c r="O737" s="2">
        <v>6.6000000000000003E-2</v>
      </c>
      <c r="P737" s="2">
        <v>2.3E-2</v>
      </c>
      <c r="Q737" s="2">
        <v>0.11</v>
      </c>
      <c r="R737" s="2">
        <v>0.58099999999999996</v>
      </c>
      <c r="S737" s="2">
        <v>0.41499999999999998</v>
      </c>
      <c r="T737" s="2">
        <v>3.0000000000000001E-3</v>
      </c>
      <c r="U737" s="2">
        <v>7.0000000000000001E-3</v>
      </c>
      <c r="V737" s="2">
        <v>5.0000000000000001E-3</v>
      </c>
      <c r="W737" s="2">
        <v>4.0000000000000001E-3</v>
      </c>
      <c r="X737" s="2">
        <v>0.04</v>
      </c>
      <c r="Y737" s="2">
        <v>6.0000000000000001E-3</v>
      </c>
      <c r="Z737" s="2">
        <v>0.01</v>
      </c>
      <c r="AA737" s="2">
        <v>1.9E-2</v>
      </c>
      <c r="AB737" s="2">
        <v>0.95699999999999996</v>
      </c>
      <c r="AC737" s="2">
        <v>0.97399999999999998</v>
      </c>
      <c r="AD737" s="2">
        <v>0.32600000000000001</v>
      </c>
      <c r="AE737" s="2">
        <v>0.95199999999999996</v>
      </c>
      <c r="AF737" s="2">
        <v>1E-3</v>
      </c>
      <c r="AG737" s="2">
        <v>1E-3</v>
      </c>
      <c r="AH737" s="2">
        <v>0.77800000000000002</v>
      </c>
      <c r="AI737" s="2">
        <v>3.6999999999999998E-2</v>
      </c>
      <c r="AJ737" s="2">
        <v>9.6000000000000002E-2</v>
      </c>
      <c r="AK737">
        <v>1047619</v>
      </c>
      <c r="AL737">
        <v>230.08</v>
      </c>
      <c r="AM737" t="s">
        <v>52</v>
      </c>
      <c r="AN737" s="3">
        <v>0.99542801556420224</v>
      </c>
      <c r="AO737" s="3">
        <v>5.6302708671158487E-4</v>
      </c>
      <c r="AP737" s="3">
        <v>0.99543003607931246</v>
      </c>
      <c r="AQ737" s="3">
        <v>5.6539299574062142E-4</v>
      </c>
      <c r="AR737" s="3">
        <v>0.99942324977529196</v>
      </c>
      <c r="AS737" s="3">
        <v>3.5765862580809231E-4</v>
      </c>
      <c r="AT737" s="10">
        <v>0.15828895568847659</v>
      </c>
      <c r="AU737" s="1">
        <v>305.91796875</v>
      </c>
      <c r="AV737" s="5">
        <v>129889.03686030681</v>
      </c>
      <c r="AW737" s="9">
        <v>6.4907231330871582</v>
      </c>
      <c r="AX737">
        <v>24</v>
      </c>
      <c r="AY737" t="s">
        <v>50</v>
      </c>
      <c r="AZ737" s="9">
        <f>AVERAGE(MainTable[[#This Row],[f1]:[f4]])</f>
        <v>0.23900000000000002</v>
      </c>
      <c r="BA737" s="9">
        <f>AVERAGE(MainTable[[#This Row],[l1]:[l3]])</f>
        <v>5.0000000000000001E-3</v>
      </c>
      <c r="BB737" s="9">
        <f>AVERAGE(MainTable[[#This Row],[n1]:[lsc]])</f>
        <v>0.17266666666666666</v>
      </c>
      <c r="BC737" s="9">
        <f>AVERAGE(MainTable[[#This Row],[density]:[clsCoef]])</f>
        <v>0.65</v>
      </c>
      <c r="BD737" s="9">
        <f>AVERAGE(MainTable[[#This Row],[t2]:[t4]])</f>
        <v>0.26</v>
      </c>
      <c r="BE737" s="9">
        <f>AVERAGE(MainTable[[#This Row],[c1]:[c2]])</f>
        <v>6.6500000000000004E-2</v>
      </c>
      <c r="BF737" s="9">
        <f>AVERAGE(MainTable[[#This Row],[n3]], MainTable[[#This Row],[n1]], MainTable[[#This Row],[n4]])</f>
        <v>6.6666666666666671E-3</v>
      </c>
      <c r="BG737" s="9" t="str">
        <f>VLOOKUP(MainTable[[#This Row],[model]],ModelNames,4,FALSE)</f>
        <v>Tree Ensemble</v>
      </c>
      <c r="BH737" s="9" cm="1">
        <f t="array" ref="BH737">MEDIAN(IF($AM$2:$AM$2385=AM737,$AN$2:$AN$2385))</f>
        <v>0.87140340575455077</v>
      </c>
      <c r="BI737" s="9" t="str" cm="1">
        <f t="array" ref="BI737">LEFT(A737, MIN(IFERROR(FIND({"_binarized","_clean","_converted"}, A737), LEN(A737)+1))-1)</f>
        <v>occupancy_detection_combined_date</v>
      </c>
    </row>
    <row r="738" spans="1:61" x14ac:dyDescent="0.25">
      <c r="A738" t="s">
        <v>168</v>
      </c>
      <c r="B738" s="6">
        <v>20560</v>
      </c>
      <c r="C738">
        <v>10</v>
      </c>
      <c r="D738">
        <v>9</v>
      </c>
      <c r="E738">
        <v>0</v>
      </c>
      <c r="F738" s="1">
        <v>3.3284210526315792</v>
      </c>
      <c r="G738">
        <v>0</v>
      </c>
      <c r="H738">
        <v>0</v>
      </c>
      <c r="I738" s="1">
        <v>1000000</v>
      </c>
      <c r="J738" s="1">
        <v>-0.32046725723828612</v>
      </c>
      <c r="K738" s="1">
        <v>0.43762013269845312</v>
      </c>
      <c r="L738" s="1">
        <v>4.0921000000000003</v>
      </c>
      <c r="M738" s="1">
        <v>2.8079999999999998</v>
      </c>
      <c r="N738" s="2">
        <v>0.246</v>
      </c>
      <c r="O738" s="2">
        <v>6.6000000000000003E-2</v>
      </c>
      <c r="P738" s="2">
        <v>2.3E-2</v>
      </c>
      <c r="Q738" s="2">
        <v>0.11</v>
      </c>
      <c r="R738" s="2">
        <v>0.58099999999999996</v>
      </c>
      <c r="S738" s="2">
        <v>0.41499999999999998</v>
      </c>
      <c r="T738" s="2">
        <v>3.0000000000000001E-3</v>
      </c>
      <c r="U738" s="2">
        <v>7.0000000000000001E-3</v>
      </c>
      <c r="V738" s="2">
        <v>5.0000000000000001E-3</v>
      </c>
      <c r="W738" s="2">
        <v>4.0000000000000001E-3</v>
      </c>
      <c r="X738" s="2">
        <v>0.04</v>
      </c>
      <c r="Y738" s="2">
        <v>6.0000000000000001E-3</v>
      </c>
      <c r="Z738" s="2">
        <v>0.01</v>
      </c>
      <c r="AA738" s="2">
        <v>1.9E-2</v>
      </c>
      <c r="AB738" s="2">
        <v>0.95699999999999996</v>
      </c>
      <c r="AC738" s="2">
        <v>0.97399999999999998</v>
      </c>
      <c r="AD738" s="2">
        <v>0.32600000000000001</v>
      </c>
      <c r="AE738" s="2">
        <v>0.95199999999999996</v>
      </c>
      <c r="AF738" s="2">
        <v>1E-3</v>
      </c>
      <c r="AG738" s="2">
        <v>1E-3</v>
      </c>
      <c r="AH738" s="2">
        <v>0.77800000000000002</v>
      </c>
      <c r="AI738" s="2">
        <v>3.6999999999999998E-2</v>
      </c>
      <c r="AJ738" s="2">
        <v>9.6000000000000002E-2</v>
      </c>
      <c r="AK738">
        <v>1047619</v>
      </c>
      <c r="AL738">
        <v>230.08</v>
      </c>
      <c r="AM738" t="s">
        <v>53</v>
      </c>
      <c r="AN738" s="3">
        <v>0.99537937743190652</v>
      </c>
      <c r="AO738" s="3">
        <v>7.9920606639858585E-4</v>
      </c>
      <c r="AP738" s="3">
        <v>0.99537792464221297</v>
      </c>
      <c r="AQ738" s="3">
        <v>8.0095071670343773E-4</v>
      </c>
      <c r="AR738" s="3">
        <v>0.9980342554678916</v>
      </c>
      <c r="AS738" s="3">
        <v>7.5515076887977279E-4</v>
      </c>
      <c r="AT738" s="10">
        <v>8.1503391265869141E-2</v>
      </c>
      <c r="AU738" s="1">
        <v>350.80078125</v>
      </c>
      <c r="AV738" s="5">
        <v>252259.44197747551</v>
      </c>
      <c r="AW738" s="9">
        <v>0.82973194122314453</v>
      </c>
      <c r="AX738">
        <v>24</v>
      </c>
      <c r="AY738" t="s">
        <v>50</v>
      </c>
      <c r="AZ738" s="9">
        <f>AVERAGE(MainTable[[#This Row],[f1]:[f4]])</f>
        <v>0.23900000000000002</v>
      </c>
      <c r="BA738" s="9">
        <f>AVERAGE(MainTable[[#This Row],[l1]:[l3]])</f>
        <v>5.0000000000000001E-3</v>
      </c>
      <c r="BB738" s="9">
        <f>AVERAGE(MainTable[[#This Row],[n1]:[lsc]])</f>
        <v>0.17266666666666666</v>
      </c>
      <c r="BC738" s="9">
        <f>AVERAGE(MainTable[[#This Row],[density]:[clsCoef]])</f>
        <v>0.65</v>
      </c>
      <c r="BD738" s="9">
        <f>AVERAGE(MainTable[[#This Row],[t2]:[t4]])</f>
        <v>0.26</v>
      </c>
      <c r="BE738" s="9">
        <f>AVERAGE(MainTable[[#This Row],[c1]:[c2]])</f>
        <v>6.6500000000000004E-2</v>
      </c>
      <c r="BF738" s="9">
        <f>AVERAGE(MainTable[[#This Row],[n3]], MainTable[[#This Row],[n1]], MainTable[[#This Row],[n4]])</f>
        <v>6.6666666666666671E-3</v>
      </c>
      <c r="BG738" s="9" t="str">
        <f>VLOOKUP(MainTable[[#This Row],[model]],ModelNames,4,FALSE)</f>
        <v>Instance-based</v>
      </c>
      <c r="BH738" s="9" cm="1">
        <f t="array" ref="BH738">MEDIAN(IF($AM$2:$AM$2385=AM738,$AN$2:$AN$2385))</f>
        <v>0.85</v>
      </c>
      <c r="BI738" s="9" t="str" cm="1">
        <f t="array" ref="BI738">LEFT(A738, MIN(IFERROR(FIND({"_binarized","_clean","_converted"}, A738), LEN(A738)+1))-1)</f>
        <v>occupancy_detection_combined_date</v>
      </c>
    </row>
    <row r="739" spans="1:61" x14ac:dyDescent="0.25">
      <c r="A739" t="s">
        <v>168</v>
      </c>
      <c r="B739" s="6">
        <v>20560</v>
      </c>
      <c r="C739">
        <v>10</v>
      </c>
      <c r="D739">
        <v>9</v>
      </c>
      <c r="E739">
        <v>0</v>
      </c>
      <c r="F739" s="1">
        <v>3.3284210526315792</v>
      </c>
      <c r="G739">
        <v>0</v>
      </c>
      <c r="H739">
        <v>0</v>
      </c>
      <c r="I739" s="1">
        <v>1000000</v>
      </c>
      <c r="J739" s="1">
        <v>-0.32046725723828612</v>
      </c>
      <c r="K739" s="1">
        <v>0.43762013269845312</v>
      </c>
      <c r="L739" s="1">
        <v>4.0921000000000003</v>
      </c>
      <c r="M739" s="1">
        <v>2.8079999999999998</v>
      </c>
      <c r="N739" s="2">
        <v>0.246</v>
      </c>
      <c r="O739" s="2">
        <v>6.6000000000000003E-2</v>
      </c>
      <c r="P739" s="2">
        <v>2.3E-2</v>
      </c>
      <c r="Q739" s="2">
        <v>0.11</v>
      </c>
      <c r="R739" s="2">
        <v>0.58099999999999996</v>
      </c>
      <c r="S739" s="2">
        <v>0.41499999999999998</v>
      </c>
      <c r="T739" s="2">
        <v>3.0000000000000001E-3</v>
      </c>
      <c r="U739" s="2">
        <v>7.0000000000000001E-3</v>
      </c>
      <c r="V739" s="2">
        <v>5.0000000000000001E-3</v>
      </c>
      <c r="W739" s="2">
        <v>4.0000000000000001E-3</v>
      </c>
      <c r="X739" s="2">
        <v>0.04</v>
      </c>
      <c r="Y739" s="2">
        <v>6.0000000000000001E-3</v>
      </c>
      <c r="Z739" s="2">
        <v>0.01</v>
      </c>
      <c r="AA739" s="2">
        <v>1.9E-2</v>
      </c>
      <c r="AB739" s="2">
        <v>0.95699999999999996</v>
      </c>
      <c r="AC739" s="2">
        <v>0.97399999999999998</v>
      </c>
      <c r="AD739" s="2">
        <v>0.32600000000000001</v>
      </c>
      <c r="AE739" s="2">
        <v>0.95199999999999996</v>
      </c>
      <c r="AF739" s="2">
        <v>1E-3</v>
      </c>
      <c r="AG739" s="2">
        <v>1E-3</v>
      </c>
      <c r="AH739" s="2">
        <v>0.77800000000000002</v>
      </c>
      <c r="AI739" s="2">
        <v>3.6999999999999998E-2</v>
      </c>
      <c r="AJ739" s="2">
        <v>9.6000000000000002E-2</v>
      </c>
      <c r="AK739">
        <v>1047619</v>
      </c>
      <c r="AL739">
        <v>230.08</v>
      </c>
      <c r="AM739" t="s">
        <v>55</v>
      </c>
      <c r="AN739" s="3">
        <v>0.99513618677042803</v>
      </c>
      <c r="AO739" s="3">
        <v>8.5636268782387874E-4</v>
      </c>
      <c r="AP739" s="3">
        <v>0.99514329834915283</v>
      </c>
      <c r="AQ739" s="3">
        <v>8.5737259618694835E-4</v>
      </c>
      <c r="AR739" s="3">
        <v>0.99950820599886803</v>
      </c>
      <c r="AS739" s="3">
        <v>2.8328917789482289E-4</v>
      </c>
      <c r="AT739" s="10">
        <v>9.8652839660644531E-3</v>
      </c>
      <c r="AU739" s="1">
        <v>322.37109375</v>
      </c>
      <c r="AV739" s="5">
        <v>2084075.8432017011</v>
      </c>
      <c r="AW739" s="9">
        <v>1.639340877532959</v>
      </c>
      <c r="AX739">
        <v>16</v>
      </c>
      <c r="AY739" t="s">
        <v>50</v>
      </c>
      <c r="AZ739" s="9">
        <f>AVERAGE(MainTable[[#This Row],[f1]:[f4]])</f>
        <v>0.23900000000000002</v>
      </c>
      <c r="BA739" s="9">
        <f>AVERAGE(MainTable[[#This Row],[l1]:[l3]])</f>
        <v>5.0000000000000001E-3</v>
      </c>
      <c r="BB739" s="9">
        <f>AVERAGE(MainTable[[#This Row],[n1]:[lsc]])</f>
        <v>0.17266666666666666</v>
      </c>
      <c r="BC739" s="9">
        <f>AVERAGE(MainTable[[#This Row],[density]:[clsCoef]])</f>
        <v>0.65</v>
      </c>
      <c r="BD739" s="9">
        <f>AVERAGE(MainTable[[#This Row],[t2]:[t4]])</f>
        <v>0.26</v>
      </c>
      <c r="BE739" s="9">
        <f>AVERAGE(MainTable[[#This Row],[c1]:[c2]])</f>
        <v>6.6500000000000004E-2</v>
      </c>
      <c r="BF739" s="9">
        <f>AVERAGE(MainTable[[#This Row],[n3]], MainTable[[#This Row],[n1]], MainTable[[#This Row],[n4]])</f>
        <v>6.6666666666666671E-3</v>
      </c>
      <c r="BG739" s="9" t="str">
        <f>VLOOKUP(MainTable[[#This Row],[model]],ModelNames,4,FALSE)</f>
        <v>Tree Ensemble</v>
      </c>
      <c r="BH739" s="9" cm="1">
        <f t="array" ref="BH739">MEDIAN(IF($AM$2:$AM$2385=AM739,$AN$2:$AN$2385))</f>
        <v>0.88267425723439863</v>
      </c>
      <c r="BI739" s="9" t="str" cm="1">
        <f t="array" ref="BI739">LEFT(A739, MIN(IFERROR(FIND({"_binarized","_clean","_converted"}, A739), LEN(A739)+1))-1)</f>
        <v>occupancy_detection_combined_date</v>
      </c>
    </row>
    <row r="740" spans="1:61" x14ac:dyDescent="0.25">
      <c r="A740" t="s">
        <v>168</v>
      </c>
      <c r="B740" s="6">
        <v>20560</v>
      </c>
      <c r="C740">
        <v>10</v>
      </c>
      <c r="D740">
        <v>9</v>
      </c>
      <c r="E740">
        <v>0</v>
      </c>
      <c r="F740" s="1">
        <v>3.3284210526315792</v>
      </c>
      <c r="G740">
        <v>0</v>
      </c>
      <c r="H740">
        <v>0</v>
      </c>
      <c r="I740" s="1">
        <v>1000000</v>
      </c>
      <c r="J740" s="1">
        <v>-0.32046725723828612</v>
      </c>
      <c r="K740" s="1">
        <v>0.43762013269845312</v>
      </c>
      <c r="L740" s="1">
        <v>4.0921000000000003</v>
      </c>
      <c r="M740" s="1">
        <v>2.8079999999999998</v>
      </c>
      <c r="N740" s="2">
        <v>0.246</v>
      </c>
      <c r="O740" s="2">
        <v>6.6000000000000003E-2</v>
      </c>
      <c r="P740" s="2">
        <v>2.3E-2</v>
      </c>
      <c r="Q740" s="2">
        <v>0.11</v>
      </c>
      <c r="R740" s="2">
        <v>0.58099999999999996</v>
      </c>
      <c r="S740" s="2">
        <v>0.41499999999999998</v>
      </c>
      <c r="T740" s="2">
        <v>3.0000000000000001E-3</v>
      </c>
      <c r="U740" s="2">
        <v>7.0000000000000001E-3</v>
      </c>
      <c r="V740" s="2">
        <v>5.0000000000000001E-3</v>
      </c>
      <c r="W740" s="2">
        <v>4.0000000000000001E-3</v>
      </c>
      <c r="X740" s="2">
        <v>0.04</v>
      </c>
      <c r="Y740" s="2">
        <v>6.0000000000000001E-3</v>
      </c>
      <c r="Z740" s="2">
        <v>0.01</v>
      </c>
      <c r="AA740" s="2">
        <v>1.9E-2</v>
      </c>
      <c r="AB740" s="2">
        <v>0.95699999999999996</v>
      </c>
      <c r="AC740" s="2">
        <v>0.97399999999999998</v>
      </c>
      <c r="AD740" s="2">
        <v>0.32600000000000001</v>
      </c>
      <c r="AE740" s="2">
        <v>0.95199999999999996</v>
      </c>
      <c r="AF740" s="2">
        <v>1E-3</v>
      </c>
      <c r="AG740" s="2">
        <v>1E-3</v>
      </c>
      <c r="AH740" s="2">
        <v>0.77800000000000002</v>
      </c>
      <c r="AI740" s="2">
        <v>3.6999999999999998E-2</v>
      </c>
      <c r="AJ740" s="2">
        <v>9.6000000000000002E-2</v>
      </c>
      <c r="AK740">
        <v>1047619</v>
      </c>
      <c r="AL740">
        <v>230.08</v>
      </c>
      <c r="AM740" t="s">
        <v>54</v>
      </c>
      <c r="AN740" s="3">
        <v>0.99484435797665383</v>
      </c>
      <c r="AO740" s="3">
        <v>7.5975191399869902E-4</v>
      </c>
      <c r="AP740" s="3">
        <v>0.99484946222885251</v>
      </c>
      <c r="AQ740" s="3">
        <v>7.6278208961581362E-4</v>
      </c>
      <c r="AR740" s="3">
        <v>0.99958530576916671</v>
      </c>
      <c r="AS740" s="3">
        <v>2.5201772233775937E-4</v>
      </c>
      <c r="AT740" s="10">
        <v>0.2082476615905762</v>
      </c>
      <c r="AU740" s="1">
        <v>328.82421875</v>
      </c>
      <c r="AV740" s="5">
        <v>98728.599605703334</v>
      </c>
      <c r="AW740" s="9">
        <v>9.6413686275482178</v>
      </c>
      <c r="AX740">
        <v>16</v>
      </c>
      <c r="AY740" t="s">
        <v>50</v>
      </c>
      <c r="AZ740" s="9">
        <f>AVERAGE(MainTable[[#This Row],[f1]:[f4]])</f>
        <v>0.23900000000000002</v>
      </c>
      <c r="BA740" s="9">
        <f>AVERAGE(MainTable[[#This Row],[l1]:[l3]])</f>
        <v>5.0000000000000001E-3</v>
      </c>
      <c r="BB740" s="9">
        <f>AVERAGE(MainTable[[#This Row],[n1]:[lsc]])</f>
        <v>0.17266666666666666</v>
      </c>
      <c r="BC740" s="9">
        <f>AVERAGE(MainTable[[#This Row],[density]:[clsCoef]])</f>
        <v>0.65</v>
      </c>
      <c r="BD740" s="9">
        <f>AVERAGE(MainTable[[#This Row],[t2]:[t4]])</f>
        <v>0.26</v>
      </c>
      <c r="BE740" s="9">
        <f>AVERAGE(MainTable[[#This Row],[c1]:[c2]])</f>
        <v>6.6500000000000004E-2</v>
      </c>
      <c r="BF740" s="9">
        <f>AVERAGE(MainTable[[#This Row],[n3]], MainTable[[#This Row],[n1]], MainTable[[#This Row],[n4]])</f>
        <v>6.6666666666666671E-3</v>
      </c>
      <c r="BG740" s="9" t="str">
        <f>VLOOKUP(MainTable[[#This Row],[model]],ModelNames,4,FALSE)</f>
        <v>Tree Ensemble</v>
      </c>
      <c r="BH740" s="9" cm="1">
        <f t="array" ref="BH740">MEDIAN(IF($AM$2:$AM$2385=AM740,$AN$2:$AN$2385))</f>
        <v>0.87316363636363636</v>
      </c>
      <c r="BI740" s="9" t="str" cm="1">
        <f t="array" ref="BI740">LEFT(A740, MIN(IFERROR(FIND({"_binarized","_clean","_converted"}, A740), LEN(A740)+1))-1)</f>
        <v>occupancy_detection_combined_date</v>
      </c>
    </row>
    <row r="741" spans="1:61" x14ac:dyDescent="0.25">
      <c r="A741" t="s">
        <v>168</v>
      </c>
      <c r="B741" s="6">
        <v>20560</v>
      </c>
      <c r="C741">
        <v>10</v>
      </c>
      <c r="D741">
        <v>9</v>
      </c>
      <c r="E741">
        <v>0</v>
      </c>
      <c r="F741" s="1">
        <v>3.3284210526315792</v>
      </c>
      <c r="G741">
        <v>0</v>
      </c>
      <c r="H741">
        <v>0</v>
      </c>
      <c r="I741" s="1">
        <v>1000000</v>
      </c>
      <c r="J741" s="1">
        <v>-0.32046725723828612</v>
      </c>
      <c r="K741" s="1">
        <v>0.43762013269845312</v>
      </c>
      <c r="L741" s="1">
        <v>4.0921000000000003</v>
      </c>
      <c r="M741" s="1">
        <v>2.8079999999999998</v>
      </c>
      <c r="N741" s="2">
        <v>0.246</v>
      </c>
      <c r="O741" s="2">
        <v>6.6000000000000003E-2</v>
      </c>
      <c r="P741" s="2">
        <v>2.3E-2</v>
      </c>
      <c r="Q741" s="2">
        <v>0.11</v>
      </c>
      <c r="R741" s="2">
        <v>0.58099999999999996</v>
      </c>
      <c r="S741" s="2">
        <v>0.41499999999999998</v>
      </c>
      <c r="T741" s="2">
        <v>3.0000000000000001E-3</v>
      </c>
      <c r="U741" s="2">
        <v>7.0000000000000001E-3</v>
      </c>
      <c r="V741" s="2">
        <v>5.0000000000000001E-3</v>
      </c>
      <c r="W741" s="2">
        <v>4.0000000000000001E-3</v>
      </c>
      <c r="X741" s="2">
        <v>0.04</v>
      </c>
      <c r="Y741" s="2">
        <v>6.0000000000000001E-3</v>
      </c>
      <c r="Z741" s="2">
        <v>0.01</v>
      </c>
      <c r="AA741" s="2">
        <v>1.9E-2</v>
      </c>
      <c r="AB741" s="2">
        <v>0.95699999999999996</v>
      </c>
      <c r="AC741" s="2">
        <v>0.97399999999999998</v>
      </c>
      <c r="AD741" s="2">
        <v>0.32600000000000001</v>
      </c>
      <c r="AE741" s="2">
        <v>0.95199999999999996</v>
      </c>
      <c r="AF741" s="2">
        <v>1E-3</v>
      </c>
      <c r="AG741" s="2">
        <v>1E-3</v>
      </c>
      <c r="AH741" s="2">
        <v>0.77800000000000002</v>
      </c>
      <c r="AI741" s="2">
        <v>3.6999999999999998E-2</v>
      </c>
      <c r="AJ741" s="2">
        <v>9.6000000000000002E-2</v>
      </c>
      <c r="AK741">
        <v>1047619</v>
      </c>
      <c r="AL741">
        <v>230.08</v>
      </c>
      <c r="AM741" t="s">
        <v>58</v>
      </c>
      <c r="AN741" s="3">
        <v>0.9948443579766536</v>
      </c>
      <c r="AO741" s="3">
        <v>6.4158102909887501E-4</v>
      </c>
      <c r="AP741" s="3">
        <v>0.99485340644514475</v>
      </c>
      <c r="AQ741" s="3">
        <v>6.4039070329133284E-4</v>
      </c>
      <c r="AR741" s="3">
        <v>0.99933339991344605</v>
      </c>
      <c r="AS741" s="3">
        <v>5.1641699551255229E-4</v>
      </c>
      <c r="AT741" s="10">
        <v>7.9729557037353516E-3</v>
      </c>
      <c r="AU741" s="1">
        <v>314.27734375</v>
      </c>
      <c r="AV741" s="5">
        <v>2578717.4498370262</v>
      </c>
      <c r="AW741" s="9">
        <v>1.4942915439605711</v>
      </c>
      <c r="AX741">
        <v>2</v>
      </c>
      <c r="AY741" t="s">
        <v>50</v>
      </c>
      <c r="AZ741" s="9">
        <f>AVERAGE(MainTable[[#This Row],[f1]:[f4]])</f>
        <v>0.23900000000000002</v>
      </c>
      <c r="BA741" s="9">
        <f>AVERAGE(MainTable[[#This Row],[l1]:[l3]])</f>
        <v>5.0000000000000001E-3</v>
      </c>
      <c r="BB741" s="9">
        <f>AVERAGE(MainTable[[#This Row],[n1]:[lsc]])</f>
        <v>0.17266666666666666</v>
      </c>
      <c r="BC741" s="9">
        <f>AVERAGE(MainTable[[#This Row],[density]:[clsCoef]])</f>
        <v>0.65</v>
      </c>
      <c r="BD741" s="9">
        <f>AVERAGE(MainTable[[#This Row],[t2]:[t4]])</f>
        <v>0.26</v>
      </c>
      <c r="BE741" s="9">
        <f>AVERAGE(MainTable[[#This Row],[c1]:[c2]])</f>
        <v>6.6500000000000004E-2</v>
      </c>
      <c r="BF741" s="9">
        <f>AVERAGE(MainTable[[#This Row],[n3]], MainTable[[#This Row],[n1]], MainTable[[#This Row],[n4]])</f>
        <v>6.6666666666666671E-3</v>
      </c>
      <c r="BG741" s="9" t="str">
        <f>VLOOKUP(MainTable[[#This Row],[model]],ModelNames,4,FALSE)</f>
        <v>Tree Ensemble</v>
      </c>
      <c r="BH741" s="9" cm="1">
        <f t="array" ref="BH741">MEDIAN(IF($AM$2:$AM$2385=AM741,$AN$2:$AN$2385))</f>
        <v>0.86973139609339412</v>
      </c>
      <c r="BI741" s="9" t="str" cm="1">
        <f t="array" ref="BI741">LEFT(A741, MIN(IFERROR(FIND({"_binarized","_clean","_converted"}, A741), LEN(A741)+1))-1)</f>
        <v>occupancy_detection_combined_date</v>
      </c>
    </row>
    <row r="742" spans="1:61" x14ac:dyDescent="0.25">
      <c r="A742" t="s">
        <v>168</v>
      </c>
      <c r="B742" s="6">
        <v>20560</v>
      </c>
      <c r="C742">
        <v>10</v>
      </c>
      <c r="D742">
        <v>9</v>
      </c>
      <c r="E742">
        <v>0</v>
      </c>
      <c r="F742" s="1">
        <v>3.3284210526315792</v>
      </c>
      <c r="G742">
        <v>0</v>
      </c>
      <c r="H742">
        <v>0</v>
      </c>
      <c r="I742" s="1">
        <v>1000000</v>
      </c>
      <c r="J742" s="1">
        <v>-0.32046725723828612</v>
      </c>
      <c r="K742" s="1">
        <v>0.43762013269845312</v>
      </c>
      <c r="L742" s="1">
        <v>4.0921000000000003</v>
      </c>
      <c r="M742" s="1">
        <v>2.8079999999999998</v>
      </c>
      <c r="N742" s="2">
        <v>0.246</v>
      </c>
      <c r="O742" s="2">
        <v>6.6000000000000003E-2</v>
      </c>
      <c r="P742" s="2">
        <v>2.3E-2</v>
      </c>
      <c r="Q742" s="2">
        <v>0.11</v>
      </c>
      <c r="R742" s="2">
        <v>0.58099999999999996</v>
      </c>
      <c r="S742" s="2">
        <v>0.41499999999999998</v>
      </c>
      <c r="T742" s="2">
        <v>3.0000000000000001E-3</v>
      </c>
      <c r="U742" s="2">
        <v>7.0000000000000001E-3</v>
      </c>
      <c r="V742" s="2">
        <v>5.0000000000000001E-3</v>
      </c>
      <c r="W742" s="2">
        <v>4.0000000000000001E-3</v>
      </c>
      <c r="X742" s="2">
        <v>0.04</v>
      </c>
      <c r="Y742" s="2">
        <v>6.0000000000000001E-3</v>
      </c>
      <c r="Z742" s="2">
        <v>0.01</v>
      </c>
      <c r="AA742" s="2">
        <v>1.9E-2</v>
      </c>
      <c r="AB742" s="2">
        <v>0.95699999999999996</v>
      </c>
      <c r="AC742" s="2">
        <v>0.97399999999999998</v>
      </c>
      <c r="AD742" s="2">
        <v>0.32600000000000001</v>
      </c>
      <c r="AE742" s="2">
        <v>0.95199999999999996</v>
      </c>
      <c r="AF742" s="2">
        <v>1E-3</v>
      </c>
      <c r="AG742" s="2">
        <v>1E-3</v>
      </c>
      <c r="AH742" s="2">
        <v>0.77800000000000002</v>
      </c>
      <c r="AI742" s="2">
        <v>3.6999999999999998E-2</v>
      </c>
      <c r="AJ742" s="2">
        <v>9.6000000000000002E-2</v>
      </c>
      <c r="AK742">
        <v>1047619</v>
      </c>
      <c r="AL742">
        <v>230.08</v>
      </c>
      <c r="AM742" t="s">
        <v>57</v>
      </c>
      <c r="AN742" s="3">
        <v>0.99401750972762648</v>
      </c>
      <c r="AO742" s="3">
        <v>1.12605417342317E-3</v>
      </c>
      <c r="AP742" s="3">
        <v>0.99402016633417323</v>
      </c>
      <c r="AQ742" s="3">
        <v>1.1266714062252009E-3</v>
      </c>
      <c r="AR742" s="3">
        <v>0.9920599886813809</v>
      </c>
      <c r="AS742" s="3">
        <v>1.882775726394906E-3</v>
      </c>
      <c r="AT742" s="10">
        <v>2.6121139526367192E-3</v>
      </c>
      <c r="AU742" s="1">
        <v>380.08984375</v>
      </c>
      <c r="AV742" s="5">
        <v>7871019.5545819644</v>
      </c>
      <c r="AW742" s="9">
        <v>0.53527069091796875</v>
      </c>
      <c r="AX742">
        <v>24</v>
      </c>
      <c r="AY742" t="s">
        <v>50</v>
      </c>
      <c r="AZ742" s="9">
        <f>AVERAGE(MainTable[[#This Row],[f1]:[f4]])</f>
        <v>0.23900000000000002</v>
      </c>
      <c r="BA742" s="9">
        <f>AVERAGE(MainTable[[#This Row],[l1]:[l3]])</f>
        <v>5.0000000000000001E-3</v>
      </c>
      <c r="BB742" s="9">
        <f>AVERAGE(MainTable[[#This Row],[n1]:[lsc]])</f>
        <v>0.17266666666666666</v>
      </c>
      <c r="BC742" s="9">
        <f>AVERAGE(MainTable[[#This Row],[density]:[clsCoef]])</f>
        <v>0.65</v>
      </c>
      <c r="BD742" s="9">
        <f>AVERAGE(MainTable[[#This Row],[t2]:[t4]])</f>
        <v>0.26</v>
      </c>
      <c r="BE742" s="9">
        <f>AVERAGE(MainTable[[#This Row],[c1]:[c2]])</f>
        <v>6.6500000000000004E-2</v>
      </c>
      <c r="BF742" s="9">
        <f>AVERAGE(MainTable[[#This Row],[n3]], MainTable[[#This Row],[n1]], MainTable[[#This Row],[n4]])</f>
        <v>6.6666666666666671E-3</v>
      </c>
      <c r="BG742" s="9" t="str">
        <f>VLOOKUP(MainTable[[#This Row],[model]],ModelNames,4,FALSE)</f>
        <v>Tree-based</v>
      </c>
      <c r="BH742" s="9" cm="1">
        <f t="array" ref="BH742">MEDIAN(IF($AM$2:$AM$2385=AM742,$AN$2:$AN$2385))</f>
        <v>0.84387062005572167</v>
      </c>
      <c r="BI742" s="9" t="str" cm="1">
        <f t="array" ref="BI742">LEFT(A742, MIN(IFERROR(FIND({"_binarized","_clean","_converted"}, A742), LEN(A742)+1))-1)</f>
        <v>occupancy_detection_combined_date</v>
      </c>
    </row>
    <row r="743" spans="1:61" x14ac:dyDescent="0.25">
      <c r="A743" t="s">
        <v>168</v>
      </c>
      <c r="B743" s="6">
        <v>20560</v>
      </c>
      <c r="C743">
        <v>10</v>
      </c>
      <c r="D743">
        <v>9</v>
      </c>
      <c r="E743">
        <v>0</v>
      </c>
      <c r="F743" s="1">
        <v>3.3284210526315792</v>
      </c>
      <c r="G743">
        <v>0</v>
      </c>
      <c r="H743">
        <v>0</v>
      </c>
      <c r="I743" s="1">
        <v>1000000</v>
      </c>
      <c r="J743" s="1">
        <v>-0.32046725723828612</v>
      </c>
      <c r="K743" s="1">
        <v>0.43762013269845312</v>
      </c>
      <c r="L743" s="1">
        <v>4.0921000000000003</v>
      </c>
      <c r="M743" s="1">
        <v>2.8079999999999998</v>
      </c>
      <c r="N743" s="2">
        <v>0.246</v>
      </c>
      <c r="O743" s="2">
        <v>6.6000000000000003E-2</v>
      </c>
      <c r="P743" s="2">
        <v>2.3E-2</v>
      </c>
      <c r="Q743" s="2">
        <v>0.11</v>
      </c>
      <c r="R743" s="2">
        <v>0.58099999999999996</v>
      </c>
      <c r="S743" s="2">
        <v>0.41499999999999998</v>
      </c>
      <c r="T743" s="2">
        <v>3.0000000000000001E-3</v>
      </c>
      <c r="U743" s="2">
        <v>7.0000000000000001E-3</v>
      </c>
      <c r="V743" s="2">
        <v>5.0000000000000001E-3</v>
      </c>
      <c r="W743" s="2">
        <v>4.0000000000000001E-3</v>
      </c>
      <c r="X743" s="2">
        <v>0.04</v>
      </c>
      <c r="Y743" s="2">
        <v>6.0000000000000001E-3</v>
      </c>
      <c r="Z743" s="2">
        <v>0.01</v>
      </c>
      <c r="AA743" s="2">
        <v>1.9E-2</v>
      </c>
      <c r="AB743" s="2">
        <v>0.95699999999999996</v>
      </c>
      <c r="AC743" s="2">
        <v>0.97399999999999998</v>
      </c>
      <c r="AD743" s="2">
        <v>0.32600000000000001</v>
      </c>
      <c r="AE743" s="2">
        <v>0.95199999999999996</v>
      </c>
      <c r="AF743" s="2">
        <v>1E-3</v>
      </c>
      <c r="AG743" s="2">
        <v>1E-3</v>
      </c>
      <c r="AH743" s="2">
        <v>0.77800000000000002</v>
      </c>
      <c r="AI743" s="2">
        <v>3.6999999999999998E-2</v>
      </c>
      <c r="AJ743" s="2">
        <v>9.6000000000000002E-2</v>
      </c>
      <c r="AK743">
        <v>1047619</v>
      </c>
      <c r="AL743">
        <v>230.08</v>
      </c>
      <c r="AM743" t="s">
        <v>49</v>
      </c>
      <c r="AN743" s="3">
        <v>0.99362840466926072</v>
      </c>
      <c r="AO743" s="3">
        <v>6.0358334854040919E-4</v>
      </c>
      <c r="AP743" s="3">
        <v>0.99363640633743111</v>
      </c>
      <c r="AQ743" s="3">
        <v>5.934547004483677E-4</v>
      </c>
      <c r="AR743" s="3">
        <v>0.99907367089450383</v>
      </c>
      <c r="AS743" s="3">
        <v>5.2903577048098421E-4</v>
      </c>
      <c r="AT743" s="10">
        <v>1.666164398193359E-2</v>
      </c>
      <c r="AU743" s="1">
        <v>357.50390625</v>
      </c>
      <c r="AV743" s="5">
        <v>1233971.8711006809</v>
      </c>
      <c r="AW743" s="9">
        <v>28.808043956756588</v>
      </c>
      <c r="AX743">
        <v>16</v>
      </c>
      <c r="AY743" t="s">
        <v>50</v>
      </c>
      <c r="AZ743" s="9">
        <f>AVERAGE(MainTable[[#This Row],[f1]:[f4]])</f>
        <v>0.23900000000000002</v>
      </c>
      <c r="BA743" s="9">
        <f>AVERAGE(MainTable[[#This Row],[l1]:[l3]])</f>
        <v>5.0000000000000001E-3</v>
      </c>
      <c r="BB743" s="9">
        <f>AVERAGE(MainTable[[#This Row],[n1]:[lsc]])</f>
        <v>0.17266666666666666</v>
      </c>
      <c r="BC743" s="9">
        <f>AVERAGE(MainTable[[#This Row],[density]:[clsCoef]])</f>
        <v>0.65</v>
      </c>
      <c r="BD743" s="9">
        <f>AVERAGE(MainTable[[#This Row],[t2]:[t4]])</f>
        <v>0.26</v>
      </c>
      <c r="BE743" s="9">
        <f>AVERAGE(MainTable[[#This Row],[c1]:[c2]])</f>
        <v>6.6500000000000004E-2</v>
      </c>
      <c r="BF743" s="9">
        <f>AVERAGE(MainTable[[#This Row],[n3]], MainTable[[#This Row],[n1]], MainTable[[#This Row],[n4]])</f>
        <v>6.6666666666666671E-3</v>
      </c>
      <c r="BG743" s="9" t="str">
        <f>VLOOKUP(MainTable[[#This Row],[model]],ModelNames,4,FALSE)</f>
        <v>Neural</v>
      </c>
      <c r="BH743" s="9" cm="1">
        <f t="array" ref="BH743">MEDIAN(IF($AM$2:$AM$2385=AM743,$AN$2:$AN$2385))</f>
        <v>0.87620447459485384</v>
      </c>
      <c r="BI743" s="9" t="str" cm="1">
        <f t="array" ref="BI743">LEFT(A743, MIN(IFERROR(FIND({"_binarized","_clean","_converted"}, A743), LEN(A743)+1))-1)</f>
        <v>occupancy_detection_combined_date</v>
      </c>
    </row>
    <row r="744" spans="1:61" x14ac:dyDescent="0.25">
      <c r="A744" t="s">
        <v>168</v>
      </c>
      <c r="B744" s="6">
        <v>20560</v>
      </c>
      <c r="C744">
        <v>10</v>
      </c>
      <c r="D744">
        <v>9</v>
      </c>
      <c r="E744">
        <v>0</v>
      </c>
      <c r="F744" s="1">
        <v>3.3284210526315792</v>
      </c>
      <c r="G744">
        <v>0</v>
      </c>
      <c r="H744">
        <v>0</v>
      </c>
      <c r="I744" s="1">
        <v>1000000</v>
      </c>
      <c r="J744" s="1">
        <v>-0.32046725723828612</v>
      </c>
      <c r="K744" s="1">
        <v>0.43762013269845312</v>
      </c>
      <c r="L744" s="1">
        <v>4.0921000000000003</v>
      </c>
      <c r="M744" s="1">
        <v>2.8079999999999998</v>
      </c>
      <c r="N744" s="2">
        <v>0.246</v>
      </c>
      <c r="O744" s="2">
        <v>6.6000000000000003E-2</v>
      </c>
      <c r="P744" s="2">
        <v>2.3E-2</v>
      </c>
      <c r="Q744" s="2">
        <v>0.11</v>
      </c>
      <c r="R744" s="2">
        <v>0.58099999999999996</v>
      </c>
      <c r="S744" s="2">
        <v>0.41499999999999998</v>
      </c>
      <c r="T744" s="2">
        <v>3.0000000000000001E-3</v>
      </c>
      <c r="U744" s="2">
        <v>7.0000000000000001E-3</v>
      </c>
      <c r="V744" s="2">
        <v>5.0000000000000001E-3</v>
      </c>
      <c r="W744" s="2">
        <v>4.0000000000000001E-3</v>
      </c>
      <c r="X744" s="2">
        <v>0.04</v>
      </c>
      <c r="Y744" s="2">
        <v>6.0000000000000001E-3</v>
      </c>
      <c r="Z744" s="2">
        <v>0.01</v>
      </c>
      <c r="AA744" s="2">
        <v>1.9E-2</v>
      </c>
      <c r="AB744" s="2">
        <v>0.95699999999999996</v>
      </c>
      <c r="AC744" s="2">
        <v>0.97399999999999998</v>
      </c>
      <c r="AD744" s="2">
        <v>0.32600000000000001</v>
      </c>
      <c r="AE744" s="2">
        <v>0.95199999999999996</v>
      </c>
      <c r="AF744" s="2">
        <v>1E-3</v>
      </c>
      <c r="AG744" s="2">
        <v>1E-3</v>
      </c>
      <c r="AH744" s="2">
        <v>0.77800000000000002</v>
      </c>
      <c r="AI744" s="2">
        <v>3.6999999999999998E-2</v>
      </c>
      <c r="AJ744" s="2">
        <v>9.6000000000000002E-2</v>
      </c>
      <c r="AK744">
        <v>1047619</v>
      </c>
      <c r="AL744">
        <v>230.08</v>
      </c>
      <c r="AM744" t="s">
        <v>59</v>
      </c>
      <c r="AN744" s="3">
        <v>0.993579766536965</v>
      </c>
      <c r="AO744" s="3">
        <v>1.4313170203854189E-3</v>
      </c>
      <c r="AP744" s="3">
        <v>0.99359345307470692</v>
      </c>
      <c r="AQ744" s="3">
        <v>1.4296925078386129E-3</v>
      </c>
      <c r="AR744" s="3">
        <v>0.99905705915642995</v>
      </c>
      <c r="AS744" s="3">
        <v>5.1072194534177253E-4</v>
      </c>
      <c r="AT744" s="10">
        <v>2.909183502197266E-2</v>
      </c>
      <c r="AU744" s="1">
        <v>309.40625</v>
      </c>
      <c r="AV744" s="5">
        <v>706727.50565481069</v>
      </c>
      <c r="AW744" s="9">
        <v>2.306371688842773</v>
      </c>
      <c r="AX744">
        <v>1</v>
      </c>
      <c r="AY744" t="s">
        <v>50</v>
      </c>
      <c r="AZ744" s="9">
        <f>AVERAGE(MainTable[[#This Row],[f1]:[f4]])</f>
        <v>0.23900000000000002</v>
      </c>
      <c r="BA744" s="9">
        <f>AVERAGE(MainTable[[#This Row],[l1]:[l3]])</f>
        <v>5.0000000000000001E-3</v>
      </c>
      <c r="BB744" s="9">
        <f>AVERAGE(MainTable[[#This Row],[n1]:[lsc]])</f>
        <v>0.17266666666666666</v>
      </c>
      <c r="BC744" s="9">
        <f>AVERAGE(MainTable[[#This Row],[density]:[clsCoef]])</f>
        <v>0.65</v>
      </c>
      <c r="BD744" s="9">
        <f>AVERAGE(MainTable[[#This Row],[t2]:[t4]])</f>
        <v>0.26</v>
      </c>
      <c r="BE744" s="9">
        <f>AVERAGE(MainTable[[#This Row],[c1]:[c2]])</f>
        <v>6.6500000000000004E-2</v>
      </c>
      <c r="BF744" s="9">
        <f>AVERAGE(MainTable[[#This Row],[n3]], MainTable[[#This Row],[n1]], MainTable[[#This Row],[n4]])</f>
        <v>6.6666666666666671E-3</v>
      </c>
      <c r="BG744" s="9" t="str">
        <f>VLOOKUP(MainTable[[#This Row],[model]],ModelNames,4,FALSE)</f>
        <v>Tree Ensemble</v>
      </c>
      <c r="BH744" s="9" cm="1">
        <f t="array" ref="BH744">MEDIAN(IF($AM$2:$AM$2385=AM744,$AN$2:$AN$2385))</f>
        <v>0.86949265687583444</v>
      </c>
      <c r="BI744" s="9" t="str" cm="1">
        <f t="array" ref="BI744">LEFT(A744, MIN(IFERROR(FIND({"_binarized","_clean","_converted"}, A744), LEN(A744)+1))-1)</f>
        <v>occupancy_detection_combined_date</v>
      </c>
    </row>
    <row r="745" spans="1:61" x14ac:dyDescent="0.25">
      <c r="A745" t="s">
        <v>168</v>
      </c>
      <c r="B745" s="6">
        <v>20560</v>
      </c>
      <c r="C745">
        <v>10</v>
      </c>
      <c r="D745">
        <v>9</v>
      </c>
      <c r="E745">
        <v>0</v>
      </c>
      <c r="F745" s="1">
        <v>3.3284210526315792</v>
      </c>
      <c r="G745">
        <v>0</v>
      </c>
      <c r="H745">
        <v>0</v>
      </c>
      <c r="I745" s="1">
        <v>1000000</v>
      </c>
      <c r="J745" s="1">
        <v>-0.32046725723828612</v>
      </c>
      <c r="K745" s="1">
        <v>0.43762013269845312</v>
      </c>
      <c r="L745" s="1">
        <v>4.0921000000000003</v>
      </c>
      <c r="M745" s="1">
        <v>2.8079999999999998</v>
      </c>
      <c r="N745" s="2">
        <v>0.246</v>
      </c>
      <c r="O745" s="2">
        <v>6.6000000000000003E-2</v>
      </c>
      <c r="P745" s="2">
        <v>2.3E-2</v>
      </c>
      <c r="Q745" s="2">
        <v>0.11</v>
      </c>
      <c r="R745" s="2">
        <v>0.58099999999999996</v>
      </c>
      <c r="S745" s="2">
        <v>0.41499999999999998</v>
      </c>
      <c r="T745" s="2">
        <v>3.0000000000000001E-3</v>
      </c>
      <c r="U745" s="2">
        <v>7.0000000000000001E-3</v>
      </c>
      <c r="V745" s="2">
        <v>5.0000000000000001E-3</v>
      </c>
      <c r="W745" s="2">
        <v>4.0000000000000001E-3</v>
      </c>
      <c r="X745" s="2">
        <v>0.04</v>
      </c>
      <c r="Y745" s="2">
        <v>6.0000000000000001E-3</v>
      </c>
      <c r="Z745" s="2">
        <v>0.01</v>
      </c>
      <c r="AA745" s="2">
        <v>1.9E-2</v>
      </c>
      <c r="AB745" s="2">
        <v>0.95699999999999996</v>
      </c>
      <c r="AC745" s="2">
        <v>0.97399999999999998</v>
      </c>
      <c r="AD745" s="2">
        <v>0.32600000000000001</v>
      </c>
      <c r="AE745" s="2">
        <v>0.95199999999999996</v>
      </c>
      <c r="AF745" s="2">
        <v>1E-3</v>
      </c>
      <c r="AG745" s="2">
        <v>1E-3</v>
      </c>
      <c r="AH745" s="2">
        <v>0.77800000000000002</v>
      </c>
      <c r="AI745" s="2">
        <v>3.6999999999999998E-2</v>
      </c>
      <c r="AJ745" s="2">
        <v>9.6000000000000002E-2</v>
      </c>
      <c r="AK745">
        <v>1047619</v>
      </c>
      <c r="AL745">
        <v>230.08</v>
      </c>
      <c r="AM745" t="s">
        <v>51</v>
      </c>
      <c r="AN745" s="3">
        <v>0.9906128404669261</v>
      </c>
      <c r="AO745" s="3">
        <v>4.5105148324395278E-4</v>
      </c>
      <c r="AP745" s="3">
        <v>0.99067036565958944</v>
      </c>
      <c r="AQ745" s="3">
        <v>4.467335889119479E-4</v>
      </c>
      <c r="AT745" s="10">
        <v>0.27753996849060059</v>
      </c>
      <c r="AU745" s="1">
        <v>346.55859375</v>
      </c>
      <c r="AV745" s="5">
        <v>74079.420386964208</v>
      </c>
      <c r="AW745" s="9">
        <v>2.0798947811126709</v>
      </c>
      <c r="AX745">
        <v>12</v>
      </c>
      <c r="AY745" t="s">
        <v>50</v>
      </c>
      <c r="AZ745" s="9">
        <f>AVERAGE(MainTable[[#This Row],[f1]:[f4]])</f>
        <v>0.23900000000000002</v>
      </c>
      <c r="BA745" s="9">
        <f>AVERAGE(MainTable[[#This Row],[l1]:[l3]])</f>
        <v>5.0000000000000001E-3</v>
      </c>
      <c r="BB745" s="9">
        <f>AVERAGE(MainTable[[#This Row],[n1]:[lsc]])</f>
        <v>0.17266666666666666</v>
      </c>
      <c r="BC745" s="9">
        <f>AVERAGE(MainTable[[#This Row],[density]:[clsCoef]])</f>
        <v>0.65</v>
      </c>
      <c r="BD745" s="9">
        <f>AVERAGE(MainTable[[#This Row],[t2]:[t4]])</f>
        <v>0.26</v>
      </c>
      <c r="BE745" s="9">
        <f>AVERAGE(MainTable[[#This Row],[c1]:[c2]])</f>
        <v>6.6500000000000004E-2</v>
      </c>
      <c r="BF745" s="9">
        <f>AVERAGE(MainTable[[#This Row],[n3]], MainTable[[#This Row],[n1]], MainTable[[#This Row],[n4]])</f>
        <v>6.6666666666666671E-3</v>
      </c>
      <c r="BG745" s="9" t="str">
        <f>VLOOKUP(MainTable[[#This Row],[model]],ModelNames,4,FALSE)</f>
        <v>Kernel/SVM</v>
      </c>
      <c r="BH745" s="9" cm="1">
        <f t="array" ref="BH745">MEDIAN(IF($AM$2:$AM$2385=AM745,$AN$2:$AN$2385))</f>
        <v>0.87225452196382425</v>
      </c>
      <c r="BI745" s="9" t="str" cm="1">
        <f t="array" ref="BI745">LEFT(A745, MIN(IFERROR(FIND({"_binarized","_clean","_converted"}, A745), LEN(A745)+1))-1)</f>
        <v>occupancy_detection_combined_date</v>
      </c>
    </row>
    <row r="746" spans="1:61" x14ac:dyDescent="0.25">
      <c r="A746" t="s">
        <v>168</v>
      </c>
      <c r="B746" s="6">
        <v>20560</v>
      </c>
      <c r="C746">
        <v>10</v>
      </c>
      <c r="D746">
        <v>9</v>
      </c>
      <c r="E746">
        <v>0</v>
      </c>
      <c r="F746" s="1">
        <v>3.3284210526315792</v>
      </c>
      <c r="G746">
        <v>0</v>
      </c>
      <c r="H746">
        <v>0</v>
      </c>
      <c r="I746" s="1">
        <v>1000000</v>
      </c>
      <c r="J746" s="1">
        <v>-0.32046725723828612</v>
      </c>
      <c r="K746" s="1">
        <v>0.43762013269845312</v>
      </c>
      <c r="L746" s="1">
        <v>4.0921000000000003</v>
      </c>
      <c r="M746" s="1">
        <v>2.8079999999999998</v>
      </c>
      <c r="N746" s="2">
        <v>0.246</v>
      </c>
      <c r="O746" s="2">
        <v>6.6000000000000003E-2</v>
      </c>
      <c r="P746" s="2">
        <v>2.3E-2</v>
      </c>
      <c r="Q746" s="2">
        <v>0.11</v>
      </c>
      <c r="R746" s="2">
        <v>0.58099999999999996</v>
      </c>
      <c r="S746" s="2">
        <v>0.41499999999999998</v>
      </c>
      <c r="T746" s="2">
        <v>3.0000000000000001E-3</v>
      </c>
      <c r="U746" s="2">
        <v>7.0000000000000001E-3</v>
      </c>
      <c r="V746" s="2">
        <v>5.0000000000000001E-3</v>
      </c>
      <c r="W746" s="2">
        <v>4.0000000000000001E-3</v>
      </c>
      <c r="X746" s="2">
        <v>0.04</v>
      </c>
      <c r="Y746" s="2">
        <v>6.0000000000000001E-3</v>
      </c>
      <c r="Z746" s="2">
        <v>0.01</v>
      </c>
      <c r="AA746" s="2">
        <v>1.9E-2</v>
      </c>
      <c r="AB746" s="2">
        <v>0.95699999999999996</v>
      </c>
      <c r="AC746" s="2">
        <v>0.97399999999999998</v>
      </c>
      <c r="AD746" s="2">
        <v>0.32600000000000001</v>
      </c>
      <c r="AE746" s="2">
        <v>0.95199999999999996</v>
      </c>
      <c r="AF746" s="2">
        <v>1E-3</v>
      </c>
      <c r="AG746" s="2">
        <v>1E-3</v>
      </c>
      <c r="AH746" s="2">
        <v>0.77800000000000002</v>
      </c>
      <c r="AI746" s="2">
        <v>3.6999999999999998E-2</v>
      </c>
      <c r="AJ746" s="2">
        <v>9.6000000000000002E-2</v>
      </c>
      <c r="AK746">
        <v>1047619</v>
      </c>
      <c r="AL746">
        <v>230.08</v>
      </c>
      <c r="AM746" t="s">
        <v>62</v>
      </c>
      <c r="AN746" s="3">
        <v>0.98973735408560315</v>
      </c>
      <c r="AO746" s="3">
        <v>4.1840103438923131E-4</v>
      </c>
      <c r="AP746" s="3">
        <v>0.98980170305038739</v>
      </c>
      <c r="AQ746" s="3">
        <v>4.1287298331533497E-4</v>
      </c>
      <c r="AT746" s="10">
        <v>1.8062591552734379E-3</v>
      </c>
      <c r="AU746" s="1">
        <v>331.5234375</v>
      </c>
      <c r="AV746" s="5">
        <v>11382641.267159451</v>
      </c>
      <c r="AW746" s="9">
        <v>0.2497708797454834</v>
      </c>
      <c r="AX746">
        <v>6</v>
      </c>
      <c r="AY746" t="s">
        <v>50</v>
      </c>
      <c r="AZ746" s="9">
        <f>AVERAGE(MainTable[[#This Row],[f1]:[f4]])</f>
        <v>0.23900000000000002</v>
      </c>
      <c r="BA746" s="9">
        <f>AVERAGE(MainTable[[#This Row],[l1]:[l3]])</f>
        <v>5.0000000000000001E-3</v>
      </c>
      <c r="BB746" s="9">
        <f>AVERAGE(MainTable[[#This Row],[n1]:[lsc]])</f>
        <v>0.17266666666666666</v>
      </c>
      <c r="BC746" s="9">
        <f>AVERAGE(MainTable[[#This Row],[density]:[clsCoef]])</f>
        <v>0.65</v>
      </c>
      <c r="BD746" s="9">
        <f>AVERAGE(MainTable[[#This Row],[t2]:[t4]])</f>
        <v>0.26</v>
      </c>
      <c r="BE746" s="9">
        <f>AVERAGE(MainTable[[#This Row],[c1]:[c2]])</f>
        <v>6.6500000000000004E-2</v>
      </c>
      <c r="BF746" s="9">
        <f>AVERAGE(MainTable[[#This Row],[n3]], MainTable[[#This Row],[n1]], MainTable[[#This Row],[n4]])</f>
        <v>6.6666666666666671E-3</v>
      </c>
      <c r="BG746" s="9" t="str">
        <f>VLOOKUP(MainTable[[#This Row],[model]],ModelNames,4,FALSE)</f>
        <v>Linear</v>
      </c>
      <c r="BH746" s="9" cm="1">
        <f t="array" ref="BH746">MEDIAN(IF($AM$2:$AM$2385=AM746,$AN$2:$AN$2385))</f>
        <v>0.84909999999999997</v>
      </c>
      <c r="BI746" s="9" t="str" cm="1">
        <f t="array" ref="BI746">LEFT(A746, MIN(IFERROR(FIND({"_binarized","_clean","_converted"}, A746), LEN(A746)+1))-1)</f>
        <v>occupancy_detection_combined_date</v>
      </c>
    </row>
    <row r="747" spans="1:61" x14ac:dyDescent="0.25">
      <c r="A747" t="s">
        <v>168</v>
      </c>
      <c r="B747" s="6">
        <v>20560</v>
      </c>
      <c r="C747">
        <v>10</v>
      </c>
      <c r="D747">
        <v>9</v>
      </c>
      <c r="E747">
        <v>0</v>
      </c>
      <c r="F747" s="1">
        <v>3.3284210526315792</v>
      </c>
      <c r="G747">
        <v>0</v>
      </c>
      <c r="H747">
        <v>0</v>
      </c>
      <c r="I747" s="1">
        <v>1000000</v>
      </c>
      <c r="J747" s="1">
        <v>-0.32046725723828612</v>
      </c>
      <c r="K747" s="1">
        <v>0.43762013269845312</v>
      </c>
      <c r="L747" s="1">
        <v>4.0921000000000003</v>
      </c>
      <c r="M747" s="1">
        <v>2.8079999999999998</v>
      </c>
      <c r="N747" s="2">
        <v>0.246</v>
      </c>
      <c r="O747" s="2">
        <v>6.6000000000000003E-2</v>
      </c>
      <c r="P747" s="2">
        <v>2.3E-2</v>
      </c>
      <c r="Q747" s="2">
        <v>0.11</v>
      </c>
      <c r="R747" s="2">
        <v>0.58099999999999996</v>
      </c>
      <c r="S747" s="2">
        <v>0.41499999999999998</v>
      </c>
      <c r="T747" s="2">
        <v>3.0000000000000001E-3</v>
      </c>
      <c r="U747" s="2">
        <v>7.0000000000000001E-3</v>
      </c>
      <c r="V747" s="2">
        <v>5.0000000000000001E-3</v>
      </c>
      <c r="W747" s="2">
        <v>4.0000000000000001E-3</v>
      </c>
      <c r="X747" s="2">
        <v>0.04</v>
      </c>
      <c r="Y747" s="2">
        <v>6.0000000000000001E-3</v>
      </c>
      <c r="Z747" s="2">
        <v>0.01</v>
      </c>
      <c r="AA747" s="2">
        <v>1.9E-2</v>
      </c>
      <c r="AB747" s="2">
        <v>0.95699999999999996</v>
      </c>
      <c r="AC747" s="2">
        <v>0.97399999999999998</v>
      </c>
      <c r="AD747" s="2">
        <v>0.32600000000000001</v>
      </c>
      <c r="AE747" s="2">
        <v>0.95199999999999996</v>
      </c>
      <c r="AF747" s="2">
        <v>1E-3</v>
      </c>
      <c r="AG747" s="2">
        <v>1E-3</v>
      </c>
      <c r="AH747" s="2">
        <v>0.77800000000000002</v>
      </c>
      <c r="AI747" s="2">
        <v>3.6999999999999998E-2</v>
      </c>
      <c r="AJ747" s="2">
        <v>9.6000000000000002E-2</v>
      </c>
      <c r="AK747">
        <v>1047619</v>
      </c>
      <c r="AL747">
        <v>230.08</v>
      </c>
      <c r="AM747" t="s">
        <v>60</v>
      </c>
      <c r="AN747" s="3">
        <v>0.98968871595330743</v>
      </c>
      <c r="AO747" s="3">
        <v>5.2384871664732345E-4</v>
      </c>
      <c r="AP747" s="3">
        <v>0.98975457446997139</v>
      </c>
      <c r="AQ747" s="3">
        <v>5.1580627584616508E-4</v>
      </c>
      <c r="AT747" s="10">
        <v>1.7714500427246089E-3</v>
      </c>
      <c r="AU747" s="1">
        <v>327.81640625</v>
      </c>
      <c r="AV747" s="5">
        <v>11606310.934051139</v>
      </c>
      <c r="AW747" s="9">
        <v>0.28222179412841802</v>
      </c>
      <c r="AX747">
        <v>16</v>
      </c>
      <c r="AY747" t="s">
        <v>50</v>
      </c>
      <c r="AZ747" s="9">
        <f>AVERAGE(MainTable[[#This Row],[f1]:[f4]])</f>
        <v>0.23900000000000002</v>
      </c>
      <c r="BA747" s="9">
        <f>AVERAGE(MainTable[[#This Row],[l1]:[l3]])</f>
        <v>5.0000000000000001E-3</v>
      </c>
      <c r="BB747" s="9">
        <f>AVERAGE(MainTable[[#This Row],[n1]:[lsc]])</f>
        <v>0.17266666666666666</v>
      </c>
      <c r="BC747" s="9">
        <f>AVERAGE(MainTable[[#This Row],[density]:[clsCoef]])</f>
        <v>0.65</v>
      </c>
      <c r="BD747" s="9">
        <f>AVERAGE(MainTable[[#This Row],[t2]:[t4]])</f>
        <v>0.26</v>
      </c>
      <c r="BE747" s="9">
        <f>AVERAGE(MainTable[[#This Row],[c1]:[c2]])</f>
        <v>6.6500000000000004E-2</v>
      </c>
      <c r="BF747" s="9">
        <f>AVERAGE(MainTable[[#This Row],[n3]], MainTable[[#This Row],[n1]], MainTable[[#This Row],[n4]])</f>
        <v>6.6666666666666671E-3</v>
      </c>
      <c r="BG747" s="9" t="str">
        <f>VLOOKUP(MainTable[[#This Row],[model]],ModelNames,4,FALSE)</f>
        <v>Linear</v>
      </c>
      <c r="BH747" s="9" cm="1">
        <f t="array" ref="BH747">MEDIAN(IF($AM$2:$AM$2385=AM747,$AN$2:$AN$2385))</f>
        <v>0.84154689776823377</v>
      </c>
      <c r="BI747" s="9" t="str" cm="1">
        <f t="array" ref="BI747">LEFT(A747, MIN(IFERROR(FIND({"_binarized","_clean","_converted"}, A747), LEN(A747)+1))-1)</f>
        <v>occupancy_detection_combined_date</v>
      </c>
    </row>
    <row r="748" spans="1:61" x14ac:dyDescent="0.25">
      <c r="A748" t="s">
        <v>168</v>
      </c>
      <c r="B748" s="6">
        <v>20560</v>
      </c>
      <c r="C748">
        <v>10</v>
      </c>
      <c r="D748">
        <v>9</v>
      </c>
      <c r="E748">
        <v>0</v>
      </c>
      <c r="F748" s="1">
        <v>3.3284210526315792</v>
      </c>
      <c r="G748">
        <v>0</v>
      </c>
      <c r="H748">
        <v>0</v>
      </c>
      <c r="I748" s="1">
        <v>1000000</v>
      </c>
      <c r="J748" s="1">
        <v>-0.32046725723828612</v>
      </c>
      <c r="K748" s="1">
        <v>0.43762013269845312</v>
      </c>
      <c r="L748" s="1">
        <v>4.0921000000000003</v>
      </c>
      <c r="M748" s="1">
        <v>2.8079999999999998</v>
      </c>
      <c r="N748" s="2">
        <v>0.246</v>
      </c>
      <c r="O748" s="2">
        <v>6.6000000000000003E-2</v>
      </c>
      <c r="P748" s="2">
        <v>2.3E-2</v>
      </c>
      <c r="Q748" s="2">
        <v>0.11</v>
      </c>
      <c r="R748" s="2">
        <v>0.58099999999999996</v>
      </c>
      <c r="S748" s="2">
        <v>0.41499999999999998</v>
      </c>
      <c r="T748" s="2">
        <v>3.0000000000000001E-3</v>
      </c>
      <c r="U748" s="2">
        <v>7.0000000000000001E-3</v>
      </c>
      <c r="V748" s="2">
        <v>5.0000000000000001E-3</v>
      </c>
      <c r="W748" s="2">
        <v>4.0000000000000001E-3</v>
      </c>
      <c r="X748" s="2">
        <v>0.04</v>
      </c>
      <c r="Y748" s="2">
        <v>6.0000000000000001E-3</v>
      </c>
      <c r="Z748" s="2">
        <v>0.01</v>
      </c>
      <c r="AA748" s="2">
        <v>1.9E-2</v>
      </c>
      <c r="AB748" s="2">
        <v>0.95699999999999996</v>
      </c>
      <c r="AC748" s="2">
        <v>0.97399999999999998</v>
      </c>
      <c r="AD748" s="2">
        <v>0.32600000000000001</v>
      </c>
      <c r="AE748" s="2">
        <v>0.95199999999999996</v>
      </c>
      <c r="AF748" s="2">
        <v>1E-3</v>
      </c>
      <c r="AG748" s="2">
        <v>1E-3</v>
      </c>
      <c r="AH748" s="2">
        <v>0.77800000000000002</v>
      </c>
      <c r="AI748" s="2">
        <v>3.6999999999999998E-2</v>
      </c>
      <c r="AJ748" s="2">
        <v>9.6000000000000002E-2</v>
      </c>
      <c r="AK748">
        <v>1047619</v>
      </c>
      <c r="AL748">
        <v>230.08</v>
      </c>
      <c r="AM748" t="s">
        <v>56</v>
      </c>
      <c r="AN748" s="3">
        <v>0.98954280155642027</v>
      </c>
      <c r="AO748" s="3">
        <v>4.06935810571047E-4</v>
      </c>
      <c r="AP748" s="3">
        <v>0.98961336866323391</v>
      </c>
      <c r="AQ748" s="3">
        <v>4.0336384536764932E-4</v>
      </c>
      <c r="AR748" s="3">
        <v>0.99456499883484795</v>
      </c>
      <c r="AS748" s="3">
        <v>5.2767288478039356E-4</v>
      </c>
      <c r="AT748" s="10">
        <v>1.9941329956054692E-3</v>
      </c>
      <c r="AU748" s="1">
        <v>324.44140625</v>
      </c>
      <c r="AV748" s="5">
        <v>10310245.12673362</v>
      </c>
      <c r="AW748" s="9">
        <v>0.80720138549804688</v>
      </c>
      <c r="AX748">
        <v>10</v>
      </c>
      <c r="AY748" t="s">
        <v>50</v>
      </c>
      <c r="AZ748" s="9">
        <f>AVERAGE(MainTable[[#This Row],[f1]:[f4]])</f>
        <v>0.23900000000000002</v>
      </c>
      <c r="BA748" s="9">
        <f>AVERAGE(MainTable[[#This Row],[l1]:[l3]])</f>
        <v>5.0000000000000001E-3</v>
      </c>
      <c r="BB748" s="9">
        <f>AVERAGE(MainTable[[#This Row],[n1]:[lsc]])</f>
        <v>0.17266666666666666</v>
      </c>
      <c r="BC748" s="9">
        <f>AVERAGE(MainTable[[#This Row],[density]:[clsCoef]])</f>
        <v>0.65</v>
      </c>
      <c r="BD748" s="9">
        <f>AVERAGE(MainTable[[#This Row],[t2]:[t4]])</f>
        <v>0.26</v>
      </c>
      <c r="BE748" s="9">
        <f>AVERAGE(MainTable[[#This Row],[c1]:[c2]])</f>
        <v>6.6500000000000004E-2</v>
      </c>
      <c r="BF748" s="9">
        <f>AVERAGE(MainTable[[#This Row],[n3]], MainTable[[#This Row],[n1]], MainTable[[#This Row],[n4]])</f>
        <v>6.6666666666666671E-3</v>
      </c>
      <c r="BG748" s="9" t="str">
        <f>VLOOKUP(MainTable[[#This Row],[model]],ModelNames,4,FALSE)</f>
        <v>Linear</v>
      </c>
      <c r="BH748" s="9" cm="1">
        <f t="array" ref="BH748">MEDIAN(IF($AM$2:$AM$2385=AM748,$AN$2:$AN$2385))</f>
        <v>0.85279999999999989</v>
      </c>
      <c r="BI748" s="9" t="str" cm="1">
        <f t="array" ref="BI748">LEFT(A748, MIN(IFERROR(FIND({"_binarized","_clean","_converted"}, A748), LEN(A748)+1))-1)</f>
        <v>occupancy_detection_combined_date</v>
      </c>
    </row>
    <row r="749" spans="1:61" x14ac:dyDescent="0.25">
      <c r="A749" t="s">
        <v>168</v>
      </c>
      <c r="B749" s="6">
        <v>20560</v>
      </c>
      <c r="C749">
        <v>10</v>
      </c>
      <c r="D749">
        <v>9</v>
      </c>
      <c r="E749">
        <v>0</v>
      </c>
      <c r="F749" s="1">
        <v>3.3284210526315792</v>
      </c>
      <c r="G749">
        <v>0</v>
      </c>
      <c r="H749">
        <v>0</v>
      </c>
      <c r="I749" s="1">
        <v>1000000</v>
      </c>
      <c r="J749" s="1">
        <v>-0.32046725723828612</v>
      </c>
      <c r="K749" s="1">
        <v>0.43762013269845312</v>
      </c>
      <c r="L749" s="1">
        <v>4.0921000000000003</v>
      </c>
      <c r="M749" s="1">
        <v>2.8079999999999998</v>
      </c>
      <c r="N749" s="2">
        <v>0.246</v>
      </c>
      <c r="O749" s="2">
        <v>6.6000000000000003E-2</v>
      </c>
      <c r="P749" s="2">
        <v>2.3E-2</v>
      </c>
      <c r="Q749" s="2">
        <v>0.11</v>
      </c>
      <c r="R749" s="2">
        <v>0.58099999999999996</v>
      </c>
      <c r="S749" s="2">
        <v>0.41499999999999998</v>
      </c>
      <c r="T749" s="2">
        <v>3.0000000000000001E-3</v>
      </c>
      <c r="U749" s="2">
        <v>7.0000000000000001E-3</v>
      </c>
      <c r="V749" s="2">
        <v>5.0000000000000001E-3</v>
      </c>
      <c r="W749" s="2">
        <v>4.0000000000000001E-3</v>
      </c>
      <c r="X749" s="2">
        <v>0.04</v>
      </c>
      <c r="Y749" s="2">
        <v>6.0000000000000001E-3</v>
      </c>
      <c r="Z749" s="2">
        <v>0.01</v>
      </c>
      <c r="AA749" s="2">
        <v>1.9E-2</v>
      </c>
      <c r="AB749" s="2">
        <v>0.95699999999999996</v>
      </c>
      <c r="AC749" s="2">
        <v>0.97399999999999998</v>
      </c>
      <c r="AD749" s="2">
        <v>0.32600000000000001</v>
      </c>
      <c r="AE749" s="2">
        <v>0.95199999999999996</v>
      </c>
      <c r="AF749" s="2">
        <v>1E-3</v>
      </c>
      <c r="AG749" s="2">
        <v>1E-3</v>
      </c>
      <c r="AH749" s="2">
        <v>0.77800000000000002</v>
      </c>
      <c r="AI749" s="2">
        <v>3.6999999999999998E-2</v>
      </c>
      <c r="AJ749" s="2">
        <v>9.6000000000000002E-2</v>
      </c>
      <c r="AK749">
        <v>1047619</v>
      </c>
      <c r="AL749">
        <v>230.08</v>
      </c>
      <c r="AM749" t="s">
        <v>61</v>
      </c>
      <c r="AN749" s="3">
        <v>0.98910505836575879</v>
      </c>
      <c r="AO749" s="3">
        <v>6.0358334854040919E-4</v>
      </c>
      <c r="AP749" s="3">
        <v>0.98918437166047413</v>
      </c>
      <c r="AQ749" s="3">
        <v>5.9593255611642209E-4</v>
      </c>
      <c r="AR749" s="3">
        <v>0.99419484669929103</v>
      </c>
      <c r="AS749" s="3">
        <v>5.987472132866782E-4</v>
      </c>
      <c r="AT749" s="10">
        <v>2.8965473175048828E-3</v>
      </c>
      <c r="AU749" s="1">
        <v>360.49609375</v>
      </c>
      <c r="AV749" s="5">
        <v>7098106.0367108406</v>
      </c>
      <c r="AW749" s="9">
        <v>0.16144442558288569</v>
      </c>
      <c r="AX749">
        <v>4</v>
      </c>
      <c r="AY749" t="s">
        <v>50</v>
      </c>
      <c r="AZ749" s="9">
        <f>AVERAGE(MainTable[[#This Row],[f1]:[f4]])</f>
        <v>0.23900000000000002</v>
      </c>
      <c r="BA749" s="9">
        <f>AVERAGE(MainTable[[#This Row],[l1]:[l3]])</f>
        <v>5.0000000000000001E-3</v>
      </c>
      <c r="BB749" s="9">
        <f>AVERAGE(MainTable[[#This Row],[n1]:[lsc]])</f>
        <v>0.17266666666666666</v>
      </c>
      <c r="BC749" s="9">
        <f>AVERAGE(MainTable[[#This Row],[density]:[clsCoef]])</f>
        <v>0.65</v>
      </c>
      <c r="BD749" s="9">
        <f>AVERAGE(MainTable[[#This Row],[t2]:[t4]])</f>
        <v>0.26</v>
      </c>
      <c r="BE749" s="9">
        <f>AVERAGE(MainTable[[#This Row],[c1]:[c2]])</f>
        <v>6.6500000000000004E-2</v>
      </c>
      <c r="BF749" s="9">
        <f>AVERAGE(MainTable[[#This Row],[n3]], MainTable[[#This Row],[n1]], MainTable[[#This Row],[n4]])</f>
        <v>6.6666666666666671E-3</v>
      </c>
      <c r="BG749" s="9" t="str">
        <f>VLOOKUP(MainTable[[#This Row],[model]],ModelNames,4,FALSE)</f>
        <v>Discriminant</v>
      </c>
      <c r="BH749" s="9" cm="1">
        <f t="array" ref="BH749">MEDIAN(IF($AM$2:$AM$2385=AM749,$AN$2:$AN$2385))</f>
        <v>0.82848361206198695</v>
      </c>
      <c r="BI749" s="9" t="str" cm="1">
        <f t="array" ref="BI749">LEFT(A749, MIN(IFERROR(FIND({"_binarized","_clean","_converted"}, A749), LEN(A749)+1))-1)</f>
        <v>occupancy_detection_combined_date</v>
      </c>
    </row>
    <row r="750" spans="1:61" x14ac:dyDescent="0.25">
      <c r="A750" t="s">
        <v>168</v>
      </c>
      <c r="B750" s="6">
        <v>20560</v>
      </c>
      <c r="C750">
        <v>10</v>
      </c>
      <c r="D750">
        <v>9</v>
      </c>
      <c r="E750">
        <v>0</v>
      </c>
      <c r="F750" s="1">
        <v>3.3284210526315792</v>
      </c>
      <c r="G750">
        <v>0</v>
      </c>
      <c r="H750">
        <v>0</v>
      </c>
      <c r="I750" s="1">
        <v>1000000</v>
      </c>
      <c r="J750" s="1">
        <v>-0.32046725723828612</v>
      </c>
      <c r="K750" s="1">
        <v>0.43762013269845312</v>
      </c>
      <c r="L750" s="1">
        <v>4.0921000000000003</v>
      </c>
      <c r="M750" s="1">
        <v>2.8079999999999998</v>
      </c>
      <c r="N750" s="2">
        <v>0.246</v>
      </c>
      <c r="O750" s="2">
        <v>6.6000000000000003E-2</v>
      </c>
      <c r="P750" s="2">
        <v>2.3E-2</v>
      </c>
      <c r="Q750" s="2">
        <v>0.11</v>
      </c>
      <c r="R750" s="2">
        <v>0.58099999999999996</v>
      </c>
      <c r="S750" s="2">
        <v>0.41499999999999998</v>
      </c>
      <c r="T750" s="2">
        <v>3.0000000000000001E-3</v>
      </c>
      <c r="U750" s="2">
        <v>7.0000000000000001E-3</v>
      </c>
      <c r="V750" s="2">
        <v>5.0000000000000001E-3</v>
      </c>
      <c r="W750" s="2">
        <v>4.0000000000000001E-3</v>
      </c>
      <c r="X750" s="2">
        <v>0.04</v>
      </c>
      <c r="Y750" s="2">
        <v>6.0000000000000001E-3</v>
      </c>
      <c r="Z750" s="2">
        <v>0.01</v>
      </c>
      <c r="AA750" s="2">
        <v>1.9E-2</v>
      </c>
      <c r="AB750" s="2">
        <v>0.95699999999999996</v>
      </c>
      <c r="AC750" s="2">
        <v>0.97399999999999998</v>
      </c>
      <c r="AD750" s="2">
        <v>0.32600000000000001</v>
      </c>
      <c r="AE750" s="2">
        <v>0.95199999999999996</v>
      </c>
      <c r="AF750" s="2">
        <v>1E-3</v>
      </c>
      <c r="AG750" s="2">
        <v>1E-3</v>
      </c>
      <c r="AH750" s="2">
        <v>0.77800000000000002</v>
      </c>
      <c r="AI750" s="2">
        <v>3.6999999999999998E-2</v>
      </c>
      <c r="AJ750" s="2">
        <v>9.6000000000000002E-2</v>
      </c>
      <c r="AK750">
        <v>1047619</v>
      </c>
      <c r="AL750">
        <v>230.08</v>
      </c>
      <c r="AM750" t="s">
        <v>64</v>
      </c>
      <c r="AN750" s="3">
        <v>0.98866731517509732</v>
      </c>
      <c r="AO750" s="3">
        <v>4.7655442466598631E-4</v>
      </c>
      <c r="AP750" s="3">
        <v>0.98875154156238965</v>
      </c>
      <c r="AQ750" s="3">
        <v>4.7397821732776631E-4</v>
      </c>
      <c r="AR750" s="3">
        <v>0.99399833549718708</v>
      </c>
      <c r="AS750" s="3">
        <v>5.7849867847147398E-4</v>
      </c>
      <c r="AT750" s="10">
        <v>1.7337799072265621E-3</v>
      </c>
      <c r="AU750" s="1">
        <v>356.75390625</v>
      </c>
      <c r="AV750" s="5">
        <v>11858483.25632563</v>
      </c>
      <c r="AW750" s="9">
        <v>0.154301643371582</v>
      </c>
      <c r="AX750">
        <v>2</v>
      </c>
      <c r="AY750" t="s">
        <v>50</v>
      </c>
      <c r="AZ750" s="9">
        <f>AVERAGE(MainTable[[#This Row],[f1]:[f4]])</f>
        <v>0.23900000000000002</v>
      </c>
      <c r="BA750" s="9">
        <f>AVERAGE(MainTable[[#This Row],[l1]:[l3]])</f>
        <v>5.0000000000000001E-3</v>
      </c>
      <c r="BB750" s="9">
        <f>AVERAGE(MainTable[[#This Row],[n1]:[lsc]])</f>
        <v>0.17266666666666666</v>
      </c>
      <c r="BC750" s="9">
        <f>AVERAGE(MainTable[[#This Row],[density]:[clsCoef]])</f>
        <v>0.65</v>
      </c>
      <c r="BD750" s="9">
        <f>AVERAGE(MainTable[[#This Row],[t2]:[t4]])</f>
        <v>0.26</v>
      </c>
      <c r="BE750" s="9">
        <f>AVERAGE(MainTable[[#This Row],[c1]:[c2]])</f>
        <v>6.6500000000000004E-2</v>
      </c>
      <c r="BF750" s="9">
        <f>AVERAGE(MainTable[[#This Row],[n3]], MainTable[[#This Row],[n1]], MainTable[[#This Row],[n4]])</f>
        <v>6.6666666666666671E-3</v>
      </c>
      <c r="BG750" s="9" t="str">
        <f>VLOOKUP(MainTable[[#This Row],[model]],ModelNames,4,FALSE)</f>
        <v>Discriminant</v>
      </c>
      <c r="BH750" s="9" cm="1">
        <f t="array" ref="BH750">MEDIAN(IF($AM$2:$AM$2385=AM750,$AN$2:$AN$2385))</f>
        <v>0.83860904466088915</v>
      </c>
      <c r="BI750" s="9" t="str" cm="1">
        <f t="array" ref="BI750">LEFT(A750, MIN(IFERROR(FIND({"_binarized","_clean","_converted"}, A750), LEN(A750)+1))-1)</f>
        <v>occupancy_detection_combined_date</v>
      </c>
    </row>
    <row r="751" spans="1:61" x14ac:dyDescent="0.25">
      <c r="A751" t="s">
        <v>168</v>
      </c>
      <c r="B751" s="6">
        <v>20560</v>
      </c>
      <c r="C751">
        <v>10</v>
      </c>
      <c r="D751">
        <v>9</v>
      </c>
      <c r="E751">
        <v>0</v>
      </c>
      <c r="F751" s="1">
        <v>3.3284210526315792</v>
      </c>
      <c r="G751">
        <v>0</v>
      </c>
      <c r="H751">
        <v>0</v>
      </c>
      <c r="I751" s="1">
        <v>1000000</v>
      </c>
      <c r="J751" s="1">
        <v>-0.32046725723828612</v>
      </c>
      <c r="K751" s="1">
        <v>0.43762013269845312</v>
      </c>
      <c r="L751" s="1">
        <v>4.0921000000000003</v>
      </c>
      <c r="M751" s="1">
        <v>2.8079999999999998</v>
      </c>
      <c r="N751" s="2">
        <v>0.246</v>
      </c>
      <c r="O751" s="2">
        <v>6.6000000000000003E-2</v>
      </c>
      <c r="P751" s="2">
        <v>2.3E-2</v>
      </c>
      <c r="Q751" s="2">
        <v>0.11</v>
      </c>
      <c r="R751" s="2">
        <v>0.58099999999999996</v>
      </c>
      <c r="S751" s="2">
        <v>0.41499999999999998</v>
      </c>
      <c r="T751" s="2">
        <v>3.0000000000000001E-3</v>
      </c>
      <c r="U751" s="2">
        <v>7.0000000000000001E-3</v>
      </c>
      <c r="V751" s="2">
        <v>5.0000000000000001E-3</v>
      </c>
      <c r="W751" s="2">
        <v>4.0000000000000001E-3</v>
      </c>
      <c r="X751" s="2">
        <v>0.04</v>
      </c>
      <c r="Y751" s="2">
        <v>6.0000000000000001E-3</v>
      </c>
      <c r="Z751" s="2">
        <v>0.01</v>
      </c>
      <c r="AA751" s="2">
        <v>1.9E-2</v>
      </c>
      <c r="AB751" s="2">
        <v>0.95699999999999996</v>
      </c>
      <c r="AC751" s="2">
        <v>0.97399999999999998</v>
      </c>
      <c r="AD751" s="2">
        <v>0.32600000000000001</v>
      </c>
      <c r="AE751" s="2">
        <v>0.95199999999999996</v>
      </c>
      <c r="AF751" s="2">
        <v>1E-3</v>
      </c>
      <c r="AG751" s="2">
        <v>1E-3</v>
      </c>
      <c r="AH751" s="2">
        <v>0.77800000000000002</v>
      </c>
      <c r="AI751" s="2">
        <v>3.6999999999999998E-2</v>
      </c>
      <c r="AJ751" s="2">
        <v>9.6000000000000002E-2</v>
      </c>
      <c r="AK751">
        <v>1047619</v>
      </c>
      <c r="AL751">
        <v>230.08</v>
      </c>
      <c r="AM751" t="s">
        <v>63</v>
      </c>
      <c r="AN751" s="3">
        <v>0.96760700389105059</v>
      </c>
      <c r="AO751" s="3">
        <v>1.5564202334630291E-3</v>
      </c>
      <c r="AP751" s="3">
        <v>0.96830368335841999</v>
      </c>
      <c r="AQ751" s="3">
        <v>1.49056534025264E-3</v>
      </c>
      <c r="AR751" s="3">
        <v>0.9940720063916908</v>
      </c>
      <c r="AS751" s="3">
        <v>5.9962766439160123E-4</v>
      </c>
      <c r="AT751" s="10">
        <v>2.4845600128173828E-3</v>
      </c>
      <c r="AU751" s="1">
        <v>353.4140625</v>
      </c>
      <c r="AV751" s="5">
        <v>8275107.0185202956</v>
      </c>
      <c r="AW751" s="9">
        <v>0.16065049171447751</v>
      </c>
      <c r="AX751">
        <v>4</v>
      </c>
      <c r="AY751" t="s">
        <v>50</v>
      </c>
      <c r="AZ751" s="9">
        <f>AVERAGE(MainTable[[#This Row],[f1]:[f4]])</f>
        <v>0.23900000000000002</v>
      </c>
      <c r="BA751" s="9">
        <f>AVERAGE(MainTable[[#This Row],[l1]:[l3]])</f>
        <v>5.0000000000000001E-3</v>
      </c>
      <c r="BB751" s="9">
        <f>AVERAGE(MainTable[[#This Row],[n1]:[lsc]])</f>
        <v>0.17266666666666666</v>
      </c>
      <c r="BC751" s="9">
        <f>AVERAGE(MainTable[[#This Row],[density]:[clsCoef]])</f>
        <v>0.65</v>
      </c>
      <c r="BD751" s="9">
        <f>AVERAGE(MainTable[[#This Row],[t2]:[t4]])</f>
        <v>0.26</v>
      </c>
      <c r="BE751" s="9">
        <f>AVERAGE(MainTable[[#This Row],[c1]:[c2]])</f>
        <v>6.6500000000000004E-2</v>
      </c>
      <c r="BF751" s="9">
        <f>AVERAGE(MainTable[[#This Row],[n3]], MainTable[[#This Row],[n1]], MainTable[[#This Row],[n4]])</f>
        <v>6.6666666666666671E-3</v>
      </c>
      <c r="BG751" s="9" t="str">
        <f>VLOOKUP(MainTable[[#This Row],[model]],ModelNames,4,FALSE)</f>
        <v>Probabilistic</v>
      </c>
      <c r="BH751" s="9" cm="1">
        <f t="array" ref="BH751">MEDIAN(IF($AM$2:$AM$2385=AM751,$AN$2:$AN$2385))</f>
        <v>0.73750000000000004</v>
      </c>
      <c r="BI751" s="9" t="str" cm="1">
        <f t="array" ref="BI751">LEFT(A751, MIN(IFERROR(FIND({"_binarized","_clean","_converted"}, A751), LEN(A751)+1))-1)</f>
        <v>occupancy_detection_combined_date</v>
      </c>
    </row>
    <row r="752" spans="1:61" x14ac:dyDescent="0.25">
      <c r="A752" t="s">
        <v>89</v>
      </c>
      <c r="B752" s="6">
        <v>748</v>
      </c>
      <c r="C752">
        <v>5</v>
      </c>
      <c r="D752">
        <v>4</v>
      </c>
      <c r="E752">
        <v>0</v>
      </c>
      <c r="F752" s="1">
        <v>3.202247191011236</v>
      </c>
      <c r="G752">
        <v>0</v>
      </c>
      <c r="H752">
        <v>0</v>
      </c>
      <c r="I752" s="1">
        <v>5.9999640002159991</v>
      </c>
      <c r="J752" s="1">
        <v>10.148276743801549</v>
      </c>
      <c r="K752" s="1">
        <v>2.2585703379392181</v>
      </c>
      <c r="L752" s="1">
        <v>31.500399999999999</v>
      </c>
      <c r="M752" s="1">
        <v>32.527200000000001</v>
      </c>
      <c r="N752" s="2">
        <v>0.44600000000000001</v>
      </c>
      <c r="O752" s="2">
        <v>0.85499999999999998</v>
      </c>
      <c r="P752" s="2">
        <v>0.55000000000000004</v>
      </c>
      <c r="Q752" s="2">
        <v>0.27100000000000002</v>
      </c>
      <c r="R752" s="2">
        <v>0.99099999999999999</v>
      </c>
      <c r="S752" s="2">
        <v>0.98699999999999999</v>
      </c>
      <c r="T752" s="2">
        <v>0.19600000000000001</v>
      </c>
      <c r="U752" s="2">
        <v>0.22600000000000001</v>
      </c>
      <c r="V752" s="2">
        <v>0.21299999999999999</v>
      </c>
      <c r="W752" s="2">
        <v>0.20100000000000001</v>
      </c>
      <c r="X752" s="2">
        <v>0.28699999999999998</v>
      </c>
      <c r="Y752" s="2">
        <v>0.36099999999999999</v>
      </c>
      <c r="Z752" s="2">
        <v>0.219</v>
      </c>
      <c r="AA752" s="2">
        <v>0.58299999999999996</v>
      </c>
      <c r="AB752" s="2">
        <v>0.99299999999999999</v>
      </c>
      <c r="AC752" s="2">
        <v>0.70199999999999996</v>
      </c>
      <c r="AD752" s="2">
        <v>0.223</v>
      </c>
      <c r="AE752" s="2">
        <v>0.55100000000000005</v>
      </c>
      <c r="AF752" s="2">
        <v>5.0000000000000001E-3</v>
      </c>
      <c r="AG752" s="2">
        <v>4.0000000000000001E-3</v>
      </c>
      <c r="AH752" s="2">
        <v>0.75</v>
      </c>
      <c r="AI752" s="2">
        <v>0.20799999999999999</v>
      </c>
      <c r="AJ752" s="2">
        <v>0.43099999999999999</v>
      </c>
      <c r="AK752">
        <v>11272</v>
      </c>
      <c r="AL752">
        <v>1.44</v>
      </c>
      <c r="AM752" t="s">
        <v>49</v>
      </c>
      <c r="AN752" s="3">
        <v>0.80216554809843399</v>
      </c>
      <c r="AO752" s="3">
        <v>2.1507557721935789E-2</v>
      </c>
      <c r="AP752" s="3">
        <v>0.7834502073462708</v>
      </c>
      <c r="AQ752" s="3">
        <v>2.1082244438421539E-2</v>
      </c>
      <c r="AR752" s="3">
        <v>0.75673767752715115</v>
      </c>
      <c r="AS752" s="3">
        <v>2.630881137599898E-2</v>
      </c>
      <c r="AT752" s="10">
        <v>2.1276473999023442E-3</v>
      </c>
      <c r="AU752" s="1">
        <v>372.02734375</v>
      </c>
      <c r="AV752" s="5">
        <v>352502.01703272067</v>
      </c>
      <c r="AW752" s="9">
        <v>0.84007430076599121</v>
      </c>
      <c r="AX752">
        <v>16</v>
      </c>
      <c r="AY752" t="s">
        <v>50</v>
      </c>
      <c r="AZ752" s="9">
        <f>AVERAGE(MainTable[[#This Row],[f1]:[f4]])</f>
        <v>0.73080000000000012</v>
      </c>
      <c r="BA752" s="9">
        <f>AVERAGE(MainTable[[#This Row],[l1]:[l3]])</f>
        <v>0.21166666666666667</v>
      </c>
      <c r="BB752" s="9">
        <f>AVERAGE(MainTable[[#This Row],[n1]:[lsc]])</f>
        <v>0.44066666666666671</v>
      </c>
      <c r="BC752" s="9">
        <f>AVERAGE(MainTable[[#This Row],[density]:[clsCoef]])</f>
        <v>0.46249999999999997</v>
      </c>
      <c r="BD752" s="9">
        <f>AVERAGE(MainTable[[#This Row],[t2]:[t4]])</f>
        <v>0.253</v>
      </c>
      <c r="BE752" s="9">
        <f>AVERAGE(MainTable[[#This Row],[c1]:[c2]])</f>
        <v>0.31950000000000001</v>
      </c>
      <c r="BF752" s="9">
        <f>AVERAGE(MainTable[[#This Row],[n3]], MainTable[[#This Row],[n1]], MainTable[[#This Row],[n4]])</f>
        <v>0.26033333333333336</v>
      </c>
      <c r="BG752" s="9" t="str">
        <f>VLOOKUP(MainTable[[#This Row],[model]],ModelNames,4,FALSE)</f>
        <v>Neural</v>
      </c>
      <c r="BH752" s="9" cm="1">
        <f t="array" ref="BH752">MEDIAN(IF($AM$2:$AM$2385=AM752,$AN$2:$AN$2385))</f>
        <v>0.87620447459485384</v>
      </c>
      <c r="BI752" s="9" t="str" cm="1">
        <f t="array" ref="BI752">LEFT(A752, MIN(IFERROR(FIND({"_binarized","_clean","_converted"}, A752), LEN(A752)+1))-1)</f>
        <v>blood_transfusion_classification</v>
      </c>
    </row>
    <row r="753" spans="1:61" x14ac:dyDescent="0.25">
      <c r="A753" t="s">
        <v>89</v>
      </c>
      <c r="B753" s="6">
        <v>748</v>
      </c>
      <c r="C753">
        <v>5</v>
      </c>
      <c r="D753">
        <v>4</v>
      </c>
      <c r="E753">
        <v>0</v>
      </c>
      <c r="F753" s="1">
        <v>3.202247191011236</v>
      </c>
      <c r="G753">
        <v>0</v>
      </c>
      <c r="H753">
        <v>0</v>
      </c>
      <c r="I753" s="1">
        <v>5.9999640002159991</v>
      </c>
      <c r="J753" s="1">
        <v>10.148276743801549</v>
      </c>
      <c r="K753" s="1">
        <v>2.2585703379392181</v>
      </c>
      <c r="L753" s="1">
        <v>31.500399999999999</v>
      </c>
      <c r="M753" s="1">
        <v>32.527200000000001</v>
      </c>
      <c r="N753" s="2">
        <v>0.44600000000000001</v>
      </c>
      <c r="O753" s="2">
        <v>0.85499999999999998</v>
      </c>
      <c r="P753" s="2">
        <v>0.55000000000000004</v>
      </c>
      <c r="Q753" s="2">
        <v>0.27100000000000002</v>
      </c>
      <c r="R753" s="2">
        <v>0.99099999999999999</v>
      </c>
      <c r="S753" s="2">
        <v>0.98699999999999999</v>
      </c>
      <c r="T753" s="2">
        <v>0.19600000000000001</v>
      </c>
      <c r="U753" s="2">
        <v>0.22600000000000001</v>
      </c>
      <c r="V753" s="2">
        <v>0.21299999999999999</v>
      </c>
      <c r="W753" s="2">
        <v>0.20100000000000001</v>
      </c>
      <c r="X753" s="2">
        <v>0.28699999999999998</v>
      </c>
      <c r="Y753" s="2">
        <v>0.36099999999999999</v>
      </c>
      <c r="Z753" s="2">
        <v>0.219</v>
      </c>
      <c r="AA753" s="2">
        <v>0.58299999999999996</v>
      </c>
      <c r="AB753" s="2">
        <v>0.99299999999999999</v>
      </c>
      <c r="AC753" s="2">
        <v>0.70199999999999996</v>
      </c>
      <c r="AD753" s="2">
        <v>0.223</v>
      </c>
      <c r="AE753" s="2">
        <v>0.55100000000000005</v>
      </c>
      <c r="AF753" s="2">
        <v>5.0000000000000001E-3</v>
      </c>
      <c r="AG753" s="2">
        <v>4.0000000000000001E-3</v>
      </c>
      <c r="AH753" s="2">
        <v>0.75</v>
      </c>
      <c r="AI753" s="2">
        <v>0.20799999999999999</v>
      </c>
      <c r="AJ753" s="2">
        <v>0.43099999999999999</v>
      </c>
      <c r="AK753">
        <v>11272</v>
      </c>
      <c r="AL753">
        <v>1.44</v>
      </c>
      <c r="AM753" t="s">
        <v>51</v>
      </c>
      <c r="AN753" s="3">
        <v>0.79679642058165556</v>
      </c>
      <c r="AO753" s="3">
        <v>2.8697639180641438E-3</v>
      </c>
      <c r="AP753" s="3">
        <v>0.77102230126406579</v>
      </c>
      <c r="AQ753" s="3">
        <v>8.1654059920386966E-3</v>
      </c>
      <c r="AT753" s="10">
        <v>1.0519266128540041E-2</v>
      </c>
      <c r="AU753" s="1">
        <v>371.87109375</v>
      </c>
      <c r="AV753" s="5">
        <v>71297.749371047801</v>
      </c>
      <c r="AW753" s="9">
        <v>7.7667951583862305E-2</v>
      </c>
      <c r="AX753">
        <v>12</v>
      </c>
      <c r="AY753" t="s">
        <v>50</v>
      </c>
      <c r="AZ753" s="9">
        <f>AVERAGE(MainTable[[#This Row],[f1]:[f4]])</f>
        <v>0.73080000000000012</v>
      </c>
      <c r="BA753" s="9">
        <f>AVERAGE(MainTable[[#This Row],[l1]:[l3]])</f>
        <v>0.21166666666666667</v>
      </c>
      <c r="BB753" s="9">
        <f>AVERAGE(MainTable[[#This Row],[n1]:[lsc]])</f>
        <v>0.44066666666666671</v>
      </c>
      <c r="BC753" s="9">
        <f>AVERAGE(MainTable[[#This Row],[density]:[clsCoef]])</f>
        <v>0.46249999999999997</v>
      </c>
      <c r="BD753" s="9">
        <f>AVERAGE(MainTable[[#This Row],[t2]:[t4]])</f>
        <v>0.253</v>
      </c>
      <c r="BE753" s="9">
        <f>AVERAGE(MainTable[[#This Row],[c1]:[c2]])</f>
        <v>0.31950000000000001</v>
      </c>
      <c r="BF753" s="9">
        <f>AVERAGE(MainTable[[#This Row],[n3]], MainTable[[#This Row],[n1]], MainTable[[#This Row],[n4]])</f>
        <v>0.26033333333333336</v>
      </c>
      <c r="BG753" s="9" t="str">
        <f>VLOOKUP(MainTable[[#This Row],[model]],ModelNames,4,FALSE)</f>
        <v>Kernel/SVM</v>
      </c>
      <c r="BH753" s="9" cm="1">
        <f t="array" ref="BH753">MEDIAN(IF($AM$2:$AM$2385=AM753,$AN$2:$AN$2385))</f>
        <v>0.87225452196382425</v>
      </c>
      <c r="BI753" s="9" t="str" cm="1">
        <f t="array" ref="BI753">LEFT(A753, MIN(IFERROR(FIND({"_binarized","_clean","_converted"}, A753), LEN(A753)+1))-1)</f>
        <v>blood_transfusion_classification</v>
      </c>
    </row>
    <row r="754" spans="1:61" x14ac:dyDescent="0.25">
      <c r="A754" t="s">
        <v>89</v>
      </c>
      <c r="B754" s="6">
        <v>748</v>
      </c>
      <c r="C754">
        <v>5</v>
      </c>
      <c r="D754">
        <v>4</v>
      </c>
      <c r="E754">
        <v>0</v>
      </c>
      <c r="F754" s="1">
        <v>3.202247191011236</v>
      </c>
      <c r="G754">
        <v>0</v>
      </c>
      <c r="H754">
        <v>0</v>
      </c>
      <c r="I754" s="1">
        <v>5.9999640002159991</v>
      </c>
      <c r="J754" s="1">
        <v>10.148276743801549</v>
      </c>
      <c r="K754" s="1">
        <v>2.2585703379392181</v>
      </c>
      <c r="L754" s="1">
        <v>31.500399999999999</v>
      </c>
      <c r="M754" s="1">
        <v>32.527200000000001</v>
      </c>
      <c r="N754" s="2">
        <v>0.44600000000000001</v>
      </c>
      <c r="O754" s="2">
        <v>0.85499999999999998</v>
      </c>
      <c r="P754" s="2">
        <v>0.55000000000000004</v>
      </c>
      <c r="Q754" s="2">
        <v>0.27100000000000002</v>
      </c>
      <c r="R754" s="2">
        <v>0.99099999999999999</v>
      </c>
      <c r="S754" s="2">
        <v>0.98699999999999999</v>
      </c>
      <c r="T754" s="2">
        <v>0.19600000000000001</v>
      </c>
      <c r="U754" s="2">
        <v>0.22600000000000001</v>
      </c>
      <c r="V754" s="2">
        <v>0.21299999999999999</v>
      </c>
      <c r="W754" s="2">
        <v>0.20100000000000001</v>
      </c>
      <c r="X754" s="2">
        <v>0.28699999999999998</v>
      </c>
      <c r="Y754" s="2">
        <v>0.36099999999999999</v>
      </c>
      <c r="Z754" s="2">
        <v>0.219</v>
      </c>
      <c r="AA754" s="2">
        <v>0.58299999999999996</v>
      </c>
      <c r="AB754" s="2">
        <v>0.99299999999999999</v>
      </c>
      <c r="AC754" s="2">
        <v>0.70199999999999996</v>
      </c>
      <c r="AD754" s="2">
        <v>0.223</v>
      </c>
      <c r="AE754" s="2">
        <v>0.55100000000000005</v>
      </c>
      <c r="AF754" s="2">
        <v>5.0000000000000001E-3</v>
      </c>
      <c r="AG754" s="2">
        <v>4.0000000000000001E-3</v>
      </c>
      <c r="AH754" s="2">
        <v>0.75</v>
      </c>
      <c r="AI754" s="2">
        <v>0.20799999999999999</v>
      </c>
      <c r="AJ754" s="2">
        <v>0.43099999999999999</v>
      </c>
      <c r="AK754">
        <v>11272</v>
      </c>
      <c r="AL754">
        <v>1.44</v>
      </c>
      <c r="AM754" t="s">
        <v>54</v>
      </c>
      <c r="AN754" s="3">
        <v>0.79544519015659954</v>
      </c>
      <c r="AO754" s="3">
        <v>1.6819895897346931E-2</v>
      </c>
      <c r="AP754" s="3">
        <v>0.7733993381571197</v>
      </c>
      <c r="AQ754" s="3">
        <v>2.4771073235488938E-2</v>
      </c>
      <c r="AR754" s="3">
        <v>0.73986563631300473</v>
      </c>
      <c r="AS754" s="3">
        <v>2.713348120480583E-2</v>
      </c>
      <c r="AT754" s="10">
        <v>8.3138227462768555E-2</v>
      </c>
      <c r="AU754" s="1">
        <v>374.765625</v>
      </c>
      <c r="AV754" s="5">
        <v>9021.1208837218637</v>
      </c>
      <c r="AW754" s="9">
        <v>1.7518107891082759</v>
      </c>
      <c r="AX754">
        <v>16</v>
      </c>
      <c r="AY754" t="s">
        <v>50</v>
      </c>
      <c r="AZ754" s="9">
        <f>AVERAGE(MainTable[[#This Row],[f1]:[f4]])</f>
        <v>0.73080000000000012</v>
      </c>
      <c r="BA754" s="9">
        <f>AVERAGE(MainTable[[#This Row],[l1]:[l3]])</f>
        <v>0.21166666666666667</v>
      </c>
      <c r="BB754" s="9">
        <f>AVERAGE(MainTable[[#This Row],[n1]:[lsc]])</f>
        <v>0.44066666666666671</v>
      </c>
      <c r="BC754" s="9">
        <f>AVERAGE(MainTable[[#This Row],[density]:[clsCoef]])</f>
        <v>0.46249999999999997</v>
      </c>
      <c r="BD754" s="9">
        <f>AVERAGE(MainTable[[#This Row],[t2]:[t4]])</f>
        <v>0.253</v>
      </c>
      <c r="BE754" s="9">
        <f>AVERAGE(MainTable[[#This Row],[c1]:[c2]])</f>
        <v>0.31950000000000001</v>
      </c>
      <c r="BF754" s="9">
        <f>AVERAGE(MainTable[[#This Row],[n3]], MainTable[[#This Row],[n1]], MainTable[[#This Row],[n4]])</f>
        <v>0.26033333333333336</v>
      </c>
      <c r="BG754" s="9" t="str">
        <f>VLOOKUP(MainTable[[#This Row],[model]],ModelNames,4,FALSE)</f>
        <v>Tree Ensemble</v>
      </c>
      <c r="BH754" s="9" cm="1">
        <f t="array" ref="BH754">MEDIAN(IF($AM$2:$AM$2385=AM754,$AN$2:$AN$2385))</f>
        <v>0.87316363636363636</v>
      </c>
      <c r="BI754" s="9" t="str" cm="1">
        <f t="array" ref="BI754">LEFT(A754, MIN(IFERROR(FIND({"_binarized","_clean","_converted"}, A754), LEN(A754)+1))-1)</f>
        <v>blood_transfusion_classification</v>
      </c>
    </row>
    <row r="755" spans="1:61" x14ac:dyDescent="0.25">
      <c r="A755" t="s">
        <v>89</v>
      </c>
      <c r="B755" s="6">
        <v>748</v>
      </c>
      <c r="C755">
        <v>5</v>
      </c>
      <c r="D755">
        <v>4</v>
      </c>
      <c r="E755">
        <v>0</v>
      </c>
      <c r="F755" s="1">
        <v>3.202247191011236</v>
      </c>
      <c r="G755">
        <v>0</v>
      </c>
      <c r="H755">
        <v>0</v>
      </c>
      <c r="I755" s="1">
        <v>5.9999640002159991</v>
      </c>
      <c r="J755" s="1">
        <v>10.148276743801549</v>
      </c>
      <c r="K755" s="1">
        <v>2.2585703379392181</v>
      </c>
      <c r="L755" s="1">
        <v>31.500399999999999</v>
      </c>
      <c r="M755" s="1">
        <v>32.527200000000001</v>
      </c>
      <c r="N755" s="2">
        <v>0.44600000000000001</v>
      </c>
      <c r="O755" s="2">
        <v>0.85499999999999998</v>
      </c>
      <c r="P755" s="2">
        <v>0.55000000000000004</v>
      </c>
      <c r="Q755" s="2">
        <v>0.27100000000000002</v>
      </c>
      <c r="R755" s="2">
        <v>0.99099999999999999</v>
      </c>
      <c r="S755" s="2">
        <v>0.98699999999999999</v>
      </c>
      <c r="T755" s="2">
        <v>0.19600000000000001</v>
      </c>
      <c r="U755" s="2">
        <v>0.22600000000000001</v>
      </c>
      <c r="V755" s="2">
        <v>0.21299999999999999</v>
      </c>
      <c r="W755" s="2">
        <v>0.20100000000000001</v>
      </c>
      <c r="X755" s="2">
        <v>0.28699999999999998</v>
      </c>
      <c r="Y755" s="2">
        <v>0.36099999999999999</v>
      </c>
      <c r="Z755" s="2">
        <v>0.219</v>
      </c>
      <c r="AA755" s="2">
        <v>0.58299999999999996</v>
      </c>
      <c r="AB755" s="2">
        <v>0.99299999999999999</v>
      </c>
      <c r="AC755" s="2">
        <v>0.70199999999999996</v>
      </c>
      <c r="AD755" s="2">
        <v>0.223</v>
      </c>
      <c r="AE755" s="2">
        <v>0.55100000000000005</v>
      </c>
      <c r="AF755" s="2">
        <v>5.0000000000000001E-3</v>
      </c>
      <c r="AG755" s="2">
        <v>4.0000000000000001E-3</v>
      </c>
      <c r="AH755" s="2">
        <v>0.75</v>
      </c>
      <c r="AI755" s="2">
        <v>0.20799999999999999</v>
      </c>
      <c r="AJ755" s="2">
        <v>0.43099999999999999</v>
      </c>
      <c r="AK755">
        <v>11272</v>
      </c>
      <c r="AL755">
        <v>1.44</v>
      </c>
      <c r="AM755" t="s">
        <v>55</v>
      </c>
      <c r="AN755" s="3">
        <v>0.79276957494407152</v>
      </c>
      <c r="AO755" s="3">
        <v>1.2873676772147111E-2</v>
      </c>
      <c r="AP755" s="3">
        <v>0.76499575018195443</v>
      </c>
      <c r="AQ755" s="3">
        <v>2.0165471039399301E-2</v>
      </c>
      <c r="AR755" s="3">
        <v>0.74880743525480364</v>
      </c>
      <c r="AS755" s="3">
        <v>2.399328794037962E-2</v>
      </c>
      <c r="AT755" s="10">
        <v>4.7688484191894531E-3</v>
      </c>
      <c r="AU755" s="1">
        <v>372.12109375</v>
      </c>
      <c r="AV755" s="5">
        <v>157270.67293270669</v>
      </c>
      <c r="AW755" s="9">
        <v>0.25909519195556641</v>
      </c>
      <c r="AX755">
        <v>16</v>
      </c>
      <c r="AY755" t="s">
        <v>50</v>
      </c>
      <c r="AZ755" s="9">
        <f>AVERAGE(MainTable[[#This Row],[f1]:[f4]])</f>
        <v>0.73080000000000012</v>
      </c>
      <c r="BA755" s="9">
        <f>AVERAGE(MainTable[[#This Row],[l1]:[l3]])</f>
        <v>0.21166666666666667</v>
      </c>
      <c r="BB755" s="9">
        <f>AVERAGE(MainTable[[#This Row],[n1]:[lsc]])</f>
        <v>0.44066666666666671</v>
      </c>
      <c r="BC755" s="9">
        <f>AVERAGE(MainTable[[#This Row],[density]:[clsCoef]])</f>
        <v>0.46249999999999997</v>
      </c>
      <c r="BD755" s="9">
        <f>AVERAGE(MainTable[[#This Row],[t2]:[t4]])</f>
        <v>0.253</v>
      </c>
      <c r="BE755" s="9">
        <f>AVERAGE(MainTable[[#This Row],[c1]:[c2]])</f>
        <v>0.31950000000000001</v>
      </c>
      <c r="BF755" s="9">
        <f>AVERAGE(MainTable[[#This Row],[n3]], MainTable[[#This Row],[n1]], MainTable[[#This Row],[n4]])</f>
        <v>0.26033333333333336</v>
      </c>
      <c r="BG755" s="9" t="str">
        <f>VLOOKUP(MainTable[[#This Row],[model]],ModelNames,4,FALSE)</f>
        <v>Tree Ensemble</v>
      </c>
      <c r="BH755" s="9" cm="1">
        <f t="array" ref="BH755">MEDIAN(IF($AM$2:$AM$2385=AM755,$AN$2:$AN$2385))</f>
        <v>0.88267425723439863</v>
      </c>
      <c r="BI755" s="9" t="str" cm="1">
        <f t="array" ref="BI755">LEFT(A755, MIN(IFERROR(FIND({"_binarized","_clean","_converted"}, A755), LEN(A755)+1))-1)</f>
        <v>blood_transfusion_classification</v>
      </c>
    </row>
    <row r="756" spans="1:61" x14ac:dyDescent="0.25">
      <c r="A756" t="s">
        <v>89</v>
      </c>
      <c r="B756" s="6">
        <v>748</v>
      </c>
      <c r="C756">
        <v>5</v>
      </c>
      <c r="D756">
        <v>4</v>
      </c>
      <c r="E756">
        <v>0</v>
      </c>
      <c r="F756" s="1">
        <v>3.202247191011236</v>
      </c>
      <c r="G756">
        <v>0</v>
      </c>
      <c r="H756">
        <v>0</v>
      </c>
      <c r="I756" s="1">
        <v>5.9999640002159991</v>
      </c>
      <c r="J756" s="1">
        <v>10.148276743801549</v>
      </c>
      <c r="K756" s="1">
        <v>2.2585703379392181</v>
      </c>
      <c r="L756" s="1">
        <v>31.500399999999999</v>
      </c>
      <c r="M756" s="1">
        <v>32.527200000000001</v>
      </c>
      <c r="N756" s="2">
        <v>0.44600000000000001</v>
      </c>
      <c r="O756" s="2">
        <v>0.85499999999999998</v>
      </c>
      <c r="P756" s="2">
        <v>0.55000000000000004</v>
      </c>
      <c r="Q756" s="2">
        <v>0.27100000000000002</v>
      </c>
      <c r="R756" s="2">
        <v>0.99099999999999999</v>
      </c>
      <c r="S756" s="2">
        <v>0.98699999999999999</v>
      </c>
      <c r="T756" s="2">
        <v>0.19600000000000001</v>
      </c>
      <c r="U756" s="2">
        <v>0.22600000000000001</v>
      </c>
      <c r="V756" s="2">
        <v>0.21299999999999999</v>
      </c>
      <c r="W756" s="2">
        <v>0.20100000000000001</v>
      </c>
      <c r="X756" s="2">
        <v>0.28699999999999998</v>
      </c>
      <c r="Y756" s="2">
        <v>0.36099999999999999</v>
      </c>
      <c r="Z756" s="2">
        <v>0.219</v>
      </c>
      <c r="AA756" s="2">
        <v>0.58299999999999996</v>
      </c>
      <c r="AB756" s="2">
        <v>0.99299999999999999</v>
      </c>
      <c r="AC756" s="2">
        <v>0.70199999999999996</v>
      </c>
      <c r="AD756" s="2">
        <v>0.223</v>
      </c>
      <c r="AE756" s="2">
        <v>0.55100000000000005</v>
      </c>
      <c r="AF756" s="2">
        <v>5.0000000000000001E-3</v>
      </c>
      <c r="AG756" s="2">
        <v>4.0000000000000001E-3</v>
      </c>
      <c r="AH756" s="2">
        <v>0.75</v>
      </c>
      <c r="AI756" s="2">
        <v>0.20799999999999999</v>
      </c>
      <c r="AJ756" s="2">
        <v>0.43099999999999999</v>
      </c>
      <c r="AK756">
        <v>11272</v>
      </c>
      <c r="AL756">
        <v>1.44</v>
      </c>
      <c r="AM756" t="s">
        <v>52</v>
      </c>
      <c r="AN756" s="3">
        <v>0.79276957494407152</v>
      </c>
      <c r="AO756" s="3">
        <v>1.8087789405007739E-2</v>
      </c>
      <c r="AP756" s="3">
        <v>0.7649112278420388</v>
      </c>
      <c r="AQ756" s="3">
        <v>2.3561891915452771E-2</v>
      </c>
      <c r="AR756" s="3">
        <v>0.73851991088833191</v>
      </c>
      <c r="AS756" s="3">
        <v>2.6640181475699319E-2</v>
      </c>
      <c r="AT756" s="10">
        <v>0.1442525386810303</v>
      </c>
      <c r="AU756" s="1">
        <v>373.11328125</v>
      </c>
      <c r="AV756" s="5">
        <v>5199.2152571982961</v>
      </c>
      <c r="AW756" s="9">
        <v>2.1464488506317139</v>
      </c>
      <c r="AX756">
        <v>24</v>
      </c>
      <c r="AY756" t="s">
        <v>50</v>
      </c>
      <c r="AZ756" s="9">
        <f>AVERAGE(MainTable[[#This Row],[f1]:[f4]])</f>
        <v>0.73080000000000012</v>
      </c>
      <c r="BA756" s="9">
        <f>AVERAGE(MainTable[[#This Row],[l1]:[l3]])</f>
        <v>0.21166666666666667</v>
      </c>
      <c r="BB756" s="9">
        <f>AVERAGE(MainTable[[#This Row],[n1]:[lsc]])</f>
        <v>0.44066666666666671</v>
      </c>
      <c r="BC756" s="9">
        <f>AVERAGE(MainTable[[#This Row],[density]:[clsCoef]])</f>
        <v>0.46249999999999997</v>
      </c>
      <c r="BD756" s="9">
        <f>AVERAGE(MainTable[[#This Row],[t2]:[t4]])</f>
        <v>0.253</v>
      </c>
      <c r="BE756" s="9">
        <f>AVERAGE(MainTable[[#This Row],[c1]:[c2]])</f>
        <v>0.31950000000000001</v>
      </c>
      <c r="BF756" s="9">
        <f>AVERAGE(MainTable[[#This Row],[n3]], MainTable[[#This Row],[n1]], MainTable[[#This Row],[n4]])</f>
        <v>0.26033333333333336</v>
      </c>
      <c r="BG756" s="9" t="str">
        <f>VLOOKUP(MainTable[[#This Row],[model]],ModelNames,4,FALSE)</f>
        <v>Tree Ensemble</v>
      </c>
      <c r="BH756" s="9" cm="1">
        <f t="array" ref="BH756">MEDIAN(IF($AM$2:$AM$2385=AM756,$AN$2:$AN$2385))</f>
        <v>0.87140340575455077</v>
      </c>
      <c r="BI756" s="9" t="str" cm="1">
        <f t="array" ref="BI756">LEFT(A756, MIN(IFERROR(FIND({"_binarized","_clean","_converted"}, A756), LEN(A756)+1))-1)</f>
        <v>blood_transfusion_classification</v>
      </c>
    </row>
    <row r="757" spans="1:61" x14ac:dyDescent="0.25">
      <c r="A757" t="s">
        <v>89</v>
      </c>
      <c r="B757" s="6">
        <v>748</v>
      </c>
      <c r="C757">
        <v>5</v>
      </c>
      <c r="D757">
        <v>4</v>
      </c>
      <c r="E757">
        <v>0</v>
      </c>
      <c r="F757" s="1">
        <v>3.202247191011236</v>
      </c>
      <c r="G757">
        <v>0</v>
      </c>
      <c r="H757">
        <v>0</v>
      </c>
      <c r="I757" s="1">
        <v>5.9999640002159991</v>
      </c>
      <c r="J757" s="1">
        <v>10.148276743801549</v>
      </c>
      <c r="K757" s="1">
        <v>2.2585703379392181</v>
      </c>
      <c r="L757" s="1">
        <v>31.500399999999999</v>
      </c>
      <c r="M757" s="1">
        <v>32.527200000000001</v>
      </c>
      <c r="N757" s="2">
        <v>0.44600000000000001</v>
      </c>
      <c r="O757" s="2">
        <v>0.85499999999999998</v>
      </c>
      <c r="P757" s="2">
        <v>0.55000000000000004</v>
      </c>
      <c r="Q757" s="2">
        <v>0.27100000000000002</v>
      </c>
      <c r="R757" s="2">
        <v>0.99099999999999999</v>
      </c>
      <c r="S757" s="2">
        <v>0.98699999999999999</v>
      </c>
      <c r="T757" s="2">
        <v>0.19600000000000001</v>
      </c>
      <c r="U757" s="2">
        <v>0.22600000000000001</v>
      </c>
      <c r="V757" s="2">
        <v>0.21299999999999999</v>
      </c>
      <c r="W757" s="2">
        <v>0.20100000000000001</v>
      </c>
      <c r="X757" s="2">
        <v>0.28699999999999998</v>
      </c>
      <c r="Y757" s="2">
        <v>0.36099999999999999</v>
      </c>
      <c r="Z757" s="2">
        <v>0.219</v>
      </c>
      <c r="AA757" s="2">
        <v>0.58299999999999996</v>
      </c>
      <c r="AB757" s="2">
        <v>0.99299999999999999</v>
      </c>
      <c r="AC757" s="2">
        <v>0.70199999999999996</v>
      </c>
      <c r="AD757" s="2">
        <v>0.223</v>
      </c>
      <c r="AE757" s="2">
        <v>0.55100000000000005</v>
      </c>
      <c r="AF757" s="2">
        <v>5.0000000000000001E-3</v>
      </c>
      <c r="AG757" s="2">
        <v>4.0000000000000001E-3</v>
      </c>
      <c r="AH757" s="2">
        <v>0.75</v>
      </c>
      <c r="AI757" s="2">
        <v>0.20799999999999999</v>
      </c>
      <c r="AJ757" s="2">
        <v>0.43099999999999999</v>
      </c>
      <c r="AK757">
        <v>11272</v>
      </c>
      <c r="AL757">
        <v>1.44</v>
      </c>
      <c r="AM757" t="s">
        <v>61</v>
      </c>
      <c r="AN757" s="3">
        <v>0.77804026845637586</v>
      </c>
      <c r="AO757" s="3">
        <v>2.2469714909721439E-2</v>
      </c>
      <c r="AP757" s="3">
        <v>0.73167144667474671</v>
      </c>
      <c r="AQ757" s="3">
        <v>2.5661966401973709E-2</v>
      </c>
      <c r="AR757" s="3">
        <v>0.74043302701197444</v>
      </c>
      <c r="AS757" s="3">
        <v>3.4262375439806668E-2</v>
      </c>
      <c r="AT757" s="10">
        <v>3.7493705749511719E-3</v>
      </c>
      <c r="AU757" s="1">
        <v>371.6796875</v>
      </c>
      <c r="AV757" s="5">
        <v>200033.57497138501</v>
      </c>
      <c r="AW757" s="9">
        <v>2.4842977523803711E-2</v>
      </c>
      <c r="AX757">
        <v>4</v>
      </c>
      <c r="AY757" t="s">
        <v>50</v>
      </c>
      <c r="AZ757" s="9">
        <f>AVERAGE(MainTable[[#This Row],[f1]:[f4]])</f>
        <v>0.73080000000000012</v>
      </c>
      <c r="BA757" s="9">
        <f>AVERAGE(MainTable[[#This Row],[l1]:[l3]])</f>
        <v>0.21166666666666667</v>
      </c>
      <c r="BB757" s="9">
        <f>AVERAGE(MainTable[[#This Row],[n1]:[lsc]])</f>
        <v>0.44066666666666671</v>
      </c>
      <c r="BC757" s="9">
        <f>AVERAGE(MainTable[[#This Row],[density]:[clsCoef]])</f>
        <v>0.46249999999999997</v>
      </c>
      <c r="BD757" s="9">
        <f>AVERAGE(MainTable[[#This Row],[t2]:[t4]])</f>
        <v>0.253</v>
      </c>
      <c r="BE757" s="9">
        <f>AVERAGE(MainTable[[#This Row],[c1]:[c2]])</f>
        <v>0.31950000000000001</v>
      </c>
      <c r="BF757" s="9">
        <f>AVERAGE(MainTable[[#This Row],[n3]], MainTable[[#This Row],[n1]], MainTable[[#This Row],[n4]])</f>
        <v>0.26033333333333336</v>
      </c>
      <c r="BG757" s="9" t="str">
        <f>VLOOKUP(MainTable[[#This Row],[model]],ModelNames,4,FALSE)</f>
        <v>Discriminant</v>
      </c>
      <c r="BH757" s="9" cm="1">
        <f t="array" ref="BH757">MEDIAN(IF($AM$2:$AM$2385=AM757,$AN$2:$AN$2385))</f>
        <v>0.82848361206198695</v>
      </c>
      <c r="BI757" s="9" t="str" cm="1">
        <f t="array" ref="BI757">LEFT(A757, MIN(IFERROR(FIND({"_binarized","_clean","_converted"}, A757), LEN(A757)+1))-1)</f>
        <v>blood_transfusion_classification</v>
      </c>
    </row>
    <row r="758" spans="1:61" x14ac:dyDescent="0.25">
      <c r="A758" t="s">
        <v>89</v>
      </c>
      <c r="B758" s="6">
        <v>748</v>
      </c>
      <c r="C758">
        <v>5</v>
      </c>
      <c r="D758">
        <v>4</v>
      </c>
      <c r="E758">
        <v>0</v>
      </c>
      <c r="F758" s="1">
        <v>3.202247191011236</v>
      </c>
      <c r="G758">
        <v>0</v>
      </c>
      <c r="H758">
        <v>0</v>
      </c>
      <c r="I758" s="1">
        <v>5.9999640002159991</v>
      </c>
      <c r="J758" s="1">
        <v>10.148276743801549</v>
      </c>
      <c r="K758" s="1">
        <v>2.2585703379392181</v>
      </c>
      <c r="L758" s="1">
        <v>31.500399999999999</v>
      </c>
      <c r="M758" s="1">
        <v>32.527200000000001</v>
      </c>
      <c r="N758" s="2">
        <v>0.44600000000000001</v>
      </c>
      <c r="O758" s="2">
        <v>0.85499999999999998</v>
      </c>
      <c r="P758" s="2">
        <v>0.55000000000000004</v>
      </c>
      <c r="Q758" s="2">
        <v>0.27100000000000002</v>
      </c>
      <c r="R758" s="2">
        <v>0.99099999999999999</v>
      </c>
      <c r="S758" s="2">
        <v>0.98699999999999999</v>
      </c>
      <c r="T758" s="2">
        <v>0.19600000000000001</v>
      </c>
      <c r="U758" s="2">
        <v>0.22600000000000001</v>
      </c>
      <c r="V758" s="2">
        <v>0.21299999999999999</v>
      </c>
      <c r="W758" s="2">
        <v>0.20100000000000001</v>
      </c>
      <c r="X758" s="2">
        <v>0.28699999999999998</v>
      </c>
      <c r="Y758" s="2">
        <v>0.36099999999999999</v>
      </c>
      <c r="Z758" s="2">
        <v>0.219</v>
      </c>
      <c r="AA758" s="2">
        <v>0.58299999999999996</v>
      </c>
      <c r="AB758" s="2">
        <v>0.99299999999999999</v>
      </c>
      <c r="AC758" s="2">
        <v>0.70199999999999996</v>
      </c>
      <c r="AD758" s="2">
        <v>0.223</v>
      </c>
      <c r="AE758" s="2">
        <v>0.55100000000000005</v>
      </c>
      <c r="AF758" s="2">
        <v>5.0000000000000001E-3</v>
      </c>
      <c r="AG758" s="2">
        <v>4.0000000000000001E-3</v>
      </c>
      <c r="AH758" s="2">
        <v>0.75</v>
      </c>
      <c r="AI758" s="2">
        <v>0.20799999999999999</v>
      </c>
      <c r="AJ758" s="2">
        <v>0.43099999999999999</v>
      </c>
      <c r="AK758">
        <v>11272</v>
      </c>
      <c r="AL758">
        <v>1.44</v>
      </c>
      <c r="AM758" t="s">
        <v>60</v>
      </c>
      <c r="AN758" s="3">
        <v>0.77539149888143177</v>
      </c>
      <c r="AO758" s="3">
        <v>1.5124763281897619E-2</v>
      </c>
      <c r="AP758" s="3">
        <v>0.70467076823830788</v>
      </c>
      <c r="AQ758" s="3">
        <v>3.1294721931155067E-2</v>
      </c>
      <c r="AR758" s="3">
        <v>0.75534391534391543</v>
      </c>
      <c r="AS758" s="3">
        <v>2.86269549381915E-2</v>
      </c>
      <c r="AT758" s="10">
        <v>1.473665237426758E-3</v>
      </c>
      <c r="AU758" s="1">
        <v>373.37109375</v>
      </c>
      <c r="AV758" s="5">
        <v>508935.12376638083</v>
      </c>
      <c r="AW758" s="9">
        <v>6.0462236404418952E-2</v>
      </c>
      <c r="AX758">
        <v>16</v>
      </c>
      <c r="AY758" t="s">
        <v>50</v>
      </c>
      <c r="AZ758" s="9">
        <f>AVERAGE(MainTable[[#This Row],[f1]:[f4]])</f>
        <v>0.73080000000000012</v>
      </c>
      <c r="BA758" s="9">
        <f>AVERAGE(MainTable[[#This Row],[l1]:[l3]])</f>
        <v>0.21166666666666667</v>
      </c>
      <c r="BB758" s="9">
        <f>AVERAGE(MainTable[[#This Row],[n1]:[lsc]])</f>
        <v>0.44066666666666671</v>
      </c>
      <c r="BC758" s="9">
        <f>AVERAGE(MainTable[[#This Row],[density]:[clsCoef]])</f>
        <v>0.46249999999999997</v>
      </c>
      <c r="BD758" s="9">
        <f>AVERAGE(MainTable[[#This Row],[t2]:[t4]])</f>
        <v>0.253</v>
      </c>
      <c r="BE758" s="9">
        <f>AVERAGE(MainTable[[#This Row],[c1]:[c2]])</f>
        <v>0.31950000000000001</v>
      </c>
      <c r="BF758" s="9">
        <f>AVERAGE(MainTable[[#This Row],[n3]], MainTable[[#This Row],[n1]], MainTable[[#This Row],[n4]])</f>
        <v>0.26033333333333336</v>
      </c>
      <c r="BG758" s="9" t="str">
        <f>VLOOKUP(MainTable[[#This Row],[model]],ModelNames,4,FALSE)</f>
        <v>Linear</v>
      </c>
      <c r="BH758" s="9" cm="1">
        <f t="array" ref="BH758">MEDIAN(IF($AM$2:$AM$2385=AM758,$AN$2:$AN$2385))</f>
        <v>0.84154689776823377</v>
      </c>
      <c r="BI758" s="9" t="str" cm="1">
        <f t="array" ref="BI758">LEFT(A758, MIN(IFERROR(FIND({"_binarized","_clean","_converted"}, A758), LEN(A758)+1))-1)</f>
        <v>blood_transfusion_classification</v>
      </c>
    </row>
    <row r="759" spans="1:61" x14ac:dyDescent="0.25">
      <c r="A759" t="s">
        <v>89</v>
      </c>
      <c r="B759" s="6">
        <v>748</v>
      </c>
      <c r="C759">
        <v>5</v>
      </c>
      <c r="D759">
        <v>4</v>
      </c>
      <c r="E759">
        <v>0</v>
      </c>
      <c r="F759" s="1">
        <v>3.202247191011236</v>
      </c>
      <c r="G759">
        <v>0</v>
      </c>
      <c r="H759">
        <v>0</v>
      </c>
      <c r="I759" s="1">
        <v>5.9999640002159991</v>
      </c>
      <c r="J759" s="1">
        <v>10.148276743801549</v>
      </c>
      <c r="K759" s="1">
        <v>2.2585703379392181</v>
      </c>
      <c r="L759" s="1">
        <v>31.500399999999999</v>
      </c>
      <c r="M759" s="1">
        <v>32.527200000000001</v>
      </c>
      <c r="N759" s="2">
        <v>0.44600000000000001</v>
      </c>
      <c r="O759" s="2">
        <v>0.85499999999999998</v>
      </c>
      <c r="P759" s="2">
        <v>0.55000000000000004</v>
      </c>
      <c r="Q759" s="2">
        <v>0.27100000000000002</v>
      </c>
      <c r="R759" s="2">
        <v>0.99099999999999999</v>
      </c>
      <c r="S759" s="2">
        <v>0.98699999999999999</v>
      </c>
      <c r="T759" s="2">
        <v>0.19600000000000001</v>
      </c>
      <c r="U759" s="2">
        <v>0.22600000000000001</v>
      </c>
      <c r="V759" s="2">
        <v>0.21299999999999999</v>
      </c>
      <c r="W759" s="2">
        <v>0.20100000000000001</v>
      </c>
      <c r="X759" s="2">
        <v>0.28699999999999998</v>
      </c>
      <c r="Y759" s="2">
        <v>0.36099999999999999</v>
      </c>
      <c r="Z759" s="2">
        <v>0.219</v>
      </c>
      <c r="AA759" s="2">
        <v>0.58299999999999996</v>
      </c>
      <c r="AB759" s="2">
        <v>0.99299999999999999</v>
      </c>
      <c r="AC759" s="2">
        <v>0.70199999999999996</v>
      </c>
      <c r="AD759" s="2">
        <v>0.223</v>
      </c>
      <c r="AE759" s="2">
        <v>0.55100000000000005</v>
      </c>
      <c r="AF759" s="2">
        <v>5.0000000000000001E-3</v>
      </c>
      <c r="AG759" s="2">
        <v>4.0000000000000001E-3</v>
      </c>
      <c r="AH759" s="2">
        <v>0.75</v>
      </c>
      <c r="AI759" s="2">
        <v>0.20799999999999999</v>
      </c>
      <c r="AJ759" s="2">
        <v>0.43099999999999999</v>
      </c>
      <c r="AK759">
        <v>11272</v>
      </c>
      <c r="AL759">
        <v>1.44</v>
      </c>
      <c r="AM759" t="s">
        <v>56</v>
      </c>
      <c r="AN759" s="3">
        <v>0.77405816554809836</v>
      </c>
      <c r="AO759" s="3">
        <v>1.081265797395351E-2</v>
      </c>
      <c r="AP759" s="3">
        <v>0.69634898635712894</v>
      </c>
      <c r="AQ759" s="3">
        <v>1.8125535006867172E-2</v>
      </c>
      <c r="AR759" s="3">
        <v>0.7545433027011974</v>
      </c>
      <c r="AS759" s="3">
        <v>2.4096930059799761E-2</v>
      </c>
      <c r="AT759" s="10">
        <v>3.4766197204589839E-3</v>
      </c>
      <c r="AU759" s="1">
        <v>372.77734375</v>
      </c>
      <c r="AV759" s="5">
        <v>215726.78644904681</v>
      </c>
      <c r="AW759" s="9">
        <v>3.7920713424682617E-2</v>
      </c>
      <c r="AX759">
        <v>10</v>
      </c>
      <c r="AY759" t="s">
        <v>50</v>
      </c>
      <c r="AZ759" s="9">
        <f>AVERAGE(MainTable[[#This Row],[f1]:[f4]])</f>
        <v>0.73080000000000012</v>
      </c>
      <c r="BA759" s="9">
        <f>AVERAGE(MainTable[[#This Row],[l1]:[l3]])</f>
        <v>0.21166666666666667</v>
      </c>
      <c r="BB759" s="9">
        <f>AVERAGE(MainTable[[#This Row],[n1]:[lsc]])</f>
        <v>0.44066666666666671</v>
      </c>
      <c r="BC759" s="9">
        <f>AVERAGE(MainTable[[#This Row],[density]:[clsCoef]])</f>
        <v>0.46249999999999997</v>
      </c>
      <c r="BD759" s="9">
        <f>AVERAGE(MainTable[[#This Row],[t2]:[t4]])</f>
        <v>0.253</v>
      </c>
      <c r="BE759" s="9">
        <f>AVERAGE(MainTable[[#This Row],[c1]:[c2]])</f>
        <v>0.31950000000000001</v>
      </c>
      <c r="BF759" s="9">
        <f>AVERAGE(MainTable[[#This Row],[n3]], MainTable[[#This Row],[n1]], MainTable[[#This Row],[n4]])</f>
        <v>0.26033333333333336</v>
      </c>
      <c r="BG759" s="9" t="str">
        <f>VLOOKUP(MainTable[[#This Row],[model]],ModelNames,4,FALSE)</f>
        <v>Linear</v>
      </c>
      <c r="BH759" s="9" cm="1">
        <f t="array" ref="BH759">MEDIAN(IF($AM$2:$AM$2385=AM759,$AN$2:$AN$2385))</f>
        <v>0.85279999999999989</v>
      </c>
      <c r="BI759" s="9" t="str" cm="1">
        <f t="array" ref="BI759">LEFT(A759, MIN(IFERROR(FIND({"_binarized","_clean","_converted"}, A759), LEN(A759)+1))-1)</f>
        <v>blood_transfusion_classification</v>
      </c>
    </row>
    <row r="760" spans="1:61" x14ac:dyDescent="0.25">
      <c r="A760" t="s">
        <v>89</v>
      </c>
      <c r="B760" s="6">
        <v>748</v>
      </c>
      <c r="C760">
        <v>5</v>
      </c>
      <c r="D760">
        <v>4</v>
      </c>
      <c r="E760">
        <v>0</v>
      </c>
      <c r="F760" s="1">
        <v>3.202247191011236</v>
      </c>
      <c r="G760">
        <v>0</v>
      </c>
      <c r="H760">
        <v>0</v>
      </c>
      <c r="I760" s="1">
        <v>5.9999640002159991</v>
      </c>
      <c r="J760" s="1">
        <v>10.148276743801549</v>
      </c>
      <c r="K760" s="1">
        <v>2.2585703379392181</v>
      </c>
      <c r="L760" s="1">
        <v>31.500399999999999</v>
      </c>
      <c r="M760" s="1">
        <v>32.527200000000001</v>
      </c>
      <c r="N760" s="2">
        <v>0.44600000000000001</v>
      </c>
      <c r="O760" s="2">
        <v>0.85499999999999998</v>
      </c>
      <c r="P760" s="2">
        <v>0.55000000000000004</v>
      </c>
      <c r="Q760" s="2">
        <v>0.27100000000000002</v>
      </c>
      <c r="R760" s="2">
        <v>0.99099999999999999</v>
      </c>
      <c r="S760" s="2">
        <v>0.98699999999999999</v>
      </c>
      <c r="T760" s="2">
        <v>0.19600000000000001</v>
      </c>
      <c r="U760" s="2">
        <v>0.22600000000000001</v>
      </c>
      <c r="V760" s="2">
        <v>0.21299999999999999</v>
      </c>
      <c r="W760" s="2">
        <v>0.20100000000000001</v>
      </c>
      <c r="X760" s="2">
        <v>0.28699999999999998</v>
      </c>
      <c r="Y760" s="2">
        <v>0.36099999999999999</v>
      </c>
      <c r="Z760" s="2">
        <v>0.219</v>
      </c>
      <c r="AA760" s="2">
        <v>0.58299999999999996</v>
      </c>
      <c r="AB760" s="2">
        <v>0.99299999999999999</v>
      </c>
      <c r="AC760" s="2">
        <v>0.70199999999999996</v>
      </c>
      <c r="AD760" s="2">
        <v>0.223</v>
      </c>
      <c r="AE760" s="2">
        <v>0.55100000000000005</v>
      </c>
      <c r="AF760" s="2">
        <v>5.0000000000000001E-3</v>
      </c>
      <c r="AG760" s="2">
        <v>4.0000000000000001E-3</v>
      </c>
      <c r="AH760" s="2">
        <v>0.75</v>
      </c>
      <c r="AI760" s="2">
        <v>0.20799999999999999</v>
      </c>
      <c r="AJ760" s="2">
        <v>0.43099999999999999</v>
      </c>
      <c r="AK760">
        <v>11272</v>
      </c>
      <c r="AL760">
        <v>1.44</v>
      </c>
      <c r="AM760" t="s">
        <v>62</v>
      </c>
      <c r="AN760" s="3">
        <v>0.77139149888143188</v>
      </c>
      <c r="AO760" s="3">
        <v>1.54696419117877E-2</v>
      </c>
      <c r="AP760" s="3">
        <v>0.69861876599373307</v>
      </c>
      <c r="AQ760" s="3">
        <v>2.1046804311236979E-2</v>
      </c>
      <c r="AT760" s="10">
        <v>1.8365383148193359E-3</v>
      </c>
      <c r="AU760" s="1">
        <v>374.9296875</v>
      </c>
      <c r="AV760" s="5">
        <v>408376.99597559392</v>
      </c>
      <c r="AW760" s="9">
        <v>3.5793066024780273E-2</v>
      </c>
      <c r="AX760">
        <v>6</v>
      </c>
      <c r="AY760" t="s">
        <v>50</v>
      </c>
      <c r="AZ760" s="9">
        <f>AVERAGE(MainTable[[#This Row],[f1]:[f4]])</f>
        <v>0.73080000000000012</v>
      </c>
      <c r="BA760" s="9">
        <f>AVERAGE(MainTable[[#This Row],[l1]:[l3]])</f>
        <v>0.21166666666666667</v>
      </c>
      <c r="BB760" s="9">
        <f>AVERAGE(MainTable[[#This Row],[n1]:[lsc]])</f>
        <v>0.44066666666666671</v>
      </c>
      <c r="BC760" s="9">
        <f>AVERAGE(MainTable[[#This Row],[density]:[clsCoef]])</f>
        <v>0.46249999999999997</v>
      </c>
      <c r="BD760" s="9">
        <f>AVERAGE(MainTable[[#This Row],[t2]:[t4]])</f>
        <v>0.253</v>
      </c>
      <c r="BE760" s="9">
        <f>AVERAGE(MainTable[[#This Row],[c1]:[c2]])</f>
        <v>0.31950000000000001</v>
      </c>
      <c r="BF760" s="9">
        <f>AVERAGE(MainTable[[#This Row],[n3]], MainTable[[#This Row],[n1]], MainTable[[#This Row],[n4]])</f>
        <v>0.26033333333333336</v>
      </c>
      <c r="BG760" s="9" t="str">
        <f>VLOOKUP(MainTable[[#This Row],[model]],ModelNames,4,FALSE)</f>
        <v>Linear</v>
      </c>
      <c r="BH760" s="9" cm="1">
        <f t="array" ref="BH760">MEDIAN(IF($AM$2:$AM$2385=AM760,$AN$2:$AN$2385))</f>
        <v>0.84909999999999997</v>
      </c>
      <c r="BI760" s="9" t="str" cm="1">
        <f t="array" ref="BI760">LEFT(A760, MIN(IFERROR(FIND({"_binarized","_clean","_converted"}, A760), LEN(A760)+1))-1)</f>
        <v>blood_transfusion_classification</v>
      </c>
    </row>
    <row r="761" spans="1:61" x14ac:dyDescent="0.25">
      <c r="A761" t="s">
        <v>89</v>
      </c>
      <c r="B761" s="6">
        <v>748</v>
      </c>
      <c r="C761">
        <v>5</v>
      </c>
      <c r="D761">
        <v>4</v>
      </c>
      <c r="E761">
        <v>0</v>
      </c>
      <c r="F761" s="1">
        <v>3.202247191011236</v>
      </c>
      <c r="G761">
        <v>0</v>
      </c>
      <c r="H761">
        <v>0</v>
      </c>
      <c r="I761" s="1">
        <v>5.9999640002159991</v>
      </c>
      <c r="J761" s="1">
        <v>10.148276743801549</v>
      </c>
      <c r="K761" s="1">
        <v>2.2585703379392181</v>
      </c>
      <c r="L761" s="1">
        <v>31.500399999999999</v>
      </c>
      <c r="M761" s="1">
        <v>32.527200000000001</v>
      </c>
      <c r="N761" s="2">
        <v>0.44600000000000001</v>
      </c>
      <c r="O761" s="2">
        <v>0.85499999999999998</v>
      </c>
      <c r="P761" s="2">
        <v>0.55000000000000004</v>
      </c>
      <c r="Q761" s="2">
        <v>0.27100000000000002</v>
      </c>
      <c r="R761" s="2">
        <v>0.99099999999999999</v>
      </c>
      <c r="S761" s="2">
        <v>0.98699999999999999</v>
      </c>
      <c r="T761" s="2">
        <v>0.19600000000000001</v>
      </c>
      <c r="U761" s="2">
        <v>0.22600000000000001</v>
      </c>
      <c r="V761" s="2">
        <v>0.21299999999999999</v>
      </c>
      <c r="W761" s="2">
        <v>0.20100000000000001</v>
      </c>
      <c r="X761" s="2">
        <v>0.28699999999999998</v>
      </c>
      <c r="Y761" s="2">
        <v>0.36099999999999999</v>
      </c>
      <c r="Z761" s="2">
        <v>0.219</v>
      </c>
      <c r="AA761" s="2">
        <v>0.58299999999999996</v>
      </c>
      <c r="AB761" s="2">
        <v>0.99299999999999999</v>
      </c>
      <c r="AC761" s="2">
        <v>0.70199999999999996</v>
      </c>
      <c r="AD761" s="2">
        <v>0.223</v>
      </c>
      <c r="AE761" s="2">
        <v>0.55100000000000005</v>
      </c>
      <c r="AF761" s="2">
        <v>5.0000000000000001E-3</v>
      </c>
      <c r="AG761" s="2">
        <v>4.0000000000000001E-3</v>
      </c>
      <c r="AH761" s="2">
        <v>0.75</v>
      </c>
      <c r="AI761" s="2">
        <v>0.20799999999999999</v>
      </c>
      <c r="AJ761" s="2">
        <v>0.43099999999999999</v>
      </c>
      <c r="AK761">
        <v>11272</v>
      </c>
      <c r="AL761">
        <v>1.44</v>
      </c>
      <c r="AM761" t="s">
        <v>64</v>
      </c>
      <c r="AN761" s="3">
        <v>0.77137360178970915</v>
      </c>
      <c r="AO761" s="3">
        <v>2.0231738029111889E-2</v>
      </c>
      <c r="AP761" s="3">
        <v>0.7036013544634403</v>
      </c>
      <c r="AQ761" s="3">
        <v>2.7626892018598401E-2</v>
      </c>
      <c r="AR761" s="3">
        <v>0.75456140350877188</v>
      </c>
      <c r="AS761" s="3">
        <v>3.2857583906998833E-2</v>
      </c>
      <c r="AT761" s="10">
        <v>1.481294631958008E-3</v>
      </c>
      <c r="AU761" s="1">
        <v>371.66796875</v>
      </c>
      <c r="AV761" s="5">
        <v>506313.85803959437</v>
      </c>
      <c r="AW761" s="9">
        <v>2.5244951248168949E-2</v>
      </c>
      <c r="AX761">
        <v>2</v>
      </c>
      <c r="AY761" t="s">
        <v>50</v>
      </c>
      <c r="AZ761" s="9">
        <f>AVERAGE(MainTable[[#This Row],[f1]:[f4]])</f>
        <v>0.73080000000000012</v>
      </c>
      <c r="BA761" s="9">
        <f>AVERAGE(MainTable[[#This Row],[l1]:[l3]])</f>
        <v>0.21166666666666667</v>
      </c>
      <c r="BB761" s="9">
        <f>AVERAGE(MainTable[[#This Row],[n1]:[lsc]])</f>
        <v>0.44066666666666671</v>
      </c>
      <c r="BC761" s="9">
        <f>AVERAGE(MainTable[[#This Row],[density]:[clsCoef]])</f>
        <v>0.46249999999999997</v>
      </c>
      <c r="BD761" s="9">
        <f>AVERAGE(MainTable[[#This Row],[t2]:[t4]])</f>
        <v>0.253</v>
      </c>
      <c r="BE761" s="9">
        <f>AVERAGE(MainTable[[#This Row],[c1]:[c2]])</f>
        <v>0.31950000000000001</v>
      </c>
      <c r="BF761" s="9">
        <f>AVERAGE(MainTable[[#This Row],[n3]], MainTable[[#This Row],[n1]], MainTable[[#This Row],[n4]])</f>
        <v>0.26033333333333336</v>
      </c>
      <c r="BG761" s="9" t="str">
        <f>VLOOKUP(MainTable[[#This Row],[model]],ModelNames,4,FALSE)</f>
        <v>Discriminant</v>
      </c>
      <c r="BH761" s="9" cm="1">
        <f t="array" ref="BH761">MEDIAN(IF($AM$2:$AM$2385=AM761,$AN$2:$AN$2385))</f>
        <v>0.83860904466088915</v>
      </c>
      <c r="BI761" s="9" t="str" cm="1">
        <f t="array" ref="BI761">LEFT(A761, MIN(IFERROR(FIND({"_binarized","_clean","_converted"}, A761), LEN(A761)+1))-1)</f>
        <v>blood_transfusion_classification</v>
      </c>
    </row>
    <row r="762" spans="1:61" x14ac:dyDescent="0.25">
      <c r="A762" t="s">
        <v>89</v>
      </c>
      <c r="B762" s="6">
        <v>748</v>
      </c>
      <c r="C762">
        <v>5</v>
      </c>
      <c r="D762">
        <v>4</v>
      </c>
      <c r="E762">
        <v>0</v>
      </c>
      <c r="F762" s="1">
        <v>3.202247191011236</v>
      </c>
      <c r="G762">
        <v>0</v>
      </c>
      <c r="H762">
        <v>0</v>
      </c>
      <c r="I762" s="1">
        <v>5.9999640002159991</v>
      </c>
      <c r="J762" s="1">
        <v>10.148276743801549</v>
      </c>
      <c r="K762" s="1">
        <v>2.2585703379392181</v>
      </c>
      <c r="L762" s="1">
        <v>31.500399999999999</v>
      </c>
      <c r="M762" s="1">
        <v>32.527200000000001</v>
      </c>
      <c r="N762" s="2">
        <v>0.44600000000000001</v>
      </c>
      <c r="O762" s="2">
        <v>0.85499999999999998</v>
      </c>
      <c r="P762" s="2">
        <v>0.55000000000000004</v>
      </c>
      <c r="Q762" s="2">
        <v>0.27100000000000002</v>
      </c>
      <c r="R762" s="2">
        <v>0.99099999999999999</v>
      </c>
      <c r="S762" s="2">
        <v>0.98699999999999999</v>
      </c>
      <c r="T762" s="2">
        <v>0.19600000000000001</v>
      </c>
      <c r="U762" s="2">
        <v>0.22600000000000001</v>
      </c>
      <c r="V762" s="2">
        <v>0.21299999999999999</v>
      </c>
      <c r="W762" s="2">
        <v>0.20100000000000001</v>
      </c>
      <c r="X762" s="2">
        <v>0.28699999999999998</v>
      </c>
      <c r="Y762" s="2">
        <v>0.36099999999999999</v>
      </c>
      <c r="Z762" s="2">
        <v>0.219</v>
      </c>
      <c r="AA762" s="2">
        <v>0.58299999999999996</v>
      </c>
      <c r="AB762" s="2">
        <v>0.99299999999999999</v>
      </c>
      <c r="AC762" s="2">
        <v>0.70199999999999996</v>
      </c>
      <c r="AD762" s="2">
        <v>0.223</v>
      </c>
      <c r="AE762" s="2">
        <v>0.55100000000000005</v>
      </c>
      <c r="AF762" s="2">
        <v>5.0000000000000001E-3</v>
      </c>
      <c r="AG762" s="2">
        <v>4.0000000000000001E-3</v>
      </c>
      <c r="AH762" s="2">
        <v>0.75</v>
      </c>
      <c r="AI762" s="2">
        <v>0.20799999999999999</v>
      </c>
      <c r="AJ762" s="2">
        <v>0.43099999999999999</v>
      </c>
      <c r="AK762">
        <v>11272</v>
      </c>
      <c r="AL762">
        <v>1.44</v>
      </c>
      <c r="AM762" t="s">
        <v>59</v>
      </c>
      <c r="AN762" s="3">
        <v>0.76869798657718136</v>
      </c>
      <c r="AO762" s="3">
        <v>2.0719113011178621E-2</v>
      </c>
      <c r="AP762" s="3">
        <v>0.75043671831720171</v>
      </c>
      <c r="AQ762" s="3">
        <v>2.362886285195297E-2</v>
      </c>
      <c r="AR762" s="3">
        <v>0.69782859927596763</v>
      </c>
      <c r="AS762" s="3">
        <v>2.554295975082975E-2</v>
      </c>
      <c r="AT762" s="10">
        <v>3.536462783813477E-3</v>
      </c>
      <c r="AU762" s="1">
        <v>367.0703125</v>
      </c>
      <c r="AV762" s="5">
        <v>212076.3163217151</v>
      </c>
      <c r="AW762" s="9">
        <v>0.17940282821655271</v>
      </c>
      <c r="AX762">
        <v>1</v>
      </c>
      <c r="AY762" t="s">
        <v>50</v>
      </c>
      <c r="AZ762" s="9">
        <f>AVERAGE(MainTable[[#This Row],[f1]:[f4]])</f>
        <v>0.73080000000000012</v>
      </c>
      <c r="BA762" s="9">
        <f>AVERAGE(MainTable[[#This Row],[l1]:[l3]])</f>
        <v>0.21166666666666667</v>
      </c>
      <c r="BB762" s="9">
        <f>AVERAGE(MainTable[[#This Row],[n1]:[lsc]])</f>
        <v>0.44066666666666671</v>
      </c>
      <c r="BC762" s="9">
        <f>AVERAGE(MainTable[[#This Row],[density]:[clsCoef]])</f>
        <v>0.46249999999999997</v>
      </c>
      <c r="BD762" s="9">
        <f>AVERAGE(MainTable[[#This Row],[t2]:[t4]])</f>
        <v>0.253</v>
      </c>
      <c r="BE762" s="9">
        <f>AVERAGE(MainTable[[#This Row],[c1]:[c2]])</f>
        <v>0.31950000000000001</v>
      </c>
      <c r="BF762" s="9">
        <f>AVERAGE(MainTable[[#This Row],[n3]], MainTable[[#This Row],[n1]], MainTable[[#This Row],[n4]])</f>
        <v>0.26033333333333336</v>
      </c>
      <c r="BG762" s="9" t="str">
        <f>VLOOKUP(MainTable[[#This Row],[model]],ModelNames,4,FALSE)</f>
        <v>Tree Ensemble</v>
      </c>
      <c r="BH762" s="9" cm="1">
        <f t="array" ref="BH762">MEDIAN(IF($AM$2:$AM$2385=AM762,$AN$2:$AN$2385))</f>
        <v>0.86949265687583444</v>
      </c>
      <c r="BI762" s="9" t="str" cm="1">
        <f t="array" ref="BI762">LEFT(A762, MIN(IFERROR(FIND({"_binarized","_clean","_converted"}, A762), LEN(A762)+1))-1)</f>
        <v>blood_transfusion_classification</v>
      </c>
    </row>
    <row r="763" spans="1:61" x14ac:dyDescent="0.25">
      <c r="A763" t="s">
        <v>89</v>
      </c>
      <c r="B763" s="6">
        <v>748</v>
      </c>
      <c r="C763">
        <v>5</v>
      </c>
      <c r="D763">
        <v>4</v>
      </c>
      <c r="E763">
        <v>0</v>
      </c>
      <c r="F763" s="1">
        <v>3.202247191011236</v>
      </c>
      <c r="G763">
        <v>0</v>
      </c>
      <c r="H763">
        <v>0</v>
      </c>
      <c r="I763" s="1">
        <v>5.9999640002159991</v>
      </c>
      <c r="J763" s="1">
        <v>10.148276743801549</v>
      </c>
      <c r="K763" s="1">
        <v>2.2585703379392181</v>
      </c>
      <c r="L763" s="1">
        <v>31.500399999999999</v>
      </c>
      <c r="M763" s="1">
        <v>32.527200000000001</v>
      </c>
      <c r="N763" s="2">
        <v>0.44600000000000001</v>
      </c>
      <c r="O763" s="2">
        <v>0.85499999999999998</v>
      </c>
      <c r="P763" s="2">
        <v>0.55000000000000004</v>
      </c>
      <c r="Q763" s="2">
        <v>0.27100000000000002</v>
      </c>
      <c r="R763" s="2">
        <v>0.99099999999999999</v>
      </c>
      <c r="S763" s="2">
        <v>0.98699999999999999</v>
      </c>
      <c r="T763" s="2">
        <v>0.19600000000000001</v>
      </c>
      <c r="U763" s="2">
        <v>0.22600000000000001</v>
      </c>
      <c r="V763" s="2">
        <v>0.21299999999999999</v>
      </c>
      <c r="W763" s="2">
        <v>0.20100000000000001</v>
      </c>
      <c r="X763" s="2">
        <v>0.28699999999999998</v>
      </c>
      <c r="Y763" s="2">
        <v>0.36099999999999999</v>
      </c>
      <c r="Z763" s="2">
        <v>0.219</v>
      </c>
      <c r="AA763" s="2">
        <v>0.58299999999999996</v>
      </c>
      <c r="AB763" s="2">
        <v>0.99299999999999999</v>
      </c>
      <c r="AC763" s="2">
        <v>0.70199999999999996</v>
      </c>
      <c r="AD763" s="2">
        <v>0.223</v>
      </c>
      <c r="AE763" s="2">
        <v>0.55100000000000005</v>
      </c>
      <c r="AF763" s="2">
        <v>5.0000000000000001E-3</v>
      </c>
      <c r="AG763" s="2">
        <v>4.0000000000000001E-3</v>
      </c>
      <c r="AH763" s="2">
        <v>0.75</v>
      </c>
      <c r="AI763" s="2">
        <v>0.20799999999999999</v>
      </c>
      <c r="AJ763" s="2">
        <v>0.43099999999999999</v>
      </c>
      <c r="AK763">
        <v>11272</v>
      </c>
      <c r="AL763">
        <v>1.44</v>
      </c>
      <c r="AM763" t="s">
        <v>58</v>
      </c>
      <c r="AN763" s="3">
        <v>0.75803131991051464</v>
      </c>
      <c r="AO763" s="3">
        <v>1.940660889304555E-2</v>
      </c>
      <c r="AP763" s="3">
        <v>0.73912330277329308</v>
      </c>
      <c r="AQ763" s="3">
        <v>1.8440180983271239E-2</v>
      </c>
      <c r="AR763" s="3">
        <v>0.71413742690058479</v>
      </c>
      <c r="AS763" s="3">
        <v>2.8090462501953802E-2</v>
      </c>
      <c r="AT763" s="10">
        <v>4.2631626129150391E-3</v>
      </c>
      <c r="AU763" s="1">
        <v>370.296875</v>
      </c>
      <c r="AV763" s="5">
        <v>175925.73122308601</v>
      </c>
      <c r="AW763" s="9">
        <v>0.66464400291442871</v>
      </c>
      <c r="AX763">
        <v>2</v>
      </c>
      <c r="AY763" t="s">
        <v>50</v>
      </c>
      <c r="AZ763" s="9">
        <f>AVERAGE(MainTable[[#This Row],[f1]:[f4]])</f>
        <v>0.73080000000000012</v>
      </c>
      <c r="BA763" s="9">
        <f>AVERAGE(MainTable[[#This Row],[l1]:[l3]])</f>
        <v>0.21166666666666667</v>
      </c>
      <c r="BB763" s="9">
        <f>AVERAGE(MainTable[[#This Row],[n1]:[lsc]])</f>
        <v>0.44066666666666671</v>
      </c>
      <c r="BC763" s="9">
        <f>AVERAGE(MainTable[[#This Row],[density]:[clsCoef]])</f>
        <v>0.46249999999999997</v>
      </c>
      <c r="BD763" s="9">
        <f>AVERAGE(MainTable[[#This Row],[t2]:[t4]])</f>
        <v>0.253</v>
      </c>
      <c r="BE763" s="9">
        <f>AVERAGE(MainTable[[#This Row],[c1]:[c2]])</f>
        <v>0.31950000000000001</v>
      </c>
      <c r="BF763" s="9">
        <f>AVERAGE(MainTable[[#This Row],[n3]], MainTable[[#This Row],[n1]], MainTable[[#This Row],[n4]])</f>
        <v>0.26033333333333336</v>
      </c>
      <c r="BG763" s="9" t="str">
        <f>VLOOKUP(MainTable[[#This Row],[model]],ModelNames,4,FALSE)</f>
        <v>Tree Ensemble</v>
      </c>
      <c r="BH763" s="9" cm="1">
        <f t="array" ref="BH763">MEDIAN(IF($AM$2:$AM$2385=AM763,$AN$2:$AN$2385))</f>
        <v>0.86973139609339412</v>
      </c>
      <c r="BI763" s="9" t="str" cm="1">
        <f t="array" ref="BI763">LEFT(A763, MIN(IFERROR(FIND({"_binarized","_clean","_converted"}, A763), LEN(A763)+1))-1)</f>
        <v>blood_transfusion_classification</v>
      </c>
    </row>
    <row r="764" spans="1:61" x14ac:dyDescent="0.25">
      <c r="A764" t="s">
        <v>89</v>
      </c>
      <c r="B764" s="6">
        <v>748</v>
      </c>
      <c r="C764">
        <v>5</v>
      </c>
      <c r="D764">
        <v>4</v>
      </c>
      <c r="E764">
        <v>0</v>
      </c>
      <c r="F764" s="1">
        <v>3.202247191011236</v>
      </c>
      <c r="G764">
        <v>0</v>
      </c>
      <c r="H764">
        <v>0</v>
      </c>
      <c r="I764" s="1">
        <v>5.9999640002159991</v>
      </c>
      <c r="J764" s="1">
        <v>10.148276743801549</v>
      </c>
      <c r="K764" s="1">
        <v>2.2585703379392181</v>
      </c>
      <c r="L764" s="1">
        <v>31.500399999999999</v>
      </c>
      <c r="M764" s="1">
        <v>32.527200000000001</v>
      </c>
      <c r="N764" s="2">
        <v>0.44600000000000001</v>
      </c>
      <c r="O764" s="2">
        <v>0.85499999999999998</v>
      </c>
      <c r="P764" s="2">
        <v>0.55000000000000004</v>
      </c>
      <c r="Q764" s="2">
        <v>0.27100000000000002</v>
      </c>
      <c r="R764" s="2">
        <v>0.99099999999999999</v>
      </c>
      <c r="S764" s="2">
        <v>0.98699999999999999</v>
      </c>
      <c r="T764" s="2">
        <v>0.19600000000000001</v>
      </c>
      <c r="U764" s="2">
        <v>0.22600000000000001</v>
      </c>
      <c r="V764" s="2">
        <v>0.21299999999999999</v>
      </c>
      <c r="W764" s="2">
        <v>0.20100000000000001</v>
      </c>
      <c r="X764" s="2">
        <v>0.28699999999999998</v>
      </c>
      <c r="Y764" s="2">
        <v>0.36099999999999999</v>
      </c>
      <c r="Z764" s="2">
        <v>0.219</v>
      </c>
      <c r="AA764" s="2">
        <v>0.58299999999999996</v>
      </c>
      <c r="AB764" s="2">
        <v>0.99299999999999999</v>
      </c>
      <c r="AC764" s="2">
        <v>0.70199999999999996</v>
      </c>
      <c r="AD764" s="2">
        <v>0.223</v>
      </c>
      <c r="AE764" s="2">
        <v>0.55100000000000005</v>
      </c>
      <c r="AF764" s="2">
        <v>5.0000000000000001E-3</v>
      </c>
      <c r="AG764" s="2">
        <v>4.0000000000000001E-3</v>
      </c>
      <c r="AH764" s="2">
        <v>0.75</v>
      </c>
      <c r="AI764" s="2">
        <v>0.20799999999999999</v>
      </c>
      <c r="AJ764" s="2">
        <v>0.43099999999999999</v>
      </c>
      <c r="AK764">
        <v>11272</v>
      </c>
      <c r="AL764">
        <v>1.44</v>
      </c>
      <c r="AM764" t="s">
        <v>53</v>
      </c>
      <c r="AN764" s="3">
        <v>0.75672483221476505</v>
      </c>
      <c r="AO764" s="3">
        <v>1.8661814259670659E-2</v>
      </c>
      <c r="AP764" s="3">
        <v>0.74346072381292627</v>
      </c>
      <c r="AQ764" s="3">
        <v>1.857058018943774E-2</v>
      </c>
      <c r="AR764" s="3">
        <v>0.70252715121136178</v>
      </c>
      <c r="AS764" s="3">
        <v>2.988701938931378E-2</v>
      </c>
      <c r="AT764" s="10">
        <v>1.365208625793457E-2</v>
      </c>
      <c r="AU764" s="1">
        <v>371.9296875</v>
      </c>
      <c r="AV764" s="5">
        <v>54936.658458636768</v>
      </c>
      <c r="AW764" s="9">
        <v>6.9245100021362305E-2</v>
      </c>
      <c r="AX764">
        <v>24</v>
      </c>
      <c r="AY764" t="s">
        <v>50</v>
      </c>
      <c r="AZ764" s="9">
        <f>AVERAGE(MainTable[[#This Row],[f1]:[f4]])</f>
        <v>0.73080000000000012</v>
      </c>
      <c r="BA764" s="9">
        <f>AVERAGE(MainTable[[#This Row],[l1]:[l3]])</f>
        <v>0.21166666666666667</v>
      </c>
      <c r="BB764" s="9">
        <f>AVERAGE(MainTable[[#This Row],[n1]:[lsc]])</f>
        <v>0.44066666666666671</v>
      </c>
      <c r="BC764" s="9">
        <f>AVERAGE(MainTable[[#This Row],[density]:[clsCoef]])</f>
        <v>0.46249999999999997</v>
      </c>
      <c r="BD764" s="9">
        <f>AVERAGE(MainTable[[#This Row],[t2]:[t4]])</f>
        <v>0.253</v>
      </c>
      <c r="BE764" s="9">
        <f>AVERAGE(MainTable[[#This Row],[c1]:[c2]])</f>
        <v>0.31950000000000001</v>
      </c>
      <c r="BF764" s="9">
        <f>AVERAGE(MainTable[[#This Row],[n3]], MainTable[[#This Row],[n1]], MainTable[[#This Row],[n4]])</f>
        <v>0.26033333333333336</v>
      </c>
      <c r="BG764" s="9" t="str">
        <f>VLOOKUP(MainTable[[#This Row],[model]],ModelNames,4,FALSE)</f>
        <v>Instance-based</v>
      </c>
      <c r="BH764" s="9" cm="1">
        <f t="array" ref="BH764">MEDIAN(IF($AM$2:$AM$2385=AM764,$AN$2:$AN$2385))</f>
        <v>0.85</v>
      </c>
      <c r="BI764" s="9" t="str" cm="1">
        <f t="array" ref="BI764">LEFT(A764, MIN(IFERROR(FIND({"_binarized","_clean","_converted"}, A764), LEN(A764)+1))-1)</f>
        <v>blood_transfusion_classification</v>
      </c>
    </row>
    <row r="765" spans="1:61" x14ac:dyDescent="0.25">
      <c r="A765" t="s">
        <v>89</v>
      </c>
      <c r="B765" s="6">
        <v>748</v>
      </c>
      <c r="C765">
        <v>5</v>
      </c>
      <c r="D765">
        <v>4</v>
      </c>
      <c r="E765">
        <v>0</v>
      </c>
      <c r="F765" s="1">
        <v>3.202247191011236</v>
      </c>
      <c r="G765">
        <v>0</v>
      </c>
      <c r="H765">
        <v>0</v>
      </c>
      <c r="I765" s="1">
        <v>5.9999640002159991</v>
      </c>
      <c r="J765" s="1">
        <v>10.148276743801549</v>
      </c>
      <c r="K765" s="1">
        <v>2.2585703379392181</v>
      </c>
      <c r="L765" s="1">
        <v>31.500399999999999</v>
      </c>
      <c r="M765" s="1">
        <v>32.527200000000001</v>
      </c>
      <c r="N765" s="2">
        <v>0.44600000000000001</v>
      </c>
      <c r="O765" s="2">
        <v>0.85499999999999998</v>
      </c>
      <c r="P765" s="2">
        <v>0.55000000000000004</v>
      </c>
      <c r="Q765" s="2">
        <v>0.27100000000000002</v>
      </c>
      <c r="R765" s="2">
        <v>0.99099999999999999</v>
      </c>
      <c r="S765" s="2">
        <v>0.98699999999999999</v>
      </c>
      <c r="T765" s="2">
        <v>0.19600000000000001</v>
      </c>
      <c r="U765" s="2">
        <v>0.22600000000000001</v>
      </c>
      <c r="V765" s="2">
        <v>0.21299999999999999</v>
      </c>
      <c r="W765" s="2">
        <v>0.20100000000000001</v>
      </c>
      <c r="X765" s="2">
        <v>0.28699999999999998</v>
      </c>
      <c r="Y765" s="2">
        <v>0.36099999999999999</v>
      </c>
      <c r="Z765" s="2">
        <v>0.219</v>
      </c>
      <c r="AA765" s="2">
        <v>0.58299999999999996</v>
      </c>
      <c r="AB765" s="2">
        <v>0.99299999999999999</v>
      </c>
      <c r="AC765" s="2">
        <v>0.70199999999999996</v>
      </c>
      <c r="AD765" s="2">
        <v>0.223</v>
      </c>
      <c r="AE765" s="2">
        <v>0.55100000000000005</v>
      </c>
      <c r="AF765" s="2">
        <v>5.0000000000000001E-3</v>
      </c>
      <c r="AG765" s="2">
        <v>4.0000000000000001E-3</v>
      </c>
      <c r="AH765" s="2">
        <v>0.75</v>
      </c>
      <c r="AI765" s="2">
        <v>0.20799999999999999</v>
      </c>
      <c r="AJ765" s="2">
        <v>0.43099999999999999</v>
      </c>
      <c r="AK765">
        <v>11272</v>
      </c>
      <c r="AL765">
        <v>1.44</v>
      </c>
      <c r="AM765" t="s">
        <v>63</v>
      </c>
      <c r="AN765" s="3">
        <v>0.75263534675615218</v>
      </c>
      <c r="AO765" s="3">
        <v>2.6474233231560559E-2</v>
      </c>
      <c r="AP765" s="3">
        <v>0.71331829383020018</v>
      </c>
      <c r="AQ765" s="3">
        <v>2.6344903160501081E-2</v>
      </c>
      <c r="AR765" s="3">
        <v>0.71051099972152609</v>
      </c>
      <c r="AS765" s="3">
        <v>3.1591354825968407E-2</v>
      </c>
      <c r="AT765" s="10">
        <v>1.9335746765136721E-3</v>
      </c>
      <c r="AU765" s="1">
        <v>371.97265625</v>
      </c>
      <c r="AV765" s="5">
        <v>387882.61405672011</v>
      </c>
      <c r="AW765" s="9">
        <v>2.4207830429077148E-2</v>
      </c>
      <c r="AX765">
        <v>4</v>
      </c>
      <c r="AY765" t="s">
        <v>50</v>
      </c>
      <c r="AZ765" s="9">
        <f>AVERAGE(MainTable[[#This Row],[f1]:[f4]])</f>
        <v>0.73080000000000012</v>
      </c>
      <c r="BA765" s="9">
        <f>AVERAGE(MainTable[[#This Row],[l1]:[l3]])</f>
        <v>0.21166666666666667</v>
      </c>
      <c r="BB765" s="9">
        <f>AVERAGE(MainTable[[#This Row],[n1]:[lsc]])</f>
        <v>0.44066666666666671</v>
      </c>
      <c r="BC765" s="9">
        <f>AVERAGE(MainTable[[#This Row],[density]:[clsCoef]])</f>
        <v>0.46249999999999997</v>
      </c>
      <c r="BD765" s="9">
        <f>AVERAGE(MainTable[[#This Row],[t2]:[t4]])</f>
        <v>0.253</v>
      </c>
      <c r="BE765" s="9">
        <f>AVERAGE(MainTable[[#This Row],[c1]:[c2]])</f>
        <v>0.31950000000000001</v>
      </c>
      <c r="BF765" s="9">
        <f>AVERAGE(MainTable[[#This Row],[n3]], MainTable[[#This Row],[n1]], MainTable[[#This Row],[n4]])</f>
        <v>0.26033333333333336</v>
      </c>
      <c r="BG765" s="9" t="str">
        <f>VLOOKUP(MainTable[[#This Row],[model]],ModelNames,4,FALSE)</f>
        <v>Probabilistic</v>
      </c>
      <c r="BH765" s="9" cm="1">
        <f t="array" ref="BH765">MEDIAN(IF($AM$2:$AM$2385=AM765,$AN$2:$AN$2385))</f>
        <v>0.73750000000000004</v>
      </c>
      <c r="BI765" s="9" t="str" cm="1">
        <f t="array" ref="BI765">LEFT(A765, MIN(IFERROR(FIND({"_binarized","_clean","_converted"}, A765), LEN(A765)+1))-1)</f>
        <v>blood_transfusion_classification</v>
      </c>
    </row>
    <row r="766" spans="1:61" x14ac:dyDescent="0.25">
      <c r="A766" t="s">
        <v>89</v>
      </c>
      <c r="B766" s="6">
        <v>748</v>
      </c>
      <c r="C766">
        <v>5</v>
      </c>
      <c r="D766">
        <v>4</v>
      </c>
      <c r="E766">
        <v>0</v>
      </c>
      <c r="F766" s="1">
        <v>3.202247191011236</v>
      </c>
      <c r="G766">
        <v>0</v>
      </c>
      <c r="H766">
        <v>0</v>
      </c>
      <c r="I766" s="1">
        <v>5.9999640002159991</v>
      </c>
      <c r="J766" s="1">
        <v>10.148276743801549</v>
      </c>
      <c r="K766" s="1">
        <v>2.2585703379392181</v>
      </c>
      <c r="L766" s="1">
        <v>31.500399999999999</v>
      </c>
      <c r="M766" s="1">
        <v>32.527200000000001</v>
      </c>
      <c r="N766" s="2">
        <v>0.44600000000000001</v>
      </c>
      <c r="O766" s="2">
        <v>0.85499999999999998</v>
      </c>
      <c r="P766" s="2">
        <v>0.55000000000000004</v>
      </c>
      <c r="Q766" s="2">
        <v>0.27100000000000002</v>
      </c>
      <c r="R766" s="2">
        <v>0.99099999999999999</v>
      </c>
      <c r="S766" s="2">
        <v>0.98699999999999999</v>
      </c>
      <c r="T766" s="2">
        <v>0.19600000000000001</v>
      </c>
      <c r="U766" s="2">
        <v>0.22600000000000001</v>
      </c>
      <c r="V766" s="2">
        <v>0.21299999999999999</v>
      </c>
      <c r="W766" s="2">
        <v>0.20100000000000001</v>
      </c>
      <c r="X766" s="2">
        <v>0.28699999999999998</v>
      </c>
      <c r="Y766" s="2">
        <v>0.36099999999999999</v>
      </c>
      <c r="Z766" s="2">
        <v>0.219</v>
      </c>
      <c r="AA766" s="2">
        <v>0.58299999999999996</v>
      </c>
      <c r="AB766" s="2">
        <v>0.99299999999999999</v>
      </c>
      <c r="AC766" s="2">
        <v>0.70199999999999996</v>
      </c>
      <c r="AD766" s="2">
        <v>0.223</v>
      </c>
      <c r="AE766" s="2">
        <v>0.55100000000000005</v>
      </c>
      <c r="AF766" s="2">
        <v>5.0000000000000001E-3</v>
      </c>
      <c r="AG766" s="2">
        <v>4.0000000000000001E-3</v>
      </c>
      <c r="AH766" s="2">
        <v>0.75</v>
      </c>
      <c r="AI766" s="2">
        <v>0.20799999999999999</v>
      </c>
      <c r="AJ766" s="2">
        <v>0.43099999999999999</v>
      </c>
      <c r="AK766">
        <v>11272</v>
      </c>
      <c r="AL766">
        <v>1.44</v>
      </c>
      <c r="AM766" t="s">
        <v>57</v>
      </c>
      <c r="AN766" s="3">
        <v>0.73927516778523494</v>
      </c>
      <c r="AO766" s="3">
        <v>2.5972272210420939E-2</v>
      </c>
      <c r="AP766" s="3">
        <v>0.72319521268172793</v>
      </c>
      <c r="AQ766" s="3">
        <v>1.8338183309838409E-2</v>
      </c>
      <c r="AR766" s="3">
        <v>0.62895293790030637</v>
      </c>
      <c r="AS766" s="3">
        <v>3.0479660706942888E-2</v>
      </c>
      <c r="AT766" s="10">
        <v>1.7249584197998049E-3</v>
      </c>
      <c r="AU766" s="1">
        <v>369.3828125</v>
      </c>
      <c r="AV766" s="5">
        <v>434793.08914996538</v>
      </c>
      <c r="AW766" s="9">
        <v>7.159876823425293E-2</v>
      </c>
      <c r="AX766">
        <v>24</v>
      </c>
      <c r="AY766" t="s">
        <v>50</v>
      </c>
      <c r="AZ766" s="9">
        <f>AVERAGE(MainTable[[#This Row],[f1]:[f4]])</f>
        <v>0.73080000000000012</v>
      </c>
      <c r="BA766" s="9">
        <f>AVERAGE(MainTable[[#This Row],[l1]:[l3]])</f>
        <v>0.21166666666666667</v>
      </c>
      <c r="BB766" s="9">
        <f>AVERAGE(MainTable[[#This Row],[n1]:[lsc]])</f>
        <v>0.44066666666666671</v>
      </c>
      <c r="BC766" s="9">
        <f>AVERAGE(MainTable[[#This Row],[density]:[clsCoef]])</f>
        <v>0.46249999999999997</v>
      </c>
      <c r="BD766" s="9">
        <f>AVERAGE(MainTable[[#This Row],[t2]:[t4]])</f>
        <v>0.253</v>
      </c>
      <c r="BE766" s="9">
        <f>AVERAGE(MainTable[[#This Row],[c1]:[c2]])</f>
        <v>0.31950000000000001</v>
      </c>
      <c r="BF766" s="9">
        <f>AVERAGE(MainTable[[#This Row],[n3]], MainTable[[#This Row],[n1]], MainTable[[#This Row],[n4]])</f>
        <v>0.26033333333333336</v>
      </c>
      <c r="BG766" s="9" t="str">
        <f>VLOOKUP(MainTable[[#This Row],[model]],ModelNames,4,FALSE)</f>
        <v>Tree-based</v>
      </c>
      <c r="BH766" s="9" cm="1">
        <f t="array" ref="BH766">MEDIAN(IF($AM$2:$AM$2385=AM766,$AN$2:$AN$2385))</f>
        <v>0.84387062005572167</v>
      </c>
      <c r="BI766" s="9" t="str" cm="1">
        <f t="array" ref="BI766">LEFT(A766, MIN(IFERROR(FIND({"_binarized","_clean","_converted"}, A766), LEN(A766)+1))-1)</f>
        <v>blood_transfusion_classification</v>
      </c>
    </row>
    <row r="767" spans="1:61" x14ac:dyDescent="0.25">
      <c r="A767" t="s">
        <v>209</v>
      </c>
      <c r="B767" s="6">
        <v>1243</v>
      </c>
      <c r="C767">
        <v>23</v>
      </c>
      <c r="D767">
        <v>22</v>
      </c>
      <c r="E767">
        <v>0</v>
      </c>
      <c r="F767" s="1">
        <v>3.1993243243243241</v>
      </c>
      <c r="G767">
        <v>4.5454545454545459</v>
      </c>
      <c r="H767">
        <v>4.5454999999999997</v>
      </c>
      <c r="I767" s="1">
        <v>209.9559092590556</v>
      </c>
      <c r="J767" s="1">
        <v>20.010858978262</v>
      </c>
      <c r="K767" s="1">
        <v>3.0170271488558731</v>
      </c>
      <c r="L767" s="1">
        <v>33.140999999999998</v>
      </c>
      <c r="M767" s="1">
        <v>14.241199999999999</v>
      </c>
      <c r="N767" s="2">
        <v>0.40600000000000003</v>
      </c>
      <c r="O767" s="2">
        <v>0.84699999999999998</v>
      </c>
      <c r="P767" s="2">
        <v>0.33700000000000002</v>
      </c>
      <c r="Q767" s="2">
        <v>6.0000000000000001E-3</v>
      </c>
      <c r="R767" s="2">
        <v>0.95699999999999996</v>
      </c>
      <c r="S767" s="2">
        <v>0.81699999999999995</v>
      </c>
      <c r="T767" s="2">
        <v>4.3999999999999997E-2</v>
      </c>
      <c r="U767" s="2">
        <v>0.17499999999999999</v>
      </c>
      <c r="V767" s="2">
        <v>0.16400000000000001</v>
      </c>
      <c r="W767" s="2">
        <v>0.11899999999999999</v>
      </c>
      <c r="X767" s="2">
        <v>0.40200000000000002</v>
      </c>
      <c r="Y767" s="2">
        <v>0.247</v>
      </c>
      <c r="Z767" s="2">
        <v>0.17399999999999999</v>
      </c>
      <c r="AA767" s="2">
        <v>0.63200000000000001</v>
      </c>
      <c r="AB767" s="2">
        <v>0.99399999999999999</v>
      </c>
      <c r="AC767" s="2">
        <v>0.81799999999999995</v>
      </c>
      <c r="AD767" s="2">
        <v>0.28299999999999997</v>
      </c>
      <c r="AE767" s="2">
        <v>0.64900000000000002</v>
      </c>
      <c r="AF767" s="2">
        <v>1.7999999999999999E-2</v>
      </c>
      <c r="AG767" s="2">
        <v>0.01</v>
      </c>
      <c r="AH767" s="2">
        <v>0.59099999999999997</v>
      </c>
      <c r="AI767" s="2">
        <v>0.20799999999999999</v>
      </c>
      <c r="AJ767" s="2">
        <v>0.43099999999999999</v>
      </c>
      <c r="AK767">
        <v>330382</v>
      </c>
      <c r="AL767">
        <v>1.74</v>
      </c>
      <c r="AM767" t="s">
        <v>58</v>
      </c>
      <c r="AN767" s="3">
        <v>0.85115623785464434</v>
      </c>
      <c r="AO767" s="3">
        <v>2.270902054669105E-2</v>
      </c>
      <c r="AP767" s="3">
        <v>0.84216621387525026</v>
      </c>
      <c r="AQ767" s="3">
        <v>2.7609428927596741E-2</v>
      </c>
      <c r="AR767" s="3">
        <v>0.88342368790777959</v>
      </c>
      <c r="AS767" s="3">
        <v>3.350881432715367E-2</v>
      </c>
      <c r="AT767" s="10">
        <v>4.7905445098876953E-3</v>
      </c>
      <c r="AU767" s="1">
        <v>409.3046875</v>
      </c>
      <c r="AV767" s="5">
        <v>259886.94968396949</v>
      </c>
      <c r="AW767" s="9">
        <v>2.7509059906005859</v>
      </c>
      <c r="AX767">
        <v>2</v>
      </c>
      <c r="AY767" t="s">
        <v>50</v>
      </c>
      <c r="AZ767" s="9">
        <f>AVERAGE(MainTable[[#This Row],[f1]:[f4]])</f>
        <v>0.59279999999999988</v>
      </c>
      <c r="BA767" s="9">
        <f>AVERAGE(MainTable[[#This Row],[l1]:[l3]])</f>
        <v>0.12766666666666668</v>
      </c>
      <c r="BB767" s="9">
        <f>AVERAGE(MainTable[[#This Row],[n1]:[lsc]])</f>
        <v>0.42799999999999994</v>
      </c>
      <c r="BC767" s="9">
        <f>AVERAGE(MainTable[[#This Row],[density]:[clsCoef]])</f>
        <v>0.55049999999999999</v>
      </c>
      <c r="BD767" s="9">
        <f>AVERAGE(MainTable[[#This Row],[t2]:[t4]])</f>
        <v>0.20633333333333334</v>
      </c>
      <c r="BE767" s="9">
        <f>AVERAGE(MainTable[[#This Row],[c1]:[c2]])</f>
        <v>0.31950000000000001</v>
      </c>
      <c r="BF767" s="9">
        <f>AVERAGE(MainTable[[#This Row],[n3]], MainTable[[#This Row],[n1]], MainTable[[#This Row],[n4]])</f>
        <v>0.18000000000000002</v>
      </c>
      <c r="BG767" s="9" t="str">
        <f>VLOOKUP(MainTable[[#This Row],[model]],ModelNames,4,FALSE)</f>
        <v>Tree Ensemble</v>
      </c>
      <c r="BH767" s="9" cm="1">
        <f t="array" ref="BH767">MEDIAN(IF($AM$2:$AM$2385=AM767,$AN$2:$AN$2385))</f>
        <v>0.86973139609339412</v>
      </c>
      <c r="BI767" s="9" t="str" cm="1">
        <f t="array" ref="BI767">LEFT(A767, MIN(IFERROR(FIND({"_binarized","_clean","_converted"}, A767), LEN(A767)+1))-1)</f>
        <v>svmguide3</v>
      </c>
    </row>
    <row r="768" spans="1:61" x14ac:dyDescent="0.25">
      <c r="A768" t="s">
        <v>209</v>
      </c>
      <c r="B768" s="6">
        <v>1243</v>
      </c>
      <c r="C768">
        <v>23</v>
      </c>
      <c r="D768">
        <v>22</v>
      </c>
      <c r="E768">
        <v>0</v>
      </c>
      <c r="F768" s="1">
        <v>3.1993243243243241</v>
      </c>
      <c r="G768">
        <v>4.5454545454545459</v>
      </c>
      <c r="H768">
        <v>4.5454999999999997</v>
      </c>
      <c r="I768" s="1">
        <v>209.9559092590556</v>
      </c>
      <c r="J768" s="1">
        <v>20.010858978262</v>
      </c>
      <c r="K768" s="1">
        <v>3.0170271488558731</v>
      </c>
      <c r="L768" s="1">
        <v>33.140999999999998</v>
      </c>
      <c r="M768" s="1">
        <v>14.241199999999999</v>
      </c>
      <c r="N768" s="2">
        <v>0.40600000000000003</v>
      </c>
      <c r="O768" s="2">
        <v>0.84699999999999998</v>
      </c>
      <c r="P768" s="2">
        <v>0.33700000000000002</v>
      </c>
      <c r="Q768" s="2">
        <v>6.0000000000000001E-3</v>
      </c>
      <c r="R768" s="2">
        <v>0.95699999999999996</v>
      </c>
      <c r="S768" s="2">
        <v>0.81699999999999995</v>
      </c>
      <c r="T768" s="2">
        <v>4.3999999999999997E-2</v>
      </c>
      <c r="U768" s="2">
        <v>0.17499999999999999</v>
      </c>
      <c r="V768" s="2">
        <v>0.16400000000000001</v>
      </c>
      <c r="W768" s="2">
        <v>0.11899999999999999</v>
      </c>
      <c r="X768" s="2">
        <v>0.40200000000000002</v>
      </c>
      <c r="Y768" s="2">
        <v>0.247</v>
      </c>
      <c r="Z768" s="2">
        <v>0.17399999999999999</v>
      </c>
      <c r="AA768" s="2">
        <v>0.63200000000000001</v>
      </c>
      <c r="AB768" s="2">
        <v>0.99399999999999999</v>
      </c>
      <c r="AC768" s="2">
        <v>0.81799999999999995</v>
      </c>
      <c r="AD768" s="2">
        <v>0.28299999999999997</v>
      </c>
      <c r="AE768" s="2">
        <v>0.64900000000000002</v>
      </c>
      <c r="AF768" s="2">
        <v>1.7999999999999999E-2</v>
      </c>
      <c r="AG768" s="2">
        <v>0.01</v>
      </c>
      <c r="AH768" s="2">
        <v>0.59099999999999997</v>
      </c>
      <c r="AI768" s="2">
        <v>0.20799999999999999</v>
      </c>
      <c r="AJ768" s="2">
        <v>0.43099999999999999</v>
      </c>
      <c r="AK768">
        <v>330382</v>
      </c>
      <c r="AL768">
        <v>1.74</v>
      </c>
      <c r="AM768" t="s">
        <v>55</v>
      </c>
      <c r="AN768" s="3">
        <v>0.84872716673144188</v>
      </c>
      <c r="AO768" s="3">
        <v>2.766731150844224E-2</v>
      </c>
      <c r="AP768" s="3">
        <v>0.83866298010517915</v>
      </c>
      <c r="AQ768" s="3">
        <v>3.1543607248194813E-2</v>
      </c>
      <c r="AR768" s="3">
        <v>0.87577866511854019</v>
      </c>
      <c r="AS768" s="3">
        <v>3.4556535877720097E-2</v>
      </c>
      <c r="AT768" s="10">
        <v>6.2770843505859384E-3</v>
      </c>
      <c r="AU768" s="1">
        <v>412.70703125</v>
      </c>
      <c r="AV768" s="5">
        <v>198340.49225159519</v>
      </c>
      <c r="AW768" s="9">
        <v>1.2574419975280759</v>
      </c>
      <c r="AX768">
        <v>16</v>
      </c>
      <c r="AY768" t="s">
        <v>50</v>
      </c>
      <c r="AZ768" s="9">
        <f>AVERAGE(MainTable[[#This Row],[f1]:[f4]])</f>
        <v>0.59279999999999988</v>
      </c>
      <c r="BA768" s="9">
        <f>AVERAGE(MainTable[[#This Row],[l1]:[l3]])</f>
        <v>0.12766666666666668</v>
      </c>
      <c r="BB768" s="9">
        <f>AVERAGE(MainTable[[#This Row],[n1]:[lsc]])</f>
        <v>0.42799999999999994</v>
      </c>
      <c r="BC768" s="9">
        <f>AVERAGE(MainTable[[#This Row],[density]:[clsCoef]])</f>
        <v>0.55049999999999999</v>
      </c>
      <c r="BD768" s="9">
        <f>AVERAGE(MainTable[[#This Row],[t2]:[t4]])</f>
        <v>0.20633333333333334</v>
      </c>
      <c r="BE768" s="9">
        <f>AVERAGE(MainTable[[#This Row],[c1]:[c2]])</f>
        <v>0.31950000000000001</v>
      </c>
      <c r="BF768" s="9">
        <f>AVERAGE(MainTable[[#This Row],[n3]], MainTable[[#This Row],[n1]], MainTable[[#This Row],[n4]])</f>
        <v>0.18000000000000002</v>
      </c>
      <c r="BG768" s="9" t="str">
        <f>VLOOKUP(MainTable[[#This Row],[model]],ModelNames,4,FALSE)</f>
        <v>Tree Ensemble</v>
      </c>
      <c r="BH768" s="9" cm="1">
        <f t="array" ref="BH768">MEDIAN(IF($AM$2:$AM$2385=AM768,$AN$2:$AN$2385))</f>
        <v>0.88267425723439863</v>
      </c>
      <c r="BI768" s="9" t="str" cm="1">
        <f t="array" ref="BI768">LEFT(A768, MIN(IFERROR(FIND({"_binarized","_clean","_converted"}, A768), LEN(A768)+1))-1)</f>
        <v>svmguide3</v>
      </c>
    </row>
    <row r="769" spans="1:61" x14ac:dyDescent="0.25">
      <c r="A769" t="s">
        <v>209</v>
      </c>
      <c r="B769" s="6">
        <v>1243</v>
      </c>
      <c r="C769">
        <v>23</v>
      </c>
      <c r="D769">
        <v>22</v>
      </c>
      <c r="E769">
        <v>0</v>
      </c>
      <c r="F769" s="1">
        <v>3.1993243243243241</v>
      </c>
      <c r="G769">
        <v>4.5454545454545459</v>
      </c>
      <c r="H769">
        <v>4.5454999999999997</v>
      </c>
      <c r="I769" s="1">
        <v>209.9559092590556</v>
      </c>
      <c r="J769" s="1">
        <v>20.010858978262</v>
      </c>
      <c r="K769" s="1">
        <v>3.0170271488558731</v>
      </c>
      <c r="L769" s="1">
        <v>33.140999999999998</v>
      </c>
      <c r="M769" s="1">
        <v>14.241199999999999</v>
      </c>
      <c r="N769" s="2">
        <v>0.40600000000000003</v>
      </c>
      <c r="O769" s="2">
        <v>0.84699999999999998</v>
      </c>
      <c r="P769" s="2">
        <v>0.33700000000000002</v>
      </c>
      <c r="Q769" s="2">
        <v>6.0000000000000001E-3</v>
      </c>
      <c r="R769" s="2">
        <v>0.95699999999999996</v>
      </c>
      <c r="S769" s="2">
        <v>0.81699999999999995</v>
      </c>
      <c r="T769" s="2">
        <v>4.3999999999999997E-2</v>
      </c>
      <c r="U769" s="2">
        <v>0.17499999999999999</v>
      </c>
      <c r="V769" s="2">
        <v>0.16400000000000001</v>
      </c>
      <c r="W769" s="2">
        <v>0.11899999999999999</v>
      </c>
      <c r="X769" s="2">
        <v>0.40200000000000002</v>
      </c>
      <c r="Y769" s="2">
        <v>0.247</v>
      </c>
      <c r="Z769" s="2">
        <v>0.17399999999999999</v>
      </c>
      <c r="AA769" s="2">
        <v>0.63200000000000001</v>
      </c>
      <c r="AB769" s="2">
        <v>0.99399999999999999</v>
      </c>
      <c r="AC769" s="2">
        <v>0.81799999999999995</v>
      </c>
      <c r="AD769" s="2">
        <v>0.28299999999999997</v>
      </c>
      <c r="AE769" s="2">
        <v>0.64900000000000002</v>
      </c>
      <c r="AF769" s="2">
        <v>1.7999999999999999E-2</v>
      </c>
      <c r="AG769" s="2">
        <v>0.01</v>
      </c>
      <c r="AH769" s="2">
        <v>0.59099999999999997</v>
      </c>
      <c r="AI769" s="2">
        <v>0.20799999999999999</v>
      </c>
      <c r="AJ769" s="2">
        <v>0.43099999999999999</v>
      </c>
      <c r="AK769">
        <v>330382</v>
      </c>
      <c r="AL769">
        <v>1.74</v>
      </c>
      <c r="AM769" t="s">
        <v>54</v>
      </c>
      <c r="AN769" s="3">
        <v>0.8423079414431921</v>
      </c>
      <c r="AO769" s="3">
        <v>1.0125294647631679E-2</v>
      </c>
      <c r="AP769" s="3">
        <v>0.82360861723221179</v>
      </c>
      <c r="AQ769" s="3">
        <v>1.505937873162424E-2</v>
      </c>
      <c r="AR769" s="3">
        <v>0.86065172347063501</v>
      </c>
      <c r="AS769" s="3">
        <v>3.6943701112713882E-2</v>
      </c>
      <c r="AT769" s="10">
        <v>8.5982561111450195E-2</v>
      </c>
      <c r="AU769" s="1">
        <v>407.59765625</v>
      </c>
      <c r="AV769" s="5">
        <v>14479.680343392391</v>
      </c>
      <c r="AW769" s="9">
        <v>2.5285601615905762</v>
      </c>
      <c r="AX769">
        <v>16</v>
      </c>
      <c r="AY769" t="s">
        <v>50</v>
      </c>
      <c r="AZ769" s="9">
        <f>AVERAGE(MainTable[[#This Row],[f1]:[f4]])</f>
        <v>0.59279999999999988</v>
      </c>
      <c r="BA769" s="9">
        <f>AVERAGE(MainTable[[#This Row],[l1]:[l3]])</f>
        <v>0.12766666666666668</v>
      </c>
      <c r="BB769" s="9">
        <f>AVERAGE(MainTable[[#This Row],[n1]:[lsc]])</f>
        <v>0.42799999999999994</v>
      </c>
      <c r="BC769" s="9">
        <f>AVERAGE(MainTable[[#This Row],[density]:[clsCoef]])</f>
        <v>0.55049999999999999</v>
      </c>
      <c r="BD769" s="9">
        <f>AVERAGE(MainTable[[#This Row],[t2]:[t4]])</f>
        <v>0.20633333333333334</v>
      </c>
      <c r="BE769" s="9">
        <f>AVERAGE(MainTable[[#This Row],[c1]:[c2]])</f>
        <v>0.31950000000000001</v>
      </c>
      <c r="BF769" s="9">
        <f>AVERAGE(MainTable[[#This Row],[n3]], MainTable[[#This Row],[n1]], MainTable[[#This Row],[n4]])</f>
        <v>0.18000000000000002</v>
      </c>
      <c r="BG769" s="9" t="str">
        <f>VLOOKUP(MainTable[[#This Row],[model]],ModelNames,4,FALSE)</f>
        <v>Tree Ensemble</v>
      </c>
      <c r="BH769" s="9" cm="1">
        <f t="array" ref="BH769">MEDIAN(IF($AM$2:$AM$2385=AM769,$AN$2:$AN$2385))</f>
        <v>0.87316363636363636</v>
      </c>
      <c r="BI769" s="9" t="str" cm="1">
        <f t="array" ref="BI769">LEFT(A769, MIN(IFERROR(FIND({"_binarized","_clean","_converted"}, A769), LEN(A769)+1))-1)</f>
        <v>svmguide3</v>
      </c>
    </row>
    <row r="770" spans="1:61" x14ac:dyDescent="0.25">
      <c r="A770" t="s">
        <v>209</v>
      </c>
      <c r="B770" s="6">
        <v>1243</v>
      </c>
      <c r="C770">
        <v>23</v>
      </c>
      <c r="D770">
        <v>22</v>
      </c>
      <c r="E770">
        <v>0</v>
      </c>
      <c r="F770" s="1">
        <v>3.1993243243243241</v>
      </c>
      <c r="G770">
        <v>4.5454545454545459</v>
      </c>
      <c r="H770">
        <v>4.5454999999999997</v>
      </c>
      <c r="I770" s="1">
        <v>209.9559092590556</v>
      </c>
      <c r="J770" s="1">
        <v>20.010858978262</v>
      </c>
      <c r="K770" s="1">
        <v>3.0170271488558731</v>
      </c>
      <c r="L770" s="1">
        <v>33.140999999999998</v>
      </c>
      <c r="M770" s="1">
        <v>14.241199999999999</v>
      </c>
      <c r="N770" s="2">
        <v>0.40600000000000003</v>
      </c>
      <c r="O770" s="2">
        <v>0.84699999999999998</v>
      </c>
      <c r="P770" s="2">
        <v>0.33700000000000002</v>
      </c>
      <c r="Q770" s="2">
        <v>6.0000000000000001E-3</v>
      </c>
      <c r="R770" s="2">
        <v>0.95699999999999996</v>
      </c>
      <c r="S770" s="2">
        <v>0.81699999999999995</v>
      </c>
      <c r="T770" s="2">
        <v>4.3999999999999997E-2</v>
      </c>
      <c r="U770" s="2">
        <v>0.17499999999999999</v>
      </c>
      <c r="V770" s="2">
        <v>0.16400000000000001</v>
      </c>
      <c r="W770" s="2">
        <v>0.11899999999999999</v>
      </c>
      <c r="X770" s="2">
        <v>0.40200000000000002</v>
      </c>
      <c r="Y770" s="2">
        <v>0.247</v>
      </c>
      <c r="Z770" s="2">
        <v>0.17399999999999999</v>
      </c>
      <c r="AA770" s="2">
        <v>0.63200000000000001</v>
      </c>
      <c r="AB770" s="2">
        <v>0.99399999999999999</v>
      </c>
      <c r="AC770" s="2">
        <v>0.81799999999999995</v>
      </c>
      <c r="AD770" s="2">
        <v>0.28299999999999997</v>
      </c>
      <c r="AE770" s="2">
        <v>0.64900000000000002</v>
      </c>
      <c r="AF770" s="2">
        <v>1.7999999999999999E-2</v>
      </c>
      <c r="AG770" s="2">
        <v>0.01</v>
      </c>
      <c r="AH770" s="2">
        <v>0.59099999999999997</v>
      </c>
      <c r="AI770" s="2">
        <v>0.20799999999999999</v>
      </c>
      <c r="AJ770" s="2">
        <v>0.43099999999999999</v>
      </c>
      <c r="AK770">
        <v>330382</v>
      </c>
      <c r="AL770">
        <v>1.74</v>
      </c>
      <c r="AM770" t="s">
        <v>59</v>
      </c>
      <c r="AN770" s="3">
        <v>0.84069503821738567</v>
      </c>
      <c r="AO770" s="3">
        <v>2.0431820281396319E-2</v>
      </c>
      <c r="AP770" s="3">
        <v>0.82820854539482469</v>
      </c>
      <c r="AQ770" s="3">
        <v>2.380105941829147E-2</v>
      </c>
      <c r="AR770" s="3">
        <v>0.87534292416540416</v>
      </c>
      <c r="AS770" s="3">
        <v>3.8041796319666137E-2</v>
      </c>
      <c r="AT770" s="10">
        <v>4.1823387145996094E-3</v>
      </c>
      <c r="AU770" s="1">
        <v>406.25</v>
      </c>
      <c r="AV770" s="5">
        <v>297680.33747577242</v>
      </c>
      <c r="AW770" s="9">
        <v>0.3559870719909668</v>
      </c>
      <c r="AX770">
        <v>1</v>
      </c>
      <c r="AY770" t="s">
        <v>50</v>
      </c>
      <c r="AZ770" s="9">
        <f>AVERAGE(MainTable[[#This Row],[f1]:[f4]])</f>
        <v>0.59279999999999988</v>
      </c>
      <c r="BA770" s="9">
        <f>AVERAGE(MainTable[[#This Row],[l1]:[l3]])</f>
        <v>0.12766666666666668</v>
      </c>
      <c r="BB770" s="9">
        <f>AVERAGE(MainTable[[#This Row],[n1]:[lsc]])</f>
        <v>0.42799999999999994</v>
      </c>
      <c r="BC770" s="9">
        <f>AVERAGE(MainTable[[#This Row],[density]:[clsCoef]])</f>
        <v>0.55049999999999999</v>
      </c>
      <c r="BD770" s="9">
        <f>AVERAGE(MainTable[[#This Row],[t2]:[t4]])</f>
        <v>0.20633333333333334</v>
      </c>
      <c r="BE770" s="9">
        <f>AVERAGE(MainTable[[#This Row],[c1]:[c2]])</f>
        <v>0.31950000000000001</v>
      </c>
      <c r="BF770" s="9">
        <f>AVERAGE(MainTable[[#This Row],[n3]], MainTable[[#This Row],[n1]], MainTable[[#This Row],[n4]])</f>
        <v>0.18000000000000002</v>
      </c>
      <c r="BG770" s="9" t="str">
        <f>VLOOKUP(MainTable[[#This Row],[model]],ModelNames,4,FALSE)</f>
        <v>Tree Ensemble</v>
      </c>
      <c r="BH770" s="9" cm="1">
        <f t="array" ref="BH770">MEDIAN(IF($AM$2:$AM$2385=AM770,$AN$2:$AN$2385))</f>
        <v>0.86949265687583444</v>
      </c>
      <c r="BI770" s="9" t="str" cm="1">
        <f t="array" ref="BI770">LEFT(A770, MIN(IFERROR(FIND({"_binarized","_clean","_converted"}, A770), LEN(A770)+1))-1)</f>
        <v>svmguide3</v>
      </c>
    </row>
    <row r="771" spans="1:61" x14ac:dyDescent="0.25">
      <c r="A771" t="s">
        <v>209</v>
      </c>
      <c r="B771" s="6">
        <v>1243</v>
      </c>
      <c r="C771">
        <v>23</v>
      </c>
      <c r="D771">
        <v>22</v>
      </c>
      <c r="E771">
        <v>0</v>
      </c>
      <c r="F771" s="1">
        <v>3.1993243243243241</v>
      </c>
      <c r="G771">
        <v>4.5454545454545459</v>
      </c>
      <c r="H771">
        <v>4.5454999999999997</v>
      </c>
      <c r="I771" s="1">
        <v>209.9559092590556</v>
      </c>
      <c r="J771" s="1">
        <v>20.010858978262</v>
      </c>
      <c r="K771" s="1">
        <v>3.0170271488558731</v>
      </c>
      <c r="L771" s="1">
        <v>33.140999999999998</v>
      </c>
      <c r="M771" s="1">
        <v>14.241199999999999</v>
      </c>
      <c r="N771" s="2">
        <v>0.40600000000000003</v>
      </c>
      <c r="O771" s="2">
        <v>0.84699999999999998</v>
      </c>
      <c r="P771" s="2">
        <v>0.33700000000000002</v>
      </c>
      <c r="Q771" s="2">
        <v>6.0000000000000001E-3</v>
      </c>
      <c r="R771" s="2">
        <v>0.95699999999999996</v>
      </c>
      <c r="S771" s="2">
        <v>0.81699999999999995</v>
      </c>
      <c r="T771" s="2">
        <v>4.3999999999999997E-2</v>
      </c>
      <c r="U771" s="2">
        <v>0.17499999999999999</v>
      </c>
      <c r="V771" s="2">
        <v>0.16400000000000001</v>
      </c>
      <c r="W771" s="2">
        <v>0.11899999999999999</v>
      </c>
      <c r="X771" s="2">
        <v>0.40200000000000002</v>
      </c>
      <c r="Y771" s="2">
        <v>0.247</v>
      </c>
      <c r="Z771" s="2">
        <v>0.17399999999999999</v>
      </c>
      <c r="AA771" s="2">
        <v>0.63200000000000001</v>
      </c>
      <c r="AB771" s="2">
        <v>0.99399999999999999</v>
      </c>
      <c r="AC771" s="2">
        <v>0.81799999999999995</v>
      </c>
      <c r="AD771" s="2">
        <v>0.28299999999999997</v>
      </c>
      <c r="AE771" s="2">
        <v>0.64900000000000002</v>
      </c>
      <c r="AF771" s="2">
        <v>1.7999999999999999E-2</v>
      </c>
      <c r="AG771" s="2">
        <v>0.01</v>
      </c>
      <c r="AH771" s="2">
        <v>0.59099999999999997</v>
      </c>
      <c r="AI771" s="2">
        <v>0.20799999999999999</v>
      </c>
      <c r="AJ771" s="2">
        <v>0.43099999999999999</v>
      </c>
      <c r="AK771">
        <v>330382</v>
      </c>
      <c r="AL771">
        <v>1.74</v>
      </c>
      <c r="AM771" t="s">
        <v>49</v>
      </c>
      <c r="AN771" s="3">
        <v>0.83829511594766171</v>
      </c>
      <c r="AO771" s="3">
        <v>1.9301699609154541E-2</v>
      </c>
      <c r="AP771" s="3">
        <v>0.81694115276458168</v>
      </c>
      <c r="AQ771" s="3">
        <v>2.398446291980072E-2</v>
      </c>
      <c r="AR771" s="3">
        <v>0.82137981488561329</v>
      </c>
      <c r="AS771" s="3">
        <v>6.1685227779730838E-2</v>
      </c>
      <c r="AT771" s="10">
        <v>2.9439926147460942E-3</v>
      </c>
      <c r="AU771" s="1">
        <v>401.5078125</v>
      </c>
      <c r="AV771" s="5">
        <v>422895.08260447037</v>
      </c>
      <c r="AW771" s="9">
        <v>8.079258918762207</v>
      </c>
      <c r="AX771">
        <v>16</v>
      </c>
      <c r="AY771" t="s">
        <v>50</v>
      </c>
      <c r="AZ771" s="9">
        <f>AVERAGE(MainTable[[#This Row],[f1]:[f4]])</f>
        <v>0.59279999999999988</v>
      </c>
      <c r="BA771" s="9">
        <f>AVERAGE(MainTable[[#This Row],[l1]:[l3]])</f>
        <v>0.12766666666666668</v>
      </c>
      <c r="BB771" s="9">
        <f>AVERAGE(MainTable[[#This Row],[n1]:[lsc]])</f>
        <v>0.42799999999999994</v>
      </c>
      <c r="BC771" s="9">
        <f>AVERAGE(MainTable[[#This Row],[density]:[clsCoef]])</f>
        <v>0.55049999999999999</v>
      </c>
      <c r="BD771" s="9">
        <f>AVERAGE(MainTable[[#This Row],[t2]:[t4]])</f>
        <v>0.20633333333333334</v>
      </c>
      <c r="BE771" s="9">
        <f>AVERAGE(MainTable[[#This Row],[c1]:[c2]])</f>
        <v>0.31950000000000001</v>
      </c>
      <c r="BF771" s="9">
        <f>AVERAGE(MainTable[[#This Row],[n3]], MainTable[[#This Row],[n1]], MainTable[[#This Row],[n4]])</f>
        <v>0.18000000000000002</v>
      </c>
      <c r="BG771" s="9" t="str">
        <f>VLOOKUP(MainTable[[#This Row],[model]],ModelNames,4,FALSE)</f>
        <v>Neural</v>
      </c>
      <c r="BH771" s="9" cm="1">
        <f t="array" ref="BH771">MEDIAN(IF($AM$2:$AM$2385=AM771,$AN$2:$AN$2385))</f>
        <v>0.87620447459485384</v>
      </c>
      <c r="BI771" s="9" t="str" cm="1">
        <f t="array" ref="BI771">LEFT(A771, MIN(IFERROR(FIND({"_binarized","_clean","_converted"}, A771), LEN(A771)+1))-1)</f>
        <v>svmguide3</v>
      </c>
    </row>
    <row r="772" spans="1:61" x14ac:dyDescent="0.25">
      <c r="A772" t="s">
        <v>209</v>
      </c>
      <c r="B772" s="6">
        <v>1243</v>
      </c>
      <c r="C772">
        <v>23</v>
      </c>
      <c r="D772">
        <v>22</v>
      </c>
      <c r="E772">
        <v>0</v>
      </c>
      <c r="F772" s="1">
        <v>3.1993243243243241</v>
      </c>
      <c r="G772">
        <v>4.5454545454545459</v>
      </c>
      <c r="H772">
        <v>4.5454999999999997</v>
      </c>
      <c r="I772" s="1">
        <v>209.9559092590556</v>
      </c>
      <c r="J772" s="1">
        <v>20.010858978262</v>
      </c>
      <c r="K772" s="1">
        <v>3.0170271488558731</v>
      </c>
      <c r="L772" s="1">
        <v>33.140999999999998</v>
      </c>
      <c r="M772" s="1">
        <v>14.241199999999999</v>
      </c>
      <c r="N772" s="2">
        <v>0.40600000000000003</v>
      </c>
      <c r="O772" s="2">
        <v>0.84699999999999998</v>
      </c>
      <c r="P772" s="2">
        <v>0.33700000000000002</v>
      </c>
      <c r="Q772" s="2">
        <v>6.0000000000000001E-3</v>
      </c>
      <c r="R772" s="2">
        <v>0.95699999999999996</v>
      </c>
      <c r="S772" s="2">
        <v>0.81699999999999995</v>
      </c>
      <c r="T772" s="2">
        <v>4.3999999999999997E-2</v>
      </c>
      <c r="U772" s="2">
        <v>0.17499999999999999</v>
      </c>
      <c r="V772" s="2">
        <v>0.16400000000000001</v>
      </c>
      <c r="W772" s="2">
        <v>0.11899999999999999</v>
      </c>
      <c r="X772" s="2">
        <v>0.40200000000000002</v>
      </c>
      <c r="Y772" s="2">
        <v>0.247</v>
      </c>
      <c r="Z772" s="2">
        <v>0.17399999999999999</v>
      </c>
      <c r="AA772" s="2">
        <v>0.63200000000000001</v>
      </c>
      <c r="AB772" s="2">
        <v>0.99399999999999999</v>
      </c>
      <c r="AC772" s="2">
        <v>0.81799999999999995</v>
      </c>
      <c r="AD772" s="2">
        <v>0.28299999999999997</v>
      </c>
      <c r="AE772" s="2">
        <v>0.64900000000000002</v>
      </c>
      <c r="AF772" s="2">
        <v>1.7999999999999999E-2</v>
      </c>
      <c r="AG772" s="2">
        <v>0.01</v>
      </c>
      <c r="AH772" s="2">
        <v>0.59099999999999997</v>
      </c>
      <c r="AI772" s="2">
        <v>0.20799999999999999</v>
      </c>
      <c r="AJ772" s="2">
        <v>0.43099999999999999</v>
      </c>
      <c r="AK772">
        <v>330382</v>
      </c>
      <c r="AL772">
        <v>1.74</v>
      </c>
      <c r="AM772" t="s">
        <v>52</v>
      </c>
      <c r="AN772" s="3">
        <v>0.83667897396035751</v>
      </c>
      <c r="AO772" s="3">
        <v>1.6280006365546482E-2</v>
      </c>
      <c r="AP772" s="3">
        <v>0.81746701301542246</v>
      </c>
      <c r="AQ772" s="3">
        <v>2.1673774679627229E-2</v>
      </c>
      <c r="AR772" s="3">
        <v>0.84700716795126552</v>
      </c>
      <c r="AS772" s="3">
        <v>4.091282866875489E-2</v>
      </c>
      <c r="AT772" s="10">
        <v>0.14753508567810061</v>
      </c>
      <c r="AU772" s="1">
        <v>406.203125</v>
      </c>
      <c r="AV772" s="5">
        <v>8438.670667914228</v>
      </c>
      <c r="AW772" s="9">
        <v>2.4281456470489502</v>
      </c>
      <c r="AX772">
        <v>24</v>
      </c>
      <c r="AY772" t="s">
        <v>50</v>
      </c>
      <c r="AZ772" s="9">
        <f>AVERAGE(MainTable[[#This Row],[f1]:[f4]])</f>
        <v>0.59279999999999988</v>
      </c>
      <c r="BA772" s="9">
        <f>AVERAGE(MainTable[[#This Row],[l1]:[l3]])</f>
        <v>0.12766666666666668</v>
      </c>
      <c r="BB772" s="9">
        <f>AVERAGE(MainTable[[#This Row],[n1]:[lsc]])</f>
        <v>0.42799999999999994</v>
      </c>
      <c r="BC772" s="9">
        <f>AVERAGE(MainTable[[#This Row],[density]:[clsCoef]])</f>
        <v>0.55049999999999999</v>
      </c>
      <c r="BD772" s="9">
        <f>AVERAGE(MainTable[[#This Row],[t2]:[t4]])</f>
        <v>0.20633333333333334</v>
      </c>
      <c r="BE772" s="9">
        <f>AVERAGE(MainTable[[#This Row],[c1]:[c2]])</f>
        <v>0.31950000000000001</v>
      </c>
      <c r="BF772" s="9">
        <f>AVERAGE(MainTable[[#This Row],[n3]], MainTable[[#This Row],[n1]], MainTable[[#This Row],[n4]])</f>
        <v>0.18000000000000002</v>
      </c>
      <c r="BG772" s="9" t="str">
        <f>VLOOKUP(MainTable[[#This Row],[model]],ModelNames,4,FALSE)</f>
        <v>Tree Ensemble</v>
      </c>
      <c r="BH772" s="9" cm="1">
        <f t="array" ref="BH772">MEDIAN(IF($AM$2:$AM$2385=AM772,$AN$2:$AN$2385))</f>
        <v>0.87140340575455077</v>
      </c>
      <c r="BI772" s="9" t="str" cm="1">
        <f t="array" ref="BI772">LEFT(A772, MIN(IFERROR(FIND({"_binarized","_clean","_converted"}, A772), LEN(A772)+1))-1)</f>
        <v>svmguide3</v>
      </c>
    </row>
    <row r="773" spans="1:61" x14ac:dyDescent="0.25">
      <c r="A773" t="s">
        <v>209</v>
      </c>
      <c r="B773" s="6">
        <v>1243</v>
      </c>
      <c r="C773">
        <v>23</v>
      </c>
      <c r="D773">
        <v>22</v>
      </c>
      <c r="E773">
        <v>0</v>
      </c>
      <c r="F773" s="1">
        <v>3.1993243243243241</v>
      </c>
      <c r="G773">
        <v>4.5454545454545459</v>
      </c>
      <c r="H773">
        <v>4.5454999999999997</v>
      </c>
      <c r="I773" s="1">
        <v>209.9559092590556</v>
      </c>
      <c r="J773" s="1">
        <v>20.010858978262</v>
      </c>
      <c r="K773" s="1">
        <v>3.0170271488558731</v>
      </c>
      <c r="L773" s="1">
        <v>33.140999999999998</v>
      </c>
      <c r="M773" s="1">
        <v>14.241199999999999</v>
      </c>
      <c r="N773" s="2">
        <v>0.40600000000000003</v>
      </c>
      <c r="O773" s="2">
        <v>0.84699999999999998</v>
      </c>
      <c r="P773" s="2">
        <v>0.33700000000000002</v>
      </c>
      <c r="Q773" s="2">
        <v>6.0000000000000001E-3</v>
      </c>
      <c r="R773" s="2">
        <v>0.95699999999999996</v>
      </c>
      <c r="S773" s="2">
        <v>0.81699999999999995</v>
      </c>
      <c r="T773" s="2">
        <v>4.3999999999999997E-2</v>
      </c>
      <c r="U773" s="2">
        <v>0.17499999999999999</v>
      </c>
      <c r="V773" s="2">
        <v>0.16400000000000001</v>
      </c>
      <c r="W773" s="2">
        <v>0.11899999999999999</v>
      </c>
      <c r="X773" s="2">
        <v>0.40200000000000002</v>
      </c>
      <c r="Y773" s="2">
        <v>0.247</v>
      </c>
      <c r="Z773" s="2">
        <v>0.17399999999999999</v>
      </c>
      <c r="AA773" s="2">
        <v>0.63200000000000001</v>
      </c>
      <c r="AB773" s="2">
        <v>0.99399999999999999</v>
      </c>
      <c r="AC773" s="2">
        <v>0.81799999999999995</v>
      </c>
      <c r="AD773" s="2">
        <v>0.28299999999999997</v>
      </c>
      <c r="AE773" s="2">
        <v>0.64900000000000002</v>
      </c>
      <c r="AF773" s="2">
        <v>1.7999999999999999E-2</v>
      </c>
      <c r="AG773" s="2">
        <v>0.01</v>
      </c>
      <c r="AH773" s="2">
        <v>0.59099999999999997</v>
      </c>
      <c r="AI773" s="2">
        <v>0.20799999999999999</v>
      </c>
      <c r="AJ773" s="2">
        <v>0.43099999999999999</v>
      </c>
      <c r="AK773">
        <v>330382</v>
      </c>
      <c r="AL773">
        <v>1.74</v>
      </c>
      <c r="AM773" t="s">
        <v>51</v>
      </c>
      <c r="AN773" s="3">
        <v>0.83347583883922793</v>
      </c>
      <c r="AO773" s="3">
        <v>1.958504116650191E-2</v>
      </c>
      <c r="AP773" s="3">
        <v>0.81876802054629161</v>
      </c>
      <c r="AQ773" s="3">
        <v>2.348798366936285E-2</v>
      </c>
      <c r="AT773" s="10">
        <v>2.4742841720581051E-2</v>
      </c>
      <c r="AU773" s="1">
        <v>410.75390625</v>
      </c>
      <c r="AV773" s="5">
        <v>50317.58332610644</v>
      </c>
      <c r="AW773" s="9">
        <v>0.31426095962524409</v>
      </c>
      <c r="AX773">
        <v>12</v>
      </c>
      <c r="AY773" t="s">
        <v>50</v>
      </c>
      <c r="AZ773" s="9">
        <f>AVERAGE(MainTable[[#This Row],[f1]:[f4]])</f>
        <v>0.59279999999999988</v>
      </c>
      <c r="BA773" s="9">
        <f>AVERAGE(MainTable[[#This Row],[l1]:[l3]])</f>
        <v>0.12766666666666668</v>
      </c>
      <c r="BB773" s="9">
        <f>AVERAGE(MainTable[[#This Row],[n1]:[lsc]])</f>
        <v>0.42799999999999994</v>
      </c>
      <c r="BC773" s="9">
        <f>AVERAGE(MainTable[[#This Row],[density]:[clsCoef]])</f>
        <v>0.55049999999999999</v>
      </c>
      <c r="BD773" s="9">
        <f>AVERAGE(MainTable[[#This Row],[t2]:[t4]])</f>
        <v>0.20633333333333334</v>
      </c>
      <c r="BE773" s="9">
        <f>AVERAGE(MainTable[[#This Row],[c1]:[c2]])</f>
        <v>0.31950000000000001</v>
      </c>
      <c r="BF773" s="9">
        <f>AVERAGE(MainTable[[#This Row],[n3]], MainTable[[#This Row],[n1]], MainTable[[#This Row],[n4]])</f>
        <v>0.18000000000000002</v>
      </c>
      <c r="BG773" s="9" t="str">
        <f>VLOOKUP(MainTable[[#This Row],[model]],ModelNames,4,FALSE)</f>
        <v>Kernel/SVM</v>
      </c>
      <c r="BH773" s="9" cm="1">
        <f t="array" ref="BH773">MEDIAN(IF($AM$2:$AM$2385=AM773,$AN$2:$AN$2385))</f>
        <v>0.87225452196382425</v>
      </c>
      <c r="BI773" s="9" t="str" cm="1">
        <f t="array" ref="BI773">LEFT(A773, MIN(IFERROR(FIND({"_binarized","_clean","_converted"}, A773), LEN(A773)+1))-1)</f>
        <v>svmguide3</v>
      </c>
    </row>
    <row r="774" spans="1:61" x14ac:dyDescent="0.25">
      <c r="A774" t="s">
        <v>209</v>
      </c>
      <c r="B774" s="6">
        <v>1243</v>
      </c>
      <c r="C774">
        <v>23</v>
      </c>
      <c r="D774">
        <v>22</v>
      </c>
      <c r="E774">
        <v>0</v>
      </c>
      <c r="F774" s="1">
        <v>3.1993243243243241</v>
      </c>
      <c r="G774">
        <v>4.5454545454545459</v>
      </c>
      <c r="H774">
        <v>4.5454999999999997</v>
      </c>
      <c r="I774" s="1">
        <v>209.9559092590556</v>
      </c>
      <c r="J774" s="1">
        <v>20.010858978262</v>
      </c>
      <c r="K774" s="1">
        <v>3.0170271488558731</v>
      </c>
      <c r="L774" s="1">
        <v>33.140999999999998</v>
      </c>
      <c r="M774" s="1">
        <v>14.241199999999999</v>
      </c>
      <c r="N774" s="2">
        <v>0.40600000000000003</v>
      </c>
      <c r="O774" s="2">
        <v>0.84699999999999998</v>
      </c>
      <c r="P774" s="2">
        <v>0.33700000000000002</v>
      </c>
      <c r="Q774" s="2">
        <v>6.0000000000000001E-3</v>
      </c>
      <c r="R774" s="2">
        <v>0.95699999999999996</v>
      </c>
      <c r="S774" s="2">
        <v>0.81699999999999995</v>
      </c>
      <c r="T774" s="2">
        <v>4.3999999999999997E-2</v>
      </c>
      <c r="U774" s="2">
        <v>0.17499999999999999</v>
      </c>
      <c r="V774" s="2">
        <v>0.16400000000000001</v>
      </c>
      <c r="W774" s="2">
        <v>0.11899999999999999</v>
      </c>
      <c r="X774" s="2">
        <v>0.40200000000000002</v>
      </c>
      <c r="Y774" s="2">
        <v>0.247</v>
      </c>
      <c r="Z774" s="2">
        <v>0.17399999999999999</v>
      </c>
      <c r="AA774" s="2">
        <v>0.63200000000000001</v>
      </c>
      <c r="AB774" s="2">
        <v>0.99399999999999999</v>
      </c>
      <c r="AC774" s="2">
        <v>0.81799999999999995</v>
      </c>
      <c r="AD774" s="2">
        <v>0.28299999999999997</v>
      </c>
      <c r="AE774" s="2">
        <v>0.64900000000000002</v>
      </c>
      <c r="AF774" s="2">
        <v>1.7999999999999999E-2</v>
      </c>
      <c r="AG774" s="2">
        <v>0.01</v>
      </c>
      <c r="AH774" s="2">
        <v>0.59099999999999997</v>
      </c>
      <c r="AI774" s="2">
        <v>0.20799999999999999</v>
      </c>
      <c r="AJ774" s="2">
        <v>0.43099999999999999</v>
      </c>
      <c r="AK774">
        <v>330382</v>
      </c>
      <c r="AL774">
        <v>1.74</v>
      </c>
      <c r="AM774" t="s">
        <v>61</v>
      </c>
      <c r="AN774" s="3">
        <v>0.82621129680010363</v>
      </c>
      <c r="AO774" s="3">
        <v>1.144815101428512E-2</v>
      </c>
      <c r="AP774" s="3">
        <v>0.8076844659844975</v>
      </c>
      <c r="AQ774" s="3">
        <v>1.327595715899077E-2</v>
      </c>
      <c r="AR774" s="3">
        <v>0.8014301761937801</v>
      </c>
      <c r="AS774" s="3">
        <v>7.307389423929167E-2</v>
      </c>
      <c r="AT774" s="10">
        <v>1.8906593322753911E-3</v>
      </c>
      <c r="AU774" s="1">
        <v>411.6875</v>
      </c>
      <c r="AV774" s="5">
        <v>658500.43883984862</v>
      </c>
      <c r="AW774" s="9">
        <v>2.578282356262207E-2</v>
      </c>
      <c r="AX774">
        <v>4</v>
      </c>
      <c r="AY774" t="s">
        <v>50</v>
      </c>
      <c r="AZ774" s="9">
        <f>AVERAGE(MainTable[[#This Row],[f1]:[f4]])</f>
        <v>0.59279999999999988</v>
      </c>
      <c r="BA774" s="9">
        <f>AVERAGE(MainTable[[#This Row],[l1]:[l3]])</f>
        <v>0.12766666666666668</v>
      </c>
      <c r="BB774" s="9">
        <f>AVERAGE(MainTable[[#This Row],[n1]:[lsc]])</f>
        <v>0.42799999999999994</v>
      </c>
      <c r="BC774" s="9">
        <f>AVERAGE(MainTable[[#This Row],[density]:[clsCoef]])</f>
        <v>0.55049999999999999</v>
      </c>
      <c r="BD774" s="9">
        <f>AVERAGE(MainTable[[#This Row],[t2]:[t4]])</f>
        <v>0.20633333333333334</v>
      </c>
      <c r="BE774" s="9">
        <f>AVERAGE(MainTable[[#This Row],[c1]:[c2]])</f>
        <v>0.31950000000000001</v>
      </c>
      <c r="BF774" s="9">
        <f>AVERAGE(MainTable[[#This Row],[n3]], MainTable[[#This Row],[n1]], MainTable[[#This Row],[n4]])</f>
        <v>0.18000000000000002</v>
      </c>
      <c r="BG774" s="9" t="str">
        <f>VLOOKUP(MainTable[[#This Row],[model]],ModelNames,4,FALSE)</f>
        <v>Discriminant</v>
      </c>
      <c r="BH774" s="9" cm="1">
        <f t="array" ref="BH774">MEDIAN(IF($AM$2:$AM$2385=AM774,$AN$2:$AN$2385))</f>
        <v>0.82848361206198695</v>
      </c>
      <c r="BI774" s="9" t="str" cm="1">
        <f t="array" ref="BI774">LEFT(A774, MIN(IFERROR(FIND({"_binarized","_clean","_converted"}, A774), LEN(A774)+1))-1)</f>
        <v>svmguide3</v>
      </c>
    </row>
    <row r="775" spans="1:61" x14ac:dyDescent="0.25">
      <c r="A775" t="s">
        <v>209</v>
      </c>
      <c r="B775" s="6">
        <v>1243</v>
      </c>
      <c r="C775">
        <v>23</v>
      </c>
      <c r="D775">
        <v>22</v>
      </c>
      <c r="E775">
        <v>0</v>
      </c>
      <c r="F775" s="1">
        <v>3.1993243243243241</v>
      </c>
      <c r="G775">
        <v>4.5454545454545459</v>
      </c>
      <c r="H775">
        <v>4.5454999999999997</v>
      </c>
      <c r="I775" s="1">
        <v>209.9559092590556</v>
      </c>
      <c r="J775" s="1">
        <v>20.010858978262</v>
      </c>
      <c r="K775" s="1">
        <v>3.0170271488558731</v>
      </c>
      <c r="L775" s="1">
        <v>33.140999999999998</v>
      </c>
      <c r="M775" s="1">
        <v>14.241199999999999</v>
      </c>
      <c r="N775" s="2">
        <v>0.40600000000000003</v>
      </c>
      <c r="O775" s="2">
        <v>0.84699999999999998</v>
      </c>
      <c r="P775" s="2">
        <v>0.33700000000000002</v>
      </c>
      <c r="Q775" s="2">
        <v>6.0000000000000001E-3</v>
      </c>
      <c r="R775" s="2">
        <v>0.95699999999999996</v>
      </c>
      <c r="S775" s="2">
        <v>0.81699999999999995</v>
      </c>
      <c r="T775" s="2">
        <v>4.3999999999999997E-2</v>
      </c>
      <c r="U775" s="2">
        <v>0.17499999999999999</v>
      </c>
      <c r="V775" s="2">
        <v>0.16400000000000001</v>
      </c>
      <c r="W775" s="2">
        <v>0.11899999999999999</v>
      </c>
      <c r="X775" s="2">
        <v>0.40200000000000002</v>
      </c>
      <c r="Y775" s="2">
        <v>0.247</v>
      </c>
      <c r="Z775" s="2">
        <v>0.17399999999999999</v>
      </c>
      <c r="AA775" s="2">
        <v>0.63200000000000001</v>
      </c>
      <c r="AB775" s="2">
        <v>0.99399999999999999</v>
      </c>
      <c r="AC775" s="2">
        <v>0.81799999999999995</v>
      </c>
      <c r="AD775" s="2">
        <v>0.28299999999999997</v>
      </c>
      <c r="AE775" s="2">
        <v>0.64900000000000002</v>
      </c>
      <c r="AF775" s="2">
        <v>1.7999999999999999E-2</v>
      </c>
      <c r="AG775" s="2">
        <v>0.01</v>
      </c>
      <c r="AH775" s="2">
        <v>0.59099999999999997</v>
      </c>
      <c r="AI775" s="2">
        <v>0.20799999999999999</v>
      </c>
      <c r="AJ775" s="2">
        <v>0.43099999999999999</v>
      </c>
      <c r="AK775">
        <v>330382</v>
      </c>
      <c r="AL775">
        <v>1.74</v>
      </c>
      <c r="AM775" t="s">
        <v>62</v>
      </c>
      <c r="AN775" s="3">
        <v>0.8230114004404715</v>
      </c>
      <c r="AO775" s="3">
        <v>8.3833112614987316E-3</v>
      </c>
      <c r="AP775" s="3">
        <v>0.79170226293060719</v>
      </c>
      <c r="AQ775" s="3">
        <v>1.3414675718585119E-2</v>
      </c>
      <c r="AT775" s="10">
        <v>1.7266273498535161E-3</v>
      </c>
      <c r="AU775" s="1">
        <v>411.2578125</v>
      </c>
      <c r="AV775" s="5">
        <v>721058.8898094449</v>
      </c>
      <c r="AW775" s="9">
        <v>6.3771486282348633E-2</v>
      </c>
      <c r="AX775">
        <v>6</v>
      </c>
      <c r="AY775" t="s">
        <v>50</v>
      </c>
      <c r="AZ775" s="9">
        <f>AVERAGE(MainTable[[#This Row],[f1]:[f4]])</f>
        <v>0.59279999999999988</v>
      </c>
      <c r="BA775" s="9">
        <f>AVERAGE(MainTable[[#This Row],[l1]:[l3]])</f>
        <v>0.12766666666666668</v>
      </c>
      <c r="BB775" s="9">
        <f>AVERAGE(MainTable[[#This Row],[n1]:[lsc]])</f>
        <v>0.42799999999999994</v>
      </c>
      <c r="BC775" s="9">
        <f>AVERAGE(MainTable[[#This Row],[density]:[clsCoef]])</f>
        <v>0.55049999999999999</v>
      </c>
      <c r="BD775" s="9">
        <f>AVERAGE(MainTable[[#This Row],[t2]:[t4]])</f>
        <v>0.20633333333333334</v>
      </c>
      <c r="BE775" s="9">
        <f>AVERAGE(MainTable[[#This Row],[c1]:[c2]])</f>
        <v>0.31950000000000001</v>
      </c>
      <c r="BF775" s="9">
        <f>AVERAGE(MainTable[[#This Row],[n3]], MainTable[[#This Row],[n1]], MainTable[[#This Row],[n4]])</f>
        <v>0.18000000000000002</v>
      </c>
      <c r="BG775" s="9" t="str">
        <f>VLOOKUP(MainTable[[#This Row],[model]],ModelNames,4,FALSE)</f>
        <v>Linear</v>
      </c>
      <c r="BH775" s="9" cm="1">
        <f t="array" ref="BH775">MEDIAN(IF($AM$2:$AM$2385=AM775,$AN$2:$AN$2385))</f>
        <v>0.84909999999999997</v>
      </c>
      <c r="BI775" s="9" t="str" cm="1">
        <f t="array" ref="BI775">LEFT(A775, MIN(IFERROR(FIND({"_binarized","_clean","_converted"}, A775), LEN(A775)+1))-1)</f>
        <v>svmguide3</v>
      </c>
    </row>
    <row r="776" spans="1:61" x14ac:dyDescent="0.25">
      <c r="A776" t="s">
        <v>209</v>
      </c>
      <c r="B776" s="6">
        <v>1243</v>
      </c>
      <c r="C776">
        <v>23</v>
      </c>
      <c r="D776">
        <v>22</v>
      </c>
      <c r="E776">
        <v>0</v>
      </c>
      <c r="F776" s="1">
        <v>3.1993243243243241</v>
      </c>
      <c r="G776">
        <v>4.5454545454545459</v>
      </c>
      <c r="H776">
        <v>4.5454999999999997</v>
      </c>
      <c r="I776" s="1">
        <v>209.9559092590556</v>
      </c>
      <c r="J776" s="1">
        <v>20.010858978262</v>
      </c>
      <c r="K776" s="1">
        <v>3.0170271488558731</v>
      </c>
      <c r="L776" s="1">
        <v>33.140999999999998</v>
      </c>
      <c r="M776" s="1">
        <v>14.241199999999999</v>
      </c>
      <c r="N776" s="2">
        <v>0.40600000000000003</v>
      </c>
      <c r="O776" s="2">
        <v>0.84699999999999998</v>
      </c>
      <c r="P776" s="2">
        <v>0.33700000000000002</v>
      </c>
      <c r="Q776" s="2">
        <v>6.0000000000000001E-3</v>
      </c>
      <c r="R776" s="2">
        <v>0.95699999999999996</v>
      </c>
      <c r="S776" s="2">
        <v>0.81699999999999995</v>
      </c>
      <c r="T776" s="2">
        <v>4.3999999999999997E-2</v>
      </c>
      <c r="U776" s="2">
        <v>0.17499999999999999</v>
      </c>
      <c r="V776" s="2">
        <v>0.16400000000000001</v>
      </c>
      <c r="W776" s="2">
        <v>0.11899999999999999</v>
      </c>
      <c r="X776" s="2">
        <v>0.40200000000000002</v>
      </c>
      <c r="Y776" s="2">
        <v>0.247</v>
      </c>
      <c r="Z776" s="2">
        <v>0.17399999999999999</v>
      </c>
      <c r="AA776" s="2">
        <v>0.63200000000000001</v>
      </c>
      <c r="AB776" s="2">
        <v>0.99399999999999999</v>
      </c>
      <c r="AC776" s="2">
        <v>0.81799999999999995</v>
      </c>
      <c r="AD776" s="2">
        <v>0.28299999999999997</v>
      </c>
      <c r="AE776" s="2">
        <v>0.64900000000000002</v>
      </c>
      <c r="AF776" s="2">
        <v>1.7999999999999999E-2</v>
      </c>
      <c r="AG776" s="2">
        <v>0.01</v>
      </c>
      <c r="AH776" s="2">
        <v>0.59099999999999997</v>
      </c>
      <c r="AI776" s="2">
        <v>0.20799999999999999</v>
      </c>
      <c r="AJ776" s="2">
        <v>0.43099999999999999</v>
      </c>
      <c r="AK776">
        <v>330382</v>
      </c>
      <c r="AL776">
        <v>1.74</v>
      </c>
      <c r="AM776" t="s">
        <v>56</v>
      </c>
      <c r="AN776" s="3">
        <v>0.82141145226065559</v>
      </c>
      <c r="AO776" s="3">
        <v>1.607738431996409E-2</v>
      </c>
      <c r="AP776" s="3">
        <v>0.80027551511104078</v>
      </c>
      <c r="AQ776" s="3">
        <v>2.2712285756699261E-2</v>
      </c>
      <c r="AR776" s="3">
        <v>0.79387215685163937</v>
      </c>
      <c r="AS776" s="3">
        <v>6.4327347196990334E-2</v>
      </c>
      <c r="AT776" s="10">
        <v>1.7390251159667971E-3</v>
      </c>
      <c r="AU776" s="1">
        <v>409.62109375</v>
      </c>
      <c r="AV776" s="5">
        <v>715918.35481217434</v>
      </c>
      <c r="AW776" s="9">
        <v>0.16196203231811521</v>
      </c>
      <c r="AX776">
        <v>10</v>
      </c>
      <c r="AY776" t="s">
        <v>50</v>
      </c>
      <c r="AZ776" s="9">
        <f>AVERAGE(MainTable[[#This Row],[f1]:[f4]])</f>
        <v>0.59279999999999988</v>
      </c>
      <c r="BA776" s="9">
        <f>AVERAGE(MainTable[[#This Row],[l1]:[l3]])</f>
        <v>0.12766666666666668</v>
      </c>
      <c r="BB776" s="9">
        <f>AVERAGE(MainTable[[#This Row],[n1]:[lsc]])</f>
        <v>0.42799999999999994</v>
      </c>
      <c r="BC776" s="9">
        <f>AVERAGE(MainTable[[#This Row],[density]:[clsCoef]])</f>
        <v>0.55049999999999999</v>
      </c>
      <c r="BD776" s="9">
        <f>AVERAGE(MainTable[[#This Row],[t2]:[t4]])</f>
        <v>0.20633333333333334</v>
      </c>
      <c r="BE776" s="9">
        <f>AVERAGE(MainTable[[#This Row],[c1]:[c2]])</f>
        <v>0.31950000000000001</v>
      </c>
      <c r="BF776" s="9">
        <f>AVERAGE(MainTable[[#This Row],[n3]], MainTable[[#This Row],[n1]], MainTable[[#This Row],[n4]])</f>
        <v>0.18000000000000002</v>
      </c>
      <c r="BG776" s="9" t="str">
        <f>VLOOKUP(MainTable[[#This Row],[model]],ModelNames,4,FALSE)</f>
        <v>Linear</v>
      </c>
      <c r="BH776" s="9" cm="1">
        <f t="array" ref="BH776">MEDIAN(IF($AM$2:$AM$2385=AM776,$AN$2:$AN$2385))</f>
        <v>0.85279999999999989</v>
      </c>
      <c r="BI776" s="9" t="str" cm="1">
        <f t="array" ref="BI776">LEFT(A776, MIN(IFERROR(FIND({"_binarized","_clean","_converted"}, A776), LEN(A776)+1))-1)</f>
        <v>svmguide3</v>
      </c>
    </row>
    <row r="777" spans="1:61" x14ac:dyDescent="0.25">
      <c r="A777" t="s">
        <v>209</v>
      </c>
      <c r="B777" s="6">
        <v>1243</v>
      </c>
      <c r="C777">
        <v>23</v>
      </c>
      <c r="D777">
        <v>22</v>
      </c>
      <c r="E777">
        <v>0</v>
      </c>
      <c r="F777" s="1">
        <v>3.1993243243243241</v>
      </c>
      <c r="G777">
        <v>4.5454545454545459</v>
      </c>
      <c r="H777">
        <v>4.5454999999999997</v>
      </c>
      <c r="I777" s="1">
        <v>209.9559092590556</v>
      </c>
      <c r="J777" s="1">
        <v>20.010858978262</v>
      </c>
      <c r="K777" s="1">
        <v>3.0170271488558731</v>
      </c>
      <c r="L777" s="1">
        <v>33.140999999999998</v>
      </c>
      <c r="M777" s="1">
        <v>14.241199999999999</v>
      </c>
      <c r="N777" s="2">
        <v>0.40600000000000003</v>
      </c>
      <c r="O777" s="2">
        <v>0.84699999999999998</v>
      </c>
      <c r="P777" s="2">
        <v>0.33700000000000002</v>
      </c>
      <c r="Q777" s="2">
        <v>6.0000000000000001E-3</v>
      </c>
      <c r="R777" s="2">
        <v>0.95699999999999996</v>
      </c>
      <c r="S777" s="2">
        <v>0.81699999999999995</v>
      </c>
      <c r="T777" s="2">
        <v>4.3999999999999997E-2</v>
      </c>
      <c r="U777" s="2">
        <v>0.17499999999999999</v>
      </c>
      <c r="V777" s="2">
        <v>0.16400000000000001</v>
      </c>
      <c r="W777" s="2">
        <v>0.11899999999999999</v>
      </c>
      <c r="X777" s="2">
        <v>0.40200000000000002</v>
      </c>
      <c r="Y777" s="2">
        <v>0.247</v>
      </c>
      <c r="Z777" s="2">
        <v>0.17399999999999999</v>
      </c>
      <c r="AA777" s="2">
        <v>0.63200000000000001</v>
      </c>
      <c r="AB777" s="2">
        <v>0.99399999999999999</v>
      </c>
      <c r="AC777" s="2">
        <v>0.81799999999999995</v>
      </c>
      <c r="AD777" s="2">
        <v>0.28299999999999997</v>
      </c>
      <c r="AE777" s="2">
        <v>0.64900000000000002</v>
      </c>
      <c r="AF777" s="2">
        <v>1.7999999999999999E-2</v>
      </c>
      <c r="AG777" s="2">
        <v>0.01</v>
      </c>
      <c r="AH777" s="2">
        <v>0.59099999999999997</v>
      </c>
      <c r="AI777" s="2">
        <v>0.20799999999999999</v>
      </c>
      <c r="AJ777" s="2">
        <v>0.43099999999999999</v>
      </c>
      <c r="AK777">
        <v>330382</v>
      </c>
      <c r="AL777">
        <v>1.74</v>
      </c>
      <c r="AM777" t="s">
        <v>60</v>
      </c>
      <c r="AN777" s="3">
        <v>0.82059852312475701</v>
      </c>
      <c r="AO777" s="3">
        <v>1.204249137598043E-2</v>
      </c>
      <c r="AP777" s="3">
        <v>0.79673386955051861</v>
      </c>
      <c r="AQ777" s="3">
        <v>1.8761513125169049E-2</v>
      </c>
      <c r="AR777" s="3">
        <v>0.77923812985067809</v>
      </c>
      <c r="AS777" s="3">
        <v>7.5608488987024464E-2</v>
      </c>
      <c r="AT777" s="10">
        <v>1.7790794372558589E-3</v>
      </c>
      <c r="AU777" s="1">
        <v>410.81640625</v>
      </c>
      <c r="AV777" s="5">
        <v>699800.11793084966</v>
      </c>
      <c r="AW777" s="9">
        <v>8.3481073379516602E-2</v>
      </c>
      <c r="AX777">
        <v>16</v>
      </c>
      <c r="AY777" t="s">
        <v>50</v>
      </c>
      <c r="AZ777" s="9">
        <f>AVERAGE(MainTable[[#This Row],[f1]:[f4]])</f>
        <v>0.59279999999999988</v>
      </c>
      <c r="BA777" s="9">
        <f>AVERAGE(MainTable[[#This Row],[l1]:[l3]])</f>
        <v>0.12766666666666668</v>
      </c>
      <c r="BB777" s="9">
        <f>AVERAGE(MainTable[[#This Row],[n1]:[lsc]])</f>
        <v>0.42799999999999994</v>
      </c>
      <c r="BC777" s="9">
        <f>AVERAGE(MainTable[[#This Row],[density]:[clsCoef]])</f>
        <v>0.55049999999999999</v>
      </c>
      <c r="BD777" s="9">
        <f>AVERAGE(MainTable[[#This Row],[t2]:[t4]])</f>
        <v>0.20633333333333334</v>
      </c>
      <c r="BE777" s="9">
        <f>AVERAGE(MainTable[[#This Row],[c1]:[c2]])</f>
        <v>0.31950000000000001</v>
      </c>
      <c r="BF777" s="9">
        <f>AVERAGE(MainTable[[#This Row],[n3]], MainTable[[#This Row],[n1]], MainTable[[#This Row],[n4]])</f>
        <v>0.18000000000000002</v>
      </c>
      <c r="BG777" s="9" t="str">
        <f>VLOOKUP(MainTable[[#This Row],[model]],ModelNames,4,FALSE)</f>
        <v>Linear</v>
      </c>
      <c r="BH777" s="9" cm="1">
        <f t="array" ref="BH777">MEDIAN(IF($AM$2:$AM$2385=AM777,$AN$2:$AN$2385))</f>
        <v>0.84154689776823377</v>
      </c>
      <c r="BI777" s="9" t="str" cm="1">
        <f t="array" ref="BI777">LEFT(A777, MIN(IFERROR(FIND({"_binarized","_clean","_converted"}, A777), LEN(A777)+1))-1)</f>
        <v>svmguide3</v>
      </c>
    </row>
    <row r="778" spans="1:61" x14ac:dyDescent="0.25">
      <c r="A778" t="s">
        <v>209</v>
      </c>
      <c r="B778" s="6">
        <v>1243</v>
      </c>
      <c r="C778">
        <v>23</v>
      </c>
      <c r="D778">
        <v>22</v>
      </c>
      <c r="E778">
        <v>0</v>
      </c>
      <c r="F778" s="1">
        <v>3.1993243243243241</v>
      </c>
      <c r="G778">
        <v>4.5454545454545459</v>
      </c>
      <c r="H778">
        <v>4.5454999999999997</v>
      </c>
      <c r="I778" s="1">
        <v>209.9559092590556</v>
      </c>
      <c r="J778" s="1">
        <v>20.010858978262</v>
      </c>
      <c r="K778" s="1">
        <v>3.0170271488558731</v>
      </c>
      <c r="L778" s="1">
        <v>33.140999999999998</v>
      </c>
      <c r="M778" s="1">
        <v>14.241199999999999</v>
      </c>
      <c r="N778" s="2">
        <v>0.40600000000000003</v>
      </c>
      <c r="O778" s="2">
        <v>0.84699999999999998</v>
      </c>
      <c r="P778" s="2">
        <v>0.33700000000000002</v>
      </c>
      <c r="Q778" s="2">
        <v>6.0000000000000001E-3</v>
      </c>
      <c r="R778" s="2">
        <v>0.95699999999999996</v>
      </c>
      <c r="S778" s="2">
        <v>0.81699999999999995</v>
      </c>
      <c r="T778" s="2">
        <v>4.3999999999999997E-2</v>
      </c>
      <c r="U778" s="2">
        <v>0.17499999999999999</v>
      </c>
      <c r="V778" s="2">
        <v>0.16400000000000001</v>
      </c>
      <c r="W778" s="2">
        <v>0.11899999999999999</v>
      </c>
      <c r="X778" s="2">
        <v>0.40200000000000002</v>
      </c>
      <c r="Y778" s="2">
        <v>0.247</v>
      </c>
      <c r="Z778" s="2">
        <v>0.17399999999999999</v>
      </c>
      <c r="AA778" s="2">
        <v>0.63200000000000001</v>
      </c>
      <c r="AB778" s="2">
        <v>0.99399999999999999</v>
      </c>
      <c r="AC778" s="2">
        <v>0.81799999999999995</v>
      </c>
      <c r="AD778" s="2">
        <v>0.28299999999999997</v>
      </c>
      <c r="AE778" s="2">
        <v>0.64900000000000002</v>
      </c>
      <c r="AF778" s="2">
        <v>1.7999999999999999E-2</v>
      </c>
      <c r="AG778" s="2">
        <v>0.01</v>
      </c>
      <c r="AH778" s="2">
        <v>0.59099999999999997</v>
      </c>
      <c r="AI778" s="2">
        <v>0.20799999999999999</v>
      </c>
      <c r="AJ778" s="2">
        <v>0.43099999999999999</v>
      </c>
      <c r="AK778">
        <v>330382</v>
      </c>
      <c r="AL778">
        <v>1.74</v>
      </c>
      <c r="AM778" t="s">
        <v>64</v>
      </c>
      <c r="AN778" s="3">
        <v>0.81737595543464181</v>
      </c>
      <c r="AO778" s="3">
        <v>1.006659800945371E-2</v>
      </c>
      <c r="AP778" s="3">
        <v>0.78685342583657392</v>
      </c>
      <c r="AQ778" s="3">
        <v>1.557383818835602E-2</v>
      </c>
      <c r="AR778" s="3">
        <v>0.78850051997539361</v>
      </c>
      <c r="AS778" s="3">
        <v>6.0259249019686059E-2</v>
      </c>
      <c r="AT778" s="10">
        <v>1.6388893127441411E-3</v>
      </c>
      <c r="AU778" s="1">
        <v>414.61328125</v>
      </c>
      <c r="AV778" s="5">
        <v>759660.8204829793</v>
      </c>
      <c r="AW778" s="9">
        <v>2.6391744613647461E-2</v>
      </c>
      <c r="AX778">
        <v>2</v>
      </c>
      <c r="AY778" t="s">
        <v>50</v>
      </c>
      <c r="AZ778" s="9">
        <f>AVERAGE(MainTable[[#This Row],[f1]:[f4]])</f>
        <v>0.59279999999999988</v>
      </c>
      <c r="BA778" s="9">
        <f>AVERAGE(MainTable[[#This Row],[l1]:[l3]])</f>
        <v>0.12766666666666668</v>
      </c>
      <c r="BB778" s="9">
        <f>AVERAGE(MainTable[[#This Row],[n1]:[lsc]])</f>
        <v>0.42799999999999994</v>
      </c>
      <c r="BC778" s="9">
        <f>AVERAGE(MainTable[[#This Row],[density]:[clsCoef]])</f>
        <v>0.55049999999999999</v>
      </c>
      <c r="BD778" s="9">
        <f>AVERAGE(MainTable[[#This Row],[t2]:[t4]])</f>
        <v>0.20633333333333334</v>
      </c>
      <c r="BE778" s="9">
        <f>AVERAGE(MainTable[[#This Row],[c1]:[c2]])</f>
        <v>0.31950000000000001</v>
      </c>
      <c r="BF778" s="9">
        <f>AVERAGE(MainTable[[#This Row],[n3]], MainTable[[#This Row],[n1]], MainTable[[#This Row],[n4]])</f>
        <v>0.18000000000000002</v>
      </c>
      <c r="BG778" s="9" t="str">
        <f>VLOOKUP(MainTable[[#This Row],[model]],ModelNames,4,FALSE)</f>
        <v>Discriminant</v>
      </c>
      <c r="BH778" s="9" cm="1">
        <f t="array" ref="BH778">MEDIAN(IF($AM$2:$AM$2385=AM778,$AN$2:$AN$2385))</f>
        <v>0.83860904466088915</v>
      </c>
      <c r="BI778" s="9" t="str" cm="1">
        <f t="array" ref="BI778">LEFT(A778, MIN(IFERROR(FIND({"_binarized","_clean","_converted"}, A778), LEN(A778)+1))-1)</f>
        <v>svmguide3</v>
      </c>
    </row>
    <row r="779" spans="1:61" x14ac:dyDescent="0.25">
      <c r="A779" t="s">
        <v>209</v>
      </c>
      <c r="B779" s="6">
        <v>1243</v>
      </c>
      <c r="C779">
        <v>23</v>
      </c>
      <c r="D779">
        <v>22</v>
      </c>
      <c r="E779">
        <v>0</v>
      </c>
      <c r="F779" s="1">
        <v>3.1993243243243241</v>
      </c>
      <c r="G779">
        <v>4.5454545454545459</v>
      </c>
      <c r="H779">
        <v>4.5454999999999997</v>
      </c>
      <c r="I779" s="1">
        <v>209.9559092590556</v>
      </c>
      <c r="J779" s="1">
        <v>20.010858978262</v>
      </c>
      <c r="K779" s="1">
        <v>3.0170271488558731</v>
      </c>
      <c r="L779" s="1">
        <v>33.140999999999998</v>
      </c>
      <c r="M779" s="1">
        <v>14.241199999999999</v>
      </c>
      <c r="N779" s="2">
        <v>0.40600000000000003</v>
      </c>
      <c r="O779" s="2">
        <v>0.84699999999999998</v>
      </c>
      <c r="P779" s="2">
        <v>0.33700000000000002</v>
      </c>
      <c r="Q779" s="2">
        <v>6.0000000000000001E-3</v>
      </c>
      <c r="R779" s="2">
        <v>0.95699999999999996</v>
      </c>
      <c r="S779" s="2">
        <v>0.81699999999999995</v>
      </c>
      <c r="T779" s="2">
        <v>4.3999999999999997E-2</v>
      </c>
      <c r="U779" s="2">
        <v>0.17499999999999999</v>
      </c>
      <c r="V779" s="2">
        <v>0.16400000000000001</v>
      </c>
      <c r="W779" s="2">
        <v>0.11899999999999999</v>
      </c>
      <c r="X779" s="2">
        <v>0.40200000000000002</v>
      </c>
      <c r="Y779" s="2">
        <v>0.247</v>
      </c>
      <c r="Z779" s="2">
        <v>0.17399999999999999</v>
      </c>
      <c r="AA779" s="2">
        <v>0.63200000000000001</v>
      </c>
      <c r="AB779" s="2">
        <v>0.99399999999999999</v>
      </c>
      <c r="AC779" s="2">
        <v>0.81799999999999995</v>
      </c>
      <c r="AD779" s="2">
        <v>0.28299999999999997</v>
      </c>
      <c r="AE779" s="2">
        <v>0.64900000000000002</v>
      </c>
      <c r="AF779" s="2">
        <v>1.7999999999999999E-2</v>
      </c>
      <c r="AG779" s="2">
        <v>0.01</v>
      </c>
      <c r="AH779" s="2">
        <v>0.59099999999999997</v>
      </c>
      <c r="AI779" s="2">
        <v>0.20799999999999999</v>
      </c>
      <c r="AJ779" s="2">
        <v>0.43099999999999999</v>
      </c>
      <c r="AK779">
        <v>330382</v>
      </c>
      <c r="AL779">
        <v>1.74</v>
      </c>
      <c r="AM779" t="s">
        <v>53</v>
      </c>
      <c r="AN779" s="3">
        <v>0.81655654877574801</v>
      </c>
      <c r="AO779" s="3">
        <v>1.334006506066982E-2</v>
      </c>
      <c r="AP779" s="3">
        <v>0.78759987951290666</v>
      </c>
      <c r="AQ779" s="3">
        <v>1.9737993998734101E-2</v>
      </c>
      <c r="AR779" s="3">
        <v>0.72844528930612773</v>
      </c>
      <c r="AS779" s="3">
        <v>4.420598440994955E-2</v>
      </c>
      <c r="AT779" s="10">
        <v>7.2741270065307617E-2</v>
      </c>
      <c r="AU779" s="1">
        <v>411.39453125</v>
      </c>
      <c r="AV779" s="5">
        <v>17115.455901199279</v>
      </c>
      <c r="AW779" s="9">
        <v>0.1027092933654785</v>
      </c>
      <c r="AX779">
        <v>24</v>
      </c>
      <c r="AY779" t="s">
        <v>50</v>
      </c>
      <c r="AZ779" s="9">
        <f>AVERAGE(MainTable[[#This Row],[f1]:[f4]])</f>
        <v>0.59279999999999988</v>
      </c>
      <c r="BA779" s="9">
        <f>AVERAGE(MainTable[[#This Row],[l1]:[l3]])</f>
        <v>0.12766666666666668</v>
      </c>
      <c r="BB779" s="9">
        <f>AVERAGE(MainTable[[#This Row],[n1]:[lsc]])</f>
        <v>0.42799999999999994</v>
      </c>
      <c r="BC779" s="9">
        <f>AVERAGE(MainTable[[#This Row],[density]:[clsCoef]])</f>
        <v>0.55049999999999999</v>
      </c>
      <c r="BD779" s="9">
        <f>AVERAGE(MainTable[[#This Row],[t2]:[t4]])</f>
        <v>0.20633333333333334</v>
      </c>
      <c r="BE779" s="9">
        <f>AVERAGE(MainTable[[#This Row],[c1]:[c2]])</f>
        <v>0.31950000000000001</v>
      </c>
      <c r="BF779" s="9">
        <f>AVERAGE(MainTable[[#This Row],[n3]], MainTable[[#This Row],[n1]], MainTable[[#This Row],[n4]])</f>
        <v>0.18000000000000002</v>
      </c>
      <c r="BG779" s="9" t="str">
        <f>VLOOKUP(MainTable[[#This Row],[model]],ModelNames,4,FALSE)</f>
        <v>Instance-based</v>
      </c>
      <c r="BH779" s="9" cm="1">
        <f t="array" ref="BH779">MEDIAN(IF($AM$2:$AM$2385=AM779,$AN$2:$AN$2385))</f>
        <v>0.85</v>
      </c>
      <c r="BI779" s="9" t="str" cm="1">
        <f t="array" ref="BI779">LEFT(A779, MIN(IFERROR(FIND({"_binarized","_clean","_converted"}, A779), LEN(A779)+1))-1)</f>
        <v>svmguide3</v>
      </c>
    </row>
    <row r="780" spans="1:61" x14ac:dyDescent="0.25">
      <c r="A780" t="s">
        <v>209</v>
      </c>
      <c r="B780" s="6">
        <v>1243</v>
      </c>
      <c r="C780">
        <v>23</v>
      </c>
      <c r="D780">
        <v>22</v>
      </c>
      <c r="E780">
        <v>0</v>
      </c>
      <c r="F780" s="1">
        <v>3.1993243243243241</v>
      </c>
      <c r="G780">
        <v>4.5454545454545459</v>
      </c>
      <c r="H780">
        <v>4.5454999999999997</v>
      </c>
      <c r="I780" s="1">
        <v>209.9559092590556</v>
      </c>
      <c r="J780" s="1">
        <v>20.010858978262</v>
      </c>
      <c r="K780" s="1">
        <v>3.0170271488558731</v>
      </c>
      <c r="L780" s="1">
        <v>33.140999999999998</v>
      </c>
      <c r="M780" s="1">
        <v>14.241199999999999</v>
      </c>
      <c r="N780" s="2">
        <v>0.40600000000000003</v>
      </c>
      <c r="O780" s="2">
        <v>0.84699999999999998</v>
      </c>
      <c r="P780" s="2">
        <v>0.33700000000000002</v>
      </c>
      <c r="Q780" s="2">
        <v>6.0000000000000001E-3</v>
      </c>
      <c r="R780" s="2">
        <v>0.95699999999999996</v>
      </c>
      <c r="S780" s="2">
        <v>0.81699999999999995</v>
      </c>
      <c r="T780" s="2">
        <v>4.3999999999999997E-2</v>
      </c>
      <c r="U780" s="2">
        <v>0.17499999999999999</v>
      </c>
      <c r="V780" s="2">
        <v>0.16400000000000001</v>
      </c>
      <c r="W780" s="2">
        <v>0.11899999999999999</v>
      </c>
      <c r="X780" s="2">
        <v>0.40200000000000002</v>
      </c>
      <c r="Y780" s="2">
        <v>0.247</v>
      </c>
      <c r="Z780" s="2">
        <v>0.17399999999999999</v>
      </c>
      <c r="AA780" s="2">
        <v>0.63200000000000001</v>
      </c>
      <c r="AB780" s="2">
        <v>0.99399999999999999</v>
      </c>
      <c r="AC780" s="2">
        <v>0.81799999999999995</v>
      </c>
      <c r="AD780" s="2">
        <v>0.28299999999999997</v>
      </c>
      <c r="AE780" s="2">
        <v>0.64900000000000002</v>
      </c>
      <c r="AF780" s="2">
        <v>1.7999999999999999E-2</v>
      </c>
      <c r="AG780" s="2">
        <v>0.01</v>
      </c>
      <c r="AH780" s="2">
        <v>0.59099999999999997</v>
      </c>
      <c r="AI780" s="2">
        <v>0.20799999999999999</v>
      </c>
      <c r="AJ780" s="2">
        <v>0.43099999999999999</v>
      </c>
      <c r="AK780">
        <v>330382</v>
      </c>
      <c r="AL780">
        <v>1.74</v>
      </c>
      <c r="AM780" t="s">
        <v>63</v>
      </c>
      <c r="AN780" s="3">
        <v>0.81252752947272955</v>
      </c>
      <c r="AO780" s="3">
        <v>1.414280556358326E-2</v>
      </c>
      <c r="AP780" s="3">
        <v>0.79613121581407342</v>
      </c>
      <c r="AQ780" s="3">
        <v>1.255565633565707E-2</v>
      </c>
      <c r="AR780" s="3">
        <v>0.75413187708757135</v>
      </c>
      <c r="AS780" s="3">
        <v>6.1070607413704341E-2</v>
      </c>
      <c r="AT780" s="10">
        <v>1.8839836120605471E-3</v>
      </c>
      <c r="AU780" s="1">
        <v>413.02734375</v>
      </c>
      <c r="AV780" s="5">
        <v>660833.77372817008</v>
      </c>
      <c r="AW780" s="9">
        <v>2.4580717086791989E-2</v>
      </c>
      <c r="AX780">
        <v>4</v>
      </c>
      <c r="AY780" t="s">
        <v>50</v>
      </c>
      <c r="AZ780" s="9">
        <f>AVERAGE(MainTable[[#This Row],[f1]:[f4]])</f>
        <v>0.59279999999999988</v>
      </c>
      <c r="BA780" s="9">
        <f>AVERAGE(MainTable[[#This Row],[l1]:[l3]])</f>
        <v>0.12766666666666668</v>
      </c>
      <c r="BB780" s="9">
        <f>AVERAGE(MainTable[[#This Row],[n1]:[lsc]])</f>
        <v>0.42799999999999994</v>
      </c>
      <c r="BC780" s="9">
        <f>AVERAGE(MainTable[[#This Row],[density]:[clsCoef]])</f>
        <v>0.55049999999999999</v>
      </c>
      <c r="BD780" s="9">
        <f>AVERAGE(MainTable[[#This Row],[t2]:[t4]])</f>
        <v>0.20633333333333334</v>
      </c>
      <c r="BE780" s="9">
        <f>AVERAGE(MainTable[[#This Row],[c1]:[c2]])</f>
        <v>0.31950000000000001</v>
      </c>
      <c r="BF780" s="9">
        <f>AVERAGE(MainTable[[#This Row],[n3]], MainTable[[#This Row],[n1]], MainTable[[#This Row],[n4]])</f>
        <v>0.18000000000000002</v>
      </c>
      <c r="BG780" s="9" t="str">
        <f>VLOOKUP(MainTable[[#This Row],[model]],ModelNames,4,FALSE)</f>
        <v>Probabilistic</v>
      </c>
      <c r="BH780" s="9" cm="1">
        <f t="array" ref="BH780">MEDIAN(IF($AM$2:$AM$2385=AM780,$AN$2:$AN$2385))</f>
        <v>0.73750000000000004</v>
      </c>
      <c r="BI780" s="9" t="str" cm="1">
        <f t="array" ref="BI780">LEFT(A780, MIN(IFERROR(FIND({"_binarized","_clean","_converted"}, A780), LEN(A780)+1))-1)</f>
        <v>svmguide3</v>
      </c>
    </row>
    <row r="781" spans="1:61" x14ac:dyDescent="0.25">
      <c r="A781" t="s">
        <v>209</v>
      </c>
      <c r="B781" s="6">
        <v>1243</v>
      </c>
      <c r="C781">
        <v>23</v>
      </c>
      <c r="D781">
        <v>22</v>
      </c>
      <c r="E781">
        <v>0</v>
      </c>
      <c r="F781" s="1">
        <v>3.1993243243243241</v>
      </c>
      <c r="G781">
        <v>4.5454545454545459</v>
      </c>
      <c r="H781">
        <v>4.5454999999999997</v>
      </c>
      <c r="I781" s="1">
        <v>209.9559092590556</v>
      </c>
      <c r="J781" s="1">
        <v>20.010858978262</v>
      </c>
      <c r="K781" s="1">
        <v>3.0170271488558731</v>
      </c>
      <c r="L781" s="1">
        <v>33.140999999999998</v>
      </c>
      <c r="M781" s="1">
        <v>14.241199999999999</v>
      </c>
      <c r="N781" s="2">
        <v>0.40600000000000003</v>
      </c>
      <c r="O781" s="2">
        <v>0.84699999999999998</v>
      </c>
      <c r="P781" s="2">
        <v>0.33700000000000002</v>
      </c>
      <c r="Q781" s="2">
        <v>6.0000000000000001E-3</v>
      </c>
      <c r="R781" s="2">
        <v>0.95699999999999996</v>
      </c>
      <c r="S781" s="2">
        <v>0.81699999999999995</v>
      </c>
      <c r="T781" s="2">
        <v>4.3999999999999997E-2</v>
      </c>
      <c r="U781" s="2">
        <v>0.17499999999999999</v>
      </c>
      <c r="V781" s="2">
        <v>0.16400000000000001</v>
      </c>
      <c r="W781" s="2">
        <v>0.11899999999999999</v>
      </c>
      <c r="X781" s="2">
        <v>0.40200000000000002</v>
      </c>
      <c r="Y781" s="2">
        <v>0.247</v>
      </c>
      <c r="Z781" s="2">
        <v>0.17399999999999999</v>
      </c>
      <c r="AA781" s="2">
        <v>0.63200000000000001</v>
      </c>
      <c r="AB781" s="2">
        <v>0.99399999999999999</v>
      </c>
      <c r="AC781" s="2">
        <v>0.81799999999999995</v>
      </c>
      <c r="AD781" s="2">
        <v>0.28299999999999997</v>
      </c>
      <c r="AE781" s="2">
        <v>0.64900000000000002</v>
      </c>
      <c r="AF781" s="2">
        <v>1.7999999999999999E-2</v>
      </c>
      <c r="AG781" s="2">
        <v>0.01</v>
      </c>
      <c r="AH781" s="2">
        <v>0.59099999999999997</v>
      </c>
      <c r="AI781" s="2">
        <v>0.20799999999999999</v>
      </c>
      <c r="AJ781" s="2">
        <v>0.43099999999999999</v>
      </c>
      <c r="AK781">
        <v>330382</v>
      </c>
      <c r="AL781">
        <v>1.74</v>
      </c>
      <c r="AM781" t="s">
        <v>57</v>
      </c>
      <c r="AN781" s="3">
        <v>0.79643088482964108</v>
      </c>
      <c r="AO781" s="3">
        <v>2.149452912284083E-2</v>
      </c>
      <c r="AP781" s="3">
        <v>0.7876851075944773</v>
      </c>
      <c r="AQ781" s="3">
        <v>2.1249900403848668E-2</v>
      </c>
      <c r="AR781" s="3">
        <v>0.73741241049894035</v>
      </c>
      <c r="AS781" s="3">
        <v>4.3749698948562579E-2</v>
      </c>
      <c r="AT781" s="10">
        <v>1.800298690795898E-3</v>
      </c>
      <c r="AU781" s="1">
        <v>403.453125</v>
      </c>
      <c r="AV781" s="5">
        <v>691551.91100516485</v>
      </c>
      <c r="AW781" s="9">
        <v>0.16468501091003421</v>
      </c>
      <c r="AX781">
        <v>24</v>
      </c>
      <c r="AY781" t="s">
        <v>50</v>
      </c>
      <c r="AZ781" s="9">
        <f>AVERAGE(MainTable[[#This Row],[f1]:[f4]])</f>
        <v>0.59279999999999988</v>
      </c>
      <c r="BA781" s="9">
        <f>AVERAGE(MainTable[[#This Row],[l1]:[l3]])</f>
        <v>0.12766666666666668</v>
      </c>
      <c r="BB781" s="9">
        <f>AVERAGE(MainTable[[#This Row],[n1]:[lsc]])</f>
        <v>0.42799999999999994</v>
      </c>
      <c r="BC781" s="9">
        <f>AVERAGE(MainTable[[#This Row],[density]:[clsCoef]])</f>
        <v>0.55049999999999999</v>
      </c>
      <c r="BD781" s="9">
        <f>AVERAGE(MainTable[[#This Row],[t2]:[t4]])</f>
        <v>0.20633333333333334</v>
      </c>
      <c r="BE781" s="9">
        <f>AVERAGE(MainTable[[#This Row],[c1]:[c2]])</f>
        <v>0.31950000000000001</v>
      </c>
      <c r="BF781" s="9">
        <f>AVERAGE(MainTable[[#This Row],[n3]], MainTable[[#This Row],[n1]], MainTable[[#This Row],[n4]])</f>
        <v>0.18000000000000002</v>
      </c>
      <c r="BG781" s="9" t="str">
        <f>VLOOKUP(MainTable[[#This Row],[model]],ModelNames,4,FALSE)</f>
        <v>Tree-based</v>
      </c>
      <c r="BH781" s="9" cm="1">
        <f t="array" ref="BH781">MEDIAN(IF($AM$2:$AM$2385=AM781,$AN$2:$AN$2385))</f>
        <v>0.84387062005572167</v>
      </c>
      <c r="BI781" s="9" t="str" cm="1">
        <f t="array" ref="BI781">LEFT(A781, MIN(IFERROR(FIND({"_binarized","_clean","_converted"}, A781), LEN(A781)+1))-1)</f>
        <v>svmguide3</v>
      </c>
    </row>
    <row r="782" spans="1:61" x14ac:dyDescent="0.25">
      <c r="A782" t="s">
        <v>135</v>
      </c>
      <c r="B782" s="6">
        <v>23548</v>
      </c>
      <c r="C782">
        <v>11</v>
      </c>
      <c r="D782">
        <v>5</v>
      </c>
      <c r="E782">
        <v>5</v>
      </c>
      <c r="F782" s="1">
        <v>3.131228070175438</v>
      </c>
      <c r="G782">
        <v>0</v>
      </c>
      <c r="H782">
        <v>0</v>
      </c>
      <c r="I782" s="1">
        <v>1000000</v>
      </c>
      <c r="J782" s="1">
        <v>-0.77488548050280215</v>
      </c>
      <c r="K782" s="1">
        <v>0.36915293270677102</v>
      </c>
      <c r="L782" s="1">
        <v>1371.5192999999999</v>
      </c>
      <c r="M782" s="1">
        <v>742.47709999999995</v>
      </c>
      <c r="N782" s="2">
        <v>0.57899999999999996</v>
      </c>
      <c r="O782" s="2">
        <v>0.999</v>
      </c>
      <c r="P782" s="2">
        <v>0.99399999999999999</v>
      </c>
      <c r="Q782" s="2">
        <v>0.91700000000000004</v>
      </c>
      <c r="R782" s="2">
        <v>1</v>
      </c>
      <c r="S782" s="2">
        <v>1</v>
      </c>
      <c r="T782" s="2">
        <v>0.55100000000000005</v>
      </c>
      <c r="U782" s="2">
        <v>0.432</v>
      </c>
      <c r="V782" s="2">
        <v>0.432</v>
      </c>
      <c r="W782" s="2">
        <v>0.245</v>
      </c>
      <c r="X782" s="2">
        <v>0.41799999999999998</v>
      </c>
      <c r="Y782" s="2">
        <v>0.48799999999999999</v>
      </c>
      <c r="Z782" s="2">
        <v>0.433</v>
      </c>
      <c r="AA782" s="2">
        <v>0.747</v>
      </c>
      <c r="AB782" s="2">
        <v>1</v>
      </c>
      <c r="AC782" s="2">
        <v>0.94899999999999995</v>
      </c>
      <c r="AD782" s="2">
        <v>0.42199999999999999</v>
      </c>
      <c r="AE782" s="2">
        <v>0.86099999999999999</v>
      </c>
      <c r="AF782" s="2">
        <v>0</v>
      </c>
      <c r="AG782" s="2">
        <v>0</v>
      </c>
      <c r="AH782" s="2">
        <v>0.8</v>
      </c>
      <c r="AI782" s="2">
        <v>1.2999999999999999E-2</v>
      </c>
      <c r="AJ782" s="2">
        <v>3.6999999999999998E-2</v>
      </c>
      <c r="AK782">
        <v>1058659</v>
      </c>
      <c r="AL782">
        <v>342.18</v>
      </c>
      <c r="AM782" t="s">
        <v>51</v>
      </c>
      <c r="AN782" s="3">
        <v>0.75794122381183615</v>
      </c>
      <c r="AO782" s="3">
        <v>2.5180298527383999E-5</v>
      </c>
      <c r="AP782" s="3">
        <v>0.65357691278538954</v>
      </c>
      <c r="AQ782" s="3">
        <v>3.406445848142295E-5</v>
      </c>
      <c r="AT782" s="10">
        <v>2.2464673519134521</v>
      </c>
      <c r="AU782" s="1">
        <v>303.94140625</v>
      </c>
      <c r="AV782" s="5">
        <v>10483.12586423348</v>
      </c>
      <c r="AW782" s="9">
        <v>223.00590848922729</v>
      </c>
      <c r="AX782">
        <v>12</v>
      </c>
      <c r="AY782" t="s">
        <v>50</v>
      </c>
      <c r="AZ782" s="9">
        <f>AVERAGE(MainTable[[#This Row],[f1]:[f4]])</f>
        <v>0.98199999999999998</v>
      </c>
      <c r="BA782" s="9">
        <f>AVERAGE(MainTable[[#This Row],[l1]:[l3]])</f>
        <v>0.47166666666666668</v>
      </c>
      <c r="BB782" s="9">
        <f>AVERAGE(MainTable[[#This Row],[n1]:[lsc]])</f>
        <v>0.5551666666666667</v>
      </c>
      <c r="BC782" s="9">
        <f>AVERAGE(MainTable[[#This Row],[density]:[clsCoef]])</f>
        <v>0.6855</v>
      </c>
      <c r="BD782" s="9">
        <f>AVERAGE(MainTable[[#This Row],[t2]:[t4]])</f>
        <v>0.26666666666666666</v>
      </c>
      <c r="BE782" s="9">
        <f>AVERAGE(MainTable[[#This Row],[c1]:[c2]])</f>
        <v>2.4999999999999998E-2</v>
      </c>
      <c r="BF782" s="9">
        <f>AVERAGE(MainTable[[#This Row],[n3]], MainTable[[#This Row],[n1]], MainTable[[#This Row],[n4]])</f>
        <v>0.38866666666666666</v>
      </c>
      <c r="BG782" s="9" t="str">
        <f>VLOOKUP(MainTable[[#This Row],[model]],ModelNames,4,FALSE)</f>
        <v>Kernel/SVM</v>
      </c>
      <c r="BH782" s="9" cm="1">
        <f t="array" ref="BH782">MEDIAN(IF($AM$2:$AM$2385=AM782,$AN$2:$AN$2385))</f>
        <v>0.87225452196382425</v>
      </c>
      <c r="BI782" s="9" t="str" cm="1">
        <f t="array" ref="BI782">LEFT(A782, MIN(IFERROR(FIND({"_binarized","_clean","_converted"}, A782), LEN(A782)+1))-1)</f>
        <v>insurance</v>
      </c>
    </row>
    <row r="783" spans="1:61" x14ac:dyDescent="0.25">
      <c r="A783" t="s">
        <v>135</v>
      </c>
      <c r="B783" s="6">
        <v>23548</v>
      </c>
      <c r="C783">
        <v>11</v>
      </c>
      <c r="D783">
        <v>5</v>
      </c>
      <c r="E783">
        <v>5</v>
      </c>
      <c r="F783" s="1">
        <v>3.131228070175438</v>
      </c>
      <c r="G783">
        <v>0</v>
      </c>
      <c r="H783">
        <v>0</v>
      </c>
      <c r="I783" s="1">
        <v>1000000</v>
      </c>
      <c r="J783" s="1">
        <v>-0.77488548050280215</v>
      </c>
      <c r="K783" s="1">
        <v>0.36915293270677102</v>
      </c>
      <c r="L783" s="1">
        <v>1371.5192999999999</v>
      </c>
      <c r="M783" s="1">
        <v>742.47709999999995</v>
      </c>
      <c r="N783" s="2">
        <v>0.57899999999999996</v>
      </c>
      <c r="O783" s="2">
        <v>0.999</v>
      </c>
      <c r="P783" s="2">
        <v>0.99399999999999999</v>
      </c>
      <c r="Q783" s="2">
        <v>0.91700000000000004</v>
      </c>
      <c r="R783" s="2">
        <v>1</v>
      </c>
      <c r="S783" s="2">
        <v>1</v>
      </c>
      <c r="T783" s="2">
        <v>0.55100000000000005</v>
      </c>
      <c r="U783" s="2">
        <v>0.432</v>
      </c>
      <c r="V783" s="2">
        <v>0.432</v>
      </c>
      <c r="W783" s="2">
        <v>0.245</v>
      </c>
      <c r="X783" s="2">
        <v>0.41799999999999998</v>
      </c>
      <c r="Y783" s="2">
        <v>0.48799999999999999</v>
      </c>
      <c r="Z783" s="2">
        <v>0.433</v>
      </c>
      <c r="AA783" s="2">
        <v>0.747</v>
      </c>
      <c r="AB783" s="2">
        <v>1</v>
      </c>
      <c r="AC783" s="2">
        <v>0.94899999999999995</v>
      </c>
      <c r="AD783" s="2">
        <v>0.42199999999999999</v>
      </c>
      <c r="AE783" s="2">
        <v>0.86099999999999999</v>
      </c>
      <c r="AF783" s="2">
        <v>0</v>
      </c>
      <c r="AG783" s="2">
        <v>0</v>
      </c>
      <c r="AH783" s="2">
        <v>0.8</v>
      </c>
      <c r="AI783" s="2">
        <v>1.2999999999999999E-2</v>
      </c>
      <c r="AJ783" s="2">
        <v>3.6999999999999998E-2</v>
      </c>
      <c r="AK783">
        <v>1058659</v>
      </c>
      <c r="AL783">
        <v>342.18</v>
      </c>
      <c r="AM783" t="s">
        <v>54</v>
      </c>
      <c r="AN783" s="3">
        <v>0.75794122381183615</v>
      </c>
      <c r="AO783" s="3">
        <v>2.5180298527383999E-5</v>
      </c>
      <c r="AP783" s="3">
        <v>0.65357691278538954</v>
      </c>
      <c r="AQ783" s="3">
        <v>3.406445848142295E-5</v>
      </c>
      <c r="AR783" s="3">
        <v>0.50980942316316891</v>
      </c>
      <c r="AS783" s="3">
        <v>5.3494780181563518E-3</v>
      </c>
      <c r="AT783" s="10">
        <v>0.1507301330566406</v>
      </c>
      <c r="AU783" s="1">
        <v>335.44921875</v>
      </c>
      <c r="AV783" s="5">
        <v>156239.49586212129</v>
      </c>
      <c r="AW783" s="9">
        <v>18.534272432327271</v>
      </c>
      <c r="AX783">
        <v>16</v>
      </c>
      <c r="AY783" t="s">
        <v>50</v>
      </c>
      <c r="AZ783" s="9">
        <f>AVERAGE(MainTable[[#This Row],[f1]:[f4]])</f>
        <v>0.98199999999999998</v>
      </c>
      <c r="BA783" s="9">
        <f>AVERAGE(MainTable[[#This Row],[l1]:[l3]])</f>
        <v>0.47166666666666668</v>
      </c>
      <c r="BB783" s="9">
        <f>AVERAGE(MainTable[[#This Row],[n1]:[lsc]])</f>
        <v>0.5551666666666667</v>
      </c>
      <c r="BC783" s="9">
        <f>AVERAGE(MainTable[[#This Row],[density]:[clsCoef]])</f>
        <v>0.6855</v>
      </c>
      <c r="BD783" s="9">
        <f>AVERAGE(MainTable[[#This Row],[t2]:[t4]])</f>
        <v>0.26666666666666666</v>
      </c>
      <c r="BE783" s="9">
        <f>AVERAGE(MainTable[[#This Row],[c1]:[c2]])</f>
        <v>2.4999999999999998E-2</v>
      </c>
      <c r="BF783" s="9">
        <f>AVERAGE(MainTable[[#This Row],[n3]], MainTable[[#This Row],[n1]], MainTable[[#This Row],[n4]])</f>
        <v>0.38866666666666666</v>
      </c>
      <c r="BG783" s="9" t="str">
        <f>VLOOKUP(MainTable[[#This Row],[model]],ModelNames,4,FALSE)</f>
        <v>Tree Ensemble</v>
      </c>
      <c r="BH783" s="9" cm="1">
        <f t="array" ref="BH783">MEDIAN(IF($AM$2:$AM$2385=AM783,$AN$2:$AN$2385))</f>
        <v>0.87316363636363636</v>
      </c>
      <c r="BI783" s="9" t="str" cm="1">
        <f t="array" ref="BI783">LEFT(A783, MIN(IFERROR(FIND({"_binarized","_clean","_converted"}, A783), LEN(A783)+1))-1)</f>
        <v>insurance</v>
      </c>
    </row>
    <row r="784" spans="1:61" x14ac:dyDescent="0.25">
      <c r="A784" t="s">
        <v>135</v>
      </c>
      <c r="B784" s="6">
        <v>23548</v>
      </c>
      <c r="C784">
        <v>11</v>
      </c>
      <c r="D784">
        <v>5</v>
      </c>
      <c r="E784">
        <v>5</v>
      </c>
      <c r="F784" s="1">
        <v>3.131228070175438</v>
      </c>
      <c r="G784">
        <v>0</v>
      </c>
      <c r="H784">
        <v>0</v>
      </c>
      <c r="I784" s="1">
        <v>1000000</v>
      </c>
      <c r="J784" s="1">
        <v>-0.77488548050280215</v>
      </c>
      <c r="K784" s="1">
        <v>0.36915293270677102</v>
      </c>
      <c r="L784" s="1">
        <v>1371.5192999999999</v>
      </c>
      <c r="M784" s="1">
        <v>742.47709999999995</v>
      </c>
      <c r="N784" s="2">
        <v>0.57899999999999996</v>
      </c>
      <c r="O784" s="2">
        <v>0.999</v>
      </c>
      <c r="P784" s="2">
        <v>0.99399999999999999</v>
      </c>
      <c r="Q784" s="2">
        <v>0.91700000000000004</v>
      </c>
      <c r="R784" s="2">
        <v>1</v>
      </c>
      <c r="S784" s="2">
        <v>1</v>
      </c>
      <c r="T784" s="2">
        <v>0.55100000000000005</v>
      </c>
      <c r="U784" s="2">
        <v>0.432</v>
      </c>
      <c r="V784" s="2">
        <v>0.432</v>
      </c>
      <c r="W784" s="2">
        <v>0.245</v>
      </c>
      <c r="X784" s="2">
        <v>0.41799999999999998</v>
      </c>
      <c r="Y784" s="2">
        <v>0.48799999999999999</v>
      </c>
      <c r="Z784" s="2">
        <v>0.433</v>
      </c>
      <c r="AA784" s="2">
        <v>0.747</v>
      </c>
      <c r="AB784" s="2">
        <v>1</v>
      </c>
      <c r="AC784" s="2">
        <v>0.94899999999999995</v>
      </c>
      <c r="AD784" s="2">
        <v>0.42199999999999999</v>
      </c>
      <c r="AE784" s="2">
        <v>0.86099999999999999</v>
      </c>
      <c r="AF784" s="2">
        <v>0</v>
      </c>
      <c r="AG784" s="2">
        <v>0</v>
      </c>
      <c r="AH784" s="2">
        <v>0.8</v>
      </c>
      <c r="AI784" s="2">
        <v>1.2999999999999999E-2</v>
      </c>
      <c r="AJ784" s="2">
        <v>3.6999999999999998E-2</v>
      </c>
      <c r="AK784">
        <v>1058659</v>
      </c>
      <c r="AL784">
        <v>342.18</v>
      </c>
      <c r="AM784" t="s">
        <v>49</v>
      </c>
      <c r="AN784" s="3">
        <v>0.75794122381183615</v>
      </c>
      <c r="AO784" s="3">
        <v>2.5180298527383999E-5</v>
      </c>
      <c r="AP784" s="3">
        <v>0.65357691278538954</v>
      </c>
      <c r="AQ784" s="3">
        <v>3.406445848142295E-5</v>
      </c>
      <c r="AR784" s="3">
        <v>0.50491946570451529</v>
      </c>
      <c r="AS784" s="3">
        <v>8.9605896051145849E-3</v>
      </c>
      <c r="AT784" s="10">
        <v>1.235198974609375E-2</v>
      </c>
      <c r="AU784" s="1">
        <v>338.5703125</v>
      </c>
      <c r="AV784" s="5">
        <v>1906575.416924027</v>
      </c>
      <c r="AW784" s="9">
        <v>113.4791023731232</v>
      </c>
      <c r="AX784">
        <v>16</v>
      </c>
      <c r="AY784" t="s">
        <v>50</v>
      </c>
      <c r="AZ784" s="9">
        <f>AVERAGE(MainTable[[#This Row],[f1]:[f4]])</f>
        <v>0.98199999999999998</v>
      </c>
      <c r="BA784" s="9">
        <f>AVERAGE(MainTable[[#This Row],[l1]:[l3]])</f>
        <v>0.47166666666666668</v>
      </c>
      <c r="BB784" s="9">
        <f>AVERAGE(MainTable[[#This Row],[n1]:[lsc]])</f>
        <v>0.5551666666666667</v>
      </c>
      <c r="BC784" s="9">
        <f>AVERAGE(MainTable[[#This Row],[density]:[clsCoef]])</f>
        <v>0.6855</v>
      </c>
      <c r="BD784" s="9">
        <f>AVERAGE(MainTable[[#This Row],[t2]:[t4]])</f>
        <v>0.26666666666666666</v>
      </c>
      <c r="BE784" s="9">
        <f>AVERAGE(MainTable[[#This Row],[c1]:[c2]])</f>
        <v>2.4999999999999998E-2</v>
      </c>
      <c r="BF784" s="9">
        <f>AVERAGE(MainTable[[#This Row],[n3]], MainTable[[#This Row],[n1]], MainTable[[#This Row],[n4]])</f>
        <v>0.38866666666666666</v>
      </c>
      <c r="BG784" s="9" t="str">
        <f>VLOOKUP(MainTable[[#This Row],[model]],ModelNames,4,FALSE)</f>
        <v>Neural</v>
      </c>
      <c r="BH784" s="9" cm="1">
        <f t="array" ref="BH784">MEDIAN(IF($AM$2:$AM$2385=AM784,$AN$2:$AN$2385))</f>
        <v>0.87620447459485384</v>
      </c>
      <c r="BI784" s="9" t="str" cm="1">
        <f t="array" ref="BI784">LEFT(A784, MIN(IFERROR(FIND({"_binarized","_clean","_converted"}, A784), LEN(A784)+1))-1)</f>
        <v>insurance</v>
      </c>
    </row>
    <row r="785" spans="1:61" x14ac:dyDescent="0.25">
      <c r="A785" t="s">
        <v>135</v>
      </c>
      <c r="B785" s="6">
        <v>23548</v>
      </c>
      <c r="C785">
        <v>11</v>
      </c>
      <c r="D785">
        <v>5</v>
      </c>
      <c r="E785">
        <v>5</v>
      </c>
      <c r="F785" s="1">
        <v>3.131228070175438</v>
      </c>
      <c r="G785">
        <v>0</v>
      </c>
      <c r="H785">
        <v>0</v>
      </c>
      <c r="I785" s="1">
        <v>1000000</v>
      </c>
      <c r="J785" s="1">
        <v>-0.77488548050280215</v>
      </c>
      <c r="K785" s="1">
        <v>0.36915293270677102</v>
      </c>
      <c r="L785" s="1">
        <v>1371.5192999999999</v>
      </c>
      <c r="M785" s="1">
        <v>742.47709999999995</v>
      </c>
      <c r="N785" s="2">
        <v>0.57899999999999996</v>
      </c>
      <c r="O785" s="2">
        <v>0.999</v>
      </c>
      <c r="P785" s="2">
        <v>0.99399999999999999</v>
      </c>
      <c r="Q785" s="2">
        <v>0.91700000000000004</v>
      </c>
      <c r="R785" s="2">
        <v>1</v>
      </c>
      <c r="S785" s="2">
        <v>1</v>
      </c>
      <c r="T785" s="2">
        <v>0.55100000000000005</v>
      </c>
      <c r="U785" s="2">
        <v>0.432</v>
      </c>
      <c r="V785" s="2">
        <v>0.432</v>
      </c>
      <c r="W785" s="2">
        <v>0.245</v>
      </c>
      <c r="X785" s="2">
        <v>0.41799999999999998</v>
      </c>
      <c r="Y785" s="2">
        <v>0.48799999999999999</v>
      </c>
      <c r="Z785" s="2">
        <v>0.433</v>
      </c>
      <c r="AA785" s="2">
        <v>0.747</v>
      </c>
      <c r="AB785" s="2">
        <v>1</v>
      </c>
      <c r="AC785" s="2">
        <v>0.94899999999999995</v>
      </c>
      <c r="AD785" s="2">
        <v>0.42199999999999999</v>
      </c>
      <c r="AE785" s="2">
        <v>0.86099999999999999</v>
      </c>
      <c r="AF785" s="2">
        <v>0</v>
      </c>
      <c r="AG785" s="2">
        <v>0</v>
      </c>
      <c r="AH785" s="2">
        <v>0.8</v>
      </c>
      <c r="AI785" s="2">
        <v>1.2999999999999999E-2</v>
      </c>
      <c r="AJ785" s="2">
        <v>3.6999999999999998E-2</v>
      </c>
      <c r="AK785">
        <v>1058659</v>
      </c>
      <c r="AL785">
        <v>342.18</v>
      </c>
      <c r="AM785" t="s">
        <v>52</v>
      </c>
      <c r="AN785" s="3">
        <v>0.75794122381183615</v>
      </c>
      <c r="AO785" s="3">
        <v>2.5180298527383999E-5</v>
      </c>
      <c r="AP785" s="3">
        <v>0.65357691278538954</v>
      </c>
      <c r="AQ785" s="3">
        <v>3.406445848142295E-5</v>
      </c>
      <c r="AR785" s="3">
        <v>0.50890513491382605</v>
      </c>
      <c r="AS785" s="3">
        <v>5.5355640073447999E-3</v>
      </c>
      <c r="AT785" s="10">
        <v>0.14910030364990229</v>
      </c>
      <c r="AU785" s="1">
        <v>340.38671875</v>
      </c>
      <c r="AV785" s="5">
        <v>157947.36444868011</v>
      </c>
      <c r="AW785" s="9">
        <v>19.66376256942749</v>
      </c>
      <c r="AX785">
        <v>24</v>
      </c>
      <c r="AY785" t="s">
        <v>50</v>
      </c>
      <c r="AZ785" s="9">
        <f>AVERAGE(MainTable[[#This Row],[f1]:[f4]])</f>
        <v>0.98199999999999998</v>
      </c>
      <c r="BA785" s="9">
        <f>AVERAGE(MainTable[[#This Row],[l1]:[l3]])</f>
        <v>0.47166666666666668</v>
      </c>
      <c r="BB785" s="9">
        <f>AVERAGE(MainTable[[#This Row],[n1]:[lsc]])</f>
        <v>0.5551666666666667</v>
      </c>
      <c r="BC785" s="9">
        <f>AVERAGE(MainTable[[#This Row],[density]:[clsCoef]])</f>
        <v>0.6855</v>
      </c>
      <c r="BD785" s="9">
        <f>AVERAGE(MainTable[[#This Row],[t2]:[t4]])</f>
        <v>0.26666666666666666</v>
      </c>
      <c r="BE785" s="9">
        <f>AVERAGE(MainTable[[#This Row],[c1]:[c2]])</f>
        <v>2.4999999999999998E-2</v>
      </c>
      <c r="BF785" s="9">
        <f>AVERAGE(MainTable[[#This Row],[n3]], MainTable[[#This Row],[n1]], MainTable[[#This Row],[n4]])</f>
        <v>0.38866666666666666</v>
      </c>
      <c r="BG785" s="9" t="str">
        <f>VLOOKUP(MainTable[[#This Row],[model]],ModelNames,4,FALSE)</f>
        <v>Tree Ensemble</v>
      </c>
      <c r="BH785" s="9" cm="1">
        <f t="array" ref="BH785">MEDIAN(IF($AM$2:$AM$2385=AM785,$AN$2:$AN$2385))</f>
        <v>0.87140340575455077</v>
      </c>
      <c r="BI785" s="9" t="str" cm="1">
        <f t="array" ref="BI785">LEFT(A785, MIN(IFERROR(FIND({"_binarized","_clean","_converted"}, A785), LEN(A785)+1))-1)</f>
        <v>insurance</v>
      </c>
    </row>
    <row r="786" spans="1:61" x14ac:dyDescent="0.25">
      <c r="A786" t="s">
        <v>135</v>
      </c>
      <c r="B786" s="6">
        <v>23548</v>
      </c>
      <c r="C786">
        <v>11</v>
      </c>
      <c r="D786">
        <v>5</v>
      </c>
      <c r="E786">
        <v>5</v>
      </c>
      <c r="F786" s="1">
        <v>3.131228070175438</v>
      </c>
      <c r="G786">
        <v>0</v>
      </c>
      <c r="H786">
        <v>0</v>
      </c>
      <c r="I786" s="1">
        <v>1000000</v>
      </c>
      <c r="J786" s="1">
        <v>-0.77488548050280215</v>
      </c>
      <c r="K786" s="1">
        <v>0.36915293270677102</v>
      </c>
      <c r="L786" s="1">
        <v>1371.5192999999999</v>
      </c>
      <c r="M786" s="1">
        <v>742.47709999999995</v>
      </c>
      <c r="N786" s="2">
        <v>0.57899999999999996</v>
      </c>
      <c r="O786" s="2">
        <v>0.999</v>
      </c>
      <c r="P786" s="2">
        <v>0.99399999999999999</v>
      </c>
      <c r="Q786" s="2">
        <v>0.91700000000000004</v>
      </c>
      <c r="R786" s="2">
        <v>1</v>
      </c>
      <c r="S786" s="2">
        <v>1</v>
      </c>
      <c r="T786" s="2">
        <v>0.55100000000000005</v>
      </c>
      <c r="U786" s="2">
        <v>0.432</v>
      </c>
      <c r="V786" s="2">
        <v>0.432</v>
      </c>
      <c r="W786" s="2">
        <v>0.245</v>
      </c>
      <c r="X786" s="2">
        <v>0.41799999999999998</v>
      </c>
      <c r="Y786" s="2">
        <v>0.48799999999999999</v>
      </c>
      <c r="Z786" s="2">
        <v>0.433</v>
      </c>
      <c r="AA786" s="2">
        <v>0.747</v>
      </c>
      <c r="AB786" s="2">
        <v>1</v>
      </c>
      <c r="AC786" s="2">
        <v>0.94899999999999995</v>
      </c>
      <c r="AD786" s="2">
        <v>0.42199999999999999</v>
      </c>
      <c r="AE786" s="2">
        <v>0.86099999999999999</v>
      </c>
      <c r="AF786" s="2">
        <v>0</v>
      </c>
      <c r="AG786" s="2">
        <v>0</v>
      </c>
      <c r="AH786" s="2">
        <v>0.8</v>
      </c>
      <c r="AI786" s="2">
        <v>1.2999999999999999E-2</v>
      </c>
      <c r="AJ786" s="2">
        <v>3.6999999999999998E-2</v>
      </c>
      <c r="AK786">
        <v>1058659</v>
      </c>
      <c r="AL786">
        <v>342.18</v>
      </c>
      <c r="AM786" t="s">
        <v>61</v>
      </c>
      <c r="AN786" s="3">
        <v>0.75794122381183615</v>
      </c>
      <c r="AO786" s="3">
        <v>2.5180298527383999E-5</v>
      </c>
      <c r="AP786" s="3">
        <v>0.65357691278538954</v>
      </c>
      <c r="AQ786" s="3">
        <v>3.406445848142295E-5</v>
      </c>
      <c r="AR786" s="3">
        <v>0.51838674332946133</v>
      </c>
      <c r="AS786" s="3">
        <v>1.42351720442658E-2</v>
      </c>
      <c r="AT786" s="10">
        <v>3.075313568115234E-2</v>
      </c>
      <c r="AU786" s="1">
        <v>348.421875</v>
      </c>
      <c r="AV786" s="5">
        <v>765775.56982044841</v>
      </c>
      <c r="AW786" s="9">
        <v>0.32021498680114752</v>
      </c>
      <c r="AX786">
        <v>4</v>
      </c>
      <c r="AY786" t="s">
        <v>50</v>
      </c>
      <c r="AZ786" s="9">
        <f>AVERAGE(MainTable[[#This Row],[f1]:[f4]])</f>
        <v>0.98199999999999998</v>
      </c>
      <c r="BA786" s="9">
        <f>AVERAGE(MainTable[[#This Row],[l1]:[l3]])</f>
        <v>0.47166666666666668</v>
      </c>
      <c r="BB786" s="9">
        <f>AVERAGE(MainTable[[#This Row],[n1]:[lsc]])</f>
        <v>0.5551666666666667</v>
      </c>
      <c r="BC786" s="9">
        <f>AVERAGE(MainTable[[#This Row],[density]:[clsCoef]])</f>
        <v>0.6855</v>
      </c>
      <c r="BD786" s="9">
        <f>AVERAGE(MainTable[[#This Row],[t2]:[t4]])</f>
        <v>0.26666666666666666</v>
      </c>
      <c r="BE786" s="9">
        <f>AVERAGE(MainTable[[#This Row],[c1]:[c2]])</f>
        <v>2.4999999999999998E-2</v>
      </c>
      <c r="BF786" s="9">
        <f>AVERAGE(MainTable[[#This Row],[n3]], MainTable[[#This Row],[n1]], MainTable[[#This Row],[n4]])</f>
        <v>0.38866666666666666</v>
      </c>
      <c r="BG786" s="9" t="str">
        <f>VLOOKUP(MainTable[[#This Row],[model]],ModelNames,4,FALSE)</f>
        <v>Discriminant</v>
      </c>
      <c r="BH786" s="9" cm="1">
        <f t="array" ref="BH786">MEDIAN(IF($AM$2:$AM$2385=AM786,$AN$2:$AN$2385))</f>
        <v>0.82848361206198695</v>
      </c>
      <c r="BI786" s="9" t="str" cm="1">
        <f t="array" ref="BI786">LEFT(A786, MIN(IFERROR(FIND({"_binarized","_clean","_converted"}, A786), LEN(A786)+1))-1)</f>
        <v>insurance</v>
      </c>
    </row>
    <row r="787" spans="1:61" x14ac:dyDescent="0.25">
      <c r="A787" t="s">
        <v>135</v>
      </c>
      <c r="B787" s="6">
        <v>23548</v>
      </c>
      <c r="C787">
        <v>11</v>
      </c>
      <c r="D787">
        <v>5</v>
      </c>
      <c r="E787">
        <v>5</v>
      </c>
      <c r="F787" s="1">
        <v>3.131228070175438</v>
      </c>
      <c r="G787">
        <v>0</v>
      </c>
      <c r="H787">
        <v>0</v>
      </c>
      <c r="I787" s="1">
        <v>1000000</v>
      </c>
      <c r="J787" s="1">
        <v>-0.77488548050280215</v>
      </c>
      <c r="K787" s="1">
        <v>0.36915293270677102</v>
      </c>
      <c r="L787" s="1">
        <v>1371.5192999999999</v>
      </c>
      <c r="M787" s="1">
        <v>742.47709999999995</v>
      </c>
      <c r="N787" s="2">
        <v>0.57899999999999996</v>
      </c>
      <c r="O787" s="2">
        <v>0.999</v>
      </c>
      <c r="P787" s="2">
        <v>0.99399999999999999</v>
      </c>
      <c r="Q787" s="2">
        <v>0.91700000000000004</v>
      </c>
      <c r="R787" s="2">
        <v>1</v>
      </c>
      <c r="S787" s="2">
        <v>1</v>
      </c>
      <c r="T787" s="2">
        <v>0.55100000000000005</v>
      </c>
      <c r="U787" s="2">
        <v>0.432</v>
      </c>
      <c r="V787" s="2">
        <v>0.432</v>
      </c>
      <c r="W787" s="2">
        <v>0.245</v>
      </c>
      <c r="X787" s="2">
        <v>0.41799999999999998</v>
      </c>
      <c r="Y787" s="2">
        <v>0.48799999999999999</v>
      </c>
      <c r="Z787" s="2">
        <v>0.433</v>
      </c>
      <c r="AA787" s="2">
        <v>0.747</v>
      </c>
      <c r="AB787" s="2">
        <v>1</v>
      </c>
      <c r="AC787" s="2">
        <v>0.94899999999999995</v>
      </c>
      <c r="AD787" s="2">
        <v>0.42199999999999999</v>
      </c>
      <c r="AE787" s="2">
        <v>0.86099999999999999</v>
      </c>
      <c r="AF787" s="2">
        <v>0</v>
      </c>
      <c r="AG787" s="2">
        <v>0</v>
      </c>
      <c r="AH787" s="2">
        <v>0.8</v>
      </c>
      <c r="AI787" s="2">
        <v>1.2999999999999999E-2</v>
      </c>
      <c r="AJ787" s="2">
        <v>3.6999999999999998E-2</v>
      </c>
      <c r="AK787">
        <v>1058659</v>
      </c>
      <c r="AL787">
        <v>342.18</v>
      </c>
      <c r="AM787" t="s">
        <v>55</v>
      </c>
      <c r="AN787" s="3">
        <v>0.75794122381183615</v>
      </c>
      <c r="AO787" s="3">
        <v>2.5180298527383999E-5</v>
      </c>
      <c r="AP787" s="3">
        <v>0.65357691278538954</v>
      </c>
      <c r="AQ787" s="3">
        <v>3.406445848142295E-5</v>
      </c>
      <c r="AR787" s="3">
        <v>0.51770393637195133</v>
      </c>
      <c r="AS787" s="3">
        <v>1.452345455379331E-2</v>
      </c>
      <c r="AT787" s="10">
        <v>2.3077249526977539E-2</v>
      </c>
      <c r="AU787" s="1">
        <v>360.6328125</v>
      </c>
      <c r="AV787" s="5">
        <v>1020485.564038722</v>
      </c>
      <c r="AW787" s="9">
        <v>3.0109021663665771</v>
      </c>
      <c r="AX787">
        <v>16</v>
      </c>
      <c r="AY787" t="s">
        <v>50</v>
      </c>
      <c r="AZ787" s="9">
        <f>AVERAGE(MainTable[[#This Row],[f1]:[f4]])</f>
        <v>0.98199999999999998</v>
      </c>
      <c r="BA787" s="9">
        <f>AVERAGE(MainTable[[#This Row],[l1]:[l3]])</f>
        <v>0.47166666666666668</v>
      </c>
      <c r="BB787" s="9">
        <f>AVERAGE(MainTable[[#This Row],[n1]:[lsc]])</f>
        <v>0.5551666666666667</v>
      </c>
      <c r="BC787" s="9">
        <f>AVERAGE(MainTable[[#This Row],[density]:[clsCoef]])</f>
        <v>0.6855</v>
      </c>
      <c r="BD787" s="9">
        <f>AVERAGE(MainTable[[#This Row],[t2]:[t4]])</f>
        <v>0.26666666666666666</v>
      </c>
      <c r="BE787" s="9">
        <f>AVERAGE(MainTable[[#This Row],[c1]:[c2]])</f>
        <v>2.4999999999999998E-2</v>
      </c>
      <c r="BF787" s="9">
        <f>AVERAGE(MainTable[[#This Row],[n3]], MainTable[[#This Row],[n1]], MainTable[[#This Row],[n4]])</f>
        <v>0.38866666666666666</v>
      </c>
      <c r="BG787" s="9" t="str">
        <f>VLOOKUP(MainTable[[#This Row],[model]],ModelNames,4,FALSE)</f>
        <v>Tree Ensemble</v>
      </c>
      <c r="BH787" s="9" cm="1">
        <f t="array" ref="BH787">MEDIAN(IF($AM$2:$AM$2385=AM787,$AN$2:$AN$2385))</f>
        <v>0.88267425723439863</v>
      </c>
      <c r="BI787" s="9" t="str" cm="1">
        <f t="array" ref="BI787">LEFT(A787, MIN(IFERROR(FIND({"_binarized","_clean","_converted"}, A787), LEN(A787)+1))-1)</f>
        <v>insurance</v>
      </c>
    </row>
    <row r="788" spans="1:61" x14ac:dyDescent="0.25">
      <c r="A788" t="s">
        <v>135</v>
      </c>
      <c r="B788" s="6">
        <v>23548</v>
      </c>
      <c r="C788">
        <v>11</v>
      </c>
      <c r="D788">
        <v>5</v>
      </c>
      <c r="E788">
        <v>5</v>
      </c>
      <c r="F788" s="1">
        <v>3.131228070175438</v>
      </c>
      <c r="G788">
        <v>0</v>
      </c>
      <c r="H788">
        <v>0</v>
      </c>
      <c r="I788" s="1">
        <v>1000000</v>
      </c>
      <c r="J788" s="1">
        <v>-0.77488548050280215</v>
      </c>
      <c r="K788" s="1">
        <v>0.36915293270677102</v>
      </c>
      <c r="L788" s="1">
        <v>1371.5192999999999</v>
      </c>
      <c r="M788" s="1">
        <v>742.47709999999995</v>
      </c>
      <c r="N788" s="2">
        <v>0.57899999999999996</v>
      </c>
      <c r="O788" s="2">
        <v>0.999</v>
      </c>
      <c r="P788" s="2">
        <v>0.99399999999999999</v>
      </c>
      <c r="Q788" s="2">
        <v>0.91700000000000004</v>
      </c>
      <c r="R788" s="2">
        <v>1</v>
      </c>
      <c r="S788" s="2">
        <v>1</v>
      </c>
      <c r="T788" s="2">
        <v>0.55100000000000005</v>
      </c>
      <c r="U788" s="2">
        <v>0.432</v>
      </c>
      <c r="V788" s="2">
        <v>0.432</v>
      </c>
      <c r="W788" s="2">
        <v>0.245</v>
      </c>
      <c r="X788" s="2">
        <v>0.41799999999999998</v>
      </c>
      <c r="Y788" s="2">
        <v>0.48799999999999999</v>
      </c>
      <c r="Z788" s="2">
        <v>0.433</v>
      </c>
      <c r="AA788" s="2">
        <v>0.747</v>
      </c>
      <c r="AB788" s="2">
        <v>1</v>
      </c>
      <c r="AC788" s="2">
        <v>0.94899999999999995</v>
      </c>
      <c r="AD788" s="2">
        <v>0.42199999999999999</v>
      </c>
      <c r="AE788" s="2">
        <v>0.86099999999999999</v>
      </c>
      <c r="AF788" s="2">
        <v>0</v>
      </c>
      <c r="AG788" s="2">
        <v>0</v>
      </c>
      <c r="AH788" s="2">
        <v>0.8</v>
      </c>
      <c r="AI788" s="2">
        <v>1.2999999999999999E-2</v>
      </c>
      <c r="AJ788" s="2">
        <v>3.6999999999999998E-2</v>
      </c>
      <c r="AK788">
        <v>1058659</v>
      </c>
      <c r="AL788">
        <v>342.18</v>
      </c>
      <c r="AM788" t="s">
        <v>56</v>
      </c>
      <c r="AN788" s="3">
        <v>0.75794122381183615</v>
      </c>
      <c r="AO788" s="3">
        <v>2.5180298527383999E-5</v>
      </c>
      <c r="AP788" s="3">
        <v>0.65357691278538954</v>
      </c>
      <c r="AQ788" s="3">
        <v>3.406445848142295E-5</v>
      </c>
      <c r="AR788" s="3">
        <v>0.51653117547520888</v>
      </c>
      <c r="AS788" s="3">
        <v>1.0167227434740189E-2</v>
      </c>
      <c r="AT788" s="10">
        <v>6.7861080169677726E-3</v>
      </c>
      <c r="AU788" s="1">
        <v>365.50390625</v>
      </c>
      <c r="AV788" s="5">
        <v>3470324.9552050028</v>
      </c>
      <c r="AW788" s="9">
        <v>1.2850456237792971</v>
      </c>
      <c r="AX788">
        <v>10</v>
      </c>
      <c r="AY788" t="s">
        <v>50</v>
      </c>
      <c r="AZ788" s="9">
        <f>AVERAGE(MainTable[[#This Row],[f1]:[f4]])</f>
        <v>0.98199999999999998</v>
      </c>
      <c r="BA788" s="9">
        <f>AVERAGE(MainTable[[#This Row],[l1]:[l3]])</f>
        <v>0.47166666666666668</v>
      </c>
      <c r="BB788" s="9">
        <f>AVERAGE(MainTable[[#This Row],[n1]:[lsc]])</f>
        <v>0.5551666666666667</v>
      </c>
      <c r="BC788" s="9">
        <f>AVERAGE(MainTable[[#This Row],[density]:[clsCoef]])</f>
        <v>0.6855</v>
      </c>
      <c r="BD788" s="9">
        <f>AVERAGE(MainTable[[#This Row],[t2]:[t4]])</f>
        <v>0.26666666666666666</v>
      </c>
      <c r="BE788" s="9">
        <f>AVERAGE(MainTable[[#This Row],[c1]:[c2]])</f>
        <v>2.4999999999999998E-2</v>
      </c>
      <c r="BF788" s="9">
        <f>AVERAGE(MainTable[[#This Row],[n3]], MainTable[[#This Row],[n1]], MainTable[[#This Row],[n4]])</f>
        <v>0.38866666666666666</v>
      </c>
      <c r="BG788" s="9" t="str">
        <f>VLOOKUP(MainTable[[#This Row],[model]],ModelNames,4,FALSE)</f>
        <v>Linear</v>
      </c>
      <c r="BH788" s="9" cm="1">
        <f t="array" ref="BH788">MEDIAN(IF($AM$2:$AM$2385=AM788,$AN$2:$AN$2385))</f>
        <v>0.85279999999999989</v>
      </c>
      <c r="BI788" s="9" t="str" cm="1">
        <f t="array" ref="BI788">LEFT(A788, MIN(IFERROR(FIND({"_binarized","_clean","_converted"}, A788), LEN(A788)+1))-1)</f>
        <v>insurance</v>
      </c>
    </row>
    <row r="789" spans="1:61" x14ac:dyDescent="0.25">
      <c r="A789" t="s">
        <v>135</v>
      </c>
      <c r="B789" s="6">
        <v>23548</v>
      </c>
      <c r="C789">
        <v>11</v>
      </c>
      <c r="D789">
        <v>5</v>
      </c>
      <c r="E789">
        <v>5</v>
      </c>
      <c r="F789" s="1">
        <v>3.131228070175438</v>
      </c>
      <c r="G789">
        <v>0</v>
      </c>
      <c r="H789">
        <v>0</v>
      </c>
      <c r="I789" s="1">
        <v>1000000</v>
      </c>
      <c r="J789" s="1">
        <v>-0.77488548050280215</v>
      </c>
      <c r="K789" s="1">
        <v>0.36915293270677102</v>
      </c>
      <c r="L789" s="1">
        <v>1371.5192999999999</v>
      </c>
      <c r="M789" s="1">
        <v>742.47709999999995</v>
      </c>
      <c r="N789" s="2">
        <v>0.57899999999999996</v>
      </c>
      <c r="O789" s="2">
        <v>0.999</v>
      </c>
      <c r="P789" s="2">
        <v>0.99399999999999999</v>
      </c>
      <c r="Q789" s="2">
        <v>0.91700000000000004</v>
      </c>
      <c r="R789" s="2">
        <v>1</v>
      </c>
      <c r="S789" s="2">
        <v>1</v>
      </c>
      <c r="T789" s="2">
        <v>0.55100000000000005</v>
      </c>
      <c r="U789" s="2">
        <v>0.432</v>
      </c>
      <c r="V789" s="2">
        <v>0.432</v>
      </c>
      <c r="W789" s="2">
        <v>0.245</v>
      </c>
      <c r="X789" s="2">
        <v>0.41799999999999998</v>
      </c>
      <c r="Y789" s="2">
        <v>0.48799999999999999</v>
      </c>
      <c r="Z789" s="2">
        <v>0.433</v>
      </c>
      <c r="AA789" s="2">
        <v>0.747</v>
      </c>
      <c r="AB789" s="2">
        <v>1</v>
      </c>
      <c r="AC789" s="2">
        <v>0.94899999999999995</v>
      </c>
      <c r="AD789" s="2">
        <v>0.42199999999999999</v>
      </c>
      <c r="AE789" s="2">
        <v>0.86099999999999999</v>
      </c>
      <c r="AF789" s="2">
        <v>0</v>
      </c>
      <c r="AG789" s="2">
        <v>0</v>
      </c>
      <c r="AH789" s="2">
        <v>0.8</v>
      </c>
      <c r="AI789" s="2">
        <v>1.2999999999999999E-2</v>
      </c>
      <c r="AJ789" s="2">
        <v>3.6999999999999998E-2</v>
      </c>
      <c r="AK789">
        <v>1058659</v>
      </c>
      <c r="AL789">
        <v>342.18</v>
      </c>
      <c r="AM789" t="s">
        <v>60</v>
      </c>
      <c r="AN789" s="3">
        <v>0.75794122381183615</v>
      </c>
      <c r="AO789" s="3">
        <v>2.5180298527383999E-5</v>
      </c>
      <c r="AP789" s="3">
        <v>0.65357691278538954</v>
      </c>
      <c r="AQ789" s="3">
        <v>3.406445848142295E-5</v>
      </c>
      <c r="AT789" s="10">
        <v>6.6657066345214844E-3</v>
      </c>
      <c r="AU789" s="1">
        <v>369.515625</v>
      </c>
      <c r="AV789" s="5">
        <v>3533008.770298305</v>
      </c>
      <c r="AW789" s="9">
        <v>1.157734155654907</v>
      </c>
      <c r="AX789">
        <v>16</v>
      </c>
      <c r="AY789" t="s">
        <v>50</v>
      </c>
      <c r="AZ789" s="9">
        <f>AVERAGE(MainTable[[#This Row],[f1]:[f4]])</f>
        <v>0.98199999999999998</v>
      </c>
      <c r="BA789" s="9">
        <f>AVERAGE(MainTable[[#This Row],[l1]:[l3]])</f>
        <v>0.47166666666666668</v>
      </c>
      <c r="BB789" s="9">
        <f>AVERAGE(MainTable[[#This Row],[n1]:[lsc]])</f>
        <v>0.5551666666666667</v>
      </c>
      <c r="BC789" s="9">
        <f>AVERAGE(MainTable[[#This Row],[density]:[clsCoef]])</f>
        <v>0.6855</v>
      </c>
      <c r="BD789" s="9">
        <f>AVERAGE(MainTable[[#This Row],[t2]:[t4]])</f>
        <v>0.26666666666666666</v>
      </c>
      <c r="BE789" s="9">
        <f>AVERAGE(MainTable[[#This Row],[c1]:[c2]])</f>
        <v>2.4999999999999998E-2</v>
      </c>
      <c r="BF789" s="9">
        <f>AVERAGE(MainTable[[#This Row],[n3]], MainTable[[#This Row],[n1]], MainTable[[#This Row],[n4]])</f>
        <v>0.38866666666666666</v>
      </c>
      <c r="BG789" s="9" t="str">
        <f>VLOOKUP(MainTable[[#This Row],[model]],ModelNames,4,FALSE)</f>
        <v>Linear</v>
      </c>
      <c r="BH789" s="9" cm="1">
        <f t="array" ref="BH789">MEDIAN(IF($AM$2:$AM$2385=AM789,$AN$2:$AN$2385))</f>
        <v>0.84154689776823377</v>
      </c>
      <c r="BI789" s="9" t="str" cm="1">
        <f t="array" ref="BI789">LEFT(A789, MIN(IFERROR(FIND({"_binarized","_clean","_converted"}, A789), LEN(A789)+1))-1)</f>
        <v>insurance</v>
      </c>
    </row>
    <row r="790" spans="1:61" x14ac:dyDescent="0.25">
      <c r="A790" t="s">
        <v>135</v>
      </c>
      <c r="B790" s="6">
        <v>23548</v>
      </c>
      <c r="C790">
        <v>11</v>
      </c>
      <c r="D790">
        <v>5</v>
      </c>
      <c r="E790">
        <v>5</v>
      </c>
      <c r="F790" s="1">
        <v>3.131228070175438</v>
      </c>
      <c r="G790">
        <v>0</v>
      </c>
      <c r="H790">
        <v>0</v>
      </c>
      <c r="I790" s="1">
        <v>1000000</v>
      </c>
      <c r="J790" s="1">
        <v>-0.77488548050280215</v>
      </c>
      <c r="K790" s="1">
        <v>0.36915293270677102</v>
      </c>
      <c r="L790" s="1">
        <v>1371.5192999999999</v>
      </c>
      <c r="M790" s="1">
        <v>742.47709999999995</v>
      </c>
      <c r="N790" s="2">
        <v>0.57899999999999996</v>
      </c>
      <c r="O790" s="2">
        <v>0.999</v>
      </c>
      <c r="P790" s="2">
        <v>0.99399999999999999</v>
      </c>
      <c r="Q790" s="2">
        <v>0.91700000000000004</v>
      </c>
      <c r="R790" s="2">
        <v>1</v>
      </c>
      <c r="S790" s="2">
        <v>1</v>
      </c>
      <c r="T790" s="2">
        <v>0.55100000000000005</v>
      </c>
      <c r="U790" s="2">
        <v>0.432</v>
      </c>
      <c r="V790" s="2">
        <v>0.432</v>
      </c>
      <c r="W790" s="2">
        <v>0.245</v>
      </c>
      <c r="X790" s="2">
        <v>0.41799999999999998</v>
      </c>
      <c r="Y790" s="2">
        <v>0.48799999999999999</v>
      </c>
      <c r="Z790" s="2">
        <v>0.433</v>
      </c>
      <c r="AA790" s="2">
        <v>0.747</v>
      </c>
      <c r="AB790" s="2">
        <v>1</v>
      </c>
      <c r="AC790" s="2">
        <v>0.94899999999999995</v>
      </c>
      <c r="AD790" s="2">
        <v>0.42199999999999999</v>
      </c>
      <c r="AE790" s="2">
        <v>0.86099999999999999</v>
      </c>
      <c r="AF790" s="2">
        <v>0</v>
      </c>
      <c r="AG790" s="2">
        <v>0</v>
      </c>
      <c r="AH790" s="2">
        <v>0.8</v>
      </c>
      <c r="AI790" s="2">
        <v>1.2999999999999999E-2</v>
      </c>
      <c r="AJ790" s="2">
        <v>3.6999999999999998E-2</v>
      </c>
      <c r="AK790">
        <v>1058659</v>
      </c>
      <c r="AL790">
        <v>342.18</v>
      </c>
      <c r="AM790" t="s">
        <v>62</v>
      </c>
      <c r="AN790" s="3">
        <v>0.75794122381183615</v>
      </c>
      <c r="AO790" s="3">
        <v>2.5180298527383999E-5</v>
      </c>
      <c r="AP790" s="3">
        <v>0.65357691278538954</v>
      </c>
      <c r="AQ790" s="3">
        <v>3.406445848142295E-5</v>
      </c>
      <c r="AT790" s="10">
        <v>7.0559978485107422E-3</v>
      </c>
      <c r="AU790" s="1">
        <v>372.75390625</v>
      </c>
      <c r="AV790" s="5">
        <v>3337586.0516979219</v>
      </c>
      <c r="AW790" s="9">
        <v>0.31675267219543463</v>
      </c>
      <c r="AX790">
        <v>6</v>
      </c>
      <c r="AY790" t="s">
        <v>50</v>
      </c>
      <c r="AZ790" s="9">
        <f>AVERAGE(MainTable[[#This Row],[f1]:[f4]])</f>
        <v>0.98199999999999998</v>
      </c>
      <c r="BA790" s="9">
        <f>AVERAGE(MainTable[[#This Row],[l1]:[l3]])</f>
        <v>0.47166666666666668</v>
      </c>
      <c r="BB790" s="9">
        <f>AVERAGE(MainTable[[#This Row],[n1]:[lsc]])</f>
        <v>0.5551666666666667</v>
      </c>
      <c r="BC790" s="9">
        <f>AVERAGE(MainTable[[#This Row],[density]:[clsCoef]])</f>
        <v>0.6855</v>
      </c>
      <c r="BD790" s="9">
        <f>AVERAGE(MainTable[[#This Row],[t2]:[t4]])</f>
        <v>0.26666666666666666</v>
      </c>
      <c r="BE790" s="9">
        <f>AVERAGE(MainTable[[#This Row],[c1]:[c2]])</f>
        <v>2.4999999999999998E-2</v>
      </c>
      <c r="BF790" s="9">
        <f>AVERAGE(MainTable[[#This Row],[n3]], MainTable[[#This Row],[n1]], MainTable[[#This Row],[n4]])</f>
        <v>0.38866666666666666</v>
      </c>
      <c r="BG790" s="9" t="str">
        <f>VLOOKUP(MainTable[[#This Row],[model]],ModelNames,4,FALSE)</f>
        <v>Linear</v>
      </c>
      <c r="BH790" s="9" cm="1">
        <f t="array" ref="BH790">MEDIAN(IF($AM$2:$AM$2385=AM790,$AN$2:$AN$2385))</f>
        <v>0.84909999999999997</v>
      </c>
      <c r="BI790" s="9" t="str" cm="1">
        <f t="array" ref="BI790">LEFT(A790, MIN(IFERROR(FIND({"_binarized","_clean","_converted"}, A790), LEN(A790)+1))-1)</f>
        <v>insurance</v>
      </c>
    </row>
    <row r="791" spans="1:61" x14ac:dyDescent="0.25">
      <c r="A791" t="s">
        <v>135</v>
      </c>
      <c r="B791" s="6">
        <v>23548</v>
      </c>
      <c r="C791">
        <v>11</v>
      </c>
      <c r="D791">
        <v>5</v>
      </c>
      <c r="E791">
        <v>5</v>
      </c>
      <c r="F791" s="1">
        <v>3.131228070175438</v>
      </c>
      <c r="G791">
        <v>0</v>
      </c>
      <c r="H791">
        <v>0</v>
      </c>
      <c r="I791" s="1">
        <v>1000000</v>
      </c>
      <c r="J791" s="1">
        <v>-0.77488548050280215</v>
      </c>
      <c r="K791" s="1">
        <v>0.36915293270677102</v>
      </c>
      <c r="L791" s="1">
        <v>1371.5192999999999</v>
      </c>
      <c r="M791" s="1">
        <v>742.47709999999995</v>
      </c>
      <c r="N791" s="2">
        <v>0.57899999999999996</v>
      </c>
      <c r="O791" s="2">
        <v>0.999</v>
      </c>
      <c r="P791" s="2">
        <v>0.99399999999999999</v>
      </c>
      <c r="Q791" s="2">
        <v>0.91700000000000004</v>
      </c>
      <c r="R791" s="2">
        <v>1</v>
      </c>
      <c r="S791" s="2">
        <v>1</v>
      </c>
      <c r="T791" s="2">
        <v>0.55100000000000005</v>
      </c>
      <c r="U791" s="2">
        <v>0.432</v>
      </c>
      <c r="V791" s="2">
        <v>0.432</v>
      </c>
      <c r="W791" s="2">
        <v>0.245</v>
      </c>
      <c r="X791" s="2">
        <v>0.41799999999999998</v>
      </c>
      <c r="Y791" s="2">
        <v>0.48799999999999999</v>
      </c>
      <c r="Z791" s="2">
        <v>0.433</v>
      </c>
      <c r="AA791" s="2">
        <v>0.747</v>
      </c>
      <c r="AB791" s="2">
        <v>1</v>
      </c>
      <c r="AC791" s="2">
        <v>0.94899999999999995</v>
      </c>
      <c r="AD791" s="2">
        <v>0.42199999999999999</v>
      </c>
      <c r="AE791" s="2">
        <v>0.86099999999999999</v>
      </c>
      <c r="AF791" s="2">
        <v>0</v>
      </c>
      <c r="AG791" s="2">
        <v>0</v>
      </c>
      <c r="AH791" s="2">
        <v>0.8</v>
      </c>
      <c r="AI791" s="2">
        <v>1.2999999999999999E-2</v>
      </c>
      <c r="AJ791" s="2">
        <v>3.6999999999999998E-2</v>
      </c>
      <c r="AK791">
        <v>1058659</v>
      </c>
      <c r="AL791">
        <v>342.18</v>
      </c>
      <c r="AM791" t="s">
        <v>64</v>
      </c>
      <c r="AN791" s="3">
        <v>0.757898751949445</v>
      </c>
      <c r="AO791" s="3">
        <v>1.023186241281287E-4</v>
      </c>
      <c r="AP791" s="3">
        <v>0.65355607708220664</v>
      </c>
      <c r="AQ791" s="3">
        <v>6.8084034833839461E-5</v>
      </c>
      <c r="AR791" s="3">
        <v>0.50623713680170079</v>
      </c>
      <c r="AS791" s="3">
        <v>1.174255592996333E-2</v>
      </c>
      <c r="AT791" s="10">
        <v>6.8719387054443359E-3</v>
      </c>
      <c r="AU791" s="1">
        <v>342.4296875</v>
      </c>
      <c r="AV791" s="5">
        <v>3426980.508621587</v>
      </c>
      <c r="AW791" s="9">
        <v>0.21196603775024411</v>
      </c>
      <c r="AX791">
        <v>2</v>
      </c>
      <c r="AY791" t="s">
        <v>50</v>
      </c>
      <c r="AZ791" s="9">
        <f>AVERAGE(MainTable[[#This Row],[f1]:[f4]])</f>
        <v>0.98199999999999998</v>
      </c>
      <c r="BA791" s="9">
        <f>AVERAGE(MainTable[[#This Row],[l1]:[l3]])</f>
        <v>0.47166666666666668</v>
      </c>
      <c r="BB791" s="9">
        <f>AVERAGE(MainTable[[#This Row],[n1]:[lsc]])</f>
        <v>0.5551666666666667</v>
      </c>
      <c r="BC791" s="9">
        <f>AVERAGE(MainTable[[#This Row],[density]:[clsCoef]])</f>
        <v>0.6855</v>
      </c>
      <c r="BD791" s="9">
        <f>AVERAGE(MainTable[[#This Row],[t2]:[t4]])</f>
        <v>0.26666666666666666</v>
      </c>
      <c r="BE791" s="9">
        <f>AVERAGE(MainTable[[#This Row],[c1]:[c2]])</f>
        <v>2.4999999999999998E-2</v>
      </c>
      <c r="BF791" s="9">
        <f>AVERAGE(MainTable[[#This Row],[n3]], MainTable[[#This Row],[n1]], MainTable[[#This Row],[n4]])</f>
        <v>0.38866666666666666</v>
      </c>
      <c r="BG791" s="9" t="str">
        <f>VLOOKUP(MainTable[[#This Row],[model]],ModelNames,4,FALSE)</f>
        <v>Discriminant</v>
      </c>
      <c r="BH791" s="9" cm="1">
        <f t="array" ref="BH791">MEDIAN(IF($AM$2:$AM$2385=AM791,$AN$2:$AN$2385))</f>
        <v>0.83860904466088915</v>
      </c>
      <c r="BI791" s="9" t="str" cm="1">
        <f t="array" ref="BI791">LEFT(A791, MIN(IFERROR(FIND({"_binarized","_clean","_converted"}, A791), LEN(A791)+1))-1)</f>
        <v>insurance</v>
      </c>
    </row>
    <row r="792" spans="1:61" x14ac:dyDescent="0.25">
      <c r="A792" t="s">
        <v>135</v>
      </c>
      <c r="B792" s="6">
        <v>23548</v>
      </c>
      <c r="C792">
        <v>11</v>
      </c>
      <c r="D792">
        <v>5</v>
      </c>
      <c r="E792">
        <v>5</v>
      </c>
      <c r="F792" s="1">
        <v>3.131228070175438</v>
      </c>
      <c r="G792">
        <v>0</v>
      </c>
      <c r="H792">
        <v>0</v>
      </c>
      <c r="I792" s="1">
        <v>1000000</v>
      </c>
      <c r="J792" s="1">
        <v>-0.77488548050280215</v>
      </c>
      <c r="K792" s="1">
        <v>0.36915293270677102</v>
      </c>
      <c r="L792" s="1">
        <v>1371.5192999999999</v>
      </c>
      <c r="M792" s="1">
        <v>742.47709999999995</v>
      </c>
      <c r="N792" s="2">
        <v>0.57899999999999996</v>
      </c>
      <c r="O792" s="2">
        <v>0.999</v>
      </c>
      <c r="P792" s="2">
        <v>0.99399999999999999</v>
      </c>
      <c r="Q792" s="2">
        <v>0.91700000000000004</v>
      </c>
      <c r="R792" s="2">
        <v>1</v>
      </c>
      <c r="S792" s="2">
        <v>1</v>
      </c>
      <c r="T792" s="2">
        <v>0.55100000000000005</v>
      </c>
      <c r="U792" s="2">
        <v>0.432</v>
      </c>
      <c r="V792" s="2">
        <v>0.432</v>
      </c>
      <c r="W792" s="2">
        <v>0.245</v>
      </c>
      <c r="X792" s="2">
        <v>0.41799999999999998</v>
      </c>
      <c r="Y792" s="2">
        <v>0.48799999999999999</v>
      </c>
      <c r="Z792" s="2">
        <v>0.433</v>
      </c>
      <c r="AA792" s="2">
        <v>0.747</v>
      </c>
      <c r="AB792" s="2">
        <v>1</v>
      </c>
      <c r="AC792" s="2">
        <v>0.94899999999999995</v>
      </c>
      <c r="AD792" s="2">
        <v>0.42199999999999999</v>
      </c>
      <c r="AE792" s="2">
        <v>0.86099999999999999</v>
      </c>
      <c r="AF792" s="2">
        <v>0</v>
      </c>
      <c r="AG792" s="2">
        <v>0</v>
      </c>
      <c r="AH792" s="2">
        <v>0.8</v>
      </c>
      <c r="AI792" s="2">
        <v>1.2999999999999999E-2</v>
      </c>
      <c r="AJ792" s="2">
        <v>3.6999999999999998E-2</v>
      </c>
      <c r="AK792">
        <v>1058659</v>
      </c>
      <c r="AL792">
        <v>342.18</v>
      </c>
      <c r="AM792" t="s">
        <v>58</v>
      </c>
      <c r="AN792" s="3">
        <v>0.75760148498222901</v>
      </c>
      <c r="AO792" s="3">
        <v>3.5092206002122468E-4</v>
      </c>
      <c r="AP792" s="3">
        <v>0.65341019876654494</v>
      </c>
      <c r="AQ792" s="3">
        <v>1.7928292695303441E-4</v>
      </c>
      <c r="AR792" s="3">
        <v>0.50999312586566425</v>
      </c>
      <c r="AS792" s="3">
        <v>2.9858972344308709E-3</v>
      </c>
      <c r="AT792" s="10">
        <v>1.182866096496582E-2</v>
      </c>
      <c r="AU792" s="1">
        <v>357.66796875</v>
      </c>
      <c r="AV792" s="5">
        <v>1990926.9586600291</v>
      </c>
      <c r="AW792" s="9">
        <v>1.8725235462188721</v>
      </c>
      <c r="AX792">
        <v>2</v>
      </c>
      <c r="AY792" t="s">
        <v>50</v>
      </c>
      <c r="AZ792" s="9">
        <f>AVERAGE(MainTable[[#This Row],[f1]:[f4]])</f>
        <v>0.98199999999999998</v>
      </c>
      <c r="BA792" s="9">
        <f>AVERAGE(MainTable[[#This Row],[l1]:[l3]])</f>
        <v>0.47166666666666668</v>
      </c>
      <c r="BB792" s="9">
        <f>AVERAGE(MainTable[[#This Row],[n1]:[lsc]])</f>
        <v>0.5551666666666667</v>
      </c>
      <c r="BC792" s="9">
        <f>AVERAGE(MainTable[[#This Row],[density]:[clsCoef]])</f>
        <v>0.6855</v>
      </c>
      <c r="BD792" s="9">
        <f>AVERAGE(MainTable[[#This Row],[t2]:[t4]])</f>
        <v>0.26666666666666666</v>
      </c>
      <c r="BE792" s="9">
        <f>AVERAGE(MainTable[[#This Row],[c1]:[c2]])</f>
        <v>2.4999999999999998E-2</v>
      </c>
      <c r="BF792" s="9">
        <f>AVERAGE(MainTable[[#This Row],[n3]], MainTable[[#This Row],[n1]], MainTable[[#This Row],[n4]])</f>
        <v>0.38866666666666666</v>
      </c>
      <c r="BG792" s="9" t="str">
        <f>VLOOKUP(MainTable[[#This Row],[model]],ModelNames,4,FALSE)</f>
        <v>Tree Ensemble</v>
      </c>
      <c r="BH792" s="9" cm="1">
        <f t="array" ref="BH792">MEDIAN(IF($AM$2:$AM$2385=AM792,$AN$2:$AN$2385))</f>
        <v>0.86973139609339412</v>
      </c>
      <c r="BI792" s="9" t="str" cm="1">
        <f t="array" ref="BI792">LEFT(A792, MIN(IFERROR(FIND({"_binarized","_clean","_converted"}, A792), LEN(A792)+1))-1)</f>
        <v>insurance</v>
      </c>
    </row>
    <row r="793" spans="1:61" x14ac:dyDescent="0.25">
      <c r="A793" t="s">
        <v>135</v>
      </c>
      <c r="B793" s="6">
        <v>23548</v>
      </c>
      <c r="C793">
        <v>11</v>
      </c>
      <c r="D793">
        <v>5</v>
      </c>
      <c r="E793">
        <v>5</v>
      </c>
      <c r="F793" s="1">
        <v>3.131228070175438</v>
      </c>
      <c r="G793">
        <v>0</v>
      </c>
      <c r="H793">
        <v>0</v>
      </c>
      <c r="I793" s="1">
        <v>1000000</v>
      </c>
      <c r="J793" s="1">
        <v>-0.77488548050280215</v>
      </c>
      <c r="K793" s="1">
        <v>0.36915293270677102</v>
      </c>
      <c r="L793" s="1">
        <v>1371.5192999999999</v>
      </c>
      <c r="M793" s="1">
        <v>742.47709999999995</v>
      </c>
      <c r="N793" s="2">
        <v>0.57899999999999996</v>
      </c>
      <c r="O793" s="2">
        <v>0.999</v>
      </c>
      <c r="P793" s="2">
        <v>0.99399999999999999</v>
      </c>
      <c r="Q793" s="2">
        <v>0.91700000000000004</v>
      </c>
      <c r="R793" s="2">
        <v>1</v>
      </c>
      <c r="S793" s="2">
        <v>1</v>
      </c>
      <c r="T793" s="2">
        <v>0.55100000000000005</v>
      </c>
      <c r="U793" s="2">
        <v>0.432</v>
      </c>
      <c r="V793" s="2">
        <v>0.432</v>
      </c>
      <c r="W793" s="2">
        <v>0.245</v>
      </c>
      <c r="X793" s="2">
        <v>0.41799999999999998</v>
      </c>
      <c r="Y793" s="2">
        <v>0.48799999999999999</v>
      </c>
      <c r="Z793" s="2">
        <v>0.433</v>
      </c>
      <c r="AA793" s="2">
        <v>0.747</v>
      </c>
      <c r="AB793" s="2">
        <v>1</v>
      </c>
      <c r="AC793" s="2">
        <v>0.94899999999999995</v>
      </c>
      <c r="AD793" s="2">
        <v>0.42199999999999999</v>
      </c>
      <c r="AE793" s="2">
        <v>0.86099999999999999</v>
      </c>
      <c r="AF793" s="2">
        <v>0</v>
      </c>
      <c r="AG793" s="2">
        <v>0</v>
      </c>
      <c r="AH793" s="2">
        <v>0.8</v>
      </c>
      <c r="AI793" s="2">
        <v>1.2999999999999999E-2</v>
      </c>
      <c r="AJ793" s="2">
        <v>3.6999999999999998E-2</v>
      </c>
      <c r="AK793">
        <v>1058659</v>
      </c>
      <c r="AL793">
        <v>342.18</v>
      </c>
      <c r="AM793" t="s">
        <v>59</v>
      </c>
      <c r="AN793" s="3">
        <v>0.75696450623754752</v>
      </c>
      <c r="AO793" s="3">
        <v>4.5229575623804188E-4</v>
      </c>
      <c r="AP793" s="3">
        <v>0.65317658749718333</v>
      </c>
      <c r="AQ793" s="3">
        <v>1.465398052323157E-4</v>
      </c>
      <c r="AR793" s="3">
        <v>0.50644827972529405</v>
      </c>
      <c r="AS793" s="3">
        <v>8.1777061198067685E-3</v>
      </c>
      <c r="AT793" s="10">
        <v>3.4262180328369141E-2</v>
      </c>
      <c r="AU793" s="1">
        <v>350.2734375</v>
      </c>
      <c r="AV793" s="5">
        <v>687346.79971608706</v>
      </c>
      <c r="AW793" s="9">
        <v>1.0937178134918211</v>
      </c>
      <c r="AX793">
        <v>1</v>
      </c>
      <c r="AY793" t="s">
        <v>50</v>
      </c>
      <c r="AZ793" s="9">
        <f>AVERAGE(MainTable[[#This Row],[f1]:[f4]])</f>
        <v>0.98199999999999998</v>
      </c>
      <c r="BA793" s="9">
        <f>AVERAGE(MainTable[[#This Row],[l1]:[l3]])</f>
        <v>0.47166666666666668</v>
      </c>
      <c r="BB793" s="9">
        <f>AVERAGE(MainTable[[#This Row],[n1]:[lsc]])</f>
        <v>0.5551666666666667</v>
      </c>
      <c r="BC793" s="9">
        <f>AVERAGE(MainTable[[#This Row],[density]:[clsCoef]])</f>
        <v>0.6855</v>
      </c>
      <c r="BD793" s="9">
        <f>AVERAGE(MainTable[[#This Row],[t2]:[t4]])</f>
        <v>0.26666666666666666</v>
      </c>
      <c r="BE793" s="9">
        <f>AVERAGE(MainTable[[#This Row],[c1]:[c2]])</f>
        <v>2.4999999999999998E-2</v>
      </c>
      <c r="BF793" s="9">
        <f>AVERAGE(MainTable[[#This Row],[n3]], MainTable[[#This Row],[n1]], MainTable[[#This Row],[n4]])</f>
        <v>0.38866666666666666</v>
      </c>
      <c r="BG793" s="9" t="str">
        <f>VLOOKUP(MainTable[[#This Row],[model]],ModelNames,4,FALSE)</f>
        <v>Tree Ensemble</v>
      </c>
      <c r="BH793" s="9" cm="1">
        <f t="array" ref="BH793">MEDIAN(IF($AM$2:$AM$2385=AM793,$AN$2:$AN$2385))</f>
        <v>0.86949265687583444</v>
      </c>
      <c r="BI793" s="9" t="str" cm="1">
        <f t="array" ref="BI793">LEFT(A793, MIN(IFERROR(FIND({"_binarized","_clean","_converted"}, A793), LEN(A793)+1))-1)</f>
        <v>insurance</v>
      </c>
    </row>
    <row r="794" spans="1:61" x14ac:dyDescent="0.25">
      <c r="A794" t="s">
        <v>135</v>
      </c>
      <c r="B794" s="6">
        <v>23548</v>
      </c>
      <c r="C794">
        <v>11</v>
      </c>
      <c r="D794">
        <v>5</v>
      </c>
      <c r="E794">
        <v>5</v>
      </c>
      <c r="F794" s="1">
        <v>3.131228070175438</v>
      </c>
      <c r="G794">
        <v>0</v>
      </c>
      <c r="H794">
        <v>0</v>
      </c>
      <c r="I794" s="1">
        <v>1000000</v>
      </c>
      <c r="J794" s="1">
        <v>-0.77488548050280215</v>
      </c>
      <c r="K794" s="1">
        <v>0.36915293270677102</v>
      </c>
      <c r="L794" s="1">
        <v>1371.5192999999999</v>
      </c>
      <c r="M794" s="1">
        <v>742.47709999999995</v>
      </c>
      <c r="N794" s="2">
        <v>0.57899999999999996</v>
      </c>
      <c r="O794" s="2">
        <v>0.999</v>
      </c>
      <c r="P794" s="2">
        <v>0.99399999999999999</v>
      </c>
      <c r="Q794" s="2">
        <v>0.91700000000000004</v>
      </c>
      <c r="R794" s="2">
        <v>1</v>
      </c>
      <c r="S794" s="2">
        <v>1</v>
      </c>
      <c r="T794" s="2">
        <v>0.55100000000000005</v>
      </c>
      <c r="U794" s="2">
        <v>0.432</v>
      </c>
      <c r="V794" s="2">
        <v>0.432</v>
      </c>
      <c r="W794" s="2">
        <v>0.245</v>
      </c>
      <c r="X794" s="2">
        <v>0.41799999999999998</v>
      </c>
      <c r="Y794" s="2">
        <v>0.48799999999999999</v>
      </c>
      <c r="Z794" s="2">
        <v>0.433</v>
      </c>
      <c r="AA794" s="2">
        <v>0.747</v>
      </c>
      <c r="AB794" s="2">
        <v>1</v>
      </c>
      <c r="AC794" s="2">
        <v>0.94899999999999995</v>
      </c>
      <c r="AD794" s="2">
        <v>0.42199999999999999</v>
      </c>
      <c r="AE794" s="2">
        <v>0.86099999999999999</v>
      </c>
      <c r="AF794" s="2">
        <v>0</v>
      </c>
      <c r="AG794" s="2">
        <v>0</v>
      </c>
      <c r="AH794" s="2">
        <v>0.8</v>
      </c>
      <c r="AI794" s="2">
        <v>1.2999999999999999E-2</v>
      </c>
      <c r="AJ794" s="2">
        <v>3.6999999999999998E-2</v>
      </c>
      <c r="AK794">
        <v>1058659</v>
      </c>
      <c r="AL794">
        <v>342.18</v>
      </c>
      <c r="AM794" t="s">
        <v>57</v>
      </c>
      <c r="AN794" s="3">
        <v>0.7518260150527134</v>
      </c>
      <c r="AO794" s="3">
        <v>1.892212885576549E-3</v>
      </c>
      <c r="AP794" s="3">
        <v>0.65607283229559532</v>
      </c>
      <c r="AQ794" s="3">
        <v>1.9057417317737461E-3</v>
      </c>
      <c r="AR794" s="3">
        <v>0.50287100288395625</v>
      </c>
      <c r="AS794" s="3">
        <v>6.8665712025418168E-3</v>
      </c>
      <c r="AT794" s="10">
        <v>7.0247650146484384E-3</v>
      </c>
      <c r="AU794" s="1">
        <v>299.46875</v>
      </c>
      <c r="AV794" s="5">
        <v>3352425.3054575068</v>
      </c>
      <c r="AW794" s="9">
        <v>18.710577964782711</v>
      </c>
      <c r="AX794">
        <v>24</v>
      </c>
      <c r="AY794" t="s">
        <v>50</v>
      </c>
      <c r="AZ794" s="9">
        <f>AVERAGE(MainTable[[#This Row],[f1]:[f4]])</f>
        <v>0.98199999999999998</v>
      </c>
      <c r="BA794" s="9">
        <f>AVERAGE(MainTable[[#This Row],[l1]:[l3]])</f>
        <v>0.47166666666666668</v>
      </c>
      <c r="BB794" s="9">
        <f>AVERAGE(MainTable[[#This Row],[n1]:[lsc]])</f>
        <v>0.5551666666666667</v>
      </c>
      <c r="BC794" s="9">
        <f>AVERAGE(MainTable[[#This Row],[density]:[clsCoef]])</f>
        <v>0.6855</v>
      </c>
      <c r="BD794" s="9">
        <f>AVERAGE(MainTable[[#This Row],[t2]:[t4]])</f>
        <v>0.26666666666666666</v>
      </c>
      <c r="BE794" s="9">
        <f>AVERAGE(MainTable[[#This Row],[c1]:[c2]])</f>
        <v>2.4999999999999998E-2</v>
      </c>
      <c r="BF794" s="9">
        <f>AVERAGE(MainTable[[#This Row],[n3]], MainTable[[#This Row],[n1]], MainTable[[#This Row],[n4]])</f>
        <v>0.38866666666666666</v>
      </c>
      <c r="BG794" s="9" t="str">
        <f>VLOOKUP(MainTable[[#This Row],[model]],ModelNames,4,FALSE)</f>
        <v>Tree-based</v>
      </c>
      <c r="BH794" s="9" cm="1">
        <f t="array" ref="BH794">MEDIAN(IF($AM$2:$AM$2385=AM794,$AN$2:$AN$2385))</f>
        <v>0.84387062005572167</v>
      </c>
      <c r="BI794" s="9" t="str" cm="1">
        <f t="array" ref="BI794">LEFT(A794, MIN(IFERROR(FIND({"_binarized","_clean","_converted"}, A794), LEN(A794)+1))-1)</f>
        <v>insurance</v>
      </c>
    </row>
    <row r="795" spans="1:61" x14ac:dyDescent="0.25">
      <c r="A795" t="s">
        <v>135</v>
      </c>
      <c r="B795" s="6">
        <v>23548</v>
      </c>
      <c r="C795">
        <v>11</v>
      </c>
      <c r="D795">
        <v>5</v>
      </c>
      <c r="E795">
        <v>5</v>
      </c>
      <c r="F795" s="1">
        <v>3.131228070175438</v>
      </c>
      <c r="G795">
        <v>0</v>
      </c>
      <c r="H795">
        <v>0</v>
      </c>
      <c r="I795" s="1">
        <v>1000000</v>
      </c>
      <c r="J795" s="1">
        <v>-0.77488548050280215</v>
      </c>
      <c r="K795" s="1">
        <v>0.36915293270677102</v>
      </c>
      <c r="L795" s="1">
        <v>1371.5192999999999</v>
      </c>
      <c r="M795" s="1">
        <v>742.47709999999995</v>
      </c>
      <c r="N795" s="2">
        <v>0.57899999999999996</v>
      </c>
      <c r="O795" s="2">
        <v>0.999</v>
      </c>
      <c r="P795" s="2">
        <v>0.99399999999999999</v>
      </c>
      <c r="Q795" s="2">
        <v>0.91700000000000004</v>
      </c>
      <c r="R795" s="2">
        <v>1</v>
      </c>
      <c r="S795" s="2">
        <v>1</v>
      </c>
      <c r="T795" s="2">
        <v>0.55100000000000005</v>
      </c>
      <c r="U795" s="2">
        <v>0.432</v>
      </c>
      <c r="V795" s="2">
        <v>0.432</v>
      </c>
      <c r="W795" s="2">
        <v>0.245</v>
      </c>
      <c r="X795" s="2">
        <v>0.41799999999999998</v>
      </c>
      <c r="Y795" s="2">
        <v>0.48799999999999999</v>
      </c>
      <c r="Z795" s="2">
        <v>0.433</v>
      </c>
      <c r="AA795" s="2">
        <v>0.747</v>
      </c>
      <c r="AB795" s="2">
        <v>1</v>
      </c>
      <c r="AC795" s="2">
        <v>0.94899999999999995</v>
      </c>
      <c r="AD795" s="2">
        <v>0.42199999999999999</v>
      </c>
      <c r="AE795" s="2">
        <v>0.86099999999999999</v>
      </c>
      <c r="AF795" s="2">
        <v>0</v>
      </c>
      <c r="AG795" s="2">
        <v>0</v>
      </c>
      <c r="AH795" s="2">
        <v>0.8</v>
      </c>
      <c r="AI795" s="2">
        <v>1.2999999999999999E-2</v>
      </c>
      <c r="AJ795" s="2">
        <v>3.6999999999999998E-2</v>
      </c>
      <c r="AK795">
        <v>1058659</v>
      </c>
      <c r="AL795">
        <v>342.18</v>
      </c>
      <c r="AM795" t="s">
        <v>53</v>
      </c>
      <c r="AN795" s="3">
        <v>0.72519913306903383</v>
      </c>
      <c r="AO795" s="3">
        <v>4.5031207387683791E-3</v>
      </c>
      <c r="AP795" s="3">
        <v>0.66059982475534207</v>
      </c>
      <c r="AQ795" s="3">
        <v>4.2597216286192757E-3</v>
      </c>
      <c r="AR795" s="3">
        <v>0.50638163620336474</v>
      </c>
      <c r="AS795" s="3">
        <v>3.525498234875479E-3</v>
      </c>
      <c r="AT795" s="10">
        <v>0.93796110153198242</v>
      </c>
      <c r="AU795" s="1">
        <v>334.703125</v>
      </c>
      <c r="AV795" s="5">
        <v>25107.651011897531</v>
      </c>
      <c r="AW795" s="9">
        <v>7.718980073928833</v>
      </c>
      <c r="AX795">
        <v>24</v>
      </c>
      <c r="AY795" t="s">
        <v>50</v>
      </c>
      <c r="AZ795" s="9">
        <f>AVERAGE(MainTable[[#This Row],[f1]:[f4]])</f>
        <v>0.98199999999999998</v>
      </c>
      <c r="BA795" s="9">
        <f>AVERAGE(MainTable[[#This Row],[l1]:[l3]])</f>
        <v>0.47166666666666668</v>
      </c>
      <c r="BB795" s="9">
        <f>AVERAGE(MainTable[[#This Row],[n1]:[lsc]])</f>
        <v>0.5551666666666667</v>
      </c>
      <c r="BC795" s="9">
        <f>AVERAGE(MainTable[[#This Row],[density]:[clsCoef]])</f>
        <v>0.6855</v>
      </c>
      <c r="BD795" s="9">
        <f>AVERAGE(MainTable[[#This Row],[t2]:[t4]])</f>
        <v>0.26666666666666666</v>
      </c>
      <c r="BE795" s="9">
        <f>AVERAGE(MainTable[[#This Row],[c1]:[c2]])</f>
        <v>2.4999999999999998E-2</v>
      </c>
      <c r="BF795" s="9">
        <f>AVERAGE(MainTable[[#This Row],[n3]], MainTable[[#This Row],[n1]], MainTable[[#This Row],[n4]])</f>
        <v>0.38866666666666666</v>
      </c>
      <c r="BG795" s="9" t="str">
        <f>VLOOKUP(MainTable[[#This Row],[model]],ModelNames,4,FALSE)</f>
        <v>Instance-based</v>
      </c>
      <c r="BH795" s="9" cm="1">
        <f t="array" ref="BH795">MEDIAN(IF($AM$2:$AM$2385=AM795,$AN$2:$AN$2385))</f>
        <v>0.85</v>
      </c>
      <c r="BI795" s="9" t="str" cm="1">
        <f t="array" ref="BI795">LEFT(A795, MIN(IFERROR(FIND({"_binarized","_clean","_converted"}, A795), LEN(A795)+1))-1)</f>
        <v>insurance</v>
      </c>
    </row>
    <row r="796" spans="1:61" x14ac:dyDescent="0.25">
      <c r="A796" t="s">
        <v>135</v>
      </c>
      <c r="B796" s="6">
        <v>23548</v>
      </c>
      <c r="C796">
        <v>11</v>
      </c>
      <c r="D796">
        <v>5</v>
      </c>
      <c r="E796">
        <v>5</v>
      </c>
      <c r="F796" s="1">
        <v>3.131228070175438</v>
      </c>
      <c r="G796">
        <v>0</v>
      </c>
      <c r="H796">
        <v>0</v>
      </c>
      <c r="I796" s="1">
        <v>1000000</v>
      </c>
      <c r="J796" s="1">
        <v>-0.77488548050280215</v>
      </c>
      <c r="K796" s="1">
        <v>0.36915293270677102</v>
      </c>
      <c r="L796" s="1">
        <v>1371.5192999999999</v>
      </c>
      <c r="M796" s="1">
        <v>742.47709999999995</v>
      </c>
      <c r="N796" s="2">
        <v>0.57899999999999996</v>
      </c>
      <c r="O796" s="2">
        <v>0.999</v>
      </c>
      <c r="P796" s="2">
        <v>0.99399999999999999</v>
      </c>
      <c r="Q796" s="2">
        <v>0.91700000000000004</v>
      </c>
      <c r="R796" s="2">
        <v>1</v>
      </c>
      <c r="S796" s="2">
        <v>1</v>
      </c>
      <c r="T796" s="2">
        <v>0.55100000000000005</v>
      </c>
      <c r="U796" s="2">
        <v>0.432</v>
      </c>
      <c r="V796" s="2">
        <v>0.432</v>
      </c>
      <c r="W796" s="2">
        <v>0.245</v>
      </c>
      <c r="X796" s="2">
        <v>0.41799999999999998</v>
      </c>
      <c r="Y796" s="2">
        <v>0.48799999999999999</v>
      </c>
      <c r="Z796" s="2">
        <v>0.433</v>
      </c>
      <c r="AA796" s="2">
        <v>0.747</v>
      </c>
      <c r="AB796" s="2">
        <v>1</v>
      </c>
      <c r="AC796" s="2">
        <v>0.94899999999999995</v>
      </c>
      <c r="AD796" s="2">
        <v>0.42199999999999999</v>
      </c>
      <c r="AE796" s="2">
        <v>0.86099999999999999</v>
      </c>
      <c r="AF796" s="2">
        <v>0</v>
      </c>
      <c r="AG796" s="2">
        <v>0</v>
      </c>
      <c r="AH796" s="2">
        <v>0.8</v>
      </c>
      <c r="AI796" s="2">
        <v>1.2999999999999999E-2</v>
      </c>
      <c r="AJ796" s="2">
        <v>3.6999999999999998E-2</v>
      </c>
      <c r="AK796">
        <v>1058659</v>
      </c>
      <c r="AL796">
        <v>342.18</v>
      </c>
      <c r="AM796" t="s">
        <v>63</v>
      </c>
      <c r="AN796" s="3">
        <v>0.61513315740423868</v>
      </c>
      <c r="AO796" s="3">
        <v>0.1586094779647354</v>
      </c>
      <c r="AP796" s="3">
        <v>0.57185758338560677</v>
      </c>
      <c r="AQ796" s="3">
        <v>0.16268253000548669</v>
      </c>
      <c r="AR796" s="3">
        <v>0.49784773308044172</v>
      </c>
      <c r="AS796" s="3">
        <v>1.1419146319217361E-2</v>
      </c>
      <c r="AT796" s="10">
        <v>2.1798849105834961E-2</v>
      </c>
      <c r="AU796" s="1">
        <v>335.203125</v>
      </c>
      <c r="AV796" s="5">
        <v>1080332.2636742459</v>
      </c>
      <c r="AW796" s="9">
        <v>0.29116296768188482</v>
      </c>
      <c r="AX796">
        <v>4</v>
      </c>
      <c r="AY796" t="s">
        <v>50</v>
      </c>
      <c r="AZ796" s="9">
        <f>AVERAGE(MainTable[[#This Row],[f1]:[f4]])</f>
        <v>0.98199999999999998</v>
      </c>
      <c r="BA796" s="9">
        <f>AVERAGE(MainTable[[#This Row],[l1]:[l3]])</f>
        <v>0.47166666666666668</v>
      </c>
      <c r="BB796" s="9">
        <f>AVERAGE(MainTable[[#This Row],[n1]:[lsc]])</f>
        <v>0.5551666666666667</v>
      </c>
      <c r="BC796" s="9">
        <f>AVERAGE(MainTable[[#This Row],[density]:[clsCoef]])</f>
        <v>0.6855</v>
      </c>
      <c r="BD796" s="9">
        <f>AVERAGE(MainTable[[#This Row],[t2]:[t4]])</f>
        <v>0.26666666666666666</v>
      </c>
      <c r="BE796" s="9">
        <f>AVERAGE(MainTable[[#This Row],[c1]:[c2]])</f>
        <v>2.4999999999999998E-2</v>
      </c>
      <c r="BF796" s="9">
        <f>AVERAGE(MainTable[[#This Row],[n3]], MainTable[[#This Row],[n1]], MainTable[[#This Row],[n4]])</f>
        <v>0.38866666666666666</v>
      </c>
      <c r="BG796" s="9" t="str">
        <f>VLOOKUP(MainTable[[#This Row],[model]],ModelNames,4,FALSE)</f>
        <v>Probabilistic</v>
      </c>
      <c r="BH796" s="9" cm="1">
        <f t="array" ref="BH796">MEDIAN(IF($AM$2:$AM$2385=AM796,$AN$2:$AN$2385))</f>
        <v>0.73750000000000004</v>
      </c>
      <c r="BI796" s="9" t="str" cm="1">
        <f t="array" ref="BI796">LEFT(A796, MIN(IFERROR(FIND({"_binarized","_clean","_converted"}, A796), LEN(A796)+1))-1)</f>
        <v>insurance</v>
      </c>
    </row>
    <row r="797" spans="1:61" x14ac:dyDescent="0.25">
      <c r="A797" t="s">
        <v>75</v>
      </c>
      <c r="B797" s="6">
        <v>97</v>
      </c>
      <c r="C797">
        <v>11</v>
      </c>
      <c r="D797">
        <v>7</v>
      </c>
      <c r="E797">
        <v>3</v>
      </c>
      <c r="F797" s="1">
        <v>3.041666666666667</v>
      </c>
      <c r="G797">
        <v>0</v>
      </c>
      <c r="H797">
        <v>0</v>
      </c>
      <c r="I797" s="1">
        <v>20.99955900926081</v>
      </c>
      <c r="J797" s="1">
        <v>-0.7446776603724673</v>
      </c>
      <c r="K797" s="1">
        <v>0.30907229724520707</v>
      </c>
      <c r="L797" s="1">
        <v>11.173999999999999</v>
      </c>
      <c r="M797" s="1">
        <v>8.2797999999999998</v>
      </c>
      <c r="N797" s="2">
        <v>0.34</v>
      </c>
      <c r="O797" s="2">
        <v>0.59199999999999997</v>
      </c>
      <c r="P797" s="2">
        <v>0.217</v>
      </c>
      <c r="Q797" s="2">
        <v>4.1000000000000002E-2</v>
      </c>
      <c r="R797" s="2">
        <v>0.58799999999999997</v>
      </c>
      <c r="S797" s="2">
        <v>0.16500000000000001</v>
      </c>
      <c r="T797" s="2">
        <v>2.5999999999999999E-2</v>
      </c>
      <c r="U797" s="2">
        <v>0.113</v>
      </c>
      <c r="V797" s="2">
        <v>6.2E-2</v>
      </c>
      <c r="W797" s="2">
        <v>0.129</v>
      </c>
      <c r="X797" s="2">
        <v>0.35599999999999998</v>
      </c>
      <c r="Y797" s="2">
        <v>0.22700000000000001</v>
      </c>
      <c r="Z797" s="2">
        <v>0.16500000000000001</v>
      </c>
      <c r="AA797" s="2">
        <v>0.52600000000000002</v>
      </c>
      <c r="AB797" s="2">
        <v>0.93100000000000005</v>
      </c>
      <c r="AC797" s="2">
        <v>0.88900000000000001</v>
      </c>
      <c r="AD797" s="2">
        <v>0.36899999999999999</v>
      </c>
      <c r="AE797" s="2">
        <v>0.79600000000000004</v>
      </c>
      <c r="AF797" s="2">
        <v>7.1999999999999995E-2</v>
      </c>
      <c r="AG797" s="2">
        <v>4.1000000000000002E-2</v>
      </c>
      <c r="AH797" s="2">
        <v>0.57099999999999995</v>
      </c>
      <c r="AI797" s="2">
        <v>0.193</v>
      </c>
      <c r="AJ797" s="2">
        <v>0.40699999999999997</v>
      </c>
      <c r="AK797">
        <v>5231</v>
      </c>
      <c r="AL797">
        <v>0.04</v>
      </c>
      <c r="AM797" t="s">
        <v>49</v>
      </c>
      <c r="AN797" s="3">
        <v>0.85473684210526313</v>
      </c>
      <c r="AO797" s="3">
        <v>8.4659984758979137E-2</v>
      </c>
      <c r="AP797" s="3">
        <v>0.84357726514801623</v>
      </c>
      <c r="AQ797" s="3">
        <v>9.4215708576613127E-2</v>
      </c>
      <c r="AR797" s="3">
        <v>0.88495238095238093</v>
      </c>
      <c r="AS797" s="3">
        <v>0.1008380304747305</v>
      </c>
      <c r="AT797" s="10">
        <v>2.1157264709472661E-3</v>
      </c>
      <c r="AU797" s="1">
        <v>279.3671875</v>
      </c>
      <c r="AV797" s="5">
        <v>47265.08902411539</v>
      </c>
      <c r="AW797" s="9">
        <v>1.0356793403625491</v>
      </c>
      <c r="AX797">
        <v>16</v>
      </c>
      <c r="AY797" t="s">
        <v>50</v>
      </c>
      <c r="AZ797" s="9">
        <f>AVERAGE(MainTable[[#This Row],[f1]:[f4]])</f>
        <v>0.3206</v>
      </c>
      <c r="BA797" s="9">
        <f>AVERAGE(MainTable[[#This Row],[l1]:[l3]])</f>
        <v>6.7000000000000004E-2</v>
      </c>
      <c r="BB797" s="9">
        <f>AVERAGE(MainTable[[#This Row],[n1]:[lsc]])</f>
        <v>0.38900000000000001</v>
      </c>
      <c r="BC797" s="9">
        <f>AVERAGE(MainTable[[#This Row],[density]:[clsCoef]])</f>
        <v>0.629</v>
      </c>
      <c r="BD797" s="9">
        <f>AVERAGE(MainTable[[#This Row],[t2]:[t4]])</f>
        <v>0.22799999999999998</v>
      </c>
      <c r="BE797" s="9">
        <f>AVERAGE(MainTable[[#This Row],[c1]:[c2]])</f>
        <v>0.3</v>
      </c>
      <c r="BF797" s="9">
        <f>AVERAGE(MainTable[[#This Row],[n3]], MainTable[[#This Row],[n1]], MainTable[[#This Row],[n4]])</f>
        <v>0.17366666666666666</v>
      </c>
      <c r="BG797" s="9" t="str">
        <f>VLOOKUP(MainTable[[#This Row],[model]],ModelNames,4,FALSE)</f>
        <v>Neural</v>
      </c>
      <c r="BH797" s="9" cm="1">
        <f t="array" ref="BH797">MEDIAN(IF($AM$2:$AM$2385=AM797,$AN$2:$AN$2385))</f>
        <v>0.87620447459485384</v>
      </c>
      <c r="BI797" s="9" t="str" cm="1">
        <f t="array" ref="BI797">LEFT(A797, MIN(IFERROR(FIND({"_binarized","_clean","_converted"}, A797), LEN(A797)+1))-1)</f>
        <v>analcatdata_cyyoung8092</v>
      </c>
    </row>
    <row r="798" spans="1:61" x14ac:dyDescent="0.25">
      <c r="A798" t="s">
        <v>75</v>
      </c>
      <c r="B798" s="6">
        <v>97</v>
      </c>
      <c r="C798">
        <v>11</v>
      </c>
      <c r="D798">
        <v>7</v>
      </c>
      <c r="E798">
        <v>3</v>
      </c>
      <c r="F798" s="1">
        <v>3.041666666666667</v>
      </c>
      <c r="G798">
        <v>0</v>
      </c>
      <c r="H798">
        <v>0</v>
      </c>
      <c r="I798" s="1">
        <v>20.99955900926081</v>
      </c>
      <c r="J798" s="1">
        <v>-0.7446776603724673</v>
      </c>
      <c r="K798" s="1">
        <v>0.30907229724520707</v>
      </c>
      <c r="L798" s="1">
        <v>11.173999999999999</v>
      </c>
      <c r="M798" s="1">
        <v>8.2797999999999998</v>
      </c>
      <c r="N798" s="2">
        <v>0.34</v>
      </c>
      <c r="O798" s="2">
        <v>0.59199999999999997</v>
      </c>
      <c r="P798" s="2">
        <v>0.217</v>
      </c>
      <c r="Q798" s="2">
        <v>4.1000000000000002E-2</v>
      </c>
      <c r="R798" s="2">
        <v>0.58799999999999997</v>
      </c>
      <c r="S798" s="2">
        <v>0.16500000000000001</v>
      </c>
      <c r="T798" s="2">
        <v>2.5999999999999999E-2</v>
      </c>
      <c r="U798" s="2">
        <v>0.113</v>
      </c>
      <c r="V798" s="2">
        <v>6.2E-2</v>
      </c>
      <c r="W798" s="2">
        <v>0.129</v>
      </c>
      <c r="X798" s="2">
        <v>0.35599999999999998</v>
      </c>
      <c r="Y798" s="2">
        <v>0.22700000000000001</v>
      </c>
      <c r="Z798" s="2">
        <v>0.16500000000000001</v>
      </c>
      <c r="AA798" s="2">
        <v>0.52600000000000002</v>
      </c>
      <c r="AB798" s="2">
        <v>0.93100000000000005</v>
      </c>
      <c r="AC798" s="2">
        <v>0.88900000000000001</v>
      </c>
      <c r="AD798" s="2">
        <v>0.36899999999999999</v>
      </c>
      <c r="AE798" s="2">
        <v>0.79600000000000004</v>
      </c>
      <c r="AF798" s="2">
        <v>7.1999999999999995E-2</v>
      </c>
      <c r="AG798" s="2">
        <v>4.1000000000000002E-2</v>
      </c>
      <c r="AH798" s="2">
        <v>0.57099999999999995</v>
      </c>
      <c r="AI798" s="2">
        <v>0.193</v>
      </c>
      <c r="AJ798" s="2">
        <v>0.40699999999999997</v>
      </c>
      <c r="AK798">
        <v>5231</v>
      </c>
      <c r="AL798">
        <v>0.04</v>
      </c>
      <c r="AM798" t="s">
        <v>62</v>
      </c>
      <c r="AN798" s="3">
        <v>0.84421052631578952</v>
      </c>
      <c r="AO798" s="3">
        <v>7.5235548855805842E-2</v>
      </c>
      <c r="AP798" s="3">
        <v>0.84264671014510006</v>
      </c>
      <c r="AQ798" s="3">
        <v>7.9439352080912268E-2</v>
      </c>
      <c r="AT798" s="10">
        <v>2.2954940795898442E-3</v>
      </c>
      <c r="AU798" s="1">
        <v>272.77734375</v>
      </c>
      <c r="AV798" s="5">
        <v>43563.606148732862</v>
      </c>
      <c r="AW798" s="9">
        <v>2.57716178894043E-2</v>
      </c>
      <c r="AX798">
        <v>6</v>
      </c>
      <c r="AY798" t="s">
        <v>50</v>
      </c>
      <c r="AZ798" s="9">
        <f>AVERAGE(MainTable[[#This Row],[f1]:[f4]])</f>
        <v>0.3206</v>
      </c>
      <c r="BA798" s="9">
        <f>AVERAGE(MainTable[[#This Row],[l1]:[l3]])</f>
        <v>6.7000000000000004E-2</v>
      </c>
      <c r="BB798" s="9">
        <f>AVERAGE(MainTable[[#This Row],[n1]:[lsc]])</f>
        <v>0.38900000000000001</v>
      </c>
      <c r="BC798" s="9">
        <f>AVERAGE(MainTable[[#This Row],[density]:[clsCoef]])</f>
        <v>0.629</v>
      </c>
      <c r="BD798" s="9">
        <f>AVERAGE(MainTable[[#This Row],[t2]:[t4]])</f>
        <v>0.22799999999999998</v>
      </c>
      <c r="BE798" s="9">
        <f>AVERAGE(MainTable[[#This Row],[c1]:[c2]])</f>
        <v>0.3</v>
      </c>
      <c r="BF798" s="9">
        <f>AVERAGE(MainTable[[#This Row],[n3]], MainTable[[#This Row],[n1]], MainTable[[#This Row],[n4]])</f>
        <v>0.17366666666666666</v>
      </c>
      <c r="BG798" s="9" t="str">
        <f>VLOOKUP(MainTable[[#This Row],[model]],ModelNames,4,FALSE)</f>
        <v>Linear</v>
      </c>
      <c r="BH798" s="9" cm="1">
        <f t="array" ref="BH798">MEDIAN(IF($AM$2:$AM$2385=AM798,$AN$2:$AN$2385))</f>
        <v>0.84909999999999997</v>
      </c>
      <c r="BI798" s="9" t="str" cm="1">
        <f t="array" ref="BI798">LEFT(A798, MIN(IFERROR(FIND({"_binarized","_clean","_converted"}, A798), LEN(A798)+1))-1)</f>
        <v>analcatdata_cyyoung8092</v>
      </c>
    </row>
    <row r="799" spans="1:61" x14ac:dyDescent="0.25">
      <c r="A799" t="s">
        <v>75</v>
      </c>
      <c r="B799" s="6">
        <v>97</v>
      </c>
      <c r="C799">
        <v>11</v>
      </c>
      <c r="D799">
        <v>7</v>
      </c>
      <c r="E799">
        <v>3</v>
      </c>
      <c r="F799" s="1">
        <v>3.041666666666667</v>
      </c>
      <c r="G799">
        <v>0</v>
      </c>
      <c r="H799">
        <v>0</v>
      </c>
      <c r="I799" s="1">
        <v>20.99955900926081</v>
      </c>
      <c r="J799" s="1">
        <v>-0.7446776603724673</v>
      </c>
      <c r="K799" s="1">
        <v>0.30907229724520707</v>
      </c>
      <c r="L799" s="1">
        <v>11.173999999999999</v>
      </c>
      <c r="M799" s="1">
        <v>8.2797999999999998</v>
      </c>
      <c r="N799" s="2">
        <v>0.34</v>
      </c>
      <c r="O799" s="2">
        <v>0.59199999999999997</v>
      </c>
      <c r="P799" s="2">
        <v>0.217</v>
      </c>
      <c r="Q799" s="2">
        <v>4.1000000000000002E-2</v>
      </c>
      <c r="R799" s="2">
        <v>0.58799999999999997</v>
      </c>
      <c r="S799" s="2">
        <v>0.16500000000000001</v>
      </c>
      <c r="T799" s="2">
        <v>2.5999999999999999E-2</v>
      </c>
      <c r="U799" s="2">
        <v>0.113</v>
      </c>
      <c r="V799" s="2">
        <v>6.2E-2</v>
      </c>
      <c r="W799" s="2">
        <v>0.129</v>
      </c>
      <c r="X799" s="2">
        <v>0.35599999999999998</v>
      </c>
      <c r="Y799" s="2">
        <v>0.22700000000000001</v>
      </c>
      <c r="Z799" s="2">
        <v>0.16500000000000001</v>
      </c>
      <c r="AA799" s="2">
        <v>0.52600000000000002</v>
      </c>
      <c r="AB799" s="2">
        <v>0.93100000000000005</v>
      </c>
      <c r="AC799" s="2">
        <v>0.88900000000000001</v>
      </c>
      <c r="AD799" s="2">
        <v>0.36899999999999999</v>
      </c>
      <c r="AE799" s="2">
        <v>0.79600000000000004</v>
      </c>
      <c r="AF799" s="2">
        <v>7.1999999999999995E-2</v>
      </c>
      <c r="AG799" s="2">
        <v>4.1000000000000002E-2</v>
      </c>
      <c r="AH799" s="2">
        <v>0.57099999999999995</v>
      </c>
      <c r="AI799" s="2">
        <v>0.193</v>
      </c>
      <c r="AJ799" s="2">
        <v>0.40699999999999997</v>
      </c>
      <c r="AK799">
        <v>5231</v>
      </c>
      <c r="AL799">
        <v>0.04</v>
      </c>
      <c r="AM799" t="s">
        <v>52</v>
      </c>
      <c r="AN799" s="3">
        <v>0.83526315789473671</v>
      </c>
      <c r="AO799" s="3">
        <v>3.7792259096876293E-2</v>
      </c>
      <c r="AP799" s="3">
        <v>0.80980581034698174</v>
      </c>
      <c r="AQ799" s="3">
        <v>5.3422951223686253E-2</v>
      </c>
      <c r="AR799" s="3">
        <v>0.8079047619047619</v>
      </c>
      <c r="AS799" s="3">
        <v>0.16436108691969659</v>
      </c>
      <c r="AT799" s="10">
        <v>8.5179805755615234E-2</v>
      </c>
      <c r="AU799" s="1">
        <v>265.8515625</v>
      </c>
      <c r="AV799" s="5">
        <v>1173.987180563719</v>
      </c>
      <c r="AW799" s="9">
        <v>1.4986147880554199</v>
      </c>
      <c r="AX799">
        <v>24</v>
      </c>
      <c r="AY799" t="s">
        <v>50</v>
      </c>
      <c r="AZ799" s="9">
        <f>AVERAGE(MainTable[[#This Row],[f1]:[f4]])</f>
        <v>0.3206</v>
      </c>
      <c r="BA799" s="9">
        <f>AVERAGE(MainTable[[#This Row],[l1]:[l3]])</f>
        <v>6.7000000000000004E-2</v>
      </c>
      <c r="BB799" s="9">
        <f>AVERAGE(MainTable[[#This Row],[n1]:[lsc]])</f>
        <v>0.38900000000000001</v>
      </c>
      <c r="BC799" s="9">
        <f>AVERAGE(MainTable[[#This Row],[density]:[clsCoef]])</f>
        <v>0.629</v>
      </c>
      <c r="BD799" s="9">
        <f>AVERAGE(MainTable[[#This Row],[t2]:[t4]])</f>
        <v>0.22799999999999998</v>
      </c>
      <c r="BE799" s="9">
        <f>AVERAGE(MainTable[[#This Row],[c1]:[c2]])</f>
        <v>0.3</v>
      </c>
      <c r="BF799" s="9">
        <f>AVERAGE(MainTable[[#This Row],[n3]], MainTable[[#This Row],[n1]], MainTable[[#This Row],[n4]])</f>
        <v>0.17366666666666666</v>
      </c>
      <c r="BG799" s="9" t="str">
        <f>VLOOKUP(MainTable[[#This Row],[model]],ModelNames,4,FALSE)</f>
        <v>Tree Ensemble</v>
      </c>
      <c r="BH799" s="9" cm="1">
        <f t="array" ref="BH799">MEDIAN(IF($AM$2:$AM$2385=AM799,$AN$2:$AN$2385))</f>
        <v>0.87140340575455077</v>
      </c>
      <c r="BI799" s="9" t="str" cm="1">
        <f t="array" ref="BI799">LEFT(A799, MIN(IFERROR(FIND({"_binarized","_clean","_converted"}, A799), LEN(A799)+1))-1)</f>
        <v>analcatdata_cyyoung8092</v>
      </c>
    </row>
    <row r="800" spans="1:61" x14ac:dyDescent="0.25">
      <c r="A800" t="s">
        <v>75</v>
      </c>
      <c r="B800" s="6">
        <v>97</v>
      </c>
      <c r="C800">
        <v>11</v>
      </c>
      <c r="D800">
        <v>7</v>
      </c>
      <c r="E800">
        <v>3</v>
      </c>
      <c r="F800" s="1">
        <v>3.041666666666667</v>
      </c>
      <c r="G800">
        <v>0</v>
      </c>
      <c r="H800">
        <v>0</v>
      </c>
      <c r="I800" s="1">
        <v>20.99955900926081</v>
      </c>
      <c r="J800" s="1">
        <v>-0.7446776603724673</v>
      </c>
      <c r="K800" s="1">
        <v>0.30907229724520707</v>
      </c>
      <c r="L800" s="1">
        <v>11.173999999999999</v>
      </c>
      <c r="M800" s="1">
        <v>8.2797999999999998</v>
      </c>
      <c r="N800" s="2">
        <v>0.34</v>
      </c>
      <c r="O800" s="2">
        <v>0.59199999999999997</v>
      </c>
      <c r="P800" s="2">
        <v>0.217</v>
      </c>
      <c r="Q800" s="2">
        <v>4.1000000000000002E-2</v>
      </c>
      <c r="R800" s="2">
        <v>0.58799999999999997</v>
      </c>
      <c r="S800" s="2">
        <v>0.16500000000000001</v>
      </c>
      <c r="T800" s="2">
        <v>2.5999999999999999E-2</v>
      </c>
      <c r="U800" s="2">
        <v>0.113</v>
      </c>
      <c r="V800" s="2">
        <v>6.2E-2</v>
      </c>
      <c r="W800" s="2">
        <v>0.129</v>
      </c>
      <c r="X800" s="2">
        <v>0.35599999999999998</v>
      </c>
      <c r="Y800" s="2">
        <v>0.22700000000000001</v>
      </c>
      <c r="Z800" s="2">
        <v>0.16500000000000001</v>
      </c>
      <c r="AA800" s="2">
        <v>0.52600000000000002</v>
      </c>
      <c r="AB800" s="2">
        <v>0.93100000000000005</v>
      </c>
      <c r="AC800" s="2">
        <v>0.88900000000000001</v>
      </c>
      <c r="AD800" s="2">
        <v>0.36899999999999999</v>
      </c>
      <c r="AE800" s="2">
        <v>0.79600000000000004</v>
      </c>
      <c r="AF800" s="2">
        <v>7.1999999999999995E-2</v>
      </c>
      <c r="AG800" s="2">
        <v>4.1000000000000002E-2</v>
      </c>
      <c r="AH800" s="2">
        <v>0.57099999999999995</v>
      </c>
      <c r="AI800" s="2">
        <v>0.193</v>
      </c>
      <c r="AJ800" s="2">
        <v>0.40699999999999997</v>
      </c>
      <c r="AK800">
        <v>5231</v>
      </c>
      <c r="AL800">
        <v>0.04</v>
      </c>
      <c r="AM800" t="s">
        <v>56</v>
      </c>
      <c r="AN800" s="3">
        <v>0.82421052631578939</v>
      </c>
      <c r="AO800" s="3">
        <v>8.3837991771427395E-2</v>
      </c>
      <c r="AP800" s="3">
        <v>0.80538887949753823</v>
      </c>
      <c r="AQ800" s="3">
        <v>9.6902623723756715E-2</v>
      </c>
      <c r="AR800" s="3">
        <v>0.8620000000000001</v>
      </c>
      <c r="AS800" s="3">
        <v>0.1092237712201263</v>
      </c>
      <c r="AT800" s="10">
        <v>1.952171325683594E-3</v>
      </c>
      <c r="AU800" s="1">
        <v>275.8828125</v>
      </c>
      <c r="AV800" s="5">
        <v>51225.012212994618</v>
      </c>
      <c r="AW800" s="9">
        <v>3.8248300552368157E-2</v>
      </c>
      <c r="AX800">
        <v>10</v>
      </c>
      <c r="AY800" t="s">
        <v>50</v>
      </c>
      <c r="AZ800" s="9">
        <f>AVERAGE(MainTable[[#This Row],[f1]:[f4]])</f>
        <v>0.3206</v>
      </c>
      <c r="BA800" s="9">
        <f>AVERAGE(MainTable[[#This Row],[l1]:[l3]])</f>
        <v>6.7000000000000004E-2</v>
      </c>
      <c r="BB800" s="9">
        <f>AVERAGE(MainTable[[#This Row],[n1]:[lsc]])</f>
        <v>0.38900000000000001</v>
      </c>
      <c r="BC800" s="9">
        <f>AVERAGE(MainTable[[#This Row],[density]:[clsCoef]])</f>
        <v>0.629</v>
      </c>
      <c r="BD800" s="9">
        <f>AVERAGE(MainTable[[#This Row],[t2]:[t4]])</f>
        <v>0.22799999999999998</v>
      </c>
      <c r="BE800" s="9">
        <f>AVERAGE(MainTable[[#This Row],[c1]:[c2]])</f>
        <v>0.3</v>
      </c>
      <c r="BF800" s="9">
        <f>AVERAGE(MainTable[[#This Row],[n3]], MainTable[[#This Row],[n1]], MainTable[[#This Row],[n4]])</f>
        <v>0.17366666666666666</v>
      </c>
      <c r="BG800" s="9" t="str">
        <f>VLOOKUP(MainTable[[#This Row],[model]],ModelNames,4,FALSE)</f>
        <v>Linear</v>
      </c>
      <c r="BH800" s="9" cm="1">
        <f t="array" ref="BH800">MEDIAN(IF($AM$2:$AM$2385=AM800,$AN$2:$AN$2385))</f>
        <v>0.85279999999999989</v>
      </c>
      <c r="BI800" s="9" t="str" cm="1">
        <f t="array" ref="BI800">LEFT(A800, MIN(IFERROR(FIND({"_binarized","_clean","_converted"}, A800), LEN(A800)+1))-1)</f>
        <v>analcatdata_cyyoung8092</v>
      </c>
    </row>
    <row r="801" spans="1:61" x14ac:dyDescent="0.25">
      <c r="A801" t="s">
        <v>75</v>
      </c>
      <c r="B801" s="6">
        <v>97</v>
      </c>
      <c r="C801">
        <v>11</v>
      </c>
      <c r="D801">
        <v>7</v>
      </c>
      <c r="E801">
        <v>3</v>
      </c>
      <c r="F801" s="1">
        <v>3.041666666666667</v>
      </c>
      <c r="G801">
        <v>0</v>
      </c>
      <c r="H801">
        <v>0</v>
      </c>
      <c r="I801" s="1">
        <v>20.99955900926081</v>
      </c>
      <c r="J801" s="1">
        <v>-0.7446776603724673</v>
      </c>
      <c r="K801" s="1">
        <v>0.30907229724520707</v>
      </c>
      <c r="L801" s="1">
        <v>11.173999999999999</v>
      </c>
      <c r="M801" s="1">
        <v>8.2797999999999998</v>
      </c>
      <c r="N801" s="2">
        <v>0.34</v>
      </c>
      <c r="O801" s="2">
        <v>0.59199999999999997</v>
      </c>
      <c r="P801" s="2">
        <v>0.217</v>
      </c>
      <c r="Q801" s="2">
        <v>4.1000000000000002E-2</v>
      </c>
      <c r="R801" s="2">
        <v>0.58799999999999997</v>
      </c>
      <c r="S801" s="2">
        <v>0.16500000000000001</v>
      </c>
      <c r="T801" s="2">
        <v>2.5999999999999999E-2</v>
      </c>
      <c r="U801" s="2">
        <v>0.113</v>
      </c>
      <c r="V801" s="2">
        <v>6.2E-2</v>
      </c>
      <c r="W801" s="2">
        <v>0.129</v>
      </c>
      <c r="X801" s="2">
        <v>0.35599999999999998</v>
      </c>
      <c r="Y801" s="2">
        <v>0.22700000000000001</v>
      </c>
      <c r="Z801" s="2">
        <v>0.16500000000000001</v>
      </c>
      <c r="AA801" s="2">
        <v>0.52600000000000002</v>
      </c>
      <c r="AB801" s="2">
        <v>0.93100000000000005</v>
      </c>
      <c r="AC801" s="2">
        <v>0.88900000000000001</v>
      </c>
      <c r="AD801" s="2">
        <v>0.36899999999999999</v>
      </c>
      <c r="AE801" s="2">
        <v>0.79600000000000004</v>
      </c>
      <c r="AF801" s="2">
        <v>7.1999999999999995E-2</v>
      </c>
      <c r="AG801" s="2">
        <v>4.1000000000000002E-2</v>
      </c>
      <c r="AH801" s="2">
        <v>0.57099999999999995</v>
      </c>
      <c r="AI801" s="2">
        <v>0.193</v>
      </c>
      <c r="AJ801" s="2">
        <v>0.40699999999999997</v>
      </c>
      <c r="AK801">
        <v>5231</v>
      </c>
      <c r="AL801">
        <v>0.04</v>
      </c>
      <c r="AM801" t="s">
        <v>54</v>
      </c>
      <c r="AN801" s="3">
        <v>0.81473684210526309</v>
      </c>
      <c r="AO801" s="3">
        <v>7.0329655109431843E-2</v>
      </c>
      <c r="AP801" s="3">
        <v>0.78600430517229625</v>
      </c>
      <c r="AQ801" s="3">
        <v>8.1462672744985892E-2</v>
      </c>
      <c r="AR801" s="3">
        <v>0.84933333333333338</v>
      </c>
      <c r="AS801" s="3">
        <v>0.15467722225298791</v>
      </c>
      <c r="AT801" s="10">
        <v>0.14246869087219241</v>
      </c>
      <c r="AU801" s="1">
        <v>269.4453125</v>
      </c>
      <c r="AV801" s="5">
        <v>701.90860453479752</v>
      </c>
      <c r="AW801" s="9">
        <v>1.3945021629333501</v>
      </c>
      <c r="AX801">
        <v>16</v>
      </c>
      <c r="AY801" t="s">
        <v>50</v>
      </c>
      <c r="AZ801" s="9">
        <f>AVERAGE(MainTable[[#This Row],[f1]:[f4]])</f>
        <v>0.3206</v>
      </c>
      <c r="BA801" s="9">
        <f>AVERAGE(MainTable[[#This Row],[l1]:[l3]])</f>
        <v>6.7000000000000004E-2</v>
      </c>
      <c r="BB801" s="9">
        <f>AVERAGE(MainTable[[#This Row],[n1]:[lsc]])</f>
        <v>0.38900000000000001</v>
      </c>
      <c r="BC801" s="9">
        <f>AVERAGE(MainTable[[#This Row],[density]:[clsCoef]])</f>
        <v>0.629</v>
      </c>
      <c r="BD801" s="9">
        <f>AVERAGE(MainTable[[#This Row],[t2]:[t4]])</f>
        <v>0.22799999999999998</v>
      </c>
      <c r="BE801" s="9">
        <f>AVERAGE(MainTable[[#This Row],[c1]:[c2]])</f>
        <v>0.3</v>
      </c>
      <c r="BF801" s="9">
        <f>AVERAGE(MainTable[[#This Row],[n3]], MainTable[[#This Row],[n1]], MainTable[[#This Row],[n4]])</f>
        <v>0.17366666666666666</v>
      </c>
      <c r="BG801" s="9" t="str">
        <f>VLOOKUP(MainTable[[#This Row],[model]],ModelNames,4,FALSE)</f>
        <v>Tree Ensemble</v>
      </c>
      <c r="BH801" s="9" cm="1">
        <f t="array" ref="BH801">MEDIAN(IF($AM$2:$AM$2385=AM801,$AN$2:$AN$2385))</f>
        <v>0.87316363636363636</v>
      </c>
      <c r="BI801" s="9" t="str" cm="1">
        <f t="array" ref="BI801">LEFT(A801, MIN(IFERROR(FIND({"_binarized","_clean","_converted"}, A801), LEN(A801)+1))-1)</f>
        <v>analcatdata_cyyoung8092</v>
      </c>
    </row>
    <row r="802" spans="1:61" x14ac:dyDescent="0.25">
      <c r="A802" t="s">
        <v>75</v>
      </c>
      <c r="B802" s="6">
        <v>97</v>
      </c>
      <c r="C802">
        <v>11</v>
      </c>
      <c r="D802">
        <v>7</v>
      </c>
      <c r="E802">
        <v>3</v>
      </c>
      <c r="F802" s="1">
        <v>3.041666666666667</v>
      </c>
      <c r="G802">
        <v>0</v>
      </c>
      <c r="H802">
        <v>0</v>
      </c>
      <c r="I802" s="1">
        <v>20.99955900926081</v>
      </c>
      <c r="J802" s="1">
        <v>-0.7446776603724673</v>
      </c>
      <c r="K802" s="1">
        <v>0.30907229724520707</v>
      </c>
      <c r="L802" s="1">
        <v>11.173999999999999</v>
      </c>
      <c r="M802" s="1">
        <v>8.2797999999999998</v>
      </c>
      <c r="N802" s="2">
        <v>0.34</v>
      </c>
      <c r="O802" s="2">
        <v>0.59199999999999997</v>
      </c>
      <c r="P802" s="2">
        <v>0.217</v>
      </c>
      <c r="Q802" s="2">
        <v>4.1000000000000002E-2</v>
      </c>
      <c r="R802" s="2">
        <v>0.58799999999999997</v>
      </c>
      <c r="S802" s="2">
        <v>0.16500000000000001</v>
      </c>
      <c r="T802" s="2">
        <v>2.5999999999999999E-2</v>
      </c>
      <c r="U802" s="2">
        <v>0.113</v>
      </c>
      <c r="V802" s="2">
        <v>6.2E-2</v>
      </c>
      <c r="W802" s="2">
        <v>0.129</v>
      </c>
      <c r="X802" s="2">
        <v>0.35599999999999998</v>
      </c>
      <c r="Y802" s="2">
        <v>0.22700000000000001</v>
      </c>
      <c r="Z802" s="2">
        <v>0.16500000000000001</v>
      </c>
      <c r="AA802" s="2">
        <v>0.52600000000000002</v>
      </c>
      <c r="AB802" s="2">
        <v>0.93100000000000005</v>
      </c>
      <c r="AC802" s="2">
        <v>0.88900000000000001</v>
      </c>
      <c r="AD802" s="2">
        <v>0.36899999999999999</v>
      </c>
      <c r="AE802" s="2">
        <v>0.79600000000000004</v>
      </c>
      <c r="AF802" s="2">
        <v>7.1999999999999995E-2</v>
      </c>
      <c r="AG802" s="2">
        <v>4.1000000000000002E-2</v>
      </c>
      <c r="AH802" s="2">
        <v>0.57099999999999995</v>
      </c>
      <c r="AI802" s="2">
        <v>0.193</v>
      </c>
      <c r="AJ802" s="2">
        <v>0.40699999999999997</v>
      </c>
      <c r="AK802">
        <v>5231</v>
      </c>
      <c r="AL802">
        <v>0.04</v>
      </c>
      <c r="AM802" t="s">
        <v>60</v>
      </c>
      <c r="AN802" s="3">
        <v>0.8142105263157895</v>
      </c>
      <c r="AO802" s="3">
        <v>4.2485128569706453E-2</v>
      </c>
      <c r="AP802" s="3">
        <v>0.79613081816348596</v>
      </c>
      <c r="AQ802" s="3">
        <v>8.784158153044104E-2</v>
      </c>
      <c r="AT802" s="10">
        <v>2.3796558380126949E-3</v>
      </c>
      <c r="AU802" s="1">
        <v>271.15625</v>
      </c>
      <c r="AV802" s="5">
        <v>42022.883478609358</v>
      </c>
      <c r="AW802" s="9">
        <v>6.0082197189331048E-2</v>
      </c>
      <c r="AX802">
        <v>16</v>
      </c>
      <c r="AY802" t="s">
        <v>50</v>
      </c>
      <c r="AZ802" s="9">
        <f>AVERAGE(MainTable[[#This Row],[f1]:[f4]])</f>
        <v>0.3206</v>
      </c>
      <c r="BA802" s="9">
        <f>AVERAGE(MainTable[[#This Row],[l1]:[l3]])</f>
        <v>6.7000000000000004E-2</v>
      </c>
      <c r="BB802" s="9">
        <f>AVERAGE(MainTable[[#This Row],[n1]:[lsc]])</f>
        <v>0.38900000000000001</v>
      </c>
      <c r="BC802" s="9">
        <f>AVERAGE(MainTable[[#This Row],[density]:[clsCoef]])</f>
        <v>0.629</v>
      </c>
      <c r="BD802" s="9">
        <f>AVERAGE(MainTable[[#This Row],[t2]:[t4]])</f>
        <v>0.22799999999999998</v>
      </c>
      <c r="BE802" s="9">
        <f>AVERAGE(MainTable[[#This Row],[c1]:[c2]])</f>
        <v>0.3</v>
      </c>
      <c r="BF802" s="9">
        <f>AVERAGE(MainTable[[#This Row],[n3]], MainTable[[#This Row],[n1]], MainTable[[#This Row],[n4]])</f>
        <v>0.17366666666666666</v>
      </c>
      <c r="BG802" s="9" t="str">
        <f>VLOOKUP(MainTable[[#This Row],[model]],ModelNames,4,FALSE)</f>
        <v>Linear</v>
      </c>
      <c r="BH802" s="9" cm="1">
        <f t="array" ref="BH802">MEDIAN(IF($AM$2:$AM$2385=AM802,$AN$2:$AN$2385))</f>
        <v>0.84154689776823377</v>
      </c>
      <c r="BI802" s="9" t="str" cm="1">
        <f t="array" ref="BI802">LEFT(A802, MIN(IFERROR(FIND({"_binarized","_clean","_converted"}, A802), LEN(A802)+1))-1)</f>
        <v>analcatdata_cyyoung8092</v>
      </c>
    </row>
    <row r="803" spans="1:61" x14ac:dyDescent="0.25">
      <c r="A803" t="s">
        <v>75</v>
      </c>
      <c r="B803" s="6">
        <v>97</v>
      </c>
      <c r="C803">
        <v>11</v>
      </c>
      <c r="D803">
        <v>7</v>
      </c>
      <c r="E803">
        <v>3</v>
      </c>
      <c r="F803" s="1">
        <v>3.041666666666667</v>
      </c>
      <c r="G803">
        <v>0</v>
      </c>
      <c r="H803">
        <v>0</v>
      </c>
      <c r="I803" s="1">
        <v>20.99955900926081</v>
      </c>
      <c r="J803" s="1">
        <v>-0.7446776603724673</v>
      </c>
      <c r="K803" s="1">
        <v>0.30907229724520707</v>
      </c>
      <c r="L803" s="1">
        <v>11.173999999999999</v>
      </c>
      <c r="M803" s="1">
        <v>8.2797999999999998</v>
      </c>
      <c r="N803" s="2">
        <v>0.34</v>
      </c>
      <c r="O803" s="2">
        <v>0.59199999999999997</v>
      </c>
      <c r="P803" s="2">
        <v>0.217</v>
      </c>
      <c r="Q803" s="2">
        <v>4.1000000000000002E-2</v>
      </c>
      <c r="R803" s="2">
        <v>0.58799999999999997</v>
      </c>
      <c r="S803" s="2">
        <v>0.16500000000000001</v>
      </c>
      <c r="T803" s="2">
        <v>2.5999999999999999E-2</v>
      </c>
      <c r="U803" s="2">
        <v>0.113</v>
      </c>
      <c r="V803" s="2">
        <v>6.2E-2</v>
      </c>
      <c r="W803" s="2">
        <v>0.129</v>
      </c>
      <c r="X803" s="2">
        <v>0.35599999999999998</v>
      </c>
      <c r="Y803" s="2">
        <v>0.22700000000000001</v>
      </c>
      <c r="Z803" s="2">
        <v>0.16500000000000001</v>
      </c>
      <c r="AA803" s="2">
        <v>0.52600000000000002</v>
      </c>
      <c r="AB803" s="2">
        <v>0.93100000000000005</v>
      </c>
      <c r="AC803" s="2">
        <v>0.88900000000000001</v>
      </c>
      <c r="AD803" s="2">
        <v>0.36899999999999999</v>
      </c>
      <c r="AE803" s="2">
        <v>0.79600000000000004</v>
      </c>
      <c r="AF803" s="2">
        <v>7.1999999999999995E-2</v>
      </c>
      <c r="AG803" s="2">
        <v>4.1000000000000002E-2</v>
      </c>
      <c r="AH803" s="2">
        <v>0.57099999999999995</v>
      </c>
      <c r="AI803" s="2">
        <v>0.193</v>
      </c>
      <c r="AJ803" s="2">
        <v>0.40699999999999997</v>
      </c>
      <c r="AK803">
        <v>5231</v>
      </c>
      <c r="AL803">
        <v>0.04</v>
      </c>
      <c r="AM803" t="s">
        <v>55</v>
      </c>
      <c r="AN803" s="3">
        <v>0.8142105263157895</v>
      </c>
      <c r="AO803" s="3">
        <v>7.8975433608011333E-2</v>
      </c>
      <c r="AP803" s="3">
        <v>0.79274638695426158</v>
      </c>
      <c r="AQ803" s="3">
        <v>9.3095719448288997E-2</v>
      </c>
      <c r="AR803" s="3">
        <v>0.8416190476190476</v>
      </c>
      <c r="AS803" s="3">
        <v>0.1049511710240517</v>
      </c>
      <c r="AT803" s="10">
        <v>2.6621103286743161E-2</v>
      </c>
      <c r="AU803" s="1">
        <v>273.22265625</v>
      </c>
      <c r="AV803" s="5">
        <v>3756.4183168095151</v>
      </c>
      <c r="AW803" s="9">
        <v>0.38336968421936041</v>
      </c>
      <c r="AX803">
        <v>16</v>
      </c>
      <c r="AY803" t="s">
        <v>50</v>
      </c>
      <c r="AZ803" s="9">
        <f>AVERAGE(MainTable[[#This Row],[f1]:[f4]])</f>
        <v>0.3206</v>
      </c>
      <c r="BA803" s="9">
        <f>AVERAGE(MainTable[[#This Row],[l1]:[l3]])</f>
        <v>6.7000000000000004E-2</v>
      </c>
      <c r="BB803" s="9">
        <f>AVERAGE(MainTable[[#This Row],[n1]:[lsc]])</f>
        <v>0.38900000000000001</v>
      </c>
      <c r="BC803" s="9">
        <f>AVERAGE(MainTable[[#This Row],[density]:[clsCoef]])</f>
        <v>0.629</v>
      </c>
      <c r="BD803" s="9">
        <f>AVERAGE(MainTable[[#This Row],[t2]:[t4]])</f>
        <v>0.22799999999999998</v>
      </c>
      <c r="BE803" s="9">
        <f>AVERAGE(MainTable[[#This Row],[c1]:[c2]])</f>
        <v>0.3</v>
      </c>
      <c r="BF803" s="9">
        <f>AVERAGE(MainTable[[#This Row],[n3]], MainTable[[#This Row],[n1]], MainTable[[#This Row],[n4]])</f>
        <v>0.17366666666666666</v>
      </c>
      <c r="BG803" s="9" t="str">
        <f>VLOOKUP(MainTable[[#This Row],[model]],ModelNames,4,FALSE)</f>
        <v>Tree Ensemble</v>
      </c>
      <c r="BH803" s="9" cm="1">
        <f t="array" ref="BH803">MEDIAN(IF($AM$2:$AM$2385=AM803,$AN$2:$AN$2385))</f>
        <v>0.88267425723439863</v>
      </c>
      <c r="BI803" s="9" t="str" cm="1">
        <f t="array" ref="BI803">LEFT(A803, MIN(IFERROR(FIND({"_binarized","_clean","_converted"}, A803), LEN(A803)+1))-1)</f>
        <v>analcatdata_cyyoung8092</v>
      </c>
    </row>
    <row r="804" spans="1:61" x14ac:dyDescent="0.25">
      <c r="A804" t="s">
        <v>75</v>
      </c>
      <c r="B804" s="6">
        <v>97</v>
      </c>
      <c r="C804">
        <v>11</v>
      </c>
      <c r="D804">
        <v>7</v>
      </c>
      <c r="E804">
        <v>3</v>
      </c>
      <c r="F804" s="1">
        <v>3.041666666666667</v>
      </c>
      <c r="G804">
        <v>0</v>
      </c>
      <c r="H804">
        <v>0</v>
      </c>
      <c r="I804" s="1">
        <v>20.99955900926081</v>
      </c>
      <c r="J804" s="1">
        <v>-0.7446776603724673</v>
      </c>
      <c r="K804" s="1">
        <v>0.30907229724520707</v>
      </c>
      <c r="L804" s="1">
        <v>11.173999999999999</v>
      </c>
      <c r="M804" s="1">
        <v>8.2797999999999998</v>
      </c>
      <c r="N804" s="2">
        <v>0.34</v>
      </c>
      <c r="O804" s="2">
        <v>0.59199999999999997</v>
      </c>
      <c r="P804" s="2">
        <v>0.217</v>
      </c>
      <c r="Q804" s="2">
        <v>4.1000000000000002E-2</v>
      </c>
      <c r="R804" s="2">
        <v>0.58799999999999997</v>
      </c>
      <c r="S804" s="2">
        <v>0.16500000000000001</v>
      </c>
      <c r="T804" s="2">
        <v>2.5999999999999999E-2</v>
      </c>
      <c r="U804" s="2">
        <v>0.113</v>
      </c>
      <c r="V804" s="2">
        <v>6.2E-2</v>
      </c>
      <c r="W804" s="2">
        <v>0.129</v>
      </c>
      <c r="X804" s="2">
        <v>0.35599999999999998</v>
      </c>
      <c r="Y804" s="2">
        <v>0.22700000000000001</v>
      </c>
      <c r="Z804" s="2">
        <v>0.16500000000000001</v>
      </c>
      <c r="AA804" s="2">
        <v>0.52600000000000002</v>
      </c>
      <c r="AB804" s="2">
        <v>0.93100000000000005</v>
      </c>
      <c r="AC804" s="2">
        <v>0.88900000000000001</v>
      </c>
      <c r="AD804" s="2">
        <v>0.36899999999999999</v>
      </c>
      <c r="AE804" s="2">
        <v>0.79600000000000004</v>
      </c>
      <c r="AF804" s="2">
        <v>7.1999999999999995E-2</v>
      </c>
      <c r="AG804" s="2">
        <v>4.1000000000000002E-2</v>
      </c>
      <c r="AH804" s="2">
        <v>0.57099999999999995</v>
      </c>
      <c r="AI804" s="2">
        <v>0.193</v>
      </c>
      <c r="AJ804" s="2">
        <v>0.40699999999999997</v>
      </c>
      <c r="AK804">
        <v>5231</v>
      </c>
      <c r="AL804">
        <v>0.04</v>
      </c>
      <c r="AM804" t="s">
        <v>51</v>
      </c>
      <c r="AN804" s="3">
        <v>0.8142105263157895</v>
      </c>
      <c r="AO804" s="3">
        <v>7.8975433608011333E-2</v>
      </c>
      <c r="AP804" s="3">
        <v>0.77323801444547913</v>
      </c>
      <c r="AQ804" s="3">
        <v>0.1066110805408845</v>
      </c>
      <c r="AT804" s="10">
        <v>2.4881362915039058E-3</v>
      </c>
      <c r="AU804" s="1">
        <v>274.5390625</v>
      </c>
      <c r="AV804" s="5">
        <v>40190.724415484859</v>
      </c>
      <c r="AW804" s="9">
        <v>5.2220821380615227E-2</v>
      </c>
      <c r="AX804">
        <v>12</v>
      </c>
      <c r="AY804" t="s">
        <v>50</v>
      </c>
      <c r="AZ804" s="9">
        <f>AVERAGE(MainTable[[#This Row],[f1]:[f4]])</f>
        <v>0.3206</v>
      </c>
      <c r="BA804" s="9">
        <f>AVERAGE(MainTable[[#This Row],[l1]:[l3]])</f>
        <v>6.7000000000000004E-2</v>
      </c>
      <c r="BB804" s="9">
        <f>AVERAGE(MainTable[[#This Row],[n1]:[lsc]])</f>
        <v>0.38900000000000001</v>
      </c>
      <c r="BC804" s="9">
        <f>AVERAGE(MainTable[[#This Row],[density]:[clsCoef]])</f>
        <v>0.629</v>
      </c>
      <c r="BD804" s="9">
        <f>AVERAGE(MainTable[[#This Row],[t2]:[t4]])</f>
        <v>0.22799999999999998</v>
      </c>
      <c r="BE804" s="9">
        <f>AVERAGE(MainTable[[#This Row],[c1]:[c2]])</f>
        <v>0.3</v>
      </c>
      <c r="BF804" s="9">
        <f>AVERAGE(MainTable[[#This Row],[n3]], MainTable[[#This Row],[n1]], MainTable[[#This Row],[n4]])</f>
        <v>0.17366666666666666</v>
      </c>
      <c r="BG804" s="9" t="str">
        <f>VLOOKUP(MainTable[[#This Row],[model]],ModelNames,4,FALSE)</f>
        <v>Kernel/SVM</v>
      </c>
      <c r="BH804" s="9" cm="1">
        <f t="array" ref="BH804">MEDIAN(IF($AM$2:$AM$2385=AM804,$AN$2:$AN$2385))</f>
        <v>0.87225452196382425</v>
      </c>
      <c r="BI804" s="9" t="str" cm="1">
        <f t="array" ref="BI804">LEFT(A804, MIN(IFERROR(FIND({"_binarized","_clean","_converted"}, A804), LEN(A804)+1))-1)</f>
        <v>analcatdata_cyyoung8092</v>
      </c>
    </row>
    <row r="805" spans="1:61" x14ac:dyDescent="0.25">
      <c r="A805" t="s">
        <v>75</v>
      </c>
      <c r="B805" s="6">
        <v>97</v>
      </c>
      <c r="C805">
        <v>11</v>
      </c>
      <c r="D805">
        <v>7</v>
      </c>
      <c r="E805">
        <v>3</v>
      </c>
      <c r="F805" s="1">
        <v>3.041666666666667</v>
      </c>
      <c r="G805">
        <v>0</v>
      </c>
      <c r="H805">
        <v>0</v>
      </c>
      <c r="I805" s="1">
        <v>20.99955900926081</v>
      </c>
      <c r="J805" s="1">
        <v>-0.7446776603724673</v>
      </c>
      <c r="K805" s="1">
        <v>0.30907229724520707</v>
      </c>
      <c r="L805" s="1">
        <v>11.173999999999999</v>
      </c>
      <c r="M805" s="1">
        <v>8.2797999999999998</v>
      </c>
      <c r="N805" s="2">
        <v>0.34</v>
      </c>
      <c r="O805" s="2">
        <v>0.59199999999999997</v>
      </c>
      <c r="P805" s="2">
        <v>0.217</v>
      </c>
      <c r="Q805" s="2">
        <v>4.1000000000000002E-2</v>
      </c>
      <c r="R805" s="2">
        <v>0.58799999999999997</v>
      </c>
      <c r="S805" s="2">
        <v>0.16500000000000001</v>
      </c>
      <c r="T805" s="2">
        <v>2.5999999999999999E-2</v>
      </c>
      <c r="U805" s="2">
        <v>0.113</v>
      </c>
      <c r="V805" s="2">
        <v>6.2E-2</v>
      </c>
      <c r="W805" s="2">
        <v>0.129</v>
      </c>
      <c r="X805" s="2">
        <v>0.35599999999999998</v>
      </c>
      <c r="Y805" s="2">
        <v>0.22700000000000001</v>
      </c>
      <c r="Z805" s="2">
        <v>0.16500000000000001</v>
      </c>
      <c r="AA805" s="2">
        <v>0.52600000000000002</v>
      </c>
      <c r="AB805" s="2">
        <v>0.93100000000000005</v>
      </c>
      <c r="AC805" s="2">
        <v>0.88900000000000001</v>
      </c>
      <c r="AD805" s="2">
        <v>0.36899999999999999</v>
      </c>
      <c r="AE805" s="2">
        <v>0.79600000000000004</v>
      </c>
      <c r="AF805" s="2">
        <v>7.1999999999999995E-2</v>
      </c>
      <c r="AG805" s="2">
        <v>4.1000000000000002E-2</v>
      </c>
      <c r="AH805" s="2">
        <v>0.57099999999999995</v>
      </c>
      <c r="AI805" s="2">
        <v>0.193</v>
      </c>
      <c r="AJ805" s="2">
        <v>0.40699999999999997</v>
      </c>
      <c r="AK805">
        <v>5231</v>
      </c>
      <c r="AL805">
        <v>0.04</v>
      </c>
      <c r="AM805" t="s">
        <v>59</v>
      </c>
      <c r="AN805" s="3">
        <v>0.80473684210526319</v>
      </c>
      <c r="AO805" s="3">
        <v>7.5106572481487235E-2</v>
      </c>
      <c r="AP805" s="3">
        <v>0.77684998554971041</v>
      </c>
      <c r="AQ805" s="3">
        <v>9.9132273268356622E-2</v>
      </c>
      <c r="AR805" s="3">
        <v>0.86190476190476184</v>
      </c>
      <c r="AS805" s="3">
        <v>0.15689273022733061</v>
      </c>
      <c r="AT805" s="10">
        <v>2.6557445526123051E-3</v>
      </c>
      <c r="AU805" s="1">
        <v>266.671875</v>
      </c>
      <c r="AV805" s="5">
        <v>37654.223898015982</v>
      </c>
      <c r="AW805" s="9">
        <v>0.1085209846496582</v>
      </c>
      <c r="AX805">
        <v>1</v>
      </c>
      <c r="AY805" t="s">
        <v>50</v>
      </c>
      <c r="AZ805" s="9">
        <f>AVERAGE(MainTable[[#This Row],[f1]:[f4]])</f>
        <v>0.3206</v>
      </c>
      <c r="BA805" s="9">
        <f>AVERAGE(MainTable[[#This Row],[l1]:[l3]])</f>
        <v>6.7000000000000004E-2</v>
      </c>
      <c r="BB805" s="9">
        <f>AVERAGE(MainTable[[#This Row],[n1]:[lsc]])</f>
        <v>0.38900000000000001</v>
      </c>
      <c r="BC805" s="9">
        <f>AVERAGE(MainTable[[#This Row],[density]:[clsCoef]])</f>
        <v>0.629</v>
      </c>
      <c r="BD805" s="9">
        <f>AVERAGE(MainTable[[#This Row],[t2]:[t4]])</f>
        <v>0.22799999999999998</v>
      </c>
      <c r="BE805" s="9">
        <f>AVERAGE(MainTable[[#This Row],[c1]:[c2]])</f>
        <v>0.3</v>
      </c>
      <c r="BF805" s="9">
        <f>AVERAGE(MainTable[[#This Row],[n3]], MainTable[[#This Row],[n1]], MainTable[[#This Row],[n4]])</f>
        <v>0.17366666666666666</v>
      </c>
      <c r="BG805" s="9" t="str">
        <f>VLOOKUP(MainTable[[#This Row],[model]],ModelNames,4,FALSE)</f>
        <v>Tree Ensemble</v>
      </c>
      <c r="BH805" s="9" cm="1">
        <f t="array" ref="BH805">MEDIAN(IF($AM$2:$AM$2385=AM805,$AN$2:$AN$2385))</f>
        <v>0.86949265687583444</v>
      </c>
      <c r="BI805" s="9" t="str" cm="1">
        <f t="array" ref="BI805">LEFT(A805, MIN(IFERROR(FIND({"_binarized","_clean","_converted"}, A805), LEN(A805)+1))-1)</f>
        <v>analcatdata_cyyoung8092</v>
      </c>
    </row>
    <row r="806" spans="1:61" x14ac:dyDescent="0.25">
      <c r="A806" t="s">
        <v>75</v>
      </c>
      <c r="B806" s="6">
        <v>97</v>
      </c>
      <c r="C806">
        <v>11</v>
      </c>
      <c r="D806">
        <v>7</v>
      </c>
      <c r="E806">
        <v>3</v>
      </c>
      <c r="F806" s="1">
        <v>3.041666666666667</v>
      </c>
      <c r="G806">
        <v>0</v>
      </c>
      <c r="H806">
        <v>0</v>
      </c>
      <c r="I806" s="1">
        <v>20.99955900926081</v>
      </c>
      <c r="J806" s="1">
        <v>-0.7446776603724673</v>
      </c>
      <c r="K806" s="1">
        <v>0.30907229724520707</v>
      </c>
      <c r="L806" s="1">
        <v>11.173999999999999</v>
      </c>
      <c r="M806" s="1">
        <v>8.2797999999999998</v>
      </c>
      <c r="N806" s="2">
        <v>0.34</v>
      </c>
      <c r="O806" s="2">
        <v>0.59199999999999997</v>
      </c>
      <c r="P806" s="2">
        <v>0.217</v>
      </c>
      <c r="Q806" s="2">
        <v>4.1000000000000002E-2</v>
      </c>
      <c r="R806" s="2">
        <v>0.58799999999999997</v>
      </c>
      <c r="S806" s="2">
        <v>0.16500000000000001</v>
      </c>
      <c r="T806" s="2">
        <v>2.5999999999999999E-2</v>
      </c>
      <c r="U806" s="2">
        <v>0.113</v>
      </c>
      <c r="V806" s="2">
        <v>6.2E-2</v>
      </c>
      <c r="W806" s="2">
        <v>0.129</v>
      </c>
      <c r="X806" s="2">
        <v>0.35599999999999998</v>
      </c>
      <c r="Y806" s="2">
        <v>0.22700000000000001</v>
      </c>
      <c r="Z806" s="2">
        <v>0.16500000000000001</v>
      </c>
      <c r="AA806" s="2">
        <v>0.52600000000000002</v>
      </c>
      <c r="AB806" s="2">
        <v>0.93100000000000005</v>
      </c>
      <c r="AC806" s="2">
        <v>0.88900000000000001</v>
      </c>
      <c r="AD806" s="2">
        <v>0.36899999999999999</v>
      </c>
      <c r="AE806" s="2">
        <v>0.79600000000000004</v>
      </c>
      <c r="AF806" s="2">
        <v>7.1999999999999995E-2</v>
      </c>
      <c r="AG806" s="2">
        <v>4.1000000000000002E-2</v>
      </c>
      <c r="AH806" s="2">
        <v>0.57099999999999995</v>
      </c>
      <c r="AI806" s="2">
        <v>0.193</v>
      </c>
      <c r="AJ806" s="2">
        <v>0.40699999999999997</v>
      </c>
      <c r="AK806">
        <v>5231</v>
      </c>
      <c r="AL806">
        <v>0.04</v>
      </c>
      <c r="AM806" t="s">
        <v>64</v>
      </c>
      <c r="AN806" s="3">
        <v>0.79368421052631577</v>
      </c>
      <c r="AO806" s="3">
        <v>5.7885166673126383E-2</v>
      </c>
      <c r="AP806" s="3">
        <v>0.79988979441611019</v>
      </c>
      <c r="AQ806" s="3">
        <v>6.1795944239300737E-2</v>
      </c>
      <c r="AR806" s="3">
        <v>0.85142857142857142</v>
      </c>
      <c r="AS806" s="3">
        <v>8.9339222061978238E-2</v>
      </c>
      <c r="AT806" s="10">
        <v>1.9931793212890621E-3</v>
      </c>
      <c r="AU806" s="1">
        <v>274.5390625</v>
      </c>
      <c r="AV806" s="5">
        <v>50171.100478468899</v>
      </c>
      <c r="AW806" s="9">
        <v>2.8768539428710941E-2</v>
      </c>
      <c r="AX806">
        <v>2</v>
      </c>
      <c r="AY806" t="s">
        <v>50</v>
      </c>
      <c r="AZ806" s="9">
        <f>AVERAGE(MainTable[[#This Row],[f1]:[f4]])</f>
        <v>0.3206</v>
      </c>
      <c r="BA806" s="9">
        <f>AVERAGE(MainTable[[#This Row],[l1]:[l3]])</f>
        <v>6.7000000000000004E-2</v>
      </c>
      <c r="BB806" s="9">
        <f>AVERAGE(MainTable[[#This Row],[n1]:[lsc]])</f>
        <v>0.38900000000000001</v>
      </c>
      <c r="BC806" s="9">
        <f>AVERAGE(MainTable[[#This Row],[density]:[clsCoef]])</f>
        <v>0.629</v>
      </c>
      <c r="BD806" s="9">
        <f>AVERAGE(MainTable[[#This Row],[t2]:[t4]])</f>
        <v>0.22799999999999998</v>
      </c>
      <c r="BE806" s="9">
        <f>AVERAGE(MainTable[[#This Row],[c1]:[c2]])</f>
        <v>0.3</v>
      </c>
      <c r="BF806" s="9">
        <f>AVERAGE(MainTable[[#This Row],[n3]], MainTable[[#This Row],[n1]], MainTable[[#This Row],[n4]])</f>
        <v>0.17366666666666666</v>
      </c>
      <c r="BG806" s="9" t="str">
        <f>VLOOKUP(MainTable[[#This Row],[model]],ModelNames,4,FALSE)</f>
        <v>Discriminant</v>
      </c>
      <c r="BH806" s="9" cm="1">
        <f t="array" ref="BH806">MEDIAN(IF($AM$2:$AM$2385=AM806,$AN$2:$AN$2385))</f>
        <v>0.83860904466088915</v>
      </c>
      <c r="BI806" s="9" t="str" cm="1">
        <f t="array" ref="BI806">LEFT(A806, MIN(IFERROR(FIND({"_binarized","_clean","_converted"}, A806), LEN(A806)+1))-1)</f>
        <v>analcatdata_cyyoung8092</v>
      </c>
    </row>
    <row r="807" spans="1:61" x14ac:dyDescent="0.25">
      <c r="A807" t="s">
        <v>75</v>
      </c>
      <c r="B807" s="6">
        <v>97</v>
      </c>
      <c r="C807">
        <v>11</v>
      </c>
      <c r="D807">
        <v>7</v>
      </c>
      <c r="E807">
        <v>3</v>
      </c>
      <c r="F807" s="1">
        <v>3.041666666666667</v>
      </c>
      <c r="G807">
        <v>0</v>
      </c>
      <c r="H807">
        <v>0</v>
      </c>
      <c r="I807" s="1">
        <v>20.99955900926081</v>
      </c>
      <c r="J807" s="1">
        <v>-0.7446776603724673</v>
      </c>
      <c r="K807" s="1">
        <v>0.30907229724520707</v>
      </c>
      <c r="L807" s="1">
        <v>11.173999999999999</v>
      </c>
      <c r="M807" s="1">
        <v>8.2797999999999998</v>
      </c>
      <c r="N807" s="2">
        <v>0.34</v>
      </c>
      <c r="O807" s="2">
        <v>0.59199999999999997</v>
      </c>
      <c r="P807" s="2">
        <v>0.217</v>
      </c>
      <c r="Q807" s="2">
        <v>4.1000000000000002E-2</v>
      </c>
      <c r="R807" s="2">
        <v>0.58799999999999997</v>
      </c>
      <c r="S807" s="2">
        <v>0.16500000000000001</v>
      </c>
      <c r="T807" s="2">
        <v>2.5999999999999999E-2</v>
      </c>
      <c r="U807" s="2">
        <v>0.113</v>
      </c>
      <c r="V807" s="2">
        <v>6.2E-2</v>
      </c>
      <c r="W807" s="2">
        <v>0.129</v>
      </c>
      <c r="X807" s="2">
        <v>0.35599999999999998</v>
      </c>
      <c r="Y807" s="2">
        <v>0.22700000000000001</v>
      </c>
      <c r="Z807" s="2">
        <v>0.16500000000000001</v>
      </c>
      <c r="AA807" s="2">
        <v>0.52600000000000002</v>
      </c>
      <c r="AB807" s="2">
        <v>0.93100000000000005</v>
      </c>
      <c r="AC807" s="2">
        <v>0.88900000000000001</v>
      </c>
      <c r="AD807" s="2">
        <v>0.36899999999999999</v>
      </c>
      <c r="AE807" s="2">
        <v>0.79600000000000004</v>
      </c>
      <c r="AF807" s="2">
        <v>7.1999999999999995E-2</v>
      </c>
      <c r="AG807" s="2">
        <v>4.1000000000000002E-2</v>
      </c>
      <c r="AH807" s="2">
        <v>0.57099999999999995</v>
      </c>
      <c r="AI807" s="2">
        <v>0.193</v>
      </c>
      <c r="AJ807" s="2">
        <v>0.40699999999999997</v>
      </c>
      <c r="AK807">
        <v>5231</v>
      </c>
      <c r="AL807">
        <v>0.04</v>
      </c>
      <c r="AM807" t="s">
        <v>53</v>
      </c>
      <c r="AN807" s="3">
        <v>0.78368421052631576</v>
      </c>
      <c r="AO807" s="3">
        <v>6.8792513926292653E-2</v>
      </c>
      <c r="AP807" s="3">
        <v>0.75052773980405563</v>
      </c>
      <c r="AQ807" s="3">
        <v>9.6962815146592371E-2</v>
      </c>
      <c r="AR807" s="3">
        <v>0.81285714285714283</v>
      </c>
      <c r="AS807" s="3">
        <v>0.1048034549637348</v>
      </c>
      <c r="AT807" s="10">
        <v>4.5641660690307617E-2</v>
      </c>
      <c r="AU807" s="1">
        <v>276.08203125</v>
      </c>
      <c r="AV807" s="5">
        <v>2190.980750646434</v>
      </c>
      <c r="AW807" s="9">
        <v>0.2858273983001709</v>
      </c>
      <c r="AX807">
        <v>24</v>
      </c>
      <c r="AY807" t="s">
        <v>50</v>
      </c>
      <c r="AZ807" s="9">
        <f>AVERAGE(MainTable[[#This Row],[f1]:[f4]])</f>
        <v>0.3206</v>
      </c>
      <c r="BA807" s="9">
        <f>AVERAGE(MainTable[[#This Row],[l1]:[l3]])</f>
        <v>6.7000000000000004E-2</v>
      </c>
      <c r="BB807" s="9">
        <f>AVERAGE(MainTable[[#This Row],[n1]:[lsc]])</f>
        <v>0.38900000000000001</v>
      </c>
      <c r="BC807" s="9">
        <f>AVERAGE(MainTable[[#This Row],[density]:[clsCoef]])</f>
        <v>0.629</v>
      </c>
      <c r="BD807" s="9">
        <f>AVERAGE(MainTable[[#This Row],[t2]:[t4]])</f>
        <v>0.22799999999999998</v>
      </c>
      <c r="BE807" s="9">
        <f>AVERAGE(MainTable[[#This Row],[c1]:[c2]])</f>
        <v>0.3</v>
      </c>
      <c r="BF807" s="9">
        <f>AVERAGE(MainTable[[#This Row],[n3]], MainTable[[#This Row],[n1]], MainTable[[#This Row],[n4]])</f>
        <v>0.17366666666666666</v>
      </c>
      <c r="BG807" s="9" t="str">
        <f>VLOOKUP(MainTable[[#This Row],[model]],ModelNames,4,FALSE)</f>
        <v>Instance-based</v>
      </c>
      <c r="BH807" s="9" cm="1">
        <f t="array" ref="BH807">MEDIAN(IF($AM$2:$AM$2385=AM807,$AN$2:$AN$2385))</f>
        <v>0.85</v>
      </c>
      <c r="BI807" s="9" t="str" cm="1">
        <f t="array" ref="BI807">LEFT(A807, MIN(IFERROR(FIND({"_binarized","_clean","_converted"}, A807), LEN(A807)+1))-1)</f>
        <v>analcatdata_cyyoung8092</v>
      </c>
    </row>
    <row r="808" spans="1:61" x14ac:dyDescent="0.25">
      <c r="A808" t="s">
        <v>75</v>
      </c>
      <c r="B808" s="6">
        <v>97</v>
      </c>
      <c r="C808">
        <v>11</v>
      </c>
      <c r="D808">
        <v>7</v>
      </c>
      <c r="E808">
        <v>3</v>
      </c>
      <c r="F808" s="1">
        <v>3.041666666666667</v>
      </c>
      <c r="G808">
        <v>0</v>
      </c>
      <c r="H808">
        <v>0</v>
      </c>
      <c r="I808" s="1">
        <v>20.99955900926081</v>
      </c>
      <c r="J808" s="1">
        <v>-0.7446776603724673</v>
      </c>
      <c r="K808" s="1">
        <v>0.30907229724520707</v>
      </c>
      <c r="L808" s="1">
        <v>11.173999999999999</v>
      </c>
      <c r="M808" s="1">
        <v>8.2797999999999998</v>
      </c>
      <c r="N808" s="2">
        <v>0.34</v>
      </c>
      <c r="O808" s="2">
        <v>0.59199999999999997</v>
      </c>
      <c r="P808" s="2">
        <v>0.217</v>
      </c>
      <c r="Q808" s="2">
        <v>4.1000000000000002E-2</v>
      </c>
      <c r="R808" s="2">
        <v>0.58799999999999997</v>
      </c>
      <c r="S808" s="2">
        <v>0.16500000000000001</v>
      </c>
      <c r="T808" s="2">
        <v>2.5999999999999999E-2</v>
      </c>
      <c r="U808" s="2">
        <v>0.113</v>
      </c>
      <c r="V808" s="2">
        <v>6.2E-2</v>
      </c>
      <c r="W808" s="2">
        <v>0.129</v>
      </c>
      <c r="X808" s="2">
        <v>0.35599999999999998</v>
      </c>
      <c r="Y808" s="2">
        <v>0.22700000000000001</v>
      </c>
      <c r="Z808" s="2">
        <v>0.16500000000000001</v>
      </c>
      <c r="AA808" s="2">
        <v>0.52600000000000002</v>
      </c>
      <c r="AB808" s="2">
        <v>0.93100000000000005</v>
      </c>
      <c r="AC808" s="2">
        <v>0.88900000000000001</v>
      </c>
      <c r="AD808" s="2">
        <v>0.36899999999999999</v>
      </c>
      <c r="AE808" s="2">
        <v>0.79600000000000004</v>
      </c>
      <c r="AF808" s="2">
        <v>7.1999999999999995E-2</v>
      </c>
      <c r="AG808" s="2">
        <v>4.1000000000000002E-2</v>
      </c>
      <c r="AH808" s="2">
        <v>0.57099999999999995</v>
      </c>
      <c r="AI808" s="2">
        <v>0.193</v>
      </c>
      <c r="AJ808" s="2">
        <v>0.40699999999999997</v>
      </c>
      <c r="AK808">
        <v>5231</v>
      </c>
      <c r="AL808">
        <v>0.04</v>
      </c>
      <c r="AM808" t="s">
        <v>58</v>
      </c>
      <c r="AN808" s="3">
        <v>0.78263157894736834</v>
      </c>
      <c r="AO808" s="3">
        <v>0.1135623128153295</v>
      </c>
      <c r="AP808" s="3">
        <v>0.77730813122147047</v>
      </c>
      <c r="AQ808" s="3">
        <v>0.1181192757769987</v>
      </c>
      <c r="AR808" s="3">
        <v>0.80780952380952387</v>
      </c>
      <c r="AS808" s="3">
        <v>0.1247355842828924</v>
      </c>
      <c r="AT808" s="10">
        <v>6.4985752105712891E-3</v>
      </c>
      <c r="AU808" s="1">
        <v>268.75390625</v>
      </c>
      <c r="AV808" s="5">
        <v>15387.98840664783</v>
      </c>
      <c r="AW808" s="9">
        <v>0.44122409820556641</v>
      </c>
      <c r="AX808">
        <v>2</v>
      </c>
      <c r="AY808" t="s">
        <v>50</v>
      </c>
      <c r="AZ808" s="9">
        <f>AVERAGE(MainTable[[#This Row],[f1]:[f4]])</f>
        <v>0.3206</v>
      </c>
      <c r="BA808" s="9">
        <f>AVERAGE(MainTable[[#This Row],[l1]:[l3]])</f>
        <v>6.7000000000000004E-2</v>
      </c>
      <c r="BB808" s="9">
        <f>AVERAGE(MainTable[[#This Row],[n1]:[lsc]])</f>
        <v>0.38900000000000001</v>
      </c>
      <c r="BC808" s="9">
        <f>AVERAGE(MainTable[[#This Row],[density]:[clsCoef]])</f>
        <v>0.629</v>
      </c>
      <c r="BD808" s="9">
        <f>AVERAGE(MainTable[[#This Row],[t2]:[t4]])</f>
        <v>0.22799999999999998</v>
      </c>
      <c r="BE808" s="9">
        <f>AVERAGE(MainTable[[#This Row],[c1]:[c2]])</f>
        <v>0.3</v>
      </c>
      <c r="BF808" s="9">
        <f>AVERAGE(MainTable[[#This Row],[n3]], MainTable[[#This Row],[n1]], MainTable[[#This Row],[n4]])</f>
        <v>0.17366666666666666</v>
      </c>
      <c r="BG808" s="9" t="str">
        <f>VLOOKUP(MainTable[[#This Row],[model]],ModelNames,4,FALSE)</f>
        <v>Tree Ensemble</v>
      </c>
      <c r="BH808" s="9" cm="1">
        <f t="array" ref="BH808">MEDIAN(IF($AM$2:$AM$2385=AM808,$AN$2:$AN$2385))</f>
        <v>0.86973139609339412</v>
      </c>
      <c r="BI808" s="9" t="str" cm="1">
        <f t="array" ref="BI808">LEFT(A808, MIN(IFERROR(FIND({"_binarized","_clean","_converted"}, A808), LEN(A808)+1))-1)</f>
        <v>analcatdata_cyyoung8092</v>
      </c>
    </row>
    <row r="809" spans="1:61" x14ac:dyDescent="0.25">
      <c r="A809" t="s">
        <v>75</v>
      </c>
      <c r="B809" s="6">
        <v>97</v>
      </c>
      <c r="C809">
        <v>11</v>
      </c>
      <c r="D809">
        <v>7</v>
      </c>
      <c r="E809">
        <v>3</v>
      </c>
      <c r="F809" s="1">
        <v>3.041666666666667</v>
      </c>
      <c r="G809">
        <v>0</v>
      </c>
      <c r="H809">
        <v>0</v>
      </c>
      <c r="I809" s="1">
        <v>20.99955900926081</v>
      </c>
      <c r="J809" s="1">
        <v>-0.7446776603724673</v>
      </c>
      <c r="K809" s="1">
        <v>0.30907229724520707</v>
      </c>
      <c r="L809" s="1">
        <v>11.173999999999999</v>
      </c>
      <c r="M809" s="1">
        <v>8.2797999999999998</v>
      </c>
      <c r="N809" s="2">
        <v>0.34</v>
      </c>
      <c r="O809" s="2">
        <v>0.59199999999999997</v>
      </c>
      <c r="P809" s="2">
        <v>0.217</v>
      </c>
      <c r="Q809" s="2">
        <v>4.1000000000000002E-2</v>
      </c>
      <c r="R809" s="2">
        <v>0.58799999999999997</v>
      </c>
      <c r="S809" s="2">
        <v>0.16500000000000001</v>
      </c>
      <c r="T809" s="2">
        <v>2.5999999999999999E-2</v>
      </c>
      <c r="U809" s="2">
        <v>0.113</v>
      </c>
      <c r="V809" s="2">
        <v>6.2E-2</v>
      </c>
      <c r="W809" s="2">
        <v>0.129</v>
      </c>
      <c r="X809" s="2">
        <v>0.35599999999999998</v>
      </c>
      <c r="Y809" s="2">
        <v>0.22700000000000001</v>
      </c>
      <c r="Z809" s="2">
        <v>0.16500000000000001</v>
      </c>
      <c r="AA809" s="2">
        <v>0.52600000000000002</v>
      </c>
      <c r="AB809" s="2">
        <v>0.93100000000000005</v>
      </c>
      <c r="AC809" s="2">
        <v>0.88900000000000001</v>
      </c>
      <c r="AD809" s="2">
        <v>0.36899999999999999</v>
      </c>
      <c r="AE809" s="2">
        <v>0.79600000000000004</v>
      </c>
      <c r="AF809" s="2">
        <v>7.1999999999999995E-2</v>
      </c>
      <c r="AG809" s="2">
        <v>4.1000000000000002E-2</v>
      </c>
      <c r="AH809" s="2">
        <v>0.57099999999999995</v>
      </c>
      <c r="AI809" s="2">
        <v>0.193</v>
      </c>
      <c r="AJ809" s="2">
        <v>0.40699999999999997</v>
      </c>
      <c r="AK809">
        <v>5231</v>
      </c>
      <c r="AL809">
        <v>0.04</v>
      </c>
      <c r="AM809" t="s">
        <v>61</v>
      </c>
      <c r="AN809" s="3">
        <v>0.75263157894736854</v>
      </c>
      <c r="AO809" s="3">
        <v>1.9338076916709319E-2</v>
      </c>
      <c r="AP809" s="3">
        <v>0.64654148740836048</v>
      </c>
      <c r="AQ809" s="3">
        <v>2.624278265026388E-2</v>
      </c>
      <c r="AR809" s="3">
        <v>0.72047619047619038</v>
      </c>
      <c r="AS809" s="3">
        <v>0.13488014331703721</v>
      </c>
      <c r="AT809" s="10">
        <v>4.6665668487548828E-3</v>
      </c>
      <c r="AU809" s="1">
        <v>276.65234375</v>
      </c>
      <c r="AV809" s="5">
        <v>21429.029785929601</v>
      </c>
      <c r="AW809" s="9">
        <v>2.832841873168945E-2</v>
      </c>
      <c r="AX809">
        <v>4</v>
      </c>
      <c r="AY809" t="s">
        <v>50</v>
      </c>
      <c r="AZ809" s="9">
        <f>AVERAGE(MainTable[[#This Row],[f1]:[f4]])</f>
        <v>0.3206</v>
      </c>
      <c r="BA809" s="9">
        <f>AVERAGE(MainTable[[#This Row],[l1]:[l3]])</f>
        <v>6.7000000000000004E-2</v>
      </c>
      <c r="BB809" s="9">
        <f>AVERAGE(MainTable[[#This Row],[n1]:[lsc]])</f>
        <v>0.38900000000000001</v>
      </c>
      <c r="BC809" s="9">
        <f>AVERAGE(MainTable[[#This Row],[density]:[clsCoef]])</f>
        <v>0.629</v>
      </c>
      <c r="BD809" s="9">
        <f>AVERAGE(MainTable[[#This Row],[t2]:[t4]])</f>
        <v>0.22799999999999998</v>
      </c>
      <c r="BE809" s="9">
        <f>AVERAGE(MainTable[[#This Row],[c1]:[c2]])</f>
        <v>0.3</v>
      </c>
      <c r="BF809" s="9">
        <f>AVERAGE(MainTable[[#This Row],[n3]], MainTable[[#This Row],[n1]], MainTable[[#This Row],[n4]])</f>
        <v>0.17366666666666666</v>
      </c>
      <c r="BG809" s="9" t="str">
        <f>VLOOKUP(MainTable[[#This Row],[model]],ModelNames,4,FALSE)</f>
        <v>Discriminant</v>
      </c>
      <c r="BH809" s="9" cm="1">
        <f t="array" ref="BH809">MEDIAN(IF($AM$2:$AM$2385=AM809,$AN$2:$AN$2385))</f>
        <v>0.82848361206198695</v>
      </c>
      <c r="BI809" s="9" t="str" cm="1">
        <f t="array" ref="BI809">LEFT(A809, MIN(IFERROR(FIND({"_binarized","_clean","_converted"}, A809), LEN(A809)+1))-1)</f>
        <v>analcatdata_cyyoung8092</v>
      </c>
    </row>
    <row r="810" spans="1:61" x14ac:dyDescent="0.25">
      <c r="A810" t="s">
        <v>75</v>
      </c>
      <c r="B810" s="6">
        <v>97</v>
      </c>
      <c r="C810">
        <v>11</v>
      </c>
      <c r="D810">
        <v>7</v>
      </c>
      <c r="E810">
        <v>3</v>
      </c>
      <c r="F810" s="1">
        <v>3.041666666666667</v>
      </c>
      <c r="G810">
        <v>0</v>
      </c>
      <c r="H810">
        <v>0</v>
      </c>
      <c r="I810" s="1">
        <v>20.99955900926081</v>
      </c>
      <c r="J810" s="1">
        <v>-0.7446776603724673</v>
      </c>
      <c r="K810" s="1">
        <v>0.30907229724520707</v>
      </c>
      <c r="L810" s="1">
        <v>11.173999999999999</v>
      </c>
      <c r="M810" s="1">
        <v>8.2797999999999998</v>
      </c>
      <c r="N810" s="2">
        <v>0.34</v>
      </c>
      <c r="O810" s="2">
        <v>0.59199999999999997</v>
      </c>
      <c r="P810" s="2">
        <v>0.217</v>
      </c>
      <c r="Q810" s="2">
        <v>4.1000000000000002E-2</v>
      </c>
      <c r="R810" s="2">
        <v>0.58799999999999997</v>
      </c>
      <c r="S810" s="2">
        <v>0.16500000000000001</v>
      </c>
      <c r="T810" s="2">
        <v>2.5999999999999999E-2</v>
      </c>
      <c r="U810" s="2">
        <v>0.113</v>
      </c>
      <c r="V810" s="2">
        <v>6.2E-2</v>
      </c>
      <c r="W810" s="2">
        <v>0.129</v>
      </c>
      <c r="X810" s="2">
        <v>0.35599999999999998</v>
      </c>
      <c r="Y810" s="2">
        <v>0.22700000000000001</v>
      </c>
      <c r="Z810" s="2">
        <v>0.16500000000000001</v>
      </c>
      <c r="AA810" s="2">
        <v>0.52600000000000002</v>
      </c>
      <c r="AB810" s="2">
        <v>0.93100000000000005</v>
      </c>
      <c r="AC810" s="2">
        <v>0.88900000000000001</v>
      </c>
      <c r="AD810" s="2">
        <v>0.36899999999999999</v>
      </c>
      <c r="AE810" s="2">
        <v>0.79600000000000004</v>
      </c>
      <c r="AF810" s="2">
        <v>7.1999999999999995E-2</v>
      </c>
      <c r="AG810" s="2">
        <v>4.1000000000000002E-2</v>
      </c>
      <c r="AH810" s="2">
        <v>0.57099999999999995</v>
      </c>
      <c r="AI810" s="2">
        <v>0.193</v>
      </c>
      <c r="AJ810" s="2">
        <v>0.40699999999999997</v>
      </c>
      <c r="AK810">
        <v>5231</v>
      </c>
      <c r="AL810">
        <v>0.04</v>
      </c>
      <c r="AM810" t="s">
        <v>57</v>
      </c>
      <c r="AN810" s="3">
        <v>0.72947368421052639</v>
      </c>
      <c r="AO810" s="3">
        <v>0.12923598205674669</v>
      </c>
      <c r="AP810" s="3">
        <v>0.72876250589499225</v>
      </c>
      <c r="AQ810" s="3">
        <v>0.12621223731503339</v>
      </c>
      <c r="AR810" s="3">
        <v>0.73828571428571421</v>
      </c>
      <c r="AS810" s="3">
        <v>0.1412270810976923</v>
      </c>
      <c r="AT810" s="10">
        <v>2.0000934600830078E-3</v>
      </c>
      <c r="AU810" s="1">
        <v>267.68359375</v>
      </c>
      <c r="AV810" s="5">
        <v>49997.663607104543</v>
      </c>
      <c r="AW810" s="9">
        <v>7.1746110916137695E-2</v>
      </c>
      <c r="AX810">
        <v>24</v>
      </c>
      <c r="AY810" t="s">
        <v>50</v>
      </c>
      <c r="AZ810" s="9">
        <f>AVERAGE(MainTable[[#This Row],[f1]:[f4]])</f>
        <v>0.3206</v>
      </c>
      <c r="BA810" s="9">
        <f>AVERAGE(MainTable[[#This Row],[l1]:[l3]])</f>
        <v>6.7000000000000004E-2</v>
      </c>
      <c r="BB810" s="9">
        <f>AVERAGE(MainTable[[#This Row],[n1]:[lsc]])</f>
        <v>0.38900000000000001</v>
      </c>
      <c r="BC810" s="9">
        <f>AVERAGE(MainTable[[#This Row],[density]:[clsCoef]])</f>
        <v>0.629</v>
      </c>
      <c r="BD810" s="9">
        <f>AVERAGE(MainTable[[#This Row],[t2]:[t4]])</f>
        <v>0.22799999999999998</v>
      </c>
      <c r="BE810" s="9">
        <f>AVERAGE(MainTable[[#This Row],[c1]:[c2]])</f>
        <v>0.3</v>
      </c>
      <c r="BF810" s="9">
        <f>AVERAGE(MainTable[[#This Row],[n3]], MainTable[[#This Row],[n1]], MainTable[[#This Row],[n4]])</f>
        <v>0.17366666666666666</v>
      </c>
      <c r="BG810" s="9" t="str">
        <f>VLOOKUP(MainTable[[#This Row],[model]],ModelNames,4,FALSE)</f>
        <v>Tree-based</v>
      </c>
      <c r="BH810" s="9" cm="1">
        <f t="array" ref="BH810">MEDIAN(IF($AM$2:$AM$2385=AM810,$AN$2:$AN$2385))</f>
        <v>0.84387062005572167</v>
      </c>
      <c r="BI810" s="9" t="str" cm="1">
        <f t="array" ref="BI810">LEFT(A810, MIN(IFERROR(FIND({"_binarized","_clean","_converted"}, A810), LEN(A810)+1))-1)</f>
        <v>analcatdata_cyyoung8092</v>
      </c>
    </row>
    <row r="811" spans="1:61" x14ac:dyDescent="0.25">
      <c r="A811" t="s">
        <v>75</v>
      </c>
      <c r="B811" s="6">
        <v>97</v>
      </c>
      <c r="C811">
        <v>11</v>
      </c>
      <c r="D811">
        <v>7</v>
      </c>
      <c r="E811">
        <v>3</v>
      </c>
      <c r="F811" s="1">
        <v>3.041666666666667</v>
      </c>
      <c r="G811">
        <v>0</v>
      </c>
      <c r="H811">
        <v>0</v>
      </c>
      <c r="I811" s="1">
        <v>20.99955900926081</v>
      </c>
      <c r="J811" s="1">
        <v>-0.7446776603724673</v>
      </c>
      <c r="K811" s="1">
        <v>0.30907229724520707</v>
      </c>
      <c r="L811" s="1">
        <v>11.173999999999999</v>
      </c>
      <c r="M811" s="1">
        <v>8.2797999999999998</v>
      </c>
      <c r="N811" s="2">
        <v>0.34</v>
      </c>
      <c r="O811" s="2">
        <v>0.59199999999999997</v>
      </c>
      <c r="P811" s="2">
        <v>0.217</v>
      </c>
      <c r="Q811" s="2">
        <v>4.1000000000000002E-2</v>
      </c>
      <c r="R811" s="2">
        <v>0.58799999999999997</v>
      </c>
      <c r="S811" s="2">
        <v>0.16500000000000001</v>
      </c>
      <c r="T811" s="2">
        <v>2.5999999999999999E-2</v>
      </c>
      <c r="U811" s="2">
        <v>0.113</v>
      </c>
      <c r="V811" s="2">
        <v>6.2E-2</v>
      </c>
      <c r="W811" s="2">
        <v>0.129</v>
      </c>
      <c r="X811" s="2">
        <v>0.35599999999999998</v>
      </c>
      <c r="Y811" s="2">
        <v>0.22700000000000001</v>
      </c>
      <c r="Z811" s="2">
        <v>0.16500000000000001</v>
      </c>
      <c r="AA811" s="2">
        <v>0.52600000000000002</v>
      </c>
      <c r="AB811" s="2">
        <v>0.93100000000000005</v>
      </c>
      <c r="AC811" s="2">
        <v>0.88900000000000001</v>
      </c>
      <c r="AD811" s="2">
        <v>0.36899999999999999</v>
      </c>
      <c r="AE811" s="2">
        <v>0.79600000000000004</v>
      </c>
      <c r="AF811" s="2">
        <v>7.1999999999999995E-2</v>
      </c>
      <c r="AG811" s="2">
        <v>4.1000000000000002E-2</v>
      </c>
      <c r="AH811" s="2">
        <v>0.57099999999999995</v>
      </c>
      <c r="AI811" s="2">
        <v>0.193</v>
      </c>
      <c r="AJ811" s="2">
        <v>0.40699999999999997</v>
      </c>
      <c r="AK811">
        <v>5231</v>
      </c>
      <c r="AL811">
        <v>0.04</v>
      </c>
      <c r="AM811" t="s">
        <v>63</v>
      </c>
      <c r="AN811" s="3">
        <v>0.52473684210526317</v>
      </c>
      <c r="AO811" s="3">
        <v>8.0744458571642572E-2</v>
      </c>
      <c r="AP811" s="3">
        <v>0.54443542811341306</v>
      </c>
      <c r="AQ811" s="3">
        <v>8.4765255623280619E-2</v>
      </c>
      <c r="AR811" s="3">
        <v>0.61952380952380948</v>
      </c>
      <c r="AS811" s="3">
        <v>9.0856344211324644E-2</v>
      </c>
      <c r="AT811" s="10">
        <v>2.2170543670654301E-3</v>
      </c>
      <c r="AU811" s="1">
        <v>272.82421875</v>
      </c>
      <c r="AV811" s="5">
        <v>45104.892999247233</v>
      </c>
      <c r="AW811" s="9">
        <v>2.406716346740723E-2</v>
      </c>
      <c r="AX811">
        <v>4</v>
      </c>
      <c r="AY811" t="s">
        <v>50</v>
      </c>
      <c r="AZ811" s="9">
        <f>AVERAGE(MainTable[[#This Row],[f1]:[f4]])</f>
        <v>0.3206</v>
      </c>
      <c r="BA811" s="9">
        <f>AVERAGE(MainTable[[#This Row],[l1]:[l3]])</f>
        <v>6.7000000000000004E-2</v>
      </c>
      <c r="BB811" s="9">
        <f>AVERAGE(MainTable[[#This Row],[n1]:[lsc]])</f>
        <v>0.38900000000000001</v>
      </c>
      <c r="BC811" s="9">
        <f>AVERAGE(MainTable[[#This Row],[density]:[clsCoef]])</f>
        <v>0.629</v>
      </c>
      <c r="BD811" s="9">
        <f>AVERAGE(MainTable[[#This Row],[t2]:[t4]])</f>
        <v>0.22799999999999998</v>
      </c>
      <c r="BE811" s="9">
        <f>AVERAGE(MainTable[[#This Row],[c1]:[c2]])</f>
        <v>0.3</v>
      </c>
      <c r="BF811" s="9">
        <f>AVERAGE(MainTable[[#This Row],[n3]], MainTable[[#This Row],[n1]], MainTable[[#This Row],[n4]])</f>
        <v>0.17366666666666666</v>
      </c>
      <c r="BG811" s="9" t="str">
        <f>VLOOKUP(MainTable[[#This Row],[model]],ModelNames,4,FALSE)</f>
        <v>Probabilistic</v>
      </c>
      <c r="BH811" s="9" cm="1">
        <f t="array" ref="BH811">MEDIAN(IF($AM$2:$AM$2385=AM811,$AN$2:$AN$2385))</f>
        <v>0.73750000000000004</v>
      </c>
      <c r="BI811" s="9" t="str" cm="1">
        <f t="array" ref="BI811">LEFT(A811, MIN(IFERROR(FIND({"_binarized","_clean","_converted"}, A811), LEN(A811)+1))-1)</f>
        <v>analcatdata_cyyoung8092</v>
      </c>
    </row>
    <row r="812" spans="1:61" x14ac:dyDescent="0.25">
      <c r="A812" t="s">
        <v>48</v>
      </c>
      <c r="B812" s="6">
        <v>45222</v>
      </c>
      <c r="C812">
        <v>15</v>
      </c>
      <c r="D812">
        <v>6</v>
      </c>
      <c r="E812">
        <v>8</v>
      </c>
      <c r="F812" s="1">
        <v>3.0347965738758029</v>
      </c>
      <c r="G812">
        <v>0</v>
      </c>
      <c r="H812">
        <v>0</v>
      </c>
      <c r="I812" s="1">
        <v>1000000</v>
      </c>
      <c r="J812" s="1">
        <v>29.893273106526991</v>
      </c>
      <c r="K812" s="1">
        <v>3.1560292894303101</v>
      </c>
      <c r="L812" s="1">
        <v>18.102</v>
      </c>
      <c r="M812" s="1">
        <v>17.3674</v>
      </c>
      <c r="N812" s="2">
        <v>0.40799999999999997</v>
      </c>
      <c r="O812" s="2">
        <v>0.75</v>
      </c>
      <c r="P812" s="2">
        <v>0.41</v>
      </c>
      <c r="Q812" s="2">
        <v>0.13200000000000001</v>
      </c>
      <c r="R812" s="2">
        <v>0.98399999999999999</v>
      </c>
      <c r="S812" s="2">
        <v>0.97</v>
      </c>
      <c r="T812" s="2">
        <v>6.8000000000000005E-2</v>
      </c>
      <c r="U812" s="2">
        <v>0.26200000000000001</v>
      </c>
      <c r="V812" s="2">
        <v>0.20599999999999999</v>
      </c>
      <c r="W812" s="2">
        <v>0.156</v>
      </c>
      <c r="X812" s="2">
        <v>0.28499999999999998</v>
      </c>
      <c r="Y812" s="2">
        <v>0.31</v>
      </c>
      <c r="Z812" s="2">
        <v>0.25700000000000001</v>
      </c>
      <c r="AA812" s="2">
        <v>0.51700000000000002</v>
      </c>
      <c r="AB812" s="2">
        <v>0.999</v>
      </c>
      <c r="AC812" s="2">
        <v>0.75800000000000001</v>
      </c>
      <c r="AD812" s="2">
        <v>0.23100000000000001</v>
      </c>
      <c r="AE812" s="2">
        <v>0.67700000000000005</v>
      </c>
      <c r="AF812" s="2">
        <v>0</v>
      </c>
      <c r="AG812" s="2">
        <v>0</v>
      </c>
      <c r="AH812" s="2">
        <v>1</v>
      </c>
      <c r="AI812" s="2">
        <v>0</v>
      </c>
      <c r="AJ812" s="2">
        <v>0</v>
      </c>
      <c r="AK812">
        <v>4820089</v>
      </c>
      <c r="AL812">
        <v>1869.94</v>
      </c>
      <c r="AM812" t="s">
        <v>58</v>
      </c>
      <c r="AN812" s="3">
        <v>0.86973139609339412</v>
      </c>
      <c r="AO812" s="3">
        <v>4.2507325681045531E-3</v>
      </c>
      <c r="AP812" s="3">
        <v>0.86551461892208947</v>
      </c>
      <c r="AQ812" s="3">
        <v>4.5504246705379706E-3</v>
      </c>
      <c r="AR812" s="3">
        <v>0.92648225187866107</v>
      </c>
      <c r="AS812" s="3">
        <v>4.1237733111499589E-3</v>
      </c>
      <c r="AT812" s="10">
        <v>2.88523197E-2</v>
      </c>
      <c r="AU812" s="1">
        <v>160.50390625</v>
      </c>
      <c r="AV812" s="5">
        <v>1567464.9540471709</v>
      </c>
      <c r="AW812" s="9">
        <v>2.8462014198303218</v>
      </c>
      <c r="AX812">
        <v>2</v>
      </c>
      <c r="AY812" t="s">
        <v>50</v>
      </c>
      <c r="AZ812" s="9">
        <f>AVERAGE(MainTable[[#This Row],[f1]:[f4]])</f>
        <v>0.64919999999999989</v>
      </c>
      <c r="BA812" s="9">
        <f>AVERAGE(MainTable[[#This Row],[l1]:[l3]])</f>
        <v>0.17866666666666667</v>
      </c>
      <c r="BB812" s="9">
        <f>AVERAGE(MainTable[[#This Row],[n1]:[lsc]])</f>
        <v>0.42066666666666669</v>
      </c>
      <c r="BC812" s="9">
        <f>AVERAGE(MainTable[[#This Row],[density]:[clsCoef]])</f>
        <v>0.4945</v>
      </c>
      <c r="BD812" s="9">
        <f>AVERAGE(MainTable[[#This Row],[t2]:[t4]])</f>
        <v>0.33333333333333331</v>
      </c>
      <c r="BE812" s="9">
        <f>AVERAGE(MainTable[[#This Row],[c1]:[c2]])</f>
        <v>0</v>
      </c>
      <c r="BF812" s="9">
        <f>AVERAGE(MainTable[[#This Row],[n3]], MainTable[[#This Row],[n1]], MainTable[[#This Row],[n4]])</f>
        <v>0.24099999999999999</v>
      </c>
      <c r="BG812" s="9" t="str">
        <f>VLOOKUP(MainTable[[#This Row],[model]],ModelNames,4,FALSE)</f>
        <v>Tree Ensemble</v>
      </c>
      <c r="BH812" s="9" cm="1">
        <f t="array" ref="BH812">MEDIAN(IF($AM$2:$AM$2385=AM812,$AN$2:$AN$2385))</f>
        <v>0.86973139609339412</v>
      </c>
      <c r="BI812" s="9" t="str" cm="1">
        <f t="array" ref="BI812">LEFT(A812, MIN(IFERROR(FIND({"_binarized","_clean","_converted"}, A812), LEN(A812)+1))-1)</f>
        <v>adult_income</v>
      </c>
    </row>
    <row r="813" spans="1:61" x14ac:dyDescent="0.25">
      <c r="A813" t="s">
        <v>48</v>
      </c>
      <c r="B813" s="6">
        <v>45222</v>
      </c>
      <c r="C813">
        <v>15</v>
      </c>
      <c r="D813">
        <v>6</v>
      </c>
      <c r="E813">
        <v>8</v>
      </c>
      <c r="F813" s="1">
        <v>3.0347965738758029</v>
      </c>
      <c r="G813">
        <v>0</v>
      </c>
      <c r="H813">
        <v>0</v>
      </c>
      <c r="I813" s="1">
        <v>1000000</v>
      </c>
      <c r="J813" s="1">
        <v>29.893273106526991</v>
      </c>
      <c r="K813" s="1">
        <v>3.1560292894303101</v>
      </c>
      <c r="L813" s="1">
        <v>18.102</v>
      </c>
      <c r="M813" s="1">
        <v>17.3674</v>
      </c>
      <c r="N813" s="2">
        <v>0.40799999999999997</v>
      </c>
      <c r="O813" s="2">
        <v>0.75</v>
      </c>
      <c r="P813" s="2">
        <v>0.41</v>
      </c>
      <c r="Q813" s="2">
        <v>0.13200000000000001</v>
      </c>
      <c r="R813" s="2">
        <v>0.98399999999999999</v>
      </c>
      <c r="S813" s="2">
        <v>0.97</v>
      </c>
      <c r="T813" s="2">
        <v>6.8000000000000005E-2</v>
      </c>
      <c r="U813" s="2">
        <v>0.26200000000000001</v>
      </c>
      <c r="V813" s="2">
        <v>0.20599999999999999</v>
      </c>
      <c r="W813" s="2">
        <v>0.156</v>
      </c>
      <c r="X813" s="2">
        <v>0.28499999999999998</v>
      </c>
      <c r="Y813" s="2">
        <v>0.31</v>
      </c>
      <c r="Z813" s="2">
        <v>0.25700000000000001</v>
      </c>
      <c r="AA813" s="2">
        <v>0.51700000000000002</v>
      </c>
      <c r="AB813" s="2">
        <v>0.999</v>
      </c>
      <c r="AC813" s="2">
        <v>0.75800000000000001</v>
      </c>
      <c r="AD813" s="2">
        <v>0.23100000000000001</v>
      </c>
      <c r="AE813" s="2">
        <v>0.67700000000000005</v>
      </c>
      <c r="AF813" s="2">
        <v>0</v>
      </c>
      <c r="AG813" s="2">
        <v>0</v>
      </c>
      <c r="AH813" s="2">
        <v>1</v>
      </c>
      <c r="AI813" s="2">
        <v>0</v>
      </c>
      <c r="AJ813" s="2">
        <v>0</v>
      </c>
      <c r="AK813">
        <v>4820089</v>
      </c>
      <c r="AL813">
        <v>1869.94</v>
      </c>
      <c r="AM813" t="s">
        <v>55</v>
      </c>
      <c r="AN813" s="3">
        <v>0.86944394935245628</v>
      </c>
      <c r="AO813" s="3">
        <v>4.1715963719130512E-3</v>
      </c>
      <c r="AP813" s="3">
        <v>0.86503268637422592</v>
      </c>
      <c r="AQ813" s="3">
        <v>4.5268736017308733E-3</v>
      </c>
      <c r="AR813" s="3">
        <v>0.92696451258475976</v>
      </c>
      <c r="AS813" s="3">
        <v>3.863101912279406E-3</v>
      </c>
      <c r="AT813" s="10">
        <v>3.8646054300000003E-2</v>
      </c>
      <c r="AU813" s="1">
        <v>399.80078125</v>
      </c>
      <c r="AV813" s="5">
        <v>1170235.8974738619</v>
      </c>
      <c r="AW813" s="9">
        <v>6.7775359153747559</v>
      </c>
      <c r="AX813">
        <v>16</v>
      </c>
      <c r="AY813" t="s">
        <v>50</v>
      </c>
      <c r="AZ813" s="9">
        <f>AVERAGE(MainTable[[#This Row],[f1]:[f4]])</f>
        <v>0.64919999999999989</v>
      </c>
      <c r="BA813" s="9">
        <f>AVERAGE(MainTable[[#This Row],[l1]:[l3]])</f>
        <v>0.17866666666666667</v>
      </c>
      <c r="BB813" s="9">
        <f>AVERAGE(MainTable[[#This Row],[n1]:[lsc]])</f>
        <v>0.42066666666666669</v>
      </c>
      <c r="BC813" s="9">
        <f>AVERAGE(MainTable[[#This Row],[density]:[clsCoef]])</f>
        <v>0.4945</v>
      </c>
      <c r="BD813" s="9">
        <f>AVERAGE(MainTable[[#This Row],[t2]:[t4]])</f>
        <v>0.33333333333333331</v>
      </c>
      <c r="BE813" s="9">
        <f>AVERAGE(MainTable[[#This Row],[c1]:[c2]])</f>
        <v>0</v>
      </c>
      <c r="BF813" s="9">
        <f>AVERAGE(MainTable[[#This Row],[n3]], MainTable[[#This Row],[n1]], MainTable[[#This Row],[n4]])</f>
        <v>0.24099999999999999</v>
      </c>
      <c r="BG813" s="9" t="str">
        <f>VLOOKUP(MainTable[[#This Row],[model]],ModelNames,4,FALSE)</f>
        <v>Tree Ensemble</v>
      </c>
      <c r="BH813" s="9" cm="1">
        <f t="array" ref="BH813">MEDIAN(IF($AM$2:$AM$2385=AM813,$AN$2:$AN$2385))</f>
        <v>0.88267425723439863</v>
      </c>
      <c r="BI813" s="9" t="str" cm="1">
        <f t="array" ref="BI813">LEFT(A813, MIN(IFERROR(FIND({"_binarized","_clean","_converted"}, A813), LEN(A813)+1))-1)</f>
        <v>adult_income</v>
      </c>
    </row>
    <row r="814" spans="1:61" x14ac:dyDescent="0.25">
      <c r="A814" t="s">
        <v>48</v>
      </c>
      <c r="B814" s="6">
        <v>45222</v>
      </c>
      <c r="C814">
        <v>15</v>
      </c>
      <c r="D814">
        <v>6</v>
      </c>
      <c r="E814">
        <v>8</v>
      </c>
      <c r="F814" s="1">
        <v>3.0347965738758029</v>
      </c>
      <c r="G814">
        <v>0</v>
      </c>
      <c r="H814">
        <v>0</v>
      </c>
      <c r="I814" s="1">
        <v>1000000</v>
      </c>
      <c r="J814" s="1">
        <v>29.893273106526991</v>
      </c>
      <c r="K814" s="1">
        <v>3.1560292894303101</v>
      </c>
      <c r="L814" s="1">
        <v>18.102</v>
      </c>
      <c r="M814" s="1">
        <v>17.3674</v>
      </c>
      <c r="N814" s="2">
        <v>0.40799999999999997</v>
      </c>
      <c r="O814" s="2">
        <v>0.75</v>
      </c>
      <c r="P814" s="2">
        <v>0.41</v>
      </c>
      <c r="Q814" s="2">
        <v>0.13200000000000001</v>
      </c>
      <c r="R814" s="2">
        <v>0.98399999999999999</v>
      </c>
      <c r="S814" s="2">
        <v>0.97</v>
      </c>
      <c r="T814" s="2">
        <v>6.8000000000000005E-2</v>
      </c>
      <c r="U814" s="2">
        <v>0.26200000000000001</v>
      </c>
      <c r="V814" s="2">
        <v>0.20599999999999999</v>
      </c>
      <c r="W814" s="2">
        <v>0.156</v>
      </c>
      <c r="X814" s="2">
        <v>0.28499999999999998</v>
      </c>
      <c r="Y814" s="2">
        <v>0.31</v>
      </c>
      <c r="Z814" s="2">
        <v>0.25700000000000001</v>
      </c>
      <c r="AA814" s="2">
        <v>0.51700000000000002</v>
      </c>
      <c r="AB814" s="2">
        <v>0.999</v>
      </c>
      <c r="AC814" s="2">
        <v>0.75800000000000001</v>
      </c>
      <c r="AD814" s="2">
        <v>0.23100000000000001</v>
      </c>
      <c r="AE814" s="2">
        <v>0.67700000000000005</v>
      </c>
      <c r="AF814" s="2">
        <v>0</v>
      </c>
      <c r="AG814" s="2">
        <v>0</v>
      </c>
      <c r="AH814" s="2">
        <v>1</v>
      </c>
      <c r="AI814" s="2">
        <v>0</v>
      </c>
      <c r="AJ814" s="2">
        <v>0</v>
      </c>
      <c r="AK814">
        <v>4820089</v>
      </c>
      <c r="AL814">
        <v>1869.94</v>
      </c>
      <c r="AM814" t="s">
        <v>59</v>
      </c>
      <c r="AN814" s="3">
        <v>0.86338490602665074</v>
      </c>
      <c r="AO814" s="3">
        <v>5.8820324187012834E-3</v>
      </c>
      <c r="AP814" s="3">
        <v>0.85704546039825735</v>
      </c>
      <c r="AQ814" s="3">
        <v>6.4812277860054517E-3</v>
      </c>
      <c r="AR814" s="3">
        <v>0.91951301636434768</v>
      </c>
      <c r="AS814" s="3">
        <v>4.3126434247043408E-3</v>
      </c>
      <c r="AT814" s="10">
        <v>5.4653811500000003E-2</v>
      </c>
      <c r="AU814" s="1">
        <v>108.421875</v>
      </c>
      <c r="AV814" s="5">
        <v>827481.17278928543</v>
      </c>
      <c r="AW814" s="9">
        <v>2.6170070171356201</v>
      </c>
      <c r="AX814">
        <v>1</v>
      </c>
      <c r="AY814" t="s">
        <v>50</v>
      </c>
      <c r="AZ814" s="9">
        <f>AVERAGE(MainTable[[#This Row],[f1]:[f4]])</f>
        <v>0.64919999999999989</v>
      </c>
      <c r="BA814" s="9">
        <f>AVERAGE(MainTable[[#This Row],[l1]:[l3]])</f>
        <v>0.17866666666666667</v>
      </c>
      <c r="BB814" s="9">
        <f>AVERAGE(MainTable[[#This Row],[n1]:[lsc]])</f>
        <v>0.42066666666666669</v>
      </c>
      <c r="BC814" s="9">
        <f>AVERAGE(MainTable[[#This Row],[density]:[clsCoef]])</f>
        <v>0.4945</v>
      </c>
      <c r="BD814" s="9">
        <f>AVERAGE(MainTable[[#This Row],[t2]:[t4]])</f>
        <v>0.33333333333333331</v>
      </c>
      <c r="BE814" s="9">
        <f>AVERAGE(MainTable[[#This Row],[c1]:[c2]])</f>
        <v>0</v>
      </c>
      <c r="BF814" s="9">
        <f>AVERAGE(MainTable[[#This Row],[n3]], MainTable[[#This Row],[n1]], MainTable[[#This Row],[n4]])</f>
        <v>0.24099999999999999</v>
      </c>
      <c r="BG814" s="9" t="str">
        <f>VLOOKUP(MainTable[[#This Row],[model]],ModelNames,4,FALSE)</f>
        <v>Tree Ensemble</v>
      </c>
      <c r="BH814" s="9" cm="1">
        <f t="array" ref="BH814">MEDIAN(IF($AM$2:$AM$2385=AM814,$AN$2:$AN$2385))</f>
        <v>0.86949265687583444</v>
      </c>
      <c r="BI814" s="9" t="str" cm="1">
        <f t="array" ref="BI814">LEFT(A814, MIN(IFERROR(FIND({"_binarized","_clean","_converted"}, A814), LEN(A814)+1))-1)</f>
        <v>adult_income</v>
      </c>
    </row>
    <row r="815" spans="1:61" x14ac:dyDescent="0.25">
      <c r="A815" t="s">
        <v>48</v>
      </c>
      <c r="B815" s="6">
        <v>45222</v>
      </c>
      <c r="C815">
        <v>15</v>
      </c>
      <c r="D815">
        <v>6</v>
      </c>
      <c r="E815">
        <v>8</v>
      </c>
      <c r="F815" s="1">
        <v>3.0347965738758029</v>
      </c>
      <c r="G815">
        <v>0</v>
      </c>
      <c r="H815">
        <v>0</v>
      </c>
      <c r="I815" s="1">
        <v>1000000</v>
      </c>
      <c r="J815" s="1">
        <v>29.893273106526991</v>
      </c>
      <c r="K815" s="1">
        <v>3.1560292894303101</v>
      </c>
      <c r="L815" s="1">
        <v>18.102</v>
      </c>
      <c r="M815" s="1">
        <v>17.3674</v>
      </c>
      <c r="N815" s="2">
        <v>0.40799999999999997</v>
      </c>
      <c r="O815" s="2">
        <v>0.75</v>
      </c>
      <c r="P815" s="2">
        <v>0.41</v>
      </c>
      <c r="Q815" s="2">
        <v>0.13200000000000001</v>
      </c>
      <c r="R815" s="2">
        <v>0.98399999999999999</v>
      </c>
      <c r="S815" s="2">
        <v>0.97</v>
      </c>
      <c r="T815" s="2">
        <v>6.8000000000000005E-2</v>
      </c>
      <c r="U815" s="2">
        <v>0.26200000000000001</v>
      </c>
      <c r="V815" s="2">
        <v>0.20599999999999999</v>
      </c>
      <c r="W815" s="2">
        <v>0.156</v>
      </c>
      <c r="X815" s="2">
        <v>0.28499999999999998</v>
      </c>
      <c r="Y815" s="2">
        <v>0.31</v>
      </c>
      <c r="Z815" s="2">
        <v>0.25700000000000001</v>
      </c>
      <c r="AA815" s="2">
        <v>0.51700000000000002</v>
      </c>
      <c r="AB815" s="2">
        <v>0.999</v>
      </c>
      <c r="AC815" s="2">
        <v>0.75800000000000001</v>
      </c>
      <c r="AD815" s="2">
        <v>0.23100000000000001</v>
      </c>
      <c r="AE815" s="2">
        <v>0.67700000000000005</v>
      </c>
      <c r="AF815" s="2">
        <v>0</v>
      </c>
      <c r="AG815" s="2">
        <v>0</v>
      </c>
      <c r="AH815" s="2">
        <v>1</v>
      </c>
      <c r="AI815" s="2">
        <v>0</v>
      </c>
      <c r="AJ815" s="2">
        <v>0</v>
      </c>
      <c r="AK815">
        <v>4820089</v>
      </c>
      <c r="AL815">
        <v>1869.94</v>
      </c>
      <c r="AM815" t="s">
        <v>54</v>
      </c>
      <c r="AN815" s="3">
        <v>0.86148320269017087</v>
      </c>
      <c r="AO815" s="3">
        <v>3.920584743930559E-3</v>
      </c>
      <c r="AP815" s="3">
        <v>0.85568416175215101</v>
      </c>
      <c r="AQ815" s="3">
        <v>4.2072572115373422E-3</v>
      </c>
      <c r="AR815" s="3">
        <v>0.91554553066347366</v>
      </c>
      <c r="AS815" s="3">
        <v>4.5798177486212769E-3</v>
      </c>
      <c r="AT815" s="10">
        <v>1.4986848354</v>
      </c>
      <c r="AU815" s="1">
        <v>3890.09375</v>
      </c>
      <c r="AV815" s="5">
        <v>30176.458005531651</v>
      </c>
      <c r="AW815" s="9">
        <v>17.17194843292236</v>
      </c>
      <c r="AX815">
        <v>16</v>
      </c>
      <c r="AY815" t="s">
        <v>50</v>
      </c>
      <c r="AZ815" s="9">
        <f>AVERAGE(MainTable[[#This Row],[f1]:[f4]])</f>
        <v>0.64919999999999989</v>
      </c>
      <c r="BA815" s="9">
        <f>AVERAGE(MainTable[[#This Row],[l1]:[l3]])</f>
        <v>0.17866666666666667</v>
      </c>
      <c r="BB815" s="9">
        <f>AVERAGE(MainTable[[#This Row],[n1]:[lsc]])</f>
        <v>0.42066666666666669</v>
      </c>
      <c r="BC815" s="9">
        <f>AVERAGE(MainTable[[#This Row],[density]:[clsCoef]])</f>
        <v>0.4945</v>
      </c>
      <c r="BD815" s="9">
        <f>AVERAGE(MainTable[[#This Row],[t2]:[t4]])</f>
        <v>0.33333333333333331</v>
      </c>
      <c r="BE815" s="9">
        <f>AVERAGE(MainTable[[#This Row],[c1]:[c2]])</f>
        <v>0</v>
      </c>
      <c r="BF815" s="9">
        <f>AVERAGE(MainTable[[#This Row],[n3]], MainTable[[#This Row],[n1]], MainTable[[#This Row],[n4]])</f>
        <v>0.24099999999999999</v>
      </c>
      <c r="BG815" s="9" t="str">
        <f>VLOOKUP(MainTable[[#This Row],[model]],ModelNames,4,FALSE)</f>
        <v>Tree Ensemble</v>
      </c>
      <c r="BH815" s="9" cm="1">
        <f t="array" ref="BH815">MEDIAN(IF($AM$2:$AM$2385=AM815,$AN$2:$AN$2385))</f>
        <v>0.87316363636363636</v>
      </c>
      <c r="BI815" s="9" t="str" cm="1">
        <f t="array" ref="BI815">LEFT(A815, MIN(IFERROR(FIND({"_binarized","_clean","_converted"}, A815), LEN(A815)+1))-1)</f>
        <v>adult_income</v>
      </c>
    </row>
    <row r="816" spans="1:61" x14ac:dyDescent="0.25">
      <c r="A816" t="s">
        <v>48</v>
      </c>
      <c r="B816" s="6">
        <v>45222</v>
      </c>
      <c r="C816">
        <v>15</v>
      </c>
      <c r="D816">
        <v>6</v>
      </c>
      <c r="E816">
        <v>8</v>
      </c>
      <c r="F816" s="1">
        <v>3.0347965738758029</v>
      </c>
      <c r="G816">
        <v>0</v>
      </c>
      <c r="H816">
        <v>0</v>
      </c>
      <c r="I816" s="1">
        <v>1000000</v>
      </c>
      <c r="J816" s="1">
        <v>29.893273106526991</v>
      </c>
      <c r="K816" s="1">
        <v>3.1560292894303101</v>
      </c>
      <c r="L816" s="1">
        <v>18.102</v>
      </c>
      <c r="M816" s="1">
        <v>17.3674</v>
      </c>
      <c r="N816" s="2">
        <v>0.40799999999999997</v>
      </c>
      <c r="O816" s="2">
        <v>0.75</v>
      </c>
      <c r="P816" s="2">
        <v>0.41</v>
      </c>
      <c r="Q816" s="2">
        <v>0.13200000000000001</v>
      </c>
      <c r="R816" s="2">
        <v>0.98399999999999999</v>
      </c>
      <c r="S816" s="2">
        <v>0.97</v>
      </c>
      <c r="T816" s="2">
        <v>6.8000000000000005E-2</v>
      </c>
      <c r="U816" s="2">
        <v>0.26200000000000001</v>
      </c>
      <c r="V816" s="2">
        <v>0.20599999999999999</v>
      </c>
      <c r="W816" s="2">
        <v>0.156</v>
      </c>
      <c r="X816" s="2">
        <v>0.28499999999999998</v>
      </c>
      <c r="Y816" s="2">
        <v>0.31</v>
      </c>
      <c r="Z816" s="2">
        <v>0.25700000000000001</v>
      </c>
      <c r="AA816" s="2">
        <v>0.51700000000000002</v>
      </c>
      <c r="AB816" s="2">
        <v>0.999</v>
      </c>
      <c r="AC816" s="2">
        <v>0.75800000000000001</v>
      </c>
      <c r="AD816" s="2">
        <v>0.23100000000000001</v>
      </c>
      <c r="AE816" s="2">
        <v>0.67700000000000005</v>
      </c>
      <c r="AF816" s="2">
        <v>0</v>
      </c>
      <c r="AG816" s="2">
        <v>0</v>
      </c>
      <c r="AH816" s="2">
        <v>1</v>
      </c>
      <c r="AI816" s="2">
        <v>0</v>
      </c>
      <c r="AJ816" s="2">
        <v>0</v>
      </c>
      <c r="AK816">
        <v>4820089</v>
      </c>
      <c r="AL816">
        <v>1869.94</v>
      </c>
      <c r="AM816" t="s">
        <v>57</v>
      </c>
      <c r="AN816" s="3">
        <v>0.85462823725981618</v>
      </c>
      <c r="AO816" s="3">
        <v>5.3713085883349814E-3</v>
      </c>
      <c r="AP816" s="3">
        <v>0.84754230330960745</v>
      </c>
      <c r="AQ816" s="3">
        <v>5.5402470739446038E-3</v>
      </c>
      <c r="AR816" s="3">
        <v>0.90134004207827889</v>
      </c>
      <c r="AS816" s="3">
        <v>5.3039859232700088E-3</v>
      </c>
      <c r="AT816" s="10">
        <v>1.3256525999999999E-2</v>
      </c>
      <c r="AU816" s="1">
        <v>3766.5</v>
      </c>
      <c r="AV816" s="5">
        <v>3411527.275147073</v>
      </c>
      <c r="AW816" s="9">
        <v>4.372002124786377</v>
      </c>
      <c r="AX816">
        <v>24</v>
      </c>
      <c r="AY816" t="s">
        <v>50</v>
      </c>
      <c r="AZ816" s="9">
        <f>AVERAGE(MainTable[[#This Row],[f1]:[f4]])</f>
        <v>0.64919999999999989</v>
      </c>
      <c r="BA816" s="9">
        <f>AVERAGE(MainTable[[#This Row],[l1]:[l3]])</f>
        <v>0.17866666666666667</v>
      </c>
      <c r="BB816" s="9">
        <f>AVERAGE(MainTable[[#This Row],[n1]:[lsc]])</f>
        <v>0.42066666666666669</v>
      </c>
      <c r="BC816" s="9">
        <f>AVERAGE(MainTable[[#This Row],[density]:[clsCoef]])</f>
        <v>0.4945</v>
      </c>
      <c r="BD816" s="9">
        <f>AVERAGE(MainTable[[#This Row],[t2]:[t4]])</f>
        <v>0.33333333333333331</v>
      </c>
      <c r="BE816" s="9">
        <f>AVERAGE(MainTable[[#This Row],[c1]:[c2]])</f>
        <v>0</v>
      </c>
      <c r="BF816" s="9">
        <f>AVERAGE(MainTable[[#This Row],[n3]], MainTable[[#This Row],[n1]], MainTable[[#This Row],[n4]])</f>
        <v>0.24099999999999999</v>
      </c>
      <c r="BG816" s="9" t="str">
        <f>VLOOKUP(MainTable[[#This Row],[model]],ModelNames,4,FALSE)</f>
        <v>Tree-based</v>
      </c>
      <c r="BH816" s="9" cm="1">
        <f t="array" ref="BH816">MEDIAN(IF($AM$2:$AM$2385=AM816,$AN$2:$AN$2385))</f>
        <v>0.84387062005572167</v>
      </c>
      <c r="BI816" s="9" t="str" cm="1">
        <f t="array" ref="BI816">LEFT(A816, MIN(IFERROR(FIND({"_binarized","_clean","_converted"}, A816), LEN(A816)+1))-1)</f>
        <v>adult_income</v>
      </c>
    </row>
    <row r="817" spans="1:61" x14ac:dyDescent="0.25">
      <c r="A817" t="s">
        <v>48</v>
      </c>
      <c r="B817" s="6">
        <v>45222</v>
      </c>
      <c r="C817">
        <v>15</v>
      </c>
      <c r="D817">
        <v>6</v>
      </c>
      <c r="E817">
        <v>8</v>
      </c>
      <c r="F817" s="1">
        <v>3.0347965738758029</v>
      </c>
      <c r="G817">
        <v>0</v>
      </c>
      <c r="H817">
        <v>0</v>
      </c>
      <c r="I817" s="1">
        <v>1000000</v>
      </c>
      <c r="J817" s="1">
        <v>29.893273106526991</v>
      </c>
      <c r="K817" s="1">
        <v>3.1560292894303101</v>
      </c>
      <c r="L817" s="1">
        <v>18.102</v>
      </c>
      <c r="M817" s="1">
        <v>17.3674</v>
      </c>
      <c r="N817" s="2">
        <v>0.40799999999999997</v>
      </c>
      <c r="O817" s="2">
        <v>0.75</v>
      </c>
      <c r="P817" s="2">
        <v>0.41</v>
      </c>
      <c r="Q817" s="2">
        <v>0.13200000000000001</v>
      </c>
      <c r="R817" s="2">
        <v>0.98399999999999999</v>
      </c>
      <c r="S817" s="2">
        <v>0.97</v>
      </c>
      <c r="T817" s="2">
        <v>6.8000000000000005E-2</v>
      </c>
      <c r="U817" s="2">
        <v>0.26200000000000001</v>
      </c>
      <c r="V817" s="2">
        <v>0.20599999999999999</v>
      </c>
      <c r="W817" s="2">
        <v>0.156</v>
      </c>
      <c r="X817" s="2">
        <v>0.28499999999999998</v>
      </c>
      <c r="Y817" s="2">
        <v>0.31</v>
      </c>
      <c r="Z817" s="2">
        <v>0.25700000000000001</v>
      </c>
      <c r="AA817" s="2">
        <v>0.51700000000000002</v>
      </c>
      <c r="AB817" s="2">
        <v>0.999</v>
      </c>
      <c r="AC817" s="2">
        <v>0.75800000000000001</v>
      </c>
      <c r="AD817" s="2">
        <v>0.23100000000000001</v>
      </c>
      <c r="AE817" s="2">
        <v>0.67700000000000005</v>
      </c>
      <c r="AF817" s="2">
        <v>0</v>
      </c>
      <c r="AG817" s="2">
        <v>0</v>
      </c>
      <c r="AH817" s="2">
        <v>1</v>
      </c>
      <c r="AI817" s="2">
        <v>0</v>
      </c>
      <c r="AJ817" s="2">
        <v>0</v>
      </c>
      <c r="AK817">
        <v>4820089</v>
      </c>
      <c r="AL817">
        <v>1869.94</v>
      </c>
      <c r="AM817" t="s">
        <v>51</v>
      </c>
      <c r="AN817" s="3">
        <v>0.85310227084636769</v>
      </c>
      <c r="AO817" s="3">
        <v>5.6715382135787383E-3</v>
      </c>
      <c r="AP817" s="3">
        <v>0.84660141081578577</v>
      </c>
      <c r="AQ817" s="3">
        <v>6.1435054630428684E-3</v>
      </c>
      <c r="AT817" s="10">
        <v>31.163560104399998</v>
      </c>
      <c r="AU817" s="1">
        <v>276.0078125</v>
      </c>
      <c r="AV817" s="5">
        <v>1451.214169643539</v>
      </c>
      <c r="AW817" s="9">
        <v>282.16067838668818</v>
      </c>
      <c r="AX817">
        <v>12</v>
      </c>
      <c r="AY817" t="s">
        <v>50</v>
      </c>
      <c r="AZ817" s="9">
        <f>AVERAGE(MainTable[[#This Row],[f1]:[f4]])</f>
        <v>0.64919999999999989</v>
      </c>
      <c r="BA817" s="9">
        <f>AVERAGE(MainTable[[#This Row],[l1]:[l3]])</f>
        <v>0.17866666666666667</v>
      </c>
      <c r="BB817" s="9">
        <f>AVERAGE(MainTable[[#This Row],[n1]:[lsc]])</f>
        <v>0.42066666666666669</v>
      </c>
      <c r="BC817" s="9">
        <f>AVERAGE(MainTable[[#This Row],[density]:[clsCoef]])</f>
        <v>0.4945</v>
      </c>
      <c r="BD817" s="9">
        <f>AVERAGE(MainTable[[#This Row],[t2]:[t4]])</f>
        <v>0.33333333333333331</v>
      </c>
      <c r="BE817" s="9">
        <f>AVERAGE(MainTable[[#This Row],[c1]:[c2]])</f>
        <v>0</v>
      </c>
      <c r="BF817" s="9">
        <f>AVERAGE(MainTable[[#This Row],[n3]], MainTable[[#This Row],[n1]], MainTable[[#This Row],[n4]])</f>
        <v>0.24099999999999999</v>
      </c>
      <c r="BG817" s="9" t="str">
        <f>VLOOKUP(MainTable[[#This Row],[model]],ModelNames,4,FALSE)</f>
        <v>Kernel/SVM</v>
      </c>
      <c r="BH817" s="9" cm="1">
        <f t="array" ref="BH817">MEDIAN(IF($AM$2:$AM$2385=AM817,$AN$2:$AN$2385))</f>
        <v>0.87225452196382425</v>
      </c>
      <c r="BI817" s="9" t="str" cm="1">
        <f t="array" ref="BI817">LEFT(A817, MIN(IFERROR(FIND({"_binarized","_clean","_converted"}, A817), LEN(A817)+1))-1)</f>
        <v>adult_income</v>
      </c>
    </row>
    <row r="818" spans="1:61" x14ac:dyDescent="0.25">
      <c r="A818" t="s">
        <v>48</v>
      </c>
      <c r="B818" s="6">
        <v>45222</v>
      </c>
      <c r="C818">
        <v>15</v>
      </c>
      <c r="D818">
        <v>6</v>
      </c>
      <c r="E818">
        <v>8</v>
      </c>
      <c r="F818" s="1">
        <v>3.0347965738758029</v>
      </c>
      <c r="G818">
        <v>0</v>
      </c>
      <c r="H818">
        <v>0</v>
      </c>
      <c r="I818" s="1">
        <v>1000000</v>
      </c>
      <c r="J818" s="1">
        <v>29.893273106526991</v>
      </c>
      <c r="K818" s="1">
        <v>3.1560292894303101</v>
      </c>
      <c r="L818" s="1">
        <v>18.102</v>
      </c>
      <c r="M818" s="1">
        <v>17.3674</v>
      </c>
      <c r="N818" s="2">
        <v>0.40799999999999997</v>
      </c>
      <c r="O818" s="2">
        <v>0.75</v>
      </c>
      <c r="P818" s="2">
        <v>0.41</v>
      </c>
      <c r="Q818" s="2">
        <v>0.13200000000000001</v>
      </c>
      <c r="R818" s="2">
        <v>0.98399999999999999</v>
      </c>
      <c r="S818" s="2">
        <v>0.97</v>
      </c>
      <c r="T818" s="2">
        <v>6.8000000000000005E-2</v>
      </c>
      <c r="U818" s="2">
        <v>0.26200000000000001</v>
      </c>
      <c r="V818" s="2">
        <v>0.20599999999999999</v>
      </c>
      <c r="W818" s="2">
        <v>0.156</v>
      </c>
      <c r="X818" s="2">
        <v>0.28499999999999998</v>
      </c>
      <c r="Y818" s="2">
        <v>0.31</v>
      </c>
      <c r="Z818" s="2">
        <v>0.25700000000000001</v>
      </c>
      <c r="AA818" s="2">
        <v>0.51700000000000002</v>
      </c>
      <c r="AB818" s="2">
        <v>0.999</v>
      </c>
      <c r="AC818" s="2">
        <v>0.75800000000000001</v>
      </c>
      <c r="AD818" s="2">
        <v>0.23100000000000001</v>
      </c>
      <c r="AE818" s="2">
        <v>0.67700000000000005</v>
      </c>
      <c r="AF818" s="2">
        <v>0</v>
      </c>
      <c r="AG818" s="2">
        <v>0</v>
      </c>
      <c r="AH818" s="2">
        <v>1</v>
      </c>
      <c r="AI818" s="2">
        <v>0</v>
      </c>
      <c r="AJ818" s="2">
        <v>0</v>
      </c>
      <c r="AK818">
        <v>4820089</v>
      </c>
      <c r="AL818">
        <v>1869.94</v>
      </c>
      <c r="AM818" t="s">
        <v>49</v>
      </c>
      <c r="AN818" s="3">
        <v>0.85270423644713189</v>
      </c>
      <c r="AO818" s="3">
        <v>4.8392100883745248E-3</v>
      </c>
      <c r="AP818" s="3">
        <v>0.84809021109854288</v>
      </c>
      <c r="AQ818" s="3">
        <v>4.8319025550800816E-3</v>
      </c>
      <c r="AR818" s="3">
        <v>0.91028316039303969</v>
      </c>
      <c r="AS818" s="3">
        <v>4.6098774391408383E-3</v>
      </c>
      <c r="AT818" s="10">
        <v>3.6366081199999997E-2</v>
      </c>
      <c r="AU818" s="1">
        <v>190.05859375</v>
      </c>
      <c r="AV818" s="5">
        <v>1243603.887487347</v>
      </c>
      <c r="AW818" s="9">
        <v>320.8354868888855</v>
      </c>
      <c r="AX818">
        <v>16</v>
      </c>
      <c r="AY818" t="s">
        <v>50</v>
      </c>
      <c r="AZ818" s="9">
        <f>AVERAGE(MainTable[[#This Row],[f1]:[f4]])</f>
        <v>0.64919999999999989</v>
      </c>
      <c r="BA818" s="9">
        <f>AVERAGE(MainTable[[#This Row],[l1]:[l3]])</f>
        <v>0.17866666666666667</v>
      </c>
      <c r="BB818" s="9">
        <f>AVERAGE(MainTable[[#This Row],[n1]:[lsc]])</f>
        <v>0.42066666666666669</v>
      </c>
      <c r="BC818" s="9">
        <f>AVERAGE(MainTable[[#This Row],[density]:[clsCoef]])</f>
        <v>0.4945</v>
      </c>
      <c r="BD818" s="9">
        <f>AVERAGE(MainTable[[#This Row],[t2]:[t4]])</f>
        <v>0.33333333333333331</v>
      </c>
      <c r="BE818" s="9">
        <f>AVERAGE(MainTable[[#This Row],[c1]:[c2]])</f>
        <v>0</v>
      </c>
      <c r="BF818" s="9">
        <f>AVERAGE(MainTable[[#This Row],[n3]], MainTable[[#This Row],[n1]], MainTable[[#This Row],[n4]])</f>
        <v>0.24099999999999999</v>
      </c>
      <c r="BG818" s="9" t="str">
        <f>VLOOKUP(MainTable[[#This Row],[model]],ModelNames,4,FALSE)</f>
        <v>Neural</v>
      </c>
      <c r="BH818" s="9" cm="1">
        <f t="array" ref="BH818">MEDIAN(IF($AM$2:$AM$2385=AM818,$AN$2:$AN$2385))</f>
        <v>0.87620447459485384</v>
      </c>
      <c r="BI818" s="9" t="str" cm="1">
        <f t="array" ref="BI818">LEFT(A818, MIN(IFERROR(FIND({"_binarized","_clean","_converted"}, A818), LEN(A818)+1))-1)</f>
        <v>adult_income</v>
      </c>
    </row>
    <row r="819" spans="1:61" x14ac:dyDescent="0.25">
      <c r="A819" t="s">
        <v>48</v>
      </c>
      <c r="B819" s="6">
        <v>45222</v>
      </c>
      <c r="C819">
        <v>15</v>
      </c>
      <c r="D819">
        <v>6</v>
      </c>
      <c r="E819">
        <v>8</v>
      </c>
      <c r="F819" s="1">
        <v>3.0347965738758029</v>
      </c>
      <c r="G819">
        <v>0</v>
      </c>
      <c r="H819">
        <v>0</v>
      </c>
      <c r="I819" s="1">
        <v>1000000</v>
      </c>
      <c r="J819" s="1">
        <v>29.893273106526991</v>
      </c>
      <c r="K819" s="1">
        <v>3.1560292894303101</v>
      </c>
      <c r="L819" s="1">
        <v>18.102</v>
      </c>
      <c r="M819" s="1">
        <v>17.3674</v>
      </c>
      <c r="N819" s="2">
        <v>0.40799999999999997</v>
      </c>
      <c r="O819" s="2">
        <v>0.75</v>
      </c>
      <c r="P819" s="2">
        <v>0.41</v>
      </c>
      <c r="Q819" s="2">
        <v>0.13200000000000001</v>
      </c>
      <c r="R819" s="2">
        <v>0.98399999999999999</v>
      </c>
      <c r="S819" s="2">
        <v>0.97</v>
      </c>
      <c r="T819" s="2">
        <v>6.8000000000000005E-2</v>
      </c>
      <c r="U819" s="2">
        <v>0.26200000000000001</v>
      </c>
      <c r="V819" s="2">
        <v>0.20599999999999999</v>
      </c>
      <c r="W819" s="2">
        <v>0.156</v>
      </c>
      <c r="X819" s="2">
        <v>0.28499999999999998</v>
      </c>
      <c r="Y819" s="2">
        <v>0.31</v>
      </c>
      <c r="Z819" s="2">
        <v>0.25700000000000001</v>
      </c>
      <c r="AA819" s="2">
        <v>0.51700000000000002</v>
      </c>
      <c r="AB819" s="2">
        <v>0.999</v>
      </c>
      <c r="AC819" s="2">
        <v>0.75800000000000001</v>
      </c>
      <c r="AD819" s="2">
        <v>0.23100000000000001</v>
      </c>
      <c r="AE819" s="2">
        <v>0.67700000000000005</v>
      </c>
      <c r="AF819" s="2">
        <v>0</v>
      </c>
      <c r="AG819" s="2">
        <v>0</v>
      </c>
      <c r="AH819" s="2">
        <v>1</v>
      </c>
      <c r="AI819" s="2">
        <v>0</v>
      </c>
      <c r="AJ819" s="2">
        <v>0</v>
      </c>
      <c r="AK819">
        <v>4820089</v>
      </c>
      <c r="AL819">
        <v>1869.94</v>
      </c>
      <c r="AM819" t="s">
        <v>62</v>
      </c>
      <c r="AN819" s="3">
        <v>0.84850277092594906</v>
      </c>
      <c r="AO819" s="3">
        <v>4.5863202425628002E-3</v>
      </c>
      <c r="AP819" s="3">
        <v>0.84263305128126809</v>
      </c>
      <c r="AQ819" s="3">
        <v>4.6059665908458986E-3</v>
      </c>
      <c r="AT819" s="10">
        <v>1.8577551800000001E-2</v>
      </c>
      <c r="AU819" s="1">
        <v>428.4140625</v>
      </c>
      <c r="AV819" s="5">
        <v>2434389.6539908289</v>
      </c>
      <c r="AW819" s="9">
        <v>0.67108821868896484</v>
      </c>
      <c r="AX819">
        <v>6</v>
      </c>
      <c r="AY819" t="s">
        <v>50</v>
      </c>
      <c r="AZ819" s="9">
        <f>AVERAGE(MainTable[[#This Row],[f1]:[f4]])</f>
        <v>0.64919999999999989</v>
      </c>
      <c r="BA819" s="9">
        <f>AVERAGE(MainTable[[#This Row],[l1]:[l3]])</f>
        <v>0.17866666666666667</v>
      </c>
      <c r="BB819" s="9">
        <f>AVERAGE(MainTable[[#This Row],[n1]:[lsc]])</f>
        <v>0.42066666666666669</v>
      </c>
      <c r="BC819" s="9">
        <f>AVERAGE(MainTable[[#This Row],[density]:[clsCoef]])</f>
        <v>0.4945</v>
      </c>
      <c r="BD819" s="9">
        <f>AVERAGE(MainTable[[#This Row],[t2]:[t4]])</f>
        <v>0.33333333333333331</v>
      </c>
      <c r="BE819" s="9">
        <f>AVERAGE(MainTable[[#This Row],[c1]:[c2]])</f>
        <v>0</v>
      </c>
      <c r="BF819" s="9">
        <f>AVERAGE(MainTable[[#This Row],[n3]], MainTable[[#This Row],[n1]], MainTable[[#This Row],[n4]])</f>
        <v>0.24099999999999999</v>
      </c>
      <c r="BG819" s="9" t="str">
        <f>VLOOKUP(MainTable[[#This Row],[model]],ModelNames,4,FALSE)</f>
        <v>Linear</v>
      </c>
      <c r="BH819" s="9" cm="1">
        <f t="array" ref="BH819">MEDIAN(IF($AM$2:$AM$2385=AM819,$AN$2:$AN$2385))</f>
        <v>0.84909999999999997</v>
      </c>
      <c r="BI819" s="9" t="str" cm="1">
        <f t="array" ref="BI819">LEFT(A819, MIN(IFERROR(FIND({"_binarized","_clean","_converted"}, A819), LEN(A819)+1))-1)</f>
        <v>adult_income</v>
      </c>
    </row>
    <row r="820" spans="1:61" x14ac:dyDescent="0.25">
      <c r="A820" t="s">
        <v>48</v>
      </c>
      <c r="B820" s="6">
        <v>45222</v>
      </c>
      <c r="C820">
        <v>15</v>
      </c>
      <c r="D820">
        <v>6</v>
      </c>
      <c r="E820">
        <v>8</v>
      </c>
      <c r="F820" s="1">
        <v>3.0347965738758029</v>
      </c>
      <c r="G820">
        <v>0</v>
      </c>
      <c r="H820">
        <v>0</v>
      </c>
      <c r="I820" s="1">
        <v>1000000</v>
      </c>
      <c r="J820" s="1">
        <v>29.893273106526991</v>
      </c>
      <c r="K820" s="1">
        <v>3.1560292894303101</v>
      </c>
      <c r="L820" s="1">
        <v>18.102</v>
      </c>
      <c r="M820" s="1">
        <v>17.3674</v>
      </c>
      <c r="N820" s="2">
        <v>0.40799999999999997</v>
      </c>
      <c r="O820" s="2">
        <v>0.75</v>
      </c>
      <c r="P820" s="2">
        <v>0.41</v>
      </c>
      <c r="Q820" s="2">
        <v>0.13200000000000001</v>
      </c>
      <c r="R820" s="2">
        <v>0.98399999999999999</v>
      </c>
      <c r="S820" s="2">
        <v>0.97</v>
      </c>
      <c r="T820" s="2">
        <v>6.8000000000000005E-2</v>
      </c>
      <c r="U820" s="2">
        <v>0.26200000000000001</v>
      </c>
      <c r="V820" s="2">
        <v>0.20599999999999999</v>
      </c>
      <c r="W820" s="2">
        <v>0.156</v>
      </c>
      <c r="X820" s="2">
        <v>0.28499999999999998</v>
      </c>
      <c r="Y820" s="2">
        <v>0.31</v>
      </c>
      <c r="Z820" s="2">
        <v>0.25700000000000001</v>
      </c>
      <c r="AA820" s="2">
        <v>0.51700000000000002</v>
      </c>
      <c r="AB820" s="2">
        <v>0.999</v>
      </c>
      <c r="AC820" s="2">
        <v>0.75800000000000001</v>
      </c>
      <c r="AD820" s="2">
        <v>0.23100000000000001</v>
      </c>
      <c r="AE820" s="2">
        <v>0.67700000000000005</v>
      </c>
      <c r="AF820" s="2">
        <v>0</v>
      </c>
      <c r="AG820" s="2">
        <v>0</v>
      </c>
      <c r="AH820" s="2">
        <v>1</v>
      </c>
      <c r="AI820" s="2">
        <v>0</v>
      </c>
      <c r="AJ820" s="2">
        <v>0</v>
      </c>
      <c r="AK820">
        <v>4820089</v>
      </c>
      <c r="AL820">
        <v>1869.94</v>
      </c>
      <c r="AM820" t="s">
        <v>56</v>
      </c>
      <c r="AN820" s="3">
        <v>0.84810470474303012</v>
      </c>
      <c r="AO820" s="3">
        <v>5.3224732253246724E-3</v>
      </c>
      <c r="AP820" s="3">
        <v>0.84265167382819683</v>
      </c>
      <c r="AQ820" s="3">
        <v>5.3747122322967264E-3</v>
      </c>
      <c r="AR820" s="3">
        <v>0.90470990252101691</v>
      </c>
      <c r="AS820" s="3">
        <v>4.9674837536331116E-3</v>
      </c>
      <c r="AT820" s="10">
        <v>1.82492018E-2</v>
      </c>
      <c r="AU820" s="1">
        <v>417.55859375</v>
      </c>
      <c r="AV820" s="5">
        <v>2478190.5838179211</v>
      </c>
      <c r="AW820" s="9">
        <v>4.9504246711730957</v>
      </c>
      <c r="AX820">
        <v>10</v>
      </c>
      <c r="AY820" t="s">
        <v>50</v>
      </c>
      <c r="AZ820" s="9">
        <f>AVERAGE(MainTable[[#This Row],[f1]:[f4]])</f>
        <v>0.64919999999999989</v>
      </c>
      <c r="BA820" s="9">
        <f>AVERAGE(MainTable[[#This Row],[l1]:[l3]])</f>
        <v>0.17866666666666667</v>
      </c>
      <c r="BB820" s="9">
        <f>AVERAGE(MainTable[[#This Row],[n1]:[lsc]])</f>
        <v>0.42066666666666669</v>
      </c>
      <c r="BC820" s="9">
        <f>AVERAGE(MainTable[[#This Row],[density]:[clsCoef]])</f>
        <v>0.4945</v>
      </c>
      <c r="BD820" s="9">
        <f>AVERAGE(MainTable[[#This Row],[t2]:[t4]])</f>
        <v>0.33333333333333331</v>
      </c>
      <c r="BE820" s="9">
        <f>AVERAGE(MainTable[[#This Row],[c1]:[c2]])</f>
        <v>0</v>
      </c>
      <c r="BF820" s="9">
        <f>AVERAGE(MainTable[[#This Row],[n3]], MainTable[[#This Row],[n1]], MainTable[[#This Row],[n4]])</f>
        <v>0.24099999999999999</v>
      </c>
      <c r="BG820" s="9" t="str">
        <f>VLOOKUP(MainTable[[#This Row],[model]],ModelNames,4,FALSE)</f>
        <v>Linear</v>
      </c>
      <c r="BH820" s="9" cm="1">
        <f t="array" ref="BH820">MEDIAN(IF($AM$2:$AM$2385=AM820,$AN$2:$AN$2385))</f>
        <v>0.85279999999999989</v>
      </c>
      <c r="BI820" s="9" t="str" cm="1">
        <f t="array" ref="BI820">LEFT(A820, MIN(IFERROR(FIND({"_binarized","_clean","_converted"}, A820), LEN(A820)+1))-1)</f>
        <v>adult_income</v>
      </c>
    </row>
    <row r="821" spans="1:61" x14ac:dyDescent="0.25">
      <c r="A821" t="s">
        <v>48</v>
      </c>
      <c r="B821" s="6">
        <v>45222</v>
      </c>
      <c r="C821">
        <v>15</v>
      </c>
      <c r="D821">
        <v>6</v>
      </c>
      <c r="E821">
        <v>8</v>
      </c>
      <c r="F821" s="1">
        <v>3.0347965738758029</v>
      </c>
      <c r="G821">
        <v>0</v>
      </c>
      <c r="H821">
        <v>0</v>
      </c>
      <c r="I821" s="1">
        <v>1000000</v>
      </c>
      <c r="J821" s="1">
        <v>29.893273106526991</v>
      </c>
      <c r="K821" s="1">
        <v>3.1560292894303101</v>
      </c>
      <c r="L821" s="1">
        <v>18.102</v>
      </c>
      <c r="M821" s="1">
        <v>17.3674</v>
      </c>
      <c r="N821" s="2">
        <v>0.40799999999999997</v>
      </c>
      <c r="O821" s="2">
        <v>0.75</v>
      </c>
      <c r="P821" s="2">
        <v>0.41</v>
      </c>
      <c r="Q821" s="2">
        <v>0.13200000000000001</v>
      </c>
      <c r="R821" s="2">
        <v>0.98399999999999999</v>
      </c>
      <c r="S821" s="2">
        <v>0.97</v>
      </c>
      <c r="T821" s="2">
        <v>6.8000000000000005E-2</v>
      </c>
      <c r="U821" s="2">
        <v>0.26200000000000001</v>
      </c>
      <c r="V821" s="2">
        <v>0.20599999999999999</v>
      </c>
      <c r="W821" s="2">
        <v>0.156</v>
      </c>
      <c r="X821" s="2">
        <v>0.28499999999999998</v>
      </c>
      <c r="Y821" s="2">
        <v>0.31</v>
      </c>
      <c r="Z821" s="2">
        <v>0.25700000000000001</v>
      </c>
      <c r="AA821" s="2">
        <v>0.51700000000000002</v>
      </c>
      <c r="AB821" s="2">
        <v>0.999</v>
      </c>
      <c r="AC821" s="2">
        <v>0.75800000000000001</v>
      </c>
      <c r="AD821" s="2">
        <v>0.23100000000000001</v>
      </c>
      <c r="AE821" s="2">
        <v>0.67700000000000005</v>
      </c>
      <c r="AF821" s="2">
        <v>0</v>
      </c>
      <c r="AG821" s="2">
        <v>0</v>
      </c>
      <c r="AH821" s="2">
        <v>1</v>
      </c>
      <c r="AI821" s="2">
        <v>0</v>
      </c>
      <c r="AJ821" s="2">
        <v>0</v>
      </c>
      <c r="AK821">
        <v>4820089</v>
      </c>
      <c r="AL821">
        <v>1869.94</v>
      </c>
      <c r="AM821" t="s">
        <v>60</v>
      </c>
      <c r="AN821" s="3">
        <v>0.84719803850666564</v>
      </c>
      <c r="AO821" s="3">
        <v>6.5517555829007531E-3</v>
      </c>
      <c r="AP821" s="3">
        <v>0.84098417304721895</v>
      </c>
      <c r="AQ821" s="3">
        <v>7.5819732846279016E-3</v>
      </c>
      <c r="AR821" s="3">
        <v>0.90390213659780316</v>
      </c>
      <c r="AS821" s="3">
        <v>5.1552026625731103E-3</v>
      </c>
      <c r="AT821" s="10">
        <v>1.8811893499999999E-2</v>
      </c>
      <c r="AU821" s="1">
        <v>422.515625</v>
      </c>
      <c r="AV821" s="5">
        <v>2404064.2207881091</v>
      </c>
      <c r="AW821" s="9">
        <v>1.848010301589966</v>
      </c>
      <c r="AX821">
        <v>16</v>
      </c>
      <c r="AY821" t="s">
        <v>50</v>
      </c>
      <c r="AZ821" s="9">
        <f>AVERAGE(MainTable[[#This Row],[f1]:[f4]])</f>
        <v>0.64919999999999989</v>
      </c>
      <c r="BA821" s="9">
        <f>AVERAGE(MainTable[[#This Row],[l1]:[l3]])</f>
        <v>0.17866666666666667</v>
      </c>
      <c r="BB821" s="9">
        <f>AVERAGE(MainTable[[#This Row],[n1]:[lsc]])</f>
        <v>0.42066666666666669</v>
      </c>
      <c r="BC821" s="9">
        <f>AVERAGE(MainTable[[#This Row],[density]:[clsCoef]])</f>
        <v>0.4945</v>
      </c>
      <c r="BD821" s="9">
        <f>AVERAGE(MainTable[[#This Row],[t2]:[t4]])</f>
        <v>0.33333333333333331</v>
      </c>
      <c r="BE821" s="9">
        <f>AVERAGE(MainTable[[#This Row],[c1]:[c2]])</f>
        <v>0</v>
      </c>
      <c r="BF821" s="9">
        <f>AVERAGE(MainTable[[#This Row],[n3]], MainTable[[#This Row],[n1]], MainTable[[#This Row],[n4]])</f>
        <v>0.24099999999999999</v>
      </c>
      <c r="BG821" s="9" t="str">
        <f>VLOOKUP(MainTable[[#This Row],[model]],ModelNames,4,FALSE)</f>
        <v>Linear</v>
      </c>
      <c r="BH821" s="9" cm="1">
        <f t="array" ref="BH821">MEDIAN(IF($AM$2:$AM$2385=AM821,$AN$2:$AN$2385))</f>
        <v>0.84154689776823377</v>
      </c>
      <c r="BI821" s="9" t="str" cm="1">
        <f t="array" ref="BI821">LEFT(A821, MIN(IFERROR(FIND({"_binarized","_clean","_converted"}, A821), LEN(A821)+1))-1)</f>
        <v>adult_income</v>
      </c>
    </row>
    <row r="822" spans="1:61" x14ac:dyDescent="0.25">
      <c r="A822" t="s">
        <v>48</v>
      </c>
      <c r="B822" s="6">
        <v>45222</v>
      </c>
      <c r="C822">
        <v>15</v>
      </c>
      <c r="D822">
        <v>6</v>
      </c>
      <c r="E822">
        <v>8</v>
      </c>
      <c r="F822" s="1">
        <v>3.0347965738758029</v>
      </c>
      <c r="G822">
        <v>0</v>
      </c>
      <c r="H822">
        <v>0</v>
      </c>
      <c r="I822" s="1">
        <v>1000000</v>
      </c>
      <c r="J822" s="1">
        <v>29.893273106526991</v>
      </c>
      <c r="K822" s="1">
        <v>3.1560292894303101</v>
      </c>
      <c r="L822" s="1">
        <v>18.102</v>
      </c>
      <c r="M822" s="1">
        <v>17.3674</v>
      </c>
      <c r="N822" s="2">
        <v>0.40799999999999997</v>
      </c>
      <c r="O822" s="2">
        <v>0.75</v>
      </c>
      <c r="P822" s="2">
        <v>0.41</v>
      </c>
      <c r="Q822" s="2">
        <v>0.13200000000000001</v>
      </c>
      <c r="R822" s="2">
        <v>0.98399999999999999</v>
      </c>
      <c r="S822" s="2">
        <v>0.97</v>
      </c>
      <c r="T822" s="2">
        <v>6.8000000000000005E-2</v>
      </c>
      <c r="U822" s="2">
        <v>0.26200000000000001</v>
      </c>
      <c r="V822" s="2">
        <v>0.20599999999999999</v>
      </c>
      <c r="W822" s="2">
        <v>0.156</v>
      </c>
      <c r="X822" s="2">
        <v>0.28499999999999998</v>
      </c>
      <c r="Y822" s="2">
        <v>0.31</v>
      </c>
      <c r="Z822" s="2">
        <v>0.25700000000000001</v>
      </c>
      <c r="AA822" s="2">
        <v>0.51700000000000002</v>
      </c>
      <c r="AB822" s="2">
        <v>0.999</v>
      </c>
      <c r="AC822" s="2">
        <v>0.75800000000000001</v>
      </c>
      <c r="AD822" s="2">
        <v>0.23100000000000001</v>
      </c>
      <c r="AE822" s="2">
        <v>0.67700000000000005</v>
      </c>
      <c r="AF822" s="2">
        <v>0</v>
      </c>
      <c r="AG822" s="2">
        <v>0</v>
      </c>
      <c r="AH822" s="2">
        <v>1</v>
      </c>
      <c r="AI822" s="2">
        <v>0</v>
      </c>
      <c r="AJ822" s="2">
        <v>0</v>
      </c>
      <c r="AK822">
        <v>4820089</v>
      </c>
      <c r="AL822">
        <v>1869.94</v>
      </c>
      <c r="AM822" t="s">
        <v>52</v>
      </c>
      <c r="AN822" s="3">
        <v>0.84713180131090571</v>
      </c>
      <c r="AO822" s="3">
        <v>4.3993593943322624E-3</v>
      </c>
      <c r="AP822" s="3">
        <v>0.84212391397611452</v>
      </c>
      <c r="AQ822" s="3">
        <v>4.8939039768671252E-3</v>
      </c>
      <c r="AR822" s="3">
        <v>0.9028769913554644</v>
      </c>
      <c r="AS822" s="3">
        <v>4.2516759936246174E-3</v>
      </c>
      <c r="AT822" s="10">
        <v>1.7282877684</v>
      </c>
      <c r="AU822" s="1">
        <v>2821.2265625</v>
      </c>
      <c r="AV822" s="5">
        <v>26167.51725484425</v>
      </c>
      <c r="AW822" s="9">
        <v>22.541364431381229</v>
      </c>
      <c r="AX822">
        <v>24</v>
      </c>
      <c r="AY822" t="s">
        <v>50</v>
      </c>
      <c r="AZ822" s="9">
        <f>AVERAGE(MainTable[[#This Row],[f1]:[f4]])</f>
        <v>0.64919999999999989</v>
      </c>
      <c r="BA822" s="9">
        <f>AVERAGE(MainTable[[#This Row],[l1]:[l3]])</f>
        <v>0.17866666666666667</v>
      </c>
      <c r="BB822" s="9">
        <f>AVERAGE(MainTable[[#This Row],[n1]:[lsc]])</f>
        <v>0.42066666666666669</v>
      </c>
      <c r="BC822" s="9">
        <f>AVERAGE(MainTable[[#This Row],[density]:[clsCoef]])</f>
        <v>0.4945</v>
      </c>
      <c r="BD822" s="9">
        <f>AVERAGE(MainTable[[#This Row],[t2]:[t4]])</f>
        <v>0.33333333333333331</v>
      </c>
      <c r="BE822" s="9">
        <f>AVERAGE(MainTable[[#This Row],[c1]:[c2]])</f>
        <v>0</v>
      </c>
      <c r="BF822" s="9">
        <f>AVERAGE(MainTable[[#This Row],[n3]], MainTable[[#This Row],[n1]], MainTable[[#This Row],[n4]])</f>
        <v>0.24099999999999999</v>
      </c>
      <c r="BG822" s="9" t="str">
        <f>VLOOKUP(MainTable[[#This Row],[model]],ModelNames,4,FALSE)</f>
        <v>Tree Ensemble</v>
      </c>
      <c r="BH822" s="9" cm="1">
        <f t="array" ref="BH822">MEDIAN(IF($AM$2:$AM$2385=AM822,$AN$2:$AN$2385))</f>
        <v>0.87140340575455077</v>
      </c>
      <c r="BI822" s="9" t="str" cm="1">
        <f t="array" ref="BI822">LEFT(A822, MIN(IFERROR(FIND({"_binarized","_clean","_converted"}, A822), LEN(A822)+1))-1)</f>
        <v>adult_income</v>
      </c>
    </row>
    <row r="823" spans="1:61" x14ac:dyDescent="0.25">
      <c r="A823" t="s">
        <v>48</v>
      </c>
      <c r="B823" s="6">
        <v>45222</v>
      </c>
      <c r="C823">
        <v>15</v>
      </c>
      <c r="D823">
        <v>6</v>
      </c>
      <c r="E823">
        <v>8</v>
      </c>
      <c r="F823" s="1">
        <v>3.0347965738758029</v>
      </c>
      <c r="G823">
        <v>0</v>
      </c>
      <c r="H823">
        <v>0</v>
      </c>
      <c r="I823" s="1">
        <v>1000000</v>
      </c>
      <c r="J823" s="1">
        <v>29.893273106526991</v>
      </c>
      <c r="K823" s="1">
        <v>3.1560292894303101</v>
      </c>
      <c r="L823" s="1">
        <v>18.102</v>
      </c>
      <c r="M823" s="1">
        <v>17.3674</v>
      </c>
      <c r="N823" s="2">
        <v>0.40799999999999997</v>
      </c>
      <c r="O823" s="2">
        <v>0.75</v>
      </c>
      <c r="P823" s="2">
        <v>0.41</v>
      </c>
      <c r="Q823" s="2">
        <v>0.13200000000000001</v>
      </c>
      <c r="R823" s="2">
        <v>0.98399999999999999</v>
      </c>
      <c r="S823" s="2">
        <v>0.97</v>
      </c>
      <c r="T823" s="2">
        <v>6.8000000000000005E-2</v>
      </c>
      <c r="U823" s="2">
        <v>0.26200000000000001</v>
      </c>
      <c r="V823" s="2">
        <v>0.20599999999999999</v>
      </c>
      <c r="W823" s="2">
        <v>0.156</v>
      </c>
      <c r="X823" s="2">
        <v>0.28499999999999998</v>
      </c>
      <c r="Y823" s="2">
        <v>0.31</v>
      </c>
      <c r="Z823" s="2">
        <v>0.25700000000000001</v>
      </c>
      <c r="AA823" s="2">
        <v>0.51700000000000002</v>
      </c>
      <c r="AB823" s="2">
        <v>0.999</v>
      </c>
      <c r="AC823" s="2">
        <v>0.75800000000000001</v>
      </c>
      <c r="AD823" s="2">
        <v>0.23100000000000001</v>
      </c>
      <c r="AE823" s="2">
        <v>0.67700000000000005</v>
      </c>
      <c r="AF823" s="2">
        <v>0</v>
      </c>
      <c r="AG823" s="2">
        <v>0</v>
      </c>
      <c r="AH823" s="2">
        <v>1</v>
      </c>
      <c r="AI823" s="2">
        <v>0</v>
      </c>
      <c r="AJ823" s="2">
        <v>0</v>
      </c>
      <c r="AK823">
        <v>4820089</v>
      </c>
      <c r="AL823">
        <v>1869.94</v>
      </c>
      <c r="AM823" t="s">
        <v>64</v>
      </c>
      <c r="AN823" s="3">
        <v>0.83733568630384858</v>
      </c>
      <c r="AO823" s="3">
        <v>4.6264381881299414E-3</v>
      </c>
      <c r="AP823" s="3">
        <v>0.83156239132330023</v>
      </c>
      <c r="AQ823" s="3">
        <v>4.9835386322920573E-3</v>
      </c>
      <c r="AR823" s="3">
        <v>0.89021924491638149</v>
      </c>
      <c r="AS823" s="3">
        <v>5.7969754677331276E-3</v>
      </c>
      <c r="AT823" s="10">
        <v>1.8172717099999999E-2</v>
      </c>
      <c r="AU823" s="1">
        <v>179.78515625</v>
      </c>
      <c r="AV823" s="5">
        <v>2488620.703498601</v>
      </c>
      <c r="AW823" s="9">
        <v>0.45406889915466309</v>
      </c>
      <c r="AX823">
        <v>2</v>
      </c>
      <c r="AY823" t="s">
        <v>50</v>
      </c>
      <c r="AZ823" s="9">
        <f>AVERAGE(MainTable[[#This Row],[f1]:[f4]])</f>
        <v>0.64919999999999989</v>
      </c>
      <c r="BA823" s="9">
        <f>AVERAGE(MainTable[[#This Row],[l1]:[l3]])</f>
        <v>0.17866666666666667</v>
      </c>
      <c r="BB823" s="9">
        <f>AVERAGE(MainTable[[#This Row],[n1]:[lsc]])</f>
        <v>0.42066666666666669</v>
      </c>
      <c r="BC823" s="9">
        <f>AVERAGE(MainTable[[#This Row],[density]:[clsCoef]])</f>
        <v>0.4945</v>
      </c>
      <c r="BD823" s="9">
        <f>AVERAGE(MainTable[[#This Row],[t2]:[t4]])</f>
        <v>0.33333333333333331</v>
      </c>
      <c r="BE823" s="9">
        <f>AVERAGE(MainTable[[#This Row],[c1]:[c2]])</f>
        <v>0</v>
      </c>
      <c r="BF823" s="9">
        <f>AVERAGE(MainTable[[#This Row],[n3]], MainTable[[#This Row],[n1]], MainTable[[#This Row],[n4]])</f>
        <v>0.24099999999999999</v>
      </c>
      <c r="BG823" s="9" t="str">
        <f>VLOOKUP(MainTable[[#This Row],[model]],ModelNames,4,FALSE)</f>
        <v>Discriminant</v>
      </c>
      <c r="BH823" s="9" cm="1">
        <f t="array" ref="BH823">MEDIAN(IF($AM$2:$AM$2385=AM823,$AN$2:$AN$2385))</f>
        <v>0.83860904466088915</v>
      </c>
      <c r="BI823" s="9" t="str" cm="1">
        <f t="array" ref="BI823">LEFT(A823, MIN(IFERROR(FIND({"_binarized","_clean","_converted"}, A823), LEN(A823)+1))-1)</f>
        <v>adult_income</v>
      </c>
    </row>
    <row r="824" spans="1:61" x14ac:dyDescent="0.25">
      <c r="A824" t="s">
        <v>48</v>
      </c>
      <c r="B824" s="6">
        <v>45222</v>
      </c>
      <c r="C824">
        <v>15</v>
      </c>
      <c r="D824">
        <v>6</v>
      </c>
      <c r="E824">
        <v>8</v>
      </c>
      <c r="F824" s="1">
        <v>3.0347965738758029</v>
      </c>
      <c r="G824">
        <v>0</v>
      </c>
      <c r="H824">
        <v>0</v>
      </c>
      <c r="I824" s="1">
        <v>1000000</v>
      </c>
      <c r="J824" s="1">
        <v>29.893273106526991</v>
      </c>
      <c r="K824" s="1">
        <v>3.1560292894303101</v>
      </c>
      <c r="L824" s="1">
        <v>18.102</v>
      </c>
      <c r="M824" s="1">
        <v>17.3674</v>
      </c>
      <c r="N824" s="2">
        <v>0.40799999999999997</v>
      </c>
      <c r="O824" s="2">
        <v>0.75</v>
      </c>
      <c r="P824" s="2">
        <v>0.41</v>
      </c>
      <c r="Q824" s="2">
        <v>0.13200000000000001</v>
      </c>
      <c r="R824" s="2">
        <v>0.98399999999999999</v>
      </c>
      <c r="S824" s="2">
        <v>0.97</v>
      </c>
      <c r="T824" s="2">
        <v>6.8000000000000005E-2</v>
      </c>
      <c r="U824" s="2">
        <v>0.26200000000000001</v>
      </c>
      <c r="V824" s="2">
        <v>0.20599999999999999</v>
      </c>
      <c r="W824" s="2">
        <v>0.156</v>
      </c>
      <c r="X824" s="2">
        <v>0.28499999999999998</v>
      </c>
      <c r="Y824" s="2">
        <v>0.31</v>
      </c>
      <c r="Z824" s="2">
        <v>0.25700000000000001</v>
      </c>
      <c r="AA824" s="2">
        <v>0.51700000000000002</v>
      </c>
      <c r="AB824" s="2">
        <v>0.999</v>
      </c>
      <c r="AC824" s="2">
        <v>0.75800000000000001</v>
      </c>
      <c r="AD824" s="2">
        <v>0.23100000000000001</v>
      </c>
      <c r="AE824" s="2">
        <v>0.67700000000000005</v>
      </c>
      <c r="AF824" s="2">
        <v>0</v>
      </c>
      <c r="AG824" s="2">
        <v>0</v>
      </c>
      <c r="AH824" s="2">
        <v>1</v>
      </c>
      <c r="AI824" s="2">
        <v>0</v>
      </c>
      <c r="AJ824" s="2">
        <v>0</v>
      </c>
      <c r="AK824">
        <v>4820089</v>
      </c>
      <c r="AL824">
        <v>1869.94</v>
      </c>
      <c r="AM824" t="s">
        <v>53</v>
      </c>
      <c r="AN824" s="3">
        <v>0.83293522558713617</v>
      </c>
      <c r="AO824" s="3">
        <v>3.779104276114499E-3</v>
      </c>
      <c r="AP824" s="3">
        <v>0.82953261791333333</v>
      </c>
      <c r="AQ824" s="3">
        <v>3.9423849485422623E-3</v>
      </c>
      <c r="AR824" s="3">
        <v>0.87087870433088455</v>
      </c>
      <c r="AS824" s="3">
        <v>6.162576590248001E-3</v>
      </c>
      <c r="AT824" s="10">
        <v>2.4255938530000001</v>
      </c>
      <c r="AU824" s="1">
        <v>311.9375</v>
      </c>
      <c r="AV824" s="5">
        <v>18644.918622350739</v>
      </c>
      <c r="AW824" s="9">
        <v>18.45833158493042</v>
      </c>
      <c r="AX824">
        <v>24</v>
      </c>
      <c r="AY824" t="s">
        <v>50</v>
      </c>
      <c r="AZ824" s="9">
        <f>AVERAGE(MainTable[[#This Row],[f1]:[f4]])</f>
        <v>0.64919999999999989</v>
      </c>
      <c r="BA824" s="9">
        <f>AVERAGE(MainTable[[#This Row],[l1]:[l3]])</f>
        <v>0.17866666666666667</v>
      </c>
      <c r="BB824" s="9">
        <f>AVERAGE(MainTable[[#This Row],[n1]:[lsc]])</f>
        <v>0.42066666666666669</v>
      </c>
      <c r="BC824" s="9">
        <f>AVERAGE(MainTable[[#This Row],[density]:[clsCoef]])</f>
        <v>0.4945</v>
      </c>
      <c r="BD824" s="9">
        <f>AVERAGE(MainTable[[#This Row],[t2]:[t4]])</f>
        <v>0.33333333333333331</v>
      </c>
      <c r="BE824" s="9">
        <f>AVERAGE(MainTable[[#This Row],[c1]:[c2]])</f>
        <v>0</v>
      </c>
      <c r="BF824" s="9">
        <f>AVERAGE(MainTable[[#This Row],[n3]], MainTable[[#This Row],[n1]], MainTable[[#This Row],[n4]])</f>
        <v>0.24099999999999999</v>
      </c>
      <c r="BG824" s="9" t="str">
        <f>VLOOKUP(MainTable[[#This Row],[model]],ModelNames,4,FALSE)</f>
        <v>Instance-based</v>
      </c>
      <c r="BH824" s="9" cm="1">
        <f t="array" ref="BH824">MEDIAN(IF($AM$2:$AM$2385=AM824,$AN$2:$AN$2385))</f>
        <v>0.85</v>
      </c>
      <c r="BI824" s="9" t="str" cm="1">
        <f t="array" ref="BI824">LEFT(A824, MIN(IFERROR(FIND({"_binarized","_clean","_converted"}, A824), LEN(A824)+1))-1)</f>
        <v>adult_income</v>
      </c>
    </row>
    <row r="825" spans="1:61" x14ac:dyDescent="0.25">
      <c r="A825" t="s">
        <v>48</v>
      </c>
      <c r="B825" s="6">
        <v>45222</v>
      </c>
      <c r="C825">
        <v>15</v>
      </c>
      <c r="D825">
        <v>6</v>
      </c>
      <c r="E825">
        <v>8</v>
      </c>
      <c r="F825" s="1">
        <v>3.0347965738758029</v>
      </c>
      <c r="G825">
        <v>0</v>
      </c>
      <c r="H825">
        <v>0</v>
      </c>
      <c r="I825" s="1">
        <v>1000000</v>
      </c>
      <c r="J825" s="1">
        <v>29.893273106526991</v>
      </c>
      <c r="K825" s="1">
        <v>3.1560292894303101</v>
      </c>
      <c r="L825" s="1">
        <v>18.102</v>
      </c>
      <c r="M825" s="1">
        <v>17.3674</v>
      </c>
      <c r="N825" s="2">
        <v>0.40799999999999997</v>
      </c>
      <c r="O825" s="2">
        <v>0.75</v>
      </c>
      <c r="P825" s="2">
        <v>0.41</v>
      </c>
      <c r="Q825" s="2">
        <v>0.13200000000000001</v>
      </c>
      <c r="R825" s="2">
        <v>0.98399999999999999</v>
      </c>
      <c r="S825" s="2">
        <v>0.97</v>
      </c>
      <c r="T825" s="2">
        <v>6.8000000000000005E-2</v>
      </c>
      <c r="U825" s="2">
        <v>0.26200000000000001</v>
      </c>
      <c r="V825" s="2">
        <v>0.20599999999999999</v>
      </c>
      <c r="W825" s="2">
        <v>0.156</v>
      </c>
      <c r="X825" s="2">
        <v>0.28499999999999998</v>
      </c>
      <c r="Y825" s="2">
        <v>0.31</v>
      </c>
      <c r="Z825" s="2">
        <v>0.25700000000000001</v>
      </c>
      <c r="AA825" s="2">
        <v>0.51700000000000002</v>
      </c>
      <c r="AB825" s="2">
        <v>0.999</v>
      </c>
      <c r="AC825" s="2">
        <v>0.75800000000000001</v>
      </c>
      <c r="AD825" s="2">
        <v>0.23100000000000001</v>
      </c>
      <c r="AE825" s="2">
        <v>0.67700000000000005</v>
      </c>
      <c r="AF825" s="2">
        <v>0</v>
      </c>
      <c r="AG825" s="2">
        <v>0</v>
      </c>
      <c r="AH825" s="2">
        <v>1</v>
      </c>
      <c r="AI825" s="2">
        <v>0</v>
      </c>
      <c r="AJ825" s="2">
        <v>0</v>
      </c>
      <c r="AK825">
        <v>4820089</v>
      </c>
      <c r="AL825">
        <v>1869.94</v>
      </c>
      <c r="AM825" t="s">
        <v>61</v>
      </c>
      <c r="AN825" s="3">
        <v>0.8325593101864992</v>
      </c>
      <c r="AO825" s="3">
        <v>3.1310417626954968E-3</v>
      </c>
      <c r="AP825" s="3">
        <v>0.83496145305783143</v>
      </c>
      <c r="AQ825" s="3">
        <v>3.2661906279463321E-3</v>
      </c>
      <c r="AR825" s="3">
        <v>0.89388937308158067</v>
      </c>
      <c r="AS825" s="3">
        <v>5.0133359901375837E-3</v>
      </c>
      <c r="AT825" s="10">
        <v>8.25838089E-2</v>
      </c>
      <c r="AU825" s="1">
        <v>207.421875</v>
      </c>
      <c r="AV825" s="5">
        <v>547625.50435704435</v>
      </c>
      <c r="AW825" s="9">
        <v>1.569967985153198</v>
      </c>
      <c r="AX825">
        <v>4</v>
      </c>
      <c r="AY825" t="s">
        <v>50</v>
      </c>
      <c r="AZ825" s="9">
        <f>AVERAGE(MainTable[[#This Row],[f1]:[f4]])</f>
        <v>0.64919999999999989</v>
      </c>
      <c r="BA825" s="9">
        <f>AVERAGE(MainTable[[#This Row],[l1]:[l3]])</f>
        <v>0.17866666666666667</v>
      </c>
      <c r="BB825" s="9">
        <f>AVERAGE(MainTable[[#This Row],[n1]:[lsc]])</f>
        <v>0.42066666666666669</v>
      </c>
      <c r="BC825" s="9">
        <f>AVERAGE(MainTable[[#This Row],[density]:[clsCoef]])</f>
        <v>0.4945</v>
      </c>
      <c r="BD825" s="9">
        <f>AVERAGE(MainTable[[#This Row],[t2]:[t4]])</f>
        <v>0.33333333333333331</v>
      </c>
      <c r="BE825" s="9">
        <f>AVERAGE(MainTable[[#This Row],[c1]:[c2]])</f>
        <v>0</v>
      </c>
      <c r="BF825" s="9">
        <f>AVERAGE(MainTable[[#This Row],[n3]], MainTable[[#This Row],[n1]], MainTable[[#This Row],[n4]])</f>
        <v>0.24099999999999999</v>
      </c>
      <c r="BG825" s="9" t="str">
        <f>VLOOKUP(MainTable[[#This Row],[model]],ModelNames,4,FALSE)</f>
        <v>Discriminant</v>
      </c>
      <c r="BH825" s="9" cm="1">
        <f t="array" ref="BH825">MEDIAN(IF($AM$2:$AM$2385=AM825,$AN$2:$AN$2385))</f>
        <v>0.82848361206198695</v>
      </c>
      <c r="BI825" s="9" t="str" cm="1">
        <f t="array" ref="BI825">LEFT(A825, MIN(IFERROR(FIND({"_binarized","_clean","_converted"}, A825), LEN(A825)+1))-1)</f>
        <v>adult_income</v>
      </c>
    </row>
    <row r="826" spans="1:61" x14ac:dyDescent="0.25">
      <c r="A826" t="s">
        <v>48</v>
      </c>
      <c r="B826" s="6">
        <v>45222</v>
      </c>
      <c r="C826">
        <v>15</v>
      </c>
      <c r="D826">
        <v>6</v>
      </c>
      <c r="E826">
        <v>8</v>
      </c>
      <c r="F826" s="1">
        <v>3.0347965738758029</v>
      </c>
      <c r="G826">
        <v>0</v>
      </c>
      <c r="H826">
        <v>0</v>
      </c>
      <c r="I826" s="1">
        <v>1000000</v>
      </c>
      <c r="J826" s="1">
        <v>29.893273106526991</v>
      </c>
      <c r="K826" s="1">
        <v>3.1560292894303101</v>
      </c>
      <c r="L826" s="1">
        <v>18.102</v>
      </c>
      <c r="M826" s="1">
        <v>17.3674</v>
      </c>
      <c r="N826" s="2">
        <v>0.40799999999999997</v>
      </c>
      <c r="O826" s="2">
        <v>0.75</v>
      </c>
      <c r="P826" s="2">
        <v>0.41</v>
      </c>
      <c r="Q826" s="2">
        <v>0.13200000000000001</v>
      </c>
      <c r="R826" s="2">
        <v>0.98399999999999999</v>
      </c>
      <c r="S826" s="2">
        <v>0.97</v>
      </c>
      <c r="T826" s="2">
        <v>6.8000000000000005E-2</v>
      </c>
      <c r="U826" s="2">
        <v>0.26200000000000001</v>
      </c>
      <c r="V826" s="2">
        <v>0.20599999999999999</v>
      </c>
      <c r="W826" s="2">
        <v>0.156</v>
      </c>
      <c r="X826" s="2">
        <v>0.28499999999999998</v>
      </c>
      <c r="Y826" s="2">
        <v>0.31</v>
      </c>
      <c r="Z826" s="2">
        <v>0.25700000000000001</v>
      </c>
      <c r="AA826" s="2">
        <v>0.51700000000000002</v>
      </c>
      <c r="AB826" s="2">
        <v>0.999</v>
      </c>
      <c r="AC826" s="2">
        <v>0.75800000000000001</v>
      </c>
      <c r="AD826" s="2">
        <v>0.23100000000000001</v>
      </c>
      <c r="AE826" s="2">
        <v>0.67700000000000005</v>
      </c>
      <c r="AF826" s="2">
        <v>0</v>
      </c>
      <c r="AG826" s="2">
        <v>0</v>
      </c>
      <c r="AH826" s="2">
        <v>1</v>
      </c>
      <c r="AI826" s="2">
        <v>0</v>
      </c>
      <c r="AJ826" s="2">
        <v>0</v>
      </c>
      <c r="AK826">
        <v>4820089</v>
      </c>
      <c r="AL826">
        <v>1869.94</v>
      </c>
      <c r="AM826" t="s">
        <v>63</v>
      </c>
      <c r="AN826" s="3">
        <v>0.65487962907952746</v>
      </c>
      <c r="AO826" s="3">
        <v>1.6663399058507101E-2</v>
      </c>
      <c r="AP826" s="3">
        <v>0.67673459997796692</v>
      </c>
      <c r="AQ826" s="3">
        <v>1.636687165544649E-2</v>
      </c>
      <c r="AR826" s="3">
        <v>0.85360572194228168</v>
      </c>
      <c r="AS826" s="3">
        <v>6.9802522591366411E-3</v>
      </c>
      <c r="AT826" s="10">
        <v>6.6746354100000002E-2</v>
      </c>
      <c r="AU826" s="1">
        <v>293.6796875</v>
      </c>
      <c r="AV826" s="5">
        <v>677565.09861423913</v>
      </c>
      <c r="AW826" s="9">
        <v>0.46492958068847662</v>
      </c>
      <c r="AX826">
        <v>4</v>
      </c>
      <c r="AY826" t="s">
        <v>50</v>
      </c>
      <c r="AZ826" s="9">
        <f>AVERAGE(MainTable[[#This Row],[f1]:[f4]])</f>
        <v>0.64919999999999989</v>
      </c>
      <c r="BA826" s="9">
        <f>AVERAGE(MainTable[[#This Row],[l1]:[l3]])</f>
        <v>0.17866666666666667</v>
      </c>
      <c r="BB826" s="9">
        <f>AVERAGE(MainTable[[#This Row],[n1]:[lsc]])</f>
        <v>0.42066666666666669</v>
      </c>
      <c r="BC826" s="9">
        <f>AVERAGE(MainTable[[#This Row],[density]:[clsCoef]])</f>
        <v>0.4945</v>
      </c>
      <c r="BD826" s="9">
        <f>AVERAGE(MainTable[[#This Row],[t2]:[t4]])</f>
        <v>0.33333333333333331</v>
      </c>
      <c r="BE826" s="9">
        <f>AVERAGE(MainTable[[#This Row],[c1]:[c2]])</f>
        <v>0</v>
      </c>
      <c r="BF826" s="9">
        <f>AVERAGE(MainTable[[#This Row],[n3]], MainTable[[#This Row],[n1]], MainTable[[#This Row],[n4]])</f>
        <v>0.24099999999999999</v>
      </c>
      <c r="BG826" s="9" t="str">
        <f>VLOOKUP(MainTable[[#This Row],[model]],ModelNames,4,FALSE)</f>
        <v>Probabilistic</v>
      </c>
      <c r="BH826" s="9" cm="1">
        <f t="array" ref="BH826">MEDIAN(IF($AM$2:$AM$2385=AM826,$AN$2:$AN$2385))</f>
        <v>0.73750000000000004</v>
      </c>
      <c r="BI826" s="9" t="str" cm="1">
        <f t="array" ref="BI826">LEFT(A826, MIN(IFERROR(FIND({"_binarized","_clean","_converted"}, A826), LEN(A826)+1))-1)</f>
        <v>adult_income</v>
      </c>
    </row>
    <row r="827" spans="1:61" x14ac:dyDescent="0.25">
      <c r="A827" t="s">
        <v>86</v>
      </c>
      <c r="B827" s="6">
        <v>8000</v>
      </c>
      <c r="C827">
        <v>17</v>
      </c>
      <c r="D827">
        <v>16</v>
      </c>
      <c r="E827">
        <v>0</v>
      </c>
      <c r="F827" s="1">
        <v>3</v>
      </c>
      <c r="G827">
        <v>0</v>
      </c>
      <c r="H827">
        <v>0</v>
      </c>
      <c r="I827" s="1">
        <v>1000000</v>
      </c>
      <c r="J827" s="1">
        <v>8.9997600767084158</v>
      </c>
      <c r="K827" s="1">
        <v>0.81411485395635086</v>
      </c>
      <c r="L827" s="1">
        <v>16.101299999999998</v>
      </c>
      <c r="M827" s="1">
        <v>13.224600000000001</v>
      </c>
      <c r="N827" s="2">
        <v>0.317</v>
      </c>
      <c r="O827" s="2">
        <v>0.96499999999999997</v>
      </c>
      <c r="P827" s="2">
        <v>0.53200000000000003</v>
      </c>
      <c r="Q827" s="2">
        <v>0</v>
      </c>
      <c r="R827" s="2">
        <v>0.80700000000000005</v>
      </c>
      <c r="S827" s="2">
        <v>0.70399999999999996</v>
      </c>
      <c r="T827" s="2">
        <v>8.4000000000000005E-2</v>
      </c>
      <c r="U827" s="2">
        <v>0.217</v>
      </c>
      <c r="V827" s="2">
        <v>0.218</v>
      </c>
      <c r="W827" s="2">
        <v>6.0000000000000001E-3</v>
      </c>
      <c r="X827" s="2">
        <v>0.24199999999999999</v>
      </c>
      <c r="Y827" s="2">
        <v>2E-3</v>
      </c>
      <c r="Z827" s="2">
        <v>6.0999999999999999E-2</v>
      </c>
      <c r="AA827" s="2">
        <v>0.19600000000000001</v>
      </c>
      <c r="AB827" s="2">
        <v>0.98699999999999999</v>
      </c>
      <c r="AC827" s="2">
        <v>0.54700000000000004</v>
      </c>
      <c r="AD827" s="2">
        <v>6.2E-2</v>
      </c>
      <c r="AE827" s="2">
        <v>0.38300000000000001</v>
      </c>
      <c r="AF827" s="2">
        <v>2E-3</v>
      </c>
      <c r="AG827" s="2">
        <v>1E-3</v>
      </c>
      <c r="AH827" s="2">
        <v>0.375</v>
      </c>
      <c r="AI827" s="2">
        <v>0.189</v>
      </c>
      <c r="AJ827" s="2">
        <v>0.4</v>
      </c>
      <c r="AK827">
        <v>404417</v>
      </c>
      <c r="AL827">
        <v>689.15</v>
      </c>
      <c r="AM827" t="s">
        <v>53</v>
      </c>
      <c r="AN827" s="3">
        <v>0.98799999999999988</v>
      </c>
      <c r="AO827" s="3">
        <v>2.143303524935278E-3</v>
      </c>
      <c r="AP827" s="3">
        <v>0.98792354828968032</v>
      </c>
      <c r="AQ827" s="3">
        <v>2.1683167562390011E-3</v>
      </c>
      <c r="AR827" s="3">
        <v>0.99584062499999992</v>
      </c>
      <c r="AS827" s="3">
        <v>2.3526024486194598E-3</v>
      </c>
      <c r="AT827" s="10">
        <v>1.415207147598267</v>
      </c>
      <c r="AU827" s="1">
        <v>238.07421875</v>
      </c>
      <c r="AV827" s="5">
        <v>5652.8826988873798</v>
      </c>
      <c r="AW827" s="9">
        <v>3.3037865161895752</v>
      </c>
      <c r="AX827">
        <v>24</v>
      </c>
      <c r="AY827" t="s">
        <v>50</v>
      </c>
      <c r="AZ827" s="9">
        <f>AVERAGE(MainTable[[#This Row],[f1]:[f4]])</f>
        <v>0.60160000000000002</v>
      </c>
      <c r="BA827" s="9">
        <f>AVERAGE(MainTable[[#This Row],[l1]:[l3]])</f>
        <v>0.17300000000000001</v>
      </c>
      <c r="BB827" s="9">
        <f>AVERAGE(MainTable[[#This Row],[n1]:[lsc]])</f>
        <v>0.249</v>
      </c>
      <c r="BC827" s="9">
        <f>AVERAGE(MainTable[[#This Row],[density]:[clsCoef]])</f>
        <v>0.30449999999999999</v>
      </c>
      <c r="BD827" s="9">
        <f>AVERAGE(MainTable[[#This Row],[t2]:[t4]])</f>
        <v>0.126</v>
      </c>
      <c r="BE827" s="9">
        <f>AVERAGE(MainTable[[#This Row],[c1]:[c2]])</f>
        <v>0.29449999999999998</v>
      </c>
      <c r="BF827" s="9">
        <f>AVERAGE(MainTable[[#This Row],[n3]], MainTable[[#This Row],[n1]], MainTable[[#This Row],[n4]])</f>
        <v>2.3000000000000003E-2</v>
      </c>
      <c r="BG827" s="9" t="str">
        <f>VLOOKUP(MainTable[[#This Row],[model]],ModelNames,4,FALSE)</f>
        <v>Instance-based</v>
      </c>
      <c r="BH827" s="9" cm="1">
        <f t="array" ref="BH827">MEDIAN(IF($AM$2:$AM$2385=AM827,$AN$2:$AN$2385))</f>
        <v>0.85</v>
      </c>
      <c r="BI827" s="9" t="str" cm="1">
        <f t="array" ref="BI827">LEFT(A827, MIN(IFERROR(FIND({"_binarized","_clean","_converted"}, A827), LEN(A827)+1))-1)</f>
        <v>BEED</v>
      </c>
    </row>
    <row r="828" spans="1:61" x14ac:dyDescent="0.25">
      <c r="A828" t="s">
        <v>86</v>
      </c>
      <c r="B828" s="6">
        <v>8000</v>
      </c>
      <c r="C828">
        <v>17</v>
      </c>
      <c r="D828">
        <v>16</v>
      </c>
      <c r="E828">
        <v>0</v>
      </c>
      <c r="F828" s="1">
        <v>3</v>
      </c>
      <c r="G828">
        <v>0</v>
      </c>
      <c r="H828">
        <v>0</v>
      </c>
      <c r="I828" s="1">
        <v>1000000</v>
      </c>
      <c r="J828" s="1">
        <v>8.9997600767084158</v>
      </c>
      <c r="K828" s="1">
        <v>0.81411485395635086</v>
      </c>
      <c r="L828" s="1">
        <v>16.101299999999998</v>
      </c>
      <c r="M828" s="1">
        <v>13.224600000000001</v>
      </c>
      <c r="N828" s="2">
        <v>0.317</v>
      </c>
      <c r="O828" s="2">
        <v>0.96499999999999997</v>
      </c>
      <c r="P828" s="2">
        <v>0.53200000000000003</v>
      </c>
      <c r="Q828" s="2">
        <v>0</v>
      </c>
      <c r="R828" s="2">
        <v>0.80700000000000005</v>
      </c>
      <c r="S828" s="2">
        <v>0.70399999999999996</v>
      </c>
      <c r="T828" s="2">
        <v>8.4000000000000005E-2</v>
      </c>
      <c r="U828" s="2">
        <v>0.217</v>
      </c>
      <c r="V828" s="2">
        <v>0.218</v>
      </c>
      <c r="W828" s="2">
        <v>6.0000000000000001E-3</v>
      </c>
      <c r="X828" s="2">
        <v>0.24199999999999999</v>
      </c>
      <c r="Y828" s="2">
        <v>2E-3</v>
      </c>
      <c r="Z828" s="2">
        <v>6.0999999999999999E-2</v>
      </c>
      <c r="AA828" s="2">
        <v>0.19600000000000001</v>
      </c>
      <c r="AB828" s="2">
        <v>0.98699999999999999</v>
      </c>
      <c r="AC828" s="2">
        <v>0.54700000000000004</v>
      </c>
      <c r="AD828" s="2">
        <v>6.2E-2</v>
      </c>
      <c r="AE828" s="2">
        <v>0.38300000000000001</v>
      </c>
      <c r="AF828" s="2">
        <v>2E-3</v>
      </c>
      <c r="AG828" s="2">
        <v>1E-3</v>
      </c>
      <c r="AH828" s="2">
        <v>0.375</v>
      </c>
      <c r="AI828" s="2">
        <v>0.189</v>
      </c>
      <c r="AJ828" s="2">
        <v>0.4</v>
      </c>
      <c r="AK828">
        <v>404417</v>
      </c>
      <c r="AL828">
        <v>689.15</v>
      </c>
      <c r="AM828" t="s">
        <v>55</v>
      </c>
      <c r="AN828" s="3">
        <v>0.98575000000000002</v>
      </c>
      <c r="AO828" s="3">
        <v>3.5000000000000079E-3</v>
      </c>
      <c r="AP828" s="3">
        <v>0.98565460053078235</v>
      </c>
      <c r="AQ828" s="3">
        <v>3.5332908653712431E-3</v>
      </c>
      <c r="AR828" s="3">
        <v>0.99722875</v>
      </c>
      <c r="AS828" s="3">
        <v>6.2491582766532959E-4</v>
      </c>
      <c r="AT828" s="10">
        <v>8.296966552734375E-3</v>
      </c>
      <c r="AU828" s="1">
        <v>120.76953125</v>
      </c>
      <c r="AV828" s="5">
        <v>964207.81609195401</v>
      </c>
      <c r="AW828" s="9">
        <v>2.2478315830230708</v>
      </c>
      <c r="AX828">
        <v>16</v>
      </c>
      <c r="AY828" t="s">
        <v>50</v>
      </c>
      <c r="AZ828" s="9">
        <f>AVERAGE(MainTable[[#This Row],[f1]:[f4]])</f>
        <v>0.60160000000000002</v>
      </c>
      <c r="BA828" s="9">
        <f>AVERAGE(MainTable[[#This Row],[l1]:[l3]])</f>
        <v>0.17300000000000001</v>
      </c>
      <c r="BB828" s="9">
        <f>AVERAGE(MainTable[[#This Row],[n1]:[lsc]])</f>
        <v>0.249</v>
      </c>
      <c r="BC828" s="9">
        <f>AVERAGE(MainTable[[#This Row],[density]:[clsCoef]])</f>
        <v>0.30449999999999999</v>
      </c>
      <c r="BD828" s="9">
        <f>AVERAGE(MainTable[[#This Row],[t2]:[t4]])</f>
        <v>0.126</v>
      </c>
      <c r="BE828" s="9">
        <f>AVERAGE(MainTable[[#This Row],[c1]:[c2]])</f>
        <v>0.29449999999999998</v>
      </c>
      <c r="BF828" s="9">
        <f>AVERAGE(MainTable[[#This Row],[n3]], MainTable[[#This Row],[n1]], MainTable[[#This Row],[n4]])</f>
        <v>2.3000000000000003E-2</v>
      </c>
      <c r="BG828" s="9" t="str">
        <f>VLOOKUP(MainTable[[#This Row],[model]],ModelNames,4,FALSE)</f>
        <v>Tree Ensemble</v>
      </c>
      <c r="BH828" s="9" cm="1">
        <f t="array" ref="BH828">MEDIAN(IF($AM$2:$AM$2385=AM828,$AN$2:$AN$2385))</f>
        <v>0.88267425723439863</v>
      </c>
      <c r="BI828" s="9" t="str" cm="1">
        <f t="array" ref="BI828">LEFT(A828, MIN(IFERROR(FIND({"_binarized","_clean","_converted"}, A828), LEN(A828)+1))-1)</f>
        <v>BEED</v>
      </c>
    </row>
    <row r="829" spans="1:61" x14ac:dyDescent="0.25">
      <c r="A829" t="s">
        <v>86</v>
      </c>
      <c r="B829" s="6">
        <v>8000</v>
      </c>
      <c r="C829">
        <v>17</v>
      </c>
      <c r="D829">
        <v>16</v>
      </c>
      <c r="E829">
        <v>0</v>
      </c>
      <c r="F829" s="1">
        <v>3</v>
      </c>
      <c r="G829">
        <v>0</v>
      </c>
      <c r="H829">
        <v>0</v>
      </c>
      <c r="I829" s="1">
        <v>1000000</v>
      </c>
      <c r="J829" s="1">
        <v>8.9997600767084158</v>
      </c>
      <c r="K829" s="1">
        <v>0.81411485395635086</v>
      </c>
      <c r="L829" s="1">
        <v>16.101299999999998</v>
      </c>
      <c r="M829" s="1">
        <v>13.224600000000001</v>
      </c>
      <c r="N829" s="2">
        <v>0.317</v>
      </c>
      <c r="O829" s="2">
        <v>0.96499999999999997</v>
      </c>
      <c r="P829" s="2">
        <v>0.53200000000000003</v>
      </c>
      <c r="Q829" s="2">
        <v>0</v>
      </c>
      <c r="R829" s="2">
        <v>0.80700000000000005</v>
      </c>
      <c r="S829" s="2">
        <v>0.70399999999999996</v>
      </c>
      <c r="T829" s="2">
        <v>8.4000000000000005E-2</v>
      </c>
      <c r="U829" s="2">
        <v>0.217</v>
      </c>
      <c r="V829" s="2">
        <v>0.218</v>
      </c>
      <c r="W829" s="2">
        <v>6.0000000000000001E-3</v>
      </c>
      <c r="X829" s="2">
        <v>0.24199999999999999</v>
      </c>
      <c r="Y829" s="2">
        <v>2E-3</v>
      </c>
      <c r="Z829" s="2">
        <v>6.0999999999999999E-2</v>
      </c>
      <c r="AA829" s="2">
        <v>0.19600000000000001</v>
      </c>
      <c r="AB829" s="2">
        <v>0.98699999999999999</v>
      </c>
      <c r="AC829" s="2">
        <v>0.54700000000000004</v>
      </c>
      <c r="AD829" s="2">
        <v>6.2E-2</v>
      </c>
      <c r="AE829" s="2">
        <v>0.38300000000000001</v>
      </c>
      <c r="AF829" s="2">
        <v>2E-3</v>
      </c>
      <c r="AG829" s="2">
        <v>1E-3</v>
      </c>
      <c r="AH829" s="2">
        <v>0.375</v>
      </c>
      <c r="AI829" s="2">
        <v>0.189</v>
      </c>
      <c r="AJ829" s="2">
        <v>0.4</v>
      </c>
      <c r="AK829">
        <v>404417</v>
      </c>
      <c r="AL829">
        <v>689.15</v>
      </c>
      <c r="AM829" t="s">
        <v>49</v>
      </c>
      <c r="AN829" s="3">
        <v>0.98399999999999999</v>
      </c>
      <c r="AO829" s="3">
        <v>3.885067566980011E-3</v>
      </c>
      <c r="AP829" s="3">
        <v>0.9839947153764117</v>
      </c>
      <c r="AQ829" s="3">
        <v>3.8688563142776529E-3</v>
      </c>
      <c r="AR829" s="3">
        <v>0.99720291666666649</v>
      </c>
      <c r="AS829" s="3">
        <v>4.4915545749777167E-4</v>
      </c>
      <c r="AT829" s="10">
        <v>6.9408416748046884E-3</v>
      </c>
      <c r="AU829" s="1">
        <v>247.078125</v>
      </c>
      <c r="AV829" s="5">
        <v>1152597.9664743061</v>
      </c>
      <c r="AW829" s="9">
        <v>59.084595441818237</v>
      </c>
      <c r="AX829">
        <v>16</v>
      </c>
      <c r="AY829" t="s">
        <v>50</v>
      </c>
      <c r="AZ829" s="9">
        <f>AVERAGE(MainTable[[#This Row],[f1]:[f4]])</f>
        <v>0.60160000000000002</v>
      </c>
      <c r="BA829" s="9">
        <f>AVERAGE(MainTable[[#This Row],[l1]:[l3]])</f>
        <v>0.17300000000000001</v>
      </c>
      <c r="BB829" s="9">
        <f>AVERAGE(MainTable[[#This Row],[n1]:[lsc]])</f>
        <v>0.249</v>
      </c>
      <c r="BC829" s="9">
        <f>AVERAGE(MainTable[[#This Row],[density]:[clsCoef]])</f>
        <v>0.30449999999999999</v>
      </c>
      <c r="BD829" s="9">
        <f>AVERAGE(MainTable[[#This Row],[t2]:[t4]])</f>
        <v>0.126</v>
      </c>
      <c r="BE829" s="9">
        <f>AVERAGE(MainTable[[#This Row],[c1]:[c2]])</f>
        <v>0.29449999999999998</v>
      </c>
      <c r="BF829" s="9">
        <f>AVERAGE(MainTable[[#This Row],[n3]], MainTable[[#This Row],[n1]], MainTable[[#This Row],[n4]])</f>
        <v>2.3000000000000003E-2</v>
      </c>
      <c r="BG829" s="9" t="str">
        <f>VLOOKUP(MainTable[[#This Row],[model]],ModelNames,4,FALSE)</f>
        <v>Neural</v>
      </c>
      <c r="BH829" s="9" cm="1">
        <f t="array" ref="BH829">MEDIAN(IF($AM$2:$AM$2385=AM829,$AN$2:$AN$2385))</f>
        <v>0.87620447459485384</v>
      </c>
      <c r="BI829" s="9" t="str" cm="1">
        <f t="array" ref="BI829">LEFT(A829, MIN(IFERROR(FIND({"_binarized","_clean","_converted"}, A829), LEN(A829)+1))-1)</f>
        <v>BEED</v>
      </c>
    </row>
    <row r="830" spans="1:61" x14ac:dyDescent="0.25">
      <c r="A830" t="s">
        <v>86</v>
      </c>
      <c r="B830" s="6">
        <v>8000</v>
      </c>
      <c r="C830">
        <v>17</v>
      </c>
      <c r="D830">
        <v>16</v>
      </c>
      <c r="E830">
        <v>0</v>
      </c>
      <c r="F830" s="1">
        <v>3</v>
      </c>
      <c r="G830">
        <v>0</v>
      </c>
      <c r="H830">
        <v>0</v>
      </c>
      <c r="I830" s="1">
        <v>1000000</v>
      </c>
      <c r="J830" s="1">
        <v>8.9997600767084158</v>
      </c>
      <c r="K830" s="1">
        <v>0.81411485395635086</v>
      </c>
      <c r="L830" s="1">
        <v>16.101299999999998</v>
      </c>
      <c r="M830" s="1">
        <v>13.224600000000001</v>
      </c>
      <c r="N830" s="2">
        <v>0.317</v>
      </c>
      <c r="O830" s="2">
        <v>0.96499999999999997</v>
      </c>
      <c r="P830" s="2">
        <v>0.53200000000000003</v>
      </c>
      <c r="Q830" s="2">
        <v>0</v>
      </c>
      <c r="R830" s="2">
        <v>0.80700000000000005</v>
      </c>
      <c r="S830" s="2">
        <v>0.70399999999999996</v>
      </c>
      <c r="T830" s="2">
        <v>8.4000000000000005E-2</v>
      </c>
      <c r="U830" s="2">
        <v>0.217</v>
      </c>
      <c r="V830" s="2">
        <v>0.218</v>
      </c>
      <c r="W830" s="2">
        <v>6.0000000000000001E-3</v>
      </c>
      <c r="X830" s="2">
        <v>0.24199999999999999</v>
      </c>
      <c r="Y830" s="2">
        <v>2E-3</v>
      </c>
      <c r="Z830" s="2">
        <v>6.0999999999999999E-2</v>
      </c>
      <c r="AA830" s="2">
        <v>0.19600000000000001</v>
      </c>
      <c r="AB830" s="2">
        <v>0.98699999999999999</v>
      </c>
      <c r="AC830" s="2">
        <v>0.54700000000000004</v>
      </c>
      <c r="AD830" s="2">
        <v>6.2E-2</v>
      </c>
      <c r="AE830" s="2">
        <v>0.38300000000000001</v>
      </c>
      <c r="AF830" s="2">
        <v>2E-3</v>
      </c>
      <c r="AG830" s="2">
        <v>1E-3</v>
      </c>
      <c r="AH830" s="2">
        <v>0.375</v>
      </c>
      <c r="AI830" s="2">
        <v>0.189</v>
      </c>
      <c r="AJ830" s="2">
        <v>0.4</v>
      </c>
      <c r="AK830">
        <v>404417</v>
      </c>
      <c r="AL830">
        <v>689.15</v>
      </c>
      <c r="AM830" t="s">
        <v>52</v>
      </c>
      <c r="AN830" s="3">
        <v>0.98387500000000006</v>
      </c>
      <c r="AO830" s="3">
        <v>2.1794494717703541E-3</v>
      </c>
      <c r="AP830" s="3">
        <v>0.98370352293318641</v>
      </c>
      <c r="AQ830" s="3">
        <v>2.2239428600018801E-3</v>
      </c>
      <c r="AR830" s="3">
        <v>0.99889562499999995</v>
      </c>
      <c r="AS830" s="3">
        <v>1.2546856622721811E-4</v>
      </c>
      <c r="AT830" s="10">
        <v>8.7211132049560547E-2</v>
      </c>
      <c r="AU830" s="1">
        <v>150.484375</v>
      </c>
      <c r="AV830" s="5">
        <v>91731.408731785996</v>
      </c>
      <c r="AW830" s="9">
        <v>4.6166999340057373</v>
      </c>
      <c r="AX830">
        <v>24</v>
      </c>
      <c r="AY830" t="s">
        <v>50</v>
      </c>
      <c r="AZ830" s="9">
        <f>AVERAGE(MainTable[[#This Row],[f1]:[f4]])</f>
        <v>0.60160000000000002</v>
      </c>
      <c r="BA830" s="9">
        <f>AVERAGE(MainTable[[#This Row],[l1]:[l3]])</f>
        <v>0.17300000000000001</v>
      </c>
      <c r="BB830" s="9">
        <f>AVERAGE(MainTable[[#This Row],[n1]:[lsc]])</f>
        <v>0.249</v>
      </c>
      <c r="BC830" s="9">
        <f>AVERAGE(MainTable[[#This Row],[density]:[clsCoef]])</f>
        <v>0.30449999999999999</v>
      </c>
      <c r="BD830" s="9">
        <f>AVERAGE(MainTable[[#This Row],[t2]:[t4]])</f>
        <v>0.126</v>
      </c>
      <c r="BE830" s="9">
        <f>AVERAGE(MainTable[[#This Row],[c1]:[c2]])</f>
        <v>0.29449999999999998</v>
      </c>
      <c r="BF830" s="9">
        <f>AVERAGE(MainTable[[#This Row],[n3]], MainTable[[#This Row],[n1]], MainTable[[#This Row],[n4]])</f>
        <v>2.3000000000000003E-2</v>
      </c>
      <c r="BG830" s="9" t="str">
        <f>VLOOKUP(MainTable[[#This Row],[model]],ModelNames,4,FALSE)</f>
        <v>Tree Ensemble</v>
      </c>
      <c r="BH830" s="9" cm="1">
        <f t="array" ref="BH830">MEDIAN(IF($AM$2:$AM$2385=AM830,$AN$2:$AN$2385))</f>
        <v>0.87140340575455077</v>
      </c>
      <c r="BI830" s="9" t="str" cm="1">
        <f t="array" ref="BI830">LEFT(A830, MIN(IFERROR(FIND({"_binarized","_clean","_converted"}, A830), LEN(A830)+1))-1)</f>
        <v>BEED</v>
      </c>
    </row>
    <row r="831" spans="1:61" x14ac:dyDescent="0.25">
      <c r="A831" t="s">
        <v>86</v>
      </c>
      <c r="B831" s="6">
        <v>8000</v>
      </c>
      <c r="C831">
        <v>17</v>
      </c>
      <c r="D831">
        <v>16</v>
      </c>
      <c r="E831">
        <v>0</v>
      </c>
      <c r="F831" s="1">
        <v>3</v>
      </c>
      <c r="G831">
        <v>0</v>
      </c>
      <c r="H831">
        <v>0</v>
      </c>
      <c r="I831" s="1">
        <v>1000000</v>
      </c>
      <c r="J831" s="1">
        <v>8.9997600767084158</v>
      </c>
      <c r="K831" s="1">
        <v>0.81411485395635086</v>
      </c>
      <c r="L831" s="1">
        <v>16.101299999999998</v>
      </c>
      <c r="M831" s="1">
        <v>13.224600000000001</v>
      </c>
      <c r="N831" s="2">
        <v>0.317</v>
      </c>
      <c r="O831" s="2">
        <v>0.96499999999999997</v>
      </c>
      <c r="P831" s="2">
        <v>0.53200000000000003</v>
      </c>
      <c r="Q831" s="2">
        <v>0</v>
      </c>
      <c r="R831" s="2">
        <v>0.80700000000000005</v>
      </c>
      <c r="S831" s="2">
        <v>0.70399999999999996</v>
      </c>
      <c r="T831" s="2">
        <v>8.4000000000000005E-2</v>
      </c>
      <c r="U831" s="2">
        <v>0.217</v>
      </c>
      <c r="V831" s="2">
        <v>0.218</v>
      </c>
      <c r="W831" s="2">
        <v>6.0000000000000001E-3</v>
      </c>
      <c r="X831" s="2">
        <v>0.24199999999999999</v>
      </c>
      <c r="Y831" s="2">
        <v>2E-3</v>
      </c>
      <c r="Z831" s="2">
        <v>6.0999999999999999E-2</v>
      </c>
      <c r="AA831" s="2">
        <v>0.19600000000000001</v>
      </c>
      <c r="AB831" s="2">
        <v>0.98699999999999999</v>
      </c>
      <c r="AC831" s="2">
        <v>0.54700000000000004</v>
      </c>
      <c r="AD831" s="2">
        <v>6.2E-2</v>
      </c>
      <c r="AE831" s="2">
        <v>0.38300000000000001</v>
      </c>
      <c r="AF831" s="2">
        <v>2E-3</v>
      </c>
      <c r="AG831" s="2">
        <v>1E-3</v>
      </c>
      <c r="AH831" s="2">
        <v>0.375</v>
      </c>
      <c r="AI831" s="2">
        <v>0.189</v>
      </c>
      <c r="AJ831" s="2">
        <v>0.4</v>
      </c>
      <c r="AK831">
        <v>404417</v>
      </c>
      <c r="AL831">
        <v>689.15</v>
      </c>
      <c r="AM831" t="s">
        <v>54</v>
      </c>
      <c r="AN831" s="3">
        <v>0.98100000000000009</v>
      </c>
      <c r="AO831" s="3">
        <v>2.222048604328895E-3</v>
      </c>
      <c r="AP831" s="3">
        <v>0.98078743409701286</v>
      </c>
      <c r="AQ831" s="3">
        <v>2.2673582728395931E-3</v>
      </c>
      <c r="AR831" s="3">
        <v>0.99680958333333325</v>
      </c>
      <c r="AS831" s="3">
        <v>8.6642509654132592E-4</v>
      </c>
      <c r="AT831" s="10">
        <v>0.19607639312744141</v>
      </c>
      <c r="AU831" s="1">
        <v>143.85546875</v>
      </c>
      <c r="AV831" s="5">
        <v>40800.424122450757</v>
      </c>
      <c r="AW831" s="9">
        <v>7.2679836750030518</v>
      </c>
      <c r="AX831">
        <v>16</v>
      </c>
      <c r="AY831" t="s">
        <v>50</v>
      </c>
      <c r="AZ831" s="9">
        <f>AVERAGE(MainTable[[#This Row],[f1]:[f4]])</f>
        <v>0.60160000000000002</v>
      </c>
      <c r="BA831" s="9">
        <f>AVERAGE(MainTable[[#This Row],[l1]:[l3]])</f>
        <v>0.17300000000000001</v>
      </c>
      <c r="BB831" s="9">
        <f>AVERAGE(MainTable[[#This Row],[n1]:[lsc]])</f>
        <v>0.249</v>
      </c>
      <c r="BC831" s="9">
        <f>AVERAGE(MainTable[[#This Row],[density]:[clsCoef]])</f>
        <v>0.30449999999999999</v>
      </c>
      <c r="BD831" s="9">
        <f>AVERAGE(MainTable[[#This Row],[t2]:[t4]])</f>
        <v>0.126</v>
      </c>
      <c r="BE831" s="9">
        <f>AVERAGE(MainTable[[#This Row],[c1]:[c2]])</f>
        <v>0.29449999999999998</v>
      </c>
      <c r="BF831" s="9">
        <f>AVERAGE(MainTable[[#This Row],[n3]], MainTable[[#This Row],[n1]], MainTable[[#This Row],[n4]])</f>
        <v>2.3000000000000003E-2</v>
      </c>
      <c r="BG831" s="9" t="str">
        <f>VLOOKUP(MainTable[[#This Row],[model]],ModelNames,4,FALSE)</f>
        <v>Tree Ensemble</v>
      </c>
      <c r="BH831" s="9" cm="1">
        <f t="array" ref="BH831">MEDIAN(IF($AM$2:$AM$2385=AM831,$AN$2:$AN$2385))</f>
        <v>0.87316363636363636</v>
      </c>
      <c r="BI831" s="9" t="str" cm="1">
        <f t="array" ref="BI831">LEFT(A831, MIN(IFERROR(FIND({"_binarized","_clean","_converted"}, A831), LEN(A831)+1))-1)</f>
        <v>BEED</v>
      </c>
    </row>
    <row r="832" spans="1:61" x14ac:dyDescent="0.25">
      <c r="A832" t="s">
        <v>86</v>
      </c>
      <c r="B832" s="6">
        <v>8000</v>
      </c>
      <c r="C832">
        <v>17</v>
      </c>
      <c r="D832">
        <v>16</v>
      </c>
      <c r="E832">
        <v>0</v>
      </c>
      <c r="F832" s="1">
        <v>3</v>
      </c>
      <c r="G832">
        <v>0</v>
      </c>
      <c r="H832">
        <v>0</v>
      </c>
      <c r="I832" s="1">
        <v>1000000</v>
      </c>
      <c r="J832" s="1">
        <v>8.9997600767084158</v>
      </c>
      <c r="K832" s="1">
        <v>0.81411485395635086</v>
      </c>
      <c r="L832" s="1">
        <v>16.101299999999998</v>
      </c>
      <c r="M832" s="1">
        <v>13.224600000000001</v>
      </c>
      <c r="N832" s="2">
        <v>0.317</v>
      </c>
      <c r="O832" s="2">
        <v>0.96499999999999997</v>
      </c>
      <c r="P832" s="2">
        <v>0.53200000000000003</v>
      </c>
      <c r="Q832" s="2">
        <v>0</v>
      </c>
      <c r="R832" s="2">
        <v>0.80700000000000005</v>
      </c>
      <c r="S832" s="2">
        <v>0.70399999999999996</v>
      </c>
      <c r="T832" s="2">
        <v>8.4000000000000005E-2</v>
      </c>
      <c r="U832" s="2">
        <v>0.217</v>
      </c>
      <c r="V832" s="2">
        <v>0.218</v>
      </c>
      <c r="W832" s="2">
        <v>6.0000000000000001E-3</v>
      </c>
      <c r="X832" s="2">
        <v>0.24199999999999999</v>
      </c>
      <c r="Y832" s="2">
        <v>2E-3</v>
      </c>
      <c r="Z832" s="2">
        <v>6.0999999999999999E-2</v>
      </c>
      <c r="AA832" s="2">
        <v>0.19600000000000001</v>
      </c>
      <c r="AB832" s="2">
        <v>0.98699999999999999</v>
      </c>
      <c r="AC832" s="2">
        <v>0.54700000000000004</v>
      </c>
      <c r="AD832" s="2">
        <v>6.2E-2</v>
      </c>
      <c r="AE832" s="2">
        <v>0.38300000000000001</v>
      </c>
      <c r="AF832" s="2">
        <v>2E-3</v>
      </c>
      <c r="AG832" s="2">
        <v>1E-3</v>
      </c>
      <c r="AH832" s="2">
        <v>0.375</v>
      </c>
      <c r="AI832" s="2">
        <v>0.189</v>
      </c>
      <c r="AJ832" s="2">
        <v>0.4</v>
      </c>
      <c r="AK832">
        <v>404417</v>
      </c>
      <c r="AL832">
        <v>689.15</v>
      </c>
      <c r="AM832" t="s">
        <v>58</v>
      </c>
      <c r="AN832" s="3">
        <v>0.98024999999999984</v>
      </c>
      <c r="AO832" s="3">
        <v>5.2678268764263549E-3</v>
      </c>
      <c r="AP832" s="3">
        <v>0.98007024951745003</v>
      </c>
      <c r="AQ832" s="3">
        <v>5.3411546349371123E-3</v>
      </c>
      <c r="AR832" s="3">
        <v>0.99658374999999988</v>
      </c>
      <c r="AS832" s="3">
        <v>7.8569281175562284E-4</v>
      </c>
      <c r="AT832" s="10">
        <v>7.5938701629638672E-3</v>
      </c>
      <c r="AU832" s="1">
        <v>114.08984375</v>
      </c>
      <c r="AV832" s="5">
        <v>1053481.2721735579</v>
      </c>
      <c r="AW832" s="9">
        <v>1.110567569732666</v>
      </c>
      <c r="AX832">
        <v>2</v>
      </c>
      <c r="AY832" t="s">
        <v>50</v>
      </c>
      <c r="AZ832" s="9">
        <f>AVERAGE(MainTable[[#This Row],[f1]:[f4]])</f>
        <v>0.60160000000000002</v>
      </c>
      <c r="BA832" s="9">
        <f>AVERAGE(MainTable[[#This Row],[l1]:[l3]])</f>
        <v>0.17300000000000001</v>
      </c>
      <c r="BB832" s="9">
        <f>AVERAGE(MainTable[[#This Row],[n1]:[lsc]])</f>
        <v>0.249</v>
      </c>
      <c r="BC832" s="9">
        <f>AVERAGE(MainTable[[#This Row],[density]:[clsCoef]])</f>
        <v>0.30449999999999999</v>
      </c>
      <c r="BD832" s="9">
        <f>AVERAGE(MainTable[[#This Row],[t2]:[t4]])</f>
        <v>0.126</v>
      </c>
      <c r="BE832" s="9">
        <f>AVERAGE(MainTable[[#This Row],[c1]:[c2]])</f>
        <v>0.29449999999999998</v>
      </c>
      <c r="BF832" s="9">
        <f>AVERAGE(MainTable[[#This Row],[n3]], MainTable[[#This Row],[n1]], MainTable[[#This Row],[n4]])</f>
        <v>2.3000000000000003E-2</v>
      </c>
      <c r="BG832" s="9" t="str">
        <f>VLOOKUP(MainTable[[#This Row],[model]],ModelNames,4,FALSE)</f>
        <v>Tree Ensemble</v>
      </c>
      <c r="BH832" s="9" cm="1">
        <f t="array" ref="BH832">MEDIAN(IF($AM$2:$AM$2385=AM832,$AN$2:$AN$2385))</f>
        <v>0.86973139609339412</v>
      </c>
      <c r="BI832" s="9" t="str" cm="1">
        <f t="array" ref="BI832">LEFT(A832, MIN(IFERROR(FIND({"_binarized","_clean","_converted"}, A832), LEN(A832)+1))-1)</f>
        <v>BEED</v>
      </c>
    </row>
    <row r="833" spans="1:61" x14ac:dyDescent="0.25">
      <c r="A833" t="s">
        <v>86</v>
      </c>
      <c r="B833" s="6">
        <v>8000</v>
      </c>
      <c r="C833">
        <v>17</v>
      </c>
      <c r="D833">
        <v>16</v>
      </c>
      <c r="E833">
        <v>0</v>
      </c>
      <c r="F833" s="1">
        <v>3</v>
      </c>
      <c r="G833">
        <v>0</v>
      </c>
      <c r="H833">
        <v>0</v>
      </c>
      <c r="I833" s="1">
        <v>1000000</v>
      </c>
      <c r="J833" s="1">
        <v>8.9997600767084158</v>
      </c>
      <c r="K833" s="1">
        <v>0.81411485395635086</v>
      </c>
      <c r="L833" s="1">
        <v>16.101299999999998</v>
      </c>
      <c r="M833" s="1">
        <v>13.224600000000001</v>
      </c>
      <c r="N833" s="2">
        <v>0.317</v>
      </c>
      <c r="O833" s="2">
        <v>0.96499999999999997</v>
      </c>
      <c r="P833" s="2">
        <v>0.53200000000000003</v>
      </c>
      <c r="Q833" s="2">
        <v>0</v>
      </c>
      <c r="R833" s="2">
        <v>0.80700000000000005</v>
      </c>
      <c r="S833" s="2">
        <v>0.70399999999999996</v>
      </c>
      <c r="T833" s="2">
        <v>8.4000000000000005E-2</v>
      </c>
      <c r="U833" s="2">
        <v>0.217</v>
      </c>
      <c r="V833" s="2">
        <v>0.218</v>
      </c>
      <c r="W833" s="2">
        <v>6.0000000000000001E-3</v>
      </c>
      <c r="X833" s="2">
        <v>0.24199999999999999</v>
      </c>
      <c r="Y833" s="2">
        <v>2E-3</v>
      </c>
      <c r="Z833" s="2">
        <v>6.0999999999999999E-2</v>
      </c>
      <c r="AA833" s="2">
        <v>0.19600000000000001</v>
      </c>
      <c r="AB833" s="2">
        <v>0.98699999999999999</v>
      </c>
      <c r="AC833" s="2">
        <v>0.54700000000000004</v>
      </c>
      <c r="AD833" s="2">
        <v>6.2E-2</v>
      </c>
      <c r="AE833" s="2">
        <v>0.38300000000000001</v>
      </c>
      <c r="AF833" s="2">
        <v>2E-3</v>
      </c>
      <c r="AG833" s="2">
        <v>1E-3</v>
      </c>
      <c r="AH833" s="2">
        <v>0.375</v>
      </c>
      <c r="AI833" s="2">
        <v>0.189</v>
      </c>
      <c r="AJ833" s="2">
        <v>0.4</v>
      </c>
      <c r="AK833">
        <v>404417</v>
      </c>
      <c r="AL833">
        <v>689.15</v>
      </c>
      <c r="AM833" t="s">
        <v>59</v>
      </c>
      <c r="AN833" s="3">
        <v>0.96775</v>
      </c>
      <c r="AO833" s="3">
        <v>2.358495283014139E-3</v>
      </c>
      <c r="AP833" s="3">
        <v>0.96724426156748611</v>
      </c>
      <c r="AQ833" s="3">
        <v>2.4340548644924001E-3</v>
      </c>
      <c r="AR833" s="3">
        <v>0.99232083333333332</v>
      </c>
      <c r="AS833" s="3">
        <v>1.2448553853984341E-3</v>
      </c>
      <c r="AT833" s="10">
        <v>1.6861200332641602E-2</v>
      </c>
      <c r="AU833" s="1">
        <v>100.7578125</v>
      </c>
      <c r="AV833" s="5">
        <v>474462.06925807038</v>
      </c>
      <c r="AW833" s="9">
        <v>1.029531002044678</v>
      </c>
      <c r="AX833">
        <v>1</v>
      </c>
      <c r="AY833" t="s">
        <v>50</v>
      </c>
      <c r="AZ833" s="9">
        <f>AVERAGE(MainTable[[#This Row],[f1]:[f4]])</f>
        <v>0.60160000000000002</v>
      </c>
      <c r="BA833" s="9">
        <f>AVERAGE(MainTable[[#This Row],[l1]:[l3]])</f>
        <v>0.17300000000000001</v>
      </c>
      <c r="BB833" s="9">
        <f>AVERAGE(MainTable[[#This Row],[n1]:[lsc]])</f>
        <v>0.249</v>
      </c>
      <c r="BC833" s="9">
        <f>AVERAGE(MainTable[[#This Row],[density]:[clsCoef]])</f>
        <v>0.30449999999999999</v>
      </c>
      <c r="BD833" s="9">
        <f>AVERAGE(MainTable[[#This Row],[t2]:[t4]])</f>
        <v>0.126</v>
      </c>
      <c r="BE833" s="9">
        <f>AVERAGE(MainTable[[#This Row],[c1]:[c2]])</f>
        <v>0.29449999999999998</v>
      </c>
      <c r="BF833" s="9">
        <f>AVERAGE(MainTable[[#This Row],[n3]], MainTable[[#This Row],[n1]], MainTable[[#This Row],[n4]])</f>
        <v>2.3000000000000003E-2</v>
      </c>
      <c r="BG833" s="9" t="str">
        <f>VLOOKUP(MainTable[[#This Row],[model]],ModelNames,4,FALSE)</f>
        <v>Tree Ensemble</v>
      </c>
      <c r="BH833" s="9" cm="1">
        <f t="array" ref="BH833">MEDIAN(IF($AM$2:$AM$2385=AM833,$AN$2:$AN$2385))</f>
        <v>0.86949265687583444</v>
      </c>
      <c r="BI833" s="9" t="str" cm="1">
        <f t="array" ref="BI833">LEFT(A833, MIN(IFERROR(FIND({"_binarized","_clean","_converted"}, A833), LEN(A833)+1))-1)</f>
        <v>BEED</v>
      </c>
    </row>
    <row r="834" spans="1:61" x14ac:dyDescent="0.25">
      <c r="A834" t="s">
        <v>86</v>
      </c>
      <c r="B834" s="6">
        <v>8000</v>
      </c>
      <c r="C834">
        <v>17</v>
      </c>
      <c r="D834">
        <v>16</v>
      </c>
      <c r="E834">
        <v>0</v>
      </c>
      <c r="F834" s="1">
        <v>3</v>
      </c>
      <c r="G834">
        <v>0</v>
      </c>
      <c r="H834">
        <v>0</v>
      </c>
      <c r="I834" s="1">
        <v>1000000</v>
      </c>
      <c r="J834" s="1">
        <v>8.9997600767084158</v>
      </c>
      <c r="K834" s="1">
        <v>0.81411485395635086</v>
      </c>
      <c r="L834" s="1">
        <v>16.101299999999998</v>
      </c>
      <c r="M834" s="1">
        <v>13.224600000000001</v>
      </c>
      <c r="N834" s="2">
        <v>0.317</v>
      </c>
      <c r="O834" s="2">
        <v>0.96499999999999997</v>
      </c>
      <c r="P834" s="2">
        <v>0.53200000000000003</v>
      </c>
      <c r="Q834" s="2">
        <v>0</v>
      </c>
      <c r="R834" s="2">
        <v>0.80700000000000005</v>
      </c>
      <c r="S834" s="2">
        <v>0.70399999999999996</v>
      </c>
      <c r="T834" s="2">
        <v>8.4000000000000005E-2</v>
      </c>
      <c r="U834" s="2">
        <v>0.217</v>
      </c>
      <c r="V834" s="2">
        <v>0.218</v>
      </c>
      <c r="W834" s="2">
        <v>6.0000000000000001E-3</v>
      </c>
      <c r="X834" s="2">
        <v>0.24199999999999999</v>
      </c>
      <c r="Y834" s="2">
        <v>2E-3</v>
      </c>
      <c r="Z834" s="2">
        <v>6.0999999999999999E-2</v>
      </c>
      <c r="AA834" s="2">
        <v>0.19600000000000001</v>
      </c>
      <c r="AB834" s="2">
        <v>0.98699999999999999</v>
      </c>
      <c r="AC834" s="2">
        <v>0.54700000000000004</v>
      </c>
      <c r="AD834" s="2">
        <v>6.2E-2</v>
      </c>
      <c r="AE834" s="2">
        <v>0.38300000000000001</v>
      </c>
      <c r="AF834" s="2">
        <v>2E-3</v>
      </c>
      <c r="AG834" s="2">
        <v>1E-3</v>
      </c>
      <c r="AH834" s="2">
        <v>0.375</v>
      </c>
      <c r="AI834" s="2">
        <v>0.189</v>
      </c>
      <c r="AJ834" s="2">
        <v>0.4</v>
      </c>
      <c r="AK834">
        <v>404417</v>
      </c>
      <c r="AL834">
        <v>689.15</v>
      </c>
      <c r="AM834" t="s">
        <v>57</v>
      </c>
      <c r="AN834" s="3">
        <v>0.93599999999999994</v>
      </c>
      <c r="AO834" s="3">
        <v>7.1763500472036747E-3</v>
      </c>
      <c r="AP834" s="3">
        <v>0.93569453433651528</v>
      </c>
      <c r="AQ834" s="3">
        <v>7.2703743543108936E-3</v>
      </c>
      <c r="AR834" s="3">
        <v>0.9177256250000001</v>
      </c>
      <c r="AS834" s="3">
        <v>1.174927148672422E-2</v>
      </c>
      <c r="AT834" s="10">
        <v>2.4728775024414058E-3</v>
      </c>
      <c r="AU834" s="1">
        <v>132.3359375</v>
      </c>
      <c r="AV834" s="5">
        <v>3235097.5703817969</v>
      </c>
      <c r="AW834" s="9">
        <v>3.0958058834075932</v>
      </c>
      <c r="AX834">
        <v>24</v>
      </c>
      <c r="AY834" t="s">
        <v>50</v>
      </c>
      <c r="AZ834" s="9">
        <f>AVERAGE(MainTable[[#This Row],[f1]:[f4]])</f>
        <v>0.60160000000000002</v>
      </c>
      <c r="BA834" s="9">
        <f>AVERAGE(MainTable[[#This Row],[l1]:[l3]])</f>
        <v>0.17300000000000001</v>
      </c>
      <c r="BB834" s="9">
        <f>AVERAGE(MainTable[[#This Row],[n1]:[lsc]])</f>
        <v>0.249</v>
      </c>
      <c r="BC834" s="9">
        <f>AVERAGE(MainTable[[#This Row],[density]:[clsCoef]])</f>
        <v>0.30449999999999999</v>
      </c>
      <c r="BD834" s="9">
        <f>AVERAGE(MainTable[[#This Row],[t2]:[t4]])</f>
        <v>0.126</v>
      </c>
      <c r="BE834" s="9">
        <f>AVERAGE(MainTable[[#This Row],[c1]:[c2]])</f>
        <v>0.29449999999999998</v>
      </c>
      <c r="BF834" s="9">
        <f>AVERAGE(MainTable[[#This Row],[n3]], MainTable[[#This Row],[n1]], MainTable[[#This Row],[n4]])</f>
        <v>2.3000000000000003E-2</v>
      </c>
      <c r="BG834" s="9" t="str">
        <f>VLOOKUP(MainTable[[#This Row],[model]],ModelNames,4,FALSE)</f>
        <v>Tree-based</v>
      </c>
      <c r="BH834" s="9" cm="1">
        <f t="array" ref="BH834">MEDIAN(IF($AM$2:$AM$2385=AM834,$AN$2:$AN$2385))</f>
        <v>0.84387062005572167</v>
      </c>
      <c r="BI834" s="9" t="str" cm="1">
        <f t="array" ref="BI834">LEFT(A834, MIN(IFERROR(FIND({"_binarized","_clean","_converted"}, A834), LEN(A834)+1))-1)</f>
        <v>BEED</v>
      </c>
    </row>
    <row r="835" spans="1:61" x14ac:dyDescent="0.25">
      <c r="A835" t="s">
        <v>86</v>
      </c>
      <c r="B835" s="6">
        <v>8000</v>
      </c>
      <c r="C835">
        <v>17</v>
      </c>
      <c r="D835">
        <v>16</v>
      </c>
      <c r="E835">
        <v>0</v>
      </c>
      <c r="F835" s="1">
        <v>3</v>
      </c>
      <c r="G835">
        <v>0</v>
      </c>
      <c r="H835">
        <v>0</v>
      </c>
      <c r="I835" s="1">
        <v>1000000</v>
      </c>
      <c r="J835" s="1">
        <v>8.9997600767084158</v>
      </c>
      <c r="K835" s="1">
        <v>0.81411485395635086</v>
      </c>
      <c r="L835" s="1">
        <v>16.101299999999998</v>
      </c>
      <c r="M835" s="1">
        <v>13.224600000000001</v>
      </c>
      <c r="N835" s="2">
        <v>0.317</v>
      </c>
      <c r="O835" s="2">
        <v>0.96499999999999997</v>
      </c>
      <c r="P835" s="2">
        <v>0.53200000000000003</v>
      </c>
      <c r="Q835" s="2">
        <v>0</v>
      </c>
      <c r="R835" s="2">
        <v>0.80700000000000005</v>
      </c>
      <c r="S835" s="2">
        <v>0.70399999999999996</v>
      </c>
      <c r="T835" s="2">
        <v>8.4000000000000005E-2</v>
      </c>
      <c r="U835" s="2">
        <v>0.217</v>
      </c>
      <c r="V835" s="2">
        <v>0.218</v>
      </c>
      <c r="W835" s="2">
        <v>6.0000000000000001E-3</v>
      </c>
      <c r="X835" s="2">
        <v>0.24199999999999999</v>
      </c>
      <c r="Y835" s="2">
        <v>2E-3</v>
      </c>
      <c r="Z835" s="2">
        <v>6.0999999999999999E-2</v>
      </c>
      <c r="AA835" s="2">
        <v>0.19600000000000001</v>
      </c>
      <c r="AB835" s="2">
        <v>0.98699999999999999</v>
      </c>
      <c r="AC835" s="2">
        <v>0.54700000000000004</v>
      </c>
      <c r="AD835" s="2">
        <v>6.2E-2</v>
      </c>
      <c r="AE835" s="2">
        <v>0.38300000000000001</v>
      </c>
      <c r="AF835" s="2">
        <v>2E-3</v>
      </c>
      <c r="AG835" s="2">
        <v>1E-3</v>
      </c>
      <c r="AH835" s="2">
        <v>0.375</v>
      </c>
      <c r="AI835" s="2">
        <v>0.189</v>
      </c>
      <c r="AJ835" s="2">
        <v>0.4</v>
      </c>
      <c r="AK835">
        <v>404417</v>
      </c>
      <c r="AL835">
        <v>689.15</v>
      </c>
      <c r="AM835" t="s">
        <v>51</v>
      </c>
      <c r="AN835" s="3">
        <v>0.92412499999999986</v>
      </c>
      <c r="AO835" s="3">
        <v>4.0039043445117359E-3</v>
      </c>
      <c r="AP835" s="3">
        <v>0.92073645462444775</v>
      </c>
      <c r="AQ835" s="3">
        <v>4.3884433138422271E-3</v>
      </c>
      <c r="AT835" s="10">
        <v>0.6262814998626709</v>
      </c>
      <c r="AU835" s="1">
        <v>112.1640625</v>
      </c>
      <c r="AV835" s="5">
        <v>12773.80858568266</v>
      </c>
      <c r="AW835" s="9">
        <v>478.49784302711493</v>
      </c>
      <c r="AX835">
        <v>12</v>
      </c>
      <c r="AY835" t="s">
        <v>50</v>
      </c>
      <c r="AZ835" s="9">
        <f>AVERAGE(MainTable[[#This Row],[f1]:[f4]])</f>
        <v>0.60160000000000002</v>
      </c>
      <c r="BA835" s="9">
        <f>AVERAGE(MainTable[[#This Row],[l1]:[l3]])</f>
        <v>0.17300000000000001</v>
      </c>
      <c r="BB835" s="9">
        <f>AVERAGE(MainTable[[#This Row],[n1]:[lsc]])</f>
        <v>0.249</v>
      </c>
      <c r="BC835" s="9">
        <f>AVERAGE(MainTable[[#This Row],[density]:[clsCoef]])</f>
        <v>0.30449999999999999</v>
      </c>
      <c r="BD835" s="9">
        <f>AVERAGE(MainTable[[#This Row],[t2]:[t4]])</f>
        <v>0.126</v>
      </c>
      <c r="BE835" s="9">
        <f>AVERAGE(MainTable[[#This Row],[c1]:[c2]])</f>
        <v>0.29449999999999998</v>
      </c>
      <c r="BF835" s="9">
        <f>AVERAGE(MainTable[[#This Row],[n3]], MainTable[[#This Row],[n1]], MainTable[[#This Row],[n4]])</f>
        <v>2.3000000000000003E-2</v>
      </c>
      <c r="BG835" s="9" t="str">
        <f>VLOOKUP(MainTable[[#This Row],[model]],ModelNames,4,FALSE)</f>
        <v>Kernel/SVM</v>
      </c>
      <c r="BH835" s="9" cm="1">
        <f t="array" ref="BH835">MEDIAN(IF($AM$2:$AM$2385=AM835,$AN$2:$AN$2385))</f>
        <v>0.87225452196382425</v>
      </c>
      <c r="BI835" s="9" t="str" cm="1">
        <f t="array" ref="BI835">LEFT(A835, MIN(IFERROR(FIND({"_binarized","_clean","_converted"}, A835), LEN(A835)+1))-1)</f>
        <v>BEED</v>
      </c>
    </row>
    <row r="836" spans="1:61" x14ac:dyDescent="0.25">
      <c r="A836" t="s">
        <v>86</v>
      </c>
      <c r="B836" s="6">
        <v>8000</v>
      </c>
      <c r="C836">
        <v>17</v>
      </c>
      <c r="D836">
        <v>16</v>
      </c>
      <c r="E836">
        <v>0</v>
      </c>
      <c r="F836" s="1">
        <v>3</v>
      </c>
      <c r="G836">
        <v>0</v>
      </c>
      <c r="H836">
        <v>0</v>
      </c>
      <c r="I836" s="1">
        <v>1000000</v>
      </c>
      <c r="J836" s="1">
        <v>8.9997600767084158</v>
      </c>
      <c r="K836" s="1">
        <v>0.81411485395635086</v>
      </c>
      <c r="L836" s="1">
        <v>16.101299999999998</v>
      </c>
      <c r="M836" s="1">
        <v>13.224600000000001</v>
      </c>
      <c r="N836" s="2">
        <v>0.317</v>
      </c>
      <c r="O836" s="2">
        <v>0.96499999999999997</v>
      </c>
      <c r="P836" s="2">
        <v>0.53200000000000003</v>
      </c>
      <c r="Q836" s="2">
        <v>0</v>
      </c>
      <c r="R836" s="2">
        <v>0.80700000000000005</v>
      </c>
      <c r="S836" s="2">
        <v>0.70399999999999996</v>
      </c>
      <c r="T836" s="2">
        <v>8.4000000000000005E-2</v>
      </c>
      <c r="U836" s="2">
        <v>0.217</v>
      </c>
      <c r="V836" s="2">
        <v>0.218</v>
      </c>
      <c r="W836" s="2">
        <v>6.0000000000000001E-3</v>
      </c>
      <c r="X836" s="2">
        <v>0.24199999999999999</v>
      </c>
      <c r="Y836" s="2">
        <v>2E-3</v>
      </c>
      <c r="Z836" s="2">
        <v>6.0999999999999999E-2</v>
      </c>
      <c r="AA836" s="2">
        <v>0.19600000000000001</v>
      </c>
      <c r="AB836" s="2">
        <v>0.98699999999999999</v>
      </c>
      <c r="AC836" s="2">
        <v>0.54700000000000004</v>
      </c>
      <c r="AD836" s="2">
        <v>6.2E-2</v>
      </c>
      <c r="AE836" s="2">
        <v>0.38300000000000001</v>
      </c>
      <c r="AF836" s="2">
        <v>2E-3</v>
      </c>
      <c r="AG836" s="2">
        <v>1E-3</v>
      </c>
      <c r="AH836" s="2">
        <v>0.375</v>
      </c>
      <c r="AI836" s="2">
        <v>0.189</v>
      </c>
      <c r="AJ836" s="2">
        <v>0.4</v>
      </c>
      <c r="AK836">
        <v>404417</v>
      </c>
      <c r="AL836">
        <v>689.15</v>
      </c>
      <c r="AM836" t="s">
        <v>56</v>
      </c>
      <c r="AN836" s="3">
        <v>0.78737499999999994</v>
      </c>
      <c r="AO836" s="3">
        <v>4.548351349665046E-3</v>
      </c>
      <c r="AP836" s="3">
        <v>0.74859956611170886</v>
      </c>
      <c r="AQ836" s="3">
        <v>5.6183503698524111E-3</v>
      </c>
      <c r="AR836" s="3">
        <v>0.73552249999999997</v>
      </c>
      <c r="AS836" s="3">
        <v>1.6386124158279631E-2</v>
      </c>
      <c r="AT836" s="10">
        <v>1.9543170928955078E-3</v>
      </c>
      <c r="AU836" s="1">
        <v>124.109375</v>
      </c>
      <c r="AV836" s="5">
        <v>4093501.5249481518</v>
      </c>
      <c r="AW836" s="9">
        <v>0.2146100997924805</v>
      </c>
      <c r="AX836">
        <v>10</v>
      </c>
      <c r="AY836" t="s">
        <v>50</v>
      </c>
      <c r="AZ836" s="9">
        <f>AVERAGE(MainTable[[#This Row],[f1]:[f4]])</f>
        <v>0.60160000000000002</v>
      </c>
      <c r="BA836" s="9">
        <f>AVERAGE(MainTable[[#This Row],[l1]:[l3]])</f>
        <v>0.17300000000000001</v>
      </c>
      <c r="BB836" s="9">
        <f>AVERAGE(MainTable[[#This Row],[n1]:[lsc]])</f>
        <v>0.249</v>
      </c>
      <c r="BC836" s="9">
        <f>AVERAGE(MainTable[[#This Row],[density]:[clsCoef]])</f>
        <v>0.30449999999999999</v>
      </c>
      <c r="BD836" s="9">
        <f>AVERAGE(MainTable[[#This Row],[t2]:[t4]])</f>
        <v>0.126</v>
      </c>
      <c r="BE836" s="9">
        <f>AVERAGE(MainTable[[#This Row],[c1]:[c2]])</f>
        <v>0.29449999999999998</v>
      </c>
      <c r="BF836" s="9">
        <f>AVERAGE(MainTable[[#This Row],[n3]], MainTable[[#This Row],[n1]], MainTable[[#This Row],[n4]])</f>
        <v>2.3000000000000003E-2</v>
      </c>
      <c r="BG836" s="9" t="str">
        <f>VLOOKUP(MainTable[[#This Row],[model]],ModelNames,4,FALSE)</f>
        <v>Linear</v>
      </c>
      <c r="BH836" s="9" cm="1">
        <f t="array" ref="BH836">MEDIAN(IF($AM$2:$AM$2385=AM836,$AN$2:$AN$2385))</f>
        <v>0.85279999999999989</v>
      </c>
      <c r="BI836" s="9" t="str" cm="1">
        <f t="array" ref="BI836">LEFT(A836, MIN(IFERROR(FIND({"_binarized","_clean","_converted"}, A836), LEN(A836)+1))-1)</f>
        <v>BEED</v>
      </c>
    </row>
    <row r="837" spans="1:61" x14ac:dyDescent="0.25">
      <c r="A837" t="s">
        <v>86</v>
      </c>
      <c r="B837" s="6">
        <v>8000</v>
      </c>
      <c r="C837">
        <v>17</v>
      </c>
      <c r="D837">
        <v>16</v>
      </c>
      <c r="E837">
        <v>0</v>
      </c>
      <c r="F837" s="1">
        <v>3</v>
      </c>
      <c r="G837">
        <v>0</v>
      </c>
      <c r="H837">
        <v>0</v>
      </c>
      <c r="I837" s="1">
        <v>1000000</v>
      </c>
      <c r="J837" s="1">
        <v>8.9997600767084158</v>
      </c>
      <c r="K837" s="1">
        <v>0.81411485395635086</v>
      </c>
      <c r="L837" s="1">
        <v>16.101299999999998</v>
      </c>
      <c r="M837" s="1">
        <v>13.224600000000001</v>
      </c>
      <c r="N837" s="2">
        <v>0.317</v>
      </c>
      <c r="O837" s="2">
        <v>0.96499999999999997</v>
      </c>
      <c r="P837" s="2">
        <v>0.53200000000000003</v>
      </c>
      <c r="Q837" s="2">
        <v>0</v>
      </c>
      <c r="R837" s="2">
        <v>0.80700000000000005</v>
      </c>
      <c r="S837" s="2">
        <v>0.70399999999999996</v>
      </c>
      <c r="T837" s="2">
        <v>8.4000000000000005E-2</v>
      </c>
      <c r="U837" s="2">
        <v>0.217</v>
      </c>
      <c r="V837" s="2">
        <v>0.218</v>
      </c>
      <c r="W837" s="2">
        <v>6.0000000000000001E-3</v>
      </c>
      <c r="X837" s="2">
        <v>0.24199999999999999</v>
      </c>
      <c r="Y837" s="2">
        <v>2E-3</v>
      </c>
      <c r="Z837" s="2">
        <v>6.0999999999999999E-2</v>
      </c>
      <c r="AA837" s="2">
        <v>0.19600000000000001</v>
      </c>
      <c r="AB837" s="2">
        <v>0.98699999999999999</v>
      </c>
      <c r="AC837" s="2">
        <v>0.54700000000000004</v>
      </c>
      <c r="AD837" s="2">
        <v>6.2E-2</v>
      </c>
      <c r="AE837" s="2">
        <v>0.38300000000000001</v>
      </c>
      <c r="AF837" s="2">
        <v>2E-3</v>
      </c>
      <c r="AG837" s="2">
        <v>1E-3</v>
      </c>
      <c r="AH837" s="2">
        <v>0.375</v>
      </c>
      <c r="AI837" s="2">
        <v>0.189</v>
      </c>
      <c r="AJ837" s="2">
        <v>0.4</v>
      </c>
      <c r="AK837">
        <v>404417</v>
      </c>
      <c r="AL837">
        <v>689.15</v>
      </c>
      <c r="AM837" t="s">
        <v>64</v>
      </c>
      <c r="AN837" s="3">
        <v>0.78550000000000009</v>
      </c>
      <c r="AO837" s="3">
        <v>4.750000000000012E-3</v>
      </c>
      <c r="AP837" s="3">
        <v>0.74336131424960805</v>
      </c>
      <c r="AQ837" s="3">
        <v>6.3774321609372736E-3</v>
      </c>
      <c r="AR837" s="3">
        <v>0.73583916666666671</v>
      </c>
      <c r="AS837" s="3">
        <v>1.7360708420885381E-2</v>
      </c>
      <c r="AT837" s="10">
        <v>1.7020702362060549E-3</v>
      </c>
      <c r="AU837" s="1">
        <v>242.09765625</v>
      </c>
      <c r="AV837" s="5">
        <v>4700158.5656254375</v>
      </c>
      <c r="AW837" s="9">
        <v>4.0584325790405273E-2</v>
      </c>
      <c r="AX837">
        <v>2</v>
      </c>
      <c r="AY837" t="s">
        <v>50</v>
      </c>
      <c r="AZ837" s="9">
        <f>AVERAGE(MainTable[[#This Row],[f1]:[f4]])</f>
        <v>0.60160000000000002</v>
      </c>
      <c r="BA837" s="9">
        <f>AVERAGE(MainTable[[#This Row],[l1]:[l3]])</f>
        <v>0.17300000000000001</v>
      </c>
      <c r="BB837" s="9">
        <f>AVERAGE(MainTable[[#This Row],[n1]:[lsc]])</f>
        <v>0.249</v>
      </c>
      <c r="BC837" s="9">
        <f>AVERAGE(MainTable[[#This Row],[density]:[clsCoef]])</f>
        <v>0.30449999999999999</v>
      </c>
      <c r="BD837" s="9">
        <f>AVERAGE(MainTable[[#This Row],[t2]:[t4]])</f>
        <v>0.126</v>
      </c>
      <c r="BE837" s="9">
        <f>AVERAGE(MainTable[[#This Row],[c1]:[c2]])</f>
        <v>0.29449999999999998</v>
      </c>
      <c r="BF837" s="9">
        <f>AVERAGE(MainTable[[#This Row],[n3]], MainTable[[#This Row],[n1]], MainTable[[#This Row],[n4]])</f>
        <v>2.3000000000000003E-2</v>
      </c>
      <c r="BG837" s="9" t="str">
        <f>VLOOKUP(MainTable[[#This Row],[model]],ModelNames,4,FALSE)</f>
        <v>Discriminant</v>
      </c>
      <c r="BH837" s="9" cm="1">
        <f t="array" ref="BH837">MEDIAN(IF($AM$2:$AM$2385=AM837,$AN$2:$AN$2385))</f>
        <v>0.83860904466088915</v>
      </c>
      <c r="BI837" s="9" t="str" cm="1">
        <f t="array" ref="BI837">LEFT(A837, MIN(IFERROR(FIND({"_binarized","_clean","_converted"}, A837), LEN(A837)+1))-1)</f>
        <v>BEED</v>
      </c>
    </row>
    <row r="838" spans="1:61" x14ac:dyDescent="0.25">
      <c r="A838" t="s">
        <v>86</v>
      </c>
      <c r="B838" s="6">
        <v>8000</v>
      </c>
      <c r="C838">
        <v>17</v>
      </c>
      <c r="D838">
        <v>16</v>
      </c>
      <c r="E838">
        <v>0</v>
      </c>
      <c r="F838" s="1">
        <v>3</v>
      </c>
      <c r="G838">
        <v>0</v>
      </c>
      <c r="H838">
        <v>0</v>
      </c>
      <c r="I838" s="1">
        <v>1000000</v>
      </c>
      <c r="J838" s="1">
        <v>8.9997600767084158</v>
      </c>
      <c r="K838" s="1">
        <v>0.81411485395635086</v>
      </c>
      <c r="L838" s="1">
        <v>16.101299999999998</v>
      </c>
      <c r="M838" s="1">
        <v>13.224600000000001</v>
      </c>
      <c r="N838" s="2">
        <v>0.317</v>
      </c>
      <c r="O838" s="2">
        <v>0.96499999999999997</v>
      </c>
      <c r="P838" s="2">
        <v>0.53200000000000003</v>
      </c>
      <c r="Q838" s="2">
        <v>0</v>
      </c>
      <c r="R838" s="2">
        <v>0.80700000000000005</v>
      </c>
      <c r="S838" s="2">
        <v>0.70399999999999996</v>
      </c>
      <c r="T838" s="2">
        <v>8.4000000000000005E-2</v>
      </c>
      <c r="U838" s="2">
        <v>0.217</v>
      </c>
      <c r="V838" s="2">
        <v>0.218</v>
      </c>
      <c r="W838" s="2">
        <v>6.0000000000000001E-3</v>
      </c>
      <c r="X838" s="2">
        <v>0.24199999999999999</v>
      </c>
      <c r="Y838" s="2">
        <v>2E-3</v>
      </c>
      <c r="Z838" s="2">
        <v>6.0999999999999999E-2</v>
      </c>
      <c r="AA838" s="2">
        <v>0.19600000000000001</v>
      </c>
      <c r="AB838" s="2">
        <v>0.98699999999999999</v>
      </c>
      <c r="AC838" s="2">
        <v>0.54700000000000004</v>
      </c>
      <c r="AD838" s="2">
        <v>6.2E-2</v>
      </c>
      <c r="AE838" s="2">
        <v>0.38300000000000001</v>
      </c>
      <c r="AF838" s="2">
        <v>2E-3</v>
      </c>
      <c r="AG838" s="2">
        <v>1E-3</v>
      </c>
      <c r="AH838" s="2">
        <v>0.375</v>
      </c>
      <c r="AI838" s="2">
        <v>0.189</v>
      </c>
      <c r="AJ838" s="2">
        <v>0.4</v>
      </c>
      <c r="AK838">
        <v>404417</v>
      </c>
      <c r="AL838">
        <v>689.15</v>
      </c>
      <c r="AM838" t="s">
        <v>60</v>
      </c>
      <c r="AN838" s="3">
        <v>0.78174999999999994</v>
      </c>
      <c r="AO838" s="3">
        <v>5.2944546461368451E-3</v>
      </c>
      <c r="AP838" s="3">
        <v>0.73571491668202549</v>
      </c>
      <c r="AQ838" s="3">
        <v>7.7512359897530282E-3</v>
      </c>
      <c r="AR838" s="3">
        <v>0.72984125</v>
      </c>
      <c r="AS838" s="3">
        <v>1.9775515839949961E-2</v>
      </c>
      <c r="AT838" s="10">
        <v>1.7428398132324221E-3</v>
      </c>
      <c r="AU838" s="1">
        <v>126.22265625</v>
      </c>
      <c r="AV838" s="5">
        <v>4590209.5759233925</v>
      </c>
      <c r="AW838" s="9">
        <v>0.2263679504394531</v>
      </c>
      <c r="AX838">
        <v>16</v>
      </c>
      <c r="AY838" t="s">
        <v>50</v>
      </c>
      <c r="AZ838" s="9">
        <f>AVERAGE(MainTable[[#This Row],[f1]:[f4]])</f>
        <v>0.60160000000000002</v>
      </c>
      <c r="BA838" s="9">
        <f>AVERAGE(MainTable[[#This Row],[l1]:[l3]])</f>
        <v>0.17300000000000001</v>
      </c>
      <c r="BB838" s="9">
        <f>AVERAGE(MainTable[[#This Row],[n1]:[lsc]])</f>
        <v>0.249</v>
      </c>
      <c r="BC838" s="9">
        <f>AVERAGE(MainTable[[#This Row],[density]:[clsCoef]])</f>
        <v>0.30449999999999999</v>
      </c>
      <c r="BD838" s="9">
        <f>AVERAGE(MainTable[[#This Row],[t2]:[t4]])</f>
        <v>0.126</v>
      </c>
      <c r="BE838" s="9">
        <f>AVERAGE(MainTable[[#This Row],[c1]:[c2]])</f>
        <v>0.29449999999999998</v>
      </c>
      <c r="BF838" s="9">
        <f>AVERAGE(MainTable[[#This Row],[n3]], MainTable[[#This Row],[n1]], MainTable[[#This Row],[n4]])</f>
        <v>2.3000000000000003E-2</v>
      </c>
      <c r="BG838" s="9" t="str">
        <f>VLOOKUP(MainTable[[#This Row],[model]],ModelNames,4,FALSE)</f>
        <v>Linear</v>
      </c>
      <c r="BH838" s="9" cm="1">
        <f t="array" ref="BH838">MEDIAN(IF($AM$2:$AM$2385=AM838,$AN$2:$AN$2385))</f>
        <v>0.84154689776823377</v>
      </c>
      <c r="BI838" s="9" t="str" cm="1">
        <f t="array" ref="BI838">LEFT(A838, MIN(IFERROR(FIND({"_binarized","_clean","_converted"}, A838), LEN(A838)+1))-1)</f>
        <v>BEED</v>
      </c>
    </row>
    <row r="839" spans="1:61" x14ac:dyDescent="0.25">
      <c r="A839" t="s">
        <v>86</v>
      </c>
      <c r="B839" s="6">
        <v>8000</v>
      </c>
      <c r="C839">
        <v>17</v>
      </c>
      <c r="D839">
        <v>16</v>
      </c>
      <c r="E839">
        <v>0</v>
      </c>
      <c r="F839" s="1">
        <v>3</v>
      </c>
      <c r="G839">
        <v>0</v>
      </c>
      <c r="H839">
        <v>0</v>
      </c>
      <c r="I839" s="1">
        <v>1000000</v>
      </c>
      <c r="J839" s="1">
        <v>8.9997600767084158</v>
      </c>
      <c r="K839" s="1">
        <v>0.81411485395635086</v>
      </c>
      <c r="L839" s="1">
        <v>16.101299999999998</v>
      </c>
      <c r="M839" s="1">
        <v>13.224600000000001</v>
      </c>
      <c r="N839" s="2">
        <v>0.317</v>
      </c>
      <c r="O839" s="2">
        <v>0.96499999999999997</v>
      </c>
      <c r="P839" s="2">
        <v>0.53200000000000003</v>
      </c>
      <c r="Q839" s="2">
        <v>0</v>
      </c>
      <c r="R839" s="2">
        <v>0.80700000000000005</v>
      </c>
      <c r="S839" s="2">
        <v>0.70399999999999996</v>
      </c>
      <c r="T839" s="2">
        <v>8.4000000000000005E-2</v>
      </c>
      <c r="U839" s="2">
        <v>0.217</v>
      </c>
      <c r="V839" s="2">
        <v>0.218</v>
      </c>
      <c r="W839" s="2">
        <v>6.0000000000000001E-3</v>
      </c>
      <c r="X839" s="2">
        <v>0.24199999999999999</v>
      </c>
      <c r="Y839" s="2">
        <v>2E-3</v>
      </c>
      <c r="Z839" s="2">
        <v>6.0999999999999999E-2</v>
      </c>
      <c r="AA839" s="2">
        <v>0.19600000000000001</v>
      </c>
      <c r="AB839" s="2">
        <v>0.98699999999999999</v>
      </c>
      <c r="AC839" s="2">
        <v>0.54700000000000004</v>
      </c>
      <c r="AD839" s="2">
        <v>6.2E-2</v>
      </c>
      <c r="AE839" s="2">
        <v>0.38300000000000001</v>
      </c>
      <c r="AF839" s="2">
        <v>2E-3</v>
      </c>
      <c r="AG839" s="2">
        <v>1E-3</v>
      </c>
      <c r="AH839" s="2">
        <v>0.375</v>
      </c>
      <c r="AI839" s="2">
        <v>0.189</v>
      </c>
      <c r="AJ839" s="2">
        <v>0.4</v>
      </c>
      <c r="AK839">
        <v>404417</v>
      </c>
      <c r="AL839">
        <v>689.15</v>
      </c>
      <c r="AM839" t="s">
        <v>62</v>
      </c>
      <c r="AN839" s="3">
        <v>0.78149999999999997</v>
      </c>
      <c r="AO839" s="3">
        <v>4.157072287078966E-3</v>
      </c>
      <c r="AP839" s="3">
        <v>0.73462013971280671</v>
      </c>
      <c r="AQ839" s="3">
        <v>5.6365197040905632E-3</v>
      </c>
      <c r="AT839" s="10">
        <v>1.849889755249023E-3</v>
      </c>
      <c r="AU839" s="1">
        <v>127.75390625</v>
      </c>
      <c r="AV839" s="5">
        <v>4324582.0337672383</v>
      </c>
      <c r="AW839" s="9">
        <v>0.2141563892364502</v>
      </c>
      <c r="AX839">
        <v>6</v>
      </c>
      <c r="AY839" t="s">
        <v>50</v>
      </c>
      <c r="AZ839" s="9">
        <f>AVERAGE(MainTable[[#This Row],[f1]:[f4]])</f>
        <v>0.60160000000000002</v>
      </c>
      <c r="BA839" s="9">
        <f>AVERAGE(MainTable[[#This Row],[l1]:[l3]])</f>
        <v>0.17300000000000001</v>
      </c>
      <c r="BB839" s="9">
        <f>AVERAGE(MainTable[[#This Row],[n1]:[lsc]])</f>
        <v>0.249</v>
      </c>
      <c r="BC839" s="9">
        <f>AVERAGE(MainTable[[#This Row],[density]:[clsCoef]])</f>
        <v>0.30449999999999999</v>
      </c>
      <c r="BD839" s="9">
        <f>AVERAGE(MainTable[[#This Row],[t2]:[t4]])</f>
        <v>0.126</v>
      </c>
      <c r="BE839" s="9">
        <f>AVERAGE(MainTable[[#This Row],[c1]:[c2]])</f>
        <v>0.29449999999999998</v>
      </c>
      <c r="BF839" s="9">
        <f>AVERAGE(MainTable[[#This Row],[n3]], MainTable[[#This Row],[n1]], MainTable[[#This Row],[n4]])</f>
        <v>2.3000000000000003E-2</v>
      </c>
      <c r="BG839" s="9" t="str">
        <f>VLOOKUP(MainTable[[#This Row],[model]],ModelNames,4,FALSE)</f>
        <v>Linear</v>
      </c>
      <c r="BH839" s="9" cm="1">
        <f t="array" ref="BH839">MEDIAN(IF($AM$2:$AM$2385=AM839,$AN$2:$AN$2385))</f>
        <v>0.84909999999999997</v>
      </c>
      <c r="BI839" s="9" t="str" cm="1">
        <f t="array" ref="BI839">LEFT(A839, MIN(IFERROR(FIND({"_binarized","_clean","_converted"}, A839), LEN(A839)+1))-1)</f>
        <v>BEED</v>
      </c>
    </row>
    <row r="840" spans="1:61" x14ac:dyDescent="0.25">
      <c r="A840" t="s">
        <v>86</v>
      </c>
      <c r="B840" s="6">
        <v>8000</v>
      </c>
      <c r="C840">
        <v>17</v>
      </c>
      <c r="D840">
        <v>16</v>
      </c>
      <c r="E840">
        <v>0</v>
      </c>
      <c r="F840" s="1">
        <v>3</v>
      </c>
      <c r="G840">
        <v>0</v>
      </c>
      <c r="H840">
        <v>0</v>
      </c>
      <c r="I840" s="1">
        <v>1000000</v>
      </c>
      <c r="J840" s="1">
        <v>8.9997600767084158</v>
      </c>
      <c r="K840" s="1">
        <v>0.81411485395635086</v>
      </c>
      <c r="L840" s="1">
        <v>16.101299999999998</v>
      </c>
      <c r="M840" s="1">
        <v>13.224600000000001</v>
      </c>
      <c r="N840" s="2">
        <v>0.317</v>
      </c>
      <c r="O840" s="2">
        <v>0.96499999999999997</v>
      </c>
      <c r="P840" s="2">
        <v>0.53200000000000003</v>
      </c>
      <c r="Q840" s="2">
        <v>0</v>
      </c>
      <c r="R840" s="2">
        <v>0.80700000000000005</v>
      </c>
      <c r="S840" s="2">
        <v>0.70399999999999996</v>
      </c>
      <c r="T840" s="2">
        <v>8.4000000000000005E-2</v>
      </c>
      <c r="U840" s="2">
        <v>0.217</v>
      </c>
      <c r="V840" s="2">
        <v>0.218</v>
      </c>
      <c r="W840" s="2">
        <v>6.0000000000000001E-3</v>
      </c>
      <c r="X840" s="2">
        <v>0.24199999999999999</v>
      </c>
      <c r="Y840" s="2">
        <v>2E-3</v>
      </c>
      <c r="Z840" s="2">
        <v>6.0999999999999999E-2</v>
      </c>
      <c r="AA840" s="2">
        <v>0.19600000000000001</v>
      </c>
      <c r="AB840" s="2">
        <v>0.98699999999999999</v>
      </c>
      <c r="AC840" s="2">
        <v>0.54700000000000004</v>
      </c>
      <c r="AD840" s="2">
        <v>6.2E-2</v>
      </c>
      <c r="AE840" s="2">
        <v>0.38300000000000001</v>
      </c>
      <c r="AF840" s="2">
        <v>2E-3</v>
      </c>
      <c r="AG840" s="2">
        <v>1E-3</v>
      </c>
      <c r="AH840" s="2">
        <v>0.375</v>
      </c>
      <c r="AI840" s="2">
        <v>0.189</v>
      </c>
      <c r="AJ840" s="2">
        <v>0.4</v>
      </c>
      <c r="AK840">
        <v>404417</v>
      </c>
      <c r="AL840">
        <v>689.15</v>
      </c>
      <c r="AM840" t="s">
        <v>61</v>
      </c>
      <c r="AN840" s="3">
        <v>0.52212500000000006</v>
      </c>
      <c r="AO840" s="3">
        <v>1.2110171344782881E-2</v>
      </c>
      <c r="AP840" s="3">
        <v>0.52704746208487363</v>
      </c>
      <c r="AQ840" s="3">
        <v>1.4475014224627131E-2</v>
      </c>
      <c r="AR840" s="3">
        <v>0.93694583333333326</v>
      </c>
      <c r="AS840" s="3">
        <v>2.708881034363341E-3</v>
      </c>
      <c r="AT840" s="10">
        <v>2.5482177734375E-3</v>
      </c>
      <c r="AU840" s="1">
        <v>244.703125</v>
      </c>
      <c r="AV840" s="5">
        <v>3139449.1017964068</v>
      </c>
      <c r="AW840" s="9">
        <v>6.4986705780029297E-2</v>
      </c>
      <c r="AX840">
        <v>4</v>
      </c>
      <c r="AY840" t="s">
        <v>50</v>
      </c>
      <c r="AZ840" s="9">
        <f>AVERAGE(MainTable[[#This Row],[f1]:[f4]])</f>
        <v>0.60160000000000002</v>
      </c>
      <c r="BA840" s="9">
        <f>AVERAGE(MainTable[[#This Row],[l1]:[l3]])</f>
        <v>0.17300000000000001</v>
      </c>
      <c r="BB840" s="9">
        <f>AVERAGE(MainTable[[#This Row],[n1]:[lsc]])</f>
        <v>0.249</v>
      </c>
      <c r="BC840" s="9">
        <f>AVERAGE(MainTable[[#This Row],[density]:[clsCoef]])</f>
        <v>0.30449999999999999</v>
      </c>
      <c r="BD840" s="9">
        <f>AVERAGE(MainTable[[#This Row],[t2]:[t4]])</f>
        <v>0.126</v>
      </c>
      <c r="BE840" s="9">
        <f>AVERAGE(MainTable[[#This Row],[c1]:[c2]])</f>
        <v>0.29449999999999998</v>
      </c>
      <c r="BF840" s="9">
        <f>AVERAGE(MainTable[[#This Row],[n3]], MainTable[[#This Row],[n1]], MainTable[[#This Row],[n4]])</f>
        <v>2.3000000000000003E-2</v>
      </c>
      <c r="BG840" s="9" t="str">
        <f>VLOOKUP(MainTable[[#This Row],[model]],ModelNames,4,FALSE)</f>
        <v>Discriminant</v>
      </c>
      <c r="BH840" s="9" cm="1">
        <f t="array" ref="BH840">MEDIAN(IF($AM$2:$AM$2385=AM840,$AN$2:$AN$2385))</f>
        <v>0.82848361206198695</v>
      </c>
      <c r="BI840" s="9" t="str" cm="1">
        <f t="array" ref="BI840">LEFT(A840, MIN(IFERROR(FIND({"_binarized","_clean","_converted"}, A840), LEN(A840)+1))-1)</f>
        <v>BEED</v>
      </c>
    </row>
    <row r="841" spans="1:61" x14ac:dyDescent="0.25">
      <c r="A841" t="s">
        <v>86</v>
      </c>
      <c r="B841" s="6">
        <v>8000</v>
      </c>
      <c r="C841">
        <v>17</v>
      </c>
      <c r="D841">
        <v>16</v>
      </c>
      <c r="E841">
        <v>0</v>
      </c>
      <c r="F841" s="1">
        <v>3</v>
      </c>
      <c r="G841">
        <v>0</v>
      </c>
      <c r="H841">
        <v>0</v>
      </c>
      <c r="I841" s="1">
        <v>1000000</v>
      </c>
      <c r="J841" s="1">
        <v>8.9997600767084158</v>
      </c>
      <c r="K841" s="1">
        <v>0.81411485395635086</v>
      </c>
      <c r="L841" s="1">
        <v>16.101299999999998</v>
      </c>
      <c r="M841" s="1">
        <v>13.224600000000001</v>
      </c>
      <c r="N841" s="2">
        <v>0.317</v>
      </c>
      <c r="O841" s="2">
        <v>0.96499999999999997</v>
      </c>
      <c r="P841" s="2">
        <v>0.53200000000000003</v>
      </c>
      <c r="Q841" s="2">
        <v>0</v>
      </c>
      <c r="R841" s="2">
        <v>0.80700000000000005</v>
      </c>
      <c r="S841" s="2">
        <v>0.70399999999999996</v>
      </c>
      <c r="T841" s="2">
        <v>8.4000000000000005E-2</v>
      </c>
      <c r="U841" s="2">
        <v>0.217</v>
      </c>
      <c r="V841" s="2">
        <v>0.218</v>
      </c>
      <c r="W841" s="2">
        <v>6.0000000000000001E-3</v>
      </c>
      <c r="X841" s="2">
        <v>0.24199999999999999</v>
      </c>
      <c r="Y841" s="2">
        <v>2E-3</v>
      </c>
      <c r="Z841" s="2">
        <v>6.0999999999999999E-2</v>
      </c>
      <c r="AA841" s="2">
        <v>0.19600000000000001</v>
      </c>
      <c r="AB841" s="2">
        <v>0.98699999999999999</v>
      </c>
      <c r="AC841" s="2">
        <v>0.54700000000000004</v>
      </c>
      <c r="AD841" s="2">
        <v>6.2E-2</v>
      </c>
      <c r="AE841" s="2">
        <v>0.38300000000000001</v>
      </c>
      <c r="AF841" s="2">
        <v>2E-3</v>
      </c>
      <c r="AG841" s="2">
        <v>1E-3</v>
      </c>
      <c r="AH841" s="2">
        <v>0.375</v>
      </c>
      <c r="AI841" s="2">
        <v>0.189</v>
      </c>
      <c r="AJ841" s="2">
        <v>0.4</v>
      </c>
      <c r="AK841">
        <v>404417</v>
      </c>
      <c r="AL841">
        <v>689.15</v>
      </c>
      <c r="AM841" t="s">
        <v>63</v>
      </c>
      <c r="AN841" s="3">
        <v>0.48049999999999998</v>
      </c>
      <c r="AO841" s="3">
        <v>1.355774686295624E-2</v>
      </c>
      <c r="AP841" s="3">
        <v>0.48784081951923719</v>
      </c>
      <c r="AQ841" s="3">
        <v>1.530035031317987E-2</v>
      </c>
      <c r="AR841" s="3">
        <v>0.53567708333333341</v>
      </c>
      <c r="AS841" s="3">
        <v>1.2951880762181881E-2</v>
      </c>
      <c r="AT841" s="10">
        <v>2.311944961547852E-3</v>
      </c>
      <c r="AU841" s="1">
        <v>239.8828125</v>
      </c>
      <c r="AV841" s="5">
        <v>3460289.9865937922</v>
      </c>
      <c r="AW841" s="9">
        <v>7.0933818817138672E-2</v>
      </c>
      <c r="AX841">
        <v>4</v>
      </c>
      <c r="AY841" t="s">
        <v>50</v>
      </c>
      <c r="AZ841" s="9">
        <f>AVERAGE(MainTable[[#This Row],[f1]:[f4]])</f>
        <v>0.60160000000000002</v>
      </c>
      <c r="BA841" s="9">
        <f>AVERAGE(MainTable[[#This Row],[l1]:[l3]])</f>
        <v>0.17300000000000001</v>
      </c>
      <c r="BB841" s="9">
        <f>AVERAGE(MainTable[[#This Row],[n1]:[lsc]])</f>
        <v>0.249</v>
      </c>
      <c r="BC841" s="9">
        <f>AVERAGE(MainTable[[#This Row],[density]:[clsCoef]])</f>
        <v>0.30449999999999999</v>
      </c>
      <c r="BD841" s="9">
        <f>AVERAGE(MainTable[[#This Row],[t2]:[t4]])</f>
        <v>0.126</v>
      </c>
      <c r="BE841" s="9">
        <f>AVERAGE(MainTable[[#This Row],[c1]:[c2]])</f>
        <v>0.29449999999999998</v>
      </c>
      <c r="BF841" s="9">
        <f>AVERAGE(MainTable[[#This Row],[n3]], MainTable[[#This Row],[n1]], MainTable[[#This Row],[n4]])</f>
        <v>2.3000000000000003E-2</v>
      </c>
      <c r="BG841" s="9" t="str">
        <f>VLOOKUP(MainTable[[#This Row],[model]],ModelNames,4,FALSE)</f>
        <v>Probabilistic</v>
      </c>
      <c r="BH841" s="9" cm="1">
        <f t="array" ref="BH841">MEDIAN(IF($AM$2:$AM$2385=AM841,$AN$2:$AN$2385))</f>
        <v>0.73750000000000004</v>
      </c>
      <c r="BI841" s="9" t="str" cm="1">
        <f t="array" ref="BI841">LEFT(A841, MIN(IFERROR(FIND({"_binarized","_clean","_converted"}, A841), LEN(A841)+1))-1)</f>
        <v>BEED</v>
      </c>
    </row>
    <row r="842" spans="1:61" x14ac:dyDescent="0.25">
      <c r="A842" t="s">
        <v>126</v>
      </c>
      <c r="B842" s="6">
        <v>306</v>
      </c>
      <c r="C842">
        <v>4</v>
      </c>
      <c r="D842">
        <v>3</v>
      </c>
      <c r="E842">
        <v>0</v>
      </c>
      <c r="F842" s="1">
        <v>2.7777777777777781</v>
      </c>
      <c r="G842">
        <v>0</v>
      </c>
      <c r="H842">
        <v>0</v>
      </c>
      <c r="I842" s="1">
        <v>1000000</v>
      </c>
      <c r="J842" s="1">
        <v>3.2670016262840438</v>
      </c>
      <c r="K842" s="1">
        <v>1.064443517951682</v>
      </c>
      <c r="L842" s="1">
        <v>164.83760000000001</v>
      </c>
      <c r="M842" s="1">
        <v>50.040900000000001</v>
      </c>
      <c r="N842" s="2">
        <v>0.50600000000000001</v>
      </c>
      <c r="O842" s="2">
        <v>0.84799999999999998</v>
      </c>
      <c r="P842" s="2">
        <v>0.66400000000000003</v>
      </c>
      <c r="Q842" s="2">
        <v>0.71799999999999997</v>
      </c>
      <c r="R842" s="2">
        <v>0.97099999999999997</v>
      </c>
      <c r="S842" s="2">
        <v>0.96699999999999997</v>
      </c>
      <c r="T842" s="2">
        <v>0.28499999999999998</v>
      </c>
      <c r="U842" s="2">
        <v>0.255</v>
      </c>
      <c r="V842" s="2">
        <v>0.26100000000000001</v>
      </c>
      <c r="W842" s="2">
        <v>0.16700000000000001</v>
      </c>
      <c r="X842" s="2">
        <v>0.37</v>
      </c>
      <c r="Y842" s="2">
        <v>0.34599999999999997</v>
      </c>
      <c r="Z842" s="2">
        <v>0.219</v>
      </c>
      <c r="AA842" s="2">
        <v>0.57499999999999996</v>
      </c>
      <c r="AB842" s="2">
        <v>0.98499999999999999</v>
      </c>
      <c r="AC842" s="2">
        <v>0.88100000000000001</v>
      </c>
      <c r="AD842" s="2">
        <v>0.38300000000000001</v>
      </c>
      <c r="AE842" s="2">
        <v>0.68100000000000005</v>
      </c>
      <c r="AF842" s="2">
        <v>0.01</v>
      </c>
      <c r="AG842" s="2">
        <v>0.01</v>
      </c>
      <c r="AH842" s="2">
        <v>1</v>
      </c>
      <c r="AI842" s="2">
        <v>0.16600000000000001</v>
      </c>
      <c r="AJ842" s="2">
        <v>0.36299999999999999</v>
      </c>
      <c r="AK842">
        <v>3523</v>
      </c>
      <c r="AL842">
        <v>0.1</v>
      </c>
      <c r="AM842" t="s">
        <v>61</v>
      </c>
      <c r="AN842" s="3">
        <v>0.75161290322580643</v>
      </c>
      <c r="AO842" s="3">
        <v>2.6376229410111241E-2</v>
      </c>
      <c r="AP842" s="3">
        <v>0.7019482950024063</v>
      </c>
      <c r="AQ842" s="3">
        <v>3.1424207921702363E-2</v>
      </c>
      <c r="AR842" s="3">
        <v>0.6898366013071896</v>
      </c>
      <c r="AS842" s="3">
        <v>7.6016218976209415E-2</v>
      </c>
      <c r="AT842" s="10">
        <v>1.725196838378906E-3</v>
      </c>
      <c r="AU842" s="1">
        <v>308.46484375</v>
      </c>
      <c r="AV842" s="5">
        <v>179689.64068546161</v>
      </c>
      <c r="AW842" s="9">
        <v>2.416181564331055E-2</v>
      </c>
      <c r="AX842">
        <v>4</v>
      </c>
      <c r="AY842" t="s">
        <v>50</v>
      </c>
      <c r="AZ842" s="9">
        <f>AVERAGE(MainTable[[#This Row],[f1]:[f4]])</f>
        <v>0.83360000000000001</v>
      </c>
      <c r="BA842" s="9">
        <f>AVERAGE(MainTable[[#This Row],[l1]:[l3]])</f>
        <v>0.26700000000000002</v>
      </c>
      <c r="BB842" s="9">
        <f>AVERAGE(MainTable[[#This Row],[n1]:[lsc]])</f>
        <v>0.44366666666666665</v>
      </c>
      <c r="BC842" s="9">
        <f>AVERAGE(MainTable[[#This Row],[density]:[clsCoef]])</f>
        <v>0.63200000000000001</v>
      </c>
      <c r="BD842" s="9">
        <f>AVERAGE(MainTable[[#This Row],[t2]:[t4]])</f>
        <v>0.34</v>
      </c>
      <c r="BE842" s="9">
        <f>AVERAGE(MainTable[[#This Row],[c1]:[c2]])</f>
        <v>0.26450000000000001</v>
      </c>
      <c r="BF842" s="9">
        <f>AVERAGE(MainTable[[#This Row],[n3]], MainTable[[#This Row],[n1]], MainTable[[#This Row],[n4]])</f>
        <v>0.24399999999999999</v>
      </c>
      <c r="BG842" s="9" t="str">
        <f>VLOOKUP(MainTable[[#This Row],[model]],ModelNames,4,FALSE)</f>
        <v>Discriminant</v>
      </c>
      <c r="BH842" s="9" cm="1">
        <f t="array" ref="BH842">MEDIAN(IF($AM$2:$AM$2385=AM842,$AN$2:$AN$2385))</f>
        <v>0.82848361206198695</v>
      </c>
      <c r="BI842" s="9" t="str" cm="1">
        <f t="array" ref="BI842">LEFT(A842, MIN(IFERROR(FIND({"_binarized","_clean","_converted"}, A842), LEN(A842)+1))-1)</f>
        <v>haberman</v>
      </c>
    </row>
    <row r="843" spans="1:61" x14ac:dyDescent="0.25">
      <c r="A843" t="s">
        <v>126</v>
      </c>
      <c r="B843" s="6">
        <v>306</v>
      </c>
      <c r="C843">
        <v>4</v>
      </c>
      <c r="D843">
        <v>3</v>
      </c>
      <c r="E843">
        <v>0</v>
      </c>
      <c r="F843" s="1">
        <v>2.7777777777777781</v>
      </c>
      <c r="G843">
        <v>0</v>
      </c>
      <c r="H843">
        <v>0</v>
      </c>
      <c r="I843" s="1">
        <v>1000000</v>
      </c>
      <c r="J843" s="1">
        <v>3.2670016262840438</v>
      </c>
      <c r="K843" s="1">
        <v>1.064443517951682</v>
      </c>
      <c r="L843" s="1">
        <v>164.83760000000001</v>
      </c>
      <c r="M843" s="1">
        <v>50.040900000000001</v>
      </c>
      <c r="N843" s="2">
        <v>0.50600000000000001</v>
      </c>
      <c r="O843" s="2">
        <v>0.84799999999999998</v>
      </c>
      <c r="P843" s="2">
        <v>0.66400000000000003</v>
      </c>
      <c r="Q843" s="2">
        <v>0.71799999999999997</v>
      </c>
      <c r="R843" s="2">
        <v>0.97099999999999997</v>
      </c>
      <c r="S843" s="2">
        <v>0.96699999999999997</v>
      </c>
      <c r="T843" s="2">
        <v>0.28499999999999998</v>
      </c>
      <c r="U843" s="2">
        <v>0.255</v>
      </c>
      <c r="V843" s="2">
        <v>0.26100000000000001</v>
      </c>
      <c r="W843" s="2">
        <v>0.16700000000000001</v>
      </c>
      <c r="X843" s="2">
        <v>0.37</v>
      </c>
      <c r="Y843" s="2">
        <v>0.34599999999999997</v>
      </c>
      <c r="Z843" s="2">
        <v>0.219</v>
      </c>
      <c r="AA843" s="2">
        <v>0.57499999999999996</v>
      </c>
      <c r="AB843" s="2">
        <v>0.98499999999999999</v>
      </c>
      <c r="AC843" s="2">
        <v>0.88100000000000001</v>
      </c>
      <c r="AD843" s="2">
        <v>0.38300000000000001</v>
      </c>
      <c r="AE843" s="2">
        <v>0.68100000000000005</v>
      </c>
      <c r="AF843" s="2">
        <v>0.01</v>
      </c>
      <c r="AG843" s="2">
        <v>0.01</v>
      </c>
      <c r="AH843" s="2">
        <v>1</v>
      </c>
      <c r="AI843" s="2">
        <v>0.16600000000000001</v>
      </c>
      <c r="AJ843" s="2">
        <v>0.36299999999999999</v>
      </c>
      <c r="AK843">
        <v>3523</v>
      </c>
      <c r="AL843">
        <v>0.1</v>
      </c>
      <c r="AM843" t="s">
        <v>60</v>
      </c>
      <c r="AN843" s="3">
        <v>0.75156002115282916</v>
      </c>
      <c r="AO843" s="3">
        <v>1.7009294970258791E-2</v>
      </c>
      <c r="AP843" s="3">
        <v>0.70824619302177083</v>
      </c>
      <c r="AQ843" s="3">
        <v>1.935740611989737E-2</v>
      </c>
      <c r="AR843" s="3">
        <v>0.71618464052287578</v>
      </c>
      <c r="AS843" s="3">
        <v>4.9875014661100593E-2</v>
      </c>
      <c r="AT843" s="10">
        <v>1.4779567718505859E-3</v>
      </c>
      <c r="AU843" s="1">
        <v>307.65234375</v>
      </c>
      <c r="AV843" s="5">
        <v>209749.0304887885</v>
      </c>
      <c r="AW843" s="9">
        <v>6.1474323272705078E-2</v>
      </c>
      <c r="AX843">
        <v>16</v>
      </c>
      <c r="AY843" t="s">
        <v>50</v>
      </c>
      <c r="AZ843" s="9">
        <f>AVERAGE(MainTable[[#This Row],[f1]:[f4]])</f>
        <v>0.83360000000000001</v>
      </c>
      <c r="BA843" s="9">
        <f>AVERAGE(MainTable[[#This Row],[l1]:[l3]])</f>
        <v>0.26700000000000002</v>
      </c>
      <c r="BB843" s="9">
        <f>AVERAGE(MainTable[[#This Row],[n1]:[lsc]])</f>
        <v>0.44366666666666665</v>
      </c>
      <c r="BC843" s="9">
        <f>AVERAGE(MainTable[[#This Row],[density]:[clsCoef]])</f>
        <v>0.63200000000000001</v>
      </c>
      <c r="BD843" s="9">
        <f>AVERAGE(MainTable[[#This Row],[t2]:[t4]])</f>
        <v>0.34</v>
      </c>
      <c r="BE843" s="9">
        <f>AVERAGE(MainTable[[#This Row],[c1]:[c2]])</f>
        <v>0.26450000000000001</v>
      </c>
      <c r="BF843" s="9">
        <f>AVERAGE(MainTable[[#This Row],[n3]], MainTable[[#This Row],[n1]], MainTable[[#This Row],[n4]])</f>
        <v>0.24399999999999999</v>
      </c>
      <c r="BG843" s="9" t="str">
        <f>VLOOKUP(MainTable[[#This Row],[model]],ModelNames,4,FALSE)</f>
        <v>Linear</v>
      </c>
      <c r="BH843" s="9" cm="1">
        <f t="array" ref="BH843">MEDIAN(IF($AM$2:$AM$2385=AM843,$AN$2:$AN$2385))</f>
        <v>0.84154689776823377</v>
      </c>
      <c r="BI843" s="9" t="str" cm="1">
        <f t="array" ref="BI843">LEFT(A843, MIN(IFERROR(FIND({"_binarized","_clean","_converted"}, A843), LEN(A843)+1))-1)</f>
        <v>haberman</v>
      </c>
    </row>
    <row r="844" spans="1:61" x14ac:dyDescent="0.25">
      <c r="A844" t="s">
        <v>126</v>
      </c>
      <c r="B844" s="6">
        <v>306</v>
      </c>
      <c r="C844">
        <v>4</v>
      </c>
      <c r="D844">
        <v>3</v>
      </c>
      <c r="E844">
        <v>0</v>
      </c>
      <c r="F844" s="1">
        <v>2.7777777777777781</v>
      </c>
      <c r="G844">
        <v>0</v>
      </c>
      <c r="H844">
        <v>0</v>
      </c>
      <c r="I844" s="1">
        <v>1000000</v>
      </c>
      <c r="J844" s="1">
        <v>3.2670016262840438</v>
      </c>
      <c r="K844" s="1">
        <v>1.064443517951682</v>
      </c>
      <c r="L844" s="1">
        <v>164.83760000000001</v>
      </c>
      <c r="M844" s="1">
        <v>50.040900000000001</v>
      </c>
      <c r="N844" s="2">
        <v>0.50600000000000001</v>
      </c>
      <c r="O844" s="2">
        <v>0.84799999999999998</v>
      </c>
      <c r="P844" s="2">
        <v>0.66400000000000003</v>
      </c>
      <c r="Q844" s="2">
        <v>0.71799999999999997</v>
      </c>
      <c r="R844" s="2">
        <v>0.97099999999999997</v>
      </c>
      <c r="S844" s="2">
        <v>0.96699999999999997</v>
      </c>
      <c r="T844" s="2">
        <v>0.28499999999999998</v>
      </c>
      <c r="U844" s="2">
        <v>0.255</v>
      </c>
      <c r="V844" s="2">
        <v>0.26100000000000001</v>
      </c>
      <c r="W844" s="2">
        <v>0.16700000000000001</v>
      </c>
      <c r="X844" s="2">
        <v>0.37</v>
      </c>
      <c r="Y844" s="2">
        <v>0.34599999999999997</v>
      </c>
      <c r="Z844" s="2">
        <v>0.219</v>
      </c>
      <c r="AA844" s="2">
        <v>0.57499999999999996</v>
      </c>
      <c r="AB844" s="2">
        <v>0.98499999999999999</v>
      </c>
      <c r="AC844" s="2">
        <v>0.88100000000000001</v>
      </c>
      <c r="AD844" s="2">
        <v>0.38300000000000001</v>
      </c>
      <c r="AE844" s="2">
        <v>0.68100000000000005</v>
      </c>
      <c r="AF844" s="2">
        <v>0.01</v>
      </c>
      <c r="AG844" s="2">
        <v>0.01</v>
      </c>
      <c r="AH844" s="2">
        <v>1</v>
      </c>
      <c r="AI844" s="2">
        <v>0.16600000000000001</v>
      </c>
      <c r="AJ844" s="2">
        <v>0.36299999999999999</v>
      </c>
      <c r="AK844">
        <v>3523</v>
      </c>
      <c r="AL844">
        <v>0.1</v>
      </c>
      <c r="AM844" t="s">
        <v>49</v>
      </c>
      <c r="AN844" s="3">
        <v>0.7483342147012163</v>
      </c>
      <c r="AO844" s="3">
        <v>2.2525776819603879E-2</v>
      </c>
      <c r="AP844" s="3">
        <v>0.70025640408593071</v>
      </c>
      <c r="AQ844" s="3">
        <v>2.470242523400789E-2</v>
      </c>
      <c r="AR844" s="3">
        <v>0.68991830065359472</v>
      </c>
      <c r="AS844" s="3">
        <v>5.5943655936871541E-2</v>
      </c>
      <c r="AT844" s="10">
        <v>1.6868114471435549E-3</v>
      </c>
      <c r="AU844" s="1">
        <v>309.76953125</v>
      </c>
      <c r="AV844" s="5">
        <v>183778.69116607771</v>
      </c>
      <c r="AW844" s="9">
        <v>0.50321102142333984</v>
      </c>
      <c r="AX844">
        <v>16</v>
      </c>
      <c r="AY844" t="s">
        <v>50</v>
      </c>
      <c r="AZ844" s="9">
        <f>AVERAGE(MainTable[[#This Row],[f1]:[f4]])</f>
        <v>0.83360000000000001</v>
      </c>
      <c r="BA844" s="9">
        <f>AVERAGE(MainTable[[#This Row],[l1]:[l3]])</f>
        <v>0.26700000000000002</v>
      </c>
      <c r="BB844" s="9">
        <f>AVERAGE(MainTable[[#This Row],[n1]:[lsc]])</f>
        <v>0.44366666666666665</v>
      </c>
      <c r="BC844" s="9">
        <f>AVERAGE(MainTable[[#This Row],[density]:[clsCoef]])</f>
        <v>0.63200000000000001</v>
      </c>
      <c r="BD844" s="9">
        <f>AVERAGE(MainTable[[#This Row],[t2]:[t4]])</f>
        <v>0.34</v>
      </c>
      <c r="BE844" s="9">
        <f>AVERAGE(MainTable[[#This Row],[c1]:[c2]])</f>
        <v>0.26450000000000001</v>
      </c>
      <c r="BF844" s="9">
        <f>AVERAGE(MainTable[[#This Row],[n3]], MainTable[[#This Row],[n1]], MainTable[[#This Row],[n4]])</f>
        <v>0.24399999999999999</v>
      </c>
      <c r="BG844" s="9" t="str">
        <f>VLOOKUP(MainTable[[#This Row],[model]],ModelNames,4,FALSE)</f>
        <v>Neural</v>
      </c>
      <c r="BH844" s="9" cm="1">
        <f t="array" ref="BH844">MEDIAN(IF($AM$2:$AM$2385=AM844,$AN$2:$AN$2385))</f>
        <v>0.87620447459485384</v>
      </c>
      <c r="BI844" s="9" t="str" cm="1">
        <f t="array" ref="BI844">LEFT(A844, MIN(IFERROR(FIND({"_binarized","_clean","_converted"}, A844), LEN(A844)+1))-1)</f>
        <v>haberman</v>
      </c>
    </row>
    <row r="845" spans="1:61" x14ac:dyDescent="0.25">
      <c r="A845" t="s">
        <v>126</v>
      </c>
      <c r="B845" s="6">
        <v>306</v>
      </c>
      <c r="C845">
        <v>4</v>
      </c>
      <c r="D845">
        <v>3</v>
      </c>
      <c r="E845">
        <v>0</v>
      </c>
      <c r="F845" s="1">
        <v>2.7777777777777781</v>
      </c>
      <c r="G845">
        <v>0</v>
      </c>
      <c r="H845">
        <v>0</v>
      </c>
      <c r="I845" s="1">
        <v>1000000</v>
      </c>
      <c r="J845" s="1">
        <v>3.2670016262840438</v>
      </c>
      <c r="K845" s="1">
        <v>1.064443517951682</v>
      </c>
      <c r="L845" s="1">
        <v>164.83760000000001</v>
      </c>
      <c r="M845" s="1">
        <v>50.040900000000001</v>
      </c>
      <c r="N845" s="2">
        <v>0.50600000000000001</v>
      </c>
      <c r="O845" s="2">
        <v>0.84799999999999998</v>
      </c>
      <c r="P845" s="2">
        <v>0.66400000000000003</v>
      </c>
      <c r="Q845" s="2">
        <v>0.71799999999999997</v>
      </c>
      <c r="R845" s="2">
        <v>0.97099999999999997</v>
      </c>
      <c r="S845" s="2">
        <v>0.96699999999999997</v>
      </c>
      <c r="T845" s="2">
        <v>0.28499999999999998</v>
      </c>
      <c r="U845" s="2">
        <v>0.255</v>
      </c>
      <c r="V845" s="2">
        <v>0.26100000000000001</v>
      </c>
      <c r="W845" s="2">
        <v>0.16700000000000001</v>
      </c>
      <c r="X845" s="2">
        <v>0.37</v>
      </c>
      <c r="Y845" s="2">
        <v>0.34599999999999997</v>
      </c>
      <c r="Z845" s="2">
        <v>0.219</v>
      </c>
      <c r="AA845" s="2">
        <v>0.57499999999999996</v>
      </c>
      <c r="AB845" s="2">
        <v>0.98499999999999999</v>
      </c>
      <c r="AC845" s="2">
        <v>0.88100000000000001</v>
      </c>
      <c r="AD845" s="2">
        <v>0.38300000000000001</v>
      </c>
      <c r="AE845" s="2">
        <v>0.68100000000000005</v>
      </c>
      <c r="AF845" s="2">
        <v>0.01</v>
      </c>
      <c r="AG845" s="2">
        <v>0.01</v>
      </c>
      <c r="AH845" s="2">
        <v>1</v>
      </c>
      <c r="AI845" s="2">
        <v>0.16600000000000001</v>
      </c>
      <c r="AJ845" s="2">
        <v>0.36299999999999999</v>
      </c>
      <c r="AK845">
        <v>3523</v>
      </c>
      <c r="AL845">
        <v>0.1</v>
      </c>
      <c r="AM845" t="s">
        <v>63</v>
      </c>
      <c r="AN845" s="3">
        <v>0.74828133262823915</v>
      </c>
      <c r="AO845" s="3">
        <v>2.920890929177172E-2</v>
      </c>
      <c r="AP845" s="3">
        <v>0.70136421904587443</v>
      </c>
      <c r="AQ845" s="3">
        <v>4.0714210130334209E-2</v>
      </c>
      <c r="AR845" s="3">
        <v>0.65297385620915027</v>
      </c>
      <c r="AS845" s="3">
        <v>7.1662736198171859E-2</v>
      </c>
      <c r="AT845" s="10">
        <v>1.8060207366943359E-3</v>
      </c>
      <c r="AU845" s="1">
        <v>310.74609375</v>
      </c>
      <c r="AV845" s="5">
        <v>171648.0844884488</v>
      </c>
      <c r="AW845" s="9">
        <v>2.3946523666381839E-2</v>
      </c>
      <c r="AX845">
        <v>4</v>
      </c>
      <c r="AY845" t="s">
        <v>50</v>
      </c>
      <c r="AZ845" s="9">
        <f>AVERAGE(MainTable[[#This Row],[f1]:[f4]])</f>
        <v>0.83360000000000001</v>
      </c>
      <c r="BA845" s="9">
        <f>AVERAGE(MainTable[[#This Row],[l1]:[l3]])</f>
        <v>0.26700000000000002</v>
      </c>
      <c r="BB845" s="9">
        <f>AVERAGE(MainTable[[#This Row],[n1]:[lsc]])</f>
        <v>0.44366666666666665</v>
      </c>
      <c r="BC845" s="9">
        <f>AVERAGE(MainTable[[#This Row],[density]:[clsCoef]])</f>
        <v>0.63200000000000001</v>
      </c>
      <c r="BD845" s="9">
        <f>AVERAGE(MainTable[[#This Row],[t2]:[t4]])</f>
        <v>0.34</v>
      </c>
      <c r="BE845" s="9">
        <f>AVERAGE(MainTable[[#This Row],[c1]:[c2]])</f>
        <v>0.26450000000000001</v>
      </c>
      <c r="BF845" s="9">
        <f>AVERAGE(MainTable[[#This Row],[n3]], MainTable[[#This Row],[n1]], MainTable[[#This Row],[n4]])</f>
        <v>0.24399999999999999</v>
      </c>
      <c r="BG845" s="9" t="str">
        <f>VLOOKUP(MainTable[[#This Row],[model]],ModelNames,4,FALSE)</f>
        <v>Probabilistic</v>
      </c>
      <c r="BH845" s="9" cm="1">
        <f t="array" ref="BH845">MEDIAN(IF($AM$2:$AM$2385=AM845,$AN$2:$AN$2385))</f>
        <v>0.73750000000000004</v>
      </c>
      <c r="BI845" s="9" t="str" cm="1">
        <f t="array" ref="BI845">LEFT(A845, MIN(IFERROR(FIND({"_binarized","_clean","_converted"}, A845), LEN(A845)+1))-1)</f>
        <v>haberman</v>
      </c>
    </row>
    <row r="846" spans="1:61" x14ac:dyDescent="0.25">
      <c r="A846" t="s">
        <v>126</v>
      </c>
      <c r="B846" s="6">
        <v>306</v>
      </c>
      <c r="C846">
        <v>4</v>
      </c>
      <c r="D846">
        <v>3</v>
      </c>
      <c r="E846">
        <v>0</v>
      </c>
      <c r="F846" s="1">
        <v>2.7777777777777781</v>
      </c>
      <c r="G846">
        <v>0</v>
      </c>
      <c r="H846">
        <v>0</v>
      </c>
      <c r="I846" s="1">
        <v>1000000</v>
      </c>
      <c r="J846" s="1">
        <v>3.2670016262840438</v>
      </c>
      <c r="K846" s="1">
        <v>1.064443517951682</v>
      </c>
      <c r="L846" s="1">
        <v>164.83760000000001</v>
      </c>
      <c r="M846" s="1">
        <v>50.040900000000001</v>
      </c>
      <c r="N846" s="2">
        <v>0.50600000000000001</v>
      </c>
      <c r="O846" s="2">
        <v>0.84799999999999998</v>
      </c>
      <c r="P846" s="2">
        <v>0.66400000000000003</v>
      </c>
      <c r="Q846" s="2">
        <v>0.71799999999999997</v>
      </c>
      <c r="R846" s="2">
        <v>0.97099999999999997</v>
      </c>
      <c r="S846" s="2">
        <v>0.96699999999999997</v>
      </c>
      <c r="T846" s="2">
        <v>0.28499999999999998</v>
      </c>
      <c r="U846" s="2">
        <v>0.255</v>
      </c>
      <c r="V846" s="2">
        <v>0.26100000000000001</v>
      </c>
      <c r="W846" s="2">
        <v>0.16700000000000001</v>
      </c>
      <c r="X846" s="2">
        <v>0.37</v>
      </c>
      <c r="Y846" s="2">
        <v>0.34599999999999997</v>
      </c>
      <c r="Z846" s="2">
        <v>0.219</v>
      </c>
      <c r="AA846" s="2">
        <v>0.57499999999999996</v>
      </c>
      <c r="AB846" s="2">
        <v>0.98499999999999999</v>
      </c>
      <c r="AC846" s="2">
        <v>0.88100000000000001</v>
      </c>
      <c r="AD846" s="2">
        <v>0.38300000000000001</v>
      </c>
      <c r="AE846" s="2">
        <v>0.68100000000000005</v>
      </c>
      <c r="AF846" s="2">
        <v>0.01</v>
      </c>
      <c r="AG846" s="2">
        <v>0.01</v>
      </c>
      <c r="AH846" s="2">
        <v>1</v>
      </c>
      <c r="AI846" s="2">
        <v>0.16600000000000001</v>
      </c>
      <c r="AJ846" s="2">
        <v>0.36299999999999999</v>
      </c>
      <c r="AK846">
        <v>3523</v>
      </c>
      <c r="AL846">
        <v>0.1</v>
      </c>
      <c r="AM846" t="s">
        <v>64</v>
      </c>
      <c r="AN846" s="3">
        <v>0.74505552617662607</v>
      </c>
      <c r="AO846" s="3">
        <v>3.0701857832264579E-2</v>
      </c>
      <c r="AP846" s="3">
        <v>0.6868800226391103</v>
      </c>
      <c r="AQ846" s="3">
        <v>4.6404957448557632E-2</v>
      </c>
      <c r="AR846" s="3">
        <v>0.6969281045751633</v>
      </c>
      <c r="AS846" s="3">
        <v>6.146275224297406E-2</v>
      </c>
      <c r="AT846" s="10">
        <v>1.478910446166992E-3</v>
      </c>
      <c r="AU846" s="1">
        <v>307.19140625</v>
      </c>
      <c r="AV846" s="5">
        <v>209613.7739803321</v>
      </c>
      <c r="AW846" s="9">
        <v>1.430559158325195E-2</v>
      </c>
      <c r="AX846">
        <v>2</v>
      </c>
      <c r="AY846" t="s">
        <v>50</v>
      </c>
      <c r="AZ846" s="9">
        <f>AVERAGE(MainTable[[#This Row],[f1]:[f4]])</f>
        <v>0.83360000000000001</v>
      </c>
      <c r="BA846" s="9">
        <f>AVERAGE(MainTable[[#This Row],[l1]:[l3]])</f>
        <v>0.26700000000000002</v>
      </c>
      <c r="BB846" s="9">
        <f>AVERAGE(MainTable[[#This Row],[n1]:[lsc]])</f>
        <v>0.44366666666666665</v>
      </c>
      <c r="BC846" s="9">
        <f>AVERAGE(MainTable[[#This Row],[density]:[clsCoef]])</f>
        <v>0.63200000000000001</v>
      </c>
      <c r="BD846" s="9">
        <f>AVERAGE(MainTable[[#This Row],[t2]:[t4]])</f>
        <v>0.34</v>
      </c>
      <c r="BE846" s="9">
        <f>AVERAGE(MainTable[[#This Row],[c1]:[c2]])</f>
        <v>0.26450000000000001</v>
      </c>
      <c r="BF846" s="9">
        <f>AVERAGE(MainTable[[#This Row],[n3]], MainTable[[#This Row],[n1]], MainTable[[#This Row],[n4]])</f>
        <v>0.24399999999999999</v>
      </c>
      <c r="BG846" s="9" t="str">
        <f>VLOOKUP(MainTable[[#This Row],[model]],ModelNames,4,FALSE)</f>
        <v>Discriminant</v>
      </c>
      <c r="BH846" s="9" cm="1">
        <f t="array" ref="BH846">MEDIAN(IF($AM$2:$AM$2385=AM846,$AN$2:$AN$2385))</f>
        <v>0.83860904466088915</v>
      </c>
      <c r="BI846" s="9" t="str" cm="1">
        <f t="array" ref="BI846">LEFT(A846, MIN(IFERROR(FIND({"_binarized","_clean","_converted"}, A846), LEN(A846)+1))-1)</f>
        <v>haberman</v>
      </c>
    </row>
    <row r="847" spans="1:61" x14ac:dyDescent="0.25">
      <c r="A847" t="s">
        <v>126</v>
      </c>
      <c r="B847" s="6">
        <v>306</v>
      </c>
      <c r="C847">
        <v>4</v>
      </c>
      <c r="D847">
        <v>3</v>
      </c>
      <c r="E847">
        <v>0</v>
      </c>
      <c r="F847" s="1">
        <v>2.7777777777777781</v>
      </c>
      <c r="G847">
        <v>0</v>
      </c>
      <c r="H847">
        <v>0</v>
      </c>
      <c r="I847" s="1">
        <v>1000000</v>
      </c>
      <c r="J847" s="1">
        <v>3.2670016262840438</v>
      </c>
      <c r="K847" s="1">
        <v>1.064443517951682</v>
      </c>
      <c r="L847" s="1">
        <v>164.83760000000001</v>
      </c>
      <c r="M847" s="1">
        <v>50.040900000000001</v>
      </c>
      <c r="N847" s="2">
        <v>0.50600000000000001</v>
      </c>
      <c r="O847" s="2">
        <v>0.84799999999999998</v>
      </c>
      <c r="P847" s="2">
        <v>0.66400000000000003</v>
      </c>
      <c r="Q847" s="2">
        <v>0.71799999999999997</v>
      </c>
      <c r="R847" s="2">
        <v>0.97099999999999997</v>
      </c>
      <c r="S847" s="2">
        <v>0.96699999999999997</v>
      </c>
      <c r="T847" s="2">
        <v>0.28499999999999998</v>
      </c>
      <c r="U847" s="2">
        <v>0.255</v>
      </c>
      <c r="V847" s="2">
        <v>0.26100000000000001</v>
      </c>
      <c r="W847" s="2">
        <v>0.16700000000000001</v>
      </c>
      <c r="X847" s="2">
        <v>0.37</v>
      </c>
      <c r="Y847" s="2">
        <v>0.34599999999999997</v>
      </c>
      <c r="Z847" s="2">
        <v>0.219</v>
      </c>
      <c r="AA847" s="2">
        <v>0.57499999999999996</v>
      </c>
      <c r="AB847" s="2">
        <v>0.98499999999999999</v>
      </c>
      <c r="AC847" s="2">
        <v>0.88100000000000001</v>
      </c>
      <c r="AD847" s="2">
        <v>0.38300000000000001</v>
      </c>
      <c r="AE847" s="2">
        <v>0.68100000000000005</v>
      </c>
      <c r="AF847" s="2">
        <v>0.01</v>
      </c>
      <c r="AG847" s="2">
        <v>0.01</v>
      </c>
      <c r="AH847" s="2">
        <v>1</v>
      </c>
      <c r="AI847" s="2">
        <v>0.16600000000000001</v>
      </c>
      <c r="AJ847" s="2">
        <v>0.36299999999999999</v>
      </c>
      <c r="AK847">
        <v>3523</v>
      </c>
      <c r="AL847">
        <v>0.1</v>
      </c>
      <c r="AM847" t="s">
        <v>56</v>
      </c>
      <c r="AN847" s="3">
        <v>0.74182971972501321</v>
      </c>
      <c r="AO847" s="3">
        <v>3.000497318730308E-2</v>
      </c>
      <c r="AP847" s="3">
        <v>0.68154990956015138</v>
      </c>
      <c r="AQ847" s="3">
        <v>4.4547845706736151E-2</v>
      </c>
      <c r="AR847" s="3">
        <v>0.69102941176470589</v>
      </c>
      <c r="AS847" s="3">
        <v>6.4169173562244816E-2</v>
      </c>
      <c r="AT847" s="10">
        <v>1.720428466796875E-3</v>
      </c>
      <c r="AU847" s="1">
        <v>306.33203125</v>
      </c>
      <c r="AV847" s="5">
        <v>180187.6718403548</v>
      </c>
      <c r="AW847" s="9">
        <v>3.7316083908081048E-2</v>
      </c>
      <c r="AX847">
        <v>10</v>
      </c>
      <c r="AY847" t="s">
        <v>50</v>
      </c>
      <c r="AZ847" s="9">
        <f>AVERAGE(MainTable[[#This Row],[f1]:[f4]])</f>
        <v>0.83360000000000001</v>
      </c>
      <c r="BA847" s="9">
        <f>AVERAGE(MainTable[[#This Row],[l1]:[l3]])</f>
        <v>0.26700000000000002</v>
      </c>
      <c r="BB847" s="9">
        <f>AVERAGE(MainTable[[#This Row],[n1]:[lsc]])</f>
        <v>0.44366666666666665</v>
      </c>
      <c r="BC847" s="9">
        <f>AVERAGE(MainTable[[#This Row],[density]:[clsCoef]])</f>
        <v>0.63200000000000001</v>
      </c>
      <c r="BD847" s="9">
        <f>AVERAGE(MainTable[[#This Row],[t2]:[t4]])</f>
        <v>0.34</v>
      </c>
      <c r="BE847" s="9">
        <f>AVERAGE(MainTable[[#This Row],[c1]:[c2]])</f>
        <v>0.26450000000000001</v>
      </c>
      <c r="BF847" s="9">
        <f>AVERAGE(MainTable[[#This Row],[n3]], MainTable[[#This Row],[n1]], MainTable[[#This Row],[n4]])</f>
        <v>0.24399999999999999</v>
      </c>
      <c r="BG847" s="9" t="str">
        <f>VLOOKUP(MainTable[[#This Row],[model]],ModelNames,4,FALSE)</f>
        <v>Linear</v>
      </c>
      <c r="BH847" s="9" cm="1">
        <f t="array" ref="BH847">MEDIAN(IF($AM$2:$AM$2385=AM847,$AN$2:$AN$2385))</f>
        <v>0.85279999999999989</v>
      </c>
      <c r="BI847" s="9" t="str" cm="1">
        <f t="array" ref="BI847">LEFT(A847, MIN(IFERROR(FIND({"_binarized","_clean","_converted"}, A847), LEN(A847)+1))-1)</f>
        <v>haberman</v>
      </c>
    </row>
    <row r="848" spans="1:61" x14ac:dyDescent="0.25">
      <c r="A848" t="s">
        <v>126</v>
      </c>
      <c r="B848" s="6">
        <v>306</v>
      </c>
      <c r="C848">
        <v>4</v>
      </c>
      <c r="D848">
        <v>3</v>
      </c>
      <c r="E848">
        <v>0</v>
      </c>
      <c r="F848" s="1">
        <v>2.7777777777777781</v>
      </c>
      <c r="G848">
        <v>0</v>
      </c>
      <c r="H848">
        <v>0</v>
      </c>
      <c r="I848" s="1">
        <v>1000000</v>
      </c>
      <c r="J848" s="1">
        <v>3.2670016262840438</v>
      </c>
      <c r="K848" s="1">
        <v>1.064443517951682</v>
      </c>
      <c r="L848" s="1">
        <v>164.83760000000001</v>
      </c>
      <c r="M848" s="1">
        <v>50.040900000000001</v>
      </c>
      <c r="N848" s="2">
        <v>0.50600000000000001</v>
      </c>
      <c r="O848" s="2">
        <v>0.84799999999999998</v>
      </c>
      <c r="P848" s="2">
        <v>0.66400000000000003</v>
      </c>
      <c r="Q848" s="2">
        <v>0.71799999999999997</v>
      </c>
      <c r="R848" s="2">
        <v>0.97099999999999997</v>
      </c>
      <c r="S848" s="2">
        <v>0.96699999999999997</v>
      </c>
      <c r="T848" s="2">
        <v>0.28499999999999998</v>
      </c>
      <c r="U848" s="2">
        <v>0.255</v>
      </c>
      <c r="V848" s="2">
        <v>0.26100000000000001</v>
      </c>
      <c r="W848" s="2">
        <v>0.16700000000000001</v>
      </c>
      <c r="X848" s="2">
        <v>0.37</v>
      </c>
      <c r="Y848" s="2">
        <v>0.34599999999999997</v>
      </c>
      <c r="Z848" s="2">
        <v>0.219</v>
      </c>
      <c r="AA848" s="2">
        <v>0.57499999999999996</v>
      </c>
      <c r="AB848" s="2">
        <v>0.98499999999999999</v>
      </c>
      <c r="AC848" s="2">
        <v>0.88100000000000001</v>
      </c>
      <c r="AD848" s="2">
        <v>0.38300000000000001</v>
      </c>
      <c r="AE848" s="2">
        <v>0.68100000000000005</v>
      </c>
      <c r="AF848" s="2">
        <v>0.01</v>
      </c>
      <c r="AG848" s="2">
        <v>0.01</v>
      </c>
      <c r="AH848" s="2">
        <v>1</v>
      </c>
      <c r="AI848" s="2">
        <v>0.16600000000000001</v>
      </c>
      <c r="AJ848" s="2">
        <v>0.36299999999999999</v>
      </c>
      <c r="AK848">
        <v>3523</v>
      </c>
      <c r="AL848">
        <v>0.1</v>
      </c>
      <c r="AM848" t="s">
        <v>62</v>
      </c>
      <c r="AN848" s="3">
        <v>0.74177683765203595</v>
      </c>
      <c r="AO848" s="3">
        <v>2.861482148174347E-2</v>
      </c>
      <c r="AP848" s="3">
        <v>0.67796297610326861</v>
      </c>
      <c r="AQ848" s="3">
        <v>4.2436139316846332E-2</v>
      </c>
      <c r="AT848" s="10">
        <v>1.4479160308837891E-3</v>
      </c>
      <c r="AU848" s="1">
        <v>306.671875</v>
      </c>
      <c r="AV848" s="5">
        <v>214100.81343652229</v>
      </c>
      <c r="AW848" s="9">
        <v>2.6231050491333011E-2</v>
      </c>
      <c r="AX848">
        <v>6</v>
      </c>
      <c r="AY848" t="s">
        <v>50</v>
      </c>
      <c r="AZ848" s="9">
        <f>AVERAGE(MainTable[[#This Row],[f1]:[f4]])</f>
        <v>0.83360000000000001</v>
      </c>
      <c r="BA848" s="9">
        <f>AVERAGE(MainTable[[#This Row],[l1]:[l3]])</f>
        <v>0.26700000000000002</v>
      </c>
      <c r="BB848" s="9">
        <f>AVERAGE(MainTable[[#This Row],[n1]:[lsc]])</f>
        <v>0.44366666666666665</v>
      </c>
      <c r="BC848" s="9">
        <f>AVERAGE(MainTable[[#This Row],[density]:[clsCoef]])</f>
        <v>0.63200000000000001</v>
      </c>
      <c r="BD848" s="9">
        <f>AVERAGE(MainTable[[#This Row],[t2]:[t4]])</f>
        <v>0.34</v>
      </c>
      <c r="BE848" s="9">
        <f>AVERAGE(MainTable[[#This Row],[c1]:[c2]])</f>
        <v>0.26450000000000001</v>
      </c>
      <c r="BF848" s="9">
        <f>AVERAGE(MainTable[[#This Row],[n3]], MainTable[[#This Row],[n1]], MainTable[[#This Row],[n4]])</f>
        <v>0.24399999999999999</v>
      </c>
      <c r="BG848" s="9" t="str">
        <f>VLOOKUP(MainTable[[#This Row],[model]],ModelNames,4,FALSE)</f>
        <v>Linear</v>
      </c>
      <c r="BH848" s="9" cm="1">
        <f t="array" ref="BH848">MEDIAN(IF($AM$2:$AM$2385=AM848,$AN$2:$AN$2385))</f>
        <v>0.84909999999999997</v>
      </c>
      <c r="BI848" s="9" t="str" cm="1">
        <f t="array" ref="BI848">LEFT(A848, MIN(IFERROR(FIND({"_binarized","_clean","_converted"}, A848), LEN(A848)+1))-1)</f>
        <v>haberman</v>
      </c>
    </row>
    <row r="849" spans="1:61" x14ac:dyDescent="0.25">
      <c r="A849" t="s">
        <v>126</v>
      </c>
      <c r="B849" s="6">
        <v>306</v>
      </c>
      <c r="C849">
        <v>4</v>
      </c>
      <c r="D849">
        <v>3</v>
      </c>
      <c r="E849">
        <v>0</v>
      </c>
      <c r="F849" s="1">
        <v>2.7777777777777781</v>
      </c>
      <c r="G849">
        <v>0</v>
      </c>
      <c r="H849">
        <v>0</v>
      </c>
      <c r="I849" s="1">
        <v>1000000</v>
      </c>
      <c r="J849" s="1">
        <v>3.2670016262840438</v>
      </c>
      <c r="K849" s="1">
        <v>1.064443517951682</v>
      </c>
      <c r="L849" s="1">
        <v>164.83760000000001</v>
      </c>
      <c r="M849" s="1">
        <v>50.040900000000001</v>
      </c>
      <c r="N849" s="2">
        <v>0.50600000000000001</v>
      </c>
      <c r="O849" s="2">
        <v>0.84799999999999998</v>
      </c>
      <c r="P849" s="2">
        <v>0.66400000000000003</v>
      </c>
      <c r="Q849" s="2">
        <v>0.71799999999999997</v>
      </c>
      <c r="R849" s="2">
        <v>0.97099999999999997</v>
      </c>
      <c r="S849" s="2">
        <v>0.96699999999999997</v>
      </c>
      <c r="T849" s="2">
        <v>0.28499999999999998</v>
      </c>
      <c r="U849" s="2">
        <v>0.255</v>
      </c>
      <c r="V849" s="2">
        <v>0.26100000000000001</v>
      </c>
      <c r="W849" s="2">
        <v>0.16700000000000001</v>
      </c>
      <c r="X849" s="2">
        <v>0.37</v>
      </c>
      <c r="Y849" s="2">
        <v>0.34599999999999997</v>
      </c>
      <c r="Z849" s="2">
        <v>0.219</v>
      </c>
      <c r="AA849" s="2">
        <v>0.57499999999999996</v>
      </c>
      <c r="AB849" s="2">
        <v>0.98499999999999999</v>
      </c>
      <c r="AC849" s="2">
        <v>0.88100000000000001</v>
      </c>
      <c r="AD849" s="2">
        <v>0.38300000000000001</v>
      </c>
      <c r="AE849" s="2">
        <v>0.68100000000000005</v>
      </c>
      <c r="AF849" s="2">
        <v>0.01</v>
      </c>
      <c r="AG849" s="2">
        <v>0.01</v>
      </c>
      <c r="AH849" s="2">
        <v>1</v>
      </c>
      <c r="AI849" s="2">
        <v>0.16600000000000001</v>
      </c>
      <c r="AJ849" s="2">
        <v>0.36299999999999999</v>
      </c>
      <c r="AK849">
        <v>3523</v>
      </c>
      <c r="AL849">
        <v>0.1</v>
      </c>
      <c r="AM849" t="s">
        <v>54</v>
      </c>
      <c r="AN849" s="3">
        <v>0.73844526705446856</v>
      </c>
      <c r="AO849" s="3">
        <v>1.931926232457077E-2</v>
      </c>
      <c r="AP849" s="3">
        <v>0.7006958140567161</v>
      </c>
      <c r="AQ849" s="3">
        <v>2.572982851521996E-2</v>
      </c>
      <c r="AR849" s="3">
        <v>0.70140522875817002</v>
      </c>
      <c r="AS849" s="3">
        <v>3.3057837243032212E-2</v>
      </c>
      <c r="AT849" s="10">
        <v>0.14993190765380859</v>
      </c>
      <c r="AU849" s="1">
        <v>308.4296875</v>
      </c>
      <c r="AV849" s="5">
        <v>2067.6052539515949</v>
      </c>
      <c r="AW849" s="9">
        <v>1.4593362808227539</v>
      </c>
      <c r="AX849">
        <v>16</v>
      </c>
      <c r="AY849" t="s">
        <v>50</v>
      </c>
      <c r="AZ849" s="9">
        <f>AVERAGE(MainTable[[#This Row],[f1]:[f4]])</f>
        <v>0.83360000000000001</v>
      </c>
      <c r="BA849" s="9">
        <f>AVERAGE(MainTable[[#This Row],[l1]:[l3]])</f>
        <v>0.26700000000000002</v>
      </c>
      <c r="BB849" s="9">
        <f>AVERAGE(MainTable[[#This Row],[n1]:[lsc]])</f>
        <v>0.44366666666666665</v>
      </c>
      <c r="BC849" s="9">
        <f>AVERAGE(MainTable[[#This Row],[density]:[clsCoef]])</f>
        <v>0.63200000000000001</v>
      </c>
      <c r="BD849" s="9">
        <f>AVERAGE(MainTable[[#This Row],[t2]:[t4]])</f>
        <v>0.34</v>
      </c>
      <c r="BE849" s="9">
        <f>AVERAGE(MainTable[[#This Row],[c1]:[c2]])</f>
        <v>0.26450000000000001</v>
      </c>
      <c r="BF849" s="9">
        <f>AVERAGE(MainTable[[#This Row],[n3]], MainTable[[#This Row],[n1]], MainTable[[#This Row],[n4]])</f>
        <v>0.24399999999999999</v>
      </c>
      <c r="BG849" s="9" t="str">
        <f>VLOOKUP(MainTable[[#This Row],[model]],ModelNames,4,FALSE)</f>
        <v>Tree Ensemble</v>
      </c>
      <c r="BH849" s="9" cm="1">
        <f t="array" ref="BH849">MEDIAN(IF($AM$2:$AM$2385=AM849,$AN$2:$AN$2385))</f>
        <v>0.87316363636363636</v>
      </c>
      <c r="BI849" s="9" t="str" cm="1">
        <f t="array" ref="BI849">LEFT(A849, MIN(IFERROR(FIND({"_binarized","_clean","_converted"}, A849), LEN(A849)+1))-1)</f>
        <v>haberman</v>
      </c>
    </row>
    <row r="850" spans="1:61" x14ac:dyDescent="0.25">
      <c r="A850" t="s">
        <v>126</v>
      </c>
      <c r="B850" s="6">
        <v>306</v>
      </c>
      <c r="C850">
        <v>4</v>
      </c>
      <c r="D850">
        <v>3</v>
      </c>
      <c r="E850">
        <v>0</v>
      </c>
      <c r="F850" s="1">
        <v>2.7777777777777781</v>
      </c>
      <c r="G850">
        <v>0</v>
      </c>
      <c r="H850">
        <v>0</v>
      </c>
      <c r="I850" s="1">
        <v>1000000</v>
      </c>
      <c r="J850" s="1">
        <v>3.2670016262840438</v>
      </c>
      <c r="K850" s="1">
        <v>1.064443517951682</v>
      </c>
      <c r="L850" s="1">
        <v>164.83760000000001</v>
      </c>
      <c r="M850" s="1">
        <v>50.040900000000001</v>
      </c>
      <c r="N850" s="2">
        <v>0.50600000000000001</v>
      </c>
      <c r="O850" s="2">
        <v>0.84799999999999998</v>
      </c>
      <c r="P850" s="2">
        <v>0.66400000000000003</v>
      </c>
      <c r="Q850" s="2">
        <v>0.71799999999999997</v>
      </c>
      <c r="R850" s="2">
        <v>0.97099999999999997</v>
      </c>
      <c r="S850" s="2">
        <v>0.96699999999999997</v>
      </c>
      <c r="T850" s="2">
        <v>0.28499999999999998</v>
      </c>
      <c r="U850" s="2">
        <v>0.255</v>
      </c>
      <c r="V850" s="2">
        <v>0.26100000000000001</v>
      </c>
      <c r="W850" s="2">
        <v>0.16700000000000001</v>
      </c>
      <c r="X850" s="2">
        <v>0.37</v>
      </c>
      <c r="Y850" s="2">
        <v>0.34599999999999997</v>
      </c>
      <c r="Z850" s="2">
        <v>0.219</v>
      </c>
      <c r="AA850" s="2">
        <v>0.57499999999999996</v>
      </c>
      <c r="AB850" s="2">
        <v>0.98499999999999999</v>
      </c>
      <c r="AC850" s="2">
        <v>0.88100000000000001</v>
      </c>
      <c r="AD850" s="2">
        <v>0.38300000000000001</v>
      </c>
      <c r="AE850" s="2">
        <v>0.68100000000000005</v>
      </c>
      <c r="AF850" s="2">
        <v>0.01</v>
      </c>
      <c r="AG850" s="2">
        <v>0.01</v>
      </c>
      <c r="AH850" s="2">
        <v>1</v>
      </c>
      <c r="AI850" s="2">
        <v>0.16600000000000001</v>
      </c>
      <c r="AJ850" s="2">
        <v>0.36299999999999999</v>
      </c>
      <c r="AK850">
        <v>3523</v>
      </c>
      <c r="AL850">
        <v>0.1</v>
      </c>
      <c r="AM850" t="s">
        <v>52</v>
      </c>
      <c r="AN850" s="3">
        <v>0.73532522474881024</v>
      </c>
      <c r="AO850" s="3">
        <v>4.7593865679534716E-3</v>
      </c>
      <c r="AP850" s="3">
        <v>0.6231808674133319</v>
      </c>
      <c r="AQ850" s="3">
        <v>6.3447297573141267E-3</v>
      </c>
      <c r="AR850" s="3">
        <v>0.70712418300653601</v>
      </c>
      <c r="AS850" s="3">
        <v>4.0645351758728271E-2</v>
      </c>
      <c r="AT850" s="10">
        <v>9.3245983123779297E-2</v>
      </c>
      <c r="AU850" s="1">
        <v>304.55078125</v>
      </c>
      <c r="AV850" s="5">
        <v>3324.5399921248172</v>
      </c>
      <c r="AW850" s="9">
        <v>1.694158792495728</v>
      </c>
      <c r="AX850">
        <v>24</v>
      </c>
      <c r="AY850" t="s">
        <v>50</v>
      </c>
      <c r="AZ850" s="9">
        <f>AVERAGE(MainTable[[#This Row],[f1]:[f4]])</f>
        <v>0.83360000000000001</v>
      </c>
      <c r="BA850" s="9">
        <f>AVERAGE(MainTable[[#This Row],[l1]:[l3]])</f>
        <v>0.26700000000000002</v>
      </c>
      <c r="BB850" s="9">
        <f>AVERAGE(MainTable[[#This Row],[n1]:[lsc]])</f>
        <v>0.44366666666666665</v>
      </c>
      <c r="BC850" s="9">
        <f>AVERAGE(MainTable[[#This Row],[density]:[clsCoef]])</f>
        <v>0.63200000000000001</v>
      </c>
      <c r="BD850" s="9">
        <f>AVERAGE(MainTable[[#This Row],[t2]:[t4]])</f>
        <v>0.34</v>
      </c>
      <c r="BE850" s="9">
        <f>AVERAGE(MainTable[[#This Row],[c1]:[c2]])</f>
        <v>0.26450000000000001</v>
      </c>
      <c r="BF850" s="9">
        <f>AVERAGE(MainTable[[#This Row],[n3]], MainTable[[#This Row],[n1]], MainTable[[#This Row],[n4]])</f>
        <v>0.24399999999999999</v>
      </c>
      <c r="BG850" s="9" t="str">
        <f>VLOOKUP(MainTable[[#This Row],[model]],ModelNames,4,FALSE)</f>
        <v>Tree Ensemble</v>
      </c>
      <c r="BH850" s="9" cm="1">
        <f t="array" ref="BH850">MEDIAN(IF($AM$2:$AM$2385=AM850,$AN$2:$AN$2385))</f>
        <v>0.87140340575455077</v>
      </c>
      <c r="BI850" s="9" t="str" cm="1">
        <f t="array" ref="BI850">LEFT(A850, MIN(IFERROR(FIND({"_binarized","_clean","_converted"}, A850), LEN(A850)+1))-1)</f>
        <v>haberman</v>
      </c>
    </row>
    <row r="851" spans="1:61" x14ac:dyDescent="0.25">
      <c r="A851" t="s">
        <v>126</v>
      </c>
      <c r="B851" s="6">
        <v>306</v>
      </c>
      <c r="C851">
        <v>4</v>
      </c>
      <c r="D851">
        <v>3</v>
      </c>
      <c r="E851">
        <v>0</v>
      </c>
      <c r="F851" s="1">
        <v>2.7777777777777781</v>
      </c>
      <c r="G851">
        <v>0</v>
      </c>
      <c r="H851">
        <v>0</v>
      </c>
      <c r="I851" s="1">
        <v>1000000</v>
      </c>
      <c r="J851" s="1">
        <v>3.2670016262840438</v>
      </c>
      <c r="K851" s="1">
        <v>1.064443517951682</v>
      </c>
      <c r="L851" s="1">
        <v>164.83760000000001</v>
      </c>
      <c r="M851" s="1">
        <v>50.040900000000001</v>
      </c>
      <c r="N851" s="2">
        <v>0.50600000000000001</v>
      </c>
      <c r="O851" s="2">
        <v>0.84799999999999998</v>
      </c>
      <c r="P851" s="2">
        <v>0.66400000000000003</v>
      </c>
      <c r="Q851" s="2">
        <v>0.71799999999999997</v>
      </c>
      <c r="R851" s="2">
        <v>0.97099999999999997</v>
      </c>
      <c r="S851" s="2">
        <v>0.96699999999999997</v>
      </c>
      <c r="T851" s="2">
        <v>0.28499999999999998</v>
      </c>
      <c r="U851" s="2">
        <v>0.255</v>
      </c>
      <c r="V851" s="2">
        <v>0.26100000000000001</v>
      </c>
      <c r="W851" s="2">
        <v>0.16700000000000001</v>
      </c>
      <c r="X851" s="2">
        <v>0.37</v>
      </c>
      <c r="Y851" s="2">
        <v>0.34599999999999997</v>
      </c>
      <c r="Z851" s="2">
        <v>0.219</v>
      </c>
      <c r="AA851" s="2">
        <v>0.57499999999999996</v>
      </c>
      <c r="AB851" s="2">
        <v>0.98499999999999999</v>
      </c>
      <c r="AC851" s="2">
        <v>0.88100000000000001</v>
      </c>
      <c r="AD851" s="2">
        <v>0.38300000000000001</v>
      </c>
      <c r="AE851" s="2">
        <v>0.68100000000000005</v>
      </c>
      <c r="AF851" s="2">
        <v>0.01</v>
      </c>
      <c r="AG851" s="2">
        <v>0.01</v>
      </c>
      <c r="AH851" s="2">
        <v>1</v>
      </c>
      <c r="AI851" s="2">
        <v>0.16600000000000001</v>
      </c>
      <c r="AJ851" s="2">
        <v>0.36299999999999999</v>
      </c>
      <c r="AK851">
        <v>3523</v>
      </c>
      <c r="AL851">
        <v>0.1</v>
      </c>
      <c r="AM851" t="s">
        <v>55</v>
      </c>
      <c r="AN851" s="3">
        <v>0.73532522474881024</v>
      </c>
      <c r="AO851" s="3">
        <v>1.140831911001825E-2</v>
      </c>
      <c r="AP851" s="3">
        <v>0.66372234588610879</v>
      </c>
      <c r="AQ851" s="3">
        <v>2.9631347483343881E-2</v>
      </c>
      <c r="AR851" s="3">
        <v>0.65755718954248366</v>
      </c>
      <c r="AS851" s="3">
        <v>5.9096447267752157E-2</v>
      </c>
      <c r="AT851" s="10">
        <v>4.4097900390625E-3</v>
      </c>
      <c r="AU851" s="1">
        <v>304.984375</v>
      </c>
      <c r="AV851" s="5">
        <v>70298.131487889274</v>
      </c>
      <c r="AW851" s="9">
        <v>0.21936273574829099</v>
      </c>
      <c r="AX851">
        <v>16</v>
      </c>
      <c r="AY851" t="s">
        <v>50</v>
      </c>
      <c r="AZ851" s="9">
        <f>AVERAGE(MainTable[[#This Row],[f1]:[f4]])</f>
        <v>0.83360000000000001</v>
      </c>
      <c r="BA851" s="9">
        <f>AVERAGE(MainTable[[#This Row],[l1]:[l3]])</f>
        <v>0.26700000000000002</v>
      </c>
      <c r="BB851" s="9">
        <f>AVERAGE(MainTable[[#This Row],[n1]:[lsc]])</f>
        <v>0.44366666666666665</v>
      </c>
      <c r="BC851" s="9">
        <f>AVERAGE(MainTable[[#This Row],[density]:[clsCoef]])</f>
        <v>0.63200000000000001</v>
      </c>
      <c r="BD851" s="9">
        <f>AVERAGE(MainTable[[#This Row],[t2]:[t4]])</f>
        <v>0.34</v>
      </c>
      <c r="BE851" s="9">
        <f>AVERAGE(MainTable[[#This Row],[c1]:[c2]])</f>
        <v>0.26450000000000001</v>
      </c>
      <c r="BF851" s="9">
        <f>AVERAGE(MainTable[[#This Row],[n3]], MainTable[[#This Row],[n1]], MainTable[[#This Row],[n4]])</f>
        <v>0.24399999999999999</v>
      </c>
      <c r="BG851" s="9" t="str">
        <f>VLOOKUP(MainTable[[#This Row],[model]],ModelNames,4,FALSE)</f>
        <v>Tree Ensemble</v>
      </c>
      <c r="BH851" s="9" cm="1">
        <f t="array" ref="BH851">MEDIAN(IF($AM$2:$AM$2385=AM851,$AN$2:$AN$2385))</f>
        <v>0.88267425723439863</v>
      </c>
      <c r="BI851" s="9" t="str" cm="1">
        <f t="array" ref="BI851">LEFT(A851, MIN(IFERROR(FIND({"_binarized","_clean","_converted"}, A851), LEN(A851)+1))-1)</f>
        <v>haberman</v>
      </c>
    </row>
    <row r="852" spans="1:61" x14ac:dyDescent="0.25">
      <c r="A852" t="s">
        <v>126</v>
      </c>
      <c r="B852" s="6">
        <v>306</v>
      </c>
      <c r="C852">
        <v>4</v>
      </c>
      <c r="D852">
        <v>3</v>
      </c>
      <c r="E852">
        <v>0</v>
      </c>
      <c r="F852" s="1">
        <v>2.7777777777777781</v>
      </c>
      <c r="G852">
        <v>0</v>
      </c>
      <c r="H852">
        <v>0</v>
      </c>
      <c r="I852" s="1">
        <v>1000000</v>
      </c>
      <c r="J852" s="1">
        <v>3.2670016262840438</v>
      </c>
      <c r="K852" s="1">
        <v>1.064443517951682</v>
      </c>
      <c r="L852" s="1">
        <v>164.83760000000001</v>
      </c>
      <c r="M852" s="1">
        <v>50.040900000000001</v>
      </c>
      <c r="N852" s="2">
        <v>0.50600000000000001</v>
      </c>
      <c r="O852" s="2">
        <v>0.84799999999999998</v>
      </c>
      <c r="P852" s="2">
        <v>0.66400000000000003</v>
      </c>
      <c r="Q852" s="2">
        <v>0.71799999999999997</v>
      </c>
      <c r="R852" s="2">
        <v>0.97099999999999997</v>
      </c>
      <c r="S852" s="2">
        <v>0.96699999999999997</v>
      </c>
      <c r="T852" s="2">
        <v>0.28499999999999998</v>
      </c>
      <c r="U852" s="2">
        <v>0.255</v>
      </c>
      <c r="V852" s="2">
        <v>0.26100000000000001</v>
      </c>
      <c r="W852" s="2">
        <v>0.16700000000000001</v>
      </c>
      <c r="X852" s="2">
        <v>0.37</v>
      </c>
      <c r="Y852" s="2">
        <v>0.34599999999999997</v>
      </c>
      <c r="Z852" s="2">
        <v>0.219</v>
      </c>
      <c r="AA852" s="2">
        <v>0.57499999999999996</v>
      </c>
      <c r="AB852" s="2">
        <v>0.98499999999999999</v>
      </c>
      <c r="AC852" s="2">
        <v>0.88100000000000001</v>
      </c>
      <c r="AD852" s="2">
        <v>0.38300000000000001</v>
      </c>
      <c r="AE852" s="2">
        <v>0.68100000000000005</v>
      </c>
      <c r="AF852" s="2">
        <v>0.01</v>
      </c>
      <c r="AG852" s="2">
        <v>0.01</v>
      </c>
      <c r="AH852" s="2">
        <v>1</v>
      </c>
      <c r="AI852" s="2">
        <v>0.16600000000000001</v>
      </c>
      <c r="AJ852" s="2">
        <v>0.36299999999999999</v>
      </c>
      <c r="AK852">
        <v>3523</v>
      </c>
      <c r="AL852">
        <v>0.1</v>
      </c>
      <c r="AM852" t="s">
        <v>51</v>
      </c>
      <c r="AN852" s="3">
        <v>0.73532522474881024</v>
      </c>
      <c r="AO852" s="3">
        <v>4.7593865679534716E-3</v>
      </c>
      <c r="AP852" s="3">
        <v>0.6231808674133319</v>
      </c>
      <c r="AQ852" s="3">
        <v>6.3447297573141267E-3</v>
      </c>
      <c r="AT852" s="10">
        <v>3.5977363586425781E-3</v>
      </c>
      <c r="AU852" s="1">
        <v>308.07421875</v>
      </c>
      <c r="AV852" s="5">
        <v>86165.290921139822</v>
      </c>
      <c r="AW852" s="9">
        <v>5.1860332489013672E-2</v>
      </c>
      <c r="AX852">
        <v>12</v>
      </c>
      <c r="AY852" t="s">
        <v>50</v>
      </c>
      <c r="AZ852" s="9">
        <f>AVERAGE(MainTable[[#This Row],[f1]:[f4]])</f>
        <v>0.83360000000000001</v>
      </c>
      <c r="BA852" s="9">
        <f>AVERAGE(MainTable[[#This Row],[l1]:[l3]])</f>
        <v>0.26700000000000002</v>
      </c>
      <c r="BB852" s="9">
        <f>AVERAGE(MainTable[[#This Row],[n1]:[lsc]])</f>
        <v>0.44366666666666665</v>
      </c>
      <c r="BC852" s="9">
        <f>AVERAGE(MainTable[[#This Row],[density]:[clsCoef]])</f>
        <v>0.63200000000000001</v>
      </c>
      <c r="BD852" s="9">
        <f>AVERAGE(MainTable[[#This Row],[t2]:[t4]])</f>
        <v>0.34</v>
      </c>
      <c r="BE852" s="9">
        <f>AVERAGE(MainTable[[#This Row],[c1]:[c2]])</f>
        <v>0.26450000000000001</v>
      </c>
      <c r="BF852" s="9">
        <f>AVERAGE(MainTable[[#This Row],[n3]], MainTable[[#This Row],[n1]], MainTable[[#This Row],[n4]])</f>
        <v>0.24399999999999999</v>
      </c>
      <c r="BG852" s="9" t="str">
        <f>VLOOKUP(MainTable[[#This Row],[model]],ModelNames,4,FALSE)</f>
        <v>Kernel/SVM</v>
      </c>
      <c r="BH852" s="9" cm="1">
        <f t="array" ref="BH852">MEDIAN(IF($AM$2:$AM$2385=AM852,$AN$2:$AN$2385))</f>
        <v>0.87225452196382425</v>
      </c>
      <c r="BI852" s="9" t="str" cm="1">
        <f t="array" ref="BI852">LEFT(A852, MIN(IFERROR(FIND({"_binarized","_clean","_converted"}, A852), LEN(A852)+1))-1)</f>
        <v>haberman</v>
      </c>
    </row>
    <row r="853" spans="1:61" x14ac:dyDescent="0.25">
      <c r="A853" t="s">
        <v>126</v>
      </c>
      <c r="B853" s="6">
        <v>306</v>
      </c>
      <c r="C853">
        <v>4</v>
      </c>
      <c r="D853">
        <v>3</v>
      </c>
      <c r="E853">
        <v>0</v>
      </c>
      <c r="F853" s="1">
        <v>2.7777777777777781</v>
      </c>
      <c r="G853">
        <v>0</v>
      </c>
      <c r="H853">
        <v>0</v>
      </c>
      <c r="I853" s="1">
        <v>1000000</v>
      </c>
      <c r="J853" s="1">
        <v>3.2670016262840438</v>
      </c>
      <c r="K853" s="1">
        <v>1.064443517951682</v>
      </c>
      <c r="L853" s="1">
        <v>164.83760000000001</v>
      </c>
      <c r="M853" s="1">
        <v>50.040900000000001</v>
      </c>
      <c r="N853" s="2">
        <v>0.50600000000000001</v>
      </c>
      <c r="O853" s="2">
        <v>0.84799999999999998</v>
      </c>
      <c r="P853" s="2">
        <v>0.66400000000000003</v>
      </c>
      <c r="Q853" s="2">
        <v>0.71799999999999997</v>
      </c>
      <c r="R853" s="2">
        <v>0.97099999999999997</v>
      </c>
      <c r="S853" s="2">
        <v>0.96699999999999997</v>
      </c>
      <c r="T853" s="2">
        <v>0.28499999999999998</v>
      </c>
      <c r="U853" s="2">
        <v>0.255</v>
      </c>
      <c r="V853" s="2">
        <v>0.26100000000000001</v>
      </c>
      <c r="W853" s="2">
        <v>0.16700000000000001</v>
      </c>
      <c r="X853" s="2">
        <v>0.37</v>
      </c>
      <c r="Y853" s="2">
        <v>0.34599999999999997</v>
      </c>
      <c r="Z853" s="2">
        <v>0.219</v>
      </c>
      <c r="AA853" s="2">
        <v>0.57499999999999996</v>
      </c>
      <c r="AB853" s="2">
        <v>0.98499999999999999</v>
      </c>
      <c r="AC853" s="2">
        <v>0.88100000000000001</v>
      </c>
      <c r="AD853" s="2">
        <v>0.38300000000000001</v>
      </c>
      <c r="AE853" s="2">
        <v>0.68100000000000005</v>
      </c>
      <c r="AF853" s="2">
        <v>0.01</v>
      </c>
      <c r="AG853" s="2">
        <v>0.01</v>
      </c>
      <c r="AH853" s="2">
        <v>1</v>
      </c>
      <c r="AI853" s="2">
        <v>0.16600000000000001</v>
      </c>
      <c r="AJ853" s="2">
        <v>0.36299999999999999</v>
      </c>
      <c r="AK853">
        <v>3523</v>
      </c>
      <c r="AL853">
        <v>0.1</v>
      </c>
      <c r="AM853" t="s">
        <v>53</v>
      </c>
      <c r="AN853" s="3">
        <v>0.68958223162347954</v>
      </c>
      <c r="AO853" s="3">
        <v>2.2523045414116219E-2</v>
      </c>
      <c r="AP853" s="3">
        <v>0.65973975709939237</v>
      </c>
      <c r="AQ853" s="3">
        <v>1.9728820411822581E-2</v>
      </c>
      <c r="AR853" s="3">
        <v>0.61437908496732041</v>
      </c>
      <c r="AS853" s="3">
        <v>6.3604948209672288E-2</v>
      </c>
      <c r="AT853" s="10">
        <v>8.4674358367919922E-3</v>
      </c>
      <c r="AU853" s="1">
        <v>309.4375</v>
      </c>
      <c r="AV853" s="5">
        <v>36610.847247641839</v>
      </c>
      <c r="AW853" s="9">
        <v>6.9099187850952148E-2</v>
      </c>
      <c r="AX853">
        <v>24</v>
      </c>
      <c r="AY853" t="s">
        <v>50</v>
      </c>
      <c r="AZ853" s="9">
        <f>AVERAGE(MainTable[[#This Row],[f1]:[f4]])</f>
        <v>0.83360000000000001</v>
      </c>
      <c r="BA853" s="9">
        <f>AVERAGE(MainTable[[#This Row],[l1]:[l3]])</f>
        <v>0.26700000000000002</v>
      </c>
      <c r="BB853" s="9">
        <f>AVERAGE(MainTable[[#This Row],[n1]:[lsc]])</f>
        <v>0.44366666666666665</v>
      </c>
      <c r="BC853" s="9">
        <f>AVERAGE(MainTable[[#This Row],[density]:[clsCoef]])</f>
        <v>0.63200000000000001</v>
      </c>
      <c r="BD853" s="9">
        <f>AVERAGE(MainTable[[#This Row],[t2]:[t4]])</f>
        <v>0.34</v>
      </c>
      <c r="BE853" s="9">
        <f>AVERAGE(MainTable[[#This Row],[c1]:[c2]])</f>
        <v>0.26450000000000001</v>
      </c>
      <c r="BF853" s="9">
        <f>AVERAGE(MainTable[[#This Row],[n3]], MainTable[[#This Row],[n1]], MainTable[[#This Row],[n4]])</f>
        <v>0.24399999999999999</v>
      </c>
      <c r="BG853" s="9" t="str">
        <f>VLOOKUP(MainTable[[#This Row],[model]],ModelNames,4,FALSE)</f>
        <v>Instance-based</v>
      </c>
      <c r="BH853" s="9" cm="1">
        <f t="array" ref="BH853">MEDIAN(IF($AM$2:$AM$2385=AM853,$AN$2:$AN$2385))</f>
        <v>0.85</v>
      </c>
      <c r="BI853" s="9" t="str" cm="1">
        <f t="array" ref="BI853">LEFT(A853, MIN(IFERROR(FIND({"_binarized","_clean","_converted"}, A853), LEN(A853)+1))-1)</f>
        <v>haberman</v>
      </c>
    </row>
    <row r="854" spans="1:61" x14ac:dyDescent="0.25">
      <c r="A854" t="s">
        <v>126</v>
      </c>
      <c r="B854" s="6">
        <v>306</v>
      </c>
      <c r="C854">
        <v>4</v>
      </c>
      <c r="D854">
        <v>3</v>
      </c>
      <c r="E854">
        <v>0</v>
      </c>
      <c r="F854" s="1">
        <v>2.7777777777777781</v>
      </c>
      <c r="G854">
        <v>0</v>
      </c>
      <c r="H854">
        <v>0</v>
      </c>
      <c r="I854" s="1">
        <v>1000000</v>
      </c>
      <c r="J854" s="1">
        <v>3.2670016262840438</v>
      </c>
      <c r="K854" s="1">
        <v>1.064443517951682</v>
      </c>
      <c r="L854" s="1">
        <v>164.83760000000001</v>
      </c>
      <c r="M854" s="1">
        <v>50.040900000000001</v>
      </c>
      <c r="N854" s="2">
        <v>0.50600000000000001</v>
      </c>
      <c r="O854" s="2">
        <v>0.84799999999999998</v>
      </c>
      <c r="P854" s="2">
        <v>0.66400000000000003</v>
      </c>
      <c r="Q854" s="2">
        <v>0.71799999999999997</v>
      </c>
      <c r="R854" s="2">
        <v>0.97099999999999997</v>
      </c>
      <c r="S854" s="2">
        <v>0.96699999999999997</v>
      </c>
      <c r="T854" s="2">
        <v>0.28499999999999998</v>
      </c>
      <c r="U854" s="2">
        <v>0.255</v>
      </c>
      <c r="V854" s="2">
        <v>0.26100000000000001</v>
      </c>
      <c r="W854" s="2">
        <v>0.16700000000000001</v>
      </c>
      <c r="X854" s="2">
        <v>0.37</v>
      </c>
      <c r="Y854" s="2">
        <v>0.34599999999999997</v>
      </c>
      <c r="Z854" s="2">
        <v>0.219</v>
      </c>
      <c r="AA854" s="2">
        <v>0.57499999999999996</v>
      </c>
      <c r="AB854" s="2">
        <v>0.98499999999999999</v>
      </c>
      <c r="AC854" s="2">
        <v>0.88100000000000001</v>
      </c>
      <c r="AD854" s="2">
        <v>0.38300000000000001</v>
      </c>
      <c r="AE854" s="2">
        <v>0.68100000000000005</v>
      </c>
      <c r="AF854" s="2">
        <v>0.01</v>
      </c>
      <c r="AG854" s="2">
        <v>0.01</v>
      </c>
      <c r="AH854" s="2">
        <v>1</v>
      </c>
      <c r="AI854" s="2">
        <v>0.16600000000000001</v>
      </c>
      <c r="AJ854" s="2">
        <v>0.36299999999999999</v>
      </c>
      <c r="AK854">
        <v>3523</v>
      </c>
      <c r="AL854">
        <v>0.1</v>
      </c>
      <c r="AM854" t="s">
        <v>57</v>
      </c>
      <c r="AN854" s="3">
        <v>0.68942358540454785</v>
      </c>
      <c r="AO854" s="3">
        <v>2.854240999357515E-2</v>
      </c>
      <c r="AP854" s="3">
        <v>0.67032024011091462</v>
      </c>
      <c r="AQ854" s="3">
        <v>1.6641029218483441E-2</v>
      </c>
      <c r="AR854" s="3">
        <v>0.56833333333333336</v>
      </c>
      <c r="AS854" s="3">
        <v>4.3880097572395672E-2</v>
      </c>
      <c r="AT854" s="10">
        <v>1.4519691467285161E-3</v>
      </c>
      <c r="AU854" s="1">
        <v>311.24609375</v>
      </c>
      <c r="AV854" s="5">
        <v>213503.15927750411</v>
      </c>
      <c r="AW854" s="9">
        <v>6.0866117477416992E-2</v>
      </c>
      <c r="AX854">
        <v>24</v>
      </c>
      <c r="AY854" t="s">
        <v>50</v>
      </c>
      <c r="AZ854" s="9">
        <f>AVERAGE(MainTable[[#This Row],[f1]:[f4]])</f>
        <v>0.83360000000000001</v>
      </c>
      <c r="BA854" s="9">
        <f>AVERAGE(MainTable[[#This Row],[l1]:[l3]])</f>
        <v>0.26700000000000002</v>
      </c>
      <c r="BB854" s="9">
        <f>AVERAGE(MainTable[[#This Row],[n1]:[lsc]])</f>
        <v>0.44366666666666665</v>
      </c>
      <c r="BC854" s="9">
        <f>AVERAGE(MainTable[[#This Row],[density]:[clsCoef]])</f>
        <v>0.63200000000000001</v>
      </c>
      <c r="BD854" s="9">
        <f>AVERAGE(MainTable[[#This Row],[t2]:[t4]])</f>
        <v>0.34</v>
      </c>
      <c r="BE854" s="9">
        <f>AVERAGE(MainTable[[#This Row],[c1]:[c2]])</f>
        <v>0.26450000000000001</v>
      </c>
      <c r="BF854" s="9">
        <f>AVERAGE(MainTable[[#This Row],[n3]], MainTable[[#This Row],[n1]], MainTable[[#This Row],[n4]])</f>
        <v>0.24399999999999999</v>
      </c>
      <c r="BG854" s="9" t="str">
        <f>VLOOKUP(MainTable[[#This Row],[model]],ModelNames,4,FALSE)</f>
        <v>Tree-based</v>
      </c>
      <c r="BH854" s="9" cm="1">
        <f t="array" ref="BH854">MEDIAN(IF($AM$2:$AM$2385=AM854,$AN$2:$AN$2385))</f>
        <v>0.84387062005572167</v>
      </c>
      <c r="BI854" s="9" t="str" cm="1">
        <f t="array" ref="BI854">LEFT(A854, MIN(IFERROR(FIND({"_binarized","_clean","_converted"}, A854), LEN(A854)+1))-1)</f>
        <v>haberman</v>
      </c>
    </row>
    <row r="855" spans="1:61" x14ac:dyDescent="0.25">
      <c r="A855" t="s">
        <v>126</v>
      </c>
      <c r="B855" s="6">
        <v>306</v>
      </c>
      <c r="C855">
        <v>4</v>
      </c>
      <c r="D855">
        <v>3</v>
      </c>
      <c r="E855">
        <v>0</v>
      </c>
      <c r="F855" s="1">
        <v>2.7777777777777781</v>
      </c>
      <c r="G855">
        <v>0</v>
      </c>
      <c r="H855">
        <v>0</v>
      </c>
      <c r="I855" s="1">
        <v>1000000</v>
      </c>
      <c r="J855" s="1">
        <v>3.2670016262840438</v>
      </c>
      <c r="K855" s="1">
        <v>1.064443517951682</v>
      </c>
      <c r="L855" s="1">
        <v>164.83760000000001</v>
      </c>
      <c r="M855" s="1">
        <v>50.040900000000001</v>
      </c>
      <c r="N855" s="2">
        <v>0.50600000000000001</v>
      </c>
      <c r="O855" s="2">
        <v>0.84799999999999998</v>
      </c>
      <c r="P855" s="2">
        <v>0.66400000000000003</v>
      </c>
      <c r="Q855" s="2">
        <v>0.71799999999999997</v>
      </c>
      <c r="R855" s="2">
        <v>0.97099999999999997</v>
      </c>
      <c r="S855" s="2">
        <v>0.96699999999999997</v>
      </c>
      <c r="T855" s="2">
        <v>0.28499999999999998</v>
      </c>
      <c r="U855" s="2">
        <v>0.255</v>
      </c>
      <c r="V855" s="2">
        <v>0.26100000000000001</v>
      </c>
      <c r="W855" s="2">
        <v>0.16700000000000001</v>
      </c>
      <c r="X855" s="2">
        <v>0.37</v>
      </c>
      <c r="Y855" s="2">
        <v>0.34599999999999997</v>
      </c>
      <c r="Z855" s="2">
        <v>0.219</v>
      </c>
      <c r="AA855" s="2">
        <v>0.57499999999999996</v>
      </c>
      <c r="AB855" s="2">
        <v>0.98499999999999999</v>
      </c>
      <c r="AC855" s="2">
        <v>0.88100000000000001</v>
      </c>
      <c r="AD855" s="2">
        <v>0.38300000000000001</v>
      </c>
      <c r="AE855" s="2">
        <v>0.68100000000000005</v>
      </c>
      <c r="AF855" s="2">
        <v>0.01</v>
      </c>
      <c r="AG855" s="2">
        <v>0.01</v>
      </c>
      <c r="AH855" s="2">
        <v>1</v>
      </c>
      <c r="AI855" s="2">
        <v>0.16600000000000001</v>
      </c>
      <c r="AJ855" s="2">
        <v>0.36299999999999999</v>
      </c>
      <c r="AK855">
        <v>3523</v>
      </c>
      <c r="AL855">
        <v>0.1</v>
      </c>
      <c r="AM855" t="s">
        <v>59</v>
      </c>
      <c r="AN855" s="3">
        <v>0.68609201480698045</v>
      </c>
      <c r="AO855" s="3">
        <v>2.9784580636428651E-2</v>
      </c>
      <c r="AP855" s="3">
        <v>0.66945372239998147</v>
      </c>
      <c r="AQ855" s="3">
        <v>3.66799760810596E-2</v>
      </c>
      <c r="AR855" s="3">
        <v>0.6251470588235295</v>
      </c>
      <c r="AS855" s="3">
        <v>6.3711712940061158E-2</v>
      </c>
      <c r="AT855" s="10">
        <v>3.6170482635498051E-3</v>
      </c>
      <c r="AU855" s="1">
        <v>305.44921875</v>
      </c>
      <c r="AV855" s="5">
        <v>85705.242897633638</v>
      </c>
      <c r="AW855" s="9">
        <v>0.1555178165435791</v>
      </c>
      <c r="AX855">
        <v>1</v>
      </c>
      <c r="AY855" t="s">
        <v>50</v>
      </c>
      <c r="AZ855" s="9">
        <f>AVERAGE(MainTable[[#This Row],[f1]:[f4]])</f>
        <v>0.83360000000000001</v>
      </c>
      <c r="BA855" s="9">
        <f>AVERAGE(MainTable[[#This Row],[l1]:[l3]])</f>
        <v>0.26700000000000002</v>
      </c>
      <c r="BB855" s="9">
        <f>AVERAGE(MainTable[[#This Row],[n1]:[lsc]])</f>
        <v>0.44366666666666665</v>
      </c>
      <c r="BC855" s="9">
        <f>AVERAGE(MainTable[[#This Row],[density]:[clsCoef]])</f>
        <v>0.63200000000000001</v>
      </c>
      <c r="BD855" s="9">
        <f>AVERAGE(MainTable[[#This Row],[t2]:[t4]])</f>
        <v>0.34</v>
      </c>
      <c r="BE855" s="9">
        <f>AVERAGE(MainTable[[#This Row],[c1]:[c2]])</f>
        <v>0.26450000000000001</v>
      </c>
      <c r="BF855" s="9">
        <f>AVERAGE(MainTable[[#This Row],[n3]], MainTable[[#This Row],[n1]], MainTable[[#This Row],[n4]])</f>
        <v>0.24399999999999999</v>
      </c>
      <c r="BG855" s="9" t="str">
        <f>VLOOKUP(MainTable[[#This Row],[model]],ModelNames,4,FALSE)</f>
        <v>Tree Ensemble</v>
      </c>
      <c r="BH855" s="9" cm="1">
        <f t="array" ref="BH855">MEDIAN(IF($AM$2:$AM$2385=AM855,$AN$2:$AN$2385))</f>
        <v>0.86949265687583444</v>
      </c>
      <c r="BI855" s="9" t="str" cm="1">
        <f t="array" ref="BI855">LEFT(A855, MIN(IFERROR(FIND({"_binarized","_clean","_converted"}, A855), LEN(A855)+1))-1)</f>
        <v>haberman</v>
      </c>
    </row>
    <row r="856" spans="1:61" x14ac:dyDescent="0.25">
      <c r="A856" t="s">
        <v>126</v>
      </c>
      <c r="B856" s="6">
        <v>306</v>
      </c>
      <c r="C856">
        <v>4</v>
      </c>
      <c r="D856">
        <v>3</v>
      </c>
      <c r="E856">
        <v>0</v>
      </c>
      <c r="F856" s="1">
        <v>2.7777777777777781</v>
      </c>
      <c r="G856">
        <v>0</v>
      </c>
      <c r="H856">
        <v>0</v>
      </c>
      <c r="I856" s="1">
        <v>1000000</v>
      </c>
      <c r="J856" s="1">
        <v>3.2670016262840438</v>
      </c>
      <c r="K856" s="1">
        <v>1.064443517951682</v>
      </c>
      <c r="L856" s="1">
        <v>164.83760000000001</v>
      </c>
      <c r="M856" s="1">
        <v>50.040900000000001</v>
      </c>
      <c r="N856" s="2">
        <v>0.50600000000000001</v>
      </c>
      <c r="O856" s="2">
        <v>0.84799999999999998</v>
      </c>
      <c r="P856" s="2">
        <v>0.66400000000000003</v>
      </c>
      <c r="Q856" s="2">
        <v>0.71799999999999997</v>
      </c>
      <c r="R856" s="2">
        <v>0.97099999999999997</v>
      </c>
      <c r="S856" s="2">
        <v>0.96699999999999997</v>
      </c>
      <c r="T856" s="2">
        <v>0.28499999999999998</v>
      </c>
      <c r="U856" s="2">
        <v>0.255</v>
      </c>
      <c r="V856" s="2">
        <v>0.26100000000000001</v>
      </c>
      <c r="W856" s="2">
        <v>0.16700000000000001</v>
      </c>
      <c r="X856" s="2">
        <v>0.37</v>
      </c>
      <c r="Y856" s="2">
        <v>0.34599999999999997</v>
      </c>
      <c r="Z856" s="2">
        <v>0.219</v>
      </c>
      <c r="AA856" s="2">
        <v>0.57499999999999996</v>
      </c>
      <c r="AB856" s="2">
        <v>0.98499999999999999</v>
      </c>
      <c r="AC856" s="2">
        <v>0.88100000000000001</v>
      </c>
      <c r="AD856" s="2">
        <v>0.38300000000000001</v>
      </c>
      <c r="AE856" s="2">
        <v>0.68100000000000005</v>
      </c>
      <c r="AF856" s="2">
        <v>0.01</v>
      </c>
      <c r="AG856" s="2">
        <v>0.01</v>
      </c>
      <c r="AH856" s="2">
        <v>1</v>
      </c>
      <c r="AI856" s="2">
        <v>0.16600000000000001</v>
      </c>
      <c r="AJ856" s="2">
        <v>0.36299999999999999</v>
      </c>
      <c r="AK856">
        <v>3523</v>
      </c>
      <c r="AL856">
        <v>0.1</v>
      </c>
      <c r="AM856" t="s">
        <v>58</v>
      </c>
      <c r="AN856" s="3">
        <v>0.67958751983077736</v>
      </c>
      <c r="AO856" s="3">
        <v>2.6112394419849579E-2</v>
      </c>
      <c r="AP856" s="3">
        <v>0.66124542967975941</v>
      </c>
      <c r="AQ856" s="3">
        <v>2.5536262594356311E-2</v>
      </c>
      <c r="AR856" s="3">
        <v>0.64913398692810453</v>
      </c>
      <c r="AS856" s="3">
        <v>4.3177980132270991E-2</v>
      </c>
      <c r="AT856" s="10">
        <v>4.5480728149414063E-3</v>
      </c>
      <c r="AU856" s="1">
        <v>303.65625</v>
      </c>
      <c r="AV856" s="5">
        <v>68160.73810023065</v>
      </c>
      <c r="AW856" s="9">
        <v>0.83324837684631348</v>
      </c>
      <c r="AX856">
        <v>2</v>
      </c>
      <c r="AY856" t="s">
        <v>50</v>
      </c>
      <c r="AZ856" s="9">
        <f>AVERAGE(MainTable[[#This Row],[f1]:[f4]])</f>
        <v>0.83360000000000001</v>
      </c>
      <c r="BA856" s="9">
        <f>AVERAGE(MainTable[[#This Row],[l1]:[l3]])</f>
        <v>0.26700000000000002</v>
      </c>
      <c r="BB856" s="9">
        <f>AVERAGE(MainTable[[#This Row],[n1]:[lsc]])</f>
        <v>0.44366666666666665</v>
      </c>
      <c r="BC856" s="9">
        <f>AVERAGE(MainTable[[#This Row],[density]:[clsCoef]])</f>
        <v>0.63200000000000001</v>
      </c>
      <c r="BD856" s="9">
        <f>AVERAGE(MainTable[[#This Row],[t2]:[t4]])</f>
        <v>0.34</v>
      </c>
      <c r="BE856" s="9">
        <f>AVERAGE(MainTable[[#This Row],[c1]:[c2]])</f>
        <v>0.26450000000000001</v>
      </c>
      <c r="BF856" s="9">
        <f>AVERAGE(MainTable[[#This Row],[n3]], MainTable[[#This Row],[n1]], MainTable[[#This Row],[n4]])</f>
        <v>0.24399999999999999</v>
      </c>
      <c r="BG856" s="9" t="str">
        <f>VLOOKUP(MainTable[[#This Row],[model]],ModelNames,4,FALSE)</f>
        <v>Tree Ensemble</v>
      </c>
      <c r="BH856" s="9" cm="1">
        <f t="array" ref="BH856">MEDIAN(IF($AM$2:$AM$2385=AM856,$AN$2:$AN$2385))</f>
        <v>0.86973139609339412</v>
      </c>
      <c r="BI856" s="9" t="str" cm="1">
        <f t="array" ref="BI856">LEFT(A856, MIN(IFERROR(FIND({"_binarized","_clean","_converted"}, A856), LEN(A856)+1))-1)</f>
        <v>haberman</v>
      </c>
    </row>
    <row r="857" spans="1:61" x14ac:dyDescent="0.25">
      <c r="A857" t="s">
        <v>213</v>
      </c>
      <c r="B857" s="6">
        <v>7043</v>
      </c>
      <c r="C857">
        <v>20</v>
      </c>
      <c r="D857">
        <v>3</v>
      </c>
      <c r="E857">
        <v>16</v>
      </c>
      <c r="F857" s="1">
        <v>2.7683253076511498</v>
      </c>
      <c r="G857">
        <v>0</v>
      </c>
      <c r="H857">
        <v>0</v>
      </c>
      <c r="I857" s="1">
        <v>1000000</v>
      </c>
      <c r="J857" s="1">
        <v>-0.42789361107119561</v>
      </c>
      <c r="K857" s="1">
        <v>0.76440279767725994</v>
      </c>
      <c r="L857" s="1">
        <v>22.0381</v>
      </c>
      <c r="M857" s="1">
        <v>21.4361</v>
      </c>
      <c r="N857" s="2">
        <v>0.46500000000000002</v>
      </c>
      <c r="O857" s="2">
        <v>0.77900000000000003</v>
      </c>
      <c r="P857" s="2">
        <v>0.41299999999999998</v>
      </c>
      <c r="Q857" s="2">
        <v>0.97599999999999998</v>
      </c>
      <c r="R857" s="2">
        <v>0.998</v>
      </c>
      <c r="S857" s="2">
        <v>0.996</v>
      </c>
      <c r="T857" s="2">
        <v>0.105</v>
      </c>
      <c r="U857" s="2">
        <v>0.20799999999999999</v>
      </c>
      <c r="V857" s="2">
        <v>0.189</v>
      </c>
      <c r="W857" s="2">
        <v>0.13800000000000001</v>
      </c>
      <c r="X857" s="2">
        <v>0.19</v>
      </c>
      <c r="Y857" s="2">
        <v>0.27300000000000002</v>
      </c>
      <c r="Z857" s="2">
        <v>0.20499999999999999</v>
      </c>
      <c r="AA857" s="2">
        <v>0.40699999999999997</v>
      </c>
      <c r="AB857" s="2">
        <v>0.997</v>
      </c>
      <c r="AC857" s="2">
        <v>0.871</v>
      </c>
      <c r="AD857" s="2">
        <v>0.27</v>
      </c>
      <c r="AE857" s="2">
        <v>0.68100000000000005</v>
      </c>
      <c r="AF857" s="2">
        <v>0</v>
      </c>
      <c r="AG857" s="2">
        <v>0</v>
      </c>
      <c r="AH857" s="2">
        <v>1</v>
      </c>
      <c r="AI857" s="2">
        <v>0.16500000000000001</v>
      </c>
      <c r="AJ857" s="2">
        <v>0.36099999999999999</v>
      </c>
      <c r="AK857">
        <v>891890</v>
      </c>
      <c r="AL857">
        <v>72.05</v>
      </c>
      <c r="AM857" t="s">
        <v>62</v>
      </c>
      <c r="AN857" s="3">
        <v>0.80419906122975671</v>
      </c>
      <c r="AO857" s="3">
        <v>1.140896259712143E-2</v>
      </c>
      <c r="AP857" s="3">
        <v>0.79756365879830704</v>
      </c>
      <c r="AQ857" s="3">
        <v>1.2535905658644569E-2</v>
      </c>
      <c r="AT857" s="10">
        <v>0.1793973445892334</v>
      </c>
      <c r="AU857" s="1">
        <v>368.53125</v>
      </c>
      <c r="AV857" s="5">
        <v>39270.369447947829</v>
      </c>
      <c r="AW857" s="9">
        <v>5.6068377494812012</v>
      </c>
      <c r="AX857">
        <v>6</v>
      </c>
      <c r="AY857" t="s">
        <v>50</v>
      </c>
      <c r="AZ857" s="9">
        <f>AVERAGE(MainTable[[#This Row],[f1]:[f4]])</f>
        <v>0.83240000000000014</v>
      </c>
      <c r="BA857" s="9">
        <f>AVERAGE(MainTable[[#This Row],[l1]:[l3]])</f>
        <v>0.16733333333333333</v>
      </c>
      <c r="BB857" s="9">
        <f>AVERAGE(MainTable[[#This Row],[n1]:[lsc]])</f>
        <v>0.36833333333333335</v>
      </c>
      <c r="BC857" s="9">
        <f>AVERAGE(MainTable[[#This Row],[density]:[clsCoef]])</f>
        <v>0.57050000000000001</v>
      </c>
      <c r="BD857" s="9">
        <f>AVERAGE(MainTable[[#This Row],[t2]:[t4]])</f>
        <v>0.33333333333333331</v>
      </c>
      <c r="BE857" s="9">
        <f>AVERAGE(MainTable[[#This Row],[c1]:[c2]])</f>
        <v>0.26300000000000001</v>
      </c>
      <c r="BF857" s="9">
        <f>AVERAGE(MainTable[[#This Row],[n3]], MainTable[[#This Row],[n1]], MainTable[[#This Row],[n4]])</f>
        <v>0.20533333333333334</v>
      </c>
      <c r="BG857" s="9" t="str">
        <f>VLOOKUP(MainTable[[#This Row],[model]],ModelNames,4,FALSE)</f>
        <v>Linear</v>
      </c>
      <c r="BH857" s="9" cm="1">
        <f t="array" ref="BH857">MEDIAN(IF($AM$2:$AM$2385=AM857,$AN$2:$AN$2385))</f>
        <v>0.84909999999999997</v>
      </c>
      <c r="BI857" s="9" t="str" cm="1">
        <f t="array" ref="BI857">LEFT(A857, MIN(IFERROR(FIND({"_binarized","_clean","_converted"}, A857), LEN(A857)+1))-1)</f>
        <v>telecom_customer_churn</v>
      </c>
    </row>
    <row r="858" spans="1:61" x14ac:dyDescent="0.25">
      <c r="A858" t="s">
        <v>213</v>
      </c>
      <c r="B858" s="6">
        <v>7043</v>
      </c>
      <c r="C858">
        <v>20</v>
      </c>
      <c r="D858">
        <v>3</v>
      </c>
      <c r="E858">
        <v>16</v>
      </c>
      <c r="F858" s="1">
        <v>2.7683253076511498</v>
      </c>
      <c r="G858">
        <v>0</v>
      </c>
      <c r="H858">
        <v>0</v>
      </c>
      <c r="I858" s="1">
        <v>1000000</v>
      </c>
      <c r="J858" s="1">
        <v>-0.42789361107119561</v>
      </c>
      <c r="K858" s="1">
        <v>0.76440279767725994</v>
      </c>
      <c r="L858" s="1">
        <v>22.0381</v>
      </c>
      <c r="M858" s="1">
        <v>21.4361</v>
      </c>
      <c r="N858" s="2">
        <v>0.46500000000000002</v>
      </c>
      <c r="O858" s="2">
        <v>0.77900000000000003</v>
      </c>
      <c r="P858" s="2">
        <v>0.41299999999999998</v>
      </c>
      <c r="Q858" s="2">
        <v>0.97599999999999998</v>
      </c>
      <c r="R858" s="2">
        <v>0.998</v>
      </c>
      <c r="S858" s="2">
        <v>0.996</v>
      </c>
      <c r="T858" s="2">
        <v>0.105</v>
      </c>
      <c r="U858" s="2">
        <v>0.20799999999999999</v>
      </c>
      <c r="V858" s="2">
        <v>0.189</v>
      </c>
      <c r="W858" s="2">
        <v>0.13800000000000001</v>
      </c>
      <c r="X858" s="2">
        <v>0.19</v>
      </c>
      <c r="Y858" s="2">
        <v>0.27300000000000002</v>
      </c>
      <c r="Z858" s="2">
        <v>0.20499999999999999</v>
      </c>
      <c r="AA858" s="2">
        <v>0.40699999999999997</v>
      </c>
      <c r="AB858" s="2">
        <v>0.997</v>
      </c>
      <c r="AC858" s="2">
        <v>0.871</v>
      </c>
      <c r="AD858" s="2">
        <v>0.27</v>
      </c>
      <c r="AE858" s="2">
        <v>0.68100000000000005</v>
      </c>
      <c r="AF858" s="2">
        <v>0</v>
      </c>
      <c r="AG858" s="2">
        <v>0</v>
      </c>
      <c r="AH858" s="2">
        <v>1</v>
      </c>
      <c r="AI858" s="2">
        <v>0.16500000000000001</v>
      </c>
      <c r="AJ858" s="2">
        <v>0.36099999999999999</v>
      </c>
      <c r="AK858">
        <v>891890</v>
      </c>
      <c r="AL858">
        <v>72.05</v>
      </c>
      <c r="AM858" t="s">
        <v>49</v>
      </c>
      <c r="AN858" s="3">
        <v>0.80405671333634443</v>
      </c>
      <c r="AO858" s="3">
        <v>1.2691615962696891E-2</v>
      </c>
      <c r="AP858" s="3">
        <v>0.79816429757964158</v>
      </c>
      <c r="AQ858" s="3">
        <v>1.3742598029596299E-2</v>
      </c>
      <c r="AR858" s="3">
        <v>0.84332417823033801</v>
      </c>
      <c r="AS858" s="3">
        <v>1.33718431277775E-2</v>
      </c>
      <c r="AT858" s="10">
        <v>0.2023966312408447</v>
      </c>
      <c r="AU858" s="1">
        <v>310.05078125</v>
      </c>
      <c r="AV858" s="5">
        <v>34807.891597843358</v>
      </c>
      <c r="AW858" s="9">
        <v>4600.4918341636658</v>
      </c>
      <c r="AX858">
        <v>16</v>
      </c>
      <c r="AY858" t="s">
        <v>50</v>
      </c>
      <c r="AZ858" s="9">
        <f>AVERAGE(MainTable[[#This Row],[f1]:[f4]])</f>
        <v>0.83240000000000014</v>
      </c>
      <c r="BA858" s="9">
        <f>AVERAGE(MainTable[[#This Row],[l1]:[l3]])</f>
        <v>0.16733333333333333</v>
      </c>
      <c r="BB858" s="9">
        <f>AVERAGE(MainTable[[#This Row],[n1]:[lsc]])</f>
        <v>0.36833333333333335</v>
      </c>
      <c r="BC858" s="9">
        <f>AVERAGE(MainTable[[#This Row],[density]:[clsCoef]])</f>
        <v>0.57050000000000001</v>
      </c>
      <c r="BD858" s="9">
        <f>AVERAGE(MainTable[[#This Row],[t2]:[t4]])</f>
        <v>0.33333333333333331</v>
      </c>
      <c r="BE858" s="9">
        <f>AVERAGE(MainTable[[#This Row],[c1]:[c2]])</f>
        <v>0.26300000000000001</v>
      </c>
      <c r="BF858" s="9">
        <f>AVERAGE(MainTable[[#This Row],[n3]], MainTable[[#This Row],[n1]], MainTable[[#This Row],[n4]])</f>
        <v>0.20533333333333334</v>
      </c>
      <c r="BG858" s="9" t="str">
        <f>VLOOKUP(MainTable[[#This Row],[model]],ModelNames,4,FALSE)</f>
        <v>Neural</v>
      </c>
      <c r="BH858" s="9" cm="1">
        <f t="array" ref="BH858">MEDIAN(IF($AM$2:$AM$2385=AM858,$AN$2:$AN$2385))</f>
        <v>0.87620447459485384</v>
      </c>
      <c r="BI858" s="9" t="str" cm="1">
        <f t="array" ref="BI858">LEFT(A858, MIN(IFERROR(FIND({"_binarized","_clean","_converted"}, A858), LEN(A858)+1))-1)</f>
        <v>telecom_customer_churn</v>
      </c>
    </row>
    <row r="859" spans="1:61" x14ac:dyDescent="0.25">
      <c r="A859" t="s">
        <v>213</v>
      </c>
      <c r="B859" s="6">
        <v>7043</v>
      </c>
      <c r="C859">
        <v>20</v>
      </c>
      <c r="D859">
        <v>3</v>
      </c>
      <c r="E859">
        <v>16</v>
      </c>
      <c r="F859" s="1">
        <v>2.7683253076511498</v>
      </c>
      <c r="G859">
        <v>0</v>
      </c>
      <c r="H859">
        <v>0</v>
      </c>
      <c r="I859" s="1">
        <v>1000000</v>
      </c>
      <c r="J859" s="1">
        <v>-0.42789361107119561</v>
      </c>
      <c r="K859" s="1">
        <v>0.76440279767725994</v>
      </c>
      <c r="L859" s="1">
        <v>22.0381</v>
      </c>
      <c r="M859" s="1">
        <v>21.4361</v>
      </c>
      <c r="N859" s="2">
        <v>0.46500000000000002</v>
      </c>
      <c r="O859" s="2">
        <v>0.77900000000000003</v>
      </c>
      <c r="P859" s="2">
        <v>0.41299999999999998</v>
      </c>
      <c r="Q859" s="2">
        <v>0.97599999999999998</v>
      </c>
      <c r="R859" s="2">
        <v>0.998</v>
      </c>
      <c r="S859" s="2">
        <v>0.996</v>
      </c>
      <c r="T859" s="2">
        <v>0.105</v>
      </c>
      <c r="U859" s="2">
        <v>0.20799999999999999</v>
      </c>
      <c r="V859" s="2">
        <v>0.189</v>
      </c>
      <c r="W859" s="2">
        <v>0.13800000000000001</v>
      </c>
      <c r="X859" s="2">
        <v>0.19</v>
      </c>
      <c r="Y859" s="2">
        <v>0.27300000000000002</v>
      </c>
      <c r="Z859" s="2">
        <v>0.20499999999999999</v>
      </c>
      <c r="AA859" s="2">
        <v>0.40699999999999997</v>
      </c>
      <c r="AB859" s="2">
        <v>0.997</v>
      </c>
      <c r="AC859" s="2">
        <v>0.871</v>
      </c>
      <c r="AD859" s="2">
        <v>0.27</v>
      </c>
      <c r="AE859" s="2">
        <v>0.68100000000000005</v>
      </c>
      <c r="AF859" s="2">
        <v>0</v>
      </c>
      <c r="AG859" s="2">
        <v>0</v>
      </c>
      <c r="AH859" s="2">
        <v>1</v>
      </c>
      <c r="AI859" s="2">
        <v>0.16500000000000001</v>
      </c>
      <c r="AJ859" s="2">
        <v>0.36099999999999999</v>
      </c>
      <c r="AK859">
        <v>891890</v>
      </c>
      <c r="AL859">
        <v>72.05</v>
      </c>
      <c r="AM859" t="s">
        <v>56</v>
      </c>
      <c r="AN859" s="3">
        <v>0.80306249596748169</v>
      </c>
      <c r="AO859" s="3">
        <v>1.316188086911581E-2</v>
      </c>
      <c r="AP859" s="3">
        <v>0.79712286955469558</v>
      </c>
      <c r="AQ859" s="3">
        <v>1.4148124853857731E-2</v>
      </c>
      <c r="AR859" s="3">
        <v>0.84457117407350424</v>
      </c>
      <c r="AS859" s="3">
        <v>1.33540697798971E-2</v>
      </c>
      <c r="AT859" s="10">
        <v>0.17511081695556641</v>
      </c>
      <c r="AU859" s="1">
        <v>586.17578125</v>
      </c>
      <c r="AV859" s="5">
        <v>40231.666566821157</v>
      </c>
      <c r="AW859" s="9">
        <v>9.7579419612884521</v>
      </c>
      <c r="AX859">
        <v>10</v>
      </c>
      <c r="AY859" t="s">
        <v>50</v>
      </c>
      <c r="AZ859" s="9">
        <f>AVERAGE(MainTable[[#This Row],[f1]:[f4]])</f>
        <v>0.83240000000000014</v>
      </c>
      <c r="BA859" s="9">
        <f>AVERAGE(MainTable[[#This Row],[l1]:[l3]])</f>
        <v>0.16733333333333333</v>
      </c>
      <c r="BB859" s="9">
        <f>AVERAGE(MainTable[[#This Row],[n1]:[lsc]])</f>
        <v>0.36833333333333335</v>
      </c>
      <c r="BC859" s="9">
        <f>AVERAGE(MainTable[[#This Row],[density]:[clsCoef]])</f>
        <v>0.57050000000000001</v>
      </c>
      <c r="BD859" s="9">
        <f>AVERAGE(MainTable[[#This Row],[t2]:[t4]])</f>
        <v>0.33333333333333331</v>
      </c>
      <c r="BE859" s="9">
        <f>AVERAGE(MainTable[[#This Row],[c1]:[c2]])</f>
        <v>0.26300000000000001</v>
      </c>
      <c r="BF859" s="9">
        <f>AVERAGE(MainTable[[#This Row],[n3]], MainTable[[#This Row],[n1]], MainTable[[#This Row],[n4]])</f>
        <v>0.20533333333333334</v>
      </c>
      <c r="BG859" s="9" t="str">
        <f>VLOOKUP(MainTable[[#This Row],[model]],ModelNames,4,FALSE)</f>
        <v>Linear</v>
      </c>
      <c r="BH859" s="9" cm="1">
        <f t="array" ref="BH859">MEDIAN(IF($AM$2:$AM$2385=AM859,$AN$2:$AN$2385))</f>
        <v>0.85279999999999989</v>
      </c>
      <c r="BI859" s="9" t="str" cm="1">
        <f t="array" ref="BI859">LEFT(A859, MIN(IFERROR(FIND({"_binarized","_clean","_converted"}, A859), LEN(A859)+1))-1)</f>
        <v>telecom_customer_churn</v>
      </c>
    </row>
    <row r="860" spans="1:61" x14ac:dyDescent="0.25">
      <c r="A860" t="s">
        <v>213</v>
      </c>
      <c r="B860" s="6">
        <v>7043</v>
      </c>
      <c r="C860">
        <v>20</v>
      </c>
      <c r="D860">
        <v>3</v>
      </c>
      <c r="E860">
        <v>16</v>
      </c>
      <c r="F860" s="1">
        <v>2.7683253076511498</v>
      </c>
      <c r="G860">
        <v>0</v>
      </c>
      <c r="H860">
        <v>0</v>
      </c>
      <c r="I860" s="1">
        <v>1000000</v>
      </c>
      <c r="J860" s="1">
        <v>-0.42789361107119561</v>
      </c>
      <c r="K860" s="1">
        <v>0.76440279767725994</v>
      </c>
      <c r="L860" s="1">
        <v>22.0381</v>
      </c>
      <c r="M860" s="1">
        <v>21.4361</v>
      </c>
      <c r="N860" s="2">
        <v>0.46500000000000002</v>
      </c>
      <c r="O860" s="2">
        <v>0.77900000000000003</v>
      </c>
      <c r="P860" s="2">
        <v>0.41299999999999998</v>
      </c>
      <c r="Q860" s="2">
        <v>0.97599999999999998</v>
      </c>
      <c r="R860" s="2">
        <v>0.998</v>
      </c>
      <c r="S860" s="2">
        <v>0.996</v>
      </c>
      <c r="T860" s="2">
        <v>0.105</v>
      </c>
      <c r="U860" s="2">
        <v>0.20799999999999999</v>
      </c>
      <c r="V860" s="2">
        <v>0.189</v>
      </c>
      <c r="W860" s="2">
        <v>0.13800000000000001</v>
      </c>
      <c r="X860" s="2">
        <v>0.19</v>
      </c>
      <c r="Y860" s="2">
        <v>0.27300000000000002</v>
      </c>
      <c r="Z860" s="2">
        <v>0.20499999999999999</v>
      </c>
      <c r="AA860" s="2">
        <v>0.40699999999999997</v>
      </c>
      <c r="AB860" s="2">
        <v>0.997</v>
      </c>
      <c r="AC860" s="2">
        <v>0.871</v>
      </c>
      <c r="AD860" s="2">
        <v>0.27</v>
      </c>
      <c r="AE860" s="2">
        <v>0.68100000000000005</v>
      </c>
      <c r="AF860" s="2">
        <v>0</v>
      </c>
      <c r="AG860" s="2">
        <v>0</v>
      </c>
      <c r="AH860" s="2">
        <v>1</v>
      </c>
      <c r="AI860" s="2">
        <v>0.16500000000000001</v>
      </c>
      <c r="AJ860" s="2">
        <v>0.36099999999999999</v>
      </c>
      <c r="AK860">
        <v>891890</v>
      </c>
      <c r="AL860">
        <v>72.05</v>
      </c>
      <c r="AM860" t="s">
        <v>55</v>
      </c>
      <c r="AN860" s="3">
        <v>0.80292307164978394</v>
      </c>
      <c r="AO860" s="3">
        <v>7.2977592808565134E-3</v>
      </c>
      <c r="AP860" s="3">
        <v>0.79485403842104119</v>
      </c>
      <c r="AQ860" s="3">
        <v>8.5610822415047739E-3</v>
      </c>
      <c r="AR860" s="3">
        <v>0.84650444780906997</v>
      </c>
      <c r="AS860" s="3">
        <v>1.057281903455645E-2</v>
      </c>
      <c r="AT860" s="10">
        <v>1.6141149997711179</v>
      </c>
      <c r="AU860" s="1">
        <v>622.2890625</v>
      </c>
      <c r="AV860" s="5">
        <v>4364.6208609665246</v>
      </c>
      <c r="AW860" s="9">
        <v>162.66468644142151</v>
      </c>
      <c r="AX860">
        <v>16</v>
      </c>
      <c r="AY860" t="s">
        <v>50</v>
      </c>
      <c r="AZ860" s="9">
        <f>AVERAGE(MainTable[[#This Row],[f1]:[f4]])</f>
        <v>0.83240000000000014</v>
      </c>
      <c r="BA860" s="9">
        <f>AVERAGE(MainTable[[#This Row],[l1]:[l3]])</f>
        <v>0.16733333333333333</v>
      </c>
      <c r="BB860" s="9">
        <f>AVERAGE(MainTable[[#This Row],[n1]:[lsc]])</f>
        <v>0.36833333333333335</v>
      </c>
      <c r="BC860" s="9">
        <f>AVERAGE(MainTable[[#This Row],[density]:[clsCoef]])</f>
        <v>0.57050000000000001</v>
      </c>
      <c r="BD860" s="9">
        <f>AVERAGE(MainTable[[#This Row],[t2]:[t4]])</f>
        <v>0.33333333333333331</v>
      </c>
      <c r="BE860" s="9">
        <f>AVERAGE(MainTable[[#This Row],[c1]:[c2]])</f>
        <v>0.26300000000000001</v>
      </c>
      <c r="BF860" s="9">
        <f>AVERAGE(MainTable[[#This Row],[n3]], MainTable[[#This Row],[n1]], MainTable[[#This Row],[n4]])</f>
        <v>0.20533333333333334</v>
      </c>
      <c r="BG860" s="9" t="str">
        <f>VLOOKUP(MainTable[[#This Row],[model]],ModelNames,4,FALSE)</f>
        <v>Tree Ensemble</v>
      </c>
      <c r="BH860" s="9" cm="1">
        <f t="array" ref="BH860">MEDIAN(IF($AM$2:$AM$2385=AM860,$AN$2:$AN$2385))</f>
        <v>0.88267425723439863</v>
      </c>
      <c r="BI860" s="9" t="str" cm="1">
        <f t="array" ref="BI860">LEFT(A860, MIN(IFERROR(FIND({"_binarized","_clean","_converted"}, A860), LEN(A860)+1))-1)</f>
        <v>telecom_customer_churn</v>
      </c>
    </row>
    <row r="861" spans="1:61" x14ac:dyDescent="0.25">
      <c r="A861" t="s">
        <v>213</v>
      </c>
      <c r="B861" s="6">
        <v>7043</v>
      </c>
      <c r="C861">
        <v>20</v>
      </c>
      <c r="D861">
        <v>3</v>
      </c>
      <c r="E861">
        <v>16</v>
      </c>
      <c r="F861" s="1">
        <v>2.7683253076511498</v>
      </c>
      <c r="G861">
        <v>0</v>
      </c>
      <c r="H861">
        <v>0</v>
      </c>
      <c r="I861" s="1">
        <v>1000000</v>
      </c>
      <c r="J861" s="1">
        <v>-0.42789361107119561</v>
      </c>
      <c r="K861" s="1">
        <v>0.76440279767725994</v>
      </c>
      <c r="L861" s="1">
        <v>22.0381</v>
      </c>
      <c r="M861" s="1">
        <v>21.4361</v>
      </c>
      <c r="N861" s="2">
        <v>0.46500000000000002</v>
      </c>
      <c r="O861" s="2">
        <v>0.77900000000000003</v>
      </c>
      <c r="P861" s="2">
        <v>0.41299999999999998</v>
      </c>
      <c r="Q861" s="2">
        <v>0.97599999999999998</v>
      </c>
      <c r="R861" s="2">
        <v>0.998</v>
      </c>
      <c r="S861" s="2">
        <v>0.996</v>
      </c>
      <c r="T861" s="2">
        <v>0.105</v>
      </c>
      <c r="U861" s="2">
        <v>0.20799999999999999</v>
      </c>
      <c r="V861" s="2">
        <v>0.189</v>
      </c>
      <c r="W861" s="2">
        <v>0.13800000000000001</v>
      </c>
      <c r="X861" s="2">
        <v>0.19</v>
      </c>
      <c r="Y861" s="2">
        <v>0.27300000000000002</v>
      </c>
      <c r="Z861" s="2">
        <v>0.20499999999999999</v>
      </c>
      <c r="AA861" s="2">
        <v>0.40699999999999997</v>
      </c>
      <c r="AB861" s="2">
        <v>0.997</v>
      </c>
      <c r="AC861" s="2">
        <v>0.871</v>
      </c>
      <c r="AD861" s="2">
        <v>0.27</v>
      </c>
      <c r="AE861" s="2">
        <v>0.68100000000000005</v>
      </c>
      <c r="AF861" s="2">
        <v>0</v>
      </c>
      <c r="AG861" s="2">
        <v>0</v>
      </c>
      <c r="AH861" s="2">
        <v>1</v>
      </c>
      <c r="AI861" s="2">
        <v>0.16500000000000001</v>
      </c>
      <c r="AJ861" s="2">
        <v>0.36099999999999999</v>
      </c>
      <c r="AK861">
        <v>891890</v>
      </c>
      <c r="AL861">
        <v>72.05</v>
      </c>
      <c r="AM861" t="s">
        <v>60</v>
      </c>
      <c r="AN861" s="3">
        <v>0.80178489338021808</v>
      </c>
      <c r="AO861" s="3">
        <v>1.215317764717546E-2</v>
      </c>
      <c r="AP861" s="3">
        <v>0.79406481999744327</v>
      </c>
      <c r="AQ861" s="3">
        <v>1.6700981678281528E-2</v>
      </c>
      <c r="AR861" s="3">
        <v>0.84308856078988725</v>
      </c>
      <c r="AS861" s="3">
        <v>1.2731030389410449E-2</v>
      </c>
      <c r="AT861" s="10">
        <v>0.17503595352172849</v>
      </c>
      <c r="AU861" s="1">
        <v>423.9140625</v>
      </c>
      <c r="AV861" s="5">
        <v>40248.873778526031</v>
      </c>
      <c r="AW861" s="9">
        <v>35.299975633621223</v>
      </c>
      <c r="AX861">
        <v>16</v>
      </c>
      <c r="AY861" t="s">
        <v>50</v>
      </c>
      <c r="AZ861" s="9">
        <f>AVERAGE(MainTable[[#This Row],[f1]:[f4]])</f>
        <v>0.83240000000000014</v>
      </c>
      <c r="BA861" s="9">
        <f>AVERAGE(MainTable[[#This Row],[l1]:[l3]])</f>
        <v>0.16733333333333333</v>
      </c>
      <c r="BB861" s="9">
        <f>AVERAGE(MainTable[[#This Row],[n1]:[lsc]])</f>
        <v>0.36833333333333335</v>
      </c>
      <c r="BC861" s="9">
        <f>AVERAGE(MainTable[[#This Row],[density]:[clsCoef]])</f>
        <v>0.57050000000000001</v>
      </c>
      <c r="BD861" s="9">
        <f>AVERAGE(MainTable[[#This Row],[t2]:[t4]])</f>
        <v>0.33333333333333331</v>
      </c>
      <c r="BE861" s="9">
        <f>AVERAGE(MainTable[[#This Row],[c1]:[c2]])</f>
        <v>0.26300000000000001</v>
      </c>
      <c r="BF861" s="9">
        <f>AVERAGE(MainTable[[#This Row],[n3]], MainTable[[#This Row],[n1]], MainTable[[#This Row],[n4]])</f>
        <v>0.20533333333333334</v>
      </c>
      <c r="BG861" s="9" t="str">
        <f>VLOOKUP(MainTable[[#This Row],[model]],ModelNames,4,FALSE)</f>
        <v>Linear</v>
      </c>
      <c r="BH861" s="9" cm="1">
        <f t="array" ref="BH861">MEDIAN(IF($AM$2:$AM$2385=AM861,$AN$2:$AN$2385))</f>
        <v>0.84154689776823377</v>
      </c>
      <c r="BI861" s="9" t="str" cm="1">
        <f t="array" ref="BI861">LEFT(A861, MIN(IFERROR(FIND({"_binarized","_clean","_converted"}, A861), LEN(A861)+1))-1)</f>
        <v>telecom_customer_churn</v>
      </c>
    </row>
    <row r="862" spans="1:61" x14ac:dyDescent="0.25">
      <c r="A862" t="s">
        <v>213</v>
      </c>
      <c r="B862" s="6">
        <v>7043</v>
      </c>
      <c r="C862">
        <v>20</v>
      </c>
      <c r="D862">
        <v>3</v>
      </c>
      <c r="E862">
        <v>16</v>
      </c>
      <c r="F862" s="1">
        <v>2.7683253076511498</v>
      </c>
      <c r="G862">
        <v>0</v>
      </c>
      <c r="H862">
        <v>0</v>
      </c>
      <c r="I862" s="1">
        <v>1000000</v>
      </c>
      <c r="J862" s="1">
        <v>-0.42789361107119561</v>
      </c>
      <c r="K862" s="1">
        <v>0.76440279767725994</v>
      </c>
      <c r="L862" s="1">
        <v>22.0381</v>
      </c>
      <c r="M862" s="1">
        <v>21.4361</v>
      </c>
      <c r="N862" s="2">
        <v>0.46500000000000002</v>
      </c>
      <c r="O862" s="2">
        <v>0.77900000000000003</v>
      </c>
      <c r="P862" s="2">
        <v>0.41299999999999998</v>
      </c>
      <c r="Q862" s="2">
        <v>0.97599999999999998</v>
      </c>
      <c r="R862" s="2">
        <v>0.998</v>
      </c>
      <c r="S862" s="2">
        <v>0.996</v>
      </c>
      <c r="T862" s="2">
        <v>0.105</v>
      </c>
      <c r="U862" s="2">
        <v>0.20799999999999999</v>
      </c>
      <c r="V862" s="2">
        <v>0.189</v>
      </c>
      <c r="W862" s="2">
        <v>0.13800000000000001</v>
      </c>
      <c r="X862" s="2">
        <v>0.19</v>
      </c>
      <c r="Y862" s="2">
        <v>0.27300000000000002</v>
      </c>
      <c r="Z862" s="2">
        <v>0.20499999999999999</v>
      </c>
      <c r="AA862" s="2">
        <v>0.40699999999999997</v>
      </c>
      <c r="AB862" s="2">
        <v>0.997</v>
      </c>
      <c r="AC862" s="2">
        <v>0.871</v>
      </c>
      <c r="AD862" s="2">
        <v>0.27</v>
      </c>
      <c r="AE862" s="2">
        <v>0.68100000000000005</v>
      </c>
      <c r="AF862" s="2">
        <v>0</v>
      </c>
      <c r="AG862" s="2">
        <v>0</v>
      </c>
      <c r="AH862" s="2">
        <v>1</v>
      </c>
      <c r="AI862" s="2">
        <v>0.16500000000000001</v>
      </c>
      <c r="AJ862" s="2">
        <v>0.36099999999999999</v>
      </c>
      <c r="AK862">
        <v>891890</v>
      </c>
      <c r="AL862">
        <v>72.05</v>
      </c>
      <c r="AM862" t="s">
        <v>58</v>
      </c>
      <c r="AN862" s="3">
        <v>0.80065125169365758</v>
      </c>
      <c r="AO862" s="3">
        <v>5.7872349120615674E-3</v>
      </c>
      <c r="AP862" s="3">
        <v>0.79320793985746174</v>
      </c>
      <c r="AQ862" s="3">
        <v>7.2582746211164754E-3</v>
      </c>
      <c r="AR862" s="3">
        <v>0.841306750395862</v>
      </c>
      <c r="AS862" s="3">
        <v>8.3323138881432474E-3</v>
      </c>
      <c r="AT862" s="10">
        <v>0.22495818138122561</v>
      </c>
      <c r="AU862" s="1">
        <v>498.8046875</v>
      </c>
      <c r="AV862" s="5">
        <v>31316.931692567268</v>
      </c>
      <c r="AW862" s="9">
        <v>2.799207210540771</v>
      </c>
      <c r="AX862">
        <v>2</v>
      </c>
      <c r="AY862" t="s">
        <v>50</v>
      </c>
      <c r="AZ862" s="9">
        <f>AVERAGE(MainTable[[#This Row],[f1]:[f4]])</f>
        <v>0.83240000000000014</v>
      </c>
      <c r="BA862" s="9">
        <f>AVERAGE(MainTable[[#This Row],[l1]:[l3]])</f>
        <v>0.16733333333333333</v>
      </c>
      <c r="BB862" s="9">
        <f>AVERAGE(MainTable[[#This Row],[n1]:[lsc]])</f>
        <v>0.36833333333333335</v>
      </c>
      <c r="BC862" s="9">
        <f>AVERAGE(MainTable[[#This Row],[density]:[clsCoef]])</f>
        <v>0.57050000000000001</v>
      </c>
      <c r="BD862" s="9">
        <f>AVERAGE(MainTable[[#This Row],[t2]:[t4]])</f>
        <v>0.33333333333333331</v>
      </c>
      <c r="BE862" s="9">
        <f>AVERAGE(MainTable[[#This Row],[c1]:[c2]])</f>
        <v>0.26300000000000001</v>
      </c>
      <c r="BF862" s="9">
        <f>AVERAGE(MainTable[[#This Row],[n3]], MainTable[[#This Row],[n1]], MainTable[[#This Row],[n4]])</f>
        <v>0.20533333333333334</v>
      </c>
      <c r="BG862" s="9" t="str">
        <f>VLOOKUP(MainTable[[#This Row],[model]],ModelNames,4,FALSE)</f>
        <v>Tree Ensemble</v>
      </c>
      <c r="BH862" s="9" cm="1">
        <f t="array" ref="BH862">MEDIAN(IF($AM$2:$AM$2385=AM862,$AN$2:$AN$2385))</f>
        <v>0.86973139609339412</v>
      </c>
      <c r="BI862" s="9" t="str" cm="1">
        <f t="array" ref="BI862">LEFT(A862, MIN(IFERROR(FIND({"_binarized","_clean","_converted"}, A862), LEN(A862)+1))-1)</f>
        <v>telecom_customer_churn</v>
      </c>
    </row>
    <row r="863" spans="1:61" x14ac:dyDescent="0.25">
      <c r="A863" t="s">
        <v>213</v>
      </c>
      <c r="B863" s="6">
        <v>7043</v>
      </c>
      <c r="C863">
        <v>20</v>
      </c>
      <c r="D863">
        <v>3</v>
      </c>
      <c r="E863">
        <v>16</v>
      </c>
      <c r="F863" s="1">
        <v>2.7683253076511498</v>
      </c>
      <c r="G863">
        <v>0</v>
      </c>
      <c r="H863">
        <v>0</v>
      </c>
      <c r="I863" s="1">
        <v>1000000</v>
      </c>
      <c r="J863" s="1">
        <v>-0.42789361107119561</v>
      </c>
      <c r="K863" s="1">
        <v>0.76440279767725994</v>
      </c>
      <c r="L863" s="1">
        <v>22.0381</v>
      </c>
      <c r="M863" s="1">
        <v>21.4361</v>
      </c>
      <c r="N863" s="2">
        <v>0.46500000000000002</v>
      </c>
      <c r="O863" s="2">
        <v>0.77900000000000003</v>
      </c>
      <c r="P863" s="2">
        <v>0.41299999999999998</v>
      </c>
      <c r="Q863" s="2">
        <v>0.97599999999999998</v>
      </c>
      <c r="R863" s="2">
        <v>0.998</v>
      </c>
      <c r="S863" s="2">
        <v>0.996</v>
      </c>
      <c r="T863" s="2">
        <v>0.105</v>
      </c>
      <c r="U863" s="2">
        <v>0.20799999999999999</v>
      </c>
      <c r="V863" s="2">
        <v>0.189</v>
      </c>
      <c r="W863" s="2">
        <v>0.13800000000000001</v>
      </c>
      <c r="X863" s="2">
        <v>0.19</v>
      </c>
      <c r="Y863" s="2">
        <v>0.27300000000000002</v>
      </c>
      <c r="Z863" s="2">
        <v>0.20499999999999999</v>
      </c>
      <c r="AA863" s="2">
        <v>0.40699999999999997</v>
      </c>
      <c r="AB863" s="2">
        <v>0.997</v>
      </c>
      <c r="AC863" s="2">
        <v>0.871</v>
      </c>
      <c r="AD863" s="2">
        <v>0.27</v>
      </c>
      <c r="AE863" s="2">
        <v>0.68100000000000005</v>
      </c>
      <c r="AF863" s="2">
        <v>0</v>
      </c>
      <c r="AG863" s="2">
        <v>0</v>
      </c>
      <c r="AH863" s="2">
        <v>1</v>
      </c>
      <c r="AI863" s="2">
        <v>0.16500000000000001</v>
      </c>
      <c r="AJ863" s="2">
        <v>0.36099999999999999</v>
      </c>
      <c r="AK863">
        <v>891890</v>
      </c>
      <c r="AL863">
        <v>72.05</v>
      </c>
      <c r="AM863" t="s">
        <v>51</v>
      </c>
      <c r="AN863" s="3">
        <v>0.7999393106006838</v>
      </c>
      <c r="AO863" s="3">
        <v>1.455106814126567E-2</v>
      </c>
      <c r="AP863" s="3">
        <v>0.78894559693051092</v>
      </c>
      <c r="AQ863" s="3">
        <v>1.566663140802959E-2</v>
      </c>
      <c r="AT863" s="10">
        <v>84.328558683395386</v>
      </c>
      <c r="AU863" s="1">
        <v>480.71484375</v>
      </c>
      <c r="AV863" s="5">
        <v>83.54227927041741</v>
      </c>
      <c r="AW863" s="9">
        <v>1848.936695337296</v>
      </c>
      <c r="AX863">
        <v>12</v>
      </c>
      <c r="AY863" t="s">
        <v>50</v>
      </c>
      <c r="AZ863" s="9">
        <f>AVERAGE(MainTable[[#This Row],[f1]:[f4]])</f>
        <v>0.83240000000000014</v>
      </c>
      <c r="BA863" s="9">
        <f>AVERAGE(MainTable[[#This Row],[l1]:[l3]])</f>
        <v>0.16733333333333333</v>
      </c>
      <c r="BB863" s="9">
        <f>AVERAGE(MainTable[[#This Row],[n1]:[lsc]])</f>
        <v>0.36833333333333335</v>
      </c>
      <c r="BC863" s="9">
        <f>AVERAGE(MainTable[[#This Row],[density]:[clsCoef]])</f>
        <v>0.57050000000000001</v>
      </c>
      <c r="BD863" s="9">
        <f>AVERAGE(MainTable[[#This Row],[t2]:[t4]])</f>
        <v>0.33333333333333331</v>
      </c>
      <c r="BE863" s="9">
        <f>AVERAGE(MainTable[[#This Row],[c1]:[c2]])</f>
        <v>0.26300000000000001</v>
      </c>
      <c r="BF863" s="9">
        <f>AVERAGE(MainTable[[#This Row],[n3]], MainTable[[#This Row],[n1]], MainTable[[#This Row],[n4]])</f>
        <v>0.20533333333333334</v>
      </c>
      <c r="BG863" s="9" t="str">
        <f>VLOOKUP(MainTable[[#This Row],[model]],ModelNames,4,FALSE)</f>
        <v>Kernel/SVM</v>
      </c>
      <c r="BH863" s="9" cm="1">
        <f t="array" ref="BH863">MEDIAN(IF($AM$2:$AM$2385=AM863,$AN$2:$AN$2385))</f>
        <v>0.87225452196382425</v>
      </c>
      <c r="BI863" s="9" t="str" cm="1">
        <f t="array" ref="BI863">LEFT(A863, MIN(IFERROR(FIND({"_binarized","_clean","_converted"}, A863), LEN(A863)+1))-1)</f>
        <v>telecom_customer_churn</v>
      </c>
    </row>
    <row r="864" spans="1:61" x14ac:dyDescent="0.25">
      <c r="A864" t="s">
        <v>213</v>
      </c>
      <c r="B864" s="6">
        <v>7043</v>
      </c>
      <c r="C864">
        <v>20</v>
      </c>
      <c r="D864">
        <v>3</v>
      </c>
      <c r="E864">
        <v>16</v>
      </c>
      <c r="F864" s="1">
        <v>2.7683253076511498</v>
      </c>
      <c r="G864">
        <v>0</v>
      </c>
      <c r="H864">
        <v>0</v>
      </c>
      <c r="I864" s="1">
        <v>1000000</v>
      </c>
      <c r="J864" s="1">
        <v>-0.42789361107119561</v>
      </c>
      <c r="K864" s="1">
        <v>0.76440279767725994</v>
      </c>
      <c r="L864" s="1">
        <v>22.0381</v>
      </c>
      <c r="M864" s="1">
        <v>21.4361</v>
      </c>
      <c r="N864" s="2">
        <v>0.46500000000000002</v>
      </c>
      <c r="O864" s="2">
        <v>0.77900000000000003</v>
      </c>
      <c r="P864" s="2">
        <v>0.41299999999999998</v>
      </c>
      <c r="Q864" s="2">
        <v>0.97599999999999998</v>
      </c>
      <c r="R864" s="2">
        <v>0.998</v>
      </c>
      <c r="S864" s="2">
        <v>0.996</v>
      </c>
      <c r="T864" s="2">
        <v>0.105</v>
      </c>
      <c r="U864" s="2">
        <v>0.20799999999999999</v>
      </c>
      <c r="V864" s="2">
        <v>0.189</v>
      </c>
      <c r="W864" s="2">
        <v>0.13800000000000001</v>
      </c>
      <c r="X864" s="2">
        <v>0.19</v>
      </c>
      <c r="Y864" s="2">
        <v>0.27300000000000002</v>
      </c>
      <c r="Z864" s="2">
        <v>0.20499999999999999</v>
      </c>
      <c r="AA864" s="2">
        <v>0.40699999999999997</v>
      </c>
      <c r="AB864" s="2">
        <v>0.997</v>
      </c>
      <c r="AC864" s="2">
        <v>0.871</v>
      </c>
      <c r="AD864" s="2">
        <v>0.27</v>
      </c>
      <c r="AE864" s="2">
        <v>0.68100000000000005</v>
      </c>
      <c r="AF864" s="2">
        <v>0</v>
      </c>
      <c r="AG864" s="2">
        <v>0</v>
      </c>
      <c r="AH864" s="2">
        <v>1</v>
      </c>
      <c r="AI864" s="2">
        <v>0.16500000000000001</v>
      </c>
      <c r="AJ864" s="2">
        <v>0.36099999999999999</v>
      </c>
      <c r="AK864">
        <v>891890</v>
      </c>
      <c r="AL864">
        <v>72.05</v>
      </c>
      <c r="AM864" t="s">
        <v>59</v>
      </c>
      <c r="AN864" s="3">
        <v>0.79454622072391767</v>
      </c>
      <c r="AO864" s="3">
        <v>6.3149237285356936E-3</v>
      </c>
      <c r="AP864" s="3">
        <v>0.77888465366494397</v>
      </c>
      <c r="AQ864" s="3">
        <v>7.8938743418629567E-3</v>
      </c>
      <c r="AR864" s="3">
        <v>0.83649349086247093</v>
      </c>
      <c r="AS864" s="3">
        <v>1.1728592024312151E-2</v>
      </c>
      <c r="AT864" s="10">
        <v>0.33962702751159668</v>
      </c>
      <c r="AU864" s="1">
        <v>491.83984375</v>
      </c>
      <c r="AV864" s="5">
        <v>20743.34322453017</v>
      </c>
      <c r="AW864" s="9">
        <v>1.573887825012207</v>
      </c>
      <c r="AX864">
        <v>1</v>
      </c>
      <c r="AY864" t="s">
        <v>50</v>
      </c>
      <c r="AZ864" s="9">
        <f>AVERAGE(MainTable[[#This Row],[f1]:[f4]])</f>
        <v>0.83240000000000014</v>
      </c>
      <c r="BA864" s="9">
        <f>AVERAGE(MainTable[[#This Row],[l1]:[l3]])</f>
        <v>0.16733333333333333</v>
      </c>
      <c r="BB864" s="9">
        <f>AVERAGE(MainTable[[#This Row],[n1]:[lsc]])</f>
        <v>0.36833333333333335</v>
      </c>
      <c r="BC864" s="9">
        <f>AVERAGE(MainTable[[#This Row],[density]:[clsCoef]])</f>
        <v>0.57050000000000001</v>
      </c>
      <c r="BD864" s="9">
        <f>AVERAGE(MainTable[[#This Row],[t2]:[t4]])</f>
        <v>0.33333333333333331</v>
      </c>
      <c r="BE864" s="9">
        <f>AVERAGE(MainTable[[#This Row],[c1]:[c2]])</f>
        <v>0.26300000000000001</v>
      </c>
      <c r="BF864" s="9">
        <f>AVERAGE(MainTable[[#This Row],[n3]], MainTable[[#This Row],[n1]], MainTable[[#This Row],[n4]])</f>
        <v>0.20533333333333334</v>
      </c>
      <c r="BG864" s="9" t="str">
        <f>VLOOKUP(MainTable[[#This Row],[model]],ModelNames,4,FALSE)</f>
        <v>Tree Ensemble</v>
      </c>
      <c r="BH864" s="9" cm="1">
        <f t="array" ref="BH864">MEDIAN(IF($AM$2:$AM$2385=AM864,$AN$2:$AN$2385))</f>
        <v>0.86949265687583444</v>
      </c>
      <c r="BI864" s="9" t="str" cm="1">
        <f t="array" ref="BI864">LEFT(A864, MIN(IFERROR(FIND({"_binarized","_clean","_converted"}, A864), LEN(A864)+1))-1)</f>
        <v>telecom_customer_churn</v>
      </c>
    </row>
    <row r="865" spans="1:61" x14ac:dyDescent="0.25">
      <c r="A865" t="s">
        <v>213</v>
      </c>
      <c r="B865" s="6">
        <v>7043</v>
      </c>
      <c r="C865">
        <v>20</v>
      </c>
      <c r="D865">
        <v>3</v>
      </c>
      <c r="E865">
        <v>16</v>
      </c>
      <c r="F865" s="1">
        <v>2.7683253076511498</v>
      </c>
      <c r="G865">
        <v>0</v>
      </c>
      <c r="H865">
        <v>0</v>
      </c>
      <c r="I865" s="1">
        <v>1000000</v>
      </c>
      <c r="J865" s="1">
        <v>-0.42789361107119561</v>
      </c>
      <c r="K865" s="1">
        <v>0.76440279767725994</v>
      </c>
      <c r="L865" s="1">
        <v>22.0381</v>
      </c>
      <c r="M865" s="1">
        <v>21.4361</v>
      </c>
      <c r="N865" s="2">
        <v>0.46500000000000002</v>
      </c>
      <c r="O865" s="2">
        <v>0.77900000000000003</v>
      </c>
      <c r="P865" s="2">
        <v>0.41299999999999998</v>
      </c>
      <c r="Q865" s="2">
        <v>0.97599999999999998</v>
      </c>
      <c r="R865" s="2">
        <v>0.998</v>
      </c>
      <c r="S865" s="2">
        <v>0.996</v>
      </c>
      <c r="T865" s="2">
        <v>0.105</v>
      </c>
      <c r="U865" s="2">
        <v>0.20799999999999999</v>
      </c>
      <c r="V865" s="2">
        <v>0.189</v>
      </c>
      <c r="W865" s="2">
        <v>0.13800000000000001</v>
      </c>
      <c r="X865" s="2">
        <v>0.19</v>
      </c>
      <c r="Y865" s="2">
        <v>0.27300000000000002</v>
      </c>
      <c r="Z865" s="2">
        <v>0.20499999999999999</v>
      </c>
      <c r="AA865" s="2">
        <v>0.40699999999999997</v>
      </c>
      <c r="AB865" s="2">
        <v>0.997</v>
      </c>
      <c r="AC865" s="2">
        <v>0.871</v>
      </c>
      <c r="AD865" s="2">
        <v>0.27</v>
      </c>
      <c r="AE865" s="2">
        <v>0.68100000000000005</v>
      </c>
      <c r="AF865" s="2">
        <v>0</v>
      </c>
      <c r="AG865" s="2">
        <v>0</v>
      </c>
      <c r="AH865" s="2">
        <v>1</v>
      </c>
      <c r="AI865" s="2">
        <v>0.16500000000000001</v>
      </c>
      <c r="AJ865" s="2">
        <v>0.36099999999999999</v>
      </c>
      <c r="AK865">
        <v>891890</v>
      </c>
      <c r="AL865">
        <v>72.05</v>
      </c>
      <c r="AM865" t="s">
        <v>54</v>
      </c>
      <c r="AN865" s="3">
        <v>0.79156286292664046</v>
      </c>
      <c r="AO865" s="3">
        <v>1.0399048734794421E-2</v>
      </c>
      <c r="AP865" s="3">
        <v>0.77555531482525308</v>
      </c>
      <c r="AQ865" s="3">
        <v>1.2586921220853271E-2</v>
      </c>
      <c r="AR865" s="3">
        <v>0.83513450635389663</v>
      </c>
      <c r="AS865" s="3">
        <v>1.3635261677728029E-2</v>
      </c>
      <c r="AT865" s="10">
        <v>0.19480133056640619</v>
      </c>
      <c r="AU865" s="1">
        <v>567.75390625</v>
      </c>
      <c r="AV865" s="5">
        <v>36165.05071867779</v>
      </c>
      <c r="AW865" s="9">
        <v>73.055995225906372</v>
      </c>
      <c r="AX865">
        <v>16</v>
      </c>
      <c r="AY865" t="s">
        <v>50</v>
      </c>
      <c r="AZ865" s="9">
        <f>AVERAGE(MainTable[[#This Row],[f1]:[f4]])</f>
        <v>0.83240000000000014</v>
      </c>
      <c r="BA865" s="9">
        <f>AVERAGE(MainTable[[#This Row],[l1]:[l3]])</f>
        <v>0.16733333333333333</v>
      </c>
      <c r="BB865" s="9">
        <f>AVERAGE(MainTable[[#This Row],[n1]:[lsc]])</f>
        <v>0.36833333333333335</v>
      </c>
      <c r="BC865" s="9">
        <f>AVERAGE(MainTable[[#This Row],[density]:[clsCoef]])</f>
        <v>0.57050000000000001</v>
      </c>
      <c r="BD865" s="9">
        <f>AVERAGE(MainTable[[#This Row],[t2]:[t4]])</f>
        <v>0.33333333333333331</v>
      </c>
      <c r="BE865" s="9">
        <f>AVERAGE(MainTable[[#This Row],[c1]:[c2]])</f>
        <v>0.26300000000000001</v>
      </c>
      <c r="BF865" s="9">
        <f>AVERAGE(MainTable[[#This Row],[n3]], MainTable[[#This Row],[n1]], MainTable[[#This Row],[n4]])</f>
        <v>0.20533333333333334</v>
      </c>
      <c r="BG865" s="9" t="str">
        <f>VLOOKUP(MainTable[[#This Row],[model]],ModelNames,4,FALSE)</f>
        <v>Tree Ensemble</v>
      </c>
      <c r="BH865" s="9" cm="1">
        <f t="array" ref="BH865">MEDIAN(IF($AM$2:$AM$2385=AM865,$AN$2:$AN$2385))</f>
        <v>0.87316363636363636</v>
      </c>
      <c r="BI865" s="9" t="str" cm="1">
        <f t="array" ref="BI865">LEFT(A865, MIN(IFERROR(FIND({"_binarized","_clean","_converted"}, A865), LEN(A865)+1))-1)</f>
        <v>telecom_customer_churn</v>
      </c>
    </row>
    <row r="866" spans="1:61" x14ac:dyDescent="0.25">
      <c r="A866" t="s">
        <v>213</v>
      </c>
      <c r="B866" s="6">
        <v>7043</v>
      </c>
      <c r="C866">
        <v>20</v>
      </c>
      <c r="D866">
        <v>3</v>
      </c>
      <c r="E866">
        <v>16</v>
      </c>
      <c r="F866" s="1">
        <v>2.7683253076511498</v>
      </c>
      <c r="G866">
        <v>0</v>
      </c>
      <c r="H866">
        <v>0</v>
      </c>
      <c r="I866" s="1">
        <v>1000000</v>
      </c>
      <c r="J866" s="1">
        <v>-0.42789361107119561</v>
      </c>
      <c r="K866" s="1">
        <v>0.76440279767725994</v>
      </c>
      <c r="L866" s="1">
        <v>22.0381</v>
      </c>
      <c r="M866" s="1">
        <v>21.4361</v>
      </c>
      <c r="N866" s="2">
        <v>0.46500000000000002</v>
      </c>
      <c r="O866" s="2">
        <v>0.77900000000000003</v>
      </c>
      <c r="P866" s="2">
        <v>0.41299999999999998</v>
      </c>
      <c r="Q866" s="2">
        <v>0.97599999999999998</v>
      </c>
      <c r="R866" s="2">
        <v>0.998</v>
      </c>
      <c r="S866" s="2">
        <v>0.996</v>
      </c>
      <c r="T866" s="2">
        <v>0.105</v>
      </c>
      <c r="U866" s="2">
        <v>0.20799999999999999</v>
      </c>
      <c r="V866" s="2">
        <v>0.189</v>
      </c>
      <c r="W866" s="2">
        <v>0.13800000000000001</v>
      </c>
      <c r="X866" s="2">
        <v>0.19</v>
      </c>
      <c r="Y866" s="2">
        <v>0.27300000000000002</v>
      </c>
      <c r="Z866" s="2">
        <v>0.20499999999999999</v>
      </c>
      <c r="AA866" s="2">
        <v>0.40699999999999997</v>
      </c>
      <c r="AB866" s="2">
        <v>0.997</v>
      </c>
      <c r="AC866" s="2">
        <v>0.871</v>
      </c>
      <c r="AD866" s="2">
        <v>0.27</v>
      </c>
      <c r="AE866" s="2">
        <v>0.68100000000000005</v>
      </c>
      <c r="AF866" s="2">
        <v>0</v>
      </c>
      <c r="AG866" s="2">
        <v>0</v>
      </c>
      <c r="AH866" s="2">
        <v>1</v>
      </c>
      <c r="AI866" s="2">
        <v>0.16500000000000001</v>
      </c>
      <c r="AJ866" s="2">
        <v>0.36099999999999999</v>
      </c>
      <c r="AK866">
        <v>891890</v>
      </c>
      <c r="AL866">
        <v>72.05</v>
      </c>
      <c r="AM866" t="s">
        <v>52</v>
      </c>
      <c r="AN866" s="3">
        <v>0.79028485708755392</v>
      </c>
      <c r="AO866" s="3">
        <v>1.4004046019158761E-2</v>
      </c>
      <c r="AP866" s="3">
        <v>0.77011859428562057</v>
      </c>
      <c r="AQ866" s="3">
        <v>1.6351290803188381E-2</v>
      </c>
      <c r="AR866" s="3">
        <v>0.83012374353210383</v>
      </c>
      <c r="AS866" s="3">
        <v>1.256857781098808E-2</v>
      </c>
      <c r="AT866" s="10">
        <v>0.33322405815124512</v>
      </c>
      <c r="AU866" s="1">
        <v>376.19140625</v>
      </c>
      <c r="AV866" s="5">
        <v>21141.930865034919</v>
      </c>
      <c r="AW866" s="9">
        <v>140.19730496406561</v>
      </c>
      <c r="AX866">
        <v>24</v>
      </c>
      <c r="AY866" t="s">
        <v>50</v>
      </c>
      <c r="AZ866" s="9">
        <f>AVERAGE(MainTable[[#This Row],[f1]:[f4]])</f>
        <v>0.83240000000000014</v>
      </c>
      <c r="BA866" s="9">
        <f>AVERAGE(MainTable[[#This Row],[l1]:[l3]])</f>
        <v>0.16733333333333333</v>
      </c>
      <c r="BB866" s="9">
        <f>AVERAGE(MainTable[[#This Row],[n1]:[lsc]])</f>
        <v>0.36833333333333335</v>
      </c>
      <c r="BC866" s="9">
        <f>AVERAGE(MainTable[[#This Row],[density]:[clsCoef]])</f>
        <v>0.57050000000000001</v>
      </c>
      <c r="BD866" s="9">
        <f>AVERAGE(MainTable[[#This Row],[t2]:[t4]])</f>
        <v>0.33333333333333331</v>
      </c>
      <c r="BE866" s="9">
        <f>AVERAGE(MainTable[[#This Row],[c1]:[c2]])</f>
        <v>0.26300000000000001</v>
      </c>
      <c r="BF866" s="9">
        <f>AVERAGE(MainTable[[#This Row],[n3]], MainTable[[#This Row],[n1]], MainTable[[#This Row],[n4]])</f>
        <v>0.20533333333333334</v>
      </c>
      <c r="BG866" s="9" t="str">
        <f>VLOOKUP(MainTable[[#This Row],[model]],ModelNames,4,FALSE)</f>
        <v>Tree Ensemble</v>
      </c>
      <c r="BH866" s="9" cm="1">
        <f t="array" ref="BH866">MEDIAN(IF($AM$2:$AM$2385=AM866,$AN$2:$AN$2385))</f>
        <v>0.87140340575455077</v>
      </c>
      <c r="BI866" s="9" t="str" cm="1">
        <f t="array" ref="BI866">LEFT(A866, MIN(IFERROR(FIND({"_binarized","_clean","_converted"}, A866), LEN(A866)+1))-1)</f>
        <v>telecom_customer_churn</v>
      </c>
    </row>
    <row r="867" spans="1:61" x14ac:dyDescent="0.25">
      <c r="A867" t="s">
        <v>213</v>
      </c>
      <c r="B867" s="6">
        <v>7043</v>
      </c>
      <c r="C867">
        <v>20</v>
      </c>
      <c r="D867">
        <v>3</v>
      </c>
      <c r="E867">
        <v>16</v>
      </c>
      <c r="F867" s="1">
        <v>2.7683253076511498</v>
      </c>
      <c r="G867">
        <v>0</v>
      </c>
      <c r="H867">
        <v>0</v>
      </c>
      <c r="I867" s="1">
        <v>1000000</v>
      </c>
      <c r="J867" s="1">
        <v>-0.42789361107119561</v>
      </c>
      <c r="K867" s="1">
        <v>0.76440279767725994</v>
      </c>
      <c r="L867" s="1">
        <v>22.0381</v>
      </c>
      <c r="M867" s="1">
        <v>21.4361</v>
      </c>
      <c r="N867" s="2">
        <v>0.46500000000000002</v>
      </c>
      <c r="O867" s="2">
        <v>0.77900000000000003</v>
      </c>
      <c r="P867" s="2">
        <v>0.41299999999999998</v>
      </c>
      <c r="Q867" s="2">
        <v>0.97599999999999998</v>
      </c>
      <c r="R867" s="2">
        <v>0.998</v>
      </c>
      <c r="S867" s="2">
        <v>0.996</v>
      </c>
      <c r="T867" s="2">
        <v>0.105</v>
      </c>
      <c r="U867" s="2">
        <v>0.20799999999999999</v>
      </c>
      <c r="V867" s="2">
        <v>0.189</v>
      </c>
      <c r="W867" s="2">
        <v>0.13800000000000001</v>
      </c>
      <c r="X867" s="2">
        <v>0.19</v>
      </c>
      <c r="Y867" s="2">
        <v>0.27300000000000002</v>
      </c>
      <c r="Z867" s="2">
        <v>0.20499999999999999</v>
      </c>
      <c r="AA867" s="2">
        <v>0.40699999999999997</v>
      </c>
      <c r="AB867" s="2">
        <v>0.997</v>
      </c>
      <c r="AC867" s="2">
        <v>0.871</v>
      </c>
      <c r="AD867" s="2">
        <v>0.27</v>
      </c>
      <c r="AE867" s="2">
        <v>0.68100000000000005</v>
      </c>
      <c r="AF867" s="2">
        <v>0</v>
      </c>
      <c r="AG867" s="2">
        <v>0</v>
      </c>
      <c r="AH867" s="2">
        <v>1</v>
      </c>
      <c r="AI867" s="2">
        <v>0.16500000000000001</v>
      </c>
      <c r="AJ867" s="2">
        <v>0.36099999999999999</v>
      </c>
      <c r="AK867">
        <v>891890</v>
      </c>
      <c r="AL867">
        <v>72.05</v>
      </c>
      <c r="AM867" t="s">
        <v>57</v>
      </c>
      <c r="AN867" s="3">
        <v>0.77097574843538286</v>
      </c>
      <c r="AO867" s="3">
        <v>1.231771603736774E-2</v>
      </c>
      <c r="AP867" s="3">
        <v>0.76547731125193275</v>
      </c>
      <c r="AQ867" s="3">
        <v>1.21040236862724E-2</v>
      </c>
      <c r="AR867" s="3">
        <v>0.75886978012982043</v>
      </c>
      <c r="AS867" s="3">
        <v>1.4121918788747089E-2</v>
      </c>
      <c r="AT867" s="10">
        <v>9.6836566925048828E-2</v>
      </c>
      <c r="AU867" s="1">
        <v>549.41796875</v>
      </c>
      <c r="AV867" s="5">
        <v>72751.44321723844</v>
      </c>
      <c r="AW867" s="9">
        <v>17.174308061599731</v>
      </c>
      <c r="AX867">
        <v>24</v>
      </c>
      <c r="AY867" t="s">
        <v>50</v>
      </c>
      <c r="AZ867" s="9">
        <f>AVERAGE(MainTable[[#This Row],[f1]:[f4]])</f>
        <v>0.83240000000000014</v>
      </c>
      <c r="BA867" s="9">
        <f>AVERAGE(MainTable[[#This Row],[l1]:[l3]])</f>
        <v>0.16733333333333333</v>
      </c>
      <c r="BB867" s="9">
        <f>AVERAGE(MainTable[[#This Row],[n1]:[lsc]])</f>
        <v>0.36833333333333335</v>
      </c>
      <c r="BC867" s="9">
        <f>AVERAGE(MainTable[[#This Row],[density]:[clsCoef]])</f>
        <v>0.57050000000000001</v>
      </c>
      <c r="BD867" s="9">
        <f>AVERAGE(MainTable[[#This Row],[t2]:[t4]])</f>
        <v>0.33333333333333331</v>
      </c>
      <c r="BE867" s="9">
        <f>AVERAGE(MainTable[[#This Row],[c1]:[c2]])</f>
        <v>0.26300000000000001</v>
      </c>
      <c r="BF867" s="9">
        <f>AVERAGE(MainTable[[#This Row],[n3]], MainTable[[#This Row],[n1]], MainTable[[#This Row],[n4]])</f>
        <v>0.20533333333333334</v>
      </c>
      <c r="BG867" s="9" t="str">
        <f>VLOOKUP(MainTable[[#This Row],[model]],ModelNames,4,FALSE)</f>
        <v>Tree-based</v>
      </c>
      <c r="BH867" s="9" cm="1">
        <f t="array" ref="BH867">MEDIAN(IF($AM$2:$AM$2385=AM867,$AN$2:$AN$2385))</f>
        <v>0.84387062005572167</v>
      </c>
      <c r="BI867" s="9" t="str" cm="1">
        <f t="array" ref="BI867">LEFT(A867, MIN(IFERROR(FIND({"_binarized","_clean","_converted"}, A867), LEN(A867)+1))-1)</f>
        <v>telecom_customer_churn</v>
      </c>
    </row>
    <row r="868" spans="1:61" x14ac:dyDescent="0.25">
      <c r="A868" t="s">
        <v>213</v>
      </c>
      <c r="B868" s="6">
        <v>7043</v>
      </c>
      <c r="C868">
        <v>20</v>
      </c>
      <c r="D868">
        <v>3</v>
      </c>
      <c r="E868">
        <v>16</v>
      </c>
      <c r="F868" s="1">
        <v>2.7683253076511498</v>
      </c>
      <c r="G868">
        <v>0</v>
      </c>
      <c r="H868">
        <v>0</v>
      </c>
      <c r="I868" s="1">
        <v>1000000</v>
      </c>
      <c r="J868" s="1">
        <v>-0.42789361107119561</v>
      </c>
      <c r="K868" s="1">
        <v>0.76440279767725994</v>
      </c>
      <c r="L868" s="1">
        <v>22.0381</v>
      </c>
      <c r="M868" s="1">
        <v>21.4361</v>
      </c>
      <c r="N868" s="2">
        <v>0.46500000000000002</v>
      </c>
      <c r="O868" s="2">
        <v>0.77900000000000003</v>
      </c>
      <c r="P868" s="2">
        <v>0.41299999999999998</v>
      </c>
      <c r="Q868" s="2">
        <v>0.97599999999999998</v>
      </c>
      <c r="R868" s="2">
        <v>0.998</v>
      </c>
      <c r="S868" s="2">
        <v>0.996</v>
      </c>
      <c r="T868" s="2">
        <v>0.105</v>
      </c>
      <c r="U868" s="2">
        <v>0.20799999999999999</v>
      </c>
      <c r="V868" s="2">
        <v>0.189</v>
      </c>
      <c r="W868" s="2">
        <v>0.13800000000000001</v>
      </c>
      <c r="X868" s="2">
        <v>0.19</v>
      </c>
      <c r="Y868" s="2">
        <v>0.27300000000000002</v>
      </c>
      <c r="Z868" s="2">
        <v>0.20499999999999999</v>
      </c>
      <c r="AA868" s="2">
        <v>0.40699999999999997</v>
      </c>
      <c r="AB868" s="2">
        <v>0.997</v>
      </c>
      <c r="AC868" s="2">
        <v>0.871</v>
      </c>
      <c r="AD868" s="2">
        <v>0.27</v>
      </c>
      <c r="AE868" s="2">
        <v>0.68100000000000005</v>
      </c>
      <c r="AF868" s="2">
        <v>0</v>
      </c>
      <c r="AG868" s="2">
        <v>0</v>
      </c>
      <c r="AH868" s="2">
        <v>1</v>
      </c>
      <c r="AI868" s="2">
        <v>0.16500000000000001</v>
      </c>
      <c r="AJ868" s="2">
        <v>0.36099999999999999</v>
      </c>
      <c r="AK868">
        <v>891890</v>
      </c>
      <c r="AL868">
        <v>72.05</v>
      </c>
      <c r="AM868" t="s">
        <v>53</v>
      </c>
      <c r="AN868" s="3">
        <v>0.76841923269243184</v>
      </c>
      <c r="AO868" s="3">
        <v>1.054036724037948E-2</v>
      </c>
      <c r="AP868" s="3">
        <v>0.76620779655353632</v>
      </c>
      <c r="AQ868" s="3">
        <v>1.0832020918398039E-2</v>
      </c>
      <c r="AR868" s="3">
        <v>0.79311532559082587</v>
      </c>
      <c r="AS868" s="3">
        <v>1.610525659958582E-2</v>
      </c>
      <c r="AT868" s="10">
        <v>2.4403164386749272</v>
      </c>
      <c r="AU868" s="1">
        <v>616.6484375</v>
      </c>
      <c r="AV868" s="5">
        <v>2886.9206830509988</v>
      </c>
      <c r="AW868" s="9">
        <v>573.96651101112366</v>
      </c>
      <c r="AX868">
        <v>24</v>
      </c>
      <c r="AY868" t="s">
        <v>50</v>
      </c>
      <c r="AZ868" s="9">
        <f>AVERAGE(MainTable[[#This Row],[f1]:[f4]])</f>
        <v>0.83240000000000014</v>
      </c>
      <c r="BA868" s="9">
        <f>AVERAGE(MainTable[[#This Row],[l1]:[l3]])</f>
        <v>0.16733333333333333</v>
      </c>
      <c r="BB868" s="9">
        <f>AVERAGE(MainTable[[#This Row],[n1]:[lsc]])</f>
        <v>0.36833333333333335</v>
      </c>
      <c r="BC868" s="9">
        <f>AVERAGE(MainTable[[#This Row],[density]:[clsCoef]])</f>
        <v>0.57050000000000001</v>
      </c>
      <c r="BD868" s="9">
        <f>AVERAGE(MainTable[[#This Row],[t2]:[t4]])</f>
        <v>0.33333333333333331</v>
      </c>
      <c r="BE868" s="9">
        <f>AVERAGE(MainTable[[#This Row],[c1]:[c2]])</f>
        <v>0.26300000000000001</v>
      </c>
      <c r="BF868" s="9">
        <f>AVERAGE(MainTable[[#This Row],[n3]], MainTable[[#This Row],[n1]], MainTable[[#This Row],[n4]])</f>
        <v>0.20533333333333334</v>
      </c>
      <c r="BG868" s="9" t="str">
        <f>VLOOKUP(MainTable[[#This Row],[model]],ModelNames,4,FALSE)</f>
        <v>Instance-based</v>
      </c>
      <c r="BH868" s="9" cm="1">
        <f t="array" ref="BH868">MEDIAN(IF($AM$2:$AM$2385=AM868,$AN$2:$AN$2385))</f>
        <v>0.85</v>
      </c>
      <c r="BI868" s="9" t="str" cm="1">
        <f t="array" ref="BI868">LEFT(A868, MIN(IFERROR(FIND({"_binarized","_clean","_converted"}, A868), LEN(A868)+1))-1)</f>
        <v>telecom_customer_churn</v>
      </c>
    </row>
    <row r="869" spans="1:61" x14ac:dyDescent="0.25">
      <c r="A869" t="s">
        <v>213</v>
      </c>
      <c r="B869" s="6">
        <v>7043</v>
      </c>
      <c r="C869">
        <v>20</v>
      </c>
      <c r="D869">
        <v>3</v>
      </c>
      <c r="E869">
        <v>16</v>
      </c>
      <c r="F869" s="1">
        <v>2.7683253076511498</v>
      </c>
      <c r="G869">
        <v>0</v>
      </c>
      <c r="H869">
        <v>0</v>
      </c>
      <c r="I869" s="1">
        <v>1000000</v>
      </c>
      <c r="J869" s="1">
        <v>-0.42789361107119561</v>
      </c>
      <c r="K869" s="1">
        <v>0.76440279767725994</v>
      </c>
      <c r="L869" s="1">
        <v>22.0381</v>
      </c>
      <c r="M869" s="1">
        <v>21.4361</v>
      </c>
      <c r="N869" s="2">
        <v>0.46500000000000002</v>
      </c>
      <c r="O869" s="2">
        <v>0.77900000000000003</v>
      </c>
      <c r="P869" s="2">
        <v>0.41299999999999998</v>
      </c>
      <c r="Q869" s="2">
        <v>0.97599999999999998</v>
      </c>
      <c r="R869" s="2">
        <v>0.998</v>
      </c>
      <c r="S869" s="2">
        <v>0.996</v>
      </c>
      <c r="T869" s="2">
        <v>0.105</v>
      </c>
      <c r="U869" s="2">
        <v>0.20799999999999999</v>
      </c>
      <c r="V869" s="2">
        <v>0.189</v>
      </c>
      <c r="W869" s="2">
        <v>0.13800000000000001</v>
      </c>
      <c r="X869" s="2">
        <v>0.19</v>
      </c>
      <c r="Y869" s="2">
        <v>0.27300000000000002</v>
      </c>
      <c r="Z869" s="2">
        <v>0.20499999999999999</v>
      </c>
      <c r="AA869" s="2">
        <v>0.40699999999999997</v>
      </c>
      <c r="AB869" s="2">
        <v>0.997</v>
      </c>
      <c r="AC869" s="2">
        <v>0.871</v>
      </c>
      <c r="AD869" s="2">
        <v>0.27</v>
      </c>
      <c r="AE869" s="2">
        <v>0.68100000000000005</v>
      </c>
      <c r="AF869" s="2">
        <v>0</v>
      </c>
      <c r="AG869" s="2">
        <v>0</v>
      </c>
      <c r="AH869" s="2">
        <v>1</v>
      </c>
      <c r="AI869" s="2">
        <v>0.16500000000000001</v>
      </c>
      <c r="AJ869" s="2">
        <v>0.36099999999999999</v>
      </c>
      <c r="AK869">
        <v>891890</v>
      </c>
      <c r="AL869">
        <v>72.05</v>
      </c>
      <c r="AM869" t="s">
        <v>64</v>
      </c>
      <c r="AN869" s="3">
        <v>0.71617019646428803</v>
      </c>
      <c r="AO869" s="3">
        <v>8.8969418204970004E-3</v>
      </c>
      <c r="AP869" s="3">
        <v>0.73235738822365515</v>
      </c>
      <c r="AQ869" s="3">
        <v>8.262639792624149E-3</v>
      </c>
      <c r="AR869" s="3">
        <v>0.82102104472103954</v>
      </c>
      <c r="AS869" s="3">
        <v>1.299374485421253E-2</v>
      </c>
      <c r="AT869" s="10">
        <v>0.16613984107971189</v>
      </c>
      <c r="AU869" s="1">
        <v>687.56640625</v>
      </c>
      <c r="AV869" s="5">
        <v>42404.037190693431</v>
      </c>
      <c r="AW869" s="9">
        <v>404.65481805801392</v>
      </c>
      <c r="AX869">
        <v>2</v>
      </c>
      <c r="AY869" t="s">
        <v>50</v>
      </c>
      <c r="AZ869" s="9">
        <f>AVERAGE(MainTable[[#This Row],[f1]:[f4]])</f>
        <v>0.83240000000000014</v>
      </c>
      <c r="BA869" s="9">
        <f>AVERAGE(MainTable[[#This Row],[l1]:[l3]])</f>
        <v>0.16733333333333333</v>
      </c>
      <c r="BB869" s="9">
        <f>AVERAGE(MainTable[[#This Row],[n1]:[lsc]])</f>
        <v>0.36833333333333335</v>
      </c>
      <c r="BC869" s="9">
        <f>AVERAGE(MainTable[[#This Row],[density]:[clsCoef]])</f>
        <v>0.57050000000000001</v>
      </c>
      <c r="BD869" s="9">
        <f>AVERAGE(MainTable[[#This Row],[t2]:[t4]])</f>
        <v>0.33333333333333331</v>
      </c>
      <c r="BE869" s="9">
        <f>AVERAGE(MainTable[[#This Row],[c1]:[c2]])</f>
        <v>0.26300000000000001</v>
      </c>
      <c r="BF869" s="9">
        <f>AVERAGE(MainTable[[#This Row],[n3]], MainTable[[#This Row],[n1]], MainTable[[#This Row],[n4]])</f>
        <v>0.20533333333333334</v>
      </c>
      <c r="BG869" s="9" t="str">
        <f>VLOOKUP(MainTable[[#This Row],[model]],ModelNames,4,FALSE)</f>
        <v>Discriminant</v>
      </c>
      <c r="BH869" s="9" cm="1">
        <f t="array" ref="BH869">MEDIAN(IF($AM$2:$AM$2385=AM869,$AN$2:$AN$2385))</f>
        <v>0.83860904466088915</v>
      </c>
      <c r="BI869" s="9" t="str" cm="1">
        <f t="array" ref="BI869">LEFT(A869, MIN(IFERROR(FIND({"_binarized","_clean","_converted"}, A869), LEN(A869)+1))-1)</f>
        <v>telecom_customer_churn</v>
      </c>
    </row>
    <row r="870" spans="1:61" x14ac:dyDescent="0.25">
      <c r="A870" t="s">
        <v>213</v>
      </c>
      <c r="B870" s="6">
        <v>7043</v>
      </c>
      <c r="C870">
        <v>20</v>
      </c>
      <c r="D870">
        <v>3</v>
      </c>
      <c r="E870">
        <v>16</v>
      </c>
      <c r="F870" s="1">
        <v>2.7683253076511498</v>
      </c>
      <c r="G870">
        <v>0</v>
      </c>
      <c r="H870">
        <v>0</v>
      </c>
      <c r="I870" s="1">
        <v>1000000</v>
      </c>
      <c r="J870" s="1">
        <v>-0.42789361107119561</v>
      </c>
      <c r="K870" s="1">
        <v>0.76440279767725994</v>
      </c>
      <c r="L870" s="1">
        <v>22.0381</v>
      </c>
      <c r="M870" s="1">
        <v>21.4361</v>
      </c>
      <c r="N870" s="2">
        <v>0.46500000000000002</v>
      </c>
      <c r="O870" s="2">
        <v>0.77900000000000003</v>
      </c>
      <c r="P870" s="2">
        <v>0.41299999999999998</v>
      </c>
      <c r="Q870" s="2">
        <v>0.97599999999999998</v>
      </c>
      <c r="R870" s="2">
        <v>0.998</v>
      </c>
      <c r="S870" s="2">
        <v>0.996</v>
      </c>
      <c r="T870" s="2">
        <v>0.105</v>
      </c>
      <c r="U870" s="2">
        <v>0.20799999999999999</v>
      </c>
      <c r="V870" s="2">
        <v>0.189</v>
      </c>
      <c r="W870" s="2">
        <v>0.13800000000000001</v>
      </c>
      <c r="X870" s="2">
        <v>0.19</v>
      </c>
      <c r="Y870" s="2">
        <v>0.27300000000000002</v>
      </c>
      <c r="Z870" s="2">
        <v>0.20499999999999999</v>
      </c>
      <c r="AA870" s="2">
        <v>0.40699999999999997</v>
      </c>
      <c r="AB870" s="2">
        <v>0.997</v>
      </c>
      <c r="AC870" s="2">
        <v>0.871</v>
      </c>
      <c r="AD870" s="2">
        <v>0.27</v>
      </c>
      <c r="AE870" s="2">
        <v>0.68100000000000005</v>
      </c>
      <c r="AF870" s="2">
        <v>0</v>
      </c>
      <c r="AG870" s="2">
        <v>0</v>
      </c>
      <c r="AH870" s="2">
        <v>1</v>
      </c>
      <c r="AI870" s="2">
        <v>0.16500000000000001</v>
      </c>
      <c r="AJ870" s="2">
        <v>0.36099999999999999</v>
      </c>
      <c r="AK870">
        <v>891890</v>
      </c>
      <c r="AL870">
        <v>72.05</v>
      </c>
      <c r="AM870" t="s">
        <v>61</v>
      </c>
      <c r="AN870" s="3">
        <v>0.65173559584489316</v>
      </c>
      <c r="AO870" s="3">
        <v>0.17648723838836319</v>
      </c>
      <c r="AP870" s="3">
        <v>0.57018462014395621</v>
      </c>
      <c r="AQ870" s="3">
        <v>0.17658587037535761</v>
      </c>
      <c r="AR870" s="3">
        <v>0.52043583272974803</v>
      </c>
      <c r="AS870" s="3">
        <v>1.620843029805492E-2</v>
      </c>
      <c r="AT870" s="10">
        <v>2.385898351669312</v>
      </c>
      <c r="AU870" s="1">
        <v>590.33203125</v>
      </c>
      <c r="AV870" s="5">
        <v>2952.766196041383</v>
      </c>
      <c r="AW870" s="9">
        <v>539.2028341293335</v>
      </c>
      <c r="AX870">
        <v>4</v>
      </c>
      <c r="AY870" t="s">
        <v>50</v>
      </c>
      <c r="AZ870" s="9">
        <f>AVERAGE(MainTable[[#This Row],[f1]:[f4]])</f>
        <v>0.83240000000000014</v>
      </c>
      <c r="BA870" s="9">
        <f>AVERAGE(MainTable[[#This Row],[l1]:[l3]])</f>
        <v>0.16733333333333333</v>
      </c>
      <c r="BB870" s="9">
        <f>AVERAGE(MainTable[[#This Row],[n1]:[lsc]])</f>
        <v>0.36833333333333335</v>
      </c>
      <c r="BC870" s="9">
        <f>AVERAGE(MainTable[[#This Row],[density]:[clsCoef]])</f>
        <v>0.57050000000000001</v>
      </c>
      <c r="BD870" s="9">
        <f>AVERAGE(MainTable[[#This Row],[t2]:[t4]])</f>
        <v>0.33333333333333331</v>
      </c>
      <c r="BE870" s="9">
        <f>AVERAGE(MainTable[[#This Row],[c1]:[c2]])</f>
        <v>0.26300000000000001</v>
      </c>
      <c r="BF870" s="9">
        <f>AVERAGE(MainTable[[#This Row],[n3]], MainTable[[#This Row],[n1]], MainTable[[#This Row],[n4]])</f>
        <v>0.20533333333333334</v>
      </c>
      <c r="BG870" s="9" t="str">
        <f>VLOOKUP(MainTable[[#This Row],[model]],ModelNames,4,FALSE)</f>
        <v>Discriminant</v>
      </c>
      <c r="BH870" s="9" cm="1">
        <f t="array" ref="BH870">MEDIAN(IF($AM$2:$AM$2385=AM870,$AN$2:$AN$2385))</f>
        <v>0.82848361206198695</v>
      </c>
      <c r="BI870" s="9" t="str" cm="1">
        <f t="array" ref="BI870">LEFT(A870, MIN(IFERROR(FIND({"_binarized","_clean","_converted"}, A870), LEN(A870)+1))-1)</f>
        <v>telecom_customer_churn</v>
      </c>
    </row>
    <row r="871" spans="1:61" x14ac:dyDescent="0.25">
      <c r="A871" t="s">
        <v>213</v>
      </c>
      <c r="B871" s="6">
        <v>7043</v>
      </c>
      <c r="C871">
        <v>20</v>
      </c>
      <c r="D871">
        <v>3</v>
      </c>
      <c r="E871">
        <v>16</v>
      </c>
      <c r="F871" s="1">
        <v>2.7683253076511498</v>
      </c>
      <c r="G871">
        <v>0</v>
      </c>
      <c r="H871">
        <v>0</v>
      </c>
      <c r="I871" s="1">
        <v>1000000</v>
      </c>
      <c r="J871" s="1">
        <v>-0.42789361107119561</v>
      </c>
      <c r="K871" s="1">
        <v>0.76440279767725994</v>
      </c>
      <c r="L871" s="1">
        <v>22.0381</v>
      </c>
      <c r="M871" s="1">
        <v>21.4361</v>
      </c>
      <c r="N871" s="2">
        <v>0.46500000000000002</v>
      </c>
      <c r="O871" s="2">
        <v>0.77900000000000003</v>
      </c>
      <c r="P871" s="2">
        <v>0.41299999999999998</v>
      </c>
      <c r="Q871" s="2">
        <v>0.97599999999999998</v>
      </c>
      <c r="R871" s="2">
        <v>0.998</v>
      </c>
      <c r="S871" s="2">
        <v>0.996</v>
      </c>
      <c r="T871" s="2">
        <v>0.105</v>
      </c>
      <c r="U871" s="2">
        <v>0.20799999999999999</v>
      </c>
      <c r="V871" s="2">
        <v>0.189</v>
      </c>
      <c r="W871" s="2">
        <v>0.13800000000000001</v>
      </c>
      <c r="X871" s="2">
        <v>0.19</v>
      </c>
      <c r="Y871" s="2">
        <v>0.27300000000000002</v>
      </c>
      <c r="Z871" s="2">
        <v>0.20499999999999999</v>
      </c>
      <c r="AA871" s="2">
        <v>0.40699999999999997</v>
      </c>
      <c r="AB871" s="2">
        <v>0.997</v>
      </c>
      <c r="AC871" s="2">
        <v>0.871</v>
      </c>
      <c r="AD871" s="2">
        <v>0.27</v>
      </c>
      <c r="AE871" s="2">
        <v>0.68100000000000005</v>
      </c>
      <c r="AF871" s="2">
        <v>0</v>
      </c>
      <c r="AG871" s="2">
        <v>0</v>
      </c>
      <c r="AH871" s="2">
        <v>1</v>
      </c>
      <c r="AI871" s="2">
        <v>0.16500000000000001</v>
      </c>
      <c r="AJ871" s="2">
        <v>0.36099999999999999</v>
      </c>
      <c r="AK871">
        <v>891890</v>
      </c>
      <c r="AL871">
        <v>72.05</v>
      </c>
      <c r="AM871" t="s">
        <v>63</v>
      </c>
      <c r="AN871" s="3">
        <v>0.27843308439254139</v>
      </c>
      <c r="AO871" s="3">
        <v>4.5116056110906947E-3</v>
      </c>
      <c r="AP871" s="3">
        <v>0.16599334783847591</v>
      </c>
      <c r="AQ871" s="3">
        <v>5.5649382310346803E-3</v>
      </c>
      <c r="AR871" s="3">
        <v>0.48735958940116553</v>
      </c>
      <c r="AS871" s="3">
        <v>6.9337026952653617E-3</v>
      </c>
      <c r="AT871" s="10">
        <v>0.64801526069641113</v>
      </c>
      <c r="AU871" s="1">
        <v>394.45703125</v>
      </c>
      <c r="AV871" s="5">
        <v>10871.6575477387</v>
      </c>
      <c r="AW871" s="9">
        <v>12.31171178817749</v>
      </c>
      <c r="AX871">
        <v>4</v>
      </c>
      <c r="AY871" t="s">
        <v>50</v>
      </c>
      <c r="AZ871" s="9">
        <f>AVERAGE(MainTable[[#This Row],[f1]:[f4]])</f>
        <v>0.83240000000000014</v>
      </c>
      <c r="BA871" s="9">
        <f>AVERAGE(MainTable[[#This Row],[l1]:[l3]])</f>
        <v>0.16733333333333333</v>
      </c>
      <c r="BB871" s="9">
        <f>AVERAGE(MainTable[[#This Row],[n1]:[lsc]])</f>
        <v>0.36833333333333335</v>
      </c>
      <c r="BC871" s="9">
        <f>AVERAGE(MainTable[[#This Row],[density]:[clsCoef]])</f>
        <v>0.57050000000000001</v>
      </c>
      <c r="BD871" s="9">
        <f>AVERAGE(MainTable[[#This Row],[t2]:[t4]])</f>
        <v>0.33333333333333331</v>
      </c>
      <c r="BE871" s="9">
        <f>AVERAGE(MainTable[[#This Row],[c1]:[c2]])</f>
        <v>0.26300000000000001</v>
      </c>
      <c r="BF871" s="9">
        <f>AVERAGE(MainTable[[#This Row],[n3]], MainTable[[#This Row],[n1]], MainTable[[#This Row],[n4]])</f>
        <v>0.20533333333333334</v>
      </c>
      <c r="BG871" s="9" t="str">
        <f>VLOOKUP(MainTable[[#This Row],[model]],ModelNames,4,FALSE)</f>
        <v>Probabilistic</v>
      </c>
      <c r="BH871" s="9" cm="1">
        <f t="array" ref="BH871">MEDIAN(IF($AM$2:$AM$2385=AM871,$AN$2:$AN$2385))</f>
        <v>0.73750000000000004</v>
      </c>
      <c r="BI871" s="9" t="str" cm="1">
        <f t="array" ref="BI871">LEFT(A871, MIN(IFERROR(FIND({"_binarized","_clean","_converted"}, A871), LEN(A871)+1))-1)</f>
        <v>telecom_customer_churn</v>
      </c>
    </row>
    <row r="872" spans="1:61" x14ac:dyDescent="0.25">
      <c r="A872" t="s">
        <v>74</v>
      </c>
      <c r="B872" s="6">
        <v>100</v>
      </c>
      <c r="C872">
        <v>7</v>
      </c>
      <c r="D872">
        <v>6</v>
      </c>
      <c r="E872">
        <v>0</v>
      </c>
      <c r="F872" s="1">
        <v>2.7037037037037042</v>
      </c>
      <c r="G872">
        <v>0</v>
      </c>
      <c r="H872">
        <v>0</v>
      </c>
      <c r="I872" s="1">
        <v>1000000</v>
      </c>
      <c r="J872" s="1">
        <v>8.4583712588270341</v>
      </c>
      <c r="K872" s="1">
        <v>2.4105713753548632</v>
      </c>
      <c r="L872" s="1">
        <v>8.2772000000000006</v>
      </c>
      <c r="M872" s="1">
        <v>7.9138000000000002</v>
      </c>
      <c r="N872" s="2">
        <v>0.30499999999999999</v>
      </c>
      <c r="O872" s="2">
        <v>0.71299999999999997</v>
      </c>
      <c r="P872" s="2">
        <v>0.26900000000000002</v>
      </c>
      <c r="Q872" s="2">
        <v>0</v>
      </c>
      <c r="R872" s="2">
        <v>0.28000000000000003</v>
      </c>
      <c r="S872" s="2">
        <v>0.01</v>
      </c>
      <c r="T872" s="2">
        <v>3.0000000000000001E-3</v>
      </c>
      <c r="U872" s="2">
        <v>0.05</v>
      </c>
      <c r="V872" s="2">
        <v>0.02</v>
      </c>
      <c r="W872" s="2">
        <v>0.11</v>
      </c>
      <c r="X872" s="2">
        <v>0.32700000000000001</v>
      </c>
      <c r="Y872" s="2">
        <v>0.21</v>
      </c>
      <c r="Z872" s="2">
        <v>0.16</v>
      </c>
      <c r="AA872" s="2">
        <v>0.37</v>
      </c>
      <c r="AB872" s="2">
        <v>0.92100000000000004</v>
      </c>
      <c r="AC872" s="2">
        <v>0.79400000000000004</v>
      </c>
      <c r="AD872" s="2">
        <v>0.23899999999999999</v>
      </c>
      <c r="AE872" s="2">
        <v>0.61299999999999999</v>
      </c>
      <c r="AF872" s="2">
        <v>0.06</v>
      </c>
      <c r="AG872" s="2">
        <v>0.06</v>
      </c>
      <c r="AH872" s="2">
        <v>1</v>
      </c>
      <c r="AI872" s="2">
        <v>0.159</v>
      </c>
      <c r="AJ872" s="2">
        <v>0.34899999999999998</v>
      </c>
      <c r="AK872">
        <v>2231</v>
      </c>
      <c r="AL872">
        <v>0.04</v>
      </c>
      <c r="AM872" t="s">
        <v>57</v>
      </c>
      <c r="AN872" s="3">
        <v>0.99</v>
      </c>
      <c r="AO872" s="3">
        <v>2.0000000000000021E-2</v>
      </c>
      <c r="AP872" s="3">
        <v>0.99028213166144208</v>
      </c>
      <c r="AQ872" s="3">
        <v>1.943573667711598E-2</v>
      </c>
      <c r="AR872" s="3">
        <v>0.9933333333333334</v>
      </c>
      <c r="AS872" s="3">
        <v>1.3333333333333331E-2</v>
      </c>
      <c r="AT872" s="10">
        <v>1.9247531890869141E-3</v>
      </c>
      <c r="AU872" s="1">
        <v>262.71875</v>
      </c>
      <c r="AV872" s="5">
        <v>51954.713241669757</v>
      </c>
      <c r="AW872" s="9">
        <v>6.1494588851928711E-2</v>
      </c>
      <c r="AX872">
        <v>24</v>
      </c>
      <c r="AY872" t="s">
        <v>50</v>
      </c>
      <c r="AZ872" s="9">
        <f>AVERAGE(MainTable[[#This Row],[f1]:[f4]])</f>
        <v>0.25440000000000002</v>
      </c>
      <c r="BA872" s="9">
        <f>AVERAGE(MainTable[[#This Row],[l1]:[l3]])</f>
        <v>2.4333333333333335E-2</v>
      </c>
      <c r="BB872" s="9">
        <f>AVERAGE(MainTable[[#This Row],[n1]:[lsc]])</f>
        <v>0.34966666666666663</v>
      </c>
      <c r="BC872" s="9">
        <f>AVERAGE(MainTable[[#This Row],[density]:[clsCoef]])</f>
        <v>0.51649999999999996</v>
      </c>
      <c r="BD872" s="9">
        <f>AVERAGE(MainTable[[#This Row],[t2]:[t4]])</f>
        <v>0.37333333333333335</v>
      </c>
      <c r="BE872" s="9">
        <f>AVERAGE(MainTable[[#This Row],[c1]:[c2]])</f>
        <v>0.254</v>
      </c>
      <c r="BF872" s="9">
        <f>AVERAGE(MainTable[[#This Row],[n3]], MainTable[[#This Row],[n1]], MainTable[[#This Row],[n4]])</f>
        <v>0.16</v>
      </c>
      <c r="BG872" s="9" t="str">
        <f>VLOOKUP(MainTable[[#This Row],[model]],ModelNames,4,FALSE)</f>
        <v>Tree-based</v>
      </c>
      <c r="BH872" s="9" cm="1">
        <f t="array" ref="BH872">MEDIAN(IF($AM$2:$AM$2385=AM872,$AN$2:$AN$2385))</f>
        <v>0.84387062005572167</v>
      </c>
      <c r="BI872" s="9" t="str" cm="1">
        <f t="array" ref="BI872">LEFT(A872, MIN(IFERROR(FIND({"_binarized","_clean","_converted"}, A872), LEN(A872)+1))-1)</f>
        <v>analcatdata_creditscore</v>
      </c>
    </row>
    <row r="873" spans="1:61" x14ac:dyDescent="0.25">
      <c r="A873" t="s">
        <v>74</v>
      </c>
      <c r="B873" s="6">
        <v>100</v>
      </c>
      <c r="C873">
        <v>7</v>
      </c>
      <c r="D873">
        <v>6</v>
      </c>
      <c r="E873">
        <v>0</v>
      </c>
      <c r="F873" s="1">
        <v>2.7037037037037042</v>
      </c>
      <c r="G873">
        <v>0</v>
      </c>
      <c r="H873">
        <v>0</v>
      </c>
      <c r="I873" s="1">
        <v>1000000</v>
      </c>
      <c r="J873" s="1">
        <v>8.4583712588270341</v>
      </c>
      <c r="K873" s="1">
        <v>2.4105713753548632</v>
      </c>
      <c r="L873" s="1">
        <v>8.2772000000000006</v>
      </c>
      <c r="M873" s="1">
        <v>7.9138000000000002</v>
      </c>
      <c r="N873" s="2">
        <v>0.30499999999999999</v>
      </c>
      <c r="O873" s="2">
        <v>0.71299999999999997</v>
      </c>
      <c r="P873" s="2">
        <v>0.26900000000000002</v>
      </c>
      <c r="Q873" s="2">
        <v>0</v>
      </c>
      <c r="R873" s="2">
        <v>0.28000000000000003</v>
      </c>
      <c r="S873" s="2">
        <v>0.01</v>
      </c>
      <c r="T873" s="2">
        <v>3.0000000000000001E-3</v>
      </c>
      <c r="U873" s="2">
        <v>0.05</v>
      </c>
      <c r="V873" s="2">
        <v>0.02</v>
      </c>
      <c r="W873" s="2">
        <v>0.11</v>
      </c>
      <c r="X873" s="2">
        <v>0.32700000000000001</v>
      </c>
      <c r="Y873" s="2">
        <v>0.21</v>
      </c>
      <c r="Z873" s="2">
        <v>0.16</v>
      </c>
      <c r="AA873" s="2">
        <v>0.37</v>
      </c>
      <c r="AB873" s="2">
        <v>0.92100000000000004</v>
      </c>
      <c r="AC873" s="2">
        <v>0.79400000000000004</v>
      </c>
      <c r="AD873" s="2">
        <v>0.23899999999999999</v>
      </c>
      <c r="AE873" s="2">
        <v>0.61299999999999999</v>
      </c>
      <c r="AF873" s="2">
        <v>0.06</v>
      </c>
      <c r="AG873" s="2">
        <v>0.06</v>
      </c>
      <c r="AH873" s="2">
        <v>1</v>
      </c>
      <c r="AI873" s="2">
        <v>0.159</v>
      </c>
      <c r="AJ873" s="2">
        <v>0.34899999999999998</v>
      </c>
      <c r="AK873">
        <v>2231</v>
      </c>
      <c r="AL873">
        <v>0.04</v>
      </c>
      <c r="AM873" t="s">
        <v>54</v>
      </c>
      <c r="AN873" s="3">
        <v>0.99</v>
      </c>
      <c r="AO873" s="3">
        <v>2.0000000000000021E-2</v>
      </c>
      <c r="AP873" s="3">
        <v>0.99028213166144208</v>
      </c>
      <c r="AQ873" s="3">
        <v>1.943573667711598E-2</v>
      </c>
      <c r="AR873" s="3">
        <v>1</v>
      </c>
      <c r="AS873" s="3">
        <v>0</v>
      </c>
      <c r="AT873" s="10">
        <v>8.6231708526611328E-2</v>
      </c>
      <c r="AU873" s="1">
        <v>264.1484375</v>
      </c>
      <c r="AV873" s="5">
        <v>1159.6662261323479</v>
      </c>
      <c r="AW873" s="9">
        <v>1.3068752288818359</v>
      </c>
      <c r="AX873">
        <v>16</v>
      </c>
      <c r="AY873" t="s">
        <v>50</v>
      </c>
      <c r="AZ873" s="9">
        <f>AVERAGE(MainTable[[#This Row],[f1]:[f4]])</f>
        <v>0.25440000000000002</v>
      </c>
      <c r="BA873" s="9">
        <f>AVERAGE(MainTable[[#This Row],[l1]:[l3]])</f>
        <v>2.4333333333333335E-2</v>
      </c>
      <c r="BB873" s="9">
        <f>AVERAGE(MainTable[[#This Row],[n1]:[lsc]])</f>
        <v>0.34966666666666663</v>
      </c>
      <c r="BC873" s="9">
        <f>AVERAGE(MainTable[[#This Row],[density]:[clsCoef]])</f>
        <v>0.51649999999999996</v>
      </c>
      <c r="BD873" s="9">
        <f>AVERAGE(MainTable[[#This Row],[t2]:[t4]])</f>
        <v>0.37333333333333335</v>
      </c>
      <c r="BE873" s="9">
        <f>AVERAGE(MainTable[[#This Row],[c1]:[c2]])</f>
        <v>0.254</v>
      </c>
      <c r="BF873" s="9">
        <f>AVERAGE(MainTable[[#This Row],[n3]], MainTable[[#This Row],[n1]], MainTable[[#This Row],[n4]])</f>
        <v>0.16</v>
      </c>
      <c r="BG873" s="9" t="str">
        <f>VLOOKUP(MainTable[[#This Row],[model]],ModelNames,4,FALSE)</f>
        <v>Tree Ensemble</v>
      </c>
      <c r="BH873" s="9" cm="1">
        <f t="array" ref="BH873">MEDIAN(IF($AM$2:$AM$2385=AM873,$AN$2:$AN$2385))</f>
        <v>0.87316363636363636</v>
      </c>
      <c r="BI873" s="9" t="str" cm="1">
        <f t="array" ref="BI873">LEFT(A873, MIN(IFERROR(FIND({"_binarized","_clean","_converted"}, A873), LEN(A873)+1))-1)</f>
        <v>analcatdata_creditscore</v>
      </c>
    </row>
    <row r="874" spans="1:61" x14ac:dyDescent="0.25">
      <c r="A874" t="s">
        <v>74</v>
      </c>
      <c r="B874" s="6">
        <v>100</v>
      </c>
      <c r="C874">
        <v>7</v>
      </c>
      <c r="D874">
        <v>6</v>
      </c>
      <c r="E874">
        <v>0</v>
      </c>
      <c r="F874" s="1">
        <v>2.7037037037037042</v>
      </c>
      <c r="G874">
        <v>0</v>
      </c>
      <c r="H874">
        <v>0</v>
      </c>
      <c r="I874" s="1">
        <v>1000000</v>
      </c>
      <c r="J874" s="1">
        <v>8.4583712588270341</v>
      </c>
      <c r="K874" s="1">
        <v>2.4105713753548632</v>
      </c>
      <c r="L874" s="1">
        <v>8.2772000000000006</v>
      </c>
      <c r="M874" s="1">
        <v>7.9138000000000002</v>
      </c>
      <c r="N874" s="2">
        <v>0.30499999999999999</v>
      </c>
      <c r="O874" s="2">
        <v>0.71299999999999997</v>
      </c>
      <c r="P874" s="2">
        <v>0.26900000000000002</v>
      </c>
      <c r="Q874" s="2">
        <v>0</v>
      </c>
      <c r="R874" s="2">
        <v>0.28000000000000003</v>
      </c>
      <c r="S874" s="2">
        <v>0.01</v>
      </c>
      <c r="T874" s="2">
        <v>3.0000000000000001E-3</v>
      </c>
      <c r="U874" s="2">
        <v>0.05</v>
      </c>
      <c r="V874" s="2">
        <v>0.02</v>
      </c>
      <c r="W874" s="2">
        <v>0.11</v>
      </c>
      <c r="X874" s="2">
        <v>0.32700000000000001</v>
      </c>
      <c r="Y874" s="2">
        <v>0.21</v>
      </c>
      <c r="Z874" s="2">
        <v>0.16</v>
      </c>
      <c r="AA874" s="2">
        <v>0.37</v>
      </c>
      <c r="AB874" s="2">
        <v>0.92100000000000004</v>
      </c>
      <c r="AC874" s="2">
        <v>0.79400000000000004</v>
      </c>
      <c r="AD874" s="2">
        <v>0.23899999999999999</v>
      </c>
      <c r="AE874" s="2">
        <v>0.61299999999999999</v>
      </c>
      <c r="AF874" s="2">
        <v>0.06</v>
      </c>
      <c r="AG874" s="2">
        <v>0.06</v>
      </c>
      <c r="AH874" s="2">
        <v>1</v>
      </c>
      <c r="AI874" s="2">
        <v>0.159</v>
      </c>
      <c r="AJ874" s="2">
        <v>0.34899999999999998</v>
      </c>
      <c r="AK874">
        <v>2231</v>
      </c>
      <c r="AL874">
        <v>0.04</v>
      </c>
      <c r="AM874" t="s">
        <v>58</v>
      </c>
      <c r="AN874" s="3">
        <v>0.99</v>
      </c>
      <c r="AO874" s="3">
        <v>2.0000000000000021E-2</v>
      </c>
      <c r="AP874" s="3">
        <v>0.99028213166144208</v>
      </c>
      <c r="AQ874" s="3">
        <v>1.943573667711598E-2</v>
      </c>
      <c r="AR874" s="3">
        <v>0.9933333333333334</v>
      </c>
      <c r="AS874" s="3">
        <v>1.3333333333333331E-2</v>
      </c>
      <c r="AT874" s="10">
        <v>4.7652721405029297E-3</v>
      </c>
      <c r="AU874" s="1">
        <v>264.8984375</v>
      </c>
      <c r="AV874" s="5">
        <v>20985.160354230251</v>
      </c>
      <c r="AW874" s="9">
        <v>0.91597914695739746</v>
      </c>
      <c r="AX874">
        <v>2</v>
      </c>
      <c r="AY874" t="s">
        <v>50</v>
      </c>
      <c r="AZ874" s="9">
        <f>AVERAGE(MainTable[[#This Row],[f1]:[f4]])</f>
        <v>0.25440000000000002</v>
      </c>
      <c r="BA874" s="9">
        <f>AVERAGE(MainTable[[#This Row],[l1]:[l3]])</f>
        <v>2.4333333333333335E-2</v>
      </c>
      <c r="BB874" s="9">
        <f>AVERAGE(MainTable[[#This Row],[n1]:[lsc]])</f>
        <v>0.34966666666666663</v>
      </c>
      <c r="BC874" s="9">
        <f>AVERAGE(MainTable[[#This Row],[density]:[clsCoef]])</f>
        <v>0.51649999999999996</v>
      </c>
      <c r="BD874" s="9">
        <f>AVERAGE(MainTable[[#This Row],[t2]:[t4]])</f>
        <v>0.37333333333333335</v>
      </c>
      <c r="BE874" s="9">
        <f>AVERAGE(MainTable[[#This Row],[c1]:[c2]])</f>
        <v>0.254</v>
      </c>
      <c r="BF874" s="9">
        <f>AVERAGE(MainTable[[#This Row],[n3]], MainTable[[#This Row],[n1]], MainTable[[#This Row],[n4]])</f>
        <v>0.16</v>
      </c>
      <c r="BG874" s="9" t="str">
        <f>VLOOKUP(MainTable[[#This Row],[model]],ModelNames,4,FALSE)</f>
        <v>Tree Ensemble</v>
      </c>
      <c r="BH874" s="9" cm="1">
        <f t="array" ref="BH874">MEDIAN(IF($AM$2:$AM$2385=AM874,$AN$2:$AN$2385))</f>
        <v>0.86973139609339412</v>
      </c>
      <c r="BI874" s="9" t="str" cm="1">
        <f t="array" ref="BI874">LEFT(A874, MIN(IFERROR(FIND({"_binarized","_clean","_converted"}, A874), LEN(A874)+1))-1)</f>
        <v>analcatdata_creditscore</v>
      </c>
    </row>
    <row r="875" spans="1:61" x14ac:dyDescent="0.25">
      <c r="A875" t="s">
        <v>74</v>
      </c>
      <c r="B875" s="6">
        <v>100</v>
      </c>
      <c r="C875">
        <v>7</v>
      </c>
      <c r="D875">
        <v>6</v>
      </c>
      <c r="E875">
        <v>0</v>
      </c>
      <c r="F875" s="1">
        <v>2.7037037037037042</v>
      </c>
      <c r="G875">
        <v>0</v>
      </c>
      <c r="H875">
        <v>0</v>
      </c>
      <c r="I875" s="1">
        <v>1000000</v>
      </c>
      <c r="J875" s="1">
        <v>8.4583712588270341</v>
      </c>
      <c r="K875" s="1">
        <v>2.4105713753548632</v>
      </c>
      <c r="L875" s="1">
        <v>8.2772000000000006</v>
      </c>
      <c r="M875" s="1">
        <v>7.9138000000000002</v>
      </c>
      <c r="N875" s="2">
        <v>0.30499999999999999</v>
      </c>
      <c r="O875" s="2">
        <v>0.71299999999999997</v>
      </c>
      <c r="P875" s="2">
        <v>0.26900000000000002</v>
      </c>
      <c r="Q875" s="2">
        <v>0</v>
      </c>
      <c r="R875" s="2">
        <v>0.28000000000000003</v>
      </c>
      <c r="S875" s="2">
        <v>0.01</v>
      </c>
      <c r="T875" s="2">
        <v>3.0000000000000001E-3</v>
      </c>
      <c r="U875" s="2">
        <v>0.05</v>
      </c>
      <c r="V875" s="2">
        <v>0.02</v>
      </c>
      <c r="W875" s="2">
        <v>0.11</v>
      </c>
      <c r="X875" s="2">
        <v>0.32700000000000001</v>
      </c>
      <c r="Y875" s="2">
        <v>0.21</v>
      </c>
      <c r="Z875" s="2">
        <v>0.16</v>
      </c>
      <c r="AA875" s="2">
        <v>0.37</v>
      </c>
      <c r="AB875" s="2">
        <v>0.92100000000000004</v>
      </c>
      <c r="AC875" s="2">
        <v>0.79400000000000004</v>
      </c>
      <c r="AD875" s="2">
        <v>0.23899999999999999</v>
      </c>
      <c r="AE875" s="2">
        <v>0.61299999999999999</v>
      </c>
      <c r="AF875" s="2">
        <v>0.06</v>
      </c>
      <c r="AG875" s="2">
        <v>0.06</v>
      </c>
      <c r="AH875" s="2">
        <v>1</v>
      </c>
      <c r="AI875" s="2">
        <v>0.159</v>
      </c>
      <c r="AJ875" s="2">
        <v>0.34899999999999998</v>
      </c>
      <c r="AK875">
        <v>2231</v>
      </c>
      <c r="AL875">
        <v>0.04</v>
      </c>
      <c r="AM875" t="s">
        <v>59</v>
      </c>
      <c r="AN875" s="3">
        <v>0.99</v>
      </c>
      <c r="AO875" s="3">
        <v>2.0000000000000021E-2</v>
      </c>
      <c r="AP875" s="3">
        <v>0.99028213166144208</v>
      </c>
      <c r="AQ875" s="3">
        <v>1.943573667711598E-2</v>
      </c>
      <c r="AR875" s="3">
        <v>0.99733333333333329</v>
      </c>
      <c r="AS875" s="3">
        <v>5.3333333333333236E-3</v>
      </c>
      <c r="AT875" s="10">
        <v>2.1083354949951172E-3</v>
      </c>
      <c r="AU875" s="1">
        <v>267.9453125</v>
      </c>
      <c r="AV875" s="5">
        <v>47430.781409024094</v>
      </c>
      <c r="AW875" s="9">
        <v>0.12917566299438479</v>
      </c>
      <c r="AX875">
        <v>1</v>
      </c>
      <c r="AY875" t="s">
        <v>50</v>
      </c>
      <c r="AZ875" s="9">
        <f>AVERAGE(MainTable[[#This Row],[f1]:[f4]])</f>
        <v>0.25440000000000002</v>
      </c>
      <c r="BA875" s="9">
        <f>AVERAGE(MainTable[[#This Row],[l1]:[l3]])</f>
        <v>2.4333333333333335E-2</v>
      </c>
      <c r="BB875" s="9">
        <f>AVERAGE(MainTable[[#This Row],[n1]:[lsc]])</f>
        <v>0.34966666666666663</v>
      </c>
      <c r="BC875" s="9">
        <f>AVERAGE(MainTable[[#This Row],[density]:[clsCoef]])</f>
        <v>0.51649999999999996</v>
      </c>
      <c r="BD875" s="9">
        <f>AVERAGE(MainTable[[#This Row],[t2]:[t4]])</f>
        <v>0.37333333333333335</v>
      </c>
      <c r="BE875" s="9">
        <f>AVERAGE(MainTable[[#This Row],[c1]:[c2]])</f>
        <v>0.254</v>
      </c>
      <c r="BF875" s="9">
        <f>AVERAGE(MainTable[[#This Row],[n3]], MainTable[[#This Row],[n1]], MainTable[[#This Row],[n4]])</f>
        <v>0.16</v>
      </c>
      <c r="BG875" s="9" t="str">
        <f>VLOOKUP(MainTable[[#This Row],[model]],ModelNames,4,FALSE)</f>
        <v>Tree Ensemble</v>
      </c>
      <c r="BH875" s="9" cm="1">
        <f t="array" ref="BH875">MEDIAN(IF($AM$2:$AM$2385=AM875,$AN$2:$AN$2385))</f>
        <v>0.86949265687583444</v>
      </c>
      <c r="BI875" s="9" t="str" cm="1">
        <f t="array" ref="BI875">LEFT(A875, MIN(IFERROR(FIND({"_binarized","_clean","_converted"}, A875), LEN(A875)+1))-1)</f>
        <v>analcatdata_creditscore</v>
      </c>
    </row>
    <row r="876" spans="1:61" x14ac:dyDescent="0.25">
      <c r="A876" t="s">
        <v>74</v>
      </c>
      <c r="B876" s="6">
        <v>100</v>
      </c>
      <c r="C876">
        <v>7</v>
      </c>
      <c r="D876">
        <v>6</v>
      </c>
      <c r="E876">
        <v>0</v>
      </c>
      <c r="F876" s="1">
        <v>2.7037037037037042</v>
      </c>
      <c r="G876">
        <v>0</v>
      </c>
      <c r="H876">
        <v>0</v>
      </c>
      <c r="I876" s="1">
        <v>1000000</v>
      </c>
      <c r="J876" s="1">
        <v>8.4583712588270341</v>
      </c>
      <c r="K876" s="1">
        <v>2.4105713753548632</v>
      </c>
      <c r="L876" s="1">
        <v>8.2772000000000006</v>
      </c>
      <c r="M876" s="1">
        <v>7.9138000000000002</v>
      </c>
      <c r="N876" s="2">
        <v>0.30499999999999999</v>
      </c>
      <c r="O876" s="2">
        <v>0.71299999999999997</v>
      </c>
      <c r="P876" s="2">
        <v>0.26900000000000002</v>
      </c>
      <c r="Q876" s="2">
        <v>0</v>
      </c>
      <c r="R876" s="2">
        <v>0.28000000000000003</v>
      </c>
      <c r="S876" s="2">
        <v>0.01</v>
      </c>
      <c r="T876" s="2">
        <v>3.0000000000000001E-3</v>
      </c>
      <c r="U876" s="2">
        <v>0.05</v>
      </c>
      <c r="V876" s="2">
        <v>0.02</v>
      </c>
      <c r="W876" s="2">
        <v>0.11</v>
      </c>
      <c r="X876" s="2">
        <v>0.32700000000000001</v>
      </c>
      <c r="Y876" s="2">
        <v>0.21</v>
      </c>
      <c r="Z876" s="2">
        <v>0.16</v>
      </c>
      <c r="AA876" s="2">
        <v>0.37</v>
      </c>
      <c r="AB876" s="2">
        <v>0.92100000000000004</v>
      </c>
      <c r="AC876" s="2">
        <v>0.79400000000000004</v>
      </c>
      <c r="AD876" s="2">
        <v>0.23899999999999999</v>
      </c>
      <c r="AE876" s="2">
        <v>0.61299999999999999</v>
      </c>
      <c r="AF876" s="2">
        <v>0.06</v>
      </c>
      <c r="AG876" s="2">
        <v>0.06</v>
      </c>
      <c r="AH876" s="2">
        <v>1</v>
      </c>
      <c r="AI876" s="2">
        <v>0.159</v>
      </c>
      <c r="AJ876" s="2">
        <v>0.34899999999999998</v>
      </c>
      <c r="AK876">
        <v>2231</v>
      </c>
      <c r="AL876">
        <v>0.04</v>
      </c>
      <c r="AM876" t="s">
        <v>55</v>
      </c>
      <c r="AN876" s="3">
        <v>0.98000000000000009</v>
      </c>
      <c r="AO876" s="3">
        <v>2.4494897427831799E-2</v>
      </c>
      <c r="AP876" s="3">
        <v>0.98056426332288404</v>
      </c>
      <c r="AQ876" s="3">
        <v>2.3803818817015199E-2</v>
      </c>
      <c r="AR876" s="3">
        <v>0.98266666666666658</v>
      </c>
      <c r="AS876" s="3">
        <v>2.2150996967781531E-2</v>
      </c>
      <c r="AT876" s="10">
        <v>3.8561820983886719E-3</v>
      </c>
      <c r="AU876" s="1">
        <v>266.4453125</v>
      </c>
      <c r="AV876" s="5">
        <v>25932.385309756399</v>
      </c>
      <c r="AW876" s="9">
        <v>0.14388251304626459</v>
      </c>
      <c r="AX876">
        <v>16</v>
      </c>
      <c r="AY876" t="s">
        <v>50</v>
      </c>
      <c r="AZ876" s="9">
        <f>AVERAGE(MainTable[[#This Row],[f1]:[f4]])</f>
        <v>0.25440000000000002</v>
      </c>
      <c r="BA876" s="9">
        <f>AVERAGE(MainTable[[#This Row],[l1]:[l3]])</f>
        <v>2.4333333333333335E-2</v>
      </c>
      <c r="BB876" s="9">
        <f>AVERAGE(MainTable[[#This Row],[n1]:[lsc]])</f>
        <v>0.34966666666666663</v>
      </c>
      <c r="BC876" s="9">
        <f>AVERAGE(MainTable[[#This Row],[density]:[clsCoef]])</f>
        <v>0.51649999999999996</v>
      </c>
      <c r="BD876" s="9">
        <f>AVERAGE(MainTable[[#This Row],[t2]:[t4]])</f>
        <v>0.37333333333333335</v>
      </c>
      <c r="BE876" s="9">
        <f>AVERAGE(MainTable[[#This Row],[c1]:[c2]])</f>
        <v>0.254</v>
      </c>
      <c r="BF876" s="9">
        <f>AVERAGE(MainTable[[#This Row],[n3]], MainTable[[#This Row],[n1]], MainTable[[#This Row],[n4]])</f>
        <v>0.16</v>
      </c>
      <c r="BG876" s="9" t="str">
        <f>VLOOKUP(MainTable[[#This Row],[model]],ModelNames,4,FALSE)</f>
        <v>Tree Ensemble</v>
      </c>
      <c r="BH876" s="9" cm="1">
        <f t="array" ref="BH876">MEDIAN(IF($AM$2:$AM$2385=AM876,$AN$2:$AN$2385))</f>
        <v>0.88267425723439863</v>
      </c>
      <c r="BI876" s="9" t="str" cm="1">
        <f t="array" ref="BI876">LEFT(A876, MIN(IFERROR(FIND({"_binarized","_clean","_converted"}, A876), LEN(A876)+1))-1)</f>
        <v>analcatdata_creditscore</v>
      </c>
    </row>
    <row r="877" spans="1:61" x14ac:dyDescent="0.25">
      <c r="A877" t="s">
        <v>74</v>
      </c>
      <c r="B877" s="6">
        <v>100</v>
      </c>
      <c r="C877">
        <v>7</v>
      </c>
      <c r="D877">
        <v>6</v>
      </c>
      <c r="E877">
        <v>0</v>
      </c>
      <c r="F877" s="1">
        <v>2.7037037037037042</v>
      </c>
      <c r="G877">
        <v>0</v>
      </c>
      <c r="H877">
        <v>0</v>
      </c>
      <c r="I877" s="1">
        <v>1000000</v>
      </c>
      <c r="J877" s="1">
        <v>8.4583712588270341</v>
      </c>
      <c r="K877" s="1">
        <v>2.4105713753548632</v>
      </c>
      <c r="L877" s="1">
        <v>8.2772000000000006</v>
      </c>
      <c r="M877" s="1">
        <v>7.9138000000000002</v>
      </c>
      <c r="N877" s="2">
        <v>0.30499999999999999</v>
      </c>
      <c r="O877" s="2">
        <v>0.71299999999999997</v>
      </c>
      <c r="P877" s="2">
        <v>0.26900000000000002</v>
      </c>
      <c r="Q877" s="2">
        <v>0</v>
      </c>
      <c r="R877" s="2">
        <v>0.28000000000000003</v>
      </c>
      <c r="S877" s="2">
        <v>0.01</v>
      </c>
      <c r="T877" s="2">
        <v>3.0000000000000001E-3</v>
      </c>
      <c r="U877" s="2">
        <v>0.05</v>
      </c>
      <c r="V877" s="2">
        <v>0.02</v>
      </c>
      <c r="W877" s="2">
        <v>0.11</v>
      </c>
      <c r="X877" s="2">
        <v>0.32700000000000001</v>
      </c>
      <c r="Y877" s="2">
        <v>0.21</v>
      </c>
      <c r="Z877" s="2">
        <v>0.16</v>
      </c>
      <c r="AA877" s="2">
        <v>0.37</v>
      </c>
      <c r="AB877" s="2">
        <v>0.92100000000000004</v>
      </c>
      <c r="AC877" s="2">
        <v>0.79400000000000004</v>
      </c>
      <c r="AD877" s="2">
        <v>0.23899999999999999</v>
      </c>
      <c r="AE877" s="2">
        <v>0.61299999999999999</v>
      </c>
      <c r="AF877" s="2">
        <v>0.06</v>
      </c>
      <c r="AG877" s="2">
        <v>0.06</v>
      </c>
      <c r="AH877" s="2">
        <v>1</v>
      </c>
      <c r="AI877" s="2">
        <v>0.159</v>
      </c>
      <c r="AJ877" s="2">
        <v>0.34899999999999998</v>
      </c>
      <c r="AK877">
        <v>2231</v>
      </c>
      <c r="AL877">
        <v>0.04</v>
      </c>
      <c r="AM877" t="s">
        <v>56</v>
      </c>
      <c r="AN877" s="3">
        <v>0.97</v>
      </c>
      <c r="AO877" s="3">
        <v>3.9999999999999987E-2</v>
      </c>
      <c r="AP877" s="3">
        <v>0.97067024929093892</v>
      </c>
      <c r="AQ877" s="3">
        <v>3.8502413401974862E-2</v>
      </c>
      <c r="AR877" s="3">
        <v>0.99733333333333329</v>
      </c>
      <c r="AS877" s="3">
        <v>5.3333333333333236E-3</v>
      </c>
      <c r="AT877" s="10">
        <v>1.581907272338867E-3</v>
      </c>
      <c r="AU877" s="1">
        <v>267.875</v>
      </c>
      <c r="AV877" s="5">
        <v>63214.830444611907</v>
      </c>
      <c r="AW877" s="9">
        <v>6.1414003372192383E-2</v>
      </c>
      <c r="AX877">
        <v>10</v>
      </c>
      <c r="AY877" t="s">
        <v>50</v>
      </c>
      <c r="AZ877" s="9">
        <f>AVERAGE(MainTable[[#This Row],[f1]:[f4]])</f>
        <v>0.25440000000000002</v>
      </c>
      <c r="BA877" s="9">
        <f>AVERAGE(MainTable[[#This Row],[l1]:[l3]])</f>
        <v>2.4333333333333335E-2</v>
      </c>
      <c r="BB877" s="9">
        <f>AVERAGE(MainTable[[#This Row],[n1]:[lsc]])</f>
        <v>0.34966666666666663</v>
      </c>
      <c r="BC877" s="9">
        <f>AVERAGE(MainTable[[#This Row],[density]:[clsCoef]])</f>
        <v>0.51649999999999996</v>
      </c>
      <c r="BD877" s="9">
        <f>AVERAGE(MainTable[[#This Row],[t2]:[t4]])</f>
        <v>0.37333333333333335</v>
      </c>
      <c r="BE877" s="9">
        <f>AVERAGE(MainTable[[#This Row],[c1]:[c2]])</f>
        <v>0.254</v>
      </c>
      <c r="BF877" s="9">
        <f>AVERAGE(MainTable[[#This Row],[n3]], MainTable[[#This Row],[n1]], MainTable[[#This Row],[n4]])</f>
        <v>0.16</v>
      </c>
      <c r="BG877" s="9" t="str">
        <f>VLOOKUP(MainTable[[#This Row],[model]],ModelNames,4,FALSE)</f>
        <v>Linear</v>
      </c>
      <c r="BH877" s="9" cm="1">
        <f t="array" ref="BH877">MEDIAN(IF($AM$2:$AM$2385=AM877,$AN$2:$AN$2385))</f>
        <v>0.85279999999999989</v>
      </c>
      <c r="BI877" s="9" t="str" cm="1">
        <f t="array" ref="BI877">LEFT(A877, MIN(IFERROR(FIND({"_binarized","_clean","_converted"}, A877), LEN(A877)+1))-1)</f>
        <v>analcatdata_creditscore</v>
      </c>
    </row>
    <row r="878" spans="1:61" x14ac:dyDescent="0.25">
      <c r="A878" t="s">
        <v>74</v>
      </c>
      <c r="B878" s="6">
        <v>100</v>
      </c>
      <c r="C878">
        <v>7</v>
      </c>
      <c r="D878">
        <v>6</v>
      </c>
      <c r="E878">
        <v>0</v>
      </c>
      <c r="F878" s="1">
        <v>2.7037037037037042</v>
      </c>
      <c r="G878">
        <v>0</v>
      </c>
      <c r="H878">
        <v>0</v>
      </c>
      <c r="I878" s="1">
        <v>1000000</v>
      </c>
      <c r="J878" s="1">
        <v>8.4583712588270341</v>
      </c>
      <c r="K878" s="1">
        <v>2.4105713753548632</v>
      </c>
      <c r="L878" s="1">
        <v>8.2772000000000006</v>
      </c>
      <c r="M878" s="1">
        <v>7.9138000000000002</v>
      </c>
      <c r="N878" s="2">
        <v>0.30499999999999999</v>
      </c>
      <c r="O878" s="2">
        <v>0.71299999999999997</v>
      </c>
      <c r="P878" s="2">
        <v>0.26900000000000002</v>
      </c>
      <c r="Q878" s="2">
        <v>0</v>
      </c>
      <c r="R878" s="2">
        <v>0.28000000000000003</v>
      </c>
      <c r="S878" s="2">
        <v>0.01</v>
      </c>
      <c r="T878" s="2">
        <v>3.0000000000000001E-3</v>
      </c>
      <c r="U878" s="2">
        <v>0.05</v>
      </c>
      <c r="V878" s="2">
        <v>0.02</v>
      </c>
      <c r="W878" s="2">
        <v>0.11</v>
      </c>
      <c r="X878" s="2">
        <v>0.32700000000000001</v>
      </c>
      <c r="Y878" s="2">
        <v>0.21</v>
      </c>
      <c r="Z878" s="2">
        <v>0.16</v>
      </c>
      <c r="AA878" s="2">
        <v>0.37</v>
      </c>
      <c r="AB878" s="2">
        <v>0.92100000000000004</v>
      </c>
      <c r="AC878" s="2">
        <v>0.79400000000000004</v>
      </c>
      <c r="AD878" s="2">
        <v>0.23899999999999999</v>
      </c>
      <c r="AE878" s="2">
        <v>0.61299999999999999</v>
      </c>
      <c r="AF878" s="2">
        <v>0.06</v>
      </c>
      <c r="AG878" s="2">
        <v>0.06</v>
      </c>
      <c r="AH878" s="2">
        <v>1</v>
      </c>
      <c r="AI878" s="2">
        <v>0.159</v>
      </c>
      <c r="AJ878" s="2">
        <v>0.34899999999999998</v>
      </c>
      <c r="AK878">
        <v>2231</v>
      </c>
      <c r="AL878">
        <v>0.04</v>
      </c>
      <c r="AM878" t="s">
        <v>63</v>
      </c>
      <c r="AN878" s="3">
        <v>0.95</v>
      </c>
      <c r="AO878" s="3">
        <v>9.9999999999999992E-2</v>
      </c>
      <c r="AP878" s="3">
        <v>0.94802867383512535</v>
      </c>
      <c r="AQ878" s="3">
        <v>0.1039426523297491</v>
      </c>
      <c r="AR878" s="3">
        <v>0.97599999999999998</v>
      </c>
      <c r="AS878" s="3">
        <v>4.7999999999999987E-2</v>
      </c>
      <c r="AT878" s="10">
        <v>1.551628112792969E-3</v>
      </c>
      <c r="AU878" s="1">
        <v>268.51171875</v>
      </c>
      <c r="AV878" s="5">
        <v>64448.432698217577</v>
      </c>
      <c r="AW878" s="9">
        <v>2.3873805999755859E-2</v>
      </c>
      <c r="AX878">
        <v>4</v>
      </c>
      <c r="AY878" t="s">
        <v>50</v>
      </c>
      <c r="AZ878" s="9">
        <f>AVERAGE(MainTable[[#This Row],[f1]:[f4]])</f>
        <v>0.25440000000000002</v>
      </c>
      <c r="BA878" s="9">
        <f>AVERAGE(MainTable[[#This Row],[l1]:[l3]])</f>
        <v>2.4333333333333335E-2</v>
      </c>
      <c r="BB878" s="9">
        <f>AVERAGE(MainTable[[#This Row],[n1]:[lsc]])</f>
        <v>0.34966666666666663</v>
      </c>
      <c r="BC878" s="9">
        <f>AVERAGE(MainTable[[#This Row],[density]:[clsCoef]])</f>
        <v>0.51649999999999996</v>
      </c>
      <c r="BD878" s="9">
        <f>AVERAGE(MainTable[[#This Row],[t2]:[t4]])</f>
        <v>0.37333333333333335</v>
      </c>
      <c r="BE878" s="9">
        <f>AVERAGE(MainTable[[#This Row],[c1]:[c2]])</f>
        <v>0.254</v>
      </c>
      <c r="BF878" s="9">
        <f>AVERAGE(MainTable[[#This Row],[n3]], MainTable[[#This Row],[n1]], MainTable[[#This Row],[n4]])</f>
        <v>0.16</v>
      </c>
      <c r="BG878" s="9" t="str">
        <f>VLOOKUP(MainTable[[#This Row],[model]],ModelNames,4,FALSE)</f>
        <v>Probabilistic</v>
      </c>
      <c r="BH878" s="9" cm="1">
        <f t="array" ref="BH878">MEDIAN(IF($AM$2:$AM$2385=AM878,$AN$2:$AN$2385))</f>
        <v>0.73750000000000004</v>
      </c>
      <c r="BI878" s="9" t="str" cm="1">
        <f t="array" ref="BI878">LEFT(A878, MIN(IFERROR(FIND({"_binarized","_clean","_converted"}, A878), LEN(A878)+1))-1)</f>
        <v>analcatdata_creditscore</v>
      </c>
    </row>
    <row r="879" spans="1:61" x14ac:dyDescent="0.25">
      <c r="A879" t="s">
        <v>74</v>
      </c>
      <c r="B879" s="6">
        <v>100</v>
      </c>
      <c r="C879">
        <v>7</v>
      </c>
      <c r="D879">
        <v>6</v>
      </c>
      <c r="E879">
        <v>0</v>
      </c>
      <c r="F879" s="1">
        <v>2.7037037037037042</v>
      </c>
      <c r="G879">
        <v>0</v>
      </c>
      <c r="H879">
        <v>0</v>
      </c>
      <c r="I879" s="1">
        <v>1000000</v>
      </c>
      <c r="J879" s="1">
        <v>8.4583712588270341</v>
      </c>
      <c r="K879" s="1">
        <v>2.4105713753548632</v>
      </c>
      <c r="L879" s="1">
        <v>8.2772000000000006</v>
      </c>
      <c r="M879" s="1">
        <v>7.9138000000000002</v>
      </c>
      <c r="N879" s="2">
        <v>0.30499999999999999</v>
      </c>
      <c r="O879" s="2">
        <v>0.71299999999999997</v>
      </c>
      <c r="P879" s="2">
        <v>0.26900000000000002</v>
      </c>
      <c r="Q879" s="2">
        <v>0</v>
      </c>
      <c r="R879" s="2">
        <v>0.28000000000000003</v>
      </c>
      <c r="S879" s="2">
        <v>0.01</v>
      </c>
      <c r="T879" s="2">
        <v>3.0000000000000001E-3</v>
      </c>
      <c r="U879" s="2">
        <v>0.05</v>
      </c>
      <c r="V879" s="2">
        <v>0.02</v>
      </c>
      <c r="W879" s="2">
        <v>0.11</v>
      </c>
      <c r="X879" s="2">
        <v>0.32700000000000001</v>
      </c>
      <c r="Y879" s="2">
        <v>0.21</v>
      </c>
      <c r="Z879" s="2">
        <v>0.16</v>
      </c>
      <c r="AA879" s="2">
        <v>0.37</v>
      </c>
      <c r="AB879" s="2">
        <v>0.92100000000000004</v>
      </c>
      <c r="AC879" s="2">
        <v>0.79400000000000004</v>
      </c>
      <c r="AD879" s="2">
        <v>0.23899999999999999</v>
      </c>
      <c r="AE879" s="2">
        <v>0.61299999999999999</v>
      </c>
      <c r="AF879" s="2">
        <v>0.06</v>
      </c>
      <c r="AG879" s="2">
        <v>0.06</v>
      </c>
      <c r="AH879" s="2">
        <v>1</v>
      </c>
      <c r="AI879" s="2">
        <v>0.159</v>
      </c>
      <c r="AJ879" s="2">
        <v>0.34899999999999998</v>
      </c>
      <c r="AK879">
        <v>2231</v>
      </c>
      <c r="AL879">
        <v>0.04</v>
      </c>
      <c r="AM879" t="s">
        <v>62</v>
      </c>
      <c r="AN879" s="3">
        <v>0.94000000000000006</v>
      </c>
      <c r="AO879" s="3">
        <v>5.8309518948453008E-2</v>
      </c>
      <c r="AP879" s="3">
        <v>0.94183280321211349</v>
      </c>
      <c r="AQ879" s="3">
        <v>5.679017149732838E-2</v>
      </c>
      <c r="AT879" s="10">
        <v>1.4960765838623049E-3</v>
      </c>
      <c r="AU879" s="1">
        <v>270.75</v>
      </c>
      <c r="AV879" s="5">
        <v>66841.498007968126</v>
      </c>
      <c r="AW879" s="9">
        <v>2.705287933349609E-2</v>
      </c>
      <c r="AX879">
        <v>6</v>
      </c>
      <c r="AY879" t="s">
        <v>50</v>
      </c>
      <c r="AZ879" s="9">
        <f>AVERAGE(MainTable[[#This Row],[f1]:[f4]])</f>
        <v>0.25440000000000002</v>
      </c>
      <c r="BA879" s="9">
        <f>AVERAGE(MainTable[[#This Row],[l1]:[l3]])</f>
        <v>2.4333333333333335E-2</v>
      </c>
      <c r="BB879" s="9">
        <f>AVERAGE(MainTable[[#This Row],[n1]:[lsc]])</f>
        <v>0.34966666666666663</v>
      </c>
      <c r="BC879" s="9">
        <f>AVERAGE(MainTable[[#This Row],[density]:[clsCoef]])</f>
        <v>0.51649999999999996</v>
      </c>
      <c r="BD879" s="9">
        <f>AVERAGE(MainTable[[#This Row],[t2]:[t4]])</f>
        <v>0.37333333333333335</v>
      </c>
      <c r="BE879" s="9">
        <f>AVERAGE(MainTable[[#This Row],[c1]:[c2]])</f>
        <v>0.254</v>
      </c>
      <c r="BF879" s="9">
        <f>AVERAGE(MainTable[[#This Row],[n3]], MainTable[[#This Row],[n1]], MainTable[[#This Row],[n4]])</f>
        <v>0.16</v>
      </c>
      <c r="BG879" s="9" t="str">
        <f>VLOOKUP(MainTable[[#This Row],[model]],ModelNames,4,FALSE)</f>
        <v>Linear</v>
      </c>
      <c r="BH879" s="9" cm="1">
        <f t="array" ref="BH879">MEDIAN(IF($AM$2:$AM$2385=AM879,$AN$2:$AN$2385))</f>
        <v>0.84909999999999997</v>
      </c>
      <c r="BI879" s="9" t="str" cm="1">
        <f t="array" ref="BI879">LEFT(A879, MIN(IFERROR(FIND({"_binarized","_clean","_converted"}, A879), LEN(A879)+1))-1)</f>
        <v>analcatdata_creditscore</v>
      </c>
    </row>
    <row r="880" spans="1:61" x14ac:dyDescent="0.25">
      <c r="A880" t="s">
        <v>74</v>
      </c>
      <c r="B880" s="6">
        <v>100</v>
      </c>
      <c r="C880">
        <v>7</v>
      </c>
      <c r="D880">
        <v>6</v>
      </c>
      <c r="E880">
        <v>0</v>
      </c>
      <c r="F880" s="1">
        <v>2.7037037037037042</v>
      </c>
      <c r="G880">
        <v>0</v>
      </c>
      <c r="H880">
        <v>0</v>
      </c>
      <c r="I880" s="1">
        <v>1000000</v>
      </c>
      <c r="J880" s="1">
        <v>8.4583712588270341</v>
      </c>
      <c r="K880" s="1">
        <v>2.4105713753548632</v>
      </c>
      <c r="L880" s="1">
        <v>8.2772000000000006</v>
      </c>
      <c r="M880" s="1">
        <v>7.9138000000000002</v>
      </c>
      <c r="N880" s="2">
        <v>0.30499999999999999</v>
      </c>
      <c r="O880" s="2">
        <v>0.71299999999999997</v>
      </c>
      <c r="P880" s="2">
        <v>0.26900000000000002</v>
      </c>
      <c r="Q880" s="2">
        <v>0</v>
      </c>
      <c r="R880" s="2">
        <v>0.28000000000000003</v>
      </c>
      <c r="S880" s="2">
        <v>0.01</v>
      </c>
      <c r="T880" s="2">
        <v>3.0000000000000001E-3</v>
      </c>
      <c r="U880" s="2">
        <v>0.05</v>
      </c>
      <c r="V880" s="2">
        <v>0.02</v>
      </c>
      <c r="W880" s="2">
        <v>0.11</v>
      </c>
      <c r="X880" s="2">
        <v>0.32700000000000001</v>
      </c>
      <c r="Y880" s="2">
        <v>0.21</v>
      </c>
      <c r="Z880" s="2">
        <v>0.16</v>
      </c>
      <c r="AA880" s="2">
        <v>0.37</v>
      </c>
      <c r="AB880" s="2">
        <v>0.92100000000000004</v>
      </c>
      <c r="AC880" s="2">
        <v>0.79400000000000004</v>
      </c>
      <c r="AD880" s="2">
        <v>0.23899999999999999</v>
      </c>
      <c r="AE880" s="2">
        <v>0.61299999999999999</v>
      </c>
      <c r="AF880" s="2">
        <v>0.06</v>
      </c>
      <c r="AG880" s="2">
        <v>0.06</v>
      </c>
      <c r="AH880" s="2">
        <v>1</v>
      </c>
      <c r="AI880" s="2">
        <v>0.159</v>
      </c>
      <c r="AJ880" s="2">
        <v>0.34899999999999998</v>
      </c>
      <c r="AK880">
        <v>2231</v>
      </c>
      <c r="AL880">
        <v>0.04</v>
      </c>
      <c r="AM880" t="s">
        <v>51</v>
      </c>
      <c r="AN880" s="3">
        <v>0.90999999999999992</v>
      </c>
      <c r="AO880" s="3">
        <v>8.6023252670426265E-2</v>
      </c>
      <c r="AP880" s="3">
        <v>0.91010598596805503</v>
      </c>
      <c r="AQ880" s="3">
        <v>8.884128424611816E-2</v>
      </c>
      <c r="AT880" s="10">
        <v>1.749753952026367E-3</v>
      </c>
      <c r="AU880" s="1">
        <v>265.8828125</v>
      </c>
      <c r="AV880" s="5">
        <v>57150.892492165149</v>
      </c>
      <c r="AW880" s="9">
        <v>3.8581609725952148E-2</v>
      </c>
      <c r="AX880">
        <v>12</v>
      </c>
      <c r="AY880" t="s">
        <v>50</v>
      </c>
      <c r="AZ880" s="9">
        <f>AVERAGE(MainTable[[#This Row],[f1]:[f4]])</f>
        <v>0.25440000000000002</v>
      </c>
      <c r="BA880" s="9">
        <f>AVERAGE(MainTable[[#This Row],[l1]:[l3]])</f>
        <v>2.4333333333333335E-2</v>
      </c>
      <c r="BB880" s="9">
        <f>AVERAGE(MainTable[[#This Row],[n1]:[lsc]])</f>
        <v>0.34966666666666663</v>
      </c>
      <c r="BC880" s="9">
        <f>AVERAGE(MainTable[[#This Row],[density]:[clsCoef]])</f>
        <v>0.51649999999999996</v>
      </c>
      <c r="BD880" s="9">
        <f>AVERAGE(MainTable[[#This Row],[t2]:[t4]])</f>
        <v>0.37333333333333335</v>
      </c>
      <c r="BE880" s="9">
        <f>AVERAGE(MainTable[[#This Row],[c1]:[c2]])</f>
        <v>0.254</v>
      </c>
      <c r="BF880" s="9">
        <f>AVERAGE(MainTable[[#This Row],[n3]], MainTable[[#This Row],[n1]], MainTable[[#This Row],[n4]])</f>
        <v>0.16</v>
      </c>
      <c r="BG880" s="9" t="str">
        <f>VLOOKUP(MainTable[[#This Row],[model]],ModelNames,4,FALSE)</f>
        <v>Kernel/SVM</v>
      </c>
      <c r="BH880" s="9" cm="1">
        <f t="array" ref="BH880">MEDIAN(IF($AM$2:$AM$2385=AM880,$AN$2:$AN$2385))</f>
        <v>0.87225452196382425</v>
      </c>
      <c r="BI880" s="9" t="str" cm="1">
        <f t="array" ref="BI880">LEFT(A880, MIN(IFERROR(FIND({"_binarized","_clean","_converted"}, A880), LEN(A880)+1))-1)</f>
        <v>analcatdata_creditscore</v>
      </c>
    </row>
    <row r="881" spans="1:61" x14ac:dyDescent="0.25">
      <c r="A881" t="s">
        <v>74</v>
      </c>
      <c r="B881" s="6">
        <v>100</v>
      </c>
      <c r="C881">
        <v>7</v>
      </c>
      <c r="D881">
        <v>6</v>
      </c>
      <c r="E881">
        <v>0</v>
      </c>
      <c r="F881" s="1">
        <v>2.7037037037037042</v>
      </c>
      <c r="G881">
        <v>0</v>
      </c>
      <c r="H881">
        <v>0</v>
      </c>
      <c r="I881" s="1">
        <v>1000000</v>
      </c>
      <c r="J881" s="1">
        <v>8.4583712588270341</v>
      </c>
      <c r="K881" s="1">
        <v>2.4105713753548632</v>
      </c>
      <c r="L881" s="1">
        <v>8.2772000000000006</v>
      </c>
      <c r="M881" s="1">
        <v>7.9138000000000002</v>
      </c>
      <c r="N881" s="2">
        <v>0.30499999999999999</v>
      </c>
      <c r="O881" s="2">
        <v>0.71299999999999997</v>
      </c>
      <c r="P881" s="2">
        <v>0.26900000000000002</v>
      </c>
      <c r="Q881" s="2">
        <v>0</v>
      </c>
      <c r="R881" s="2">
        <v>0.28000000000000003</v>
      </c>
      <c r="S881" s="2">
        <v>0.01</v>
      </c>
      <c r="T881" s="2">
        <v>3.0000000000000001E-3</v>
      </c>
      <c r="U881" s="2">
        <v>0.05</v>
      </c>
      <c r="V881" s="2">
        <v>0.02</v>
      </c>
      <c r="W881" s="2">
        <v>0.11</v>
      </c>
      <c r="X881" s="2">
        <v>0.32700000000000001</v>
      </c>
      <c r="Y881" s="2">
        <v>0.21</v>
      </c>
      <c r="Z881" s="2">
        <v>0.16</v>
      </c>
      <c r="AA881" s="2">
        <v>0.37</v>
      </c>
      <c r="AB881" s="2">
        <v>0.92100000000000004</v>
      </c>
      <c r="AC881" s="2">
        <v>0.79400000000000004</v>
      </c>
      <c r="AD881" s="2">
        <v>0.23899999999999999</v>
      </c>
      <c r="AE881" s="2">
        <v>0.61299999999999999</v>
      </c>
      <c r="AF881" s="2">
        <v>0.06</v>
      </c>
      <c r="AG881" s="2">
        <v>0.06</v>
      </c>
      <c r="AH881" s="2">
        <v>1</v>
      </c>
      <c r="AI881" s="2">
        <v>0.159</v>
      </c>
      <c r="AJ881" s="2">
        <v>0.34899999999999998</v>
      </c>
      <c r="AK881">
        <v>2231</v>
      </c>
      <c r="AL881">
        <v>0.04</v>
      </c>
      <c r="AM881" t="s">
        <v>49</v>
      </c>
      <c r="AN881" s="3">
        <v>0.9</v>
      </c>
      <c r="AO881" s="3">
        <v>5.4772255750516578E-2</v>
      </c>
      <c r="AP881" s="3">
        <v>0.90095238095238095</v>
      </c>
      <c r="AQ881" s="3">
        <v>5.4812627200834949E-2</v>
      </c>
      <c r="AR881" s="3">
        <v>0.96257142857142863</v>
      </c>
      <c r="AS881" s="3">
        <v>4.0076570702523628E-2</v>
      </c>
      <c r="AT881" s="10">
        <v>1.670598983764648E-3</v>
      </c>
      <c r="AU881" s="1">
        <v>267.453125</v>
      </c>
      <c r="AV881" s="5">
        <v>59858.769801626942</v>
      </c>
      <c r="AW881" s="9">
        <v>0.86958742141723633</v>
      </c>
      <c r="AX881">
        <v>16</v>
      </c>
      <c r="AY881" t="s">
        <v>50</v>
      </c>
      <c r="AZ881" s="9">
        <f>AVERAGE(MainTable[[#This Row],[f1]:[f4]])</f>
        <v>0.25440000000000002</v>
      </c>
      <c r="BA881" s="9">
        <f>AVERAGE(MainTable[[#This Row],[l1]:[l3]])</f>
        <v>2.4333333333333335E-2</v>
      </c>
      <c r="BB881" s="9">
        <f>AVERAGE(MainTable[[#This Row],[n1]:[lsc]])</f>
        <v>0.34966666666666663</v>
      </c>
      <c r="BC881" s="9">
        <f>AVERAGE(MainTable[[#This Row],[density]:[clsCoef]])</f>
        <v>0.51649999999999996</v>
      </c>
      <c r="BD881" s="9">
        <f>AVERAGE(MainTable[[#This Row],[t2]:[t4]])</f>
        <v>0.37333333333333335</v>
      </c>
      <c r="BE881" s="9">
        <f>AVERAGE(MainTable[[#This Row],[c1]:[c2]])</f>
        <v>0.254</v>
      </c>
      <c r="BF881" s="9">
        <f>AVERAGE(MainTable[[#This Row],[n3]], MainTable[[#This Row],[n1]], MainTable[[#This Row],[n4]])</f>
        <v>0.16</v>
      </c>
      <c r="BG881" s="9" t="str">
        <f>VLOOKUP(MainTable[[#This Row],[model]],ModelNames,4,FALSE)</f>
        <v>Neural</v>
      </c>
      <c r="BH881" s="9" cm="1">
        <f t="array" ref="BH881">MEDIAN(IF($AM$2:$AM$2385=AM881,$AN$2:$AN$2385))</f>
        <v>0.87620447459485384</v>
      </c>
      <c r="BI881" s="9" t="str" cm="1">
        <f t="array" ref="BI881">LEFT(A881, MIN(IFERROR(FIND({"_binarized","_clean","_converted"}, A881), LEN(A881)+1))-1)</f>
        <v>analcatdata_creditscore</v>
      </c>
    </row>
    <row r="882" spans="1:61" x14ac:dyDescent="0.25">
      <c r="A882" t="s">
        <v>74</v>
      </c>
      <c r="B882" s="6">
        <v>100</v>
      </c>
      <c r="C882">
        <v>7</v>
      </c>
      <c r="D882">
        <v>6</v>
      </c>
      <c r="E882">
        <v>0</v>
      </c>
      <c r="F882" s="1">
        <v>2.7037037037037042</v>
      </c>
      <c r="G882">
        <v>0</v>
      </c>
      <c r="H882">
        <v>0</v>
      </c>
      <c r="I882" s="1">
        <v>1000000</v>
      </c>
      <c r="J882" s="1">
        <v>8.4583712588270341</v>
      </c>
      <c r="K882" s="1">
        <v>2.4105713753548632</v>
      </c>
      <c r="L882" s="1">
        <v>8.2772000000000006</v>
      </c>
      <c r="M882" s="1">
        <v>7.9138000000000002</v>
      </c>
      <c r="N882" s="2">
        <v>0.30499999999999999</v>
      </c>
      <c r="O882" s="2">
        <v>0.71299999999999997</v>
      </c>
      <c r="P882" s="2">
        <v>0.26900000000000002</v>
      </c>
      <c r="Q882" s="2">
        <v>0</v>
      </c>
      <c r="R882" s="2">
        <v>0.28000000000000003</v>
      </c>
      <c r="S882" s="2">
        <v>0.01</v>
      </c>
      <c r="T882" s="2">
        <v>3.0000000000000001E-3</v>
      </c>
      <c r="U882" s="2">
        <v>0.05</v>
      </c>
      <c r="V882" s="2">
        <v>0.02</v>
      </c>
      <c r="W882" s="2">
        <v>0.11</v>
      </c>
      <c r="X882" s="2">
        <v>0.32700000000000001</v>
      </c>
      <c r="Y882" s="2">
        <v>0.21</v>
      </c>
      <c r="Z882" s="2">
        <v>0.16</v>
      </c>
      <c r="AA882" s="2">
        <v>0.37</v>
      </c>
      <c r="AB882" s="2">
        <v>0.92100000000000004</v>
      </c>
      <c r="AC882" s="2">
        <v>0.79400000000000004</v>
      </c>
      <c r="AD882" s="2">
        <v>0.23899999999999999</v>
      </c>
      <c r="AE882" s="2">
        <v>0.61299999999999999</v>
      </c>
      <c r="AF882" s="2">
        <v>0.06</v>
      </c>
      <c r="AG882" s="2">
        <v>0.06</v>
      </c>
      <c r="AH882" s="2">
        <v>1</v>
      </c>
      <c r="AI882" s="2">
        <v>0.159</v>
      </c>
      <c r="AJ882" s="2">
        <v>0.34899999999999998</v>
      </c>
      <c r="AK882">
        <v>2231</v>
      </c>
      <c r="AL882">
        <v>0.04</v>
      </c>
      <c r="AM882" t="s">
        <v>52</v>
      </c>
      <c r="AN882" s="3">
        <v>0.8899999999999999</v>
      </c>
      <c r="AO882" s="3">
        <v>8.6023252670426265E-2</v>
      </c>
      <c r="AP882" s="3">
        <v>0.88770813811080773</v>
      </c>
      <c r="AQ882" s="3">
        <v>8.758561196129451E-2</v>
      </c>
      <c r="AR882" s="3">
        <v>0.97266666666666668</v>
      </c>
      <c r="AS882" s="3">
        <v>3.4794635601866353E-2</v>
      </c>
      <c r="AT882" s="10">
        <v>0.1456954479217529</v>
      </c>
      <c r="AU882" s="1">
        <v>266.91015625</v>
      </c>
      <c r="AV882" s="5">
        <v>686.36324213578666</v>
      </c>
      <c r="AW882" s="9">
        <v>1.5734238624572749</v>
      </c>
      <c r="AX882">
        <v>24</v>
      </c>
      <c r="AY882" t="s">
        <v>50</v>
      </c>
      <c r="AZ882" s="9">
        <f>AVERAGE(MainTable[[#This Row],[f1]:[f4]])</f>
        <v>0.25440000000000002</v>
      </c>
      <c r="BA882" s="9">
        <f>AVERAGE(MainTable[[#This Row],[l1]:[l3]])</f>
        <v>2.4333333333333335E-2</v>
      </c>
      <c r="BB882" s="9">
        <f>AVERAGE(MainTable[[#This Row],[n1]:[lsc]])</f>
        <v>0.34966666666666663</v>
      </c>
      <c r="BC882" s="9">
        <f>AVERAGE(MainTable[[#This Row],[density]:[clsCoef]])</f>
        <v>0.51649999999999996</v>
      </c>
      <c r="BD882" s="9">
        <f>AVERAGE(MainTable[[#This Row],[t2]:[t4]])</f>
        <v>0.37333333333333335</v>
      </c>
      <c r="BE882" s="9">
        <f>AVERAGE(MainTable[[#This Row],[c1]:[c2]])</f>
        <v>0.254</v>
      </c>
      <c r="BF882" s="9">
        <f>AVERAGE(MainTable[[#This Row],[n3]], MainTable[[#This Row],[n1]], MainTable[[#This Row],[n4]])</f>
        <v>0.16</v>
      </c>
      <c r="BG882" s="9" t="str">
        <f>VLOOKUP(MainTable[[#This Row],[model]],ModelNames,4,FALSE)</f>
        <v>Tree Ensemble</v>
      </c>
      <c r="BH882" s="9" cm="1">
        <f t="array" ref="BH882">MEDIAN(IF($AM$2:$AM$2385=AM882,$AN$2:$AN$2385))</f>
        <v>0.87140340575455077</v>
      </c>
      <c r="BI882" s="9" t="str" cm="1">
        <f t="array" ref="BI882">LEFT(A882, MIN(IFERROR(FIND({"_binarized","_clean","_converted"}, A882), LEN(A882)+1))-1)</f>
        <v>analcatdata_creditscore</v>
      </c>
    </row>
    <row r="883" spans="1:61" x14ac:dyDescent="0.25">
      <c r="A883" t="s">
        <v>74</v>
      </c>
      <c r="B883" s="6">
        <v>100</v>
      </c>
      <c r="C883">
        <v>7</v>
      </c>
      <c r="D883">
        <v>6</v>
      </c>
      <c r="E883">
        <v>0</v>
      </c>
      <c r="F883" s="1">
        <v>2.7037037037037042</v>
      </c>
      <c r="G883">
        <v>0</v>
      </c>
      <c r="H883">
        <v>0</v>
      </c>
      <c r="I883" s="1">
        <v>1000000</v>
      </c>
      <c r="J883" s="1">
        <v>8.4583712588270341</v>
      </c>
      <c r="K883" s="1">
        <v>2.4105713753548632</v>
      </c>
      <c r="L883" s="1">
        <v>8.2772000000000006</v>
      </c>
      <c r="M883" s="1">
        <v>7.9138000000000002</v>
      </c>
      <c r="N883" s="2">
        <v>0.30499999999999999</v>
      </c>
      <c r="O883" s="2">
        <v>0.71299999999999997</v>
      </c>
      <c r="P883" s="2">
        <v>0.26900000000000002</v>
      </c>
      <c r="Q883" s="2">
        <v>0</v>
      </c>
      <c r="R883" s="2">
        <v>0.28000000000000003</v>
      </c>
      <c r="S883" s="2">
        <v>0.01</v>
      </c>
      <c r="T883" s="2">
        <v>3.0000000000000001E-3</v>
      </c>
      <c r="U883" s="2">
        <v>0.05</v>
      </c>
      <c r="V883" s="2">
        <v>0.02</v>
      </c>
      <c r="W883" s="2">
        <v>0.11</v>
      </c>
      <c r="X883" s="2">
        <v>0.32700000000000001</v>
      </c>
      <c r="Y883" s="2">
        <v>0.21</v>
      </c>
      <c r="Z883" s="2">
        <v>0.16</v>
      </c>
      <c r="AA883" s="2">
        <v>0.37</v>
      </c>
      <c r="AB883" s="2">
        <v>0.92100000000000004</v>
      </c>
      <c r="AC883" s="2">
        <v>0.79400000000000004</v>
      </c>
      <c r="AD883" s="2">
        <v>0.23899999999999999</v>
      </c>
      <c r="AE883" s="2">
        <v>0.61299999999999999</v>
      </c>
      <c r="AF883" s="2">
        <v>0.06</v>
      </c>
      <c r="AG883" s="2">
        <v>0.06</v>
      </c>
      <c r="AH883" s="2">
        <v>1</v>
      </c>
      <c r="AI883" s="2">
        <v>0.159</v>
      </c>
      <c r="AJ883" s="2">
        <v>0.34899999999999998</v>
      </c>
      <c r="AK883">
        <v>2231</v>
      </c>
      <c r="AL883">
        <v>0.04</v>
      </c>
      <c r="AM883" t="s">
        <v>60</v>
      </c>
      <c r="AN883" s="3">
        <v>0.88000000000000012</v>
      </c>
      <c r="AO883" s="3">
        <v>6.782329983125264E-2</v>
      </c>
      <c r="AP883" s="3">
        <v>0.87935336501034489</v>
      </c>
      <c r="AQ883" s="3">
        <v>6.4513706485681332E-2</v>
      </c>
      <c r="AT883" s="10">
        <v>1.4655590057373049E-3</v>
      </c>
      <c r="AU883" s="1">
        <v>269.33984375</v>
      </c>
      <c r="AV883" s="5">
        <v>68233.34960143159</v>
      </c>
      <c r="AW883" s="9">
        <v>6.102752685546875E-2</v>
      </c>
      <c r="AX883">
        <v>16</v>
      </c>
      <c r="AY883" t="s">
        <v>50</v>
      </c>
      <c r="AZ883" s="9">
        <f>AVERAGE(MainTable[[#This Row],[f1]:[f4]])</f>
        <v>0.25440000000000002</v>
      </c>
      <c r="BA883" s="9">
        <f>AVERAGE(MainTable[[#This Row],[l1]:[l3]])</f>
        <v>2.4333333333333335E-2</v>
      </c>
      <c r="BB883" s="9">
        <f>AVERAGE(MainTable[[#This Row],[n1]:[lsc]])</f>
        <v>0.34966666666666663</v>
      </c>
      <c r="BC883" s="9">
        <f>AVERAGE(MainTable[[#This Row],[density]:[clsCoef]])</f>
        <v>0.51649999999999996</v>
      </c>
      <c r="BD883" s="9">
        <f>AVERAGE(MainTable[[#This Row],[t2]:[t4]])</f>
        <v>0.37333333333333335</v>
      </c>
      <c r="BE883" s="9">
        <f>AVERAGE(MainTable[[#This Row],[c1]:[c2]])</f>
        <v>0.254</v>
      </c>
      <c r="BF883" s="9">
        <f>AVERAGE(MainTable[[#This Row],[n3]], MainTable[[#This Row],[n1]], MainTable[[#This Row],[n4]])</f>
        <v>0.16</v>
      </c>
      <c r="BG883" s="9" t="str">
        <f>VLOOKUP(MainTable[[#This Row],[model]],ModelNames,4,FALSE)</f>
        <v>Linear</v>
      </c>
      <c r="BH883" s="9" cm="1">
        <f t="array" ref="BH883">MEDIAN(IF($AM$2:$AM$2385=AM883,$AN$2:$AN$2385))</f>
        <v>0.84154689776823377</v>
      </c>
      <c r="BI883" s="9" t="str" cm="1">
        <f t="array" ref="BI883">LEFT(A883, MIN(IFERROR(FIND({"_binarized","_clean","_converted"}, A883), LEN(A883)+1))-1)</f>
        <v>analcatdata_creditscore</v>
      </c>
    </row>
    <row r="884" spans="1:61" x14ac:dyDescent="0.25">
      <c r="A884" t="s">
        <v>74</v>
      </c>
      <c r="B884" s="6">
        <v>100</v>
      </c>
      <c r="C884">
        <v>7</v>
      </c>
      <c r="D884">
        <v>6</v>
      </c>
      <c r="E884">
        <v>0</v>
      </c>
      <c r="F884" s="1">
        <v>2.7037037037037042</v>
      </c>
      <c r="G884">
        <v>0</v>
      </c>
      <c r="H884">
        <v>0</v>
      </c>
      <c r="I884" s="1">
        <v>1000000</v>
      </c>
      <c r="J884" s="1">
        <v>8.4583712588270341</v>
      </c>
      <c r="K884" s="1">
        <v>2.4105713753548632</v>
      </c>
      <c r="L884" s="1">
        <v>8.2772000000000006</v>
      </c>
      <c r="M884" s="1">
        <v>7.9138000000000002</v>
      </c>
      <c r="N884" s="2">
        <v>0.30499999999999999</v>
      </c>
      <c r="O884" s="2">
        <v>0.71299999999999997</v>
      </c>
      <c r="P884" s="2">
        <v>0.26900000000000002</v>
      </c>
      <c r="Q884" s="2">
        <v>0</v>
      </c>
      <c r="R884" s="2">
        <v>0.28000000000000003</v>
      </c>
      <c r="S884" s="2">
        <v>0.01</v>
      </c>
      <c r="T884" s="2">
        <v>3.0000000000000001E-3</v>
      </c>
      <c r="U884" s="2">
        <v>0.05</v>
      </c>
      <c r="V884" s="2">
        <v>0.02</v>
      </c>
      <c r="W884" s="2">
        <v>0.11</v>
      </c>
      <c r="X884" s="2">
        <v>0.32700000000000001</v>
      </c>
      <c r="Y884" s="2">
        <v>0.21</v>
      </c>
      <c r="Z884" s="2">
        <v>0.16</v>
      </c>
      <c r="AA884" s="2">
        <v>0.37</v>
      </c>
      <c r="AB884" s="2">
        <v>0.92100000000000004</v>
      </c>
      <c r="AC884" s="2">
        <v>0.79400000000000004</v>
      </c>
      <c r="AD884" s="2">
        <v>0.23899999999999999</v>
      </c>
      <c r="AE884" s="2">
        <v>0.61299999999999999</v>
      </c>
      <c r="AF884" s="2">
        <v>0.06</v>
      </c>
      <c r="AG884" s="2">
        <v>0.06</v>
      </c>
      <c r="AH884" s="2">
        <v>1</v>
      </c>
      <c r="AI884" s="2">
        <v>0.159</v>
      </c>
      <c r="AJ884" s="2">
        <v>0.34899999999999998</v>
      </c>
      <c r="AK884">
        <v>2231</v>
      </c>
      <c r="AL884">
        <v>0.04</v>
      </c>
      <c r="AM884" t="s">
        <v>61</v>
      </c>
      <c r="AN884" s="3">
        <v>0.85</v>
      </c>
      <c r="AO884" s="3">
        <v>0.1048808848170152</v>
      </c>
      <c r="AP884" s="3">
        <v>0.8421536738351254</v>
      </c>
      <c r="AQ884" s="3">
        <v>0.1116378302399092</v>
      </c>
      <c r="AR884" s="3">
        <v>0.94685714285714295</v>
      </c>
      <c r="AS884" s="3">
        <v>5.559865901578686E-2</v>
      </c>
      <c r="AT884" s="10">
        <v>1.5692710876464839E-3</v>
      </c>
      <c r="AU884" s="1">
        <v>266.12890625</v>
      </c>
      <c r="AV884" s="5">
        <v>63723.852932239439</v>
      </c>
      <c r="AW884" s="9">
        <v>2.4370908737182621E-2</v>
      </c>
      <c r="AX884">
        <v>4</v>
      </c>
      <c r="AY884" t="s">
        <v>50</v>
      </c>
      <c r="AZ884" s="9">
        <f>AVERAGE(MainTable[[#This Row],[f1]:[f4]])</f>
        <v>0.25440000000000002</v>
      </c>
      <c r="BA884" s="9">
        <f>AVERAGE(MainTable[[#This Row],[l1]:[l3]])</f>
        <v>2.4333333333333335E-2</v>
      </c>
      <c r="BB884" s="9">
        <f>AVERAGE(MainTable[[#This Row],[n1]:[lsc]])</f>
        <v>0.34966666666666663</v>
      </c>
      <c r="BC884" s="9">
        <f>AVERAGE(MainTable[[#This Row],[density]:[clsCoef]])</f>
        <v>0.51649999999999996</v>
      </c>
      <c r="BD884" s="9">
        <f>AVERAGE(MainTable[[#This Row],[t2]:[t4]])</f>
        <v>0.37333333333333335</v>
      </c>
      <c r="BE884" s="9">
        <f>AVERAGE(MainTable[[#This Row],[c1]:[c2]])</f>
        <v>0.254</v>
      </c>
      <c r="BF884" s="9">
        <f>AVERAGE(MainTable[[#This Row],[n3]], MainTable[[#This Row],[n1]], MainTable[[#This Row],[n4]])</f>
        <v>0.16</v>
      </c>
      <c r="BG884" s="9" t="str">
        <f>VLOOKUP(MainTable[[#This Row],[model]],ModelNames,4,FALSE)</f>
        <v>Discriminant</v>
      </c>
      <c r="BH884" s="9" cm="1">
        <f t="array" ref="BH884">MEDIAN(IF($AM$2:$AM$2385=AM884,$AN$2:$AN$2385))</f>
        <v>0.82848361206198695</v>
      </c>
      <c r="BI884" s="9" t="str" cm="1">
        <f t="array" ref="BI884">LEFT(A884, MIN(IFERROR(FIND({"_binarized","_clean","_converted"}, A884), LEN(A884)+1))-1)</f>
        <v>analcatdata_creditscore</v>
      </c>
    </row>
    <row r="885" spans="1:61" x14ac:dyDescent="0.25">
      <c r="A885" t="s">
        <v>74</v>
      </c>
      <c r="B885" s="6">
        <v>100</v>
      </c>
      <c r="C885">
        <v>7</v>
      </c>
      <c r="D885">
        <v>6</v>
      </c>
      <c r="E885">
        <v>0</v>
      </c>
      <c r="F885" s="1">
        <v>2.7037037037037042</v>
      </c>
      <c r="G885">
        <v>0</v>
      </c>
      <c r="H885">
        <v>0</v>
      </c>
      <c r="I885" s="1">
        <v>1000000</v>
      </c>
      <c r="J885" s="1">
        <v>8.4583712588270341</v>
      </c>
      <c r="K885" s="1">
        <v>2.4105713753548632</v>
      </c>
      <c r="L885" s="1">
        <v>8.2772000000000006</v>
      </c>
      <c r="M885" s="1">
        <v>7.9138000000000002</v>
      </c>
      <c r="N885" s="2">
        <v>0.30499999999999999</v>
      </c>
      <c r="O885" s="2">
        <v>0.71299999999999997</v>
      </c>
      <c r="P885" s="2">
        <v>0.26900000000000002</v>
      </c>
      <c r="Q885" s="2">
        <v>0</v>
      </c>
      <c r="R885" s="2">
        <v>0.28000000000000003</v>
      </c>
      <c r="S885" s="2">
        <v>0.01</v>
      </c>
      <c r="T885" s="2">
        <v>3.0000000000000001E-3</v>
      </c>
      <c r="U885" s="2">
        <v>0.05</v>
      </c>
      <c r="V885" s="2">
        <v>0.02</v>
      </c>
      <c r="W885" s="2">
        <v>0.11</v>
      </c>
      <c r="X885" s="2">
        <v>0.32700000000000001</v>
      </c>
      <c r="Y885" s="2">
        <v>0.21</v>
      </c>
      <c r="Z885" s="2">
        <v>0.16</v>
      </c>
      <c r="AA885" s="2">
        <v>0.37</v>
      </c>
      <c r="AB885" s="2">
        <v>0.92100000000000004</v>
      </c>
      <c r="AC885" s="2">
        <v>0.79400000000000004</v>
      </c>
      <c r="AD885" s="2">
        <v>0.23899999999999999</v>
      </c>
      <c r="AE885" s="2">
        <v>0.61299999999999999</v>
      </c>
      <c r="AF885" s="2">
        <v>0.06</v>
      </c>
      <c r="AG885" s="2">
        <v>0.06</v>
      </c>
      <c r="AH885" s="2">
        <v>1</v>
      </c>
      <c r="AI885" s="2">
        <v>0.159</v>
      </c>
      <c r="AJ885" s="2">
        <v>0.34899999999999998</v>
      </c>
      <c r="AK885">
        <v>2231</v>
      </c>
      <c r="AL885">
        <v>0.04</v>
      </c>
      <c r="AM885" t="s">
        <v>53</v>
      </c>
      <c r="AN885" s="3">
        <v>0.85</v>
      </c>
      <c r="AO885" s="3">
        <v>8.9442719099991588E-2</v>
      </c>
      <c r="AP885" s="3">
        <v>0.83193906810035845</v>
      </c>
      <c r="AQ885" s="3">
        <v>0.1075449575289953</v>
      </c>
      <c r="AR885" s="3">
        <v>0.89561904761904765</v>
      </c>
      <c r="AS885" s="3">
        <v>0.11380988244613741</v>
      </c>
      <c r="AT885" s="10">
        <v>3.3395290374755859E-3</v>
      </c>
      <c r="AU885" s="1">
        <v>267.1953125</v>
      </c>
      <c r="AV885" s="5">
        <v>29944.34211465696</v>
      </c>
      <c r="AW885" s="9">
        <v>6.0569286346435547E-2</v>
      </c>
      <c r="AX885">
        <v>24</v>
      </c>
      <c r="AY885" t="s">
        <v>50</v>
      </c>
      <c r="AZ885" s="9">
        <f>AVERAGE(MainTable[[#This Row],[f1]:[f4]])</f>
        <v>0.25440000000000002</v>
      </c>
      <c r="BA885" s="9">
        <f>AVERAGE(MainTable[[#This Row],[l1]:[l3]])</f>
        <v>2.4333333333333335E-2</v>
      </c>
      <c r="BB885" s="9">
        <f>AVERAGE(MainTable[[#This Row],[n1]:[lsc]])</f>
        <v>0.34966666666666663</v>
      </c>
      <c r="BC885" s="9">
        <f>AVERAGE(MainTable[[#This Row],[density]:[clsCoef]])</f>
        <v>0.51649999999999996</v>
      </c>
      <c r="BD885" s="9">
        <f>AVERAGE(MainTable[[#This Row],[t2]:[t4]])</f>
        <v>0.37333333333333335</v>
      </c>
      <c r="BE885" s="9">
        <f>AVERAGE(MainTable[[#This Row],[c1]:[c2]])</f>
        <v>0.254</v>
      </c>
      <c r="BF885" s="9">
        <f>AVERAGE(MainTable[[#This Row],[n3]], MainTable[[#This Row],[n1]], MainTable[[#This Row],[n4]])</f>
        <v>0.16</v>
      </c>
      <c r="BG885" s="9" t="str">
        <f>VLOOKUP(MainTable[[#This Row],[model]],ModelNames,4,FALSE)</f>
        <v>Instance-based</v>
      </c>
      <c r="BH885" s="9" cm="1">
        <f t="array" ref="BH885">MEDIAN(IF($AM$2:$AM$2385=AM885,$AN$2:$AN$2385))</f>
        <v>0.85</v>
      </c>
      <c r="BI885" s="9" t="str" cm="1">
        <f t="array" ref="BI885">LEFT(A885, MIN(IFERROR(FIND({"_binarized","_clean","_converted"}, A885), LEN(A885)+1))-1)</f>
        <v>analcatdata_creditscore</v>
      </c>
    </row>
    <row r="886" spans="1:61" x14ac:dyDescent="0.25">
      <c r="A886" t="s">
        <v>74</v>
      </c>
      <c r="B886" s="6">
        <v>100</v>
      </c>
      <c r="C886">
        <v>7</v>
      </c>
      <c r="D886">
        <v>6</v>
      </c>
      <c r="E886">
        <v>0</v>
      </c>
      <c r="F886" s="1">
        <v>2.7037037037037042</v>
      </c>
      <c r="G886">
        <v>0</v>
      </c>
      <c r="H886">
        <v>0</v>
      </c>
      <c r="I886" s="1">
        <v>1000000</v>
      </c>
      <c r="J886" s="1">
        <v>8.4583712588270341</v>
      </c>
      <c r="K886" s="1">
        <v>2.4105713753548632</v>
      </c>
      <c r="L886" s="1">
        <v>8.2772000000000006</v>
      </c>
      <c r="M886" s="1">
        <v>7.9138000000000002</v>
      </c>
      <c r="N886" s="2">
        <v>0.30499999999999999</v>
      </c>
      <c r="O886" s="2">
        <v>0.71299999999999997</v>
      </c>
      <c r="P886" s="2">
        <v>0.26900000000000002</v>
      </c>
      <c r="Q886" s="2">
        <v>0</v>
      </c>
      <c r="R886" s="2">
        <v>0.28000000000000003</v>
      </c>
      <c r="S886" s="2">
        <v>0.01</v>
      </c>
      <c r="T886" s="2">
        <v>3.0000000000000001E-3</v>
      </c>
      <c r="U886" s="2">
        <v>0.05</v>
      </c>
      <c r="V886" s="2">
        <v>0.02</v>
      </c>
      <c r="W886" s="2">
        <v>0.11</v>
      </c>
      <c r="X886" s="2">
        <v>0.32700000000000001</v>
      </c>
      <c r="Y886" s="2">
        <v>0.21</v>
      </c>
      <c r="Z886" s="2">
        <v>0.16</v>
      </c>
      <c r="AA886" s="2">
        <v>0.37</v>
      </c>
      <c r="AB886" s="2">
        <v>0.92100000000000004</v>
      </c>
      <c r="AC886" s="2">
        <v>0.79400000000000004</v>
      </c>
      <c r="AD886" s="2">
        <v>0.23899999999999999</v>
      </c>
      <c r="AE886" s="2">
        <v>0.61299999999999999</v>
      </c>
      <c r="AF886" s="2">
        <v>0.06</v>
      </c>
      <c r="AG886" s="2">
        <v>0.06</v>
      </c>
      <c r="AH886" s="2">
        <v>1</v>
      </c>
      <c r="AI886" s="2">
        <v>0.159</v>
      </c>
      <c r="AJ886" s="2">
        <v>0.34899999999999998</v>
      </c>
      <c r="AK886">
        <v>2231</v>
      </c>
      <c r="AL886">
        <v>0.04</v>
      </c>
      <c r="AM886" t="s">
        <v>64</v>
      </c>
      <c r="AN886" s="3">
        <v>0.77000000000000013</v>
      </c>
      <c r="AO886" s="3">
        <v>4.0000000000000042E-2</v>
      </c>
      <c r="AP886" s="3">
        <v>0.73456788952139995</v>
      </c>
      <c r="AQ886" s="3">
        <v>2.8322116591636571E-2</v>
      </c>
      <c r="AR886" s="3">
        <v>0.84447619047619038</v>
      </c>
      <c r="AS886" s="3">
        <v>4.558075736730216E-2</v>
      </c>
      <c r="AT886" s="10">
        <v>1.5015602111816411E-3</v>
      </c>
      <c r="AU886" s="1">
        <v>269.8046875</v>
      </c>
      <c r="AV886" s="5">
        <v>66597.395998729757</v>
      </c>
      <c r="AW886" s="9">
        <v>1.4841318130493161E-2</v>
      </c>
      <c r="AX886">
        <v>2</v>
      </c>
      <c r="AY886" t="s">
        <v>50</v>
      </c>
      <c r="AZ886" s="9">
        <f>AVERAGE(MainTable[[#This Row],[f1]:[f4]])</f>
        <v>0.25440000000000002</v>
      </c>
      <c r="BA886" s="9">
        <f>AVERAGE(MainTable[[#This Row],[l1]:[l3]])</f>
        <v>2.4333333333333335E-2</v>
      </c>
      <c r="BB886" s="9">
        <f>AVERAGE(MainTable[[#This Row],[n1]:[lsc]])</f>
        <v>0.34966666666666663</v>
      </c>
      <c r="BC886" s="9">
        <f>AVERAGE(MainTable[[#This Row],[density]:[clsCoef]])</f>
        <v>0.51649999999999996</v>
      </c>
      <c r="BD886" s="9">
        <f>AVERAGE(MainTable[[#This Row],[t2]:[t4]])</f>
        <v>0.37333333333333335</v>
      </c>
      <c r="BE886" s="9">
        <f>AVERAGE(MainTable[[#This Row],[c1]:[c2]])</f>
        <v>0.254</v>
      </c>
      <c r="BF886" s="9">
        <f>AVERAGE(MainTable[[#This Row],[n3]], MainTable[[#This Row],[n1]], MainTable[[#This Row],[n4]])</f>
        <v>0.16</v>
      </c>
      <c r="BG886" s="9" t="str">
        <f>VLOOKUP(MainTable[[#This Row],[model]],ModelNames,4,FALSE)</f>
        <v>Discriminant</v>
      </c>
      <c r="BH886" s="9" cm="1">
        <f t="array" ref="BH886">MEDIAN(IF($AM$2:$AM$2385=AM886,$AN$2:$AN$2385))</f>
        <v>0.83860904466088915</v>
      </c>
      <c r="BI886" s="9" t="str" cm="1">
        <f t="array" ref="BI886">LEFT(A886, MIN(IFERROR(FIND({"_binarized","_clean","_converted"}, A886), LEN(A886)+1))-1)</f>
        <v>analcatdata_creditscore</v>
      </c>
    </row>
    <row r="887" spans="1:61" x14ac:dyDescent="0.25">
      <c r="A887" t="s">
        <v>206</v>
      </c>
      <c r="B887" s="6">
        <v>349</v>
      </c>
      <c r="C887">
        <v>45</v>
      </c>
      <c r="D887">
        <v>44</v>
      </c>
      <c r="E887">
        <v>0</v>
      </c>
      <c r="F887" s="1">
        <v>2.6736842105263161</v>
      </c>
      <c r="G887">
        <v>0</v>
      </c>
      <c r="H887">
        <v>0</v>
      </c>
      <c r="I887" s="1">
        <v>1000000</v>
      </c>
      <c r="J887" s="1">
        <v>5.6832764200875516</v>
      </c>
      <c r="K887" s="1">
        <v>1.8131682073374309</v>
      </c>
      <c r="L887" s="1">
        <v>13.2691</v>
      </c>
      <c r="M887" s="1">
        <v>6.4391999999999996</v>
      </c>
      <c r="N887" s="2">
        <v>0.36699999999999999</v>
      </c>
      <c r="O887" s="2">
        <v>0.747</v>
      </c>
      <c r="P887" s="2">
        <v>0.28499999999999998</v>
      </c>
      <c r="Q887" s="2">
        <v>0</v>
      </c>
      <c r="R887" s="2">
        <v>0.72199999999999998</v>
      </c>
      <c r="S887" s="2">
        <v>0</v>
      </c>
      <c r="T887" s="2">
        <v>1.2E-2</v>
      </c>
      <c r="U887" s="2">
        <v>0.106</v>
      </c>
      <c r="V887" s="2">
        <v>7.3999999999999996E-2</v>
      </c>
      <c r="W887" s="2">
        <v>0.16500000000000001</v>
      </c>
      <c r="X887" s="2">
        <v>0.32500000000000001</v>
      </c>
      <c r="Y887" s="2">
        <v>0.123</v>
      </c>
      <c r="Z887" s="2">
        <v>0.109</v>
      </c>
      <c r="AA887" s="2">
        <v>0.63600000000000001</v>
      </c>
      <c r="AB887" s="2">
        <v>0.96399999999999997</v>
      </c>
      <c r="AC887" s="2">
        <v>0.98</v>
      </c>
      <c r="AD887" s="2">
        <v>0.65</v>
      </c>
      <c r="AE887" s="2">
        <v>0.90300000000000002</v>
      </c>
      <c r="AF887" s="2">
        <v>0.126</v>
      </c>
      <c r="AG887" s="2">
        <v>7.1999999999999995E-2</v>
      </c>
      <c r="AH887" s="2">
        <v>0.56799999999999995</v>
      </c>
      <c r="AI887" s="2">
        <v>0.155</v>
      </c>
      <c r="AJ887" s="2">
        <v>0.34399999999999997</v>
      </c>
      <c r="AK887">
        <v>47311</v>
      </c>
      <c r="AL887">
        <v>0.31</v>
      </c>
      <c r="AM887" t="s">
        <v>61</v>
      </c>
      <c r="AN887" s="3">
        <v>0.92260869565217385</v>
      </c>
      <c r="AO887" s="3">
        <v>1.7273782157285689E-2</v>
      </c>
      <c r="AP887" s="3">
        <v>0.91783271249434972</v>
      </c>
      <c r="AQ887" s="3">
        <v>1.9049265198553829E-2</v>
      </c>
      <c r="AR887" s="3">
        <v>0.85476160990712058</v>
      </c>
      <c r="AS887" s="3">
        <v>3.178633051695693E-2</v>
      </c>
      <c r="AT887" s="10">
        <v>2.1884441375732422E-3</v>
      </c>
      <c r="AU887" s="1">
        <v>285.828125</v>
      </c>
      <c r="AV887" s="5">
        <v>159930.97287286201</v>
      </c>
      <c r="AW887" s="9">
        <v>3.4119606018066413E-2</v>
      </c>
      <c r="AX887">
        <v>4</v>
      </c>
      <c r="AY887" t="s">
        <v>50</v>
      </c>
      <c r="AZ887" s="9">
        <f>AVERAGE(MainTable[[#This Row],[f1]:[f4]])</f>
        <v>0.3508</v>
      </c>
      <c r="BA887" s="9">
        <f>AVERAGE(MainTable[[#This Row],[l1]:[l3]])</f>
        <v>6.4000000000000001E-2</v>
      </c>
      <c r="BB887" s="9">
        <f>AVERAGE(MainTable[[#This Row],[n1]:[lsc]])</f>
        <v>0.38700000000000001</v>
      </c>
      <c r="BC887" s="9">
        <f>AVERAGE(MainTable[[#This Row],[density]:[clsCoef]])</f>
        <v>0.81499999999999995</v>
      </c>
      <c r="BD887" s="9">
        <f>AVERAGE(MainTable[[#This Row],[t2]:[t4]])</f>
        <v>0.25533333333333336</v>
      </c>
      <c r="BE887" s="9">
        <f>AVERAGE(MainTable[[#This Row],[c1]:[c2]])</f>
        <v>0.2495</v>
      </c>
      <c r="BF887" s="9">
        <f>AVERAGE(MainTable[[#This Row],[n3]], MainTable[[#This Row],[n1]], MainTable[[#This Row],[n4]])</f>
        <v>0.13233333333333333</v>
      </c>
      <c r="BG887" s="9" t="str">
        <f>VLOOKUP(MainTable[[#This Row],[model]],ModelNames,4,FALSE)</f>
        <v>Discriminant</v>
      </c>
      <c r="BH887" s="9" cm="1">
        <f t="array" ref="BH887">MEDIAN(IF($AM$2:$AM$2385=AM887,$AN$2:$AN$2385))</f>
        <v>0.82848361206198695</v>
      </c>
      <c r="BI887" s="9" t="str" cm="1">
        <f t="array" ref="BI887">LEFT(A887, MIN(IFERROR(FIND({"_binarized","_clean","_converted"}, A887), LEN(A887)+1))-1)</f>
        <v>spectf</v>
      </c>
    </row>
    <row r="888" spans="1:61" x14ac:dyDescent="0.25">
      <c r="A888" t="s">
        <v>206</v>
      </c>
      <c r="B888" s="6">
        <v>349</v>
      </c>
      <c r="C888">
        <v>45</v>
      </c>
      <c r="D888">
        <v>44</v>
      </c>
      <c r="E888">
        <v>0</v>
      </c>
      <c r="F888" s="1">
        <v>2.6736842105263161</v>
      </c>
      <c r="G888">
        <v>0</v>
      </c>
      <c r="H888">
        <v>0</v>
      </c>
      <c r="I888" s="1">
        <v>1000000</v>
      </c>
      <c r="J888" s="1">
        <v>5.6832764200875516</v>
      </c>
      <c r="K888" s="1">
        <v>1.8131682073374309</v>
      </c>
      <c r="L888" s="1">
        <v>13.2691</v>
      </c>
      <c r="M888" s="1">
        <v>6.4391999999999996</v>
      </c>
      <c r="N888" s="2">
        <v>0.36699999999999999</v>
      </c>
      <c r="O888" s="2">
        <v>0.747</v>
      </c>
      <c r="P888" s="2">
        <v>0.28499999999999998</v>
      </c>
      <c r="Q888" s="2">
        <v>0</v>
      </c>
      <c r="R888" s="2">
        <v>0.72199999999999998</v>
      </c>
      <c r="S888" s="2">
        <v>0</v>
      </c>
      <c r="T888" s="2">
        <v>1.2E-2</v>
      </c>
      <c r="U888" s="2">
        <v>0.106</v>
      </c>
      <c r="V888" s="2">
        <v>7.3999999999999996E-2</v>
      </c>
      <c r="W888" s="2">
        <v>0.16500000000000001</v>
      </c>
      <c r="X888" s="2">
        <v>0.32500000000000001</v>
      </c>
      <c r="Y888" s="2">
        <v>0.123</v>
      </c>
      <c r="Z888" s="2">
        <v>0.109</v>
      </c>
      <c r="AA888" s="2">
        <v>0.63600000000000001</v>
      </c>
      <c r="AB888" s="2">
        <v>0.96399999999999997</v>
      </c>
      <c r="AC888" s="2">
        <v>0.98</v>
      </c>
      <c r="AD888" s="2">
        <v>0.65</v>
      </c>
      <c r="AE888" s="2">
        <v>0.90300000000000002</v>
      </c>
      <c r="AF888" s="2">
        <v>0.126</v>
      </c>
      <c r="AG888" s="2">
        <v>7.1999999999999995E-2</v>
      </c>
      <c r="AH888" s="2">
        <v>0.56799999999999995</v>
      </c>
      <c r="AI888" s="2">
        <v>0.155</v>
      </c>
      <c r="AJ888" s="2">
        <v>0.34399999999999997</v>
      </c>
      <c r="AK888">
        <v>47311</v>
      </c>
      <c r="AL888">
        <v>0.31</v>
      </c>
      <c r="AM888" t="s">
        <v>59</v>
      </c>
      <c r="AN888" s="3">
        <v>0.91693581780538302</v>
      </c>
      <c r="AO888" s="3">
        <v>2.448511315245273E-2</v>
      </c>
      <c r="AP888" s="3">
        <v>0.91528836567125393</v>
      </c>
      <c r="AQ888" s="3">
        <v>2.4526135037437159E-2</v>
      </c>
      <c r="AR888" s="3">
        <v>0.96461093911248719</v>
      </c>
      <c r="AS888" s="3">
        <v>2.209843650459814E-2</v>
      </c>
      <c r="AT888" s="10">
        <v>3.0448436737060551E-3</v>
      </c>
      <c r="AU888" s="1">
        <v>272.14453125</v>
      </c>
      <c r="AV888" s="5">
        <v>114948.43003680211</v>
      </c>
      <c r="AW888" s="9">
        <v>0.23927855491638181</v>
      </c>
      <c r="AX888">
        <v>1</v>
      </c>
      <c r="AY888" t="s">
        <v>50</v>
      </c>
      <c r="AZ888" s="9">
        <f>AVERAGE(MainTable[[#This Row],[f1]:[f4]])</f>
        <v>0.3508</v>
      </c>
      <c r="BA888" s="9">
        <f>AVERAGE(MainTable[[#This Row],[l1]:[l3]])</f>
        <v>6.4000000000000001E-2</v>
      </c>
      <c r="BB888" s="9">
        <f>AVERAGE(MainTable[[#This Row],[n1]:[lsc]])</f>
        <v>0.38700000000000001</v>
      </c>
      <c r="BC888" s="9">
        <f>AVERAGE(MainTable[[#This Row],[density]:[clsCoef]])</f>
        <v>0.81499999999999995</v>
      </c>
      <c r="BD888" s="9">
        <f>AVERAGE(MainTable[[#This Row],[t2]:[t4]])</f>
        <v>0.25533333333333336</v>
      </c>
      <c r="BE888" s="9">
        <f>AVERAGE(MainTable[[#This Row],[c1]:[c2]])</f>
        <v>0.2495</v>
      </c>
      <c r="BF888" s="9">
        <f>AVERAGE(MainTable[[#This Row],[n3]], MainTable[[#This Row],[n1]], MainTable[[#This Row],[n4]])</f>
        <v>0.13233333333333333</v>
      </c>
      <c r="BG888" s="9" t="str">
        <f>VLOOKUP(MainTable[[#This Row],[model]],ModelNames,4,FALSE)</f>
        <v>Tree Ensemble</v>
      </c>
      <c r="BH888" s="9" cm="1">
        <f t="array" ref="BH888">MEDIAN(IF($AM$2:$AM$2385=AM888,$AN$2:$AN$2385))</f>
        <v>0.86949265687583444</v>
      </c>
      <c r="BI888" s="9" t="str" cm="1">
        <f t="array" ref="BI888">LEFT(A888, MIN(IFERROR(FIND({"_binarized","_clean","_converted"}, A888), LEN(A888)+1))-1)</f>
        <v>spectf</v>
      </c>
    </row>
    <row r="889" spans="1:61" x14ac:dyDescent="0.25">
      <c r="A889" t="s">
        <v>206</v>
      </c>
      <c r="B889" s="6">
        <v>349</v>
      </c>
      <c r="C889">
        <v>45</v>
      </c>
      <c r="D889">
        <v>44</v>
      </c>
      <c r="E889">
        <v>0</v>
      </c>
      <c r="F889" s="1">
        <v>2.6736842105263161</v>
      </c>
      <c r="G889">
        <v>0</v>
      </c>
      <c r="H889">
        <v>0</v>
      </c>
      <c r="I889" s="1">
        <v>1000000</v>
      </c>
      <c r="J889" s="1">
        <v>5.6832764200875516</v>
      </c>
      <c r="K889" s="1">
        <v>1.8131682073374309</v>
      </c>
      <c r="L889" s="1">
        <v>13.2691</v>
      </c>
      <c r="M889" s="1">
        <v>6.4391999999999996</v>
      </c>
      <c r="N889" s="2">
        <v>0.36699999999999999</v>
      </c>
      <c r="O889" s="2">
        <v>0.747</v>
      </c>
      <c r="P889" s="2">
        <v>0.28499999999999998</v>
      </c>
      <c r="Q889" s="2">
        <v>0</v>
      </c>
      <c r="R889" s="2">
        <v>0.72199999999999998</v>
      </c>
      <c r="S889" s="2">
        <v>0</v>
      </c>
      <c r="T889" s="2">
        <v>1.2E-2</v>
      </c>
      <c r="U889" s="2">
        <v>0.106</v>
      </c>
      <c r="V889" s="2">
        <v>7.3999999999999996E-2</v>
      </c>
      <c r="W889" s="2">
        <v>0.16500000000000001</v>
      </c>
      <c r="X889" s="2">
        <v>0.32500000000000001</v>
      </c>
      <c r="Y889" s="2">
        <v>0.123</v>
      </c>
      <c r="Z889" s="2">
        <v>0.109</v>
      </c>
      <c r="AA889" s="2">
        <v>0.63600000000000001</v>
      </c>
      <c r="AB889" s="2">
        <v>0.96399999999999997</v>
      </c>
      <c r="AC889" s="2">
        <v>0.98</v>
      </c>
      <c r="AD889" s="2">
        <v>0.65</v>
      </c>
      <c r="AE889" s="2">
        <v>0.90300000000000002</v>
      </c>
      <c r="AF889" s="2">
        <v>0.126</v>
      </c>
      <c r="AG889" s="2">
        <v>7.1999999999999995E-2</v>
      </c>
      <c r="AH889" s="2">
        <v>0.56799999999999995</v>
      </c>
      <c r="AI889" s="2">
        <v>0.155</v>
      </c>
      <c r="AJ889" s="2">
        <v>0.34399999999999997</v>
      </c>
      <c r="AK889">
        <v>47311</v>
      </c>
      <c r="AL889">
        <v>0.31</v>
      </c>
      <c r="AM889" t="s">
        <v>54</v>
      </c>
      <c r="AN889" s="3">
        <v>0.91416149068322983</v>
      </c>
      <c r="AO889" s="3">
        <v>3.1128858401691169E-2</v>
      </c>
      <c r="AP889" s="3">
        <v>0.91257777735565193</v>
      </c>
      <c r="AQ889" s="3">
        <v>3.1938206987076292E-2</v>
      </c>
      <c r="AR889" s="3">
        <v>0.96835706914344688</v>
      </c>
      <c r="AS889" s="3">
        <v>1.649518558718422E-2</v>
      </c>
      <c r="AT889" s="10">
        <v>8.8607549667358398E-2</v>
      </c>
      <c r="AU889" s="1">
        <v>265.796875</v>
      </c>
      <c r="AV889" s="5">
        <v>3950.0020180440042</v>
      </c>
      <c r="AW889" s="9">
        <v>1.524396419525146</v>
      </c>
      <c r="AX889">
        <v>16</v>
      </c>
      <c r="AY889" t="s">
        <v>50</v>
      </c>
      <c r="AZ889" s="9">
        <f>AVERAGE(MainTable[[#This Row],[f1]:[f4]])</f>
        <v>0.3508</v>
      </c>
      <c r="BA889" s="9">
        <f>AVERAGE(MainTable[[#This Row],[l1]:[l3]])</f>
        <v>6.4000000000000001E-2</v>
      </c>
      <c r="BB889" s="9">
        <f>AVERAGE(MainTable[[#This Row],[n1]:[lsc]])</f>
        <v>0.38700000000000001</v>
      </c>
      <c r="BC889" s="9">
        <f>AVERAGE(MainTable[[#This Row],[density]:[clsCoef]])</f>
        <v>0.81499999999999995</v>
      </c>
      <c r="BD889" s="9">
        <f>AVERAGE(MainTable[[#This Row],[t2]:[t4]])</f>
        <v>0.25533333333333336</v>
      </c>
      <c r="BE889" s="9">
        <f>AVERAGE(MainTable[[#This Row],[c1]:[c2]])</f>
        <v>0.2495</v>
      </c>
      <c r="BF889" s="9">
        <f>AVERAGE(MainTable[[#This Row],[n3]], MainTable[[#This Row],[n1]], MainTable[[#This Row],[n4]])</f>
        <v>0.13233333333333333</v>
      </c>
      <c r="BG889" s="9" t="str">
        <f>VLOOKUP(MainTable[[#This Row],[model]],ModelNames,4,FALSE)</f>
        <v>Tree Ensemble</v>
      </c>
      <c r="BH889" s="9" cm="1">
        <f t="array" ref="BH889">MEDIAN(IF($AM$2:$AM$2385=AM889,$AN$2:$AN$2385))</f>
        <v>0.87316363636363636</v>
      </c>
      <c r="BI889" s="9" t="str" cm="1">
        <f t="array" ref="BI889">LEFT(A889, MIN(IFERROR(FIND({"_binarized","_clean","_converted"}, A889), LEN(A889)+1))-1)</f>
        <v>spectf</v>
      </c>
    </row>
    <row r="890" spans="1:61" x14ac:dyDescent="0.25">
      <c r="A890" t="s">
        <v>206</v>
      </c>
      <c r="B890" s="6">
        <v>349</v>
      </c>
      <c r="C890">
        <v>45</v>
      </c>
      <c r="D890">
        <v>44</v>
      </c>
      <c r="E890">
        <v>0</v>
      </c>
      <c r="F890" s="1">
        <v>2.6736842105263161</v>
      </c>
      <c r="G890">
        <v>0</v>
      </c>
      <c r="H890">
        <v>0</v>
      </c>
      <c r="I890" s="1">
        <v>1000000</v>
      </c>
      <c r="J890" s="1">
        <v>5.6832764200875516</v>
      </c>
      <c r="K890" s="1">
        <v>1.8131682073374309</v>
      </c>
      <c r="L890" s="1">
        <v>13.2691</v>
      </c>
      <c r="M890" s="1">
        <v>6.4391999999999996</v>
      </c>
      <c r="N890" s="2">
        <v>0.36699999999999999</v>
      </c>
      <c r="O890" s="2">
        <v>0.747</v>
      </c>
      <c r="P890" s="2">
        <v>0.28499999999999998</v>
      </c>
      <c r="Q890" s="2">
        <v>0</v>
      </c>
      <c r="R890" s="2">
        <v>0.72199999999999998</v>
      </c>
      <c r="S890" s="2">
        <v>0</v>
      </c>
      <c r="T890" s="2">
        <v>1.2E-2</v>
      </c>
      <c r="U890" s="2">
        <v>0.106</v>
      </c>
      <c r="V890" s="2">
        <v>7.3999999999999996E-2</v>
      </c>
      <c r="W890" s="2">
        <v>0.16500000000000001</v>
      </c>
      <c r="X890" s="2">
        <v>0.32500000000000001</v>
      </c>
      <c r="Y890" s="2">
        <v>0.123</v>
      </c>
      <c r="Z890" s="2">
        <v>0.109</v>
      </c>
      <c r="AA890" s="2">
        <v>0.63600000000000001</v>
      </c>
      <c r="AB890" s="2">
        <v>0.96399999999999997</v>
      </c>
      <c r="AC890" s="2">
        <v>0.98</v>
      </c>
      <c r="AD890" s="2">
        <v>0.65</v>
      </c>
      <c r="AE890" s="2">
        <v>0.90300000000000002</v>
      </c>
      <c r="AF890" s="2">
        <v>0.126</v>
      </c>
      <c r="AG890" s="2">
        <v>7.1999999999999995E-2</v>
      </c>
      <c r="AH890" s="2">
        <v>0.56799999999999995</v>
      </c>
      <c r="AI890" s="2">
        <v>0.155</v>
      </c>
      <c r="AJ890" s="2">
        <v>0.34399999999999997</v>
      </c>
      <c r="AK890">
        <v>47311</v>
      </c>
      <c r="AL890">
        <v>0.31</v>
      </c>
      <c r="AM890" t="s">
        <v>52</v>
      </c>
      <c r="AN890" s="3">
        <v>0.90836438923395446</v>
      </c>
      <c r="AO890" s="3">
        <v>2.634256449126798E-2</v>
      </c>
      <c r="AP890" s="3">
        <v>0.90507103063540717</v>
      </c>
      <c r="AQ890" s="3">
        <v>2.7197326530660929E-2</v>
      </c>
      <c r="AR890" s="3">
        <v>0.97269349845201236</v>
      </c>
      <c r="AS890" s="3">
        <v>1.8997799203815911E-2</v>
      </c>
      <c r="AT890" s="10">
        <v>0.14379739761352539</v>
      </c>
      <c r="AU890" s="1">
        <v>270.65625</v>
      </c>
      <c r="AV890" s="5">
        <v>2433.9800706315391</v>
      </c>
      <c r="AW890" s="9">
        <v>1.8086650371551509</v>
      </c>
      <c r="AX890">
        <v>24</v>
      </c>
      <c r="AY890" t="s">
        <v>50</v>
      </c>
      <c r="AZ890" s="9">
        <f>AVERAGE(MainTable[[#This Row],[f1]:[f4]])</f>
        <v>0.3508</v>
      </c>
      <c r="BA890" s="9">
        <f>AVERAGE(MainTable[[#This Row],[l1]:[l3]])</f>
        <v>6.4000000000000001E-2</v>
      </c>
      <c r="BB890" s="9">
        <f>AVERAGE(MainTable[[#This Row],[n1]:[lsc]])</f>
        <v>0.38700000000000001</v>
      </c>
      <c r="BC890" s="9">
        <f>AVERAGE(MainTable[[#This Row],[density]:[clsCoef]])</f>
        <v>0.81499999999999995</v>
      </c>
      <c r="BD890" s="9">
        <f>AVERAGE(MainTable[[#This Row],[t2]:[t4]])</f>
        <v>0.25533333333333336</v>
      </c>
      <c r="BE890" s="9">
        <f>AVERAGE(MainTable[[#This Row],[c1]:[c2]])</f>
        <v>0.2495</v>
      </c>
      <c r="BF890" s="9">
        <f>AVERAGE(MainTable[[#This Row],[n3]], MainTable[[#This Row],[n1]], MainTable[[#This Row],[n4]])</f>
        <v>0.13233333333333333</v>
      </c>
      <c r="BG890" s="9" t="str">
        <f>VLOOKUP(MainTable[[#This Row],[model]],ModelNames,4,FALSE)</f>
        <v>Tree Ensemble</v>
      </c>
      <c r="BH890" s="9" cm="1">
        <f t="array" ref="BH890">MEDIAN(IF($AM$2:$AM$2385=AM890,$AN$2:$AN$2385))</f>
        <v>0.87140340575455077</v>
      </c>
      <c r="BI890" s="9" t="str" cm="1">
        <f t="array" ref="BI890">LEFT(A890, MIN(IFERROR(FIND({"_binarized","_clean","_converted"}, A890), LEN(A890)+1))-1)</f>
        <v>spectf</v>
      </c>
    </row>
    <row r="891" spans="1:61" x14ac:dyDescent="0.25">
      <c r="A891" t="s">
        <v>206</v>
      </c>
      <c r="B891" s="6">
        <v>349</v>
      </c>
      <c r="C891">
        <v>45</v>
      </c>
      <c r="D891">
        <v>44</v>
      </c>
      <c r="E891">
        <v>0</v>
      </c>
      <c r="F891" s="1">
        <v>2.6736842105263161</v>
      </c>
      <c r="G891">
        <v>0</v>
      </c>
      <c r="H891">
        <v>0</v>
      </c>
      <c r="I891" s="1">
        <v>1000000</v>
      </c>
      <c r="J891" s="1">
        <v>5.6832764200875516</v>
      </c>
      <c r="K891" s="1">
        <v>1.8131682073374309</v>
      </c>
      <c r="L891" s="1">
        <v>13.2691</v>
      </c>
      <c r="M891" s="1">
        <v>6.4391999999999996</v>
      </c>
      <c r="N891" s="2">
        <v>0.36699999999999999</v>
      </c>
      <c r="O891" s="2">
        <v>0.747</v>
      </c>
      <c r="P891" s="2">
        <v>0.28499999999999998</v>
      </c>
      <c r="Q891" s="2">
        <v>0</v>
      </c>
      <c r="R891" s="2">
        <v>0.72199999999999998</v>
      </c>
      <c r="S891" s="2">
        <v>0</v>
      </c>
      <c r="T891" s="2">
        <v>1.2E-2</v>
      </c>
      <c r="U891" s="2">
        <v>0.106</v>
      </c>
      <c r="V891" s="2">
        <v>7.3999999999999996E-2</v>
      </c>
      <c r="W891" s="2">
        <v>0.16500000000000001</v>
      </c>
      <c r="X891" s="2">
        <v>0.32500000000000001</v>
      </c>
      <c r="Y891" s="2">
        <v>0.123</v>
      </c>
      <c r="Z891" s="2">
        <v>0.109</v>
      </c>
      <c r="AA891" s="2">
        <v>0.63600000000000001</v>
      </c>
      <c r="AB891" s="2">
        <v>0.96399999999999997</v>
      </c>
      <c r="AC891" s="2">
        <v>0.98</v>
      </c>
      <c r="AD891" s="2">
        <v>0.65</v>
      </c>
      <c r="AE891" s="2">
        <v>0.90300000000000002</v>
      </c>
      <c r="AF891" s="2">
        <v>0.126</v>
      </c>
      <c r="AG891" s="2">
        <v>7.1999999999999995E-2</v>
      </c>
      <c r="AH891" s="2">
        <v>0.56799999999999995</v>
      </c>
      <c r="AI891" s="2">
        <v>0.155</v>
      </c>
      <c r="AJ891" s="2">
        <v>0.34399999999999997</v>
      </c>
      <c r="AK891">
        <v>47311</v>
      </c>
      <c r="AL891">
        <v>0.31</v>
      </c>
      <c r="AM891" t="s">
        <v>51</v>
      </c>
      <c r="AN891" s="3">
        <v>0.89395445134575569</v>
      </c>
      <c r="AO891" s="3">
        <v>4.0076398712933177E-2</v>
      </c>
      <c r="AP891" s="3">
        <v>0.89446662681021105</v>
      </c>
      <c r="AQ891" s="3">
        <v>4.0309577247517443E-2</v>
      </c>
      <c r="AT891" s="10">
        <v>3.8471221923828121E-3</v>
      </c>
      <c r="AU891" s="1">
        <v>278.03125</v>
      </c>
      <c r="AV891" s="5">
        <v>90977.094695091713</v>
      </c>
      <c r="AW891" s="9">
        <v>7.2613716125488281E-2</v>
      </c>
      <c r="AX891">
        <v>12</v>
      </c>
      <c r="AY891" t="s">
        <v>50</v>
      </c>
      <c r="AZ891" s="9">
        <f>AVERAGE(MainTable[[#This Row],[f1]:[f4]])</f>
        <v>0.3508</v>
      </c>
      <c r="BA891" s="9">
        <f>AVERAGE(MainTable[[#This Row],[l1]:[l3]])</f>
        <v>6.4000000000000001E-2</v>
      </c>
      <c r="BB891" s="9">
        <f>AVERAGE(MainTable[[#This Row],[n1]:[lsc]])</f>
        <v>0.38700000000000001</v>
      </c>
      <c r="BC891" s="9">
        <f>AVERAGE(MainTable[[#This Row],[density]:[clsCoef]])</f>
        <v>0.81499999999999995</v>
      </c>
      <c r="BD891" s="9">
        <f>AVERAGE(MainTable[[#This Row],[t2]:[t4]])</f>
        <v>0.25533333333333336</v>
      </c>
      <c r="BE891" s="9">
        <f>AVERAGE(MainTable[[#This Row],[c1]:[c2]])</f>
        <v>0.2495</v>
      </c>
      <c r="BF891" s="9">
        <f>AVERAGE(MainTable[[#This Row],[n3]], MainTable[[#This Row],[n1]], MainTable[[#This Row],[n4]])</f>
        <v>0.13233333333333333</v>
      </c>
      <c r="BG891" s="9" t="str">
        <f>VLOOKUP(MainTable[[#This Row],[model]],ModelNames,4,FALSE)</f>
        <v>Kernel/SVM</v>
      </c>
      <c r="BH891" s="9" cm="1">
        <f t="array" ref="BH891">MEDIAN(IF($AM$2:$AM$2385=AM891,$AN$2:$AN$2385))</f>
        <v>0.87225452196382425</v>
      </c>
      <c r="BI891" s="9" t="str" cm="1">
        <f t="array" ref="BI891">LEFT(A891, MIN(IFERROR(FIND({"_binarized","_clean","_converted"}, A891), LEN(A891)+1))-1)</f>
        <v>spectf</v>
      </c>
    </row>
    <row r="892" spans="1:61" x14ac:dyDescent="0.25">
      <c r="A892" t="s">
        <v>206</v>
      </c>
      <c r="B892" s="6">
        <v>349</v>
      </c>
      <c r="C892">
        <v>45</v>
      </c>
      <c r="D892">
        <v>44</v>
      </c>
      <c r="E892">
        <v>0</v>
      </c>
      <c r="F892" s="1">
        <v>2.6736842105263161</v>
      </c>
      <c r="G892">
        <v>0</v>
      </c>
      <c r="H892">
        <v>0</v>
      </c>
      <c r="I892" s="1">
        <v>1000000</v>
      </c>
      <c r="J892" s="1">
        <v>5.6832764200875516</v>
      </c>
      <c r="K892" s="1">
        <v>1.8131682073374309</v>
      </c>
      <c r="L892" s="1">
        <v>13.2691</v>
      </c>
      <c r="M892" s="1">
        <v>6.4391999999999996</v>
      </c>
      <c r="N892" s="2">
        <v>0.36699999999999999</v>
      </c>
      <c r="O892" s="2">
        <v>0.747</v>
      </c>
      <c r="P892" s="2">
        <v>0.28499999999999998</v>
      </c>
      <c r="Q892" s="2">
        <v>0</v>
      </c>
      <c r="R892" s="2">
        <v>0.72199999999999998</v>
      </c>
      <c r="S892" s="2">
        <v>0</v>
      </c>
      <c r="T892" s="2">
        <v>1.2E-2</v>
      </c>
      <c r="U892" s="2">
        <v>0.106</v>
      </c>
      <c r="V892" s="2">
        <v>7.3999999999999996E-2</v>
      </c>
      <c r="W892" s="2">
        <v>0.16500000000000001</v>
      </c>
      <c r="X892" s="2">
        <v>0.32500000000000001</v>
      </c>
      <c r="Y892" s="2">
        <v>0.123</v>
      </c>
      <c r="Z892" s="2">
        <v>0.109</v>
      </c>
      <c r="AA892" s="2">
        <v>0.63600000000000001</v>
      </c>
      <c r="AB892" s="2">
        <v>0.96399999999999997</v>
      </c>
      <c r="AC892" s="2">
        <v>0.98</v>
      </c>
      <c r="AD892" s="2">
        <v>0.65</v>
      </c>
      <c r="AE892" s="2">
        <v>0.90300000000000002</v>
      </c>
      <c r="AF892" s="2">
        <v>0.126</v>
      </c>
      <c r="AG892" s="2">
        <v>7.1999999999999995E-2</v>
      </c>
      <c r="AH892" s="2">
        <v>0.56799999999999995</v>
      </c>
      <c r="AI892" s="2">
        <v>0.155</v>
      </c>
      <c r="AJ892" s="2">
        <v>0.34399999999999997</v>
      </c>
      <c r="AK892">
        <v>47311</v>
      </c>
      <c r="AL892">
        <v>0.31</v>
      </c>
      <c r="AM892" t="s">
        <v>55</v>
      </c>
      <c r="AN892" s="3">
        <v>0.89118012422360238</v>
      </c>
      <c r="AO892" s="3">
        <v>3.4361694548372311E-2</v>
      </c>
      <c r="AP892" s="3">
        <v>0.89078484005488756</v>
      </c>
      <c r="AQ892" s="3">
        <v>3.4416111535758437E-2</v>
      </c>
      <c r="AR892" s="3">
        <v>0.93896800825593396</v>
      </c>
      <c r="AS892" s="3">
        <v>2.7740398787269669E-2</v>
      </c>
      <c r="AT892" s="10">
        <v>7.8971385955810547E-3</v>
      </c>
      <c r="AU892" s="1">
        <v>276.44140625</v>
      </c>
      <c r="AV892" s="5">
        <v>44319.850255109741</v>
      </c>
      <c r="AW892" s="9">
        <v>0.4032437801361084</v>
      </c>
      <c r="AX892">
        <v>16</v>
      </c>
      <c r="AY892" t="s">
        <v>50</v>
      </c>
      <c r="AZ892" s="9">
        <f>AVERAGE(MainTable[[#This Row],[f1]:[f4]])</f>
        <v>0.3508</v>
      </c>
      <c r="BA892" s="9">
        <f>AVERAGE(MainTable[[#This Row],[l1]:[l3]])</f>
        <v>6.4000000000000001E-2</v>
      </c>
      <c r="BB892" s="9">
        <f>AVERAGE(MainTable[[#This Row],[n1]:[lsc]])</f>
        <v>0.38700000000000001</v>
      </c>
      <c r="BC892" s="9">
        <f>AVERAGE(MainTable[[#This Row],[density]:[clsCoef]])</f>
        <v>0.81499999999999995</v>
      </c>
      <c r="BD892" s="9">
        <f>AVERAGE(MainTable[[#This Row],[t2]:[t4]])</f>
        <v>0.25533333333333336</v>
      </c>
      <c r="BE892" s="9">
        <f>AVERAGE(MainTable[[#This Row],[c1]:[c2]])</f>
        <v>0.2495</v>
      </c>
      <c r="BF892" s="9">
        <f>AVERAGE(MainTable[[#This Row],[n3]], MainTable[[#This Row],[n1]], MainTable[[#This Row],[n4]])</f>
        <v>0.13233333333333333</v>
      </c>
      <c r="BG892" s="9" t="str">
        <f>VLOOKUP(MainTable[[#This Row],[model]],ModelNames,4,FALSE)</f>
        <v>Tree Ensemble</v>
      </c>
      <c r="BH892" s="9" cm="1">
        <f t="array" ref="BH892">MEDIAN(IF($AM$2:$AM$2385=AM892,$AN$2:$AN$2385))</f>
        <v>0.88267425723439863</v>
      </c>
      <c r="BI892" s="9" t="str" cm="1">
        <f t="array" ref="BI892">LEFT(A892, MIN(IFERROR(FIND({"_binarized","_clean","_converted"}, A892), LEN(A892)+1))-1)</f>
        <v>spectf</v>
      </c>
    </row>
    <row r="893" spans="1:61" x14ac:dyDescent="0.25">
      <c r="A893" t="s">
        <v>206</v>
      </c>
      <c r="B893" s="6">
        <v>349</v>
      </c>
      <c r="C893">
        <v>45</v>
      </c>
      <c r="D893">
        <v>44</v>
      </c>
      <c r="E893">
        <v>0</v>
      </c>
      <c r="F893" s="1">
        <v>2.6736842105263161</v>
      </c>
      <c r="G893">
        <v>0</v>
      </c>
      <c r="H893">
        <v>0</v>
      </c>
      <c r="I893" s="1">
        <v>1000000</v>
      </c>
      <c r="J893" s="1">
        <v>5.6832764200875516</v>
      </c>
      <c r="K893" s="1">
        <v>1.8131682073374309</v>
      </c>
      <c r="L893" s="1">
        <v>13.2691</v>
      </c>
      <c r="M893" s="1">
        <v>6.4391999999999996</v>
      </c>
      <c r="N893" s="2">
        <v>0.36699999999999999</v>
      </c>
      <c r="O893" s="2">
        <v>0.747</v>
      </c>
      <c r="P893" s="2">
        <v>0.28499999999999998</v>
      </c>
      <c r="Q893" s="2">
        <v>0</v>
      </c>
      <c r="R893" s="2">
        <v>0.72199999999999998</v>
      </c>
      <c r="S893" s="2">
        <v>0</v>
      </c>
      <c r="T893" s="2">
        <v>1.2E-2</v>
      </c>
      <c r="U893" s="2">
        <v>0.106</v>
      </c>
      <c r="V893" s="2">
        <v>7.3999999999999996E-2</v>
      </c>
      <c r="W893" s="2">
        <v>0.16500000000000001</v>
      </c>
      <c r="X893" s="2">
        <v>0.32500000000000001</v>
      </c>
      <c r="Y893" s="2">
        <v>0.123</v>
      </c>
      <c r="Z893" s="2">
        <v>0.109</v>
      </c>
      <c r="AA893" s="2">
        <v>0.63600000000000001</v>
      </c>
      <c r="AB893" s="2">
        <v>0.96399999999999997</v>
      </c>
      <c r="AC893" s="2">
        <v>0.98</v>
      </c>
      <c r="AD893" s="2">
        <v>0.65</v>
      </c>
      <c r="AE893" s="2">
        <v>0.90300000000000002</v>
      </c>
      <c r="AF893" s="2">
        <v>0.126</v>
      </c>
      <c r="AG893" s="2">
        <v>7.1999999999999995E-2</v>
      </c>
      <c r="AH893" s="2">
        <v>0.56799999999999995</v>
      </c>
      <c r="AI893" s="2">
        <v>0.155</v>
      </c>
      <c r="AJ893" s="2">
        <v>0.34399999999999997</v>
      </c>
      <c r="AK893">
        <v>47311</v>
      </c>
      <c r="AL893">
        <v>0.31</v>
      </c>
      <c r="AM893" t="s">
        <v>49</v>
      </c>
      <c r="AN893" s="3">
        <v>0.88542443064182197</v>
      </c>
      <c r="AO893" s="3">
        <v>5.3377873201318392E-2</v>
      </c>
      <c r="AP893" s="3">
        <v>0.88667736811421971</v>
      </c>
      <c r="AQ893" s="3">
        <v>5.1674062724375483E-2</v>
      </c>
      <c r="AR893" s="3">
        <v>0.92593601651186785</v>
      </c>
      <c r="AS893" s="3">
        <v>4.3451721584541747E-2</v>
      </c>
      <c r="AT893" s="10">
        <v>2.1843910217285161E-3</v>
      </c>
      <c r="AU893" s="1">
        <v>283.8359375</v>
      </c>
      <c r="AV893" s="5">
        <v>160227.7232045405</v>
      </c>
      <c r="AW893" s="9">
        <v>2.41200852394104</v>
      </c>
      <c r="AX893">
        <v>16</v>
      </c>
      <c r="AY893" t="s">
        <v>50</v>
      </c>
      <c r="AZ893" s="9">
        <f>AVERAGE(MainTable[[#This Row],[f1]:[f4]])</f>
        <v>0.3508</v>
      </c>
      <c r="BA893" s="9">
        <f>AVERAGE(MainTable[[#This Row],[l1]:[l3]])</f>
        <v>6.4000000000000001E-2</v>
      </c>
      <c r="BB893" s="9">
        <f>AVERAGE(MainTable[[#This Row],[n1]:[lsc]])</f>
        <v>0.38700000000000001</v>
      </c>
      <c r="BC893" s="9">
        <f>AVERAGE(MainTable[[#This Row],[density]:[clsCoef]])</f>
        <v>0.81499999999999995</v>
      </c>
      <c r="BD893" s="9">
        <f>AVERAGE(MainTable[[#This Row],[t2]:[t4]])</f>
        <v>0.25533333333333336</v>
      </c>
      <c r="BE893" s="9">
        <f>AVERAGE(MainTable[[#This Row],[c1]:[c2]])</f>
        <v>0.2495</v>
      </c>
      <c r="BF893" s="9">
        <f>AVERAGE(MainTable[[#This Row],[n3]], MainTable[[#This Row],[n1]], MainTable[[#This Row],[n4]])</f>
        <v>0.13233333333333333</v>
      </c>
      <c r="BG893" s="9" t="str">
        <f>VLOOKUP(MainTable[[#This Row],[model]],ModelNames,4,FALSE)</f>
        <v>Neural</v>
      </c>
      <c r="BH893" s="9" cm="1">
        <f t="array" ref="BH893">MEDIAN(IF($AM$2:$AM$2385=AM893,$AN$2:$AN$2385))</f>
        <v>0.87620447459485384</v>
      </c>
      <c r="BI893" s="9" t="str" cm="1">
        <f t="array" ref="BI893">LEFT(A893, MIN(IFERROR(FIND({"_binarized","_clean","_converted"}, A893), LEN(A893)+1))-1)</f>
        <v>spectf</v>
      </c>
    </row>
    <row r="894" spans="1:61" x14ac:dyDescent="0.25">
      <c r="A894" t="s">
        <v>206</v>
      </c>
      <c r="B894" s="6">
        <v>349</v>
      </c>
      <c r="C894">
        <v>45</v>
      </c>
      <c r="D894">
        <v>44</v>
      </c>
      <c r="E894">
        <v>0</v>
      </c>
      <c r="F894" s="1">
        <v>2.6736842105263161</v>
      </c>
      <c r="G894">
        <v>0</v>
      </c>
      <c r="H894">
        <v>0</v>
      </c>
      <c r="I894" s="1">
        <v>1000000</v>
      </c>
      <c r="J894" s="1">
        <v>5.6832764200875516</v>
      </c>
      <c r="K894" s="1">
        <v>1.8131682073374309</v>
      </c>
      <c r="L894" s="1">
        <v>13.2691</v>
      </c>
      <c r="M894" s="1">
        <v>6.4391999999999996</v>
      </c>
      <c r="N894" s="2">
        <v>0.36699999999999999</v>
      </c>
      <c r="O894" s="2">
        <v>0.747</v>
      </c>
      <c r="P894" s="2">
        <v>0.28499999999999998</v>
      </c>
      <c r="Q894" s="2">
        <v>0</v>
      </c>
      <c r="R894" s="2">
        <v>0.72199999999999998</v>
      </c>
      <c r="S894" s="2">
        <v>0</v>
      </c>
      <c r="T894" s="2">
        <v>1.2E-2</v>
      </c>
      <c r="U894" s="2">
        <v>0.106</v>
      </c>
      <c r="V894" s="2">
        <v>7.3999999999999996E-2</v>
      </c>
      <c r="W894" s="2">
        <v>0.16500000000000001</v>
      </c>
      <c r="X894" s="2">
        <v>0.32500000000000001</v>
      </c>
      <c r="Y894" s="2">
        <v>0.123</v>
      </c>
      <c r="Z894" s="2">
        <v>0.109</v>
      </c>
      <c r="AA894" s="2">
        <v>0.63600000000000001</v>
      </c>
      <c r="AB894" s="2">
        <v>0.96399999999999997</v>
      </c>
      <c r="AC894" s="2">
        <v>0.98</v>
      </c>
      <c r="AD894" s="2">
        <v>0.65</v>
      </c>
      <c r="AE894" s="2">
        <v>0.90300000000000002</v>
      </c>
      <c r="AF894" s="2">
        <v>0.126</v>
      </c>
      <c r="AG894" s="2">
        <v>7.1999999999999995E-2</v>
      </c>
      <c r="AH894" s="2">
        <v>0.56799999999999995</v>
      </c>
      <c r="AI894" s="2">
        <v>0.155</v>
      </c>
      <c r="AJ894" s="2">
        <v>0.34399999999999997</v>
      </c>
      <c r="AK894">
        <v>47311</v>
      </c>
      <c r="AL894">
        <v>0.31</v>
      </c>
      <c r="AM894" t="s">
        <v>58</v>
      </c>
      <c r="AN894" s="3">
        <v>0.87685300207039352</v>
      </c>
      <c r="AO894" s="3">
        <v>3.8800166149032977E-2</v>
      </c>
      <c r="AP894" s="3">
        <v>0.87752212442514654</v>
      </c>
      <c r="AQ894" s="3">
        <v>3.8337508902590862E-2</v>
      </c>
      <c r="AR894" s="3">
        <v>0.94488338493292046</v>
      </c>
      <c r="AS894" s="3">
        <v>1.6800681570342899E-2</v>
      </c>
      <c r="AT894" s="10">
        <v>5.4175853729248047E-3</v>
      </c>
      <c r="AU894" s="1">
        <v>274.86328125</v>
      </c>
      <c r="AV894" s="5">
        <v>64604.427232319678</v>
      </c>
      <c r="AW894" s="9">
        <v>1.538606643676758</v>
      </c>
      <c r="AX894">
        <v>2</v>
      </c>
      <c r="AY894" t="s">
        <v>50</v>
      </c>
      <c r="AZ894" s="9">
        <f>AVERAGE(MainTable[[#This Row],[f1]:[f4]])</f>
        <v>0.3508</v>
      </c>
      <c r="BA894" s="9">
        <f>AVERAGE(MainTable[[#This Row],[l1]:[l3]])</f>
        <v>6.4000000000000001E-2</v>
      </c>
      <c r="BB894" s="9">
        <f>AVERAGE(MainTable[[#This Row],[n1]:[lsc]])</f>
        <v>0.38700000000000001</v>
      </c>
      <c r="BC894" s="9">
        <f>AVERAGE(MainTable[[#This Row],[density]:[clsCoef]])</f>
        <v>0.81499999999999995</v>
      </c>
      <c r="BD894" s="9">
        <f>AVERAGE(MainTable[[#This Row],[t2]:[t4]])</f>
        <v>0.25533333333333336</v>
      </c>
      <c r="BE894" s="9">
        <f>AVERAGE(MainTable[[#This Row],[c1]:[c2]])</f>
        <v>0.2495</v>
      </c>
      <c r="BF894" s="9">
        <f>AVERAGE(MainTable[[#This Row],[n3]], MainTable[[#This Row],[n1]], MainTable[[#This Row],[n4]])</f>
        <v>0.13233333333333333</v>
      </c>
      <c r="BG894" s="9" t="str">
        <f>VLOOKUP(MainTable[[#This Row],[model]],ModelNames,4,FALSE)</f>
        <v>Tree Ensemble</v>
      </c>
      <c r="BH894" s="9" cm="1">
        <f t="array" ref="BH894">MEDIAN(IF($AM$2:$AM$2385=AM894,$AN$2:$AN$2385))</f>
        <v>0.86973139609339412</v>
      </c>
      <c r="BI894" s="9" t="str" cm="1">
        <f t="array" ref="BI894">LEFT(A894, MIN(IFERROR(FIND({"_binarized","_clean","_converted"}, A894), LEN(A894)+1))-1)</f>
        <v>spectf</v>
      </c>
    </row>
    <row r="895" spans="1:61" x14ac:dyDescent="0.25">
      <c r="A895" t="s">
        <v>206</v>
      </c>
      <c r="B895" s="6">
        <v>349</v>
      </c>
      <c r="C895">
        <v>45</v>
      </c>
      <c r="D895">
        <v>44</v>
      </c>
      <c r="E895">
        <v>0</v>
      </c>
      <c r="F895" s="1">
        <v>2.6736842105263161</v>
      </c>
      <c r="G895">
        <v>0</v>
      </c>
      <c r="H895">
        <v>0</v>
      </c>
      <c r="I895" s="1">
        <v>1000000</v>
      </c>
      <c r="J895" s="1">
        <v>5.6832764200875516</v>
      </c>
      <c r="K895" s="1">
        <v>1.8131682073374309</v>
      </c>
      <c r="L895" s="1">
        <v>13.2691</v>
      </c>
      <c r="M895" s="1">
        <v>6.4391999999999996</v>
      </c>
      <c r="N895" s="2">
        <v>0.36699999999999999</v>
      </c>
      <c r="O895" s="2">
        <v>0.747</v>
      </c>
      <c r="P895" s="2">
        <v>0.28499999999999998</v>
      </c>
      <c r="Q895" s="2">
        <v>0</v>
      </c>
      <c r="R895" s="2">
        <v>0.72199999999999998</v>
      </c>
      <c r="S895" s="2">
        <v>0</v>
      </c>
      <c r="T895" s="2">
        <v>1.2E-2</v>
      </c>
      <c r="U895" s="2">
        <v>0.106</v>
      </c>
      <c r="V895" s="2">
        <v>7.3999999999999996E-2</v>
      </c>
      <c r="W895" s="2">
        <v>0.16500000000000001</v>
      </c>
      <c r="X895" s="2">
        <v>0.32500000000000001</v>
      </c>
      <c r="Y895" s="2">
        <v>0.123</v>
      </c>
      <c r="Z895" s="2">
        <v>0.109</v>
      </c>
      <c r="AA895" s="2">
        <v>0.63600000000000001</v>
      </c>
      <c r="AB895" s="2">
        <v>0.96399999999999997</v>
      </c>
      <c r="AC895" s="2">
        <v>0.98</v>
      </c>
      <c r="AD895" s="2">
        <v>0.65</v>
      </c>
      <c r="AE895" s="2">
        <v>0.90300000000000002</v>
      </c>
      <c r="AF895" s="2">
        <v>0.126</v>
      </c>
      <c r="AG895" s="2">
        <v>7.1999999999999995E-2</v>
      </c>
      <c r="AH895" s="2">
        <v>0.56799999999999995</v>
      </c>
      <c r="AI895" s="2">
        <v>0.155</v>
      </c>
      <c r="AJ895" s="2">
        <v>0.34399999999999997</v>
      </c>
      <c r="AK895">
        <v>47311</v>
      </c>
      <c r="AL895">
        <v>0.31</v>
      </c>
      <c r="AM895" t="s">
        <v>57</v>
      </c>
      <c r="AN895" s="3">
        <v>0.84819875776397513</v>
      </c>
      <c r="AO895" s="3">
        <v>2.6183200161174772E-2</v>
      </c>
      <c r="AP895" s="3">
        <v>0.85173607663941664</v>
      </c>
      <c r="AQ895" s="3">
        <v>2.59916295774721E-2</v>
      </c>
      <c r="AR895" s="3">
        <v>0.84265634674922596</v>
      </c>
      <c r="AS895" s="3">
        <v>4.3725072769622661E-2</v>
      </c>
      <c r="AT895" s="10">
        <v>1.9135475158691411E-3</v>
      </c>
      <c r="AU895" s="1">
        <v>263.06640625</v>
      </c>
      <c r="AV895" s="5">
        <v>182906.35434836781</v>
      </c>
      <c r="AW895" s="9">
        <v>8.95233154296875E-2</v>
      </c>
      <c r="AX895">
        <v>24</v>
      </c>
      <c r="AY895" t="s">
        <v>50</v>
      </c>
      <c r="AZ895" s="9">
        <f>AVERAGE(MainTable[[#This Row],[f1]:[f4]])</f>
        <v>0.3508</v>
      </c>
      <c r="BA895" s="9">
        <f>AVERAGE(MainTable[[#This Row],[l1]:[l3]])</f>
        <v>6.4000000000000001E-2</v>
      </c>
      <c r="BB895" s="9">
        <f>AVERAGE(MainTable[[#This Row],[n1]:[lsc]])</f>
        <v>0.38700000000000001</v>
      </c>
      <c r="BC895" s="9">
        <f>AVERAGE(MainTable[[#This Row],[density]:[clsCoef]])</f>
        <v>0.81499999999999995</v>
      </c>
      <c r="BD895" s="9">
        <f>AVERAGE(MainTable[[#This Row],[t2]:[t4]])</f>
        <v>0.25533333333333336</v>
      </c>
      <c r="BE895" s="9">
        <f>AVERAGE(MainTable[[#This Row],[c1]:[c2]])</f>
        <v>0.2495</v>
      </c>
      <c r="BF895" s="9">
        <f>AVERAGE(MainTable[[#This Row],[n3]], MainTable[[#This Row],[n1]], MainTable[[#This Row],[n4]])</f>
        <v>0.13233333333333333</v>
      </c>
      <c r="BG895" s="9" t="str">
        <f>VLOOKUP(MainTable[[#This Row],[model]],ModelNames,4,FALSE)</f>
        <v>Tree-based</v>
      </c>
      <c r="BH895" s="9" cm="1">
        <f t="array" ref="BH895">MEDIAN(IF($AM$2:$AM$2385=AM895,$AN$2:$AN$2385))</f>
        <v>0.84387062005572167</v>
      </c>
      <c r="BI895" s="9" t="str" cm="1">
        <f t="array" ref="BI895">LEFT(A895, MIN(IFERROR(FIND({"_binarized","_clean","_converted"}, A895), LEN(A895)+1))-1)</f>
        <v>spectf</v>
      </c>
    </row>
    <row r="896" spans="1:61" x14ac:dyDescent="0.25">
      <c r="A896" t="s">
        <v>206</v>
      </c>
      <c r="B896" s="6">
        <v>349</v>
      </c>
      <c r="C896">
        <v>45</v>
      </c>
      <c r="D896">
        <v>44</v>
      </c>
      <c r="E896">
        <v>0</v>
      </c>
      <c r="F896" s="1">
        <v>2.6736842105263161</v>
      </c>
      <c r="G896">
        <v>0</v>
      </c>
      <c r="H896">
        <v>0</v>
      </c>
      <c r="I896" s="1">
        <v>1000000</v>
      </c>
      <c r="J896" s="1">
        <v>5.6832764200875516</v>
      </c>
      <c r="K896" s="1">
        <v>1.8131682073374309</v>
      </c>
      <c r="L896" s="1">
        <v>13.2691</v>
      </c>
      <c r="M896" s="1">
        <v>6.4391999999999996</v>
      </c>
      <c r="N896" s="2">
        <v>0.36699999999999999</v>
      </c>
      <c r="O896" s="2">
        <v>0.747</v>
      </c>
      <c r="P896" s="2">
        <v>0.28499999999999998</v>
      </c>
      <c r="Q896" s="2">
        <v>0</v>
      </c>
      <c r="R896" s="2">
        <v>0.72199999999999998</v>
      </c>
      <c r="S896" s="2">
        <v>0</v>
      </c>
      <c r="T896" s="2">
        <v>1.2E-2</v>
      </c>
      <c r="U896" s="2">
        <v>0.106</v>
      </c>
      <c r="V896" s="2">
        <v>7.3999999999999996E-2</v>
      </c>
      <c r="W896" s="2">
        <v>0.16500000000000001</v>
      </c>
      <c r="X896" s="2">
        <v>0.32500000000000001</v>
      </c>
      <c r="Y896" s="2">
        <v>0.123</v>
      </c>
      <c r="Z896" s="2">
        <v>0.109</v>
      </c>
      <c r="AA896" s="2">
        <v>0.63600000000000001</v>
      </c>
      <c r="AB896" s="2">
        <v>0.96399999999999997</v>
      </c>
      <c r="AC896" s="2">
        <v>0.98</v>
      </c>
      <c r="AD896" s="2">
        <v>0.65</v>
      </c>
      <c r="AE896" s="2">
        <v>0.90300000000000002</v>
      </c>
      <c r="AF896" s="2">
        <v>0.126</v>
      </c>
      <c r="AG896" s="2">
        <v>7.1999999999999995E-2</v>
      </c>
      <c r="AH896" s="2">
        <v>0.56799999999999995</v>
      </c>
      <c r="AI896" s="2">
        <v>0.155</v>
      </c>
      <c r="AJ896" s="2">
        <v>0.34399999999999997</v>
      </c>
      <c r="AK896">
        <v>47311</v>
      </c>
      <c r="AL896">
        <v>0.31</v>
      </c>
      <c r="AM896" t="s">
        <v>53</v>
      </c>
      <c r="AN896" s="3">
        <v>0.84815734989648051</v>
      </c>
      <c r="AO896" s="3">
        <v>3.9919761434979099E-2</v>
      </c>
      <c r="AP896" s="3">
        <v>0.85376471535036647</v>
      </c>
      <c r="AQ896" s="3">
        <v>3.9189811321039811E-2</v>
      </c>
      <c r="AR896" s="3">
        <v>0.95094736842105265</v>
      </c>
      <c r="AS896" s="3">
        <v>3.167068324263423E-2</v>
      </c>
      <c r="AT896" s="10">
        <v>4.7987937927246087E-2</v>
      </c>
      <c r="AU896" s="1">
        <v>279.61328125</v>
      </c>
      <c r="AV896" s="5">
        <v>7293.4994733599633</v>
      </c>
      <c r="AW896" s="9">
        <v>0.27588963508605963</v>
      </c>
      <c r="AX896">
        <v>24</v>
      </c>
      <c r="AY896" t="s">
        <v>50</v>
      </c>
      <c r="AZ896" s="9">
        <f>AVERAGE(MainTable[[#This Row],[f1]:[f4]])</f>
        <v>0.3508</v>
      </c>
      <c r="BA896" s="9">
        <f>AVERAGE(MainTable[[#This Row],[l1]:[l3]])</f>
        <v>6.4000000000000001E-2</v>
      </c>
      <c r="BB896" s="9">
        <f>AVERAGE(MainTable[[#This Row],[n1]:[lsc]])</f>
        <v>0.38700000000000001</v>
      </c>
      <c r="BC896" s="9">
        <f>AVERAGE(MainTable[[#This Row],[density]:[clsCoef]])</f>
        <v>0.81499999999999995</v>
      </c>
      <c r="BD896" s="9">
        <f>AVERAGE(MainTable[[#This Row],[t2]:[t4]])</f>
        <v>0.25533333333333336</v>
      </c>
      <c r="BE896" s="9">
        <f>AVERAGE(MainTable[[#This Row],[c1]:[c2]])</f>
        <v>0.2495</v>
      </c>
      <c r="BF896" s="9">
        <f>AVERAGE(MainTable[[#This Row],[n3]], MainTable[[#This Row],[n1]], MainTable[[#This Row],[n4]])</f>
        <v>0.13233333333333333</v>
      </c>
      <c r="BG896" s="9" t="str">
        <f>VLOOKUP(MainTable[[#This Row],[model]],ModelNames,4,FALSE)</f>
        <v>Instance-based</v>
      </c>
      <c r="BH896" s="9" cm="1">
        <f t="array" ref="BH896">MEDIAN(IF($AM$2:$AM$2385=AM896,$AN$2:$AN$2385))</f>
        <v>0.85</v>
      </c>
      <c r="BI896" s="9" t="str" cm="1">
        <f t="array" ref="BI896">LEFT(A896, MIN(IFERROR(FIND({"_binarized","_clean","_converted"}, A896), LEN(A896)+1))-1)</f>
        <v>spectf</v>
      </c>
    </row>
    <row r="897" spans="1:61" x14ac:dyDescent="0.25">
      <c r="A897" t="s">
        <v>206</v>
      </c>
      <c r="B897" s="6">
        <v>349</v>
      </c>
      <c r="C897">
        <v>45</v>
      </c>
      <c r="D897">
        <v>44</v>
      </c>
      <c r="E897">
        <v>0</v>
      </c>
      <c r="F897" s="1">
        <v>2.6736842105263161</v>
      </c>
      <c r="G897">
        <v>0</v>
      </c>
      <c r="H897">
        <v>0</v>
      </c>
      <c r="I897" s="1">
        <v>1000000</v>
      </c>
      <c r="J897" s="1">
        <v>5.6832764200875516</v>
      </c>
      <c r="K897" s="1">
        <v>1.8131682073374309</v>
      </c>
      <c r="L897" s="1">
        <v>13.2691</v>
      </c>
      <c r="M897" s="1">
        <v>6.4391999999999996</v>
      </c>
      <c r="N897" s="2">
        <v>0.36699999999999999</v>
      </c>
      <c r="O897" s="2">
        <v>0.747</v>
      </c>
      <c r="P897" s="2">
        <v>0.28499999999999998</v>
      </c>
      <c r="Q897" s="2">
        <v>0</v>
      </c>
      <c r="R897" s="2">
        <v>0.72199999999999998</v>
      </c>
      <c r="S897" s="2">
        <v>0</v>
      </c>
      <c r="T897" s="2">
        <v>1.2E-2</v>
      </c>
      <c r="U897" s="2">
        <v>0.106</v>
      </c>
      <c r="V897" s="2">
        <v>7.3999999999999996E-2</v>
      </c>
      <c r="W897" s="2">
        <v>0.16500000000000001</v>
      </c>
      <c r="X897" s="2">
        <v>0.32500000000000001</v>
      </c>
      <c r="Y897" s="2">
        <v>0.123</v>
      </c>
      <c r="Z897" s="2">
        <v>0.109</v>
      </c>
      <c r="AA897" s="2">
        <v>0.63600000000000001</v>
      </c>
      <c r="AB897" s="2">
        <v>0.96399999999999997</v>
      </c>
      <c r="AC897" s="2">
        <v>0.98</v>
      </c>
      <c r="AD897" s="2">
        <v>0.65</v>
      </c>
      <c r="AE897" s="2">
        <v>0.90300000000000002</v>
      </c>
      <c r="AF897" s="2">
        <v>0.126</v>
      </c>
      <c r="AG897" s="2">
        <v>7.1999999999999995E-2</v>
      </c>
      <c r="AH897" s="2">
        <v>0.56799999999999995</v>
      </c>
      <c r="AI897" s="2">
        <v>0.155</v>
      </c>
      <c r="AJ897" s="2">
        <v>0.34399999999999997</v>
      </c>
      <c r="AK897">
        <v>47311</v>
      </c>
      <c r="AL897">
        <v>0.31</v>
      </c>
      <c r="AM897" t="s">
        <v>60</v>
      </c>
      <c r="AN897" s="3">
        <v>0.83672877846790894</v>
      </c>
      <c r="AO897" s="3">
        <v>4.2767051064831807E-2</v>
      </c>
      <c r="AP897" s="3">
        <v>0.8342545602111715</v>
      </c>
      <c r="AQ897" s="3">
        <v>4.080980853969831E-2</v>
      </c>
      <c r="AR897" s="3">
        <v>0.88086687306501543</v>
      </c>
      <c r="AS897" s="3">
        <v>5.4584212063705853E-2</v>
      </c>
      <c r="AT897" s="10">
        <v>1.7085075378417971E-3</v>
      </c>
      <c r="AU897" s="1">
        <v>279.7734375</v>
      </c>
      <c r="AV897" s="5">
        <v>204857.1588054703</v>
      </c>
      <c r="AW897" s="9">
        <v>7.522273063659668E-2</v>
      </c>
      <c r="AX897">
        <v>16</v>
      </c>
      <c r="AY897" t="s">
        <v>50</v>
      </c>
      <c r="AZ897" s="9">
        <f>AVERAGE(MainTable[[#This Row],[f1]:[f4]])</f>
        <v>0.3508</v>
      </c>
      <c r="BA897" s="9">
        <f>AVERAGE(MainTable[[#This Row],[l1]:[l3]])</f>
        <v>6.4000000000000001E-2</v>
      </c>
      <c r="BB897" s="9">
        <f>AVERAGE(MainTable[[#This Row],[n1]:[lsc]])</f>
        <v>0.38700000000000001</v>
      </c>
      <c r="BC897" s="9">
        <f>AVERAGE(MainTable[[#This Row],[density]:[clsCoef]])</f>
        <v>0.81499999999999995</v>
      </c>
      <c r="BD897" s="9">
        <f>AVERAGE(MainTable[[#This Row],[t2]:[t4]])</f>
        <v>0.25533333333333336</v>
      </c>
      <c r="BE897" s="9">
        <f>AVERAGE(MainTable[[#This Row],[c1]:[c2]])</f>
        <v>0.2495</v>
      </c>
      <c r="BF897" s="9">
        <f>AVERAGE(MainTable[[#This Row],[n3]], MainTable[[#This Row],[n1]], MainTable[[#This Row],[n4]])</f>
        <v>0.13233333333333333</v>
      </c>
      <c r="BG897" s="9" t="str">
        <f>VLOOKUP(MainTable[[#This Row],[model]],ModelNames,4,FALSE)</f>
        <v>Linear</v>
      </c>
      <c r="BH897" s="9" cm="1">
        <f t="array" ref="BH897">MEDIAN(IF($AM$2:$AM$2385=AM897,$AN$2:$AN$2385))</f>
        <v>0.84154689776823377</v>
      </c>
      <c r="BI897" s="9" t="str" cm="1">
        <f t="array" ref="BI897">LEFT(A897, MIN(IFERROR(FIND({"_binarized","_clean","_converted"}, A897), LEN(A897)+1))-1)</f>
        <v>spectf</v>
      </c>
    </row>
    <row r="898" spans="1:61" x14ac:dyDescent="0.25">
      <c r="A898" t="s">
        <v>206</v>
      </c>
      <c r="B898" s="6">
        <v>349</v>
      </c>
      <c r="C898">
        <v>45</v>
      </c>
      <c r="D898">
        <v>44</v>
      </c>
      <c r="E898">
        <v>0</v>
      </c>
      <c r="F898" s="1">
        <v>2.6736842105263161</v>
      </c>
      <c r="G898">
        <v>0</v>
      </c>
      <c r="H898">
        <v>0</v>
      </c>
      <c r="I898" s="1">
        <v>1000000</v>
      </c>
      <c r="J898" s="1">
        <v>5.6832764200875516</v>
      </c>
      <c r="K898" s="1">
        <v>1.8131682073374309</v>
      </c>
      <c r="L898" s="1">
        <v>13.2691</v>
      </c>
      <c r="M898" s="1">
        <v>6.4391999999999996</v>
      </c>
      <c r="N898" s="2">
        <v>0.36699999999999999</v>
      </c>
      <c r="O898" s="2">
        <v>0.747</v>
      </c>
      <c r="P898" s="2">
        <v>0.28499999999999998</v>
      </c>
      <c r="Q898" s="2">
        <v>0</v>
      </c>
      <c r="R898" s="2">
        <v>0.72199999999999998</v>
      </c>
      <c r="S898" s="2">
        <v>0</v>
      </c>
      <c r="T898" s="2">
        <v>1.2E-2</v>
      </c>
      <c r="U898" s="2">
        <v>0.106</v>
      </c>
      <c r="V898" s="2">
        <v>7.3999999999999996E-2</v>
      </c>
      <c r="W898" s="2">
        <v>0.16500000000000001</v>
      </c>
      <c r="X898" s="2">
        <v>0.32500000000000001</v>
      </c>
      <c r="Y898" s="2">
        <v>0.123</v>
      </c>
      <c r="Z898" s="2">
        <v>0.109</v>
      </c>
      <c r="AA898" s="2">
        <v>0.63600000000000001</v>
      </c>
      <c r="AB898" s="2">
        <v>0.96399999999999997</v>
      </c>
      <c r="AC898" s="2">
        <v>0.98</v>
      </c>
      <c r="AD898" s="2">
        <v>0.65</v>
      </c>
      <c r="AE898" s="2">
        <v>0.90300000000000002</v>
      </c>
      <c r="AF898" s="2">
        <v>0.126</v>
      </c>
      <c r="AG898" s="2">
        <v>7.1999999999999995E-2</v>
      </c>
      <c r="AH898" s="2">
        <v>0.56799999999999995</v>
      </c>
      <c r="AI898" s="2">
        <v>0.155</v>
      </c>
      <c r="AJ898" s="2">
        <v>0.34399999999999997</v>
      </c>
      <c r="AK898">
        <v>47311</v>
      </c>
      <c r="AL898">
        <v>0.31</v>
      </c>
      <c r="AM898" t="s">
        <v>56</v>
      </c>
      <c r="AN898" s="3">
        <v>0.81366459627329191</v>
      </c>
      <c r="AO898" s="3">
        <v>4.086182410782243E-2</v>
      </c>
      <c r="AP898" s="3">
        <v>0.81306303994010776</v>
      </c>
      <c r="AQ898" s="3">
        <v>4.114981614648059E-2</v>
      </c>
      <c r="AR898" s="3">
        <v>0.88578740970072223</v>
      </c>
      <c r="AS898" s="3">
        <v>4.9103879938079707E-2</v>
      </c>
      <c r="AT898" s="10">
        <v>1.7335414886474609E-3</v>
      </c>
      <c r="AU898" s="1">
        <v>277.9765625</v>
      </c>
      <c r="AV898" s="5">
        <v>201898.83097235591</v>
      </c>
      <c r="AW898" s="9">
        <v>5.1151514053344727E-2</v>
      </c>
      <c r="AX898">
        <v>10</v>
      </c>
      <c r="AY898" t="s">
        <v>50</v>
      </c>
      <c r="AZ898" s="9">
        <f>AVERAGE(MainTable[[#This Row],[f1]:[f4]])</f>
        <v>0.3508</v>
      </c>
      <c r="BA898" s="9">
        <f>AVERAGE(MainTable[[#This Row],[l1]:[l3]])</f>
        <v>6.4000000000000001E-2</v>
      </c>
      <c r="BB898" s="9">
        <f>AVERAGE(MainTable[[#This Row],[n1]:[lsc]])</f>
        <v>0.38700000000000001</v>
      </c>
      <c r="BC898" s="9">
        <f>AVERAGE(MainTable[[#This Row],[density]:[clsCoef]])</f>
        <v>0.81499999999999995</v>
      </c>
      <c r="BD898" s="9">
        <f>AVERAGE(MainTable[[#This Row],[t2]:[t4]])</f>
        <v>0.25533333333333336</v>
      </c>
      <c r="BE898" s="9">
        <f>AVERAGE(MainTable[[#This Row],[c1]:[c2]])</f>
        <v>0.2495</v>
      </c>
      <c r="BF898" s="9">
        <f>AVERAGE(MainTable[[#This Row],[n3]], MainTable[[#This Row],[n1]], MainTable[[#This Row],[n4]])</f>
        <v>0.13233333333333333</v>
      </c>
      <c r="BG898" s="9" t="str">
        <f>VLOOKUP(MainTable[[#This Row],[model]],ModelNames,4,FALSE)</f>
        <v>Linear</v>
      </c>
      <c r="BH898" s="9" cm="1">
        <f t="array" ref="BH898">MEDIAN(IF($AM$2:$AM$2385=AM898,$AN$2:$AN$2385))</f>
        <v>0.85279999999999989</v>
      </c>
      <c r="BI898" s="9" t="str" cm="1">
        <f t="array" ref="BI898">LEFT(A898, MIN(IFERROR(FIND({"_binarized","_clean","_converted"}, A898), LEN(A898)+1))-1)</f>
        <v>spectf</v>
      </c>
    </row>
    <row r="899" spans="1:61" x14ac:dyDescent="0.25">
      <c r="A899" t="s">
        <v>206</v>
      </c>
      <c r="B899" s="6">
        <v>349</v>
      </c>
      <c r="C899">
        <v>45</v>
      </c>
      <c r="D899">
        <v>44</v>
      </c>
      <c r="E899">
        <v>0</v>
      </c>
      <c r="F899" s="1">
        <v>2.6736842105263161</v>
      </c>
      <c r="G899">
        <v>0</v>
      </c>
      <c r="H899">
        <v>0</v>
      </c>
      <c r="I899" s="1">
        <v>1000000</v>
      </c>
      <c r="J899" s="1">
        <v>5.6832764200875516</v>
      </c>
      <c r="K899" s="1">
        <v>1.8131682073374309</v>
      </c>
      <c r="L899" s="1">
        <v>13.2691</v>
      </c>
      <c r="M899" s="1">
        <v>6.4391999999999996</v>
      </c>
      <c r="N899" s="2">
        <v>0.36699999999999999</v>
      </c>
      <c r="O899" s="2">
        <v>0.747</v>
      </c>
      <c r="P899" s="2">
        <v>0.28499999999999998</v>
      </c>
      <c r="Q899" s="2">
        <v>0</v>
      </c>
      <c r="R899" s="2">
        <v>0.72199999999999998</v>
      </c>
      <c r="S899" s="2">
        <v>0</v>
      </c>
      <c r="T899" s="2">
        <v>1.2E-2</v>
      </c>
      <c r="U899" s="2">
        <v>0.106</v>
      </c>
      <c r="V899" s="2">
        <v>7.3999999999999996E-2</v>
      </c>
      <c r="W899" s="2">
        <v>0.16500000000000001</v>
      </c>
      <c r="X899" s="2">
        <v>0.32500000000000001</v>
      </c>
      <c r="Y899" s="2">
        <v>0.123</v>
      </c>
      <c r="Z899" s="2">
        <v>0.109</v>
      </c>
      <c r="AA899" s="2">
        <v>0.63600000000000001</v>
      </c>
      <c r="AB899" s="2">
        <v>0.96399999999999997</v>
      </c>
      <c r="AC899" s="2">
        <v>0.98</v>
      </c>
      <c r="AD899" s="2">
        <v>0.65</v>
      </c>
      <c r="AE899" s="2">
        <v>0.90300000000000002</v>
      </c>
      <c r="AF899" s="2">
        <v>0.126</v>
      </c>
      <c r="AG899" s="2">
        <v>7.1999999999999995E-2</v>
      </c>
      <c r="AH899" s="2">
        <v>0.56799999999999995</v>
      </c>
      <c r="AI899" s="2">
        <v>0.155</v>
      </c>
      <c r="AJ899" s="2">
        <v>0.34399999999999997</v>
      </c>
      <c r="AK899">
        <v>47311</v>
      </c>
      <c r="AL899">
        <v>0.31</v>
      </c>
      <c r="AM899" t="s">
        <v>62</v>
      </c>
      <c r="AN899" s="3">
        <v>0.80223602484472045</v>
      </c>
      <c r="AO899" s="3">
        <v>5.2434427977216883E-2</v>
      </c>
      <c r="AP899" s="3">
        <v>0.80263373386686843</v>
      </c>
      <c r="AQ899" s="3">
        <v>5.2997058808807153E-2</v>
      </c>
      <c r="AT899" s="10">
        <v>2.0136833190917969E-3</v>
      </c>
      <c r="AU899" s="1">
        <v>281.39453125</v>
      </c>
      <c r="AV899" s="5">
        <v>173810.84537058961</v>
      </c>
      <c r="AW899" s="9">
        <v>3.675532341003418E-2</v>
      </c>
      <c r="AX899">
        <v>6</v>
      </c>
      <c r="AY899" t="s">
        <v>50</v>
      </c>
      <c r="AZ899" s="9">
        <f>AVERAGE(MainTable[[#This Row],[f1]:[f4]])</f>
        <v>0.3508</v>
      </c>
      <c r="BA899" s="9">
        <f>AVERAGE(MainTable[[#This Row],[l1]:[l3]])</f>
        <v>6.4000000000000001E-2</v>
      </c>
      <c r="BB899" s="9">
        <f>AVERAGE(MainTable[[#This Row],[n1]:[lsc]])</f>
        <v>0.38700000000000001</v>
      </c>
      <c r="BC899" s="9">
        <f>AVERAGE(MainTable[[#This Row],[density]:[clsCoef]])</f>
        <v>0.81499999999999995</v>
      </c>
      <c r="BD899" s="9">
        <f>AVERAGE(MainTable[[#This Row],[t2]:[t4]])</f>
        <v>0.25533333333333336</v>
      </c>
      <c r="BE899" s="9">
        <f>AVERAGE(MainTable[[#This Row],[c1]:[c2]])</f>
        <v>0.2495</v>
      </c>
      <c r="BF899" s="9">
        <f>AVERAGE(MainTable[[#This Row],[n3]], MainTable[[#This Row],[n1]], MainTable[[#This Row],[n4]])</f>
        <v>0.13233333333333333</v>
      </c>
      <c r="BG899" s="9" t="str">
        <f>VLOOKUP(MainTable[[#This Row],[model]],ModelNames,4,FALSE)</f>
        <v>Linear</v>
      </c>
      <c r="BH899" s="9" cm="1">
        <f t="array" ref="BH899">MEDIAN(IF($AM$2:$AM$2385=AM899,$AN$2:$AN$2385))</f>
        <v>0.84909999999999997</v>
      </c>
      <c r="BI899" s="9" t="str" cm="1">
        <f t="array" ref="BI899">LEFT(A899, MIN(IFERROR(FIND({"_binarized","_clean","_converted"}, A899), LEN(A899)+1))-1)</f>
        <v>spectf</v>
      </c>
    </row>
    <row r="900" spans="1:61" x14ac:dyDescent="0.25">
      <c r="A900" t="s">
        <v>206</v>
      </c>
      <c r="B900" s="6">
        <v>349</v>
      </c>
      <c r="C900">
        <v>45</v>
      </c>
      <c r="D900">
        <v>44</v>
      </c>
      <c r="E900">
        <v>0</v>
      </c>
      <c r="F900" s="1">
        <v>2.6736842105263161</v>
      </c>
      <c r="G900">
        <v>0</v>
      </c>
      <c r="H900">
        <v>0</v>
      </c>
      <c r="I900" s="1">
        <v>1000000</v>
      </c>
      <c r="J900" s="1">
        <v>5.6832764200875516</v>
      </c>
      <c r="K900" s="1">
        <v>1.8131682073374309</v>
      </c>
      <c r="L900" s="1">
        <v>13.2691</v>
      </c>
      <c r="M900" s="1">
        <v>6.4391999999999996</v>
      </c>
      <c r="N900" s="2">
        <v>0.36699999999999999</v>
      </c>
      <c r="O900" s="2">
        <v>0.747</v>
      </c>
      <c r="P900" s="2">
        <v>0.28499999999999998</v>
      </c>
      <c r="Q900" s="2">
        <v>0</v>
      </c>
      <c r="R900" s="2">
        <v>0.72199999999999998</v>
      </c>
      <c r="S900" s="2">
        <v>0</v>
      </c>
      <c r="T900" s="2">
        <v>1.2E-2</v>
      </c>
      <c r="U900" s="2">
        <v>0.106</v>
      </c>
      <c r="V900" s="2">
        <v>7.3999999999999996E-2</v>
      </c>
      <c r="W900" s="2">
        <v>0.16500000000000001</v>
      </c>
      <c r="X900" s="2">
        <v>0.32500000000000001</v>
      </c>
      <c r="Y900" s="2">
        <v>0.123</v>
      </c>
      <c r="Z900" s="2">
        <v>0.109</v>
      </c>
      <c r="AA900" s="2">
        <v>0.63600000000000001</v>
      </c>
      <c r="AB900" s="2">
        <v>0.96399999999999997</v>
      </c>
      <c r="AC900" s="2">
        <v>0.98</v>
      </c>
      <c r="AD900" s="2">
        <v>0.65</v>
      </c>
      <c r="AE900" s="2">
        <v>0.90300000000000002</v>
      </c>
      <c r="AF900" s="2">
        <v>0.126</v>
      </c>
      <c r="AG900" s="2">
        <v>7.1999999999999995E-2</v>
      </c>
      <c r="AH900" s="2">
        <v>0.56799999999999995</v>
      </c>
      <c r="AI900" s="2">
        <v>0.155</v>
      </c>
      <c r="AJ900" s="2">
        <v>0.34399999999999997</v>
      </c>
      <c r="AK900">
        <v>47311</v>
      </c>
      <c r="AL900">
        <v>0.31</v>
      </c>
      <c r="AM900" t="s">
        <v>64</v>
      </c>
      <c r="AN900" s="3">
        <v>0.77664596273291919</v>
      </c>
      <c r="AO900" s="3">
        <v>4.7797200278485281E-2</v>
      </c>
      <c r="AP900" s="3">
        <v>0.76732543480414361</v>
      </c>
      <c r="AQ900" s="3">
        <v>4.9885091970714113E-2</v>
      </c>
      <c r="AR900" s="3">
        <v>0.85773374613003095</v>
      </c>
      <c r="AS900" s="3">
        <v>3.8731063224271473E-2</v>
      </c>
      <c r="AT900" s="10">
        <v>1.927375793457031E-3</v>
      </c>
      <c r="AU900" s="1">
        <v>283.59765625</v>
      </c>
      <c r="AV900" s="5">
        <v>181594.06234537359</v>
      </c>
      <c r="AW900" s="9">
        <v>2.851510047912598E-2</v>
      </c>
      <c r="AX900">
        <v>2</v>
      </c>
      <c r="AY900" t="s">
        <v>50</v>
      </c>
      <c r="AZ900" s="9">
        <f>AVERAGE(MainTable[[#This Row],[f1]:[f4]])</f>
        <v>0.3508</v>
      </c>
      <c r="BA900" s="9">
        <f>AVERAGE(MainTable[[#This Row],[l1]:[l3]])</f>
        <v>6.4000000000000001E-2</v>
      </c>
      <c r="BB900" s="9">
        <f>AVERAGE(MainTable[[#This Row],[n1]:[lsc]])</f>
        <v>0.38700000000000001</v>
      </c>
      <c r="BC900" s="9">
        <f>AVERAGE(MainTable[[#This Row],[density]:[clsCoef]])</f>
        <v>0.81499999999999995</v>
      </c>
      <c r="BD900" s="9">
        <f>AVERAGE(MainTable[[#This Row],[t2]:[t4]])</f>
        <v>0.25533333333333336</v>
      </c>
      <c r="BE900" s="9">
        <f>AVERAGE(MainTable[[#This Row],[c1]:[c2]])</f>
        <v>0.2495</v>
      </c>
      <c r="BF900" s="9">
        <f>AVERAGE(MainTable[[#This Row],[n3]], MainTable[[#This Row],[n1]], MainTable[[#This Row],[n4]])</f>
        <v>0.13233333333333333</v>
      </c>
      <c r="BG900" s="9" t="str">
        <f>VLOOKUP(MainTable[[#This Row],[model]],ModelNames,4,FALSE)</f>
        <v>Discriminant</v>
      </c>
      <c r="BH900" s="9" cm="1">
        <f t="array" ref="BH900">MEDIAN(IF($AM$2:$AM$2385=AM900,$AN$2:$AN$2385))</f>
        <v>0.83860904466088915</v>
      </c>
      <c r="BI900" s="9" t="str" cm="1">
        <f t="array" ref="BI900">LEFT(A900, MIN(IFERROR(FIND({"_binarized","_clean","_converted"}, A900), LEN(A900)+1))-1)</f>
        <v>spectf</v>
      </c>
    </row>
    <row r="901" spans="1:61" x14ac:dyDescent="0.25">
      <c r="A901" t="s">
        <v>206</v>
      </c>
      <c r="B901" s="6">
        <v>349</v>
      </c>
      <c r="C901">
        <v>45</v>
      </c>
      <c r="D901">
        <v>44</v>
      </c>
      <c r="E901">
        <v>0</v>
      </c>
      <c r="F901" s="1">
        <v>2.6736842105263161</v>
      </c>
      <c r="G901">
        <v>0</v>
      </c>
      <c r="H901">
        <v>0</v>
      </c>
      <c r="I901" s="1">
        <v>1000000</v>
      </c>
      <c r="J901" s="1">
        <v>5.6832764200875516</v>
      </c>
      <c r="K901" s="1">
        <v>1.8131682073374309</v>
      </c>
      <c r="L901" s="1">
        <v>13.2691</v>
      </c>
      <c r="M901" s="1">
        <v>6.4391999999999996</v>
      </c>
      <c r="N901" s="2">
        <v>0.36699999999999999</v>
      </c>
      <c r="O901" s="2">
        <v>0.747</v>
      </c>
      <c r="P901" s="2">
        <v>0.28499999999999998</v>
      </c>
      <c r="Q901" s="2">
        <v>0</v>
      </c>
      <c r="R901" s="2">
        <v>0.72199999999999998</v>
      </c>
      <c r="S901" s="2">
        <v>0</v>
      </c>
      <c r="T901" s="2">
        <v>1.2E-2</v>
      </c>
      <c r="U901" s="2">
        <v>0.106</v>
      </c>
      <c r="V901" s="2">
        <v>7.3999999999999996E-2</v>
      </c>
      <c r="W901" s="2">
        <v>0.16500000000000001</v>
      </c>
      <c r="X901" s="2">
        <v>0.32500000000000001</v>
      </c>
      <c r="Y901" s="2">
        <v>0.123</v>
      </c>
      <c r="Z901" s="2">
        <v>0.109</v>
      </c>
      <c r="AA901" s="2">
        <v>0.63600000000000001</v>
      </c>
      <c r="AB901" s="2">
        <v>0.96399999999999997</v>
      </c>
      <c r="AC901" s="2">
        <v>0.98</v>
      </c>
      <c r="AD901" s="2">
        <v>0.65</v>
      </c>
      <c r="AE901" s="2">
        <v>0.90300000000000002</v>
      </c>
      <c r="AF901" s="2">
        <v>0.126</v>
      </c>
      <c r="AG901" s="2">
        <v>7.1999999999999995E-2</v>
      </c>
      <c r="AH901" s="2">
        <v>0.56799999999999995</v>
      </c>
      <c r="AI901" s="2">
        <v>0.155</v>
      </c>
      <c r="AJ901" s="2">
        <v>0.34399999999999997</v>
      </c>
      <c r="AK901">
        <v>47311</v>
      </c>
      <c r="AL901">
        <v>0.31</v>
      </c>
      <c r="AM901" t="s">
        <v>63</v>
      </c>
      <c r="AN901" s="3">
        <v>0.71904761904761905</v>
      </c>
      <c r="AO901" s="3">
        <v>3.3536794022207647E-2</v>
      </c>
      <c r="AP901" s="3">
        <v>0.73331087923318838</v>
      </c>
      <c r="AQ901" s="3">
        <v>3.332536363151592E-2</v>
      </c>
      <c r="AR901" s="3">
        <v>0.87484004127966963</v>
      </c>
      <c r="AS901" s="3">
        <v>4.2318124805250962E-2</v>
      </c>
      <c r="AT901" s="10">
        <v>2.2578239440917969E-3</v>
      </c>
      <c r="AU901" s="1">
        <v>281.88671875</v>
      </c>
      <c r="AV901" s="5">
        <v>155016.51531151001</v>
      </c>
      <c r="AW901" s="9">
        <v>2.4882793426513668E-2</v>
      </c>
      <c r="AX901">
        <v>4</v>
      </c>
      <c r="AY901" t="s">
        <v>50</v>
      </c>
      <c r="AZ901" s="9">
        <f>AVERAGE(MainTable[[#This Row],[f1]:[f4]])</f>
        <v>0.3508</v>
      </c>
      <c r="BA901" s="9">
        <f>AVERAGE(MainTable[[#This Row],[l1]:[l3]])</f>
        <v>6.4000000000000001E-2</v>
      </c>
      <c r="BB901" s="9">
        <f>AVERAGE(MainTable[[#This Row],[n1]:[lsc]])</f>
        <v>0.38700000000000001</v>
      </c>
      <c r="BC901" s="9">
        <f>AVERAGE(MainTable[[#This Row],[density]:[clsCoef]])</f>
        <v>0.81499999999999995</v>
      </c>
      <c r="BD901" s="9">
        <f>AVERAGE(MainTable[[#This Row],[t2]:[t4]])</f>
        <v>0.25533333333333336</v>
      </c>
      <c r="BE901" s="9">
        <f>AVERAGE(MainTable[[#This Row],[c1]:[c2]])</f>
        <v>0.2495</v>
      </c>
      <c r="BF901" s="9">
        <f>AVERAGE(MainTable[[#This Row],[n3]], MainTable[[#This Row],[n1]], MainTable[[#This Row],[n4]])</f>
        <v>0.13233333333333333</v>
      </c>
      <c r="BG901" s="9" t="str">
        <f>VLOOKUP(MainTable[[#This Row],[model]],ModelNames,4,FALSE)</f>
        <v>Probabilistic</v>
      </c>
      <c r="BH901" s="9" cm="1">
        <f t="array" ref="BH901">MEDIAN(IF($AM$2:$AM$2385=AM901,$AN$2:$AN$2385))</f>
        <v>0.73750000000000004</v>
      </c>
      <c r="BI901" s="9" t="str" cm="1">
        <f t="array" ref="BI901">LEFT(A901, MIN(IFERROR(FIND({"_binarized","_clean","_converted"}, A901), LEN(A901)+1))-1)</f>
        <v>spectf</v>
      </c>
    </row>
    <row r="902" spans="1:61" x14ac:dyDescent="0.25">
      <c r="A902" t="s">
        <v>182</v>
      </c>
      <c r="B902" s="6">
        <v>88</v>
      </c>
      <c r="C902">
        <v>9</v>
      </c>
      <c r="D902">
        <v>8</v>
      </c>
      <c r="E902">
        <v>0</v>
      </c>
      <c r="F902" s="1">
        <v>2.666666666666667</v>
      </c>
      <c r="G902">
        <v>0</v>
      </c>
      <c r="H902">
        <v>0</v>
      </c>
      <c r="I902" s="1">
        <v>1000000</v>
      </c>
      <c r="J902" s="1">
        <v>0.55138848605209345</v>
      </c>
      <c r="K902" s="1">
        <v>0.58553333600306412</v>
      </c>
      <c r="L902" s="1">
        <v>98.531499999999994</v>
      </c>
      <c r="M902" s="1">
        <v>78.882800000000003</v>
      </c>
      <c r="N902" s="2">
        <v>0.54700000000000004</v>
      </c>
      <c r="O902" s="2">
        <v>0.95499999999999996</v>
      </c>
      <c r="P902" s="2">
        <v>0.752</v>
      </c>
      <c r="Q902" s="2">
        <v>0.375</v>
      </c>
      <c r="R902" s="2">
        <v>0.97699999999999998</v>
      </c>
      <c r="S902" s="2">
        <v>0.96599999999999997</v>
      </c>
      <c r="T902" s="2">
        <v>0.3</v>
      </c>
      <c r="U902" s="2">
        <v>0.26100000000000001</v>
      </c>
      <c r="V902" s="2">
        <v>0.27300000000000002</v>
      </c>
      <c r="W902" s="2">
        <v>0.19900000000000001</v>
      </c>
      <c r="X902" s="2">
        <v>0.41799999999999998</v>
      </c>
      <c r="Y902" s="2">
        <v>0.47699999999999998</v>
      </c>
      <c r="Z902" s="2">
        <v>0.25</v>
      </c>
      <c r="AA902" s="2">
        <v>0.72699999999999998</v>
      </c>
      <c r="AB902" s="2">
        <v>0.97099999999999997</v>
      </c>
      <c r="AC902" s="2">
        <v>0.96099999999999997</v>
      </c>
      <c r="AD902" s="2">
        <v>0.63200000000000001</v>
      </c>
      <c r="AE902" s="2">
        <v>0.85399999999999998</v>
      </c>
      <c r="AF902" s="2">
        <v>9.0999999999999998E-2</v>
      </c>
      <c r="AG902" s="2">
        <v>9.0999999999999998E-2</v>
      </c>
      <c r="AH902" s="2">
        <v>1</v>
      </c>
      <c r="AI902" s="2">
        <v>0.155</v>
      </c>
      <c r="AJ902" s="2">
        <v>0.34200000000000003</v>
      </c>
      <c r="AK902">
        <v>1740</v>
      </c>
      <c r="AL902">
        <v>0.05</v>
      </c>
      <c r="AM902" t="s">
        <v>58</v>
      </c>
      <c r="AN902" s="3">
        <v>0.72745098039215683</v>
      </c>
      <c r="AO902" s="3">
        <v>1.9673094043519461E-2</v>
      </c>
      <c r="AP902" s="3">
        <v>0.61282557962005724</v>
      </c>
      <c r="AQ902" s="3">
        <v>2.63190137271028E-2</v>
      </c>
      <c r="AR902" s="3">
        <v>0.42320512820512818</v>
      </c>
      <c r="AS902" s="3">
        <v>8.964133368485476E-2</v>
      </c>
      <c r="AT902" s="10">
        <v>4.4560432434082031E-3</v>
      </c>
      <c r="AU902" s="1">
        <v>295.7109375</v>
      </c>
      <c r="AV902" s="5">
        <v>20197.290529695019</v>
      </c>
      <c r="AW902" s="9">
        <v>1.012350797653198</v>
      </c>
      <c r="AX902">
        <v>2</v>
      </c>
      <c r="AY902" t="s">
        <v>50</v>
      </c>
      <c r="AZ902" s="9">
        <f>AVERAGE(MainTable[[#This Row],[f1]:[f4]])</f>
        <v>0.80499999999999994</v>
      </c>
      <c r="BA902" s="9">
        <f>AVERAGE(MainTable[[#This Row],[l1]:[l3]])</f>
        <v>0.27799999999999997</v>
      </c>
      <c r="BB902" s="9">
        <f>AVERAGE(MainTable[[#This Row],[n1]:[lsc]])</f>
        <v>0.50700000000000001</v>
      </c>
      <c r="BC902" s="9">
        <f>AVERAGE(MainTable[[#This Row],[density]:[clsCoef]])</f>
        <v>0.79649999999999999</v>
      </c>
      <c r="BD902" s="9">
        <f>AVERAGE(MainTable[[#This Row],[t2]:[t4]])</f>
        <v>0.39399999999999996</v>
      </c>
      <c r="BE902" s="9">
        <f>AVERAGE(MainTable[[#This Row],[c1]:[c2]])</f>
        <v>0.2485</v>
      </c>
      <c r="BF902" s="9">
        <f>AVERAGE(MainTable[[#This Row],[n3]], MainTable[[#This Row],[n1]], MainTable[[#This Row],[n4]])</f>
        <v>0.30866666666666664</v>
      </c>
      <c r="BG902" s="9" t="str">
        <f>VLOOKUP(MainTable[[#This Row],[model]],ModelNames,4,FALSE)</f>
        <v>Tree Ensemble</v>
      </c>
      <c r="BH902" s="9" cm="1">
        <f t="array" ref="BH902">MEDIAN(IF($AM$2:$AM$2385=AM902,$AN$2:$AN$2385))</f>
        <v>0.86973139609339412</v>
      </c>
      <c r="BI902" s="9" t="str" cm="1">
        <f t="array" ref="BI902">LEFT(A902, MIN(IFERROR(FIND({"_binarized","_clean","_converted"}, A902), LEN(A902)+1))-1)</f>
        <v>postoperative-patient-data</v>
      </c>
    </row>
    <row r="903" spans="1:61" x14ac:dyDescent="0.25">
      <c r="A903" t="s">
        <v>182</v>
      </c>
      <c r="B903" s="6">
        <v>88</v>
      </c>
      <c r="C903">
        <v>9</v>
      </c>
      <c r="D903">
        <v>8</v>
      </c>
      <c r="E903">
        <v>0</v>
      </c>
      <c r="F903" s="1">
        <v>2.666666666666667</v>
      </c>
      <c r="G903">
        <v>0</v>
      </c>
      <c r="H903">
        <v>0</v>
      </c>
      <c r="I903" s="1">
        <v>1000000</v>
      </c>
      <c r="J903" s="1">
        <v>0.55138848605209345</v>
      </c>
      <c r="K903" s="1">
        <v>0.58553333600306412</v>
      </c>
      <c r="L903" s="1">
        <v>98.531499999999994</v>
      </c>
      <c r="M903" s="1">
        <v>78.882800000000003</v>
      </c>
      <c r="N903" s="2">
        <v>0.54700000000000004</v>
      </c>
      <c r="O903" s="2">
        <v>0.95499999999999996</v>
      </c>
      <c r="P903" s="2">
        <v>0.752</v>
      </c>
      <c r="Q903" s="2">
        <v>0.375</v>
      </c>
      <c r="R903" s="2">
        <v>0.97699999999999998</v>
      </c>
      <c r="S903" s="2">
        <v>0.96599999999999997</v>
      </c>
      <c r="T903" s="2">
        <v>0.3</v>
      </c>
      <c r="U903" s="2">
        <v>0.26100000000000001</v>
      </c>
      <c r="V903" s="2">
        <v>0.27300000000000002</v>
      </c>
      <c r="W903" s="2">
        <v>0.19900000000000001</v>
      </c>
      <c r="X903" s="2">
        <v>0.41799999999999998</v>
      </c>
      <c r="Y903" s="2">
        <v>0.47699999999999998</v>
      </c>
      <c r="Z903" s="2">
        <v>0.25</v>
      </c>
      <c r="AA903" s="2">
        <v>0.72699999999999998</v>
      </c>
      <c r="AB903" s="2">
        <v>0.97099999999999997</v>
      </c>
      <c r="AC903" s="2">
        <v>0.96099999999999997</v>
      </c>
      <c r="AD903" s="2">
        <v>0.63200000000000001</v>
      </c>
      <c r="AE903" s="2">
        <v>0.85399999999999998</v>
      </c>
      <c r="AF903" s="2">
        <v>9.0999999999999998E-2</v>
      </c>
      <c r="AG903" s="2">
        <v>9.0999999999999998E-2</v>
      </c>
      <c r="AH903" s="2">
        <v>1</v>
      </c>
      <c r="AI903" s="2">
        <v>0.155</v>
      </c>
      <c r="AJ903" s="2">
        <v>0.34200000000000003</v>
      </c>
      <c r="AK903">
        <v>1740</v>
      </c>
      <c r="AL903">
        <v>0.05</v>
      </c>
      <c r="AM903" t="s">
        <v>54</v>
      </c>
      <c r="AN903" s="3">
        <v>0.72745098039215683</v>
      </c>
      <c r="AO903" s="3">
        <v>1.9673094043519461E-2</v>
      </c>
      <c r="AP903" s="3">
        <v>0.61282557962005724</v>
      </c>
      <c r="AQ903" s="3">
        <v>2.63190137271028E-2</v>
      </c>
      <c r="AR903" s="3">
        <v>0.39230769230769241</v>
      </c>
      <c r="AS903" s="3">
        <v>0.16824889987067471</v>
      </c>
      <c r="AT903" s="10">
        <v>8.9220285415649414E-2</v>
      </c>
      <c r="AU903" s="1">
        <v>296.42578125</v>
      </c>
      <c r="AV903" s="5">
        <v>1008.739207465187</v>
      </c>
      <c r="AW903" s="9">
        <v>1.3499131202697749</v>
      </c>
      <c r="AX903">
        <v>16</v>
      </c>
      <c r="AY903" t="s">
        <v>50</v>
      </c>
      <c r="AZ903" s="9">
        <f>AVERAGE(MainTable[[#This Row],[f1]:[f4]])</f>
        <v>0.80499999999999994</v>
      </c>
      <c r="BA903" s="9">
        <f>AVERAGE(MainTable[[#This Row],[l1]:[l3]])</f>
        <v>0.27799999999999997</v>
      </c>
      <c r="BB903" s="9">
        <f>AVERAGE(MainTable[[#This Row],[n1]:[lsc]])</f>
        <v>0.50700000000000001</v>
      </c>
      <c r="BC903" s="9">
        <f>AVERAGE(MainTable[[#This Row],[density]:[clsCoef]])</f>
        <v>0.79649999999999999</v>
      </c>
      <c r="BD903" s="9">
        <f>AVERAGE(MainTable[[#This Row],[t2]:[t4]])</f>
        <v>0.39399999999999996</v>
      </c>
      <c r="BE903" s="9">
        <f>AVERAGE(MainTable[[#This Row],[c1]:[c2]])</f>
        <v>0.2485</v>
      </c>
      <c r="BF903" s="9">
        <f>AVERAGE(MainTable[[#This Row],[n3]], MainTable[[#This Row],[n1]], MainTable[[#This Row],[n4]])</f>
        <v>0.30866666666666664</v>
      </c>
      <c r="BG903" s="9" t="str">
        <f>VLOOKUP(MainTable[[#This Row],[model]],ModelNames,4,FALSE)</f>
        <v>Tree Ensemble</v>
      </c>
      <c r="BH903" s="9" cm="1">
        <f t="array" ref="BH903">MEDIAN(IF($AM$2:$AM$2385=AM903,$AN$2:$AN$2385))</f>
        <v>0.87316363636363636</v>
      </c>
      <c r="BI903" s="9" t="str" cm="1">
        <f t="array" ref="BI903">LEFT(A903, MIN(IFERROR(FIND({"_binarized","_clean","_converted"}, A903), LEN(A903)+1))-1)</f>
        <v>postoperative-patient-data</v>
      </c>
    </row>
    <row r="904" spans="1:61" x14ac:dyDescent="0.25">
      <c r="A904" t="s">
        <v>182</v>
      </c>
      <c r="B904" s="6">
        <v>88</v>
      </c>
      <c r="C904">
        <v>9</v>
      </c>
      <c r="D904">
        <v>8</v>
      </c>
      <c r="E904">
        <v>0</v>
      </c>
      <c r="F904" s="1">
        <v>2.666666666666667</v>
      </c>
      <c r="G904">
        <v>0</v>
      </c>
      <c r="H904">
        <v>0</v>
      </c>
      <c r="I904" s="1">
        <v>1000000</v>
      </c>
      <c r="J904" s="1">
        <v>0.55138848605209345</v>
      </c>
      <c r="K904" s="1">
        <v>0.58553333600306412</v>
      </c>
      <c r="L904" s="1">
        <v>98.531499999999994</v>
      </c>
      <c r="M904" s="1">
        <v>78.882800000000003</v>
      </c>
      <c r="N904" s="2">
        <v>0.54700000000000004</v>
      </c>
      <c r="O904" s="2">
        <v>0.95499999999999996</v>
      </c>
      <c r="P904" s="2">
        <v>0.752</v>
      </c>
      <c r="Q904" s="2">
        <v>0.375</v>
      </c>
      <c r="R904" s="2">
        <v>0.97699999999999998</v>
      </c>
      <c r="S904" s="2">
        <v>0.96599999999999997</v>
      </c>
      <c r="T904" s="2">
        <v>0.3</v>
      </c>
      <c r="U904" s="2">
        <v>0.26100000000000001</v>
      </c>
      <c r="V904" s="2">
        <v>0.27300000000000002</v>
      </c>
      <c r="W904" s="2">
        <v>0.19900000000000001</v>
      </c>
      <c r="X904" s="2">
        <v>0.41799999999999998</v>
      </c>
      <c r="Y904" s="2">
        <v>0.47699999999999998</v>
      </c>
      <c r="Z904" s="2">
        <v>0.25</v>
      </c>
      <c r="AA904" s="2">
        <v>0.72699999999999998</v>
      </c>
      <c r="AB904" s="2">
        <v>0.97099999999999997</v>
      </c>
      <c r="AC904" s="2">
        <v>0.96099999999999997</v>
      </c>
      <c r="AD904" s="2">
        <v>0.63200000000000001</v>
      </c>
      <c r="AE904" s="2">
        <v>0.85399999999999998</v>
      </c>
      <c r="AF904" s="2">
        <v>9.0999999999999998E-2</v>
      </c>
      <c r="AG904" s="2">
        <v>9.0999999999999998E-2</v>
      </c>
      <c r="AH904" s="2">
        <v>1</v>
      </c>
      <c r="AI904" s="2">
        <v>0.155</v>
      </c>
      <c r="AJ904" s="2">
        <v>0.34200000000000003</v>
      </c>
      <c r="AK904">
        <v>1740</v>
      </c>
      <c r="AL904">
        <v>0.05</v>
      </c>
      <c r="AM904" t="s">
        <v>55</v>
      </c>
      <c r="AN904" s="3">
        <v>0.72745098039215683</v>
      </c>
      <c r="AO904" s="3">
        <v>1.9673094043519461E-2</v>
      </c>
      <c r="AP904" s="3">
        <v>0.61282557962005724</v>
      </c>
      <c r="AQ904" s="3">
        <v>2.63190137271028E-2</v>
      </c>
      <c r="AR904" s="3">
        <v>0.41948717948717951</v>
      </c>
      <c r="AS904" s="3">
        <v>0.15393672547628659</v>
      </c>
      <c r="AT904" s="10">
        <v>4.0678977966308594E-3</v>
      </c>
      <c r="AU904" s="1">
        <v>297.1171875</v>
      </c>
      <c r="AV904" s="5">
        <v>22124.449654202319</v>
      </c>
      <c r="AW904" s="9">
        <v>1.069113492965698</v>
      </c>
      <c r="AX904">
        <v>16</v>
      </c>
      <c r="AY904" t="s">
        <v>50</v>
      </c>
      <c r="AZ904" s="9">
        <f>AVERAGE(MainTable[[#This Row],[f1]:[f4]])</f>
        <v>0.80499999999999994</v>
      </c>
      <c r="BA904" s="9">
        <f>AVERAGE(MainTable[[#This Row],[l1]:[l3]])</f>
        <v>0.27799999999999997</v>
      </c>
      <c r="BB904" s="9">
        <f>AVERAGE(MainTable[[#This Row],[n1]:[lsc]])</f>
        <v>0.50700000000000001</v>
      </c>
      <c r="BC904" s="9">
        <f>AVERAGE(MainTable[[#This Row],[density]:[clsCoef]])</f>
        <v>0.79649999999999999</v>
      </c>
      <c r="BD904" s="9">
        <f>AVERAGE(MainTable[[#This Row],[t2]:[t4]])</f>
        <v>0.39399999999999996</v>
      </c>
      <c r="BE904" s="9">
        <f>AVERAGE(MainTable[[#This Row],[c1]:[c2]])</f>
        <v>0.2485</v>
      </c>
      <c r="BF904" s="9">
        <f>AVERAGE(MainTable[[#This Row],[n3]], MainTable[[#This Row],[n1]], MainTable[[#This Row],[n4]])</f>
        <v>0.30866666666666664</v>
      </c>
      <c r="BG904" s="9" t="str">
        <f>VLOOKUP(MainTable[[#This Row],[model]],ModelNames,4,FALSE)</f>
        <v>Tree Ensemble</v>
      </c>
      <c r="BH904" s="9" cm="1">
        <f t="array" ref="BH904">MEDIAN(IF($AM$2:$AM$2385=AM904,$AN$2:$AN$2385))</f>
        <v>0.88267425723439863</v>
      </c>
      <c r="BI904" s="9" t="str" cm="1">
        <f t="array" ref="BI904">LEFT(A904, MIN(IFERROR(FIND({"_binarized","_clean","_converted"}, A904), LEN(A904)+1))-1)</f>
        <v>postoperative-patient-data</v>
      </c>
    </row>
    <row r="905" spans="1:61" x14ac:dyDescent="0.25">
      <c r="A905" t="s">
        <v>182</v>
      </c>
      <c r="B905" s="6">
        <v>88</v>
      </c>
      <c r="C905">
        <v>9</v>
      </c>
      <c r="D905">
        <v>8</v>
      </c>
      <c r="E905">
        <v>0</v>
      </c>
      <c r="F905" s="1">
        <v>2.666666666666667</v>
      </c>
      <c r="G905">
        <v>0</v>
      </c>
      <c r="H905">
        <v>0</v>
      </c>
      <c r="I905" s="1">
        <v>1000000</v>
      </c>
      <c r="J905" s="1">
        <v>0.55138848605209345</v>
      </c>
      <c r="K905" s="1">
        <v>0.58553333600306412</v>
      </c>
      <c r="L905" s="1">
        <v>98.531499999999994</v>
      </c>
      <c r="M905" s="1">
        <v>78.882800000000003</v>
      </c>
      <c r="N905" s="2">
        <v>0.54700000000000004</v>
      </c>
      <c r="O905" s="2">
        <v>0.95499999999999996</v>
      </c>
      <c r="P905" s="2">
        <v>0.752</v>
      </c>
      <c r="Q905" s="2">
        <v>0.375</v>
      </c>
      <c r="R905" s="2">
        <v>0.97699999999999998</v>
      </c>
      <c r="S905" s="2">
        <v>0.96599999999999997</v>
      </c>
      <c r="T905" s="2">
        <v>0.3</v>
      </c>
      <c r="U905" s="2">
        <v>0.26100000000000001</v>
      </c>
      <c r="V905" s="2">
        <v>0.27300000000000002</v>
      </c>
      <c r="W905" s="2">
        <v>0.19900000000000001</v>
      </c>
      <c r="X905" s="2">
        <v>0.41799999999999998</v>
      </c>
      <c r="Y905" s="2">
        <v>0.47699999999999998</v>
      </c>
      <c r="Z905" s="2">
        <v>0.25</v>
      </c>
      <c r="AA905" s="2">
        <v>0.72699999999999998</v>
      </c>
      <c r="AB905" s="2">
        <v>0.97099999999999997</v>
      </c>
      <c r="AC905" s="2">
        <v>0.96099999999999997</v>
      </c>
      <c r="AD905" s="2">
        <v>0.63200000000000001</v>
      </c>
      <c r="AE905" s="2">
        <v>0.85399999999999998</v>
      </c>
      <c r="AF905" s="2">
        <v>9.0999999999999998E-2</v>
      </c>
      <c r="AG905" s="2">
        <v>9.0999999999999998E-2</v>
      </c>
      <c r="AH905" s="2">
        <v>1</v>
      </c>
      <c r="AI905" s="2">
        <v>0.155</v>
      </c>
      <c r="AJ905" s="2">
        <v>0.34200000000000003</v>
      </c>
      <c r="AK905">
        <v>1740</v>
      </c>
      <c r="AL905">
        <v>0.05</v>
      </c>
      <c r="AM905" t="s">
        <v>51</v>
      </c>
      <c r="AN905" s="3">
        <v>0.72745098039215683</v>
      </c>
      <c r="AO905" s="3">
        <v>1.9673094043519461E-2</v>
      </c>
      <c r="AP905" s="3">
        <v>0.61282557962005724</v>
      </c>
      <c r="AQ905" s="3">
        <v>2.63190137271028E-2</v>
      </c>
      <c r="AT905" s="10">
        <v>1.834630966186523E-3</v>
      </c>
      <c r="AU905" s="1">
        <v>297.57421875</v>
      </c>
      <c r="AV905" s="5">
        <v>49056.187134502921</v>
      </c>
      <c r="AW905" s="9">
        <v>4.9623012542724609E-2</v>
      </c>
      <c r="AX905">
        <v>12</v>
      </c>
      <c r="AY905" t="s">
        <v>50</v>
      </c>
      <c r="AZ905" s="9">
        <f>AVERAGE(MainTable[[#This Row],[f1]:[f4]])</f>
        <v>0.80499999999999994</v>
      </c>
      <c r="BA905" s="9">
        <f>AVERAGE(MainTable[[#This Row],[l1]:[l3]])</f>
        <v>0.27799999999999997</v>
      </c>
      <c r="BB905" s="9">
        <f>AVERAGE(MainTable[[#This Row],[n1]:[lsc]])</f>
        <v>0.50700000000000001</v>
      </c>
      <c r="BC905" s="9">
        <f>AVERAGE(MainTable[[#This Row],[density]:[clsCoef]])</f>
        <v>0.79649999999999999</v>
      </c>
      <c r="BD905" s="9">
        <f>AVERAGE(MainTable[[#This Row],[t2]:[t4]])</f>
        <v>0.39399999999999996</v>
      </c>
      <c r="BE905" s="9">
        <f>AVERAGE(MainTable[[#This Row],[c1]:[c2]])</f>
        <v>0.2485</v>
      </c>
      <c r="BF905" s="9">
        <f>AVERAGE(MainTable[[#This Row],[n3]], MainTable[[#This Row],[n1]], MainTable[[#This Row],[n4]])</f>
        <v>0.30866666666666664</v>
      </c>
      <c r="BG905" s="9" t="str">
        <f>VLOOKUP(MainTable[[#This Row],[model]],ModelNames,4,FALSE)</f>
        <v>Kernel/SVM</v>
      </c>
      <c r="BH905" s="9" cm="1">
        <f t="array" ref="BH905">MEDIAN(IF($AM$2:$AM$2385=AM905,$AN$2:$AN$2385))</f>
        <v>0.87225452196382425</v>
      </c>
      <c r="BI905" s="9" t="str" cm="1">
        <f t="array" ref="BI905">LEFT(A905, MIN(IFERROR(FIND({"_binarized","_clean","_converted"}, A905), LEN(A905)+1))-1)</f>
        <v>postoperative-patient-data</v>
      </c>
    </row>
    <row r="906" spans="1:61" x14ac:dyDescent="0.25">
      <c r="A906" t="s">
        <v>182</v>
      </c>
      <c r="B906" s="6">
        <v>88</v>
      </c>
      <c r="C906">
        <v>9</v>
      </c>
      <c r="D906">
        <v>8</v>
      </c>
      <c r="E906">
        <v>0</v>
      </c>
      <c r="F906" s="1">
        <v>2.666666666666667</v>
      </c>
      <c r="G906">
        <v>0</v>
      </c>
      <c r="H906">
        <v>0</v>
      </c>
      <c r="I906" s="1">
        <v>1000000</v>
      </c>
      <c r="J906" s="1">
        <v>0.55138848605209345</v>
      </c>
      <c r="K906" s="1">
        <v>0.58553333600306412</v>
      </c>
      <c r="L906" s="1">
        <v>98.531499999999994</v>
      </c>
      <c r="M906" s="1">
        <v>78.882800000000003</v>
      </c>
      <c r="N906" s="2">
        <v>0.54700000000000004</v>
      </c>
      <c r="O906" s="2">
        <v>0.95499999999999996</v>
      </c>
      <c r="P906" s="2">
        <v>0.752</v>
      </c>
      <c r="Q906" s="2">
        <v>0.375</v>
      </c>
      <c r="R906" s="2">
        <v>0.97699999999999998</v>
      </c>
      <c r="S906" s="2">
        <v>0.96599999999999997</v>
      </c>
      <c r="T906" s="2">
        <v>0.3</v>
      </c>
      <c r="U906" s="2">
        <v>0.26100000000000001</v>
      </c>
      <c r="V906" s="2">
        <v>0.27300000000000002</v>
      </c>
      <c r="W906" s="2">
        <v>0.19900000000000001</v>
      </c>
      <c r="X906" s="2">
        <v>0.41799999999999998</v>
      </c>
      <c r="Y906" s="2">
        <v>0.47699999999999998</v>
      </c>
      <c r="Z906" s="2">
        <v>0.25</v>
      </c>
      <c r="AA906" s="2">
        <v>0.72699999999999998</v>
      </c>
      <c r="AB906" s="2">
        <v>0.97099999999999997</v>
      </c>
      <c r="AC906" s="2">
        <v>0.96099999999999997</v>
      </c>
      <c r="AD906" s="2">
        <v>0.63200000000000001</v>
      </c>
      <c r="AE906" s="2">
        <v>0.85399999999999998</v>
      </c>
      <c r="AF906" s="2">
        <v>9.0999999999999998E-2</v>
      </c>
      <c r="AG906" s="2">
        <v>9.0999999999999998E-2</v>
      </c>
      <c r="AH906" s="2">
        <v>1</v>
      </c>
      <c r="AI906" s="2">
        <v>0.155</v>
      </c>
      <c r="AJ906" s="2">
        <v>0.34200000000000003</v>
      </c>
      <c r="AK906">
        <v>1740</v>
      </c>
      <c r="AL906">
        <v>0.05</v>
      </c>
      <c r="AM906" t="s">
        <v>52</v>
      </c>
      <c r="AN906" s="3">
        <v>0.72745098039215683</v>
      </c>
      <c r="AO906" s="3">
        <v>1.9673094043519461E-2</v>
      </c>
      <c r="AP906" s="3">
        <v>0.61282557962005724</v>
      </c>
      <c r="AQ906" s="3">
        <v>2.63190137271028E-2</v>
      </c>
      <c r="AR906" s="3">
        <v>0.38538461538461538</v>
      </c>
      <c r="AS906" s="3">
        <v>0.1007193064820486</v>
      </c>
      <c r="AT906" s="10">
        <v>8.6963653564453125E-2</v>
      </c>
      <c r="AU906" s="1">
        <v>297.87109375</v>
      </c>
      <c r="AV906" s="5">
        <v>1034.9151204105799</v>
      </c>
      <c r="AW906" s="9">
        <v>1.5359535217285161</v>
      </c>
      <c r="AX906">
        <v>24</v>
      </c>
      <c r="AY906" t="s">
        <v>50</v>
      </c>
      <c r="AZ906" s="9">
        <f>AVERAGE(MainTable[[#This Row],[f1]:[f4]])</f>
        <v>0.80499999999999994</v>
      </c>
      <c r="BA906" s="9">
        <f>AVERAGE(MainTable[[#This Row],[l1]:[l3]])</f>
        <v>0.27799999999999997</v>
      </c>
      <c r="BB906" s="9">
        <f>AVERAGE(MainTable[[#This Row],[n1]:[lsc]])</f>
        <v>0.50700000000000001</v>
      </c>
      <c r="BC906" s="9">
        <f>AVERAGE(MainTable[[#This Row],[density]:[clsCoef]])</f>
        <v>0.79649999999999999</v>
      </c>
      <c r="BD906" s="9">
        <f>AVERAGE(MainTable[[#This Row],[t2]:[t4]])</f>
        <v>0.39399999999999996</v>
      </c>
      <c r="BE906" s="9">
        <f>AVERAGE(MainTable[[#This Row],[c1]:[c2]])</f>
        <v>0.2485</v>
      </c>
      <c r="BF906" s="9">
        <f>AVERAGE(MainTable[[#This Row],[n3]], MainTable[[#This Row],[n1]], MainTable[[#This Row],[n4]])</f>
        <v>0.30866666666666664</v>
      </c>
      <c r="BG906" s="9" t="str">
        <f>VLOOKUP(MainTable[[#This Row],[model]],ModelNames,4,FALSE)</f>
        <v>Tree Ensemble</v>
      </c>
      <c r="BH906" s="9" cm="1">
        <f t="array" ref="BH906">MEDIAN(IF($AM$2:$AM$2385=AM906,$AN$2:$AN$2385))</f>
        <v>0.87140340575455077</v>
      </c>
      <c r="BI906" s="9" t="str" cm="1">
        <f t="array" ref="BI906">LEFT(A906, MIN(IFERROR(FIND({"_binarized","_clean","_converted"}, A906), LEN(A906)+1))-1)</f>
        <v>postoperative-patient-data</v>
      </c>
    </row>
    <row r="907" spans="1:61" x14ac:dyDescent="0.25">
      <c r="A907" t="s">
        <v>182</v>
      </c>
      <c r="B907" s="6">
        <v>88</v>
      </c>
      <c r="C907">
        <v>9</v>
      </c>
      <c r="D907">
        <v>8</v>
      </c>
      <c r="E907">
        <v>0</v>
      </c>
      <c r="F907" s="1">
        <v>2.666666666666667</v>
      </c>
      <c r="G907">
        <v>0</v>
      </c>
      <c r="H907">
        <v>0</v>
      </c>
      <c r="I907" s="1">
        <v>1000000</v>
      </c>
      <c r="J907" s="1">
        <v>0.55138848605209345</v>
      </c>
      <c r="K907" s="1">
        <v>0.58553333600306412</v>
      </c>
      <c r="L907" s="1">
        <v>98.531499999999994</v>
      </c>
      <c r="M907" s="1">
        <v>78.882800000000003</v>
      </c>
      <c r="N907" s="2">
        <v>0.54700000000000004</v>
      </c>
      <c r="O907" s="2">
        <v>0.95499999999999996</v>
      </c>
      <c r="P907" s="2">
        <v>0.752</v>
      </c>
      <c r="Q907" s="2">
        <v>0.375</v>
      </c>
      <c r="R907" s="2">
        <v>0.97699999999999998</v>
      </c>
      <c r="S907" s="2">
        <v>0.96599999999999997</v>
      </c>
      <c r="T907" s="2">
        <v>0.3</v>
      </c>
      <c r="U907" s="2">
        <v>0.26100000000000001</v>
      </c>
      <c r="V907" s="2">
        <v>0.27300000000000002</v>
      </c>
      <c r="W907" s="2">
        <v>0.19900000000000001</v>
      </c>
      <c r="X907" s="2">
        <v>0.41799999999999998</v>
      </c>
      <c r="Y907" s="2">
        <v>0.47699999999999998</v>
      </c>
      <c r="Z907" s="2">
        <v>0.25</v>
      </c>
      <c r="AA907" s="2">
        <v>0.72699999999999998</v>
      </c>
      <c r="AB907" s="2">
        <v>0.97099999999999997</v>
      </c>
      <c r="AC907" s="2">
        <v>0.96099999999999997</v>
      </c>
      <c r="AD907" s="2">
        <v>0.63200000000000001</v>
      </c>
      <c r="AE907" s="2">
        <v>0.85399999999999998</v>
      </c>
      <c r="AF907" s="2">
        <v>9.0999999999999998E-2</v>
      </c>
      <c r="AG907" s="2">
        <v>9.0999999999999998E-2</v>
      </c>
      <c r="AH907" s="2">
        <v>1</v>
      </c>
      <c r="AI907" s="2">
        <v>0.155</v>
      </c>
      <c r="AJ907" s="2">
        <v>0.34200000000000003</v>
      </c>
      <c r="AK907">
        <v>1740</v>
      </c>
      <c r="AL907">
        <v>0.05</v>
      </c>
      <c r="AM907" t="s">
        <v>56</v>
      </c>
      <c r="AN907" s="3">
        <v>0.72745098039215683</v>
      </c>
      <c r="AO907" s="3">
        <v>1.9673094043519461E-2</v>
      </c>
      <c r="AP907" s="3">
        <v>0.61282557962005724</v>
      </c>
      <c r="AQ907" s="3">
        <v>2.63190137271028E-2</v>
      </c>
      <c r="AR907" s="3">
        <v>0.5</v>
      </c>
      <c r="AS907" s="3">
        <v>0</v>
      </c>
      <c r="AT907" s="10">
        <v>2.0091533660888672E-3</v>
      </c>
      <c r="AU907" s="1">
        <v>298.55859375</v>
      </c>
      <c r="AV907" s="5">
        <v>44794.987540049842</v>
      </c>
      <c r="AW907" s="9">
        <v>3.795623779296875E-2</v>
      </c>
      <c r="AX907">
        <v>10</v>
      </c>
      <c r="AY907" t="s">
        <v>50</v>
      </c>
      <c r="AZ907" s="9">
        <f>AVERAGE(MainTable[[#This Row],[f1]:[f4]])</f>
        <v>0.80499999999999994</v>
      </c>
      <c r="BA907" s="9">
        <f>AVERAGE(MainTable[[#This Row],[l1]:[l3]])</f>
        <v>0.27799999999999997</v>
      </c>
      <c r="BB907" s="9">
        <f>AVERAGE(MainTable[[#This Row],[n1]:[lsc]])</f>
        <v>0.50700000000000001</v>
      </c>
      <c r="BC907" s="9">
        <f>AVERAGE(MainTable[[#This Row],[density]:[clsCoef]])</f>
        <v>0.79649999999999999</v>
      </c>
      <c r="BD907" s="9">
        <f>AVERAGE(MainTable[[#This Row],[t2]:[t4]])</f>
        <v>0.39399999999999996</v>
      </c>
      <c r="BE907" s="9">
        <f>AVERAGE(MainTable[[#This Row],[c1]:[c2]])</f>
        <v>0.2485</v>
      </c>
      <c r="BF907" s="9">
        <f>AVERAGE(MainTable[[#This Row],[n3]], MainTable[[#This Row],[n1]], MainTable[[#This Row],[n4]])</f>
        <v>0.30866666666666664</v>
      </c>
      <c r="BG907" s="9" t="str">
        <f>VLOOKUP(MainTable[[#This Row],[model]],ModelNames,4,FALSE)</f>
        <v>Linear</v>
      </c>
      <c r="BH907" s="9" cm="1">
        <f t="array" ref="BH907">MEDIAN(IF($AM$2:$AM$2385=AM907,$AN$2:$AN$2385))</f>
        <v>0.85279999999999989</v>
      </c>
      <c r="BI907" s="9" t="str" cm="1">
        <f t="array" ref="BI907">LEFT(A907, MIN(IFERROR(FIND({"_binarized","_clean","_converted"}, A907), LEN(A907)+1))-1)</f>
        <v>postoperative-patient-data</v>
      </c>
    </row>
    <row r="908" spans="1:61" x14ac:dyDescent="0.25">
      <c r="A908" t="s">
        <v>182</v>
      </c>
      <c r="B908" s="6">
        <v>88</v>
      </c>
      <c r="C908">
        <v>9</v>
      </c>
      <c r="D908">
        <v>8</v>
      </c>
      <c r="E908">
        <v>0</v>
      </c>
      <c r="F908" s="1">
        <v>2.666666666666667</v>
      </c>
      <c r="G908">
        <v>0</v>
      </c>
      <c r="H908">
        <v>0</v>
      </c>
      <c r="I908" s="1">
        <v>1000000</v>
      </c>
      <c r="J908" s="1">
        <v>0.55138848605209345</v>
      </c>
      <c r="K908" s="1">
        <v>0.58553333600306412</v>
      </c>
      <c r="L908" s="1">
        <v>98.531499999999994</v>
      </c>
      <c r="M908" s="1">
        <v>78.882800000000003</v>
      </c>
      <c r="N908" s="2">
        <v>0.54700000000000004</v>
      </c>
      <c r="O908" s="2">
        <v>0.95499999999999996</v>
      </c>
      <c r="P908" s="2">
        <v>0.752</v>
      </c>
      <c r="Q908" s="2">
        <v>0.375</v>
      </c>
      <c r="R908" s="2">
        <v>0.97699999999999998</v>
      </c>
      <c r="S908" s="2">
        <v>0.96599999999999997</v>
      </c>
      <c r="T908" s="2">
        <v>0.3</v>
      </c>
      <c r="U908" s="2">
        <v>0.26100000000000001</v>
      </c>
      <c r="V908" s="2">
        <v>0.27300000000000002</v>
      </c>
      <c r="W908" s="2">
        <v>0.19900000000000001</v>
      </c>
      <c r="X908" s="2">
        <v>0.41799999999999998</v>
      </c>
      <c r="Y908" s="2">
        <v>0.47699999999999998</v>
      </c>
      <c r="Z908" s="2">
        <v>0.25</v>
      </c>
      <c r="AA908" s="2">
        <v>0.72699999999999998</v>
      </c>
      <c r="AB908" s="2">
        <v>0.97099999999999997</v>
      </c>
      <c r="AC908" s="2">
        <v>0.96099999999999997</v>
      </c>
      <c r="AD908" s="2">
        <v>0.63200000000000001</v>
      </c>
      <c r="AE908" s="2">
        <v>0.85399999999999998</v>
      </c>
      <c r="AF908" s="2">
        <v>9.0999999999999998E-2</v>
      </c>
      <c r="AG908" s="2">
        <v>9.0999999999999998E-2</v>
      </c>
      <c r="AH908" s="2">
        <v>1</v>
      </c>
      <c r="AI908" s="2">
        <v>0.155</v>
      </c>
      <c r="AJ908" s="2">
        <v>0.34200000000000003</v>
      </c>
      <c r="AK908">
        <v>1740</v>
      </c>
      <c r="AL908">
        <v>0.05</v>
      </c>
      <c r="AM908" t="s">
        <v>49</v>
      </c>
      <c r="AN908" s="3">
        <v>0.72745098039215683</v>
      </c>
      <c r="AO908" s="3">
        <v>1.9673094043519461E-2</v>
      </c>
      <c r="AP908" s="3">
        <v>0.61282557962005724</v>
      </c>
      <c r="AQ908" s="3">
        <v>2.63190137271028E-2</v>
      </c>
      <c r="AR908" s="3">
        <v>0.50384615384615383</v>
      </c>
      <c r="AS908" s="3">
        <v>0.12182051012202549</v>
      </c>
      <c r="AT908" s="10">
        <v>1.659393310546875E-3</v>
      </c>
      <c r="AU908" s="1">
        <v>300.5078125</v>
      </c>
      <c r="AV908" s="5">
        <v>54236.689655172413</v>
      </c>
      <c r="AW908" s="9">
        <v>0.69504213333129883</v>
      </c>
      <c r="AX908">
        <v>16</v>
      </c>
      <c r="AY908" t="s">
        <v>50</v>
      </c>
      <c r="AZ908" s="9">
        <f>AVERAGE(MainTable[[#This Row],[f1]:[f4]])</f>
        <v>0.80499999999999994</v>
      </c>
      <c r="BA908" s="9">
        <f>AVERAGE(MainTable[[#This Row],[l1]:[l3]])</f>
        <v>0.27799999999999997</v>
      </c>
      <c r="BB908" s="9">
        <f>AVERAGE(MainTable[[#This Row],[n1]:[lsc]])</f>
        <v>0.50700000000000001</v>
      </c>
      <c r="BC908" s="9">
        <f>AVERAGE(MainTable[[#This Row],[density]:[clsCoef]])</f>
        <v>0.79649999999999999</v>
      </c>
      <c r="BD908" s="9">
        <f>AVERAGE(MainTable[[#This Row],[t2]:[t4]])</f>
        <v>0.39399999999999996</v>
      </c>
      <c r="BE908" s="9">
        <f>AVERAGE(MainTable[[#This Row],[c1]:[c2]])</f>
        <v>0.2485</v>
      </c>
      <c r="BF908" s="9">
        <f>AVERAGE(MainTable[[#This Row],[n3]], MainTable[[#This Row],[n1]], MainTable[[#This Row],[n4]])</f>
        <v>0.30866666666666664</v>
      </c>
      <c r="BG908" s="9" t="str">
        <f>VLOOKUP(MainTable[[#This Row],[model]],ModelNames,4,FALSE)</f>
        <v>Neural</v>
      </c>
      <c r="BH908" s="9" cm="1">
        <f t="array" ref="BH908">MEDIAN(IF($AM$2:$AM$2385=AM908,$AN$2:$AN$2385))</f>
        <v>0.87620447459485384</v>
      </c>
      <c r="BI908" s="9" t="str" cm="1">
        <f t="array" ref="BI908">LEFT(A908, MIN(IFERROR(FIND({"_binarized","_clean","_converted"}, A908), LEN(A908)+1))-1)</f>
        <v>postoperative-patient-data</v>
      </c>
    </row>
    <row r="909" spans="1:61" x14ac:dyDescent="0.25">
      <c r="A909" t="s">
        <v>182</v>
      </c>
      <c r="B909" s="6">
        <v>88</v>
      </c>
      <c r="C909">
        <v>9</v>
      </c>
      <c r="D909">
        <v>8</v>
      </c>
      <c r="E909">
        <v>0</v>
      </c>
      <c r="F909" s="1">
        <v>2.666666666666667</v>
      </c>
      <c r="G909">
        <v>0</v>
      </c>
      <c r="H909">
        <v>0</v>
      </c>
      <c r="I909" s="1">
        <v>1000000</v>
      </c>
      <c r="J909" s="1">
        <v>0.55138848605209345</v>
      </c>
      <c r="K909" s="1">
        <v>0.58553333600306412</v>
      </c>
      <c r="L909" s="1">
        <v>98.531499999999994</v>
      </c>
      <c r="M909" s="1">
        <v>78.882800000000003</v>
      </c>
      <c r="N909" s="2">
        <v>0.54700000000000004</v>
      </c>
      <c r="O909" s="2">
        <v>0.95499999999999996</v>
      </c>
      <c r="P909" s="2">
        <v>0.752</v>
      </c>
      <c r="Q909" s="2">
        <v>0.375</v>
      </c>
      <c r="R909" s="2">
        <v>0.97699999999999998</v>
      </c>
      <c r="S909" s="2">
        <v>0.96599999999999997</v>
      </c>
      <c r="T909" s="2">
        <v>0.3</v>
      </c>
      <c r="U909" s="2">
        <v>0.26100000000000001</v>
      </c>
      <c r="V909" s="2">
        <v>0.27300000000000002</v>
      </c>
      <c r="W909" s="2">
        <v>0.19900000000000001</v>
      </c>
      <c r="X909" s="2">
        <v>0.41799999999999998</v>
      </c>
      <c r="Y909" s="2">
        <v>0.47699999999999998</v>
      </c>
      <c r="Z909" s="2">
        <v>0.25</v>
      </c>
      <c r="AA909" s="2">
        <v>0.72699999999999998</v>
      </c>
      <c r="AB909" s="2">
        <v>0.97099999999999997</v>
      </c>
      <c r="AC909" s="2">
        <v>0.96099999999999997</v>
      </c>
      <c r="AD909" s="2">
        <v>0.63200000000000001</v>
      </c>
      <c r="AE909" s="2">
        <v>0.85399999999999998</v>
      </c>
      <c r="AF909" s="2">
        <v>9.0999999999999998E-2</v>
      </c>
      <c r="AG909" s="2">
        <v>9.0999999999999998E-2</v>
      </c>
      <c r="AH909" s="2">
        <v>1</v>
      </c>
      <c r="AI909" s="2">
        <v>0.155</v>
      </c>
      <c r="AJ909" s="2">
        <v>0.34200000000000003</v>
      </c>
      <c r="AK909">
        <v>1740</v>
      </c>
      <c r="AL909">
        <v>0.05</v>
      </c>
      <c r="AM909" t="s">
        <v>62</v>
      </c>
      <c r="AN909" s="3">
        <v>0.71633986928104576</v>
      </c>
      <c r="AO909" s="3">
        <v>3.1576136808316752E-2</v>
      </c>
      <c r="AP909" s="3">
        <v>0.6190595785959917</v>
      </c>
      <c r="AQ909" s="3">
        <v>2.7563258508095351E-2</v>
      </c>
      <c r="AT909" s="10">
        <v>1.6243457794189451E-3</v>
      </c>
      <c r="AU909" s="1">
        <v>296.1640625</v>
      </c>
      <c r="AV909" s="5">
        <v>55406.922060766177</v>
      </c>
      <c r="AW909" s="9">
        <v>2.578020095825195E-2</v>
      </c>
      <c r="AX909">
        <v>6</v>
      </c>
      <c r="AY909" t="s">
        <v>50</v>
      </c>
      <c r="AZ909" s="9">
        <f>AVERAGE(MainTable[[#This Row],[f1]:[f4]])</f>
        <v>0.80499999999999994</v>
      </c>
      <c r="BA909" s="9">
        <f>AVERAGE(MainTable[[#This Row],[l1]:[l3]])</f>
        <v>0.27799999999999997</v>
      </c>
      <c r="BB909" s="9">
        <f>AVERAGE(MainTable[[#This Row],[n1]:[lsc]])</f>
        <v>0.50700000000000001</v>
      </c>
      <c r="BC909" s="9">
        <f>AVERAGE(MainTable[[#This Row],[density]:[clsCoef]])</f>
        <v>0.79649999999999999</v>
      </c>
      <c r="BD909" s="9">
        <f>AVERAGE(MainTable[[#This Row],[t2]:[t4]])</f>
        <v>0.39399999999999996</v>
      </c>
      <c r="BE909" s="9">
        <f>AVERAGE(MainTable[[#This Row],[c1]:[c2]])</f>
        <v>0.2485</v>
      </c>
      <c r="BF909" s="9">
        <f>AVERAGE(MainTable[[#This Row],[n3]], MainTable[[#This Row],[n1]], MainTable[[#This Row],[n4]])</f>
        <v>0.30866666666666664</v>
      </c>
      <c r="BG909" s="9" t="str">
        <f>VLOOKUP(MainTable[[#This Row],[model]],ModelNames,4,FALSE)</f>
        <v>Linear</v>
      </c>
      <c r="BH909" s="9" cm="1">
        <f t="array" ref="BH909">MEDIAN(IF($AM$2:$AM$2385=AM909,$AN$2:$AN$2385))</f>
        <v>0.84909999999999997</v>
      </c>
      <c r="BI909" s="9" t="str" cm="1">
        <f t="array" ref="BI909">LEFT(A909, MIN(IFERROR(FIND({"_binarized","_clean","_converted"}, A909), LEN(A909)+1))-1)</f>
        <v>postoperative-patient-data</v>
      </c>
    </row>
    <row r="910" spans="1:61" x14ac:dyDescent="0.25">
      <c r="A910" t="s">
        <v>182</v>
      </c>
      <c r="B910" s="6">
        <v>88</v>
      </c>
      <c r="C910">
        <v>9</v>
      </c>
      <c r="D910">
        <v>8</v>
      </c>
      <c r="E910">
        <v>0</v>
      </c>
      <c r="F910" s="1">
        <v>2.666666666666667</v>
      </c>
      <c r="G910">
        <v>0</v>
      </c>
      <c r="H910">
        <v>0</v>
      </c>
      <c r="I910" s="1">
        <v>1000000</v>
      </c>
      <c r="J910" s="1">
        <v>0.55138848605209345</v>
      </c>
      <c r="K910" s="1">
        <v>0.58553333600306412</v>
      </c>
      <c r="L910" s="1">
        <v>98.531499999999994</v>
      </c>
      <c r="M910" s="1">
        <v>78.882800000000003</v>
      </c>
      <c r="N910" s="2">
        <v>0.54700000000000004</v>
      </c>
      <c r="O910" s="2">
        <v>0.95499999999999996</v>
      </c>
      <c r="P910" s="2">
        <v>0.752</v>
      </c>
      <c r="Q910" s="2">
        <v>0.375</v>
      </c>
      <c r="R910" s="2">
        <v>0.97699999999999998</v>
      </c>
      <c r="S910" s="2">
        <v>0.96599999999999997</v>
      </c>
      <c r="T910" s="2">
        <v>0.3</v>
      </c>
      <c r="U910" s="2">
        <v>0.26100000000000001</v>
      </c>
      <c r="V910" s="2">
        <v>0.27300000000000002</v>
      </c>
      <c r="W910" s="2">
        <v>0.19900000000000001</v>
      </c>
      <c r="X910" s="2">
        <v>0.41799999999999998</v>
      </c>
      <c r="Y910" s="2">
        <v>0.47699999999999998</v>
      </c>
      <c r="Z910" s="2">
        <v>0.25</v>
      </c>
      <c r="AA910" s="2">
        <v>0.72699999999999998</v>
      </c>
      <c r="AB910" s="2">
        <v>0.97099999999999997</v>
      </c>
      <c r="AC910" s="2">
        <v>0.96099999999999997</v>
      </c>
      <c r="AD910" s="2">
        <v>0.63200000000000001</v>
      </c>
      <c r="AE910" s="2">
        <v>0.85399999999999998</v>
      </c>
      <c r="AF910" s="2">
        <v>9.0999999999999998E-2</v>
      </c>
      <c r="AG910" s="2">
        <v>9.0999999999999998E-2</v>
      </c>
      <c r="AH910" s="2">
        <v>1</v>
      </c>
      <c r="AI910" s="2">
        <v>0.155</v>
      </c>
      <c r="AJ910" s="2">
        <v>0.34200000000000003</v>
      </c>
      <c r="AK910">
        <v>1740</v>
      </c>
      <c r="AL910">
        <v>0.05</v>
      </c>
      <c r="AM910" t="s">
        <v>64</v>
      </c>
      <c r="AN910" s="3">
        <v>0.70457516339869286</v>
      </c>
      <c r="AO910" s="3">
        <v>2.0314078781594851E-2</v>
      </c>
      <c r="AP910" s="3">
        <v>0.6130825671017387</v>
      </c>
      <c r="AQ910" s="3">
        <v>1.950420932785274E-2</v>
      </c>
      <c r="AR910" s="3">
        <v>0.48666666666666669</v>
      </c>
      <c r="AS910" s="3">
        <v>8.0242892283358597E-2</v>
      </c>
      <c r="AT910" s="10">
        <v>1.5594959259033201E-3</v>
      </c>
      <c r="AU910" s="1">
        <v>297.7890625</v>
      </c>
      <c r="AV910" s="5">
        <v>57710.955511389693</v>
      </c>
      <c r="AW910" s="9">
        <v>1.4901638031005859E-2</v>
      </c>
      <c r="AX910">
        <v>2</v>
      </c>
      <c r="AY910" t="s">
        <v>50</v>
      </c>
      <c r="AZ910" s="9">
        <f>AVERAGE(MainTable[[#This Row],[f1]:[f4]])</f>
        <v>0.80499999999999994</v>
      </c>
      <c r="BA910" s="9">
        <f>AVERAGE(MainTable[[#This Row],[l1]:[l3]])</f>
        <v>0.27799999999999997</v>
      </c>
      <c r="BB910" s="9">
        <f>AVERAGE(MainTable[[#This Row],[n1]:[lsc]])</f>
        <v>0.50700000000000001</v>
      </c>
      <c r="BC910" s="9">
        <f>AVERAGE(MainTable[[#This Row],[density]:[clsCoef]])</f>
        <v>0.79649999999999999</v>
      </c>
      <c r="BD910" s="9">
        <f>AVERAGE(MainTable[[#This Row],[t2]:[t4]])</f>
        <v>0.39399999999999996</v>
      </c>
      <c r="BE910" s="9">
        <f>AVERAGE(MainTable[[#This Row],[c1]:[c2]])</f>
        <v>0.2485</v>
      </c>
      <c r="BF910" s="9">
        <f>AVERAGE(MainTable[[#This Row],[n3]], MainTable[[#This Row],[n1]], MainTable[[#This Row],[n4]])</f>
        <v>0.30866666666666664</v>
      </c>
      <c r="BG910" s="9" t="str">
        <f>VLOOKUP(MainTable[[#This Row],[model]],ModelNames,4,FALSE)</f>
        <v>Discriminant</v>
      </c>
      <c r="BH910" s="9" cm="1">
        <f t="array" ref="BH910">MEDIAN(IF($AM$2:$AM$2385=AM910,$AN$2:$AN$2385))</f>
        <v>0.83860904466088915</v>
      </c>
      <c r="BI910" s="9" t="str" cm="1">
        <f t="array" ref="BI910">LEFT(A910, MIN(IFERROR(FIND({"_binarized","_clean","_converted"}, A910), LEN(A910)+1))-1)</f>
        <v>postoperative-patient-data</v>
      </c>
    </row>
    <row r="911" spans="1:61" x14ac:dyDescent="0.25">
      <c r="A911" t="s">
        <v>182</v>
      </c>
      <c r="B911" s="6">
        <v>88</v>
      </c>
      <c r="C911">
        <v>9</v>
      </c>
      <c r="D911">
        <v>8</v>
      </c>
      <c r="E911">
        <v>0</v>
      </c>
      <c r="F911" s="1">
        <v>2.666666666666667</v>
      </c>
      <c r="G911">
        <v>0</v>
      </c>
      <c r="H911">
        <v>0</v>
      </c>
      <c r="I911" s="1">
        <v>1000000</v>
      </c>
      <c r="J911" s="1">
        <v>0.55138848605209345</v>
      </c>
      <c r="K911" s="1">
        <v>0.58553333600306412</v>
      </c>
      <c r="L911" s="1">
        <v>98.531499999999994</v>
      </c>
      <c r="M911" s="1">
        <v>78.882800000000003</v>
      </c>
      <c r="N911" s="2">
        <v>0.54700000000000004</v>
      </c>
      <c r="O911" s="2">
        <v>0.95499999999999996</v>
      </c>
      <c r="P911" s="2">
        <v>0.752</v>
      </c>
      <c r="Q911" s="2">
        <v>0.375</v>
      </c>
      <c r="R911" s="2">
        <v>0.97699999999999998</v>
      </c>
      <c r="S911" s="2">
        <v>0.96599999999999997</v>
      </c>
      <c r="T911" s="2">
        <v>0.3</v>
      </c>
      <c r="U911" s="2">
        <v>0.26100000000000001</v>
      </c>
      <c r="V911" s="2">
        <v>0.27300000000000002</v>
      </c>
      <c r="W911" s="2">
        <v>0.19900000000000001</v>
      </c>
      <c r="X911" s="2">
        <v>0.41799999999999998</v>
      </c>
      <c r="Y911" s="2">
        <v>0.47699999999999998</v>
      </c>
      <c r="Z911" s="2">
        <v>0.25</v>
      </c>
      <c r="AA911" s="2">
        <v>0.72699999999999998</v>
      </c>
      <c r="AB911" s="2">
        <v>0.97099999999999997</v>
      </c>
      <c r="AC911" s="2">
        <v>0.96099999999999997</v>
      </c>
      <c r="AD911" s="2">
        <v>0.63200000000000001</v>
      </c>
      <c r="AE911" s="2">
        <v>0.85399999999999998</v>
      </c>
      <c r="AF911" s="2">
        <v>9.0999999999999998E-2</v>
      </c>
      <c r="AG911" s="2">
        <v>9.0999999999999998E-2</v>
      </c>
      <c r="AH911" s="2">
        <v>1</v>
      </c>
      <c r="AI911" s="2">
        <v>0.155</v>
      </c>
      <c r="AJ911" s="2">
        <v>0.34200000000000003</v>
      </c>
      <c r="AK911">
        <v>1740</v>
      </c>
      <c r="AL911">
        <v>0.05</v>
      </c>
      <c r="AM911" t="s">
        <v>53</v>
      </c>
      <c r="AN911" s="3">
        <v>0.70457516339869286</v>
      </c>
      <c r="AO911" s="3">
        <v>5.3682376989231541E-2</v>
      </c>
      <c r="AP911" s="3">
        <v>0.61783690908077482</v>
      </c>
      <c r="AQ911" s="3">
        <v>5.7504818779650607E-2</v>
      </c>
      <c r="AR911" s="3">
        <v>0.38500000000000012</v>
      </c>
      <c r="AS911" s="3">
        <v>0.14172646376927769</v>
      </c>
      <c r="AT911" s="10">
        <v>5.2597522735595703E-3</v>
      </c>
      <c r="AU911" s="1">
        <v>298.98046875</v>
      </c>
      <c r="AV911" s="5">
        <v>17111.072027559949</v>
      </c>
      <c r="AW911" s="9">
        <v>6.9603443145751953E-2</v>
      </c>
      <c r="AX911">
        <v>24</v>
      </c>
      <c r="AY911" t="s">
        <v>50</v>
      </c>
      <c r="AZ911" s="9">
        <f>AVERAGE(MainTable[[#This Row],[f1]:[f4]])</f>
        <v>0.80499999999999994</v>
      </c>
      <c r="BA911" s="9">
        <f>AVERAGE(MainTable[[#This Row],[l1]:[l3]])</f>
        <v>0.27799999999999997</v>
      </c>
      <c r="BB911" s="9">
        <f>AVERAGE(MainTable[[#This Row],[n1]:[lsc]])</f>
        <v>0.50700000000000001</v>
      </c>
      <c r="BC911" s="9">
        <f>AVERAGE(MainTable[[#This Row],[density]:[clsCoef]])</f>
        <v>0.79649999999999999</v>
      </c>
      <c r="BD911" s="9">
        <f>AVERAGE(MainTable[[#This Row],[t2]:[t4]])</f>
        <v>0.39399999999999996</v>
      </c>
      <c r="BE911" s="9">
        <f>AVERAGE(MainTable[[#This Row],[c1]:[c2]])</f>
        <v>0.2485</v>
      </c>
      <c r="BF911" s="9">
        <f>AVERAGE(MainTable[[#This Row],[n3]], MainTable[[#This Row],[n1]], MainTable[[#This Row],[n4]])</f>
        <v>0.30866666666666664</v>
      </c>
      <c r="BG911" s="9" t="str">
        <f>VLOOKUP(MainTable[[#This Row],[model]],ModelNames,4,FALSE)</f>
        <v>Instance-based</v>
      </c>
      <c r="BH911" s="9" cm="1">
        <f t="array" ref="BH911">MEDIAN(IF($AM$2:$AM$2385=AM911,$AN$2:$AN$2385))</f>
        <v>0.85</v>
      </c>
      <c r="BI911" s="9" t="str" cm="1">
        <f t="array" ref="BI911">LEFT(A911, MIN(IFERROR(FIND({"_binarized","_clean","_converted"}, A911), LEN(A911)+1))-1)</f>
        <v>postoperative-patient-data</v>
      </c>
    </row>
    <row r="912" spans="1:61" x14ac:dyDescent="0.25">
      <c r="A912" t="s">
        <v>182</v>
      </c>
      <c r="B912" s="6">
        <v>88</v>
      </c>
      <c r="C912">
        <v>9</v>
      </c>
      <c r="D912">
        <v>8</v>
      </c>
      <c r="E912">
        <v>0</v>
      </c>
      <c r="F912" s="1">
        <v>2.666666666666667</v>
      </c>
      <c r="G912">
        <v>0</v>
      </c>
      <c r="H912">
        <v>0</v>
      </c>
      <c r="I912" s="1">
        <v>1000000</v>
      </c>
      <c r="J912" s="1">
        <v>0.55138848605209345</v>
      </c>
      <c r="K912" s="1">
        <v>0.58553333600306412</v>
      </c>
      <c r="L912" s="1">
        <v>98.531499999999994</v>
      </c>
      <c r="M912" s="1">
        <v>78.882800000000003</v>
      </c>
      <c r="N912" s="2">
        <v>0.54700000000000004</v>
      </c>
      <c r="O912" s="2">
        <v>0.95499999999999996</v>
      </c>
      <c r="P912" s="2">
        <v>0.752</v>
      </c>
      <c r="Q912" s="2">
        <v>0.375</v>
      </c>
      <c r="R912" s="2">
        <v>0.97699999999999998</v>
      </c>
      <c r="S912" s="2">
        <v>0.96599999999999997</v>
      </c>
      <c r="T912" s="2">
        <v>0.3</v>
      </c>
      <c r="U912" s="2">
        <v>0.26100000000000001</v>
      </c>
      <c r="V912" s="2">
        <v>0.27300000000000002</v>
      </c>
      <c r="W912" s="2">
        <v>0.19900000000000001</v>
      </c>
      <c r="X912" s="2">
        <v>0.41799999999999998</v>
      </c>
      <c r="Y912" s="2">
        <v>0.47699999999999998</v>
      </c>
      <c r="Z912" s="2">
        <v>0.25</v>
      </c>
      <c r="AA912" s="2">
        <v>0.72699999999999998</v>
      </c>
      <c r="AB912" s="2">
        <v>0.97099999999999997</v>
      </c>
      <c r="AC912" s="2">
        <v>0.96099999999999997</v>
      </c>
      <c r="AD912" s="2">
        <v>0.63200000000000001</v>
      </c>
      <c r="AE912" s="2">
        <v>0.85399999999999998</v>
      </c>
      <c r="AF912" s="2">
        <v>9.0999999999999998E-2</v>
      </c>
      <c r="AG912" s="2">
        <v>9.0999999999999998E-2</v>
      </c>
      <c r="AH912" s="2">
        <v>1</v>
      </c>
      <c r="AI912" s="2">
        <v>0.155</v>
      </c>
      <c r="AJ912" s="2">
        <v>0.34200000000000003</v>
      </c>
      <c r="AK912">
        <v>1740</v>
      </c>
      <c r="AL912">
        <v>0.05</v>
      </c>
      <c r="AM912" t="s">
        <v>63</v>
      </c>
      <c r="AN912" s="3">
        <v>0.69411764705882351</v>
      </c>
      <c r="AO912" s="3">
        <v>3.842336851424593E-2</v>
      </c>
      <c r="AP912" s="3">
        <v>0.63393187159921438</v>
      </c>
      <c r="AQ912" s="3">
        <v>5.5926192657073548E-2</v>
      </c>
      <c r="AR912" s="3">
        <v>0.44076923076923069</v>
      </c>
      <c r="AS912" s="3">
        <v>0.12219879041421899</v>
      </c>
      <c r="AT912" s="10">
        <v>1.6040802001953121E-3</v>
      </c>
      <c r="AU912" s="1">
        <v>296.50390625</v>
      </c>
      <c r="AV912" s="5">
        <v>56106.920332936978</v>
      </c>
      <c r="AW912" s="9">
        <v>2.5053501129150391E-2</v>
      </c>
      <c r="AX912">
        <v>4</v>
      </c>
      <c r="AY912" t="s">
        <v>50</v>
      </c>
      <c r="AZ912" s="9">
        <f>AVERAGE(MainTable[[#This Row],[f1]:[f4]])</f>
        <v>0.80499999999999994</v>
      </c>
      <c r="BA912" s="9">
        <f>AVERAGE(MainTable[[#This Row],[l1]:[l3]])</f>
        <v>0.27799999999999997</v>
      </c>
      <c r="BB912" s="9">
        <f>AVERAGE(MainTable[[#This Row],[n1]:[lsc]])</f>
        <v>0.50700000000000001</v>
      </c>
      <c r="BC912" s="9">
        <f>AVERAGE(MainTable[[#This Row],[density]:[clsCoef]])</f>
        <v>0.79649999999999999</v>
      </c>
      <c r="BD912" s="9">
        <f>AVERAGE(MainTable[[#This Row],[t2]:[t4]])</f>
        <v>0.39399999999999996</v>
      </c>
      <c r="BE912" s="9">
        <f>AVERAGE(MainTable[[#This Row],[c1]:[c2]])</f>
        <v>0.2485</v>
      </c>
      <c r="BF912" s="9">
        <f>AVERAGE(MainTable[[#This Row],[n3]], MainTable[[#This Row],[n1]], MainTable[[#This Row],[n4]])</f>
        <v>0.30866666666666664</v>
      </c>
      <c r="BG912" s="9" t="str">
        <f>VLOOKUP(MainTable[[#This Row],[model]],ModelNames,4,FALSE)</f>
        <v>Probabilistic</v>
      </c>
      <c r="BH912" s="9" cm="1">
        <f t="array" ref="BH912">MEDIAN(IF($AM$2:$AM$2385=AM912,$AN$2:$AN$2385))</f>
        <v>0.73750000000000004</v>
      </c>
      <c r="BI912" s="9" t="str" cm="1">
        <f t="array" ref="BI912">LEFT(A912, MIN(IFERROR(FIND({"_binarized","_clean","_converted"}, A912), LEN(A912)+1))-1)</f>
        <v>postoperative-patient-data</v>
      </c>
    </row>
    <row r="913" spans="1:61" x14ac:dyDescent="0.25">
      <c r="A913" t="s">
        <v>182</v>
      </c>
      <c r="B913" s="6">
        <v>88</v>
      </c>
      <c r="C913">
        <v>9</v>
      </c>
      <c r="D913">
        <v>8</v>
      </c>
      <c r="E913">
        <v>0</v>
      </c>
      <c r="F913" s="1">
        <v>2.666666666666667</v>
      </c>
      <c r="G913">
        <v>0</v>
      </c>
      <c r="H913">
        <v>0</v>
      </c>
      <c r="I913" s="1">
        <v>1000000</v>
      </c>
      <c r="J913" s="1">
        <v>0.55138848605209345</v>
      </c>
      <c r="K913" s="1">
        <v>0.58553333600306412</v>
      </c>
      <c r="L913" s="1">
        <v>98.531499999999994</v>
      </c>
      <c r="M913" s="1">
        <v>78.882800000000003</v>
      </c>
      <c r="N913" s="2">
        <v>0.54700000000000004</v>
      </c>
      <c r="O913" s="2">
        <v>0.95499999999999996</v>
      </c>
      <c r="P913" s="2">
        <v>0.752</v>
      </c>
      <c r="Q913" s="2">
        <v>0.375</v>
      </c>
      <c r="R913" s="2">
        <v>0.97699999999999998</v>
      </c>
      <c r="S913" s="2">
        <v>0.96599999999999997</v>
      </c>
      <c r="T913" s="2">
        <v>0.3</v>
      </c>
      <c r="U913" s="2">
        <v>0.26100000000000001</v>
      </c>
      <c r="V913" s="2">
        <v>0.27300000000000002</v>
      </c>
      <c r="W913" s="2">
        <v>0.19900000000000001</v>
      </c>
      <c r="X913" s="2">
        <v>0.41799999999999998</v>
      </c>
      <c r="Y913" s="2">
        <v>0.47699999999999998</v>
      </c>
      <c r="Z913" s="2">
        <v>0.25</v>
      </c>
      <c r="AA913" s="2">
        <v>0.72699999999999998</v>
      </c>
      <c r="AB913" s="2">
        <v>0.97099999999999997</v>
      </c>
      <c r="AC913" s="2">
        <v>0.96099999999999997</v>
      </c>
      <c r="AD913" s="2">
        <v>0.63200000000000001</v>
      </c>
      <c r="AE913" s="2">
        <v>0.85399999999999998</v>
      </c>
      <c r="AF913" s="2">
        <v>9.0999999999999998E-2</v>
      </c>
      <c r="AG913" s="2">
        <v>9.0999999999999998E-2</v>
      </c>
      <c r="AH913" s="2">
        <v>1</v>
      </c>
      <c r="AI913" s="2">
        <v>0.155</v>
      </c>
      <c r="AJ913" s="2">
        <v>0.34200000000000003</v>
      </c>
      <c r="AK913">
        <v>1740</v>
      </c>
      <c r="AL913">
        <v>0.05</v>
      </c>
      <c r="AM913" t="s">
        <v>61</v>
      </c>
      <c r="AN913" s="3">
        <v>0.67189542483660136</v>
      </c>
      <c r="AO913" s="3">
        <v>6.8349889999484284E-2</v>
      </c>
      <c r="AP913" s="3">
        <v>0.60972552239286526</v>
      </c>
      <c r="AQ913" s="3">
        <v>7.2990429173546395E-2</v>
      </c>
      <c r="AR913" s="3">
        <v>0.45205128205128198</v>
      </c>
      <c r="AS913" s="3">
        <v>0.15468064277464769</v>
      </c>
      <c r="AT913" s="10">
        <v>1.818656921386719E-3</v>
      </c>
      <c r="AU913" s="1">
        <v>299.1015625</v>
      </c>
      <c r="AV913" s="5">
        <v>49487.068694284208</v>
      </c>
      <c r="AW913" s="9">
        <v>2.5234222412109378E-2</v>
      </c>
      <c r="AX913">
        <v>4</v>
      </c>
      <c r="AY913" t="s">
        <v>50</v>
      </c>
      <c r="AZ913" s="9">
        <f>AVERAGE(MainTable[[#This Row],[f1]:[f4]])</f>
        <v>0.80499999999999994</v>
      </c>
      <c r="BA913" s="9">
        <f>AVERAGE(MainTable[[#This Row],[l1]:[l3]])</f>
        <v>0.27799999999999997</v>
      </c>
      <c r="BB913" s="9">
        <f>AVERAGE(MainTable[[#This Row],[n1]:[lsc]])</f>
        <v>0.50700000000000001</v>
      </c>
      <c r="BC913" s="9">
        <f>AVERAGE(MainTable[[#This Row],[density]:[clsCoef]])</f>
        <v>0.79649999999999999</v>
      </c>
      <c r="BD913" s="9">
        <f>AVERAGE(MainTable[[#This Row],[t2]:[t4]])</f>
        <v>0.39399999999999996</v>
      </c>
      <c r="BE913" s="9">
        <f>AVERAGE(MainTable[[#This Row],[c1]:[c2]])</f>
        <v>0.2485</v>
      </c>
      <c r="BF913" s="9">
        <f>AVERAGE(MainTable[[#This Row],[n3]], MainTable[[#This Row],[n1]], MainTable[[#This Row],[n4]])</f>
        <v>0.30866666666666664</v>
      </c>
      <c r="BG913" s="9" t="str">
        <f>VLOOKUP(MainTable[[#This Row],[model]],ModelNames,4,FALSE)</f>
        <v>Discriminant</v>
      </c>
      <c r="BH913" s="9" cm="1">
        <f t="array" ref="BH913">MEDIAN(IF($AM$2:$AM$2385=AM913,$AN$2:$AN$2385))</f>
        <v>0.82848361206198695</v>
      </c>
      <c r="BI913" s="9" t="str" cm="1">
        <f t="array" ref="BI913">LEFT(A913, MIN(IFERROR(FIND({"_binarized","_clean","_converted"}, A913), LEN(A913)+1))-1)</f>
        <v>postoperative-patient-data</v>
      </c>
    </row>
    <row r="914" spans="1:61" x14ac:dyDescent="0.25">
      <c r="A914" t="s">
        <v>182</v>
      </c>
      <c r="B914" s="6">
        <v>88</v>
      </c>
      <c r="C914">
        <v>9</v>
      </c>
      <c r="D914">
        <v>8</v>
      </c>
      <c r="E914">
        <v>0</v>
      </c>
      <c r="F914" s="1">
        <v>2.666666666666667</v>
      </c>
      <c r="G914">
        <v>0</v>
      </c>
      <c r="H914">
        <v>0</v>
      </c>
      <c r="I914" s="1">
        <v>1000000</v>
      </c>
      <c r="J914" s="1">
        <v>0.55138848605209345</v>
      </c>
      <c r="K914" s="1">
        <v>0.58553333600306412</v>
      </c>
      <c r="L914" s="1">
        <v>98.531499999999994</v>
      </c>
      <c r="M914" s="1">
        <v>78.882800000000003</v>
      </c>
      <c r="N914" s="2">
        <v>0.54700000000000004</v>
      </c>
      <c r="O914" s="2">
        <v>0.95499999999999996</v>
      </c>
      <c r="P914" s="2">
        <v>0.752</v>
      </c>
      <c r="Q914" s="2">
        <v>0.375</v>
      </c>
      <c r="R914" s="2">
        <v>0.97699999999999998</v>
      </c>
      <c r="S914" s="2">
        <v>0.96599999999999997</v>
      </c>
      <c r="T914" s="2">
        <v>0.3</v>
      </c>
      <c r="U914" s="2">
        <v>0.26100000000000001</v>
      </c>
      <c r="V914" s="2">
        <v>0.27300000000000002</v>
      </c>
      <c r="W914" s="2">
        <v>0.19900000000000001</v>
      </c>
      <c r="X914" s="2">
        <v>0.41799999999999998</v>
      </c>
      <c r="Y914" s="2">
        <v>0.47699999999999998</v>
      </c>
      <c r="Z914" s="2">
        <v>0.25</v>
      </c>
      <c r="AA914" s="2">
        <v>0.72699999999999998</v>
      </c>
      <c r="AB914" s="2">
        <v>0.97099999999999997</v>
      </c>
      <c r="AC914" s="2">
        <v>0.96099999999999997</v>
      </c>
      <c r="AD914" s="2">
        <v>0.63200000000000001</v>
      </c>
      <c r="AE914" s="2">
        <v>0.85399999999999998</v>
      </c>
      <c r="AF914" s="2">
        <v>9.0999999999999998E-2</v>
      </c>
      <c r="AG914" s="2">
        <v>9.0999999999999998E-2</v>
      </c>
      <c r="AH914" s="2">
        <v>1</v>
      </c>
      <c r="AI914" s="2">
        <v>0.155</v>
      </c>
      <c r="AJ914" s="2">
        <v>0.34200000000000003</v>
      </c>
      <c r="AK914">
        <v>1740</v>
      </c>
      <c r="AL914">
        <v>0.05</v>
      </c>
      <c r="AM914" t="s">
        <v>60</v>
      </c>
      <c r="AN914" s="3">
        <v>0.6588235294117647</v>
      </c>
      <c r="AO914" s="3">
        <v>7.5024025371407788E-2</v>
      </c>
      <c r="AP914" s="3">
        <v>0.63469187675070027</v>
      </c>
      <c r="AQ914" s="3">
        <v>4.5433461295088393E-2</v>
      </c>
      <c r="AT914" s="10">
        <v>1.9130706787109379E-3</v>
      </c>
      <c r="AU914" s="1">
        <v>299.91796875</v>
      </c>
      <c r="AV914" s="5">
        <v>47044.785643070791</v>
      </c>
      <c r="AW914" s="9">
        <v>6.0134649276733398E-2</v>
      </c>
      <c r="AX914">
        <v>16</v>
      </c>
      <c r="AY914" t="s">
        <v>50</v>
      </c>
      <c r="AZ914" s="9">
        <f>AVERAGE(MainTable[[#This Row],[f1]:[f4]])</f>
        <v>0.80499999999999994</v>
      </c>
      <c r="BA914" s="9">
        <f>AVERAGE(MainTable[[#This Row],[l1]:[l3]])</f>
        <v>0.27799999999999997</v>
      </c>
      <c r="BB914" s="9">
        <f>AVERAGE(MainTable[[#This Row],[n1]:[lsc]])</f>
        <v>0.50700000000000001</v>
      </c>
      <c r="BC914" s="9">
        <f>AVERAGE(MainTable[[#This Row],[density]:[clsCoef]])</f>
        <v>0.79649999999999999</v>
      </c>
      <c r="BD914" s="9">
        <f>AVERAGE(MainTable[[#This Row],[t2]:[t4]])</f>
        <v>0.39399999999999996</v>
      </c>
      <c r="BE914" s="9">
        <f>AVERAGE(MainTable[[#This Row],[c1]:[c2]])</f>
        <v>0.2485</v>
      </c>
      <c r="BF914" s="9">
        <f>AVERAGE(MainTable[[#This Row],[n3]], MainTable[[#This Row],[n1]], MainTable[[#This Row],[n4]])</f>
        <v>0.30866666666666664</v>
      </c>
      <c r="BG914" s="9" t="str">
        <f>VLOOKUP(MainTable[[#This Row],[model]],ModelNames,4,FALSE)</f>
        <v>Linear</v>
      </c>
      <c r="BH914" s="9" cm="1">
        <f t="array" ref="BH914">MEDIAN(IF($AM$2:$AM$2385=AM914,$AN$2:$AN$2385))</f>
        <v>0.84154689776823377</v>
      </c>
      <c r="BI914" s="9" t="str" cm="1">
        <f t="array" ref="BI914">LEFT(A914, MIN(IFERROR(FIND({"_binarized","_clean","_converted"}, A914), LEN(A914)+1))-1)</f>
        <v>postoperative-patient-data</v>
      </c>
    </row>
    <row r="915" spans="1:61" x14ac:dyDescent="0.25">
      <c r="A915" t="s">
        <v>182</v>
      </c>
      <c r="B915" s="6">
        <v>88</v>
      </c>
      <c r="C915">
        <v>9</v>
      </c>
      <c r="D915">
        <v>8</v>
      </c>
      <c r="E915">
        <v>0</v>
      </c>
      <c r="F915" s="1">
        <v>2.666666666666667</v>
      </c>
      <c r="G915">
        <v>0</v>
      </c>
      <c r="H915">
        <v>0</v>
      </c>
      <c r="I915" s="1">
        <v>1000000</v>
      </c>
      <c r="J915" s="1">
        <v>0.55138848605209345</v>
      </c>
      <c r="K915" s="1">
        <v>0.58553333600306412</v>
      </c>
      <c r="L915" s="1">
        <v>98.531499999999994</v>
      </c>
      <c r="M915" s="1">
        <v>78.882800000000003</v>
      </c>
      <c r="N915" s="2">
        <v>0.54700000000000004</v>
      </c>
      <c r="O915" s="2">
        <v>0.95499999999999996</v>
      </c>
      <c r="P915" s="2">
        <v>0.752</v>
      </c>
      <c r="Q915" s="2">
        <v>0.375</v>
      </c>
      <c r="R915" s="2">
        <v>0.97699999999999998</v>
      </c>
      <c r="S915" s="2">
        <v>0.96599999999999997</v>
      </c>
      <c r="T915" s="2">
        <v>0.3</v>
      </c>
      <c r="U915" s="2">
        <v>0.26100000000000001</v>
      </c>
      <c r="V915" s="2">
        <v>0.27300000000000002</v>
      </c>
      <c r="W915" s="2">
        <v>0.19900000000000001</v>
      </c>
      <c r="X915" s="2">
        <v>0.41799999999999998</v>
      </c>
      <c r="Y915" s="2">
        <v>0.47699999999999998</v>
      </c>
      <c r="Z915" s="2">
        <v>0.25</v>
      </c>
      <c r="AA915" s="2">
        <v>0.72699999999999998</v>
      </c>
      <c r="AB915" s="2">
        <v>0.97099999999999997</v>
      </c>
      <c r="AC915" s="2">
        <v>0.96099999999999997</v>
      </c>
      <c r="AD915" s="2">
        <v>0.63200000000000001</v>
      </c>
      <c r="AE915" s="2">
        <v>0.85399999999999998</v>
      </c>
      <c r="AF915" s="2">
        <v>9.0999999999999998E-2</v>
      </c>
      <c r="AG915" s="2">
        <v>9.0999999999999998E-2</v>
      </c>
      <c r="AH915" s="2">
        <v>1</v>
      </c>
      <c r="AI915" s="2">
        <v>0.155</v>
      </c>
      <c r="AJ915" s="2">
        <v>0.34200000000000003</v>
      </c>
      <c r="AK915">
        <v>1740</v>
      </c>
      <c r="AL915">
        <v>0.05</v>
      </c>
      <c r="AM915" t="s">
        <v>57</v>
      </c>
      <c r="AN915" s="3">
        <v>0.63725490196078438</v>
      </c>
      <c r="AO915" s="3">
        <v>8.8561488554009499E-2</v>
      </c>
      <c r="AP915" s="3">
        <v>0.60097888617812723</v>
      </c>
      <c r="AQ915" s="3">
        <v>5.3715886171479252E-2</v>
      </c>
      <c r="AR915" s="3">
        <v>0.49987179487179489</v>
      </c>
      <c r="AS915" s="3">
        <v>0.1415156986526743</v>
      </c>
      <c r="AT915" s="10">
        <v>2.403497695922852E-3</v>
      </c>
      <c r="AU915" s="1">
        <v>294.99609375</v>
      </c>
      <c r="AV915" s="5">
        <v>37445.42803293324</v>
      </c>
      <c r="AW915" s="9">
        <v>15.80935001373291</v>
      </c>
      <c r="AX915">
        <v>24</v>
      </c>
      <c r="AY915" t="s">
        <v>50</v>
      </c>
      <c r="AZ915" s="9">
        <f>AVERAGE(MainTable[[#This Row],[f1]:[f4]])</f>
        <v>0.80499999999999994</v>
      </c>
      <c r="BA915" s="9">
        <f>AVERAGE(MainTable[[#This Row],[l1]:[l3]])</f>
        <v>0.27799999999999997</v>
      </c>
      <c r="BB915" s="9">
        <f>AVERAGE(MainTable[[#This Row],[n1]:[lsc]])</f>
        <v>0.50700000000000001</v>
      </c>
      <c r="BC915" s="9">
        <f>AVERAGE(MainTable[[#This Row],[density]:[clsCoef]])</f>
        <v>0.79649999999999999</v>
      </c>
      <c r="BD915" s="9">
        <f>AVERAGE(MainTable[[#This Row],[t2]:[t4]])</f>
        <v>0.39399999999999996</v>
      </c>
      <c r="BE915" s="9">
        <f>AVERAGE(MainTable[[#This Row],[c1]:[c2]])</f>
        <v>0.2485</v>
      </c>
      <c r="BF915" s="9">
        <f>AVERAGE(MainTable[[#This Row],[n3]], MainTable[[#This Row],[n1]], MainTable[[#This Row],[n4]])</f>
        <v>0.30866666666666664</v>
      </c>
      <c r="BG915" s="9" t="str">
        <f>VLOOKUP(MainTable[[#This Row],[model]],ModelNames,4,FALSE)</f>
        <v>Tree-based</v>
      </c>
      <c r="BH915" s="9" cm="1">
        <f t="array" ref="BH915">MEDIAN(IF($AM$2:$AM$2385=AM915,$AN$2:$AN$2385))</f>
        <v>0.84387062005572167</v>
      </c>
      <c r="BI915" s="9" t="str" cm="1">
        <f t="array" ref="BI915">LEFT(A915, MIN(IFERROR(FIND({"_binarized","_clean","_converted"}, A915), LEN(A915)+1))-1)</f>
        <v>postoperative-patient-data</v>
      </c>
    </row>
    <row r="916" spans="1:61" x14ac:dyDescent="0.25">
      <c r="A916" t="s">
        <v>182</v>
      </c>
      <c r="B916" s="6">
        <v>88</v>
      </c>
      <c r="C916">
        <v>9</v>
      </c>
      <c r="D916">
        <v>8</v>
      </c>
      <c r="E916">
        <v>0</v>
      </c>
      <c r="F916" s="1">
        <v>2.666666666666667</v>
      </c>
      <c r="G916">
        <v>0</v>
      </c>
      <c r="H916">
        <v>0</v>
      </c>
      <c r="I916" s="1">
        <v>1000000</v>
      </c>
      <c r="J916" s="1">
        <v>0.55138848605209345</v>
      </c>
      <c r="K916" s="1">
        <v>0.58553333600306412</v>
      </c>
      <c r="L916" s="1">
        <v>98.531499999999994</v>
      </c>
      <c r="M916" s="1">
        <v>78.882800000000003</v>
      </c>
      <c r="N916" s="2">
        <v>0.54700000000000004</v>
      </c>
      <c r="O916" s="2">
        <v>0.95499999999999996</v>
      </c>
      <c r="P916" s="2">
        <v>0.752</v>
      </c>
      <c r="Q916" s="2">
        <v>0.375</v>
      </c>
      <c r="R916" s="2">
        <v>0.97699999999999998</v>
      </c>
      <c r="S916" s="2">
        <v>0.96599999999999997</v>
      </c>
      <c r="T916" s="2">
        <v>0.3</v>
      </c>
      <c r="U916" s="2">
        <v>0.26100000000000001</v>
      </c>
      <c r="V916" s="2">
        <v>0.27300000000000002</v>
      </c>
      <c r="W916" s="2">
        <v>0.19900000000000001</v>
      </c>
      <c r="X916" s="2">
        <v>0.41799999999999998</v>
      </c>
      <c r="Y916" s="2">
        <v>0.47699999999999998</v>
      </c>
      <c r="Z916" s="2">
        <v>0.25</v>
      </c>
      <c r="AA916" s="2">
        <v>0.72699999999999998</v>
      </c>
      <c r="AB916" s="2">
        <v>0.97099999999999997</v>
      </c>
      <c r="AC916" s="2">
        <v>0.96099999999999997</v>
      </c>
      <c r="AD916" s="2">
        <v>0.63200000000000001</v>
      </c>
      <c r="AE916" s="2">
        <v>0.85399999999999998</v>
      </c>
      <c r="AF916" s="2">
        <v>9.0999999999999998E-2</v>
      </c>
      <c r="AG916" s="2">
        <v>9.0999999999999998E-2</v>
      </c>
      <c r="AH916" s="2">
        <v>1</v>
      </c>
      <c r="AI916" s="2">
        <v>0.155</v>
      </c>
      <c r="AJ916" s="2">
        <v>0.34200000000000003</v>
      </c>
      <c r="AK916">
        <v>1740</v>
      </c>
      <c r="AL916">
        <v>0.05</v>
      </c>
      <c r="AM916" t="s">
        <v>59</v>
      </c>
      <c r="AN916" s="3">
        <v>0.60326797385620923</v>
      </c>
      <c r="AO916" s="3">
        <v>7.4452448972016444E-2</v>
      </c>
      <c r="AP916" s="3">
        <v>0.55308842310870709</v>
      </c>
      <c r="AQ916" s="3">
        <v>3.7116836074706977E-2</v>
      </c>
      <c r="AR916" s="3">
        <v>0.43846153846153851</v>
      </c>
      <c r="AS916" s="3">
        <v>0.14432048491764399</v>
      </c>
      <c r="AT916" s="10">
        <v>2.2270679473876949E-3</v>
      </c>
      <c r="AU916" s="1">
        <v>298.890625</v>
      </c>
      <c r="AV916" s="5">
        <v>40411.878813831492</v>
      </c>
      <c r="AW916" s="9">
        <v>0.16849732398986819</v>
      </c>
      <c r="AX916">
        <v>1</v>
      </c>
      <c r="AY916" t="s">
        <v>50</v>
      </c>
      <c r="AZ916" s="9">
        <f>AVERAGE(MainTable[[#This Row],[f1]:[f4]])</f>
        <v>0.80499999999999994</v>
      </c>
      <c r="BA916" s="9">
        <f>AVERAGE(MainTable[[#This Row],[l1]:[l3]])</f>
        <v>0.27799999999999997</v>
      </c>
      <c r="BB916" s="9">
        <f>AVERAGE(MainTable[[#This Row],[n1]:[lsc]])</f>
        <v>0.50700000000000001</v>
      </c>
      <c r="BC916" s="9">
        <f>AVERAGE(MainTable[[#This Row],[density]:[clsCoef]])</f>
        <v>0.79649999999999999</v>
      </c>
      <c r="BD916" s="9">
        <f>AVERAGE(MainTable[[#This Row],[t2]:[t4]])</f>
        <v>0.39399999999999996</v>
      </c>
      <c r="BE916" s="9">
        <f>AVERAGE(MainTable[[#This Row],[c1]:[c2]])</f>
        <v>0.2485</v>
      </c>
      <c r="BF916" s="9">
        <f>AVERAGE(MainTable[[#This Row],[n3]], MainTable[[#This Row],[n1]], MainTable[[#This Row],[n4]])</f>
        <v>0.30866666666666664</v>
      </c>
      <c r="BG916" s="9" t="str">
        <f>VLOOKUP(MainTable[[#This Row],[model]],ModelNames,4,FALSE)</f>
        <v>Tree Ensemble</v>
      </c>
      <c r="BH916" s="9" cm="1">
        <f t="array" ref="BH916">MEDIAN(IF($AM$2:$AM$2385=AM916,$AN$2:$AN$2385))</f>
        <v>0.86949265687583444</v>
      </c>
      <c r="BI916" s="9" t="str" cm="1">
        <f t="array" ref="BI916">LEFT(A916, MIN(IFERROR(FIND({"_binarized","_clean","_converted"}, A916), LEN(A916)+1))-1)</f>
        <v>postoperative-patient-data</v>
      </c>
    </row>
    <row r="917" spans="1:61" x14ac:dyDescent="0.25">
      <c r="A917" t="s">
        <v>178</v>
      </c>
      <c r="B917" s="6">
        <v>5404</v>
      </c>
      <c r="C917">
        <v>6</v>
      </c>
      <c r="D917">
        <v>5</v>
      </c>
      <c r="E917">
        <v>0</v>
      </c>
      <c r="F917" s="1">
        <v>2.4073139974779321</v>
      </c>
      <c r="G917">
        <v>0</v>
      </c>
      <c r="H917">
        <v>0</v>
      </c>
      <c r="I917" s="1">
        <v>1000000</v>
      </c>
      <c r="J917" s="1">
        <v>0.33832463723493822</v>
      </c>
      <c r="K917" s="1">
        <v>0.77924888406311354</v>
      </c>
      <c r="L917" s="1">
        <v>8.1509999999999998</v>
      </c>
      <c r="M917" s="1">
        <v>8.1485000000000003</v>
      </c>
      <c r="N917" s="2">
        <v>0.41899999999999998</v>
      </c>
      <c r="O917" s="2">
        <v>0.80300000000000005</v>
      </c>
      <c r="P917" s="2">
        <v>0.38600000000000001</v>
      </c>
      <c r="Q917" s="2">
        <v>0.27100000000000002</v>
      </c>
      <c r="R917" s="2">
        <v>0.878</v>
      </c>
      <c r="S917" s="2">
        <v>0.86499999999999999</v>
      </c>
      <c r="T917" s="2">
        <v>0.156</v>
      </c>
      <c r="U917" s="2">
        <v>0.247</v>
      </c>
      <c r="V917" s="2">
        <v>0.21299999999999999</v>
      </c>
      <c r="W917" s="2">
        <v>6.0999999999999999E-2</v>
      </c>
      <c r="X917" s="2">
        <v>0.187</v>
      </c>
      <c r="Y917" s="2">
        <v>0.09</v>
      </c>
      <c r="Z917" s="2">
        <v>0.189</v>
      </c>
      <c r="AA917" s="2">
        <v>0.29299999999999998</v>
      </c>
      <c r="AB917" s="2">
        <v>0.98099999999999998</v>
      </c>
      <c r="AC917" s="2">
        <v>0.95599999999999996</v>
      </c>
      <c r="AD917" s="2">
        <v>0.36099999999999999</v>
      </c>
      <c r="AE917" s="2">
        <v>0.873</v>
      </c>
      <c r="AF917" s="2">
        <v>1E-3</v>
      </c>
      <c r="AG917" s="2">
        <v>1E-3</v>
      </c>
      <c r="AH917" s="2">
        <v>1</v>
      </c>
      <c r="AI917" s="2">
        <v>0.127</v>
      </c>
      <c r="AJ917" s="2">
        <v>0.29099999999999998</v>
      </c>
      <c r="AK917">
        <v>272728</v>
      </c>
      <c r="AL917">
        <v>44.13</v>
      </c>
      <c r="AM917" t="s">
        <v>52</v>
      </c>
      <c r="AN917" s="3">
        <v>0.91302891698358868</v>
      </c>
      <c r="AO917" s="3">
        <v>5.0767397767343186E-3</v>
      </c>
      <c r="AP917" s="3">
        <v>0.91267385474934559</v>
      </c>
      <c r="AQ917" s="3">
        <v>5.1236547935560664E-3</v>
      </c>
      <c r="AR917" s="3">
        <v>0.96879383061206659</v>
      </c>
      <c r="AS917" s="3">
        <v>2.5863480012008051E-3</v>
      </c>
      <c r="AT917" s="10">
        <v>0.1943359375</v>
      </c>
      <c r="AU917" s="1">
        <v>326.0078125</v>
      </c>
      <c r="AV917" s="5">
        <v>27812.663316582919</v>
      </c>
      <c r="AW917" s="9">
        <v>3.3323032855987549</v>
      </c>
      <c r="AX917">
        <v>24</v>
      </c>
      <c r="AY917" t="s">
        <v>50</v>
      </c>
      <c r="AZ917" s="9">
        <f>AVERAGE(MainTable[[#This Row],[f1]:[f4]])</f>
        <v>0.64060000000000006</v>
      </c>
      <c r="BA917" s="9">
        <f>AVERAGE(MainTable[[#This Row],[l1]:[l3]])</f>
        <v>0.20533333333333334</v>
      </c>
      <c r="BB917" s="9">
        <f>AVERAGE(MainTable[[#This Row],[n1]:[lsc]])</f>
        <v>0.30016666666666664</v>
      </c>
      <c r="BC917" s="9">
        <f>AVERAGE(MainTable[[#This Row],[density]:[clsCoef]])</f>
        <v>0.65849999999999997</v>
      </c>
      <c r="BD917" s="9">
        <f>AVERAGE(MainTable[[#This Row],[t2]:[t4]])</f>
        <v>0.33400000000000002</v>
      </c>
      <c r="BE917" s="9">
        <f>AVERAGE(MainTable[[#This Row],[c1]:[c2]])</f>
        <v>0.20899999999999999</v>
      </c>
      <c r="BF917" s="9">
        <f>AVERAGE(MainTable[[#This Row],[n3]], MainTable[[#This Row],[n1]], MainTable[[#This Row],[n4]])</f>
        <v>0.11333333333333333</v>
      </c>
      <c r="BG917" s="9" t="str">
        <f>VLOOKUP(MainTable[[#This Row],[model]],ModelNames,4,FALSE)</f>
        <v>Tree Ensemble</v>
      </c>
      <c r="BH917" s="9" cm="1">
        <f t="array" ref="BH917">MEDIAN(IF($AM$2:$AM$2385=AM917,$AN$2:$AN$2385))</f>
        <v>0.87140340575455077</v>
      </c>
      <c r="BI917" s="9" t="str" cm="1">
        <f t="array" ref="BI917">LEFT(A917, MIN(IFERROR(FIND({"_binarized","_clean","_converted"}, A917), LEN(A917)+1))-1)</f>
        <v>phoneme</v>
      </c>
    </row>
    <row r="918" spans="1:61" x14ac:dyDescent="0.25">
      <c r="A918" t="s">
        <v>178</v>
      </c>
      <c r="B918" s="6">
        <v>5404</v>
      </c>
      <c r="C918">
        <v>6</v>
      </c>
      <c r="D918">
        <v>5</v>
      </c>
      <c r="E918">
        <v>0</v>
      </c>
      <c r="F918" s="1">
        <v>2.4073139974779321</v>
      </c>
      <c r="G918">
        <v>0</v>
      </c>
      <c r="H918">
        <v>0</v>
      </c>
      <c r="I918" s="1">
        <v>1000000</v>
      </c>
      <c r="J918" s="1">
        <v>0.33832463723493822</v>
      </c>
      <c r="K918" s="1">
        <v>0.77924888406311354</v>
      </c>
      <c r="L918" s="1">
        <v>8.1509999999999998</v>
      </c>
      <c r="M918" s="1">
        <v>8.1485000000000003</v>
      </c>
      <c r="N918" s="2">
        <v>0.41899999999999998</v>
      </c>
      <c r="O918" s="2">
        <v>0.80300000000000005</v>
      </c>
      <c r="P918" s="2">
        <v>0.38600000000000001</v>
      </c>
      <c r="Q918" s="2">
        <v>0.27100000000000002</v>
      </c>
      <c r="R918" s="2">
        <v>0.878</v>
      </c>
      <c r="S918" s="2">
        <v>0.86499999999999999</v>
      </c>
      <c r="T918" s="2">
        <v>0.156</v>
      </c>
      <c r="U918" s="2">
        <v>0.247</v>
      </c>
      <c r="V918" s="2">
        <v>0.21299999999999999</v>
      </c>
      <c r="W918" s="2">
        <v>6.0999999999999999E-2</v>
      </c>
      <c r="X918" s="2">
        <v>0.187</v>
      </c>
      <c r="Y918" s="2">
        <v>0.09</v>
      </c>
      <c r="Z918" s="2">
        <v>0.189</v>
      </c>
      <c r="AA918" s="2">
        <v>0.29299999999999998</v>
      </c>
      <c r="AB918" s="2">
        <v>0.98099999999999998</v>
      </c>
      <c r="AC918" s="2">
        <v>0.95599999999999996</v>
      </c>
      <c r="AD918" s="2">
        <v>0.36099999999999999</v>
      </c>
      <c r="AE918" s="2">
        <v>0.873</v>
      </c>
      <c r="AF918" s="2">
        <v>1E-3</v>
      </c>
      <c r="AG918" s="2">
        <v>1E-3</v>
      </c>
      <c r="AH918" s="2">
        <v>1</v>
      </c>
      <c r="AI918" s="2">
        <v>0.127</v>
      </c>
      <c r="AJ918" s="2">
        <v>0.29099999999999998</v>
      </c>
      <c r="AK918">
        <v>272728</v>
      </c>
      <c r="AL918">
        <v>44.13</v>
      </c>
      <c r="AM918" t="s">
        <v>54</v>
      </c>
      <c r="AN918" s="3">
        <v>0.90951194024737025</v>
      </c>
      <c r="AO918" s="3">
        <v>3.265733309091772E-3</v>
      </c>
      <c r="AP918" s="3">
        <v>0.90914229797566681</v>
      </c>
      <c r="AQ918" s="3">
        <v>2.9710144852962742E-3</v>
      </c>
      <c r="AR918" s="3">
        <v>0.96219123603349266</v>
      </c>
      <c r="AS918" s="3">
        <v>2.3021732488233428E-3</v>
      </c>
      <c r="AT918" s="10">
        <v>0.1907157897949219</v>
      </c>
      <c r="AU918" s="1">
        <v>277.79296875</v>
      </c>
      <c r="AV918" s="5">
        <v>28340.600460046</v>
      </c>
      <c r="AW918" s="9">
        <v>5.7493729591369629</v>
      </c>
      <c r="AX918">
        <v>16</v>
      </c>
      <c r="AY918" t="s">
        <v>50</v>
      </c>
      <c r="AZ918" s="9">
        <f>AVERAGE(MainTable[[#This Row],[f1]:[f4]])</f>
        <v>0.64060000000000006</v>
      </c>
      <c r="BA918" s="9">
        <f>AVERAGE(MainTable[[#This Row],[l1]:[l3]])</f>
        <v>0.20533333333333334</v>
      </c>
      <c r="BB918" s="9">
        <f>AVERAGE(MainTable[[#This Row],[n1]:[lsc]])</f>
        <v>0.30016666666666664</v>
      </c>
      <c r="BC918" s="9">
        <f>AVERAGE(MainTable[[#This Row],[density]:[clsCoef]])</f>
        <v>0.65849999999999997</v>
      </c>
      <c r="BD918" s="9">
        <f>AVERAGE(MainTable[[#This Row],[t2]:[t4]])</f>
        <v>0.33400000000000002</v>
      </c>
      <c r="BE918" s="9">
        <f>AVERAGE(MainTable[[#This Row],[c1]:[c2]])</f>
        <v>0.20899999999999999</v>
      </c>
      <c r="BF918" s="9">
        <f>AVERAGE(MainTable[[#This Row],[n3]], MainTable[[#This Row],[n1]], MainTable[[#This Row],[n4]])</f>
        <v>0.11333333333333333</v>
      </c>
      <c r="BG918" s="9" t="str">
        <f>VLOOKUP(MainTable[[#This Row],[model]],ModelNames,4,FALSE)</f>
        <v>Tree Ensemble</v>
      </c>
      <c r="BH918" s="9" cm="1">
        <f t="array" ref="BH918">MEDIAN(IF($AM$2:$AM$2385=AM918,$AN$2:$AN$2385))</f>
        <v>0.87316363636363636</v>
      </c>
      <c r="BI918" s="9" t="str" cm="1">
        <f t="array" ref="BI918">LEFT(A918, MIN(IFERROR(FIND({"_binarized","_clean","_converted"}, A918), LEN(A918)+1))-1)</f>
        <v>phoneme</v>
      </c>
    </row>
    <row r="919" spans="1:61" x14ac:dyDescent="0.25">
      <c r="A919" t="s">
        <v>178</v>
      </c>
      <c r="B919" s="6">
        <v>5404</v>
      </c>
      <c r="C919">
        <v>6</v>
      </c>
      <c r="D919">
        <v>5</v>
      </c>
      <c r="E919">
        <v>0</v>
      </c>
      <c r="F919" s="1">
        <v>2.4073139974779321</v>
      </c>
      <c r="G919">
        <v>0</v>
      </c>
      <c r="H919">
        <v>0</v>
      </c>
      <c r="I919" s="1">
        <v>1000000</v>
      </c>
      <c r="J919" s="1">
        <v>0.33832463723493822</v>
      </c>
      <c r="K919" s="1">
        <v>0.77924888406311354</v>
      </c>
      <c r="L919" s="1">
        <v>8.1509999999999998</v>
      </c>
      <c r="M919" s="1">
        <v>8.1485000000000003</v>
      </c>
      <c r="N919" s="2">
        <v>0.41899999999999998</v>
      </c>
      <c r="O919" s="2">
        <v>0.80300000000000005</v>
      </c>
      <c r="P919" s="2">
        <v>0.38600000000000001</v>
      </c>
      <c r="Q919" s="2">
        <v>0.27100000000000002</v>
      </c>
      <c r="R919" s="2">
        <v>0.878</v>
      </c>
      <c r="S919" s="2">
        <v>0.86499999999999999</v>
      </c>
      <c r="T919" s="2">
        <v>0.156</v>
      </c>
      <c r="U919" s="2">
        <v>0.247</v>
      </c>
      <c r="V919" s="2">
        <v>0.21299999999999999</v>
      </c>
      <c r="W919" s="2">
        <v>6.0999999999999999E-2</v>
      </c>
      <c r="X919" s="2">
        <v>0.187</v>
      </c>
      <c r="Y919" s="2">
        <v>0.09</v>
      </c>
      <c r="Z919" s="2">
        <v>0.189</v>
      </c>
      <c r="AA919" s="2">
        <v>0.29299999999999998</v>
      </c>
      <c r="AB919" s="2">
        <v>0.98099999999999998</v>
      </c>
      <c r="AC919" s="2">
        <v>0.95599999999999996</v>
      </c>
      <c r="AD919" s="2">
        <v>0.36099999999999999</v>
      </c>
      <c r="AE919" s="2">
        <v>0.873</v>
      </c>
      <c r="AF919" s="2">
        <v>1E-3</v>
      </c>
      <c r="AG919" s="2">
        <v>1E-3</v>
      </c>
      <c r="AH919" s="2">
        <v>1</v>
      </c>
      <c r="AI919" s="2">
        <v>0.127</v>
      </c>
      <c r="AJ919" s="2">
        <v>0.29099999999999998</v>
      </c>
      <c r="AK919">
        <v>272728</v>
      </c>
      <c r="AL919">
        <v>44.13</v>
      </c>
      <c r="AM919" t="s">
        <v>55</v>
      </c>
      <c r="AN919" s="3">
        <v>0.90562682015966023</v>
      </c>
      <c r="AO919" s="3">
        <v>5.9177472431664593E-3</v>
      </c>
      <c r="AP919" s="3">
        <v>0.90539415288178804</v>
      </c>
      <c r="AQ919" s="3">
        <v>5.6847128068843794E-3</v>
      </c>
      <c r="AR919" s="3">
        <v>0.95918728704767786</v>
      </c>
      <c r="AS919" s="3">
        <v>2.2862790605580469E-3</v>
      </c>
      <c r="AT919" s="10">
        <v>6.4258575439453116E-3</v>
      </c>
      <c r="AU919" s="1">
        <v>324.79296875</v>
      </c>
      <c r="AV919" s="5">
        <v>841132.8702879193</v>
      </c>
      <c r="AW919" s="9">
        <v>1.0036048889160161</v>
      </c>
      <c r="AX919">
        <v>16</v>
      </c>
      <c r="AY919" t="s">
        <v>50</v>
      </c>
      <c r="AZ919" s="9">
        <f>AVERAGE(MainTable[[#This Row],[f1]:[f4]])</f>
        <v>0.64060000000000006</v>
      </c>
      <c r="BA919" s="9">
        <f>AVERAGE(MainTable[[#This Row],[l1]:[l3]])</f>
        <v>0.20533333333333334</v>
      </c>
      <c r="BB919" s="9">
        <f>AVERAGE(MainTable[[#This Row],[n1]:[lsc]])</f>
        <v>0.30016666666666664</v>
      </c>
      <c r="BC919" s="9">
        <f>AVERAGE(MainTable[[#This Row],[density]:[clsCoef]])</f>
        <v>0.65849999999999997</v>
      </c>
      <c r="BD919" s="9">
        <f>AVERAGE(MainTable[[#This Row],[t2]:[t4]])</f>
        <v>0.33400000000000002</v>
      </c>
      <c r="BE919" s="9">
        <f>AVERAGE(MainTable[[#This Row],[c1]:[c2]])</f>
        <v>0.20899999999999999</v>
      </c>
      <c r="BF919" s="9">
        <f>AVERAGE(MainTable[[#This Row],[n3]], MainTable[[#This Row],[n1]], MainTable[[#This Row],[n4]])</f>
        <v>0.11333333333333333</v>
      </c>
      <c r="BG919" s="9" t="str">
        <f>VLOOKUP(MainTable[[#This Row],[model]],ModelNames,4,FALSE)</f>
        <v>Tree Ensemble</v>
      </c>
      <c r="BH919" s="9" cm="1">
        <f t="array" ref="BH919">MEDIAN(IF($AM$2:$AM$2385=AM919,$AN$2:$AN$2385))</f>
        <v>0.88267425723439863</v>
      </c>
      <c r="BI919" s="9" t="str" cm="1">
        <f t="array" ref="BI919">LEFT(A919, MIN(IFERROR(FIND({"_binarized","_clean","_converted"}, A919), LEN(A919)+1))-1)</f>
        <v>phoneme</v>
      </c>
    </row>
    <row r="920" spans="1:61" x14ac:dyDescent="0.25">
      <c r="A920" t="s">
        <v>178</v>
      </c>
      <c r="B920" s="6">
        <v>5404</v>
      </c>
      <c r="C920">
        <v>6</v>
      </c>
      <c r="D920">
        <v>5</v>
      </c>
      <c r="E920">
        <v>0</v>
      </c>
      <c r="F920" s="1">
        <v>2.4073139974779321</v>
      </c>
      <c r="G920">
        <v>0</v>
      </c>
      <c r="H920">
        <v>0</v>
      </c>
      <c r="I920" s="1">
        <v>1000000</v>
      </c>
      <c r="J920" s="1">
        <v>0.33832463723493822</v>
      </c>
      <c r="K920" s="1">
        <v>0.77924888406311354</v>
      </c>
      <c r="L920" s="1">
        <v>8.1509999999999998</v>
      </c>
      <c r="M920" s="1">
        <v>8.1485000000000003</v>
      </c>
      <c r="N920" s="2">
        <v>0.41899999999999998</v>
      </c>
      <c r="O920" s="2">
        <v>0.80300000000000005</v>
      </c>
      <c r="P920" s="2">
        <v>0.38600000000000001</v>
      </c>
      <c r="Q920" s="2">
        <v>0.27100000000000002</v>
      </c>
      <c r="R920" s="2">
        <v>0.878</v>
      </c>
      <c r="S920" s="2">
        <v>0.86499999999999999</v>
      </c>
      <c r="T920" s="2">
        <v>0.156</v>
      </c>
      <c r="U920" s="2">
        <v>0.247</v>
      </c>
      <c r="V920" s="2">
        <v>0.21299999999999999</v>
      </c>
      <c r="W920" s="2">
        <v>6.0999999999999999E-2</v>
      </c>
      <c r="X920" s="2">
        <v>0.187</v>
      </c>
      <c r="Y920" s="2">
        <v>0.09</v>
      </c>
      <c r="Z920" s="2">
        <v>0.189</v>
      </c>
      <c r="AA920" s="2">
        <v>0.29299999999999998</v>
      </c>
      <c r="AB920" s="2">
        <v>0.98099999999999998</v>
      </c>
      <c r="AC920" s="2">
        <v>0.95599999999999996</v>
      </c>
      <c r="AD920" s="2">
        <v>0.36099999999999999</v>
      </c>
      <c r="AE920" s="2">
        <v>0.873</v>
      </c>
      <c r="AF920" s="2">
        <v>1E-3</v>
      </c>
      <c r="AG920" s="2">
        <v>1E-3</v>
      </c>
      <c r="AH920" s="2">
        <v>1</v>
      </c>
      <c r="AI920" s="2">
        <v>0.127</v>
      </c>
      <c r="AJ920" s="2">
        <v>0.29099999999999998</v>
      </c>
      <c r="AK920">
        <v>272728</v>
      </c>
      <c r="AL920">
        <v>44.13</v>
      </c>
      <c r="AM920" t="s">
        <v>53</v>
      </c>
      <c r="AN920" s="3">
        <v>0.8995187926131496</v>
      </c>
      <c r="AO920" s="3">
        <v>6.987659483803285E-3</v>
      </c>
      <c r="AP920" s="3">
        <v>0.8984779854878282</v>
      </c>
      <c r="AQ920" s="3">
        <v>6.9806521655809773E-3</v>
      </c>
      <c r="AR920" s="3">
        <v>0.92746101461300223</v>
      </c>
      <c r="AS920" s="3">
        <v>7.0083881349622323E-3</v>
      </c>
      <c r="AT920" s="10">
        <v>2.155256271362305E-2</v>
      </c>
      <c r="AU920" s="1">
        <v>328.16015625</v>
      </c>
      <c r="AV920" s="5">
        <v>250782.2420850019</v>
      </c>
      <c r="AW920" s="9">
        <v>0.19726657867431641</v>
      </c>
      <c r="AX920">
        <v>24</v>
      </c>
      <c r="AY920" t="s">
        <v>50</v>
      </c>
      <c r="AZ920" s="9">
        <f>AVERAGE(MainTable[[#This Row],[f1]:[f4]])</f>
        <v>0.64060000000000006</v>
      </c>
      <c r="BA920" s="9">
        <f>AVERAGE(MainTable[[#This Row],[l1]:[l3]])</f>
        <v>0.20533333333333334</v>
      </c>
      <c r="BB920" s="9">
        <f>AVERAGE(MainTable[[#This Row],[n1]:[lsc]])</f>
        <v>0.30016666666666664</v>
      </c>
      <c r="BC920" s="9">
        <f>AVERAGE(MainTable[[#This Row],[density]:[clsCoef]])</f>
        <v>0.65849999999999997</v>
      </c>
      <c r="BD920" s="9">
        <f>AVERAGE(MainTable[[#This Row],[t2]:[t4]])</f>
        <v>0.33400000000000002</v>
      </c>
      <c r="BE920" s="9">
        <f>AVERAGE(MainTable[[#This Row],[c1]:[c2]])</f>
        <v>0.20899999999999999</v>
      </c>
      <c r="BF920" s="9">
        <f>AVERAGE(MainTable[[#This Row],[n3]], MainTable[[#This Row],[n1]], MainTable[[#This Row],[n4]])</f>
        <v>0.11333333333333333</v>
      </c>
      <c r="BG920" s="9" t="str">
        <f>VLOOKUP(MainTable[[#This Row],[model]],ModelNames,4,FALSE)</f>
        <v>Instance-based</v>
      </c>
      <c r="BH920" s="9" cm="1">
        <f t="array" ref="BH920">MEDIAN(IF($AM$2:$AM$2385=AM920,$AN$2:$AN$2385))</f>
        <v>0.85</v>
      </c>
      <c r="BI920" s="9" t="str" cm="1">
        <f t="array" ref="BI920">LEFT(A920, MIN(IFERROR(FIND({"_binarized","_clean","_converted"}, A920), LEN(A920)+1))-1)</f>
        <v>phoneme</v>
      </c>
    </row>
    <row r="921" spans="1:61" x14ac:dyDescent="0.25">
      <c r="A921" t="s">
        <v>178</v>
      </c>
      <c r="B921" s="6">
        <v>5404</v>
      </c>
      <c r="C921">
        <v>6</v>
      </c>
      <c r="D921">
        <v>5</v>
      </c>
      <c r="E921">
        <v>0</v>
      </c>
      <c r="F921" s="1">
        <v>2.4073139974779321</v>
      </c>
      <c r="G921">
        <v>0</v>
      </c>
      <c r="H921">
        <v>0</v>
      </c>
      <c r="I921" s="1">
        <v>1000000</v>
      </c>
      <c r="J921" s="1">
        <v>0.33832463723493822</v>
      </c>
      <c r="K921" s="1">
        <v>0.77924888406311354</v>
      </c>
      <c r="L921" s="1">
        <v>8.1509999999999998</v>
      </c>
      <c r="M921" s="1">
        <v>8.1485000000000003</v>
      </c>
      <c r="N921" s="2">
        <v>0.41899999999999998</v>
      </c>
      <c r="O921" s="2">
        <v>0.80300000000000005</v>
      </c>
      <c r="P921" s="2">
        <v>0.38600000000000001</v>
      </c>
      <c r="Q921" s="2">
        <v>0.27100000000000002</v>
      </c>
      <c r="R921" s="2">
        <v>0.878</v>
      </c>
      <c r="S921" s="2">
        <v>0.86499999999999999</v>
      </c>
      <c r="T921" s="2">
        <v>0.156</v>
      </c>
      <c r="U921" s="2">
        <v>0.247</v>
      </c>
      <c r="V921" s="2">
        <v>0.21299999999999999</v>
      </c>
      <c r="W921" s="2">
        <v>6.0999999999999999E-2</v>
      </c>
      <c r="X921" s="2">
        <v>0.187</v>
      </c>
      <c r="Y921" s="2">
        <v>0.09</v>
      </c>
      <c r="Z921" s="2">
        <v>0.189</v>
      </c>
      <c r="AA921" s="2">
        <v>0.29299999999999998</v>
      </c>
      <c r="AB921" s="2">
        <v>0.98099999999999998</v>
      </c>
      <c r="AC921" s="2">
        <v>0.95599999999999996</v>
      </c>
      <c r="AD921" s="2">
        <v>0.36099999999999999</v>
      </c>
      <c r="AE921" s="2">
        <v>0.873</v>
      </c>
      <c r="AF921" s="2">
        <v>1E-3</v>
      </c>
      <c r="AG921" s="2">
        <v>1E-3</v>
      </c>
      <c r="AH921" s="2">
        <v>1</v>
      </c>
      <c r="AI921" s="2">
        <v>0.127</v>
      </c>
      <c r="AJ921" s="2">
        <v>0.29099999999999998</v>
      </c>
      <c r="AK921">
        <v>272728</v>
      </c>
      <c r="AL921">
        <v>44.13</v>
      </c>
      <c r="AM921" t="s">
        <v>58</v>
      </c>
      <c r="AN921" s="3">
        <v>0.89637526981190252</v>
      </c>
      <c r="AO921" s="3">
        <v>6.1865412956113109E-3</v>
      </c>
      <c r="AP921" s="3">
        <v>0.8962004044520917</v>
      </c>
      <c r="AQ921" s="3">
        <v>6.0283174440293203E-3</v>
      </c>
      <c r="AR921" s="3">
        <v>0.95266905039426819</v>
      </c>
      <c r="AS921" s="3">
        <v>2.54764638852096E-3</v>
      </c>
      <c r="AT921" s="10">
        <v>6.2174797058105469E-3</v>
      </c>
      <c r="AU921" s="1">
        <v>322.7578125</v>
      </c>
      <c r="AV921" s="5">
        <v>869323.30393435084</v>
      </c>
      <c r="AW921" s="9">
        <v>1.5941314697265621</v>
      </c>
      <c r="AX921">
        <v>2</v>
      </c>
      <c r="AY921" t="s">
        <v>50</v>
      </c>
      <c r="AZ921" s="9">
        <f>AVERAGE(MainTable[[#This Row],[f1]:[f4]])</f>
        <v>0.64060000000000006</v>
      </c>
      <c r="BA921" s="9">
        <f>AVERAGE(MainTable[[#This Row],[l1]:[l3]])</f>
        <v>0.20533333333333334</v>
      </c>
      <c r="BB921" s="9">
        <f>AVERAGE(MainTable[[#This Row],[n1]:[lsc]])</f>
        <v>0.30016666666666664</v>
      </c>
      <c r="BC921" s="9">
        <f>AVERAGE(MainTable[[#This Row],[density]:[clsCoef]])</f>
        <v>0.65849999999999997</v>
      </c>
      <c r="BD921" s="9">
        <f>AVERAGE(MainTable[[#This Row],[t2]:[t4]])</f>
        <v>0.33400000000000002</v>
      </c>
      <c r="BE921" s="9">
        <f>AVERAGE(MainTable[[#This Row],[c1]:[c2]])</f>
        <v>0.20899999999999999</v>
      </c>
      <c r="BF921" s="9">
        <f>AVERAGE(MainTable[[#This Row],[n3]], MainTable[[#This Row],[n1]], MainTable[[#This Row],[n4]])</f>
        <v>0.11333333333333333</v>
      </c>
      <c r="BG921" s="9" t="str">
        <f>VLOOKUP(MainTable[[#This Row],[model]],ModelNames,4,FALSE)</f>
        <v>Tree Ensemble</v>
      </c>
      <c r="BH921" s="9" cm="1">
        <f t="array" ref="BH921">MEDIAN(IF($AM$2:$AM$2385=AM921,$AN$2:$AN$2385))</f>
        <v>0.86973139609339412</v>
      </c>
      <c r="BI921" s="9" t="str" cm="1">
        <f t="array" ref="BI921">LEFT(A921, MIN(IFERROR(FIND({"_binarized","_clean","_converted"}, A921), LEN(A921)+1))-1)</f>
        <v>phoneme</v>
      </c>
    </row>
    <row r="922" spans="1:61" x14ac:dyDescent="0.25">
      <c r="A922" t="s">
        <v>178</v>
      </c>
      <c r="B922" s="6">
        <v>5404</v>
      </c>
      <c r="C922">
        <v>6</v>
      </c>
      <c r="D922">
        <v>5</v>
      </c>
      <c r="E922">
        <v>0</v>
      </c>
      <c r="F922" s="1">
        <v>2.4073139974779321</v>
      </c>
      <c r="G922">
        <v>0</v>
      </c>
      <c r="H922">
        <v>0</v>
      </c>
      <c r="I922" s="1">
        <v>1000000</v>
      </c>
      <c r="J922" s="1">
        <v>0.33832463723493822</v>
      </c>
      <c r="K922" s="1">
        <v>0.77924888406311354</v>
      </c>
      <c r="L922" s="1">
        <v>8.1509999999999998</v>
      </c>
      <c r="M922" s="1">
        <v>8.1485000000000003</v>
      </c>
      <c r="N922" s="2">
        <v>0.41899999999999998</v>
      </c>
      <c r="O922" s="2">
        <v>0.80300000000000005</v>
      </c>
      <c r="P922" s="2">
        <v>0.38600000000000001</v>
      </c>
      <c r="Q922" s="2">
        <v>0.27100000000000002</v>
      </c>
      <c r="R922" s="2">
        <v>0.878</v>
      </c>
      <c r="S922" s="2">
        <v>0.86499999999999999</v>
      </c>
      <c r="T922" s="2">
        <v>0.156</v>
      </c>
      <c r="U922" s="2">
        <v>0.247</v>
      </c>
      <c r="V922" s="2">
        <v>0.21299999999999999</v>
      </c>
      <c r="W922" s="2">
        <v>6.0999999999999999E-2</v>
      </c>
      <c r="X922" s="2">
        <v>0.187</v>
      </c>
      <c r="Y922" s="2">
        <v>0.09</v>
      </c>
      <c r="Z922" s="2">
        <v>0.189</v>
      </c>
      <c r="AA922" s="2">
        <v>0.29299999999999998</v>
      </c>
      <c r="AB922" s="2">
        <v>0.98099999999999998</v>
      </c>
      <c r="AC922" s="2">
        <v>0.95599999999999996</v>
      </c>
      <c r="AD922" s="2">
        <v>0.36099999999999999</v>
      </c>
      <c r="AE922" s="2">
        <v>0.873</v>
      </c>
      <c r="AF922" s="2">
        <v>1E-3</v>
      </c>
      <c r="AG922" s="2">
        <v>1E-3</v>
      </c>
      <c r="AH922" s="2">
        <v>1</v>
      </c>
      <c r="AI922" s="2">
        <v>0.127</v>
      </c>
      <c r="AJ922" s="2">
        <v>0.29099999999999998</v>
      </c>
      <c r="AK922">
        <v>272728</v>
      </c>
      <c r="AL922">
        <v>44.13</v>
      </c>
      <c r="AM922" t="s">
        <v>59</v>
      </c>
      <c r="AN922" s="3">
        <v>0.88082913625929338</v>
      </c>
      <c r="AO922" s="3">
        <v>7.7906178402029104E-3</v>
      </c>
      <c r="AP922" s="3">
        <v>0.88019524432157215</v>
      </c>
      <c r="AQ922" s="3">
        <v>8.0427603960425437E-3</v>
      </c>
      <c r="AR922" s="3">
        <v>0.94266989773840293</v>
      </c>
      <c r="AS922" s="3">
        <v>3.6908043741709011E-3</v>
      </c>
      <c r="AT922" s="10">
        <v>9.5849037170410156E-3</v>
      </c>
      <c r="AU922" s="1">
        <v>320.9765625</v>
      </c>
      <c r="AV922" s="5">
        <v>563907.59464703244</v>
      </c>
      <c r="AW922" s="9">
        <v>0.9272916316986084</v>
      </c>
      <c r="AX922">
        <v>1</v>
      </c>
      <c r="AY922" t="s">
        <v>50</v>
      </c>
      <c r="AZ922" s="9">
        <f>AVERAGE(MainTable[[#This Row],[f1]:[f4]])</f>
        <v>0.64060000000000006</v>
      </c>
      <c r="BA922" s="9">
        <f>AVERAGE(MainTable[[#This Row],[l1]:[l3]])</f>
        <v>0.20533333333333334</v>
      </c>
      <c r="BB922" s="9">
        <f>AVERAGE(MainTable[[#This Row],[n1]:[lsc]])</f>
        <v>0.30016666666666664</v>
      </c>
      <c r="BC922" s="9">
        <f>AVERAGE(MainTable[[#This Row],[density]:[clsCoef]])</f>
        <v>0.65849999999999997</v>
      </c>
      <c r="BD922" s="9">
        <f>AVERAGE(MainTable[[#This Row],[t2]:[t4]])</f>
        <v>0.33400000000000002</v>
      </c>
      <c r="BE922" s="9">
        <f>AVERAGE(MainTable[[#This Row],[c1]:[c2]])</f>
        <v>0.20899999999999999</v>
      </c>
      <c r="BF922" s="9">
        <f>AVERAGE(MainTable[[#This Row],[n3]], MainTable[[#This Row],[n1]], MainTable[[#This Row],[n4]])</f>
        <v>0.11333333333333333</v>
      </c>
      <c r="BG922" s="9" t="str">
        <f>VLOOKUP(MainTable[[#This Row],[model]],ModelNames,4,FALSE)</f>
        <v>Tree Ensemble</v>
      </c>
      <c r="BH922" s="9" cm="1">
        <f t="array" ref="BH922">MEDIAN(IF($AM$2:$AM$2385=AM922,$AN$2:$AN$2385))</f>
        <v>0.86949265687583444</v>
      </c>
      <c r="BI922" s="9" t="str" cm="1">
        <f t="array" ref="BI922">LEFT(A922, MIN(IFERROR(FIND({"_binarized","_clean","_converted"}, A922), LEN(A922)+1))-1)</f>
        <v>phoneme</v>
      </c>
    </row>
    <row r="923" spans="1:61" x14ac:dyDescent="0.25">
      <c r="A923" t="s">
        <v>178</v>
      </c>
      <c r="B923" s="6">
        <v>5404</v>
      </c>
      <c r="C923">
        <v>6</v>
      </c>
      <c r="D923">
        <v>5</v>
      </c>
      <c r="E923">
        <v>0</v>
      </c>
      <c r="F923" s="1">
        <v>2.4073139974779321</v>
      </c>
      <c r="G923">
        <v>0</v>
      </c>
      <c r="H923">
        <v>0</v>
      </c>
      <c r="I923" s="1">
        <v>1000000</v>
      </c>
      <c r="J923" s="1">
        <v>0.33832463723493822</v>
      </c>
      <c r="K923" s="1">
        <v>0.77924888406311354</v>
      </c>
      <c r="L923" s="1">
        <v>8.1509999999999998</v>
      </c>
      <c r="M923" s="1">
        <v>8.1485000000000003</v>
      </c>
      <c r="N923" s="2">
        <v>0.41899999999999998</v>
      </c>
      <c r="O923" s="2">
        <v>0.80300000000000005</v>
      </c>
      <c r="P923" s="2">
        <v>0.38600000000000001</v>
      </c>
      <c r="Q923" s="2">
        <v>0.27100000000000002</v>
      </c>
      <c r="R923" s="2">
        <v>0.878</v>
      </c>
      <c r="S923" s="2">
        <v>0.86499999999999999</v>
      </c>
      <c r="T923" s="2">
        <v>0.156</v>
      </c>
      <c r="U923" s="2">
        <v>0.247</v>
      </c>
      <c r="V923" s="2">
        <v>0.21299999999999999</v>
      </c>
      <c r="W923" s="2">
        <v>6.0999999999999999E-2</v>
      </c>
      <c r="X923" s="2">
        <v>0.187</v>
      </c>
      <c r="Y923" s="2">
        <v>0.09</v>
      </c>
      <c r="Z923" s="2">
        <v>0.189</v>
      </c>
      <c r="AA923" s="2">
        <v>0.29299999999999998</v>
      </c>
      <c r="AB923" s="2">
        <v>0.98099999999999998</v>
      </c>
      <c r="AC923" s="2">
        <v>0.95599999999999996</v>
      </c>
      <c r="AD923" s="2">
        <v>0.36099999999999999</v>
      </c>
      <c r="AE923" s="2">
        <v>0.873</v>
      </c>
      <c r="AF923" s="2">
        <v>1E-3</v>
      </c>
      <c r="AG923" s="2">
        <v>1E-3</v>
      </c>
      <c r="AH923" s="2">
        <v>1</v>
      </c>
      <c r="AI923" s="2">
        <v>0.127</v>
      </c>
      <c r="AJ923" s="2">
        <v>0.29099999999999998</v>
      </c>
      <c r="AK923">
        <v>272728</v>
      </c>
      <c r="AL923">
        <v>44.13</v>
      </c>
      <c r="AM923" t="s">
        <v>49</v>
      </c>
      <c r="AN923" s="3">
        <v>0.87620447459485384</v>
      </c>
      <c r="AO923" s="3">
        <v>1.0792512735277151E-2</v>
      </c>
      <c r="AP923" s="3">
        <v>0.87548400702851192</v>
      </c>
      <c r="AQ923" s="3">
        <v>1.0095135837886991E-2</v>
      </c>
      <c r="AR923" s="3">
        <v>0.93581643919160629</v>
      </c>
      <c r="AS923" s="3">
        <v>5.4791646498028356E-3</v>
      </c>
      <c r="AT923" s="10">
        <v>8.052825927734375E-3</v>
      </c>
      <c r="AU923" s="1">
        <v>330.015625</v>
      </c>
      <c r="AV923" s="5">
        <v>671192.95120795828</v>
      </c>
      <c r="AW923" s="9">
        <v>21.023825168609619</v>
      </c>
      <c r="AX923">
        <v>16</v>
      </c>
      <c r="AY923" t="s">
        <v>50</v>
      </c>
      <c r="AZ923" s="9">
        <f>AVERAGE(MainTable[[#This Row],[f1]:[f4]])</f>
        <v>0.64060000000000006</v>
      </c>
      <c r="BA923" s="9">
        <f>AVERAGE(MainTable[[#This Row],[l1]:[l3]])</f>
        <v>0.20533333333333334</v>
      </c>
      <c r="BB923" s="9">
        <f>AVERAGE(MainTable[[#This Row],[n1]:[lsc]])</f>
        <v>0.30016666666666664</v>
      </c>
      <c r="BC923" s="9">
        <f>AVERAGE(MainTable[[#This Row],[density]:[clsCoef]])</f>
        <v>0.65849999999999997</v>
      </c>
      <c r="BD923" s="9">
        <f>AVERAGE(MainTable[[#This Row],[t2]:[t4]])</f>
        <v>0.33400000000000002</v>
      </c>
      <c r="BE923" s="9">
        <f>AVERAGE(MainTable[[#This Row],[c1]:[c2]])</f>
        <v>0.20899999999999999</v>
      </c>
      <c r="BF923" s="9">
        <f>AVERAGE(MainTable[[#This Row],[n3]], MainTable[[#This Row],[n1]], MainTable[[#This Row],[n4]])</f>
        <v>0.11333333333333333</v>
      </c>
      <c r="BG923" s="9" t="str">
        <f>VLOOKUP(MainTable[[#This Row],[model]],ModelNames,4,FALSE)</f>
        <v>Neural</v>
      </c>
      <c r="BH923" s="9" cm="1">
        <f t="array" ref="BH923">MEDIAN(IF($AM$2:$AM$2385=AM923,$AN$2:$AN$2385))</f>
        <v>0.87620447459485384</v>
      </c>
      <c r="BI923" s="9" t="str" cm="1">
        <f t="array" ref="BI923">LEFT(A923, MIN(IFERROR(FIND({"_binarized","_clean","_converted"}, A923), LEN(A923)+1))-1)</f>
        <v>phoneme</v>
      </c>
    </row>
    <row r="924" spans="1:61" x14ac:dyDescent="0.25">
      <c r="A924" t="s">
        <v>178</v>
      </c>
      <c r="B924" s="6">
        <v>5404</v>
      </c>
      <c r="C924">
        <v>6</v>
      </c>
      <c r="D924">
        <v>5</v>
      </c>
      <c r="E924">
        <v>0</v>
      </c>
      <c r="F924" s="1">
        <v>2.4073139974779321</v>
      </c>
      <c r="G924">
        <v>0</v>
      </c>
      <c r="H924">
        <v>0</v>
      </c>
      <c r="I924" s="1">
        <v>1000000</v>
      </c>
      <c r="J924" s="1">
        <v>0.33832463723493822</v>
      </c>
      <c r="K924" s="1">
        <v>0.77924888406311354</v>
      </c>
      <c r="L924" s="1">
        <v>8.1509999999999998</v>
      </c>
      <c r="M924" s="1">
        <v>8.1485000000000003</v>
      </c>
      <c r="N924" s="2">
        <v>0.41899999999999998</v>
      </c>
      <c r="O924" s="2">
        <v>0.80300000000000005</v>
      </c>
      <c r="P924" s="2">
        <v>0.38600000000000001</v>
      </c>
      <c r="Q924" s="2">
        <v>0.27100000000000002</v>
      </c>
      <c r="R924" s="2">
        <v>0.878</v>
      </c>
      <c r="S924" s="2">
        <v>0.86499999999999999</v>
      </c>
      <c r="T924" s="2">
        <v>0.156</v>
      </c>
      <c r="U924" s="2">
        <v>0.247</v>
      </c>
      <c r="V924" s="2">
        <v>0.21299999999999999</v>
      </c>
      <c r="W924" s="2">
        <v>6.0999999999999999E-2</v>
      </c>
      <c r="X924" s="2">
        <v>0.187</v>
      </c>
      <c r="Y924" s="2">
        <v>0.09</v>
      </c>
      <c r="Z924" s="2">
        <v>0.189</v>
      </c>
      <c r="AA924" s="2">
        <v>0.29299999999999998</v>
      </c>
      <c r="AB924" s="2">
        <v>0.98099999999999998</v>
      </c>
      <c r="AC924" s="2">
        <v>0.95599999999999996</v>
      </c>
      <c r="AD924" s="2">
        <v>0.36099999999999999</v>
      </c>
      <c r="AE924" s="2">
        <v>0.873</v>
      </c>
      <c r="AF924" s="2">
        <v>1E-3</v>
      </c>
      <c r="AG924" s="2">
        <v>1E-3</v>
      </c>
      <c r="AH924" s="2">
        <v>1</v>
      </c>
      <c r="AI924" s="2">
        <v>0.127</v>
      </c>
      <c r="AJ924" s="2">
        <v>0.29099999999999998</v>
      </c>
      <c r="AK924">
        <v>272728</v>
      </c>
      <c r="AL924">
        <v>44.13</v>
      </c>
      <c r="AM924" t="s">
        <v>57</v>
      </c>
      <c r="AN924" s="3">
        <v>0.86843406311028881</v>
      </c>
      <c r="AO924" s="3">
        <v>1.0647842263260489E-2</v>
      </c>
      <c r="AP924" s="3">
        <v>0.86799548310931995</v>
      </c>
      <c r="AQ924" s="3">
        <v>1.1091287169693089E-2</v>
      </c>
      <c r="AR924" s="3">
        <v>0.83850831449294427</v>
      </c>
      <c r="AS924" s="3">
        <v>1.642006501623661E-2</v>
      </c>
      <c r="AT924" s="10">
        <v>1.9841194152832031E-3</v>
      </c>
      <c r="AU924" s="1">
        <v>268.8203125</v>
      </c>
      <c r="AV924" s="5">
        <v>2724130.391732757</v>
      </c>
      <c r="AW924" s="9">
        <v>0.21825265884399411</v>
      </c>
      <c r="AX924">
        <v>24</v>
      </c>
      <c r="AY924" t="s">
        <v>50</v>
      </c>
      <c r="AZ924" s="9">
        <f>AVERAGE(MainTable[[#This Row],[f1]:[f4]])</f>
        <v>0.64060000000000006</v>
      </c>
      <c r="BA924" s="9">
        <f>AVERAGE(MainTable[[#This Row],[l1]:[l3]])</f>
        <v>0.20533333333333334</v>
      </c>
      <c r="BB924" s="9">
        <f>AVERAGE(MainTable[[#This Row],[n1]:[lsc]])</f>
        <v>0.30016666666666664</v>
      </c>
      <c r="BC924" s="9">
        <f>AVERAGE(MainTable[[#This Row],[density]:[clsCoef]])</f>
        <v>0.65849999999999997</v>
      </c>
      <c r="BD924" s="9">
        <f>AVERAGE(MainTable[[#This Row],[t2]:[t4]])</f>
        <v>0.33400000000000002</v>
      </c>
      <c r="BE924" s="9">
        <f>AVERAGE(MainTable[[#This Row],[c1]:[c2]])</f>
        <v>0.20899999999999999</v>
      </c>
      <c r="BF924" s="9">
        <f>AVERAGE(MainTable[[#This Row],[n3]], MainTable[[#This Row],[n1]], MainTable[[#This Row],[n4]])</f>
        <v>0.11333333333333333</v>
      </c>
      <c r="BG924" s="9" t="str">
        <f>VLOOKUP(MainTable[[#This Row],[model]],ModelNames,4,FALSE)</f>
        <v>Tree-based</v>
      </c>
      <c r="BH924" s="9" cm="1">
        <f t="array" ref="BH924">MEDIAN(IF($AM$2:$AM$2385=AM924,$AN$2:$AN$2385))</f>
        <v>0.84387062005572167</v>
      </c>
      <c r="BI924" s="9" t="str" cm="1">
        <f t="array" ref="BI924">LEFT(A924, MIN(IFERROR(FIND({"_binarized","_clean","_converted"}, A924), LEN(A924)+1))-1)</f>
        <v>phoneme</v>
      </c>
    </row>
    <row r="925" spans="1:61" x14ac:dyDescent="0.25">
      <c r="A925" t="s">
        <v>178</v>
      </c>
      <c r="B925" s="6">
        <v>5404</v>
      </c>
      <c r="C925">
        <v>6</v>
      </c>
      <c r="D925">
        <v>5</v>
      </c>
      <c r="E925">
        <v>0</v>
      </c>
      <c r="F925" s="1">
        <v>2.4073139974779321</v>
      </c>
      <c r="G925">
        <v>0</v>
      </c>
      <c r="H925">
        <v>0</v>
      </c>
      <c r="I925" s="1">
        <v>1000000</v>
      </c>
      <c r="J925" s="1">
        <v>0.33832463723493822</v>
      </c>
      <c r="K925" s="1">
        <v>0.77924888406311354</v>
      </c>
      <c r="L925" s="1">
        <v>8.1509999999999998</v>
      </c>
      <c r="M925" s="1">
        <v>8.1485000000000003</v>
      </c>
      <c r="N925" s="2">
        <v>0.41899999999999998</v>
      </c>
      <c r="O925" s="2">
        <v>0.80300000000000005</v>
      </c>
      <c r="P925" s="2">
        <v>0.38600000000000001</v>
      </c>
      <c r="Q925" s="2">
        <v>0.27100000000000002</v>
      </c>
      <c r="R925" s="2">
        <v>0.878</v>
      </c>
      <c r="S925" s="2">
        <v>0.86499999999999999</v>
      </c>
      <c r="T925" s="2">
        <v>0.156</v>
      </c>
      <c r="U925" s="2">
        <v>0.247</v>
      </c>
      <c r="V925" s="2">
        <v>0.21299999999999999</v>
      </c>
      <c r="W925" s="2">
        <v>6.0999999999999999E-2</v>
      </c>
      <c r="X925" s="2">
        <v>0.187</v>
      </c>
      <c r="Y925" s="2">
        <v>0.09</v>
      </c>
      <c r="Z925" s="2">
        <v>0.189</v>
      </c>
      <c r="AA925" s="2">
        <v>0.29299999999999998</v>
      </c>
      <c r="AB925" s="2">
        <v>0.98099999999999998</v>
      </c>
      <c r="AC925" s="2">
        <v>0.95599999999999996</v>
      </c>
      <c r="AD925" s="2">
        <v>0.36099999999999999</v>
      </c>
      <c r="AE925" s="2">
        <v>0.873</v>
      </c>
      <c r="AF925" s="2">
        <v>1E-3</v>
      </c>
      <c r="AG925" s="2">
        <v>1E-3</v>
      </c>
      <c r="AH925" s="2">
        <v>1</v>
      </c>
      <c r="AI925" s="2">
        <v>0.127</v>
      </c>
      <c r="AJ925" s="2">
        <v>0.29099999999999998</v>
      </c>
      <c r="AK925">
        <v>272728</v>
      </c>
      <c r="AL925">
        <v>44.13</v>
      </c>
      <c r="AM925" t="s">
        <v>51</v>
      </c>
      <c r="AN925" s="3">
        <v>0.85825470243601598</v>
      </c>
      <c r="AO925" s="3">
        <v>1.1541966423019171E-2</v>
      </c>
      <c r="AP925" s="3">
        <v>0.85712575658035706</v>
      </c>
      <c r="AQ925" s="3">
        <v>1.111512232144268E-2</v>
      </c>
      <c r="AT925" s="10">
        <v>0.26791048049926758</v>
      </c>
      <c r="AU925" s="1">
        <v>327.3828125</v>
      </c>
      <c r="AV925" s="5">
        <v>20174.649345286722</v>
      </c>
      <c r="AW925" s="9">
        <v>1.768383741378784</v>
      </c>
      <c r="AX925">
        <v>12</v>
      </c>
      <c r="AY925" t="s">
        <v>50</v>
      </c>
      <c r="AZ925" s="9">
        <f>AVERAGE(MainTable[[#This Row],[f1]:[f4]])</f>
        <v>0.64060000000000006</v>
      </c>
      <c r="BA925" s="9">
        <f>AVERAGE(MainTable[[#This Row],[l1]:[l3]])</f>
        <v>0.20533333333333334</v>
      </c>
      <c r="BB925" s="9">
        <f>AVERAGE(MainTable[[#This Row],[n1]:[lsc]])</f>
        <v>0.30016666666666664</v>
      </c>
      <c r="BC925" s="9">
        <f>AVERAGE(MainTable[[#This Row],[density]:[clsCoef]])</f>
        <v>0.65849999999999997</v>
      </c>
      <c r="BD925" s="9">
        <f>AVERAGE(MainTable[[#This Row],[t2]:[t4]])</f>
        <v>0.33400000000000002</v>
      </c>
      <c r="BE925" s="9">
        <f>AVERAGE(MainTable[[#This Row],[c1]:[c2]])</f>
        <v>0.20899999999999999</v>
      </c>
      <c r="BF925" s="9">
        <f>AVERAGE(MainTable[[#This Row],[n3]], MainTable[[#This Row],[n1]], MainTable[[#This Row],[n4]])</f>
        <v>0.11333333333333333</v>
      </c>
      <c r="BG925" s="9" t="str">
        <f>VLOOKUP(MainTable[[#This Row],[model]],ModelNames,4,FALSE)</f>
        <v>Kernel/SVM</v>
      </c>
      <c r="BH925" s="9" cm="1">
        <f t="array" ref="BH925">MEDIAN(IF($AM$2:$AM$2385=AM925,$AN$2:$AN$2385))</f>
        <v>0.87225452196382425</v>
      </c>
      <c r="BI925" s="9" t="str" cm="1">
        <f t="array" ref="BI925">LEFT(A925, MIN(IFERROR(FIND({"_binarized","_clean","_converted"}, A925), LEN(A925)+1))-1)</f>
        <v>phoneme</v>
      </c>
    </row>
    <row r="926" spans="1:61" x14ac:dyDescent="0.25">
      <c r="A926" t="s">
        <v>178</v>
      </c>
      <c r="B926" s="6">
        <v>5404</v>
      </c>
      <c r="C926">
        <v>6</v>
      </c>
      <c r="D926">
        <v>5</v>
      </c>
      <c r="E926">
        <v>0</v>
      </c>
      <c r="F926" s="1">
        <v>2.4073139974779321</v>
      </c>
      <c r="G926">
        <v>0</v>
      </c>
      <c r="H926">
        <v>0</v>
      </c>
      <c r="I926" s="1">
        <v>1000000</v>
      </c>
      <c r="J926" s="1">
        <v>0.33832463723493822</v>
      </c>
      <c r="K926" s="1">
        <v>0.77924888406311354</v>
      </c>
      <c r="L926" s="1">
        <v>8.1509999999999998</v>
      </c>
      <c r="M926" s="1">
        <v>8.1485000000000003</v>
      </c>
      <c r="N926" s="2">
        <v>0.41899999999999998</v>
      </c>
      <c r="O926" s="2">
        <v>0.80300000000000005</v>
      </c>
      <c r="P926" s="2">
        <v>0.38600000000000001</v>
      </c>
      <c r="Q926" s="2">
        <v>0.27100000000000002</v>
      </c>
      <c r="R926" s="2">
        <v>0.878</v>
      </c>
      <c r="S926" s="2">
        <v>0.86499999999999999</v>
      </c>
      <c r="T926" s="2">
        <v>0.156</v>
      </c>
      <c r="U926" s="2">
        <v>0.247</v>
      </c>
      <c r="V926" s="2">
        <v>0.21299999999999999</v>
      </c>
      <c r="W926" s="2">
        <v>6.0999999999999999E-2</v>
      </c>
      <c r="X926" s="2">
        <v>0.187</v>
      </c>
      <c r="Y926" s="2">
        <v>0.09</v>
      </c>
      <c r="Z926" s="2">
        <v>0.189</v>
      </c>
      <c r="AA926" s="2">
        <v>0.29299999999999998</v>
      </c>
      <c r="AB926" s="2">
        <v>0.98099999999999998</v>
      </c>
      <c r="AC926" s="2">
        <v>0.95599999999999996</v>
      </c>
      <c r="AD926" s="2">
        <v>0.36099999999999999</v>
      </c>
      <c r="AE926" s="2">
        <v>0.873</v>
      </c>
      <c r="AF926" s="2">
        <v>1E-3</v>
      </c>
      <c r="AG926" s="2">
        <v>1E-3</v>
      </c>
      <c r="AH926" s="2">
        <v>1</v>
      </c>
      <c r="AI926" s="2">
        <v>0.127</v>
      </c>
      <c r="AJ926" s="2">
        <v>0.29099999999999998</v>
      </c>
      <c r="AK926">
        <v>272728</v>
      </c>
      <c r="AL926">
        <v>44.13</v>
      </c>
      <c r="AM926" t="s">
        <v>61</v>
      </c>
      <c r="AN926" s="3">
        <v>0.78590022955425365</v>
      </c>
      <c r="AO926" s="3">
        <v>7.105292025401987E-3</v>
      </c>
      <c r="AP926" s="3">
        <v>0.79223636545906417</v>
      </c>
      <c r="AQ926" s="3">
        <v>6.9382659592944519E-3</v>
      </c>
      <c r="AR926" s="3">
        <v>0.84166830118718805</v>
      </c>
      <c r="AS926" s="3">
        <v>8.3032701873819361E-3</v>
      </c>
      <c r="AT926" s="10">
        <v>1.902580261230469E-3</v>
      </c>
      <c r="AU926" s="1">
        <v>329.86328125</v>
      </c>
      <c r="AV926" s="5">
        <v>2840878.8370927321</v>
      </c>
      <c r="AW926" s="9">
        <v>2.5156021118164059E-2</v>
      </c>
      <c r="AX926">
        <v>4</v>
      </c>
      <c r="AY926" t="s">
        <v>50</v>
      </c>
      <c r="AZ926" s="9">
        <f>AVERAGE(MainTable[[#This Row],[f1]:[f4]])</f>
        <v>0.64060000000000006</v>
      </c>
      <c r="BA926" s="9">
        <f>AVERAGE(MainTable[[#This Row],[l1]:[l3]])</f>
        <v>0.20533333333333334</v>
      </c>
      <c r="BB926" s="9">
        <f>AVERAGE(MainTable[[#This Row],[n1]:[lsc]])</f>
        <v>0.30016666666666664</v>
      </c>
      <c r="BC926" s="9">
        <f>AVERAGE(MainTable[[#This Row],[density]:[clsCoef]])</f>
        <v>0.65849999999999997</v>
      </c>
      <c r="BD926" s="9">
        <f>AVERAGE(MainTable[[#This Row],[t2]:[t4]])</f>
        <v>0.33400000000000002</v>
      </c>
      <c r="BE926" s="9">
        <f>AVERAGE(MainTable[[#This Row],[c1]:[c2]])</f>
        <v>0.20899999999999999</v>
      </c>
      <c r="BF926" s="9">
        <f>AVERAGE(MainTable[[#This Row],[n3]], MainTable[[#This Row],[n1]], MainTable[[#This Row],[n4]])</f>
        <v>0.11333333333333333</v>
      </c>
      <c r="BG926" s="9" t="str">
        <f>VLOOKUP(MainTable[[#This Row],[model]],ModelNames,4,FALSE)</f>
        <v>Discriminant</v>
      </c>
      <c r="BH926" s="9" cm="1">
        <f t="array" ref="BH926">MEDIAN(IF($AM$2:$AM$2385=AM926,$AN$2:$AN$2385))</f>
        <v>0.82848361206198695</v>
      </c>
      <c r="BI926" s="9" t="str" cm="1">
        <f t="array" ref="BI926">LEFT(A926, MIN(IFERROR(FIND({"_binarized","_clean","_converted"}, A926), LEN(A926)+1))-1)</f>
        <v>phoneme</v>
      </c>
    </row>
    <row r="927" spans="1:61" x14ac:dyDescent="0.25">
      <c r="A927" t="s">
        <v>178</v>
      </c>
      <c r="B927" s="6">
        <v>5404</v>
      </c>
      <c r="C927">
        <v>6</v>
      </c>
      <c r="D927">
        <v>5</v>
      </c>
      <c r="E927">
        <v>0</v>
      </c>
      <c r="F927" s="1">
        <v>2.4073139974779321</v>
      </c>
      <c r="G927">
        <v>0</v>
      </c>
      <c r="H927">
        <v>0</v>
      </c>
      <c r="I927" s="1">
        <v>1000000</v>
      </c>
      <c r="J927" s="1">
        <v>0.33832463723493822</v>
      </c>
      <c r="K927" s="1">
        <v>0.77924888406311354</v>
      </c>
      <c r="L927" s="1">
        <v>8.1509999999999998</v>
      </c>
      <c r="M927" s="1">
        <v>8.1485000000000003</v>
      </c>
      <c r="N927" s="2">
        <v>0.41899999999999998</v>
      </c>
      <c r="O927" s="2">
        <v>0.80300000000000005</v>
      </c>
      <c r="P927" s="2">
        <v>0.38600000000000001</v>
      </c>
      <c r="Q927" s="2">
        <v>0.27100000000000002</v>
      </c>
      <c r="R927" s="2">
        <v>0.878</v>
      </c>
      <c r="S927" s="2">
        <v>0.86499999999999999</v>
      </c>
      <c r="T927" s="2">
        <v>0.156</v>
      </c>
      <c r="U927" s="2">
        <v>0.247</v>
      </c>
      <c r="V927" s="2">
        <v>0.21299999999999999</v>
      </c>
      <c r="W927" s="2">
        <v>6.0999999999999999E-2</v>
      </c>
      <c r="X927" s="2">
        <v>0.187</v>
      </c>
      <c r="Y927" s="2">
        <v>0.09</v>
      </c>
      <c r="Z927" s="2">
        <v>0.189</v>
      </c>
      <c r="AA927" s="2">
        <v>0.29299999999999998</v>
      </c>
      <c r="AB927" s="2">
        <v>0.98099999999999998</v>
      </c>
      <c r="AC927" s="2">
        <v>0.95599999999999996</v>
      </c>
      <c r="AD927" s="2">
        <v>0.36099999999999999</v>
      </c>
      <c r="AE927" s="2">
        <v>0.873</v>
      </c>
      <c r="AF927" s="2">
        <v>1E-3</v>
      </c>
      <c r="AG927" s="2">
        <v>1E-3</v>
      </c>
      <c r="AH927" s="2">
        <v>1</v>
      </c>
      <c r="AI927" s="2">
        <v>0.127</v>
      </c>
      <c r="AJ927" s="2">
        <v>0.29099999999999998</v>
      </c>
      <c r="AK927">
        <v>272728</v>
      </c>
      <c r="AL927">
        <v>44.13</v>
      </c>
      <c r="AM927" t="s">
        <v>62</v>
      </c>
      <c r="AN927" s="3">
        <v>0.77368742933497781</v>
      </c>
      <c r="AO927" s="3">
        <v>1.091348984342257E-2</v>
      </c>
      <c r="AP927" s="3">
        <v>0.77125204235693012</v>
      </c>
      <c r="AQ927" s="3">
        <v>1.031301463861403E-2</v>
      </c>
      <c r="AT927" s="10">
        <v>2.086877822875977E-3</v>
      </c>
      <c r="AU927" s="1">
        <v>327.015625</v>
      </c>
      <c r="AV927" s="5">
        <v>2589993.5016565751</v>
      </c>
      <c r="AW927" s="9">
        <v>7.8619480133056641E-2</v>
      </c>
      <c r="AX927">
        <v>6</v>
      </c>
      <c r="AY927" t="s">
        <v>50</v>
      </c>
      <c r="AZ927" s="9">
        <f>AVERAGE(MainTable[[#This Row],[f1]:[f4]])</f>
        <v>0.64060000000000006</v>
      </c>
      <c r="BA927" s="9">
        <f>AVERAGE(MainTable[[#This Row],[l1]:[l3]])</f>
        <v>0.20533333333333334</v>
      </c>
      <c r="BB927" s="9">
        <f>AVERAGE(MainTable[[#This Row],[n1]:[lsc]])</f>
        <v>0.30016666666666664</v>
      </c>
      <c r="BC927" s="9">
        <f>AVERAGE(MainTable[[#This Row],[density]:[clsCoef]])</f>
        <v>0.65849999999999997</v>
      </c>
      <c r="BD927" s="9">
        <f>AVERAGE(MainTable[[#This Row],[t2]:[t4]])</f>
        <v>0.33400000000000002</v>
      </c>
      <c r="BE927" s="9">
        <f>AVERAGE(MainTable[[#This Row],[c1]:[c2]])</f>
        <v>0.20899999999999999</v>
      </c>
      <c r="BF927" s="9">
        <f>AVERAGE(MainTable[[#This Row],[n3]], MainTable[[#This Row],[n1]], MainTable[[#This Row],[n4]])</f>
        <v>0.11333333333333333</v>
      </c>
      <c r="BG927" s="9" t="str">
        <f>VLOOKUP(MainTable[[#This Row],[model]],ModelNames,4,FALSE)</f>
        <v>Linear</v>
      </c>
      <c r="BH927" s="9" cm="1">
        <f t="array" ref="BH927">MEDIAN(IF($AM$2:$AM$2385=AM927,$AN$2:$AN$2385))</f>
        <v>0.84909999999999997</v>
      </c>
      <c r="BI927" s="9" t="str" cm="1">
        <f t="array" ref="BI927">LEFT(A927, MIN(IFERROR(FIND({"_binarized","_clean","_converted"}, A927), LEN(A927)+1))-1)</f>
        <v>phoneme</v>
      </c>
    </row>
    <row r="928" spans="1:61" x14ac:dyDescent="0.25">
      <c r="A928" t="s">
        <v>178</v>
      </c>
      <c r="B928" s="6">
        <v>5404</v>
      </c>
      <c r="C928">
        <v>6</v>
      </c>
      <c r="D928">
        <v>5</v>
      </c>
      <c r="E928">
        <v>0</v>
      </c>
      <c r="F928" s="1">
        <v>2.4073139974779321</v>
      </c>
      <c r="G928">
        <v>0</v>
      </c>
      <c r="H928">
        <v>0</v>
      </c>
      <c r="I928" s="1">
        <v>1000000</v>
      </c>
      <c r="J928" s="1">
        <v>0.33832463723493822</v>
      </c>
      <c r="K928" s="1">
        <v>0.77924888406311354</v>
      </c>
      <c r="L928" s="1">
        <v>8.1509999999999998</v>
      </c>
      <c r="M928" s="1">
        <v>8.1485000000000003</v>
      </c>
      <c r="N928" s="2">
        <v>0.41899999999999998</v>
      </c>
      <c r="O928" s="2">
        <v>0.80300000000000005</v>
      </c>
      <c r="P928" s="2">
        <v>0.38600000000000001</v>
      </c>
      <c r="Q928" s="2">
        <v>0.27100000000000002</v>
      </c>
      <c r="R928" s="2">
        <v>0.878</v>
      </c>
      <c r="S928" s="2">
        <v>0.86499999999999999</v>
      </c>
      <c r="T928" s="2">
        <v>0.156</v>
      </c>
      <c r="U928" s="2">
        <v>0.247</v>
      </c>
      <c r="V928" s="2">
        <v>0.21299999999999999</v>
      </c>
      <c r="W928" s="2">
        <v>6.0999999999999999E-2</v>
      </c>
      <c r="X928" s="2">
        <v>0.187</v>
      </c>
      <c r="Y928" s="2">
        <v>0.09</v>
      </c>
      <c r="Z928" s="2">
        <v>0.189</v>
      </c>
      <c r="AA928" s="2">
        <v>0.29299999999999998</v>
      </c>
      <c r="AB928" s="2">
        <v>0.98099999999999998</v>
      </c>
      <c r="AC928" s="2">
        <v>0.95599999999999996</v>
      </c>
      <c r="AD928" s="2">
        <v>0.36099999999999999</v>
      </c>
      <c r="AE928" s="2">
        <v>0.873</v>
      </c>
      <c r="AF928" s="2">
        <v>1E-3</v>
      </c>
      <c r="AG928" s="2">
        <v>1E-3</v>
      </c>
      <c r="AH928" s="2">
        <v>1</v>
      </c>
      <c r="AI928" s="2">
        <v>0.127</v>
      </c>
      <c r="AJ928" s="2">
        <v>0.29099999999999998</v>
      </c>
      <c r="AK928">
        <v>272728</v>
      </c>
      <c r="AL928">
        <v>44.13</v>
      </c>
      <c r="AM928" t="s">
        <v>60</v>
      </c>
      <c r="AN928" s="3">
        <v>0.76776784184739777</v>
      </c>
      <c r="AO928" s="3">
        <v>1.3819644589535281E-2</v>
      </c>
      <c r="AP928" s="3">
        <v>0.76451190253260992</v>
      </c>
      <c r="AQ928" s="3">
        <v>1.858414341038343E-2</v>
      </c>
      <c r="AT928" s="10">
        <v>1.701593399047852E-3</v>
      </c>
      <c r="AU928" s="1">
        <v>326.4765625</v>
      </c>
      <c r="AV928" s="5">
        <v>3176434.5131007428</v>
      </c>
      <c r="AW928" s="9">
        <v>9.6577882766723633E-2</v>
      </c>
      <c r="AX928">
        <v>16</v>
      </c>
      <c r="AY928" t="s">
        <v>50</v>
      </c>
      <c r="AZ928" s="9">
        <f>AVERAGE(MainTable[[#This Row],[f1]:[f4]])</f>
        <v>0.64060000000000006</v>
      </c>
      <c r="BA928" s="9">
        <f>AVERAGE(MainTable[[#This Row],[l1]:[l3]])</f>
        <v>0.20533333333333334</v>
      </c>
      <c r="BB928" s="9">
        <f>AVERAGE(MainTable[[#This Row],[n1]:[lsc]])</f>
        <v>0.30016666666666664</v>
      </c>
      <c r="BC928" s="9">
        <f>AVERAGE(MainTable[[#This Row],[density]:[clsCoef]])</f>
        <v>0.65849999999999997</v>
      </c>
      <c r="BD928" s="9">
        <f>AVERAGE(MainTable[[#This Row],[t2]:[t4]])</f>
        <v>0.33400000000000002</v>
      </c>
      <c r="BE928" s="9">
        <f>AVERAGE(MainTable[[#This Row],[c1]:[c2]])</f>
        <v>0.20899999999999999</v>
      </c>
      <c r="BF928" s="9">
        <f>AVERAGE(MainTable[[#This Row],[n3]], MainTable[[#This Row],[n1]], MainTable[[#This Row],[n4]])</f>
        <v>0.11333333333333333</v>
      </c>
      <c r="BG928" s="9" t="str">
        <f>VLOOKUP(MainTable[[#This Row],[model]],ModelNames,4,FALSE)</f>
        <v>Linear</v>
      </c>
      <c r="BH928" s="9" cm="1">
        <f t="array" ref="BH928">MEDIAN(IF($AM$2:$AM$2385=AM928,$AN$2:$AN$2385))</f>
        <v>0.84154689776823377</v>
      </c>
      <c r="BI928" s="9" t="str" cm="1">
        <f t="array" ref="BI928">LEFT(A928, MIN(IFERROR(FIND({"_binarized","_clean","_converted"}, A928), LEN(A928)+1))-1)</f>
        <v>phoneme</v>
      </c>
    </row>
    <row r="929" spans="1:61" x14ac:dyDescent="0.25">
      <c r="A929" t="s">
        <v>178</v>
      </c>
      <c r="B929" s="6">
        <v>5404</v>
      </c>
      <c r="C929">
        <v>6</v>
      </c>
      <c r="D929">
        <v>5</v>
      </c>
      <c r="E929">
        <v>0</v>
      </c>
      <c r="F929" s="1">
        <v>2.4073139974779321</v>
      </c>
      <c r="G929">
        <v>0</v>
      </c>
      <c r="H929">
        <v>0</v>
      </c>
      <c r="I929" s="1">
        <v>1000000</v>
      </c>
      <c r="J929" s="1">
        <v>0.33832463723493822</v>
      </c>
      <c r="K929" s="1">
        <v>0.77924888406311354</v>
      </c>
      <c r="L929" s="1">
        <v>8.1509999999999998</v>
      </c>
      <c r="M929" s="1">
        <v>8.1485000000000003</v>
      </c>
      <c r="N929" s="2">
        <v>0.41899999999999998</v>
      </c>
      <c r="O929" s="2">
        <v>0.80300000000000005</v>
      </c>
      <c r="P929" s="2">
        <v>0.38600000000000001</v>
      </c>
      <c r="Q929" s="2">
        <v>0.27100000000000002</v>
      </c>
      <c r="R929" s="2">
        <v>0.878</v>
      </c>
      <c r="S929" s="2">
        <v>0.86499999999999999</v>
      </c>
      <c r="T929" s="2">
        <v>0.156</v>
      </c>
      <c r="U929" s="2">
        <v>0.247</v>
      </c>
      <c r="V929" s="2">
        <v>0.21299999999999999</v>
      </c>
      <c r="W929" s="2">
        <v>6.0999999999999999E-2</v>
      </c>
      <c r="X929" s="2">
        <v>0.187</v>
      </c>
      <c r="Y929" s="2">
        <v>0.09</v>
      </c>
      <c r="Z929" s="2">
        <v>0.189</v>
      </c>
      <c r="AA929" s="2">
        <v>0.29299999999999998</v>
      </c>
      <c r="AB929" s="2">
        <v>0.98099999999999998</v>
      </c>
      <c r="AC929" s="2">
        <v>0.95599999999999996</v>
      </c>
      <c r="AD929" s="2">
        <v>0.36099999999999999</v>
      </c>
      <c r="AE929" s="2">
        <v>0.873</v>
      </c>
      <c r="AF929" s="2">
        <v>1E-3</v>
      </c>
      <c r="AG929" s="2">
        <v>1E-3</v>
      </c>
      <c r="AH929" s="2">
        <v>1</v>
      </c>
      <c r="AI929" s="2">
        <v>0.127</v>
      </c>
      <c r="AJ929" s="2">
        <v>0.29099999999999998</v>
      </c>
      <c r="AK929">
        <v>272728</v>
      </c>
      <c r="AL929">
        <v>44.13</v>
      </c>
      <c r="AM929" t="s">
        <v>63</v>
      </c>
      <c r="AN929" s="3">
        <v>0.75999211977935377</v>
      </c>
      <c r="AO929" s="3">
        <v>1.119684475367076E-2</v>
      </c>
      <c r="AP929" s="3">
        <v>0.76736383316890744</v>
      </c>
      <c r="AQ929" s="3">
        <v>1.055645047218997E-2</v>
      </c>
      <c r="AR929" s="3">
        <v>0.81730112898132568</v>
      </c>
      <c r="AS929" s="3">
        <v>7.8567014112168581E-3</v>
      </c>
      <c r="AT929" s="10">
        <v>2.0110607147216801E-3</v>
      </c>
      <c r="AU929" s="1">
        <v>328.80859375</v>
      </c>
      <c r="AV929" s="5">
        <v>2687636.4101956142</v>
      </c>
      <c r="AW929" s="9">
        <v>3.5250186920166023E-2</v>
      </c>
      <c r="AX929">
        <v>4</v>
      </c>
      <c r="AY929" t="s">
        <v>50</v>
      </c>
      <c r="AZ929" s="9">
        <f>AVERAGE(MainTable[[#This Row],[f1]:[f4]])</f>
        <v>0.64060000000000006</v>
      </c>
      <c r="BA929" s="9">
        <f>AVERAGE(MainTable[[#This Row],[l1]:[l3]])</f>
        <v>0.20533333333333334</v>
      </c>
      <c r="BB929" s="9">
        <f>AVERAGE(MainTable[[#This Row],[n1]:[lsc]])</f>
        <v>0.30016666666666664</v>
      </c>
      <c r="BC929" s="9">
        <f>AVERAGE(MainTable[[#This Row],[density]:[clsCoef]])</f>
        <v>0.65849999999999997</v>
      </c>
      <c r="BD929" s="9">
        <f>AVERAGE(MainTable[[#This Row],[t2]:[t4]])</f>
        <v>0.33400000000000002</v>
      </c>
      <c r="BE929" s="9">
        <f>AVERAGE(MainTable[[#This Row],[c1]:[c2]])</f>
        <v>0.20899999999999999</v>
      </c>
      <c r="BF929" s="9">
        <f>AVERAGE(MainTable[[#This Row],[n3]], MainTable[[#This Row],[n1]], MainTable[[#This Row],[n4]])</f>
        <v>0.11333333333333333</v>
      </c>
      <c r="BG929" s="9" t="str">
        <f>VLOOKUP(MainTable[[#This Row],[model]],ModelNames,4,FALSE)</f>
        <v>Probabilistic</v>
      </c>
      <c r="BH929" s="9" cm="1">
        <f t="array" ref="BH929">MEDIAN(IF($AM$2:$AM$2385=AM929,$AN$2:$AN$2385))</f>
        <v>0.73750000000000004</v>
      </c>
      <c r="BI929" s="9" t="str" cm="1">
        <f t="array" ref="BI929">LEFT(A929, MIN(IFERROR(FIND({"_binarized","_clean","_converted"}, A929), LEN(A929)+1))-1)</f>
        <v>phoneme</v>
      </c>
    </row>
    <row r="930" spans="1:61" x14ac:dyDescent="0.25">
      <c r="A930" t="s">
        <v>178</v>
      </c>
      <c r="B930" s="6">
        <v>5404</v>
      </c>
      <c r="C930">
        <v>6</v>
      </c>
      <c r="D930">
        <v>5</v>
      </c>
      <c r="E930">
        <v>0</v>
      </c>
      <c r="F930" s="1">
        <v>2.4073139974779321</v>
      </c>
      <c r="G930">
        <v>0</v>
      </c>
      <c r="H930">
        <v>0</v>
      </c>
      <c r="I930" s="1">
        <v>1000000</v>
      </c>
      <c r="J930" s="1">
        <v>0.33832463723493822</v>
      </c>
      <c r="K930" s="1">
        <v>0.77924888406311354</v>
      </c>
      <c r="L930" s="1">
        <v>8.1509999999999998</v>
      </c>
      <c r="M930" s="1">
        <v>8.1485000000000003</v>
      </c>
      <c r="N930" s="2">
        <v>0.41899999999999998</v>
      </c>
      <c r="O930" s="2">
        <v>0.80300000000000005</v>
      </c>
      <c r="P930" s="2">
        <v>0.38600000000000001</v>
      </c>
      <c r="Q930" s="2">
        <v>0.27100000000000002</v>
      </c>
      <c r="R930" s="2">
        <v>0.878</v>
      </c>
      <c r="S930" s="2">
        <v>0.86499999999999999</v>
      </c>
      <c r="T930" s="2">
        <v>0.156</v>
      </c>
      <c r="U930" s="2">
        <v>0.247</v>
      </c>
      <c r="V930" s="2">
        <v>0.21299999999999999</v>
      </c>
      <c r="W930" s="2">
        <v>6.0999999999999999E-2</v>
      </c>
      <c r="X930" s="2">
        <v>0.187</v>
      </c>
      <c r="Y930" s="2">
        <v>0.09</v>
      </c>
      <c r="Z930" s="2">
        <v>0.189</v>
      </c>
      <c r="AA930" s="2">
        <v>0.29299999999999998</v>
      </c>
      <c r="AB930" s="2">
        <v>0.98099999999999998</v>
      </c>
      <c r="AC930" s="2">
        <v>0.95599999999999996</v>
      </c>
      <c r="AD930" s="2">
        <v>0.36099999999999999</v>
      </c>
      <c r="AE930" s="2">
        <v>0.873</v>
      </c>
      <c r="AF930" s="2">
        <v>1E-3</v>
      </c>
      <c r="AG930" s="2">
        <v>1E-3</v>
      </c>
      <c r="AH930" s="2">
        <v>1</v>
      </c>
      <c r="AI930" s="2">
        <v>0.127</v>
      </c>
      <c r="AJ930" s="2">
        <v>0.29099999999999998</v>
      </c>
      <c r="AK930">
        <v>272728</v>
      </c>
      <c r="AL930">
        <v>44.13</v>
      </c>
      <c r="AM930" t="s">
        <v>64</v>
      </c>
      <c r="AN930" s="3">
        <v>0.75832939322301018</v>
      </c>
      <c r="AO930" s="3">
        <v>1.0340769316270209E-2</v>
      </c>
      <c r="AP930" s="3">
        <v>0.75162955084141114</v>
      </c>
      <c r="AQ930" s="3">
        <v>1.0446046113426141E-2</v>
      </c>
      <c r="AR930" s="3">
        <v>0.81294751056227754</v>
      </c>
      <c r="AS930" s="3">
        <v>8.731392838985455E-3</v>
      </c>
      <c r="AT930" s="10">
        <v>1.7418861389160161E-3</v>
      </c>
      <c r="AU930" s="1">
        <v>329.35546875</v>
      </c>
      <c r="AV930" s="5">
        <v>3102958.2699151379</v>
      </c>
      <c r="AW930" s="9">
        <v>2.6899099349975589E-2</v>
      </c>
      <c r="AX930">
        <v>2</v>
      </c>
      <c r="AY930" t="s">
        <v>50</v>
      </c>
      <c r="AZ930" s="9">
        <f>AVERAGE(MainTable[[#This Row],[f1]:[f4]])</f>
        <v>0.64060000000000006</v>
      </c>
      <c r="BA930" s="9">
        <f>AVERAGE(MainTable[[#This Row],[l1]:[l3]])</f>
        <v>0.20533333333333334</v>
      </c>
      <c r="BB930" s="9">
        <f>AVERAGE(MainTable[[#This Row],[n1]:[lsc]])</f>
        <v>0.30016666666666664</v>
      </c>
      <c r="BC930" s="9">
        <f>AVERAGE(MainTable[[#This Row],[density]:[clsCoef]])</f>
        <v>0.65849999999999997</v>
      </c>
      <c r="BD930" s="9">
        <f>AVERAGE(MainTable[[#This Row],[t2]:[t4]])</f>
        <v>0.33400000000000002</v>
      </c>
      <c r="BE930" s="9">
        <f>AVERAGE(MainTable[[#This Row],[c1]:[c2]])</f>
        <v>0.20899999999999999</v>
      </c>
      <c r="BF930" s="9">
        <f>AVERAGE(MainTable[[#This Row],[n3]], MainTable[[#This Row],[n1]], MainTable[[#This Row],[n4]])</f>
        <v>0.11333333333333333</v>
      </c>
      <c r="BG930" s="9" t="str">
        <f>VLOOKUP(MainTable[[#This Row],[model]],ModelNames,4,FALSE)</f>
        <v>Discriminant</v>
      </c>
      <c r="BH930" s="9" cm="1">
        <f t="array" ref="BH930">MEDIAN(IF($AM$2:$AM$2385=AM930,$AN$2:$AN$2385))</f>
        <v>0.83860904466088915</v>
      </c>
      <c r="BI930" s="9" t="str" cm="1">
        <f t="array" ref="BI930">LEFT(A930, MIN(IFERROR(FIND({"_binarized","_clean","_converted"}, A930), LEN(A930)+1))-1)</f>
        <v>phoneme</v>
      </c>
    </row>
    <row r="931" spans="1:61" x14ac:dyDescent="0.25">
      <c r="A931" t="s">
        <v>178</v>
      </c>
      <c r="B931" s="6">
        <v>5404</v>
      </c>
      <c r="C931">
        <v>6</v>
      </c>
      <c r="D931">
        <v>5</v>
      </c>
      <c r="E931">
        <v>0</v>
      </c>
      <c r="F931" s="1">
        <v>2.4073139974779321</v>
      </c>
      <c r="G931">
        <v>0</v>
      </c>
      <c r="H931">
        <v>0</v>
      </c>
      <c r="I931" s="1">
        <v>1000000</v>
      </c>
      <c r="J931" s="1">
        <v>0.33832463723493822</v>
      </c>
      <c r="K931" s="1">
        <v>0.77924888406311354</v>
      </c>
      <c r="L931" s="1">
        <v>8.1509999999999998</v>
      </c>
      <c r="M931" s="1">
        <v>8.1485000000000003</v>
      </c>
      <c r="N931" s="2">
        <v>0.41899999999999998</v>
      </c>
      <c r="O931" s="2">
        <v>0.80300000000000005</v>
      </c>
      <c r="P931" s="2">
        <v>0.38600000000000001</v>
      </c>
      <c r="Q931" s="2">
        <v>0.27100000000000002</v>
      </c>
      <c r="R931" s="2">
        <v>0.878</v>
      </c>
      <c r="S931" s="2">
        <v>0.86499999999999999</v>
      </c>
      <c r="T931" s="2">
        <v>0.156</v>
      </c>
      <c r="U931" s="2">
        <v>0.247</v>
      </c>
      <c r="V931" s="2">
        <v>0.21299999999999999</v>
      </c>
      <c r="W931" s="2">
        <v>6.0999999999999999E-2</v>
      </c>
      <c r="X931" s="2">
        <v>0.187</v>
      </c>
      <c r="Y931" s="2">
        <v>0.09</v>
      </c>
      <c r="Z931" s="2">
        <v>0.189</v>
      </c>
      <c r="AA931" s="2">
        <v>0.29299999999999998</v>
      </c>
      <c r="AB931" s="2">
        <v>0.98099999999999998</v>
      </c>
      <c r="AC931" s="2">
        <v>0.95599999999999996</v>
      </c>
      <c r="AD931" s="2">
        <v>0.36099999999999999</v>
      </c>
      <c r="AE931" s="2">
        <v>0.873</v>
      </c>
      <c r="AF931" s="2">
        <v>1E-3</v>
      </c>
      <c r="AG931" s="2">
        <v>1E-3</v>
      </c>
      <c r="AH931" s="2">
        <v>1</v>
      </c>
      <c r="AI931" s="2">
        <v>0.127</v>
      </c>
      <c r="AJ931" s="2">
        <v>0.29099999999999998</v>
      </c>
      <c r="AK931">
        <v>272728</v>
      </c>
      <c r="AL931">
        <v>44.13</v>
      </c>
      <c r="AM931" t="s">
        <v>56</v>
      </c>
      <c r="AN931" s="3">
        <v>0.75444393051701109</v>
      </c>
      <c r="AO931" s="3">
        <v>1.034821743095273E-2</v>
      </c>
      <c r="AP931" s="3">
        <v>0.74565561354804255</v>
      </c>
      <c r="AQ931" s="3">
        <v>1.123069884737684E-2</v>
      </c>
      <c r="AR931" s="3">
        <v>0.81246129216295737</v>
      </c>
      <c r="AS931" s="3">
        <v>7.9207626477829016E-3</v>
      </c>
      <c r="AT931" s="10">
        <v>1.603126525878906E-3</v>
      </c>
      <c r="AU931" s="1">
        <v>325.78125</v>
      </c>
      <c r="AV931" s="5">
        <v>3371536.751933373</v>
      </c>
      <c r="AW931" s="9">
        <v>6.0626745223999023E-2</v>
      </c>
      <c r="AX931">
        <v>10</v>
      </c>
      <c r="AY931" t="s">
        <v>50</v>
      </c>
      <c r="AZ931" s="9">
        <f>AVERAGE(MainTable[[#This Row],[f1]:[f4]])</f>
        <v>0.64060000000000006</v>
      </c>
      <c r="BA931" s="9">
        <f>AVERAGE(MainTable[[#This Row],[l1]:[l3]])</f>
        <v>0.20533333333333334</v>
      </c>
      <c r="BB931" s="9">
        <f>AVERAGE(MainTable[[#This Row],[n1]:[lsc]])</f>
        <v>0.30016666666666664</v>
      </c>
      <c r="BC931" s="9">
        <f>AVERAGE(MainTable[[#This Row],[density]:[clsCoef]])</f>
        <v>0.65849999999999997</v>
      </c>
      <c r="BD931" s="9">
        <f>AVERAGE(MainTable[[#This Row],[t2]:[t4]])</f>
        <v>0.33400000000000002</v>
      </c>
      <c r="BE931" s="9">
        <f>AVERAGE(MainTable[[#This Row],[c1]:[c2]])</f>
        <v>0.20899999999999999</v>
      </c>
      <c r="BF931" s="9">
        <f>AVERAGE(MainTable[[#This Row],[n3]], MainTable[[#This Row],[n1]], MainTable[[#This Row],[n4]])</f>
        <v>0.11333333333333333</v>
      </c>
      <c r="BG931" s="9" t="str">
        <f>VLOOKUP(MainTable[[#This Row],[model]],ModelNames,4,FALSE)</f>
        <v>Linear</v>
      </c>
      <c r="BH931" s="9" cm="1">
        <f t="array" ref="BH931">MEDIAN(IF($AM$2:$AM$2385=AM931,$AN$2:$AN$2385))</f>
        <v>0.85279999999999989</v>
      </c>
      <c r="BI931" s="9" t="str" cm="1">
        <f t="array" ref="BI931">LEFT(A931, MIN(IFERROR(FIND({"_binarized","_clean","_converted"}, A931), LEN(A931)+1))-1)</f>
        <v>phoneme</v>
      </c>
    </row>
    <row r="932" spans="1:61" x14ac:dyDescent="0.25">
      <c r="A932" t="s">
        <v>110</v>
      </c>
      <c r="B932" s="6">
        <v>1000</v>
      </c>
      <c r="C932">
        <v>21</v>
      </c>
      <c r="D932">
        <v>7</v>
      </c>
      <c r="E932">
        <v>13</v>
      </c>
      <c r="F932" s="1">
        <v>2.333333333333333</v>
      </c>
      <c r="G932">
        <v>0</v>
      </c>
      <c r="H932">
        <v>0</v>
      </c>
      <c r="I932" s="1">
        <v>1000000</v>
      </c>
      <c r="J932" s="1">
        <v>0.91366859750286167</v>
      </c>
      <c r="K932" s="1">
        <v>1.148344138146395</v>
      </c>
      <c r="L932" s="1">
        <v>122.32259999999999</v>
      </c>
      <c r="M932" s="1">
        <v>76.712699999999998</v>
      </c>
      <c r="N932" s="2">
        <v>0.52400000000000002</v>
      </c>
      <c r="O932" s="2">
        <v>0.91200000000000003</v>
      </c>
      <c r="P932" s="2">
        <v>0.75800000000000001</v>
      </c>
      <c r="Q932" s="2">
        <v>0.66200000000000003</v>
      </c>
      <c r="R932" s="2">
        <v>0.98599999999999999</v>
      </c>
      <c r="S932" s="2">
        <v>0.97599999999999998</v>
      </c>
      <c r="T932" s="2">
        <v>0.33</v>
      </c>
      <c r="U932" s="2">
        <v>0.28699999999999998</v>
      </c>
      <c r="V932" s="2">
        <v>0.29799999999999999</v>
      </c>
      <c r="W932" s="2">
        <v>0.188</v>
      </c>
      <c r="X932" s="2">
        <v>0.39100000000000001</v>
      </c>
      <c r="Y932" s="2">
        <v>0.374</v>
      </c>
      <c r="Z932" s="2">
        <v>0.28000000000000003</v>
      </c>
      <c r="AA932" s="2">
        <v>0.65400000000000003</v>
      </c>
      <c r="AB932" s="2">
        <v>0.996</v>
      </c>
      <c r="AC932" s="2">
        <v>0.94</v>
      </c>
      <c r="AD932" s="2">
        <v>0.45</v>
      </c>
      <c r="AE932" s="2">
        <v>0.78800000000000003</v>
      </c>
      <c r="AF932" s="2">
        <v>7.0000000000000001E-3</v>
      </c>
      <c r="AG932" s="2">
        <v>6.0000000000000001E-3</v>
      </c>
      <c r="AH932" s="2">
        <v>0.85699999999999998</v>
      </c>
      <c r="AI932" s="2">
        <v>0.11899999999999999</v>
      </c>
      <c r="AJ932" s="2">
        <v>0.27600000000000002</v>
      </c>
      <c r="AK932">
        <v>145544</v>
      </c>
      <c r="AL932">
        <v>0.64</v>
      </c>
      <c r="AM932" t="s">
        <v>58</v>
      </c>
      <c r="AN932" s="3">
        <v>0.76900000000000002</v>
      </c>
      <c r="AO932" s="3">
        <v>1.1575836902790239E-2</v>
      </c>
      <c r="AP932" s="3">
        <v>0.75786676265332664</v>
      </c>
      <c r="AQ932" s="3">
        <v>1.2535090476947799E-2</v>
      </c>
      <c r="AR932" s="3">
        <v>0.77726190476190493</v>
      </c>
      <c r="AS932" s="3">
        <v>2.1831528720144738E-2</v>
      </c>
      <c r="AT932" s="10">
        <v>5.9075355529785156E-3</v>
      </c>
      <c r="AU932" s="1">
        <v>790.87109375</v>
      </c>
      <c r="AV932" s="5">
        <v>169275.32488497859</v>
      </c>
      <c r="AW932" s="9">
        <v>2.2021949291229248</v>
      </c>
      <c r="AX932">
        <v>2</v>
      </c>
      <c r="AY932" t="s">
        <v>50</v>
      </c>
      <c r="AZ932" s="9">
        <f>AVERAGE(MainTable[[#This Row],[f1]:[f4]])</f>
        <v>0.8587999999999999</v>
      </c>
      <c r="BA932" s="9">
        <f>AVERAGE(MainTable[[#This Row],[l1]:[l3]])</f>
        <v>0.30499999999999999</v>
      </c>
      <c r="BB932" s="9">
        <f>AVERAGE(MainTable[[#This Row],[n1]:[lsc]])</f>
        <v>0.48049999999999998</v>
      </c>
      <c r="BC932" s="9">
        <f>AVERAGE(MainTable[[#This Row],[density]:[clsCoef]])</f>
        <v>0.69499999999999995</v>
      </c>
      <c r="BD932" s="9">
        <f>AVERAGE(MainTable[[#This Row],[t2]:[t4]])</f>
        <v>0.28999999999999998</v>
      </c>
      <c r="BE932" s="9">
        <f>AVERAGE(MainTable[[#This Row],[c1]:[c2]])</f>
        <v>0.19750000000000001</v>
      </c>
      <c r="BF932" s="9">
        <f>AVERAGE(MainTable[[#This Row],[n3]], MainTable[[#This Row],[n1]], MainTable[[#This Row],[n4]])</f>
        <v>0.28066666666666668</v>
      </c>
      <c r="BG932" s="9" t="str">
        <f>VLOOKUP(MainTable[[#This Row],[model]],ModelNames,4,FALSE)</f>
        <v>Tree Ensemble</v>
      </c>
      <c r="BH932" s="9" cm="1">
        <f t="array" ref="BH932">MEDIAN(IF($AM$2:$AM$2385=AM932,$AN$2:$AN$2385))</f>
        <v>0.86973139609339412</v>
      </c>
      <c r="BI932" s="9" t="str" cm="1">
        <f t="array" ref="BI932">LEFT(A932, MIN(IFERROR(FIND({"_binarized","_clean","_converted"}, A932), LEN(A932)+1))-1)</f>
        <v>credit_g</v>
      </c>
    </row>
    <row r="933" spans="1:61" x14ac:dyDescent="0.25">
      <c r="A933" t="s">
        <v>110</v>
      </c>
      <c r="B933" s="6">
        <v>1000</v>
      </c>
      <c r="C933">
        <v>21</v>
      </c>
      <c r="D933">
        <v>7</v>
      </c>
      <c r="E933">
        <v>13</v>
      </c>
      <c r="F933" s="1">
        <v>2.333333333333333</v>
      </c>
      <c r="G933">
        <v>0</v>
      </c>
      <c r="H933">
        <v>0</v>
      </c>
      <c r="I933" s="1">
        <v>1000000</v>
      </c>
      <c r="J933" s="1">
        <v>0.91366859750286167</v>
      </c>
      <c r="K933" s="1">
        <v>1.148344138146395</v>
      </c>
      <c r="L933" s="1">
        <v>122.32259999999999</v>
      </c>
      <c r="M933" s="1">
        <v>76.712699999999998</v>
      </c>
      <c r="N933" s="2">
        <v>0.52400000000000002</v>
      </c>
      <c r="O933" s="2">
        <v>0.91200000000000003</v>
      </c>
      <c r="P933" s="2">
        <v>0.75800000000000001</v>
      </c>
      <c r="Q933" s="2">
        <v>0.66200000000000003</v>
      </c>
      <c r="R933" s="2">
        <v>0.98599999999999999</v>
      </c>
      <c r="S933" s="2">
        <v>0.97599999999999998</v>
      </c>
      <c r="T933" s="2">
        <v>0.33</v>
      </c>
      <c r="U933" s="2">
        <v>0.28699999999999998</v>
      </c>
      <c r="V933" s="2">
        <v>0.29799999999999999</v>
      </c>
      <c r="W933" s="2">
        <v>0.188</v>
      </c>
      <c r="X933" s="2">
        <v>0.39100000000000001</v>
      </c>
      <c r="Y933" s="2">
        <v>0.374</v>
      </c>
      <c r="Z933" s="2">
        <v>0.28000000000000003</v>
      </c>
      <c r="AA933" s="2">
        <v>0.65400000000000003</v>
      </c>
      <c r="AB933" s="2">
        <v>0.996</v>
      </c>
      <c r="AC933" s="2">
        <v>0.94</v>
      </c>
      <c r="AD933" s="2">
        <v>0.45</v>
      </c>
      <c r="AE933" s="2">
        <v>0.78800000000000003</v>
      </c>
      <c r="AF933" s="2">
        <v>7.0000000000000001E-3</v>
      </c>
      <c r="AG933" s="2">
        <v>6.0000000000000001E-3</v>
      </c>
      <c r="AH933" s="2">
        <v>0.85699999999999998</v>
      </c>
      <c r="AI933" s="2">
        <v>0.11899999999999999</v>
      </c>
      <c r="AJ933" s="2">
        <v>0.27600000000000002</v>
      </c>
      <c r="AK933">
        <v>145544</v>
      </c>
      <c r="AL933">
        <v>0.64</v>
      </c>
      <c r="AM933" t="s">
        <v>52</v>
      </c>
      <c r="AN933" s="3">
        <v>0.76400000000000001</v>
      </c>
      <c r="AO933" s="3">
        <v>1.593737745050924E-2</v>
      </c>
      <c r="AP933" s="3">
        <v>0.74235810333092644</v>
      </c>
      <c r="AQ933" s="3">
        <v>1.5884771308003309E-2</v>
      </c>
      <c r="AR933" s="3">
        <v>0.77192857142857141</v>
      </c>
      <c r="AS933" s="3">
        <v>2.1580598282304918E-2</v>
      </c>
      <c r="AT933" s="10">
        <v>0.14083576202392581</v>
      </c>
      <c r="AU933" s="1">
        <v>784.28125</v>
      </c>
      <c r="AV933" s="5">
        <v>7100.4692673876098</v>
      </c>
      <c r="AW933" s="9">
        <v>4.5528008937835693</v>
      </c>
      <c r="AX933">
        <v>24</v>
      </c>
      <c r="AY933" t="s">
        <v>50</v>
      </c>
      <c r="AZ933" s="9">
        <f>AVERAGE(MainTable[[#This Row],[f1]:[f4]])</f>
        <v>0.8587999999999999</v>
      </c>
      <c r="BA933" s="9">
        <f>AVERAGE(MainTable[[#This Row],[l1]:[l3]])</f>
        <v>0.30499999999999999</v>
      </c>
      <c r="BB933" s="9">
        <f>AVERAGE(MainTable[[#This Row],[n1]:[lsc]])</f>
        <v>0.48049999999999998</v>
      </c>
      <c r="BC933" s="9">
        <f>AVERAGE(MainTable[[#This Row],[density]:[clsCoef]])</f>
        <v>0.69499999999999995</v>
      </c>
      <c r="BD933" s="9">
        <f>AVERAGE(MainTable[[#This Row],[t2]:[t4]])</f>
        <v>0.28999999999999998</v>
      </c>
      <c r="BE933" s="9">
        <f>AVERAGE(MainTable[[#This Row],[c1]:[c2]])</f>
        <v>0.19750000000000001</v>
      </c>
      <c r="BF933" s="9">
        <f>AVERAGE(MainTable[[#This Row],[n3]], MainTable[[#This Row],[n1]], MainTable[[#This Row],[n4]])</f>
        <v>0.28066666666666668</v>
      </c>
      <c r="BG933" s="9" t="str">
        <f>VLOOKUP(MainTable[[#This Row],[model]],ModelNames,4,FALSE)</f>
        <v>Tree Ensemble</v>
      </c>
      <c r="BH933" s="9" cm="1">
        <f t="array" ref="BH933">MEDIAN(IF($AM$2:$AM$2385=AM933,$AN$2:$AN$2385))</f>
        <v>0.87140340575455077</v>
      </c>
      <c r="BI933" s="9" t="str" cm="1">
        <f t="array" ref="BI933">LEFT(A933, MIN(IFERROR(FIND({"_binarized","_clean","_converted"}, A933), LEN(A933)+1))-1)</f>
        <v>credit_g</v>
      </c>
    </row>
    <row r="934" spans="1:61" x14ac:dyDescent="0.25">
      <c r="A934" t="s">
        <v>110</v>
      </c>
      <c r="B934" s="6">
        <v>1000</v>
      </c>
      <c r="C934">
        <v>21</v>
      </c>
      <c r="D934">
        <v>7</v>
      </c>
      <c r="E934">
        <v>13</v>
      </c>
      <c r="F934" s="1">
        <v>2.333333333333333</v>
      </c>
      <c r="G934">
        <v>0</v>
      </c>
      <c r="H934">
        <v>0</v>
      </c>
      <c r="I934" s="1">
        <v>1000000</v>
      </c>
      <c r="J934" s="1">
        <v>0.91366859750286167</v>
      </c>
      <c r="K934" s="1">
        <v>1.148344138146395</v>
      </c>
      <c r="L934" s="1">
        <v>122.32259999999999</v>
      </c>
      <c r="M934" s="1">
        <v>76.712699999999998</v>
      </c>
      <c r="N934" s="2">
        <v>0.52400000000000002</v>
      </c>
      <c r="O934" s="2">
        <v>0.91200000000000003</v>
      </c>
      <c r="P934" s="2">
        <v>0.75800000000000001</v>
      </c>
      <c r="Q934" s="2">
        <v>0.66200000000000003</v>
      </c>
      <c r="R934" s="2">
        <v>0.98599999999999999</v>
      </c>
      <c r="S934" s="2">
        <v>0.97599999999999998</v>
      </c>
      <c r="T934" s="2">
        <v>0.33</v>
      </c>
      <c r="U934" s="2">
        <v>0.28699999999999998</v>
      </c>
      <c r="V934" s="2">
        <v>0.29799999999999999</v>
      </c>
      <c r="W934" s="2">
        <v>0.188</v>
      </c>
      <c r="X934" s="2">
        <v>0.39100000000000001</v>
      </c>
      <c r="Y934" s="2">
        <v>0.374</v>
      </c>
      <c r="Z934" s="2">
        <v>0.28000000000000003</v>
      </c>
      <c r="AA934" s="2">
        <v>0.65400000000000003</v>
      </c>
      <c r="AB934" s="2">
        <v>0.996</v>
      </c>
      <c r="AC934" s="2">
        <v>0.94</v>
      </c>
      <c r="AD934" s="2">
        <v>0.45</v>
      </c>
      <c r="AE934" s="2">
        <v>0.78800000000000003</v>
      </c>
      <c r="AF934" s="2">
        <v>7.0000000000000001E-3</v>
      </c>
      <c r="AG934" s="2">
        <v>6.0000000000000001E-3</v>
      </c>
      <c r="AH934" s="2">
        <v>0.85699999999999998</v>
      </c>
      <c r="AI934" s="2">
        <v>0.11899999999999999</v>
      </c>
      <c r="AJ934" s="2">
        <v>0.27600000000000002</v>
      </c>
      <c r="AK934">
        <v>145544</v>
      </c>
      <c r="AL934">
        <v>0.64</v>
      </c>
      <c r="AM934" t="s">
        <v>59</v>
      </c>
      <c r="AN934" s="3">
        <v>0.76200000000000001</v>
      </c>
      <c r="AO934" s="3">
        <v>2.0880613017821119E-2</v>
      </c>
      <c r="AP934" s="3">
        <v>0.75079011445787958</v>
      </c>
      <c r="AQ934" s="3">
        <v>2.213131999417111E-2</v>
      </c>
      <c r="AR934" s="3">
        <v>0.79161904761904767</v>
      </c>
      <c r="AS934" s="3">
        <v>3.2921314147069967E-2</v>
      </c>
      <c r="AT934" s="10">
        <v>4.4622421264648438E-3</v>
      </c>
      <c r="AU934" s="1">
        <v>779.67578125</v>
      </c>
      <c r="AV934" s="5">
        <v>224102.5860226544</v>
      </c>
      <c r="AW934" s="9">
        <v>0.20345830917358401</v>
      </c>
      <c r="AX934">
        <v>1</v>
      </c>
      <c r="AY934" t="s">
        <v>50</v>
      </c>
      <c r="AZ934" s="9">
        <f>AVERAGE(MainTable[[#This Row],[f1]:[f4]])</f>
        <v>0.8587999999999999</v>
      </c>
      <c r="BA934" s="9">
        <f>AVERAGE(MainTable[[#This Row],[l1]:[l3]])</f>
        <v>0.30499999999999999</v>
      </c>
      <c r="BB934" s="9">
        <f>AVERAGE(MainTable[[#This Row],[n1]:[lsc]])</f>
        <v>0.48049999999999998</v>
      </c>
      <c r="BC934" s="9">
        <f>AVERAGE(MainTable[[#This Row],[density]:[clsCoef]])</f>
        <v>0.69499999999999995</v>
      </c>
      <c r="BD934" s="9">
        <f>AVERAGE(MainTable[[#This Row],[t2]:[t4]])</f>
        <v>0.28999999999999998</v>
      </c>
      <c r="BE934" s="9">
        <f>AVERAGE(MainTable[[#This Row],[c1]:[c2]])</f>
        <v>0.19750000000000001</v>
      </c>
      <c r="BF934" s="9">
        <f>AVERAGE(MainTable[[#This Row],[n3]], MainTable[[#This Row],[n1]], MainTable[[#This Row],[n4]])</f>
        <v>0.28066666666666668</v>
      </c>
      <c r="BG934" s="9" t="str">
        <f>VLOOKUP(MainTable[[#This Row],[model]],ModelNames,4,FALSE)</f>
        <v>Tree Ensemble</v>
      </c>
      <c r="BH934" s="9" cm="1">
        <f t="array" ref="BH934">MEDIAN(IF($AM$2:$AM$2385=AM934,$AN$2:$AN$2385))</f>
        <v>0.86949265687583444</v>
      </c>
      <c r="BI934" s="9" t="str" cm="1">
        <f t="array" ref="BI934">LEFT(A934, MIN(IFERROR(FIND({"_binarized","_clean","_converted"}, A934), LEN(A934)+1))-1)</f>
        <v>credit_g</v>
      </c>
    </row>
    <row r="935" spans="1:61" x14ac:dyDescent="0.25">
      <c r="A935" t="s">
        <v>110</v>
      </c>
      <c r="B935" s="6">
        <v>1000</v>
      </c>
      <c r="C935">
        <v>21</v>
      </c>
      <c r="D935">
        <v>7</v>
      </c>
      <c r="E935">
        <v>13</v>
      </c>
      <c r="F935" s="1">
        <v>2.333333333333333</v>
      </c>
      <c r="G935">
        <v>0</v>
      </c>
      <c r="H935">
        <v>0</v>
      </c>
      <c r="I935" s="1">
        <v>1000000</v>
      </c>
      <c r="J935" s="1">
        <v>0.91366859750286167</v>
      </c>
      <c r="K935" s="1">
        <v>1.148344138146395</v>
      </c>
      <c r="L935" s="1">
        <v>122.32259999999999</v>
      </c>
      <c r="M935" s="1">
        <v>76.712699999999998</v>
      </c>
      <c r="N935" s="2">
        <v>0.52400000000000002</v>
      </c>
      <c r="O935" s="2">
        <v>0.91200000000000003</v>
      </c>
      <c r="P935" s="2">
        <v>0.75800000000000001</v>
      </c>
      <c r="Q935" s="2">
        <v>0.66200000000000003</v>
      </c>
      <c r="R935" s="2">
        <v>0.98599999999999999</v>
      </c>
      <c r="S935" s="2">
        <v>0.97599999999999998</v>
      </c>
      <c r="T935" s="2">
        <v>0.33</v>
      </c>
      <c r="U935" s="2">
        <v>0.28699999999999998</v>
      </c>
      <c r="V935" s="2">
        <v>0.29799999999999999</v>
      </c>
      <c r="W935" s="2">
        <v>0.188</v>
      </c>
      <c r="X935" s="2">
        <v>0.39100000000000001</v>
      </c>
      <c r="Y935" s="2">
        <v>0.374</v>
      </c>
      <c r="Z935" s="2">
        <v>0.28000000000000003</v>
      </c>
      <c r="AA935" s="2">
        <v>0.65400000000000003</v>
      </c>
      <c r="AB935" s="2">
        <v>0.996</v>
      </c>
      <c r="AC935" s="2">
        <v>0.94</v>
      </c>
      <c r="AD935" s="2">
        <v>0.45</v>
      </c>
      <c r="AE935" s="2">
        <v>0.78800000000000003</v>
      </c>
      <c r="AF935" s="2">
        <v>7.0000000000000001E-3</v>
      </c>
      <c r="AG935" s="2">
        <v>6.0000000000000001E-3</v>
      </c>
      <c r="AH935" s="2">
        <v>0.85699999999999998</v>
      </c>
      <c r="AI935" s="2">
        <v>0.11899999999999999</v>
      </c>
      <c r="AJ935" s="2">
        <v>0.27600000000000002</v>
      </c>
      <c r="AK935">
        <v>145544</v>
      </c>
      <c r="AL935">
        <v>0.64</v>
      </c>
      <c r="AM935" t="s">
        <v>49</v>
      </c>
      <c r="AN935" s="3">
        <v>0.76000000000000012</v>
      </c>
      <c r="AO935" s="3">
        <v>5.4772255750516656E-3</v>
      </c>
      <c r="AP935" s="3">
        <v>0.74752986507695396</v>
      </c>
      <c r="AQ935" s="3">
        <v>3.0657243104946341E-3</v>
      </c>
      <c r="AR935" s="3">
        <v>0.78985714285714292</v>
      </c>
      <c r="AS935" s="3">
        <v>1.6376799030496152E-2</v>
      </c>
      <c r="AT935" s="10">
        <v>3.4453868865966801E-3</v>
      </c>
      <c r="AU935" s="1">
        <v>746.51953125</v>
      </c>
      <c r="AV935" s="5">
        <v>290243.16656286758</v>
      </c>
      <c r="AW935" s="9">
        <v>6.2781617641448966</v>
      </c>
      <c r="AX935">
        <v>16</v>
      </c>
      <c r="AY935" t="s">
        <v>50</v>
      </c>
      <c r="AZ935" s="9">
        <f>AVERAGE(MainTable[[#This Row],[f1]:[f4]])</f>
        <v>0.8587999999999999</v>
      </c>
      <c r="BA935" s="9">
        <f>AVERAGE(MainTable[[#This Row],[l1]:[l3]])</f>
        <v>0.30499999999999999</v>
      </c>
      <c r="BB935" s="9">
        <f>AVERAGE(MainTable[[#This Row],[n1]:[lsc]])</f>
        <v>0.48049999999999998</v>
      </c>
      <c r="BC935" s="9">
        <f>AVERAGE(MainTable[[#This Row],[density]:[clsCoef]])</f>
        <v>0.69499999999999995</v>
      </c>
      <c r="BD935" s="9">
        <f>AVERAGE(MainTable[[#This Row],[t2]:[t4]])</f>
        <v>0.28999999999999998</v>
      </c>
      <c r="BE935" s="9">
        <f>AVERAGE(MainTable[[#This Row],[c1]:[c2]])</f>
        <v>0.19750000000000001</v>
      </c>
      <c r="BF935" s="9">
        <f>AVERAGE(MainTable[[#This Row],[n3]], MainTable[[#This Row],[n1]], MainTable[[#This Row],[n4]])</f>
        <v>0.28066666666666668</v>
      </c>
      <c r="BG935" s="9" t="str">
        <f>VLOOKUP(MainTable[[#This Row],[model]],ModelNames,4,FALSE)</f>
        <v>Neural</v>
      </c>
      <c r="BH935" s="9" cm="1">
        <f t="array" ref="BH935">MEDIAN(IF($AM$2:$AM$2385=AM935,$AN$2:$AN$2385))</f>
        <v>0.87620447459485384</v>
      </c>
      <c r="BI935" s="9" t="str" cm="1">
        <f t="array" ref="BI935">LEFT(A935, MIN(IFERROR(FIND({"_binarized","_clean","_converted"}, A935), LEN(A935)+1))-1)</f>
        <v>credit_g</v>
      </c>
    </row>
    <row r="936" spans="1:61" x14ac:dyDescent="0.25">
      <c r="A936" t="s">
        <v>110</v>
      </c>
      <c r="B936" s="6">
        <v>1000</v>
      </c>
      <c r="C936">
        <v>21</v>
      </c>
      <c r="D936">
        <v>7</v>
      </c>
      <c r="E936">
        <v>13</v>
      </c>
      <c r="F936" s="1">
        <v>2.333333333333333</v>
      </c>
      <c r="G936">
        <v>0</v>
      </c>
      <c r="H936">
        <v>0</v>
      </c>
      <c r="I936" s="1">
        <v>1000000</v>
      </c>
      <c r="J936" s="1">
        <v>0.91366859750286167</v>
      </c>
      <c r="K936" s="1">
        <v>1.148344138146395</v>
      </c>
      <c r="L936" s="1">
        <v>122.32259999999999</v>
      </c>
      <c r="M936" s="1">
        <v>76.712699999999998</v>
      </c>
      <c r="N936" s="2">
        <v>0.52400000000000002</v>
      </c>
      <c r="O936" s="2">
        <v>0.91200000000000003</v>
      </c>
      <c r="P936" s="2">
        <v>0.75800000000000001</v>
      </c>
      <c r="Q936" s="2">
        <v>0.66200000000000003</v>
      </c>
      <c r="R936" s="2">
        <v>0.98599999999999999</v>
      </c>
      <c r="S936" s="2">
        <v>0.97599999999999998</v>
      </c>
      <c r="T936" s="2">
        <v>0.33</v>
      </c>
      <c r="U936" s="2">
        <v>0.28699999999999998</v>
      </c>
      <c r="V936" s="2">
        <v>0.29799999999999999</v>
      </c>
      <c r="W936" s="2">
        <v>0.188</v>
      </c>
      <c r="X936" s="2">
        <v>0.39100000000000001</v>
      </c>
      <c r="Y936" s="2">
        <v>0.374</v>
      </c>
      <c r="Z936" s="2">
        <v>0.28000000000000003</v>
      </c>
      <c r="AA936" s="2">
        <v>0.65400000000000003</v>
      </c>
      <c r="AB936" s="2">
        <v>0.996</v>
      </c>
      <c r="AC936" s="2">
        <v>0.94</v>
      </c>
      <c r="AD936" s="2">
        <v>0.45</v>
      </c>
      <c r="AE936" s="2">
        <v>0.78800000000000003</v>
      </c>
      <c r="AF936" s="2">
        <v>7.0000000000000001E-3</v>
      </c>
      <c r="AG936" s="2">
        <v>6.0000000000000001E-3</v>
      </c>
      <c r="AH936" s="2">
        <v>0.85699999999999998</v>
      </c>
      <c r="AI936" s="2">
        <v>0.11899999999999999</v>
      </c>
      <c r="AJ936" s="2">
        <v>0.27600000000000002</v>
      </c>
      <c r="AK936">
        <v>145544</v>
      </c>
      <c r="AL936">
        <v>0.64</v>
      </c>
      <c r="AM936" t="s">
        <v>51</v>
      </c>
      <c r="AN936" s="3">
        <v>0.76</v>
      </c>
      <c r="AO936" s="3">
        <v>1.3784048752090231E-2</v>
      </c>
      <c r="AP936" s="3">
        <v>0.73521380539150583</v>
      </c>
      <c r="AQ936" s="3">
        <v>1.6694252532927181E-2</v>
      </c>
      <c r="AT936" s="10">
        <v>2.9269218444824219E-2</v>
      </c>
      <c r="AU936" s="1">
        <v>753.171875</v>
      </c>
      <c r="AV936" s="5">
        <v>34165.586002411132</v>
      </c>
      <c r="AW936" s="9">
        <v>0.27816081047058111</v>
      </c>
      <c r="AX936">
        <v>12</v>
      </c>
      <c r="AY936" t="s">
        <v>50</v>
      </c>
      <c r="AZ936" s="9">
        <f>AVERAGE(MainTable[[#This Row],[f1]:[f4]])</f>
        <v>0.8587999999999999</v>
      </c>
      <c r="BA936" s="9">
        <f>AVERAGE(MainTable[[#This Row],[l1]:[l3]])</f>
        <v>0.30499999999999999</v>
      </c>
      <c r="BB936" s="9">
        <f>AVERAGE(MainTable[[#This Row],[n1]:[lsc]])</f>
        <v>0.48049999999999998</v>
      </c>
      <c r="BC936" s="9">
        <f>AVERAGE(MainTable[[#This Row],[density]:[clsCoef]])</f>
        <v>0.69499999999999995</v>
      </c>
      <c r="BD936" s="9">
        <f>AVERAGE(MainTable[[#This Row],[t2]:[t4]])</f>
        <v>0.28999999999999998</v>
      </c>
      <c r="BE936" s="9">
        <f>AVERAGE(MainTable[[#This Row],[c1]:[c2]])</f>
        <v>0.19750000000000001</v>
      </c>
      <c r="BF936" s="9">
        <f>AVERAGE(MainTable[[#This Row],[n3]], MainTable[[#This Row],[n1]], MainTable[[#This Row],[n4]])</f>
        <v>0.28066666666666668</v>
      </c>
      <c r="BG936" s="9" t="str">
        <f>VLOOKUP(MainTable[[#This Row],[model]],ModelNames,4,FALSE)</f>
        <v>Kernel/SVM</v>
      </c>
      <c r="BH936" s="9" cm="1">
        <f t="array" ref="BH936">MEDIAN(IF($AM$2:$AM$2385=AM936,$AN$2:$AN$2385))</f>
        <v>0.87225452196382425</v>
      </c>
      <c r="BI936" s="9" t="str" cm="1">
        <f t="array" ref="BI936">LEFT(A936, MIN(IFERROR(FIND({"_binarized","_clean","_converted"}, A936), LEN(A936)+1))-1)</f>
        <v>credit_g</v>
      </c>
    </row>
    <row r="937" spans="1:61" x14ac:dyDescent="0.25">
      <c r="A937" t="s">
        <v>110</v>
      </c>
      <c r="B937" s="6">
        <v>1000</v>
      </c>
      <c r="C937">
        <v>21</v>
      </c>
      <c r="D937">
        <v>7</v>
      </c>
      <c r="E937">
        <v>13</v>
      </c>
      <c r="F937" s="1">
        <v>2.333333333333333</v>
      </c>
      <c r="G937">
        <v>0</v>
      </c>
      <c r="H937">
        <v>0</v>
      </c>
      <c r="I937" s="1">
        <v>1000000</v>
      </c>
      <c r="J937" s="1">
        <v>0.91366859750286167</v>
      </c>
      <c r="K937" s="1">
        <v>1.148344138146395</v>
      </c>
      <c r="L937" s="1">
        <v>122.32259999999999</v>
      </c>
      <c r="M937" s="1">
        <v>76.712699999999998</v>
      </c>
      <c r="N937" s="2">
        <v>0.52400000000000002</v>
      </c>
      <c r="O937" s="2">
        <v>0.91200000000000003</v>
      </c>
      <c r="P937" s="2">
        <v>0.75800000000000001</v>
      </c>
      <c r="Q937" s="2">
        <v>0.66200000000000003</v>
      </c>
      <c r="R937" s="2">
        <v>0.98599999999999999</v>
      </c>
      <c r="S937" s="2">
        <v>0.97599999999999998</v>
      </c>
      <c r="T937" s="2">
        <v>0.33</v>
      </c>
      <c r="U937" s="2">
        <v>0.28699999999999998</v>
      </c>
      <c r="V937" s="2">
        <v>0.29799999999999999</v>
      </c>
      <c r="W937" s="2">
        <v>0.188</v>
      </c>
      <c r="X937" s="2">
        <v>0.39100000000000001</v>
      </c>
      <c r="Y937" s="2">
        <v>0.374</v>
      </c>
      <c r="Z937" s="2">
        <v>0.28000000000000003</v>
      </c>
      <c r="AA937" s="2">
        <v>0.65400000000000003</v>
      </c>
      <c r="AB937" s="2">
        <v>0.996</v>
      </c>
      <c r="AC937" s="2">
        <v>0.94</v>
      </c>
      <c r="AD937" s="2">
        <v>0.45</v>
      </c>
      <c r="AE937" s="2">
        <v>0.78800000000000003</v>
      </c>
      <c r="AF937" s="2">
        <v>7.0000000000000001E-3</v>
      </c>
      <c r="AG937" s="2">
        <v>6.0000000000000001E-3</v>
      </c>
      <c r="AH937" s="2">
        <v>0.85699999999999998</v>
      </c>
      <c r="AI937" s="2">
        <v>0.11899999999999999</v>
      </c>
      <c r="AJ937" s="2">
        <v>0.27600000000000002</v>
      </c>
      <c r="AK937">
        <v>145544</v>
      </c>
      <c r="AL937">
        <v>0.64</v>
      </c>
      <c r="AM937" t="s">
        <v>54</v>
      </c>
      <c r="AN937" s="3">
        <v>0.76</v>
      </c>
      <c r="AO937" s="3">
        <v>1.22474487139159E-2</v>
      </c>
      <c r="AP937" s="3">
        <v>0.72960157622802735</v>
      </c>
      <c r="AQ937" s="3">
        <v>1.414057257618939E-2</v>
      </c>
      <c r="AR937" s="3">
        <v>0.7916428571428572</v>
      </c>
      <c r="AS937" s="3">
        <v>1.8364136151712639E-2</v>
      </c>
      <c r="AT937" s="10">
        <v>0.13796687126159671</v>
      </c>
      <c r="AU937" s="1">
        <v>780.73046875</v>
      </c>
      <c r="AV937" s="5">
        <v>7248.1168185942024</v>
      </c>
      <c r="AW937" s="9">
        <v>1.97472095489502</v>
      </c>
      <c r="AX937">
        <v>16</v>
      </c>
      <c r="AY937" t="s">
        <v>50</v>
      </c>
      <c r="AZ937" s="9">
        <f>AVERAGE(MainTable[[#This Row],[f1]:[f4]])</f>
        <v>0.8587999999999999</v>
      </c>
      <c r="BA937" s="9">
        <f>AVERAGE(MainTable[[#This Row],[l1]:[l3]])</f>
        <v>0.30499999999999999</v>
      </c>
      <c r="BB937" s="9">
        <f>AVERAGE(MainTable[[#This Row],[n1]:[lsc]])</f>
        <v>0.48049999999999998</v>
      </c>
      <c r="BC937" s="9">
        <f>AVERAGE(MainTable[[#This Row],[density]:[clsCoef]])</f>
        <v>0.69499999999999995</v>
      </c>
      <c r="BD937" s="9">
        <f>AVERAGE(MainTable[[#This Row],[t2]:[t4]])</f>
        <v>0.28999999999999998</v>
      </c>
      <c r="BE937" s="9">
        <f>AVERAGE(MainTable[[#This Row],[c1]:[c2]])</f>
        <v>0.19750000000000001</v>
      </c>
      <c r="BF937" s="9">
        <f>AVERAGE(MainTable[[#This Row],[n3]], MainTable[[#This Row],[n1]], MainTable[[#This Row],[n4]])</f>
        <v>0.28066666666666668</v>
      </c>
      <c r="BG937" s="9" t="str">
        <f>VLOOKUP(MainTable[[#This Row],[model]],ModelNames,4,FALSE)</f>
        <v>Tree Ensemble</v>
      </c>
      <c r="BH937" s="9" cm="1">
        <f t="array" ref="BH937">MEDIAN(IF($AM$2:$AM$2385=AM937,$AN$2:$AN$2385))</f>
        <v>0.87316363636363636</v>
      </c>
      <c r="BI937" s="9" t="str" cm="1">
        <f t="array" ref="BI937">LEFT(A937, MIN(IFERROR(FIND({"_binarized","_clean","_converted"}, A937), LEN(A937)+1))-1)</f>
        <v>credit_g</v>
      </c>
    </row>
    <row r="938" spans="1:61" x14ac:dyDescent="0.25">
      <c r="A938" t="s">
        <v>110</v>
      </c>
      <c r="B938" s="6">
        <v>1000</v>
      </c>
      <c r="C938">
        <v>21</v>
      </c>
      <c r="D938">
        <v>7</v>
      </c>
      <c r="E938">
        <v>13</v>
      </c>
      <c r="F938" s="1">
        <v>2.333333333333333</v>
      </c>
      <c r="G938">
        <v>0</v>
      </c>
      <c r="H938">
        <v>0</v>
      </c>
      <c r="I938" s="1">
        <v>1000000</v>
      </c>
      <c r="J938" s="1">
        <v>0.91366859750286167</v>
      </c>
      <c r="K938" s="1">
        <v>1.148344138146395</v>
      </c>
      <c r="L938" s="1">
        <v>122.32259999999999</v>
      </c>
      <c r="M938" s="1">
        <v>76.712699999999998</v>
      </c>
      <c r="N938" s="2">
        <v>0.52400000000000002</v>
      </c>
      <c r="O938" s="2">
        <v>0.91200000000000003</v>
      </c>
      <c r="P938" s="2">
        <v>0.75800000000000001</v>
      </c>
      <c r="Q938" s="2">
        <v>0.66200000000000003</v>
      </c>
      <c r="R938" s="2">
        <v>0.98599999999999999</v>
      </c>
      <c r="S938" s="2">
        <v>0.97599999999999998</v>
      </c>
      <c r="T938" s="2">
        <v>0.33</v>
      </c>
      <c r="U938" s="2">
        <v>0.28699999999999998</v>
      </c>
      <c r="V938" s="2">
        <v>0.29799999999999999</v>
      </c>
      <c r="W938" s="2">
        <v>0.188</v>
      </c>
      <c r="X938" s="2">
        <v>0.39100000000000001</v>
      </c>
      <c r="Y938" s="2">
        <v>0.374</v>
      </c>
      <c r="Z938" s="2">
        <v>0.28000000000000003</v>
      </c>
      <c r="AA938" s="2">
        <v>0.65400000000000003</v>
      </c>
      <c r="AB938" s="2">
        <v>0.996</v>
      </c>
      <c r="AC938" s="2">
        <v>0.94</v>
      </c>
      <c r="AD938" s="2">
        <v>0.45</v>
      </c>
      <c r="AE938" s="2">
        <v>0.78800000000000003</v>
      </c>
      <c r="AF938" s="2">
        <v>7.0000000000000001E-3</v>
      </c>
      <c r="AG938" s="2">
        <v>6.0000000000000001E-3</v>
      </c>
      <c r="AH938" s="2">
        <v>0.85699999999999998</v>
      </c>
      <c r="AI938" s="2">
        <v>0.11899999999999999</v>
      </c>
      <c r="AJ938" s="2">
        <v>0.27600000000000002</v>
      </c>
      <c r="AK938">
        <v>145544</v>
      </c>
      <c r="AL938">
        <v>0.64</v>
      </c>
      <c r="AM938" t="s">
        <v>55</v>
      </c>
      <c r="AN938" s="3">
        <v>0.753</v>
      </c>
      <c r="AO938" s="3">
        <v>2.3151673805580471E-2</v>
      </c>
      <c r="AP938" s="3">
        <v>0.7416514104312204</v>
      </c>
      <c r="AQ938" s="3">
        <v>2.3634652190327479E-2</v>
      </c>
      <c r="AR938" s="3">
        <v>0.78983333333333339</v>
      </c>
      <c r="AS938" s="3">
        <v>2.094353168103168E-2</v>
      </c>
      <c r="AT938" s="10">
        <v>1.835989952087402E-2</v>
      </c>
      <c r="AU938" s="1">
        <v>760.15234375</v>
      </c>
      <c r="AV938" s="5">
        <v>54466.529016842622</v>
      </c>
      <c r="AW938" s="9">
        <v>2.603880643844604</v>
      </c>
      <c r="AX938">
        <v>16</v>
      </c>
      <c r="AY938" t="s">
        <v>50</v>
      </c>
      <c r="AZ938" s="9">
        <f>AVERAGE(MainTable[[#This Row],[f1]:[f4]])</f>
        <v>0.8587999999999999</v>
      </c>
      <c r="BA938" s="9">
        <f>AVERAGE(MainTable[[#This Row],[l1]:[l3]])</f>
        <v>0.30499999999999999</v>
      </c>
      <c r="BB938" s="9">
        <f>AVERAGE(MainTable[[#This Row],[n1]:[lsc]])</f>
        <v>0.48049999999999998</v>
      </c>
      <c r="BC938" s="9">
        <f>AVERAGE(MainTable[[#This Row],[density]:[clsCoef]])</f>
        <v>0.69499999999999995</v>
      </c>
      <c r="BD938" s="9">
        <f>AVERAGE(MainTable[[#This Row],[t2]:[t4]])</f>
        <v>0.28999999999999998</v>
      </c>
      <c r="BE938" s="9">
        <f>AVERAGE(MainTable[[#This Row],[c1]:[c2]])</f>
        <v>0.19750000000000001</v>
      </c>
      <c r="BF938" s="9">
        <f>AVERAGE(MainTable[[#This Row],[n3]], MainTable[[#This Row],[n1]], MainTable[[#This Row],[n4]])</f>
        <v>0.28066666666666668</v>
      </c>
      <c r="BG938" s="9" t="str">
        <f>VLOOKUP(MainTable[[#This Row],[model]],ModelNames,4,FALSE)</f>
        <v>Tree Ensemble</v>
      </c>
      <c r="BH938" s="9" cm="1">
        <f t="array" ref="BH938">MEDIAN(IF($AM$2:$AM$2385=AM938,$AN$2:$AN$2385))</f>
        <v>0.88267425723439863</v>
      </c>
      <c r="BI938" s="9" t="str" cm="1">
        <f t="array" ref="BI938">LEFT(A938, MIN(IFERROR(FIND({"_binarized","_clean","_converted"}, A938), LEN(A938)+1))-1)</f>
        <v>credit_g</v>
      </c>
    </row>
    <row r="939" spans="1:61" x14ac:dyDescent="0.25">
      <c r="A939" t="s">
        <v>110</v>
      </c>
      <c r="B939" s="6">
        <v>1000</v>
      </c>
      <c r="C939">
        <v>21</v>
      </c>
      <c r="D939">
        <v>7</v>
      </c>
      <c r="E939">
        <v>13</v>
      </c>
      <c r="F939" s="1">
        <v>2.333333333333333</v>
      </c>
      <c r="G939">
        <v>0</v>
      </c>
      <c r="H939">
        <v>0</v>
      </c>
      <c r="I939" s="1">
        <v>1000000</v>
      </c>
      <c r="J939" s="1">
        <v>0.91366859750286167</v>
      </c>
      <c r="K939" s="1">
        <v>1.148344138146395</v>
      </c>
      <c r="L939" s="1">
        <v>122.32259999999999</v>
      </c>
      <c r="M939" s="1">
        <v>76.712699999999998</v>
      </c>
      <c r="N939" s="2">
        <v>0.52400000000000002</v>
      </c>
      <c r="O939" s="2">
        <v>0.91200000000000003</v>
      </c>
      <c r="P939" s="2">
        <v>0.75800000000000001</v>
      </c>
      <c r="Q939" s="2">
        <v>0.66200000000000003</v>
      </c>
      <c r="R939" s="2">
        <v>0.98599999999999999</v>
      </c>
      <c r="S939" s="2">
        <v>0.97599999999999998</v>
      </c>
      <c r="T939" s="2">
        <v>0.33</v>
      </c>
      <c r="U939" s="2">
        <v>0.28699999999999998</v>
      </c>
      <c r="V939" s="2">
        <v>0.29799999999999999</v>
      </c>
      <c r="W939" s="2">
        <v>0.188</v>
      </c>
      <c r="X939" s="2">
        <v>0.39100000000000001</v>
      </c>
      <c r="Y939" s="2">
        <v>0.374</v>
      </c>
      <c r="Z939" s="2">
        <v>0.28000000000000003</v>
      </c>
      <c r="AA939" s="2">
        <v>0.65400000000000003</v>
      </c>
      <c r="AB939" s="2">
        <v>0.996</v>
      </c>
      <c r="AC939" s="2">
        <v>0.94</v>
      </c>
      <c r="AD939" s="2">
        <v>0.45</v>
      </c>
      <c r="AE939" s="2">
        <v>0.78800000000000003</v>
      </c>
      <c r="AF939" s="2">
        <v>7.0000000000000001E-3</v>
      </c>
      <c r="AG939" s="2">
        <v>6.0000000000000001E-3</v>
      </c>
      <c r="AH939" s="2">
        <v>0.85699999999999998</v>
      </c>
      <c r="AI939" s="2">
        <v>0.11899999999999999</v>
      </c>
      <c r="AJ939" s="2">
        <v>0.27600000000000002</v>
      </c>
      <c r="AK939">
        <v>145544</v>
      </c>
      <c r="AL939">
        <v>0.64</v>
      </c>
      <c r="AM939" t="s">
        <v>61</v>
      </c>
      <c r="AN939" s="3">
        <v>0.75</v>
      </c>
      <c r="AO939" s="3">
        <v>1.8708286933869719E-2</v>
      </c>
      <c r="AP939" s="3">
        <v>0.7428940227455183</v>
      </c>
      <c r="AQ939" s="3">
        <v>1.7862865734015701E-2</v>
      </c>
      <c r="AR939" s="3">
        <v>0.78042857142857147</v>
      </c>
      <c r="AS939" s="3">
        <v>2.7082807425558481E-2</v>
      </c>
      <c r="AT939" s="10">
        <v>4.7819614410400391E-3</v>
      </c>
      <c r="AU939" s="1">
        <v>743.29296875</v>
      </c>
      <c r="AV939" s="5">
        <v>209119.21025078531</v>
      </c>
      <c r="AW939" s="9">
        <v>5.1819801330566413E-2</v>
      </c>
      <c r="AX939">
        <v>4</v>
      </c>
      <c r="AY939" t="s">
        <v>50</v>
      </c>
      <c r="AZ939" s="9">
        <f>AVERAGE(MainTable[[#This Row],[f1]:[f4]])</f>
        <v>0.8587999999999999</v>
      </c>
      <c r="BA939" s="9">
        <f>AVERAGE(MainTable[[#This Row],[l1]:[l3]])</f>
        <v>0.30499999999999999</v>
      </c>
      <c r="BB939" s="9">
        <f>AVERAGE(MainTable[[#This Row],[n1]:[lsc]])</f>
        <v>0.48049999999999998</v>
      </c>
      <c r="BC939" s="9">
        <f>AVERAGE(MainTable[[#This Row],[density]:[clsCoef]])</f>
        <v>0.69499999999999995</v>
      </c>
      <c r="BD939" s="9">
        <f>AVERAGE(MainTable[[#This Row],[t2]:[t4]])</f>
        <v>0.28999999999999998</v>
      </c>
      <c r="BE939" s="9">
        <f>AVERAGE(MainTable[[#This Row],[c1]:[c2]])</f>
        <v>0.19750000000000001</v>
      </c>
      <c r="BF939" s="9">
        <f>AVERAGE(MainTable[[#This Row],[n3]], MainTable[[#This Row],[n1]], MainTable[[#This Row],[n4]])</f>
        <v>0.28066666666666668</v>
      </c>
      <c r="BG939" s="9" t="str">
        <f>VLOOKUP(MainTable[[#This Row],[model]],ModelNames,4,FALSE)</f>
        <v>Discriminant</v>
      </c>
      <c r="BH939" s="9" cm="1">
        <f t="array" ref="BH939">MEDIAN(IF($AM$2:$AM$2385=AM939,$AN$2:$AN$2385))</f>
        <v>0.82848361206198695</v>
      </c>
      <c r="BI939" s="9" t="str" cm="1">
        <f t="array" ref="BI939">LEFT(A939, MIN(IFERROR(FIND({"_binarized","_clean","_converted"}, A939), LEN(A939)+1))-1)</f>
        <v>credit_g</v>
      </c>
    </row>
    <row r="940" spans="1:61" x14ac:dyDescent="0.25">
      <c r="A940" t="s">
        <v>110</v>
      </c>
      <c r="B940" s="6">
        <v>1000</v>
      </c>
      <c r="C940">
        <v>21</v>
      </c>
      <c r="D940">
        <v>7</v>
      </c>
      <c r="E940">
        <v>13</v>
      </c>
      <c r="F940" s="1">
        <v>2.333333333333333</v>
      </c>
      <c r="G940">
        <v>0</v>
      </c>
      <c r="H940">
        <v>0</v>
      </c>
      <c r="I940" s="1">
        <v>1000000</v>
      </c>
      <c r="J940" s="1">
        <v>0.91366859750286167</v>
      </c>
      <c r="K940" s="1">
        <v>1.148344138146395</v>
      </c>
      <c r="L940" s="1">
        <v>122.32259999999999</v>
      </c>
      <c r="M940" s="1">
        <v>76.712699999999998</v>
      </c>
      <c r="N940" s="2">
        <v>0.52400000000000002</v>
      </c>
      <c r="O940" s="2">
        <v>0.91200000000000003</v>
      </c>
      <c r="P940" s="2">
        <v>0.75800000000000001</v>
      </c>
      <c r="Q940" s="2">
        <v>0.66200000000000003</v>
      </c>
      <c r="R940" s="2">
        <v>0.98599999999999999</v>
      </c>
      <c r="S940" s="2">
        <v>0.97599999999999998</v>
      </c>
      <c r="T940" s="2">
        <v>0.33</v>
      </c>
      <c r="U940" s="2">
        <v>0.28699999999999998</v>
      </c>
      <c r="V940" s="2">
        <v>0.29799999999999999</v>
      </c>
      <c r="W940" s="2">
        <v>0.188</v>
      </c>
      <c r="X940" s="2">
        <v>0.39100000000000001</v>
      </c>
      <c r="Y940" s="2">
        <v>0.374</v>
      </c>
      <c r="Z940" s="2">
        <v>0.28000000000000003</v>
      </c>
      <c r="AA940" s="2">
        <v>0.65400000000000003</v>
      </c>
      <c r="AB940" s="2">
        <v>0.996</v>
      </c>
      <c r="AC940" s="2">
        <v>0.94</v>
      </c>
      <c r="AD940" s="2">
        <v>0.45</v>
      </c>
      <c r="AE940" s="2">
        <v>0.78800000000000003</v>
      </c>
      <c r="AF940" s="2">
        <v>7.0000000000000001E-3</v>
      </c>
      <c r="AG940" s="2">
        <v>6.0000000000000001E-3</v>
      </c>
      <c r="AH940" s="2">
        <v>0.85699999999999998</v>
      </c>
      <c r="AI940" s="2">
        <v>0.11899999999999999</v>
      </c>
      <c r="AJ940" s="2">
        <v>0.27600000000000002</v>
      </c>
      <c r="AK940">
        <v>145544</v>
      </c>
      <c r="AL940">
        <v>0.64</v>
      </c>
      <c r="AM940" t="s">
        <v>60</v>
      </c>
      <c r="AN940" s="3">
        <v>0.75</v>
      </c>
      <c r="AO940" s="3">
        <v>3.5777087639996673E-2</v>
      </c>
      <c r="AP940" s="3">
        <v>0.73611111319837386</v>
      </c>
      <c r="AQ940" s="3">
        <v>3.6326444354789392E-2</v>
      </c>
      <c r="AT940" s="10">
        <v>3.4587383270263672E-3</v>
      </c>
      <c r="AU940" s="1">
        <v>762.98046875</v>
      </c>
      <c r="AV940" s="5">
        <v>289122.76831874269</v>
      </c>
      <c r="AW940" s="9">
        <v>0.10059118270874021</v>
      </c>
      <c r="AX940">
        <v>16</v>
      </c>
      <c r="AY940" t="s">
        <v>50</v>
      </c>
      <c r="AZ940" s="9">
        <f>AVERAGE(MainTable[[#This Row],[f1]:[f4]])</f>
        <v>0.8587999999999999</v>
      </c>
      <c r="BA940" s="9">
        <f>AVERAGE(MainTable[[#This Row],[l1]:[l3]])</f>
        <v>0.30499999999999999</v>
      </c>
      <c r="BB940" s="9">
        <f>AVERAGE(MainTable[[#This Row],[n1]:[lsc]])</f>
        <v>0.48049999999999998</v>
      </c>
      <c r="BC940" s="9">
        <f>AVERAGE(MainTable[[#This Row],[density]:[clsCoef]])</f>
        <v>0.69499999999999995</v>
      </c>
      <c r="BD940" s="9">
        <f>AVERAGE(MainTable[[#This Row],[t2]:[t4]])</f>
        <v>0.28999999999999998</v>
      </c>
      <c r="BE940" s="9">
        <f>AVERAGE(MainTable[[#This Row],[c1]:[c2]])</f>
        <v>0.19750000000000001</v>
      </c>
      <c r="BF940" s="9">
        <f>AVERAGE(MainTable[[#This Row],[n3]], MainTable[[#This Row],[n1]], MainTable[[#This Row],[n4]])</f>
        <v>0.28066666666666668</v>
      </c>
      <c r="BG940" s="9" t="str">
        <f>VLOOKUP(MainTable[[#This Row],[model]],ModelNames,4,FALSE)</f>
        <v>Linear</v>
      </c>
      <c r="BH940" s="9" cm="1">
        <f t="array" ref="BH940">MEDIAN(IF($AM$2:$AM$2385=AM940,$AN$2:$AN$2385))</f>
        <v>0.84154689776823377</v>
      </c>
      <c r="BI940" s="9" t="str" cm="1">
        <f t="array" ref="BI940">LEFT(A940, MIN(IFERROR(FIND({"_binarized","_clean","_converted"}, A940), LEN(A940)+1))-1)</f>
        <v>credit_g</v>
      </c>
    </row>
    <row r="941" spans="1:61" x14ac:dyDescent="0.25">
      <c r="A941" t="s">
        <v>110</v>
      </c>
      <c r="B941" s="6">
        <v>1000</v>
      </c>
      <c r="C941">
        <v>21</v>
      </c>
      <c r="D941">
        <v>7</v>
      </c>
      <c r="E941">
        <v>13</v>
      </c>
      <c r="F941" s="1">
        <v>2.333333333333333</v>
      </c>
      <c r="G941">
        <v>0</v>
      </c>
      <c r="H941">
        <v>0</v>
      </c>
      <c r="I941" s="1">
        <v>1000000</v>
      </c>
      <c r="J941" s="1">
        <v>0.91366859750286167</v>
      </c>
      <c r="K941" s="1">
        <v>1.148344138146395</v>
      </c>
      <c r="L941" s="1">
        <v>122.32259999999999</v>
      </c>
      <c r="M941" s="1">
        <v>76.712699999999998</v>
      </c>
      <c r="N941" s="2">
        <v>0.52400000000000002</v>
      </c>
      <c r="O941" s="2">
        <v>0.91200000000000003</v>
      </c>
      <c r="P941" s="2">
        <v>0.75800000000000001</v>
      </c>
      <c r="Q941" s="2">
        <v>0.66200000000000003</v>
      </c>
      <c r="R941" s="2">
        <v>0.98599999999999999</v>
      </c>
      <c r="S941" s="2">
        <v>0.97599999999999998</v>
      </c>
      <c r="T941" s="2">
        <v>0.33</v>
      </c>
      <c r="U941" s="2">
        <v>0.28699999999999998</v>
      </c>
      <c r="V941" s="2">
        <v>0.29799999999999999</v>
      </c>
      <c r="W941" s="2">
        <v>0.188</v>
      </c>
      <c r="X941" s="2">
        <v>0.39100000000000001</v>
      </c>
      <c r="Y941" s="2">
        <v>0.374</v>
      </c>
      <c r="Z941" s="2">
        <v>0.28000000000000003</v>
      </c>
      <c r="AA941" s="2">
        <v>0.65400000000000003</v>
      </c>
      <c r="AB941" s="2">
        <v>0.996</v>
      </c>
      <c r="AC941" s="2">
        <v>0.94</v>
      </c>
      <c r="AD941" s="2">
        <v>0.45</v>
      </c>
      <c r="AE941" s="2">
        <v>0.78800000000000003</v>
      </c>
      <c r="AF941" s="2">
        <v>7.0000000000000001E-3</v>
      </c>
      <c r="AG941" s="2">
        <v>6.0000000000000001E-3</v>
      </c>
      <c r="AH941" s="2">
        <v>0.85699999999999998</v>
      </c>
      <c r="AI941" s="2">
        <v>0.11899999999999999</v>
      </c>
      <c r="AJ941" s="2">
        <v>0.27600000000000002</v>
      </c>
      <c r="AK941">
        <v>145544</v>
      </c>
      <c r="AL941">
        <v>0.64</v>
      </c>
      <c r="AM941" t="s">
        <v>56</v>
      </c>
      <c r="AN941" s="3">
        <v>0.748</v>
      </c>
      <c r="AO941" s="3">
        <v>1.326649916142161E-2</v>
      </c>
      <c r="AP941" s="3">
        <v>0.73775254918796984</v>
      </c>
      <c r="AQ941" s="3">
        <v>1.194774062824956E-2</v>
      </c>
      <c r="AR941" s="3">
        <v>0.78609523809523807</v>
      </c>
      <c r="AS941" s="3">
        <v>1.9399049699706981E-2</v>
      </c>
      <c r="AT941" s="10">
        <v>2.071619033813477E-3</v>
      </c>
      <c r="AU941" s="1">
        <v>764.7421875</v>
      </c>
      <c r="AV941" s="5">
        <v>482714.23639083898</v>
      </c>
      <c r="AW941" s="9">
        <v>0.13877606391906741</v>
      </c>
      <c r="AX941">
        <v>10</v>
      </c>
      <c r="AY941" t="s">
        <v>50</v>
      </c>
      <c r="AZ941" s="9">
        <f>AVERAGE(MainTable[[#This Row],[f1]:[f4]])</f>
        <v>0.8587999999999999</v>
      </c>
      <c r="BA941" s="9">
        <f>AVERAGE(MainTable[[#This Row],[l1]:[l3]])</f>
        <v>0.30499999999999999</v>
      </c>
      <c r="BB941" s="9">
        <f>AVERAGE(MainTable[[#This Row],[n1]:[lsc]])</f>
        <v>0.48049999999999998</v>
      </c>
      <c r="BC941" s="9">
        <f>AVERAGE(MainTable[[#This Row],[density]:[clsCoef]])</f>
        <v>0.69499999999999995</v>
      </c>
      <c r="BD941" s="9">
        <f>AVERAGE(MainTable[[#This Row],[t2]:[t4]])</f>
        <v>0.28999999999999998</v>
      </c>
      <c r="BE941" s="9">
        <f>AVERAGE(MainTable[[#This Row],[c1]:[c2]])</f>
        <v>0.19750000000000001</v>
      </c>
      <c r="BF941" s="9">
        <f>AVERAGE(MainTable[[#This Row],[n3]], MainTable[[#This Row],[n1]], MainTable[[#This Row],[n4]])</f>
        <v>0.28066666666666668</v>
      </c>
      <c r="BG941" s="9" t="str">
        <f>VLOOKUP(MainTable[[#This Row],[model]],ModelNames,4,FALSE)</f>
        <v>Linear</v>
      </c>
      <c r="BH941" s="9" cm="1">
        <f t="array" ref="BH941">MEDIAN(IF($AM$2:$AM$2385=AM941,$AN$2:$AN$2385))</f>
        <v>0.85279999999999989</v>
      </c>
      <c r="BI941" s="9" t="str" cm="1">
        <f t="array" ref="BI941">LEFT(A941, MIN(IFERROR(FIND({"_binarized","_clean","_converted"}, A941), LEN(A941)+1))-1)</f>
        <v>credit_g</v>
      </c>
    </row>
    <row r="942" spans="1:61" x14ac:dyDescent="0.25">
      <c r="A942" t="s">
        <v>110</v>
      </c>
      <c r="B942" s="6">
        <v>1000</v>
      </c>
      <c r="C942">
        <v>21</v>
      </c>
      <c r="D942">
        <v>7</v>
      </c>
      <c r="E942">
        <v>13</v>
      </c>
      <c r="F942" s="1">
        <v>2.333333333333333</v>
      </c>
      <c r="G942">
        <v>0</v>
      </c>
      <c r="H942">
        <v>0</v>
      </c>
      <c r="I942" s="1">
        <v>1000000</v>
      </c>
      <c r="J942" s="1">
        <v>0.91366859750286167</v>
      </c>
      <c r="K942" s="1">
        <v>1.148344138146395</v>
      </c>
      <c r="L942" s="1">
        <v>122.32259999999999</v>
      </c>
      <c r="M942" s="1">
        <v>76.712699999999998</v>
      </c>
      <c r="N942" s="2">
        <v>0.52400000000000002</v>
      </c>
      <c r="O942" s="2">
        <v>0.91200000000000003</v>
      </c>
      <c r="P942" s="2">
        <v>0.75800000000000001</v>
      </c>
      <c r="Q942" s="2">
        <v>0.66200000000000003</v>
      </c>
      <c r="R942" s="2">
        <v>0.98599999999999999</v>
      </c>
      <c r="S942" s="2">
        <v>0.97599999999999998</v>
      </c>
      <c r="T942" s="2">
        <v>0.33</v>
      </c>
      <c r="U942" s="2">
        <v>0.28699999999999998</v>
      </c>
      <c r="V942" s="2">
        <v>0.29799999999999999</v>
      </c>
      <c r="W942" s="2">
        <v>0.188</v>
      </c>
      <c r="X942" s="2">
        <v>0.39100000000000001</v>
      </c>
      <c r="Y942" s="2">
        <v>0.374</v>
      </c>
      <c r="Z942" s="2">
        <v>0.28000000000000003</v>
      </c>
      <c r="AA942" s="2">
        <v>0.65400000000000003</v>
      </c>
      <c r="AB942" s="2">
        <v>0.996</v>
      </c>
      <c r="AC942" s="2">
        <v>0.94</v>
      </c>
      <c r="AD942" s="2">
        <v>0.45</v>
      </c>
      <c r="AE942" s="2">
        <v>0.78800000000000003</v>
      </c>
      <c r="AF942" s="2">
        <v>7.0000000000000001E-3</v>
      </c>
      <c r="AG942" s="2">
        <v>6.0000000000000001E-3</v>
      </c>
      <c r="AH942" s="2">
        <v>0.85699999999999998</v>
      </c>
      <c r="AI942" s="2">
        <v>0.11899999999999999</v>
      </c>
      <c r="AJ942" s="2">
        <v>0.27600000000000002</v>
      </c>
      <c r="AK942">
        <v>145544</v>
      </c>
      <c r="AL942">
        <v>0.64</v>
      </c>
      <c r="AM942" t="s">
        <v>62</v>
      </c>
      <c r="AN942" s="3">
        <v>0.746</v>
      </c>
      <c r="AO942" s="3">
        <v>1.5297058540778371E-2</v>
      </c>
      <c r="AP942" s="3">
        <v>0.73519133115887181</v>
      </c>
      <c r="AQ942" s="3">
        <v>1.508683697731459E-2</v>
      </c>
      <c r="AT942" s="10">
        <v>2.2361278533935551E-3</v>
      </c>
      <c r="AU942" s="1">
        <v>763.21875</v>
      </c>
      <c r="AV942" s="5">
        <v>447201.62064185948</v>
      </c>
      <c r="AW942" s="9">
        <v>4.9809694290161133E-2</v>
      </c>
      <c r="AX942">
        <v>6</v>
      </c>
      <c r="AY942" t="s">
        <v>50</v>
      </c>
      <c r="AZ942" s="9">
        <f>AVERAGE(MainTable[[#This Row],[f1]:[f4]])</f>
        <v>0.8587999999999999</v>
      </c>
      <c r="BA942" s="9">
        <f>AVERAGE(MainTable[[#This Row],[l1]:[l3]])</f>
        <v>0.30499999999999999</v>
      </c>
      <c r="BB942" s="9">
        <f>AVERAGE(MainTable[[#This Row],[n1]:[lsc]])</f>
        <v>0.48049999999999998</v>
      </c>
      <c r="BC942" s="9">
        <f>AVERAGE(MainTable[[#This Row],[density]:[clsCoef]])</f>
        <v>0.69499999999999995</v>
      </c>
      <c r="BD942" s="9">
        <f>AVERAGE(MainTable[[#This Row],[t2]:[t4]])</f>
        <v>0.28999999999999998</v>
      </c>
      <c r="BE942" s="9">
        <f>AVERAGE(MainTable[[#This Row],[c1]:[c2]])</f>
        <v>0.19750000000000001</v>
      </c>
      <c r="BF942" s="9">
        <f>AVERAGE(MainTable[[#This Row],[n3]], MainTable[[#This Row],[n1]], MainTable[[#This Row],[n4]])</f>
        <v>0.28066666666666668</v>
      </c>
      <c r="BG942" s="9" t="str">
        <f>VLOOKUP(MainTable[[#This Row],[model]],ModelNames,4,FALSE)</f>
        <v>Linear</v>
      </c>
      <c r="BH942" s="9" cm="1">
        <f t="array" ref="BH942">MEDIAN(IF($AM$2:$AM$2385=AM942,$AN$2:$AN$2385))</f>
        <v>0.84909999999999997</v>
      </c>
      <c r="BI942" s="9" t="str" cm="1">
        <f t="array" ref="BI942">LEFT(A942, MIN(IFERROR(FIND({"_binarized","_clean","_converted"}, A942), LEN(A942)+1))-1)</f>
        <v>credit_g</v>
      </c>
    </row>
    <row r="943" spans="1:61" x14ac:dyDescent="0.25">
      <c r="A943" t="s">
        <v>110</v>
      </c>
      <c r="B943" s="6">
        <v>1000</v>
      </c>
      <c r="C943">
        <v>21</v>
      </c>
      <c r="D943">
        <v>7</v>
      </c>
      <c r="E943">
        <v>13</v>
      </c>
      <c r="F943" s="1">
        <v>2.333333333333333</v>
      </c>
      <c r="G943">
        <v>0</v>
      </c>
      <c r="H943">
        <v>0</v>
      </c>
      <c r="I943" s="1">
        <v>1000000</v>
      </c>
      <c r="J943" s="1">
        <v>0.91366859750286167</v>
      </c>
      <c r="K943" s="1">
        <v>1.148344138146395</v>
      </c>
      <c r="L943" s="1">
        <v>122.32259999999999</v>
      </c>
      <c r="M943" s="1">
        <v>76.712699999999998</v>
      </c>
      <c r="N943" s="2">
        <v>0.52400000000000002</v>
      </c>
      <c r="O943" s="2">
        <v>0.91200000000000003</v>
      </c>
      <c r="P943" s="2">
        <v>0.75800000000000001</v>
      </c>
      <c r="Q943" s="2">
        <v>0.66200000000000003</v>
      </c>
      <c r="R943" s="2">
        <v>0.98599999999999999</v>
      </c>
      <c r="S943" s="2">
        <v>0.97599999999999998</v>
      </c>
      <c r="T943" s="2">
        <v>0.33</v>
      </c>
      <c r="U943" s="2">
        <v>0.28699999999999998</v>
      </c>
      <c r="V943" s="2">
        <v>0.29799999999999999</v>
      </c>
      <c r="W943" s="2">
        <v>0.188</v>
      </c>
      <c r="X943" s="2">
        <v>0.39100000000000001</v>
      </c>
      <c r="Y943" s="2">
        <v>0.374</v>
      </c>
      <c r="Z943" s="2">
        <v>0.28000000000000003</v>
      </c>
      <c r="AA943" s="2">
        <v>0.65400000000000003</v>
      </c>
      <c r="AB943" s="2">
        <v>0.996</v>
      </c>
      <c r="AC943" s="2">
        <v>0.94</v>
      </c>
      <c r="AD943" s="2">
        <v>0.45</v>
      </c>
      <c r="AE943" s="2">
        <v>0.78800000000000003</v>
      </c>
      <c r="AF943" s="2">
        <v>7.0000000000000001E-3</v>
      </c>
      <c r="AG943" s="2">
        <v>6.0000000000000001E-3</v>
      </c>
      <c r="AH943" s="2">
        <v>0.85699999999999998</v>
      </c>
      <c r="AI943" s="2">
        <v>0.11899999999999999</v>
      </c>
      <c r="AJ943" s="2">
        <v>0.27600000000000002</v>
      </c>
      <c r="AK943">
        <v>145544</v>
      </c>
      <c r="AL943">
        <v>0.64</v>
      </c>
      <c r="AM943" t="s">
        <v>64</v>
      </c>
      <c r="AN943" s="3">
        <v>0.74099999999999999</v>
      </c>
      <c r="AO943" s="3">
        <v>1.392838827718413E-2</v>
      </c>
      <c r="AP943" s="3">
        <v>0.73245730852420554</v>
      </c>
      <c r="AQ943" s="3">
        <v>1.3919918512949809E-2</v>
      </c>
      <c r="AR943" s="3">
        <v>0.78590476190476177</v>
      </c>
      <c r="AS943" s="3">
        <v>1.7645347167001051E-2</v>
      </c>
      <c r="AT943" s="10">
        <v>2.2385120391845699E-3</v>
      </c>
      <c r="AU943" s="1">
        <v>741.50390625</v>
      </c>
      <c r="AV943" s="5">
        <v>446725.31686015549</v>
      </c>
      <c r="AW943" s="9">
        <v>2.8374433517456051E-2</v>
      </c>
      <c r="AX943">
        <v>2</v>
      </c>
      <c r="AY943" t="s">
        <v>50</v>
      </c>
      <c r="AZ943" s="9">
        <f>AVERAGE(MainTable[[#This Row],[f1]:[f4]])</f>
        <v>0.8587999999999999</v>
      </c>
      <c r="BA943" s="9">
        <f>AVERAGE(MainTable[[#This Row],[l1]:[l3]])</f>
        <v>0.30499999999999999</v>
      </c>
      <c r="BB943" s="9">
        <f>AVERAGE(MainTable[[#This Row],[n1]:[lsc]])</f>
        <v>0.48049999999999998</v>
      </c>
      <c r="BC943" s="9">
        <f>AVERAGE(MainTable[[#This Row],[density]:[clsCoef]])</f>
        <v>0.69499999999999995</v>
      </c>
      <c r="BD943" s="9">
        <f>AVERAGE(MainTable[[#This Row],[t2]:[t4]])</f>
        <v>0.28999999999999998</v>
      </c>
      <c r="BE943" s="9">
        <f>AVERAGE(MainTable[[#This Row],[c1]:[c2]])</f>
        <v>0.19750000000000001</v>
      </c>
      <c r="BF943" s="9">
        <f>AVERAGE(MainTable[[#This Row],[n3]], MainTable[[#This Row],[n1]], MainTable[[#This Row],[n4]])</f>
        <v>0.28066666666666668</v>
      </c>
      <c r="BG943" s="9" t="str">
        <f>VLOOKUP(MainTable[[#This Row],[model]],ModelNames,4,FALSE)</f>
        <v>Discriminant</v>
      </c>
      <c r="BH943" s="9" cm="1">
        <f t="array" ref="BH943">MEDIAN(IF($AM$2:$AM$2385=AM943,$AN$2:$AN$2385))</f>
        <v>0.83860904466088915</v>
      </c>
      <c r="BI943" s="9" t="str" cm="1">
        <f t="array" ref="BI943">LEFT(A943, MIN(IFERROR(FIND({"_binarized","_clean","_converted"}, A943), LEN(A943)+1))-1)</f>
        <v>credit_g</v>
      </c>
    </row>
    <row r="944" spans="1:61" x14ac:dyDescent="0.25">
      <c r="A944" t="s">
        <v>110</v>
      </c>
      <c r="B944" s="6">
        <v>1000</v>
      </c>
      <c r="C944">
        <v>21</v>
      </c>
      <c r="D944">
        <v>7</v>
      </c>
      <c r="E944">
        <v>13</v>
      </c>
      <c r="F944" s="1">
        <v>2.333333333333333</v>
      </c>
      <c r="G944">
        <v>0</v>
      </c>
      <c r="H944">
        <v>0</v>
      </c>
      <c r="I944" s="1">
        <v>1000000</v>
      </c>
      <c r="J944" s="1">
        <v>0.91366859750286167</v>
      </c>
      <c r="K944" s="1">
        <v>1.148344138146395</v>
      </c>
      <c r="L944" s="1">
        <v>122.32259999999999</v>
      </c>
      <c r="M944" s="1">
        <v>76.712699999999998</v>
      </c>
      <c r="N944" s="2">
        <v>0.52400000000000002</v>
      </c>
      <c r="O944" s="2">
        <v>0.91200000000000003</v>
      </c>
      <c r="P944" s="2">
        <v>0.75800000000000001</v>
      </c>
      <c r="Q944" s="2">
        <v>0.66200000000000003</v>
      </c>
      <c r="R944" s="2">
        <v>0.98599999999999999</v>
      </c>
      <c r="S944" s="2">
        <v>0.97599999999999998</v>
      </c>
      <c r="T944" s="2">
        <v>0.33</v>
      </c>
      <c r="U944" s="2">
        <v>0.28699999999999998</v>
      </c>
      <c r="V944" s="2">
        <v>0.29799999999999999</v>
      </c>
      <c r="W944" s="2">
        <v>0.188</v>
      </c>
      <c r="X944" s="2">
        <v>0.39100000000000001</v>
      </c>
      <c r="Y944" s="2">
        <v>0.374</v>
      </c>
      <c r="Z944" s="2">
        <v>0.28000000000000003</v>
      </c>
      <c r="AA944" s="2">
        <v>0.65400000000000003</v>
      </c>
      <c r="AB944" s="2">
        <v>0.996</v>
      </c>
      <c r="AC944" s="2">
        <v>0.94</v>
      </c>
      <c r="AD944" s="2">
        <v>0.45</v>
      </c>
      <c r="AE944" s="2">
        <v>0.78800000000000003</v>
      </c>
      <c r="AF944" s="2">
        <v>7.0000000000000001E-3</v>
      </c>
      <c r="AG944" s="2">
        <v>6.0000000000000001E-3</v>
      </c>
      <c r="AH944" s="2">
        <v>0.85699999999999998</v>
      </c>
      <c r="AI944" s="2">
        <v>0.11899999999999999</v>
      </c>
      <c r="AJ944" s="2">
        <v>0.27600000000000002</v>
      </c>
      <c r="AK944">
        <v>145544</v>
      </c>
      <c r="AL944">
        <v>0.64</v>
      </c>
      <c r="AM944" t="s">
        <v>53</v>
      </c>
      <c r="AN944" s="3">
        <v>0.74099999999999999</v>
      </c>
      <c r="AO944" s="3">
        <v>1.1575836902790239E-2</v>
      </c>
      <c r="AP944" s="3">
        <v>0.7172177557292585</v>
      </c>
      <c r="AQ944" s="3">
        <v>1.3997937227282471E-2</v>
      </c>
      <c r="AR944" s="3">
        <v>0.72166666666666668</v>
      </c>
      <c r="AS944" s="3">
        <v>3.2470006218891859E-2</v>
      </c>
      <c r="AT944" s="10">
        <v>1.3578202724456789</v>
      </c>
      <c r="AU944" s="1">
        <v>748.59765625</v>
      </c>
      <c r="AV944" s="5">
        <v>736.47449540491834</v>
      </c>
      <c r="AW944" s="9">
        <v>0.31949830055236822</v>
      </c>
      <c r="AX944">
        <v>24</v>
      </c>
      <c r="AY944" t="s">
        <v>50</v>
      </c>
      <c r="AZ944" s="9">
        <f>AVERAGE(MainTable[[#This Row],[f1]:[f4]])</f>
        <v>0.8587999999999999</v>
      </c>
      <c r="BA944" s="9">
        <f>AVERAGE(MainTable[[#This Row],[l1]:[l3]])</f>
        <v>0.30499999999999999</v>
      </c>
      <c r="BB944" s="9">
        <f>AVERAGE(MainTable[[#This Row],[n1]:[lsc]])</f>
        <v>0.48049999999999998</v>
      </c>
      <c r="BC944" s="9">
        <f>AVERAGE(MainTable[[#This Row],[density]:[clsCoef]])</f>
        <v>0.69499999999999995</v>
      </c>
      <c r="BD944" s="9">
        <f>AVERAGE(MainTable[[#This Row],[t2]:[t4]])</f>
        <v>0.28999999999999998</v>
      </c>
      <c r="BE944" s="9">
        <f>AVERAGE(MainTable[[#This Row],[c1]:[c2]])</f>
        <v>0.19750000000000001</v>
      </c>
      <c r="BF944" s="9">
        <f>AVERAGE(MainTable[[#This Row],[n3]], MainTable[[#This Row],[n1]], MainTable[[#This Row],[n4]])</f>
        <v>0.28066666666666668</v>
      </c>
      <c r="BG944" s="9" t="str">
        <f>VLOOKUP(MainTable[[#This Row],[model]],ModelNames,4,FALSE)</f>
        <v>Instance-based</v>
      </c>
      <c r="BH944" s="9" cm="1">
        <f t="array" ref="BH944">MEDIAN(IF($AM$2:$AM$2385=AM944,$AN$2:$AN$2385))</f>
        <v>0.85</v>
      </c>
      <c r="BI944" s="9" t="str" cm="1">
        <f t="array" ref="BI944">LEFT(A944, MIN(IFERROR(FIND({"_binarized","_clean","_converted"}, A944), LEN(A944)+1))-1)</f>
        <v>credit_g</v>
      </c>
    </row>
    <row r="945" spans="1:61" x14ac:dyDescent="0.25">
      <c r="A945" t="s">
        <v>110</v>
      </c>
      <c r="B945" s="6">
        <v>1000</v>
      </c>
      <c r="C945">
        <v>21</v>
      </c>
      <c r="D945">
        <v>7</v>
      </c>
      <c r="E945">
        <v>13</v>
      </c>
      <c r="F945" s="1">
        <v>2.333333333333333</v>
      </c>
      <c r="G945">
        <v>0</v>
      </c>
      <c r="H945">
        <v>0</v>
      </c>
      <c r="I945" s="1">
        <v>1000000</v>
      </c>
      <c r="J945" s="1">
        <v>0.91366859750286167</v>
      </c>
      <c r="K945" s="1">
        <v>1.148344138146395</v>
      </c>
      <c r="L945" s="1">
        <v>122.32259999999999</v>
      </c>
      <c r="M945" s="1">
        <v>76.712699999999998</v>
      </c>
      <c r="N945" s="2">
        <v>0.52400000000000002</v>
      </c>
      <c r="O945" s="2">
        <v>0.91200000000000003</v>
      </c>
      <c r="P945" s="2">
        <v>0.75800000000000001</v>
      </c>
      <c r="Q945" s="2">
        <v>0.66200000000000003</v>
      </c>
      <c r="R945" s="2">
        <v>0.98599999999999999</v>
      </c>
      <c r="S945" s="2">
        <v>0.97599999999999998</v>
      </c>
      <c r="T945" s="2">
        <v>0.33</v>
      </c>
      <c r="U945" s="2">
        <v>0.28699999999999998</v>
      </c>
      <c r="V945" s="2">
        <v>0.29799999999999999</v>
      </c>
      <c r="W945" s="2">
        <v>0.188</v>
      </c>
      <c r="X945" s="2">
        <v>0.39100000000000001</v>
      </c>
      <c r="Y945" s="2">
        <v>0.374</v>
      </c>
      <c r="Z945" s="2">
        <v>0.28000000000000003</v>
      </c>
      <c r="AA945" s="2">
        <v>0.65400000000000003</v>
      </c>
      <c r="AB945" s="2">
        <v>0.996</v>
      </c>
      <c r="AC945" s="2">
        <v>0.94</v>
      </c>
      <c r="AD945" s="2">
        <v>0.45</v>
      </c>
      <c r="AE945" s="2">
        <v>0.78800000000000003</v>
      </c>
      <c r="AF945" s="2">
        <v>7.0000000000000001E-3</v>
      </c>
      <c r="AG945" s="2">
        <v>6.0000000000000001E-3</v>
      </c>
      <c r="AH945" s="2">
        <v>0.85699999999999998</v>
      </c>
      <c r="AI945" s="2">
        <v>0.11899999999999999</v>
      </c>
      <c r="AJ945" s="2">
        <v>0.27600000000000002</v>
      </c>
      <c r="AK945">
        <v>145544</v>
      </c>
      <c r="AL945">
        <v>0.64</v>
      </c>
      <c r="AM945" t="s">
        <v>57</v>
      </c>
      <c r="AN945" s="3">
        <v>0.69300000000000006</v>
      </c>
      <c r="AO945" s="3">
        <v>1.9899748742132361E-2</v>
      </c>
      <c r="AP945" s="3">
        <v>0.68576332296663833</v>
      </c>
      <c r="AQ945" s="3">
        <v>2.2013356152964451E-2</v>
      </c>
      <c r="AR945" s="3">
        <v>0.65103571428571427</v>
      </c>
      <c r="AS945" s="3">
        <v>3.2146485685843017E-2</v>
      </c>
      <c r="AT945" s="10">
        <v>2.979040145874023E-3</v>
      </c>
      <c r="AU945" s="1">
        <v>778.140625</v>
      </c>
      <c r="AV945" s="5">
        <v>335678.59143657458</v>
      </c>
      <c r="AW945" s="9">
        <v>2.340484619140625</v>
      </c>
      <c r="AX945">
        <v>24</v>
      </c>
      <c r="AY945" t="s">
        <v>50</v>
      </c>
      <c r="AZ945" s="9">
        <f>AVERAGE(MainTable[[#This Row],[f1]:[f4]])</f>
        <v>0.8587999999999999</v>
      </c>
      <c r="BA945" s="9">
        <f>AVERAGE(MainTable[[#This Row],[l1]:[l3]])</f>
        <v>0.30499999999999999</v>
      </c>
      <c r="BB945" s="9">
        <f>AVERAGE(MainTable[[#This Row],[n1]:[lsc]])</f>
        <v>0.48049999999999998</v>
      </c>
      <c r="BC945" s="9">
        <f>AVERAGE(MainTable[[#This Row],[density]:[clsCoef]])</f>
        <v>0.69499999999999995</v>
      </c>
      <c r="BD945" s="9">
        <f>AVERAGE(MainTable[[#This Row],[t2]:[t4]])</f>
        <v>0.28999999999999998</v>
      </c>
      <c r="BE945" s="9">
        <f>AVERAGE(MainTable[[#This Row],[c1]:[c2]])</f>
        <v>0.19750000000000001</v>
      </c>
      <c r="BF945" s="9">
        <f>AVERAGE(MainTable[[#This Row],[n3]], MainTable[[#This Row],[n1]], MainTable[[#This Row],[n4]])</f>
        <v>0.28066666666666668</v>
      </c>
      <c r="BG945" s="9" t="str">
        <f>VLOOKUP(MainTable[[#This Row],[model]],ModelNames,4,FALSE)</f>
        <v>Tree-based</v>
      </c>
      <c r="BH945" s="9" cm="1">
        <f t="array" ref="BH945">MEDIAN(IF($AM$2:$AM$2385=AM945,$AN$2:$AN$2385))</f>
        <v>0.84387062005572167</v>
      </c>
      <c r="BI945" s="9" t="str" cm="1">
        <f t="array" ref="BI945">LEFT(A945, MIN(IFERROR(FIND({"_binarized","_clean","_converted"}, A945), LEN(A945)+1))-1)</f>
        <v>credit_g</v>
      </c>
    </row>
    <row r="946" spans="1:61" x14ac:dyDescent="0.25">
      <c r="A946" t="s">
        <v>110</v>
      </c>
      <c r="B946" s="6">
        <v>1000</v>
      </c>
      <c r="C946">
        <v>21</v>
      </c>
      <c r="D946">
        <v>7</v>
      </c>
      <c r="E946">
        <v>13</v>
      </c>
      <c r="F946" s="1">
        <v>2.333333333333333</v>
      </c>
      <c r="G946">
        <v>0</v>
      </c>
      <c r="H946">
        <v>0</v>
      </c>
      <c r="I946" s="1">
        <v>1000000</v>
      </c>
      <c r="J946" s="1">
        <v>0.91366859750286167</v>
      </c>
      <c r="K946" s="1">
        <v>1.148344138146395</v>
      </c>
      <c r="L946" s="1">
        <v>122.32259999999999</v>
      </c>
      <c r="M946" s="1">
        <v>76.712699999999998</v>
      </c>
      <c r="N946" s="2">
        <v>0.52400000000000002</v>
      </c>
      <c r="O946" s="2">
        <v>0.91200000000000003</v>
      </c>
      <c r="P946" s="2">
        <v>0.75800000000000001</v>
      </c>
      <c r="Q946" s="2">
        <v>0.66200000000000003</v>
      </c>
      <c r="R946" s="2">
        <v>0.98599999999999999</v>
      </c>
      <c r="S946" s="2">
        <v>0.97599999999999998</v>
      </c>
      <c r="T946" s="2">
        <v>0.33</v>
      </c>
      <c r="U946" s="2">
        <v>0.28699999999999998</v>
      </c>
      <c r="V946" s="2">
        <v>0.29799999999999999</v>
      </c>
      <c r="W946" s="2">
        <v>0.188</v>
      </c>
      <c r="X946" s="2">
        <v>0.39100000000000001</v>
      </c>
      <c r="Y946" s="2">
        <v>0.374</v>
      </c>
      <c r="Z946" s="2">
        <v>0.28000000000000003</v>
      </c>
      <c r="AA946" s="2">
        <v>0.65400000000000003</v>
      </c>
      <c r="AB946" s="2">
        <v>0.996</v>
      </c>
      <c r="AC946" s="2">
        <v>0.94</v>
      </c>
      <c r="AD946" s="2">
        <v>0.45</v>
      </c>
      <c r="AE946" s="2">
        <v>0.78800000000000003</v>
      </c>
      <c r="AF946" s="2">
        <v>7.0000000000000001E-3</v>
      </c>
      <c r="AG946" s="2">
        <v>6.0000000000000001E-3</v>
      </c>
      <c r="AH946" s="2">
        <v>0.85699999999999998</v>
      </c>
      <c r="AI946" s="2">
        <v>0.11899999999999999</v>
      </c>
      <c r="AJ946" s="2">
        <v>0.27600000000000002</v>
      </c>
      <c r="AK946">
        <v>145544</v>
      </c>
      <c r="AL946">
        <v>0.64</v>
      </c>
      <c r="AM946" t="s">
        <v>63</v>
      </c>
      <c r="AN946" s="3">
        <v>0.68300000000000005</v>
      </c>
      <c r="AO946" s="3">
        <v>2.3366642891095819E-2</v>
      </c>
      <c r="AP946" s="3">
        <v>0.69425978255017595</v>
      </c>
      <c r="AQ946" s="3">
        <v>2.117770583110452E-2</v>
      </c>
      <c r="AR946" s="3">
        <v>0.73117857142857134</v>
      </c>
      <c r="AS946" s="3">
        <v>3.8533057045357443E-2</v>
      </c>
      <c r="AT946" s="10">
        <v>2.4533271789550781E-3</v>
      </c>
      <c r="AU946" s="1">
        <v>740.59375</v>
      </c>
      <c r="AV946" s="5">
        <v>407609.7181729835</v>
      </c>
      <c r="AW946" s="9">
        <v>2.4895906448364261E-2</v>
      </c>
      <c r="AX946">
        <v>4</v>
      </c>
      <c r="AY946" t="s">
        <v>50</v>
      </c>
      <c r="AZ946" s="9">
        <f>AVERAGE(MainTable[[#This Row],[f1]:[f4]])</f>
        <v>0.8587999999999999</v>
      </c>
      <c r="BA946" s="9">
        <f>AVERAGE(MainTable[[#This Row],[l1]:[l3]])</f>
        <v>0.30499999999999999</v>
      </c>
      <c r="BB946" s="9">
        <f>AVERAGE(MainTable[[#This Row],[n1]:[lsc]])</f>
        <v>0.48049999999999998</v>
      </c>
      <c r="BC946" s="9">
        <f>AVERAGE(MainTable[[#This Row],[density]:[clsCoef]])</f>
        <v>0.69499999999999995</v>
      </c>
      <c r="BD946" s="9">
        <f>AVERAGE(MainTable[[#This Row],[t2]:[t4]])</f>
        <v>0.28999999999999998</v>
      </c>
      <c r="BE946" s="9">
        <f>AVERAGE(MainTable[[#This Row],[c1]:[c2]])</f>
        <v>0.19750000000000001</v>
      </c>
      <c r="BF946" s="9">
        <f>AVERAGE(MainTable[[#This Row],[n3]], MainTable[[#This Row],[n1]], MainTable[[#This Row],[n4]])</f>
        <v>0.28066666666666668</v>
      </c>
      <c r="BG946" s="9" t="str">
        <f>VLOOKUP(MainTable[[#This Row],[model]],ModelNames,4,FALSE)</f>
        <v>Probabilistic</v>
      </c>
      <c r="BH946" s="9" cm="1">
        <f t="array" ref="BH946">MEDIAN(IF($AM$2:$AM$2385=AM946,$AN$2:$AN$2385))</f>
        <v>0.73750000000000004</v>
      </c>
      <c r="BI946" s="9" t="str" cm="1">
        <f t="array" ref="BI946">LEFT(A946, MIN(IFERROR(FIND({"_binarized","_clean","_converted"}, A946), LEN(A946)+1))-1)</f>
        <v>credit_g</v>
      </c>
    </row>
    <row r="947" spans="1:61" x14ac:dyDescent="0.25">
      <c r="A947" t="s">
        <v>123</v>
      </c>
      <c r="B947" s="6">
        <v>1467</v>
      </c>
      <c r="C947">
        <v>7</v>
      </c>
      <c r="D947">
        <v>3</v>
      </c>
      <c r="E947">
        <v>3</v>
      </c>
      <c r="F947" s="1">
        <v>2.2818791946308719</v>
      </c>
      <c r="G947">
        <v>0</v>
      </c>
      <c r="H947">
        <v>0</v>
      </c>
      <c r="I947" s="1">
        <v>1000000</v>
      </c>
      <c r="J947" s="1">
        <v>6.1763638456442074</v>
      </c>
      <c r="K947" s="1">
        <v>1.4174998584824501</v>
      </c>
      <c r="L947" s="1">
        <v>15.0733</v>
      </c>
      <c r="M947" s="1">
        <v>15.0419</v>
      </c>
      <c r="N947" s="2">
        <v>0.40799999999999997</v>
      </c>
      <c r="O947" s="2">
        <v>0.623</v>
      </c>
      <c r="P947" s="2">
        <v>0.40500000000000003</v>
      </c>
      <c r="Q947" s="2">
        <v>0.13500000000000001</v>
      </c>
      <c r="R947" s="2">
        <v>0.95199999999999996</v>
      </c>
      <c r="S947" s="2">
        <v>0.94599999999999995</v>
      </c>
      <c r="T947" s="2">
        <v>0.127</v>
      </c>
      <c r="U947" s="2">
        <v>0.224</v>
      </c>
      <c r="V947" s="2">
        <v>0.20799999999999999</v>
      </c>
      <c r="W947" s="2">
        <v>0.152</v>
      </c>
      <c r="X947" s="2">
        <v>0.309</v>
      </c>
      <c r="Y947" s="2">
        <v>0.29399999999999998</v>
      </c>
      <c r="Z947" s="2">
        <v>0.215</v>
      </c>
      <c r="AA947" s="2">
        <v>0.48499999999999999</v>
      </c>
      <c r="AB947" s="2">
        <v>0.996</v>
      </c>
      <c r="AC947" s="2">
        <v>0.72099999999999997</v>
      </c>
      <c r="AD947" s="2">
        <v>0.251</v>
      </c>
      <c r="AE947" s="2">
        <v>0.56200000000000006</v>
      </c>
      <c r="AF947" s="2">
        <v>2E-3</v>
      </c>
      <c r="AG947" s="2">
        <v>2E-3</v>
      </c>
      <c r="AH947" s="2">
        <v>1</v>
      </c>
      <c r="AI947" s="2">
        <v>0.113</v>
      </c>
      <c r="AJ947" s="2">
        <v>0.26500000000000001</v>
      </c>
      <c r="AK947">
        <v>40438</v>
      </c>
      <c r="AL947">
        <v>3.64</v>
      </c>
      <c r="AM947" t="s">
        <v>56</v>
      </c>
      <c r="AN947" s="3">
        <v>0.77770270270270281</v>
      </c>
      <c r="AO947" s="3">
        <v>2.7644962899295661E-2</v>
      </c>
      <c r="AP947" s="3">
        <v>0.75607963668515887</v>
      </c>
      <c r="AQ947" s="3">
        <v>3.2388102681450252E-2</v>
      </c>
      <c r="AR947" s="3">
        <v>0.81926597926083322</v>
      </c>
      <c r="AS947" s="3">
        <v>2.768285954329652E-2</v>
      </c>
      <c r="AT947" s="10">
        <v>1.7565727000000001E-3</v>
      </c>
      <c r="AU947" s="1">
        <v>282.046875</v>
      </c>
      <c r="AV947" s="5">
        <v>842549.80183506163</v>
      </c>
      <c r="AW947" s="9">
        <v>8.1560134887695313E-2</v>
      </c>
      <c r="AX947">
        <v>10</v>
      </c>
      <c r="AY947" t="s">
        <v>50</v>
      </c>
      <c r="AZ947" s="9">
        <f>AVERAGE(MainTable[[#This Row],[f1]:[f4]])</f>
        <v>0.61219999999999997</v>
      </c>
      <c r="BA947" s="9">
        <f>AVERAGE(MainTable[[#This Row],[l1]:[l3]])</f>
        <v>0.18633333333333332</v>
      </c>
      <c r="BB947" s="9">
        <f>AVERAGE(MainTable[[#This Row],[n1]:[lsc]])</f>
        <v>0.40849999999999992</v>
      </c>
      <c r="BC947" s="9">
        <f>AVERAGE(MainTable[[#This Row],[density]:[clsCoef]])</f>
        <v>0.48599999999999999</v>
      </c>
      <c r="BD947" s="9">
        <f>AVERAGE(MainTable[[#This Row],[t2]:[t4]])</f>
        <v>0.33466666666666667</v>
      </c>
      <c r="BE947" s="9">
        <f>AVERAGE(MainTable[[#This Row],[c1]:[c2]])</f>
        <v>0.189</v>
      </c>
      <c r="BF947" s="9">
        <f>AVERAGE(MainTable[[#This Row],[n3]], MainTable[[#This Row],[n1]], MainTable[[#This Row],[n4]])</f>
        <v>0.2203333333333333</v>
      </c>
      <c r="BG947" s="9" t="str">
        <f>VLOOKUP(MainTable[[#This Row],[model]],ModelNames,4,FALSE)</f>
        <v>Linear</v>
      </c>
      <c r="BH947" s="9" cm="1">
        <f t="array" ref="BH947">MEDIAN(IF($AM$2:$AM$2385=AM947,$AN$2:$AN$2385))</f>
        <v>0.85279999999999989</v>
      </c>
      <c r="BI947" s="9" t="str" cm="1">
        <f t="array" ref="BI947">LEFT(A947, MIN(IFERROR(FIND({"_binarized","_clean","_converted"}, A947), LEN(A947)+1))-1)</f>
        <v>fitness_class_2212</v>
      </c>
    </row>
    <row r="948" spans="1:61" x14ac:dyDescent="0.25">
      <c r="A948" t="s">
        <v>123</v>
      </c>
      <c r="B948" s="6">
        <v>1467</v>
      </c>
      <c r="C948">
        <v>7</v>
      </c>
      <c r="D948">
        <v>3</v>
      </c>
      <c r="E948">
        <v>3</v>
      </c>
      <c r="F948" s="1">
        <v>2.2818791946308719</v>
      </c>
      <c r="G948">
        <v>0</v>
      </c>
      <c r="H948">
        <v>0</v>
      </c>
      <c r="I948" s="1">
        <v>1000000</v>
      </c>
      <c r="J948" s="1">
        <v>6.1763638456442074</v>
      </c>
      <c r="K948" s="1">
        <v>1.4174998584824501</v>
      </c>
      <c r="L948" s="1">
        <v>15.0733</v>
      </c>
      <c r="M948" s="1">
        <v>15.0419</v>
      </c>
      <c r="N948" s="2">
        <v>0.40799999999999997</v>
      </c>
      <c r="O948" s="2">
        <v>0.623</v>
      </c>
      <c r="P948" s="2">
        <v>0.40500000000000003</v>
      </c>
      <c r="Q948" s="2">
        <v>0.13500000000000001</v>
      </c>
      <c r="R948" s="2">
        <v>0.95199999999999996</v>
      </c>
      <c r="S948" s="2">
        <v>0.94599999999999995</v>
      </c>
      <c r="T948" s="2">
        <v>0.127</v>
      </c>
      <c r="U948" s="2">
        <v>0.224</v>
      </c>
      <c r="V948" s="2">
        <v>0.20799999999999999</v>
      </c>
      <c r="W948" s="2">
        <v>0.152</v>
      </c>
      <c r="X948" s="2">
        <v>0.309</v>
      </c>
      <c r="Y948" s="2">
        <v>0.29399999999999998</v>
      </c>
      <c r="Z948" s="2">
        <v>0.215</v>
      </c>
      <c r="AA948" s="2">
        <v>0.48499999999999999</v>
      </c>
      <c r="AB948" s="2">
        <v>0.996</v>
      </c>
      <c r="AC948" s="2">
        <v>0.72099999999999997</v>
      </c>
      <c r="AD948" s="2">
        <v>0.251</v>
      </c>
      <c r="AE948" s="2">
        <v>0.56200000000000006</v>
      </c>
      <c r="AF948" s="2">
        <v>2E-3</v>
      </c>
      <c r="AG948" s="2">
        <v>2E-3</v>
      </c>
      <c r="AH948" s="2">
        <v>1</v>
      </c>
      <c r="AI948" s="2">
        <v>0.113</v>
      </c>
      <c r="AJ948" s="2">
        <v>0.26500000000000001</v>
      </c>
      <c r="AK948">
        <v>40438</v>
      </c>
      <c r="AL948">
        <v>3.64</v>
      </c>
      <c r="AM948" t="s">
        <v>51</v>
      </c>
      <c r="AN948" s="3">
        <v>0.77432432432432441</v>
      </c>
      <c r="AO948" s="3">
        <v>2.789157762236524E-2</v>
      </c>
      <c r="AP948" s="3">
        <v>0.7505849121720447</v>
      </c>
      <c r="AQ948" s="3">
        <v>3.4738364264190177E-2</v>
      </c>
      <c r="AT948" s="10">
        <v>4.06601906E-2</v>
      </c>
      <c r="AU948" s="1">
        <v>280.7890625</v>
      </c>
      <c r="AV948" s="5">
        <v>36399.239128140303</v>
      </c>
      <c r="AW948" s="9">
        <v>0.24529099464416501</v>
      </c>
      <c r="AX948">
        <v>12</v>
      </c>
      <c r="AY948" t="s">
        <v>50</v>
      </c>
      <c r="AZ948" s="9">
        <f>AVERAGE(MainTable[[#This Row],[f1]:[f4]])</f>
        <v>0.61219999999999997</v>
      </c>
      <c r="BA948" s="9">
        <f>AVERAGE(MainTable[[#This Row],[l1]:[l3]])</f>
        <v>0.18633333333333332</v>
      </c>
      <c r="BB948" s="9">
        <f>AVERAGE(MainTable[[#This Row],[n1]:[lsc]])</f>
        <v>0.40849999999999992</v>
      </c>
      <c r="BC948" s="9">
        <f>AVERAGE(MainTable[[#This Row],[density]:[clsCoef]])</f>
        <v>0.48599999999999999</v>
      </c>
      <c r="BD948" s="9">
        <f>AVERAGE(MainTable[[#This Row],[t2]:[t4]])</f>
        <v>0.33466666666666667</v>
      </c>
      <c r="BE948" s="9">
        <f>AVERAGE(MainTable[[#This Row],[c1]:[c2]])</f>
        <v>0.189</v>
      </c>
      <c r="BF948" s="9">
        <f>AVERAGE(MainTable[[#This Row],[n3]], MainTable[[#This Row],[n1]], MainTable[[#This Row],[n4]])</f>
        <v>0.2203333333333333</v>
      </c>
      <c r="BG948" s="9" t="str">
        <f>VLOOKUP(MainTable[[#This Row],[model]],ModelNames,4,FALSE)</f>
        <v>Kernel/SVM</v>
      </c>
      <c r="BH948" s="9" cm="1">
        <f t="array" ref="BH948">MEDIAN(IF($AM$2:$AM$2385=AM948,$AN$2:$AN$2385))</f>
        <v>0.87225452196382425</v>
      </c>
      <c r="BI948" s="9" t="str" cm="1">
        <f t="array" ref="BI948">LEFT(A948, MIN(IFERROR(FIND({"_binarized","_clean","_converted"}, A948), LEN(A948)+1))-1)</f>
        <v>fitness_class_2212</v>
      </c>
    </row>
    <row r="949" spans="1:61" x14ac:dyDescent="0.25">
      <c r="A949" t="s">
        <v>123</v>
      </c>
      <c r="B949" s="6">
        <v>1467</v>
      </c>
      <c r="C949">
        <v>7</v>
      </c>
      <c r="D949">
        <v>3</v>
      </c>
      <c r="E949">
        <v>3</v>
      </c>
      <c r="F949" s="1">
        <v>2.2818791946308719</v>
      </c>
      <c r="G949">
        <v>0</v>
      </c>
      <c r="H949">
        <v>0</v>
      </c>
      <c r="I949" s="1">
        <v>1000000</v>
      </c>
      <c r="J949" s="1">
        <v>6.1763638456442074</v>
      </c>
      <c r="K949" s="1">
        <v>1.4174998584824501</v>
      </c>
      <c r="L949" s="1">
        <v>15.0733</v>
      </c>
      <c r="M949" s="1">
        <v>15.0419</v>
      </c>
      <c r="N949" s="2">
        <v>0.40799999999999997</v>
      </c>
      <c r="O949" s="2">
        <v>0.623</v>
      </c>
      <c r="P949" s="2">
        <v>0.40500000000000003</v>
      </c>
      <c r="Q949" s="2">
        <v>0.13500000000000001</v>
      </c>
      <c r="R949" s="2">
        <v>0.95199999999999996</v>
      </c>
      <c r="S949" s="2">
        <v>0.94599999999999995</v>
      </c>
      <c r="T949" s="2">
        <v>0.127</v>
      </c>
      <c r="U949" s="2">
        <v>0.224</v>
      </c>
      <c r="V949" s="2">
        <v>0.20799999999999999</v>
      </c>
      <c r="W949" s="2">
        <v>0.152</v>
      </c>
      <c r="X949" s="2">
        <v>0.309</v>
      </c>
      <c r="Y949" s="2">
        <v>0.29399999999999998</v>
      </c>
      <c r="Z949" s="2">
        <v>0.215</v>
      </c>
      <c r="AA949" s="2">
        <v>0.48499999999999999</v>
      </c>
      <c r="AB949" s="2">
        <v>0.996</v>
      </c>
      <c r="AC949" s="2">
        <v>0.72099999999999997</v>
      </c>
      <c r="AD949" s="2">
        <v>0.251</v>
      </c>
      <c r="AE949" s="2">
        <v>0.56200000000000006</v>
      </c>
      <c r="AF949" s="2">
        <v>2E-3</v>
      </c>
      <c r="AG949" s="2">
        <v>2E-3</v>
      </c>
      <c r="AH949" s="2">
        <v>1</v>
      </c>
      <c r="AI949" s="2">
        <v>0.113</v>
      </c>
      <c r="AJ949" s="2">
        <v>0.26500000000000001</v>
      </c>
      <c r="AK949">
        <v>40438</v>
      </c>
      <c r="AL949">
        <v>3.64</v>
      </c>
      <c r="AM949" t="s">
        <v>55</v>
      </c>
      <c r="AN949" s="3">
        <v>0.77364864864864857</v>
      </c>
      <c r="AO949" s="3">
        <v>2.4455352798451149E-2</v>
      </c>
      <c r="AP949" s="3">
        <v>0.76236365122209016</v>
      </c>
      <c r="AQ949" s="3">
        <v>2.4572587960087579E-2</v>
      </c>
      <c r="AR949" s="3">
        <v>0.81378454749208051</v>
      </c>
      <c r="AS949" s="3">
        <v>2.8062192314525461E-2</v>
      </c>
      <c r="AT949" s="10">
        <v>1.6036438900000002E-2</v>
      </c>
      <c r="AU949" s="1">
        <v>280.87890625</v>
      </c>
      <c r="AV949" s="5">
        <v>92289.816046873631</v>
      </c>
      <c r="AW949" s="9">
        <v>0.64408159255981445</v>
      </c>
      <c r="AX949">
        <v>16</v>
      </c>
      <c r="AY949" t="s">
        <v>50</v>
      </c>
      <c r="AZ949" s="9">
        <f>AVERAGE(MainTable[[#This Row],[f1]:[f4]])</f>
        <v>0.61219999999999997</v>
      </c>
      <c r="BA949" s="9">
        <f>AVERAGE(MainTable[[#This Row],[l1]:[l3]])</f>
        <v>0.18633333333333332</v>
      </c>
      <c r="BB949" s="9">
        <f>AVERAGE(MainTable[[#This Row],[n1]:[lsc]])</f>
        <v>0.40849999999999992</v>
      </c>
      <c r="BC949" s="9">
        <f>AVERAGE(MainTable[[#This Row],[density]:[clsCoef]])</f>
        <v>0.48599999999999999</v>
      </c>
      <c r="BD949" s="9">
        <f>AVERAGE(MainTable[[#This Row],[t2]:[t4]])</f>
        <v>0.33466666666666667</v>
      </c>
      <c r="BE949" s="9">
        <f>AVERAGE(MainTable[[#This Row],[c1]:[c2]])</f>
        <v>0.189</v>
      </c>
      <c r="BF949" s="9">
        <f>AVERAGE(MainTable[[#This Row],[n3]], MainTable[[#This Row],[n1]], MainTable[[#This Row],[n4]])</f>
        <v>0.2203333333333333</v>
      </c>
      <c r="BG949" s="9" t="str">
        <f>VLOOKUP(MainTable[[#This Row],[model]],ModelNames,4,FALSE)</f>
        <v>Tree Ensemble</v>
      </c>
      <c r="BH949" s="9" cm="1">
        <f t="array" ref="BH949">MEDIAN(IF($AM$2:$AM$2385=AM949,$AN$2:$AN$2385))</f>
        <v>0.88267425723439863</v>
      </c>
      <c r="BI949" s="9" t="str" cm="1">
        <f t="array" ref="BI949">LEFT(A949, MIN(IFERROR(FIND({"_binarized","_clean","_converted"}, A949), LEN(A949)+1))-1)</f>
        <v>fitness_class_2212</v>
      </c>
    </row>
    <row r="950" spans="1:61" x14ac:dyDescent="0.25">
      <c r="A950" t="s">
        <v>123</v>
      </c>
      <c r="B950" s="6">
        <v>1467</v>
      </c>
      <c r="C950">
        <v>7</v>
      </c>
      <c r="D950">
        <v>3</v>
      </c>
      <c r="E950">
        <v>3</v>
      </c>
      <c r="F950" s="1">
        <v>2.2818791946308719</v>
      </c>
      <c r="G950">
        <v>0</v>
      </c>
      <c r="H950">
        <v>0</v>
      </c>
      <c r="I950" s="1">
        <v>1000000</v>
      </c>
      <c r="J950" s="1">
        <v>6.1763638456442074</v>
      </c>
      <c r="K950" s="1">
        <v>1.4174998584824501</v>
      </c>
      <c r="L950" s="1">
        <v>15.0733</v>
      </c>
      <c r="M950" s="1">
        <v>15.0419</v>
      </c>
      <c r="N950" s="2">
        <v>0.40799999999999997</v>
      </c>
      <c r="O950" s="2">
        <v>0.623</v>
      </c>
      <c r="P950" s="2">
        <v>0.40500000000000003</v>
      </c>
      <c r="Q950" s="2">
        <v>0.13500000000000001</v>
      </c>
      <c r="R950" s="2">
        <v>0.95199999999999996</v>
      </c>
      <c r="S950" s="2">
        <v>0.94599999999999995</v>
      </c>
      <c r="T950" s="2">
        <v>0.127</v>
      </c>
      <c r="U950" s="2">
        <v>0.224</v>
      </c>
      <c r="V950" s="2">
        <v>0.20799999999999999</v>
      </c>
      <c r="W950" s="2">
        <v>0.152</v>
      </c>
      <c r="X950" s="2">
        <v>0.309</v>
      </c>
      <c r="Y950" s="2">
        <v>0.29399999999999998</v>
      </c>
      <c r="Z950" s="2">
        <v>0.215</v>
      </c>
      <c r="AA950" s="2">
        <v>0.48499999999999999</v>
      </c>
      <c r="AB950" s="2">
        <v>0.996</v>
      </c>
      <c r="AC950" s="2">
        <v>0.72099999999999997</v>
      </c>
      <c r="AD950" s="2">
        <v>0.251</v>
      </c>
      <c r="AE950" s="2">
        <v>0.56200000000000006</v>
      </c>
      <c r="AF950" s="2">
        <v>2E-3</v>
      </c>
      <c r="AG950" s="2">
        <v>2E-3</v>
      </c>
      <c r="AH950" s="2">
        <v>1</v>
      </c>
      <c r="AI950" s="2">
        <v>0.113</v>
      </c>
      <c r="AJ950" s="2">
        <v>0.26500000000000001</v>
      </c>
      <c r="AK950">
        <v>40438</v>
      </c>
      <c r="AL950">
        <v>3.64</v>
      </c>
      <c r="AM950" t="s">
        <v>49</v>
      </c>
      <c r="AN950" s="3">
        <v>0.77297297297297296</v>
      </c>
      <c r="AO950" s="3">
        <v>2.0427319537609429E-2</v>
      </c>
      <c r="AP950" s="3">
        <v>0.75090094379452832</v>
      </c>
      <c r="AQ950" s="3">
        <v>2.3877233561097711E-2</v>
      </c>
      <c r="AR950" s="3">
        <v>0.80993134373506326</v>
      </c>
      <c r="AS950" s="3">
        <v>2.099111263121629E-2</v>
      </c>
      <c r="AT950" s="10">
        <v>2.8829812999999998E-3</v>
      </c>
      <c r="AU950" s="1">
        <v>278.81640625</v>
      </c>
      <c r="AV950" s="5">
        <v>513357.47471489653</v>
      </c>
      <c r="AW950" s="9">
        <v>11.716705560684201</v>
      </c>
      <c r="AX950">
        <v>16</v>
      </c>
      <c r="AY950" t="s">
        <v>50</v>
      </c>
      <c r="AZ950" s="9">
        <f>AVERAGE(MainTable[[#This Row],[f1]:[f4]])</f>
        <v>0.61219999999999997</v>
      </c>
      <c r="BA950" s="9">
        <f>AVERAGE(MainTable[[#This Row],[l1]:[l3]])</f>
        <v>0.18633333333333332</v>
      </c>
      <c r="BB950" s="9">
        <f>AVERAGE(MainTable[[#This Row],[n1]:[lsc]])</f>
        <v>0.40849999999999992</v>
      </c>
      <c r="BC950" s="9">
        <f>AVERAGE(MainTable[[#This Row],[density]:[clsCoef]])</f>
        <v>0.48599999999999999</v>
      </c>
      <c r="BD950" s="9">
        <f>AVERAGE(MainTable[[#This Row],[t2]:[t4]])</f>
        <v>0.33466666666666667</v>
      </c>
      <c r="BE950" s="9">
        <f>AVERAGE(MainTable[[#This Row],[c1]:[c2]])</f>
        <v>0.189</v>
      </c>
      <c r="BF950" s="9">
        <f>AVERAGE(MainTable[[#This Row],[n3]], MainTable[[#This Row],[n1]], MainTable[[#This Row],[n4]])</f>
        <v>0.2203333333333333</v>
      </c>
      <c r="BG950" s="9" t="str">
        <f>VLOOKUP(MainTable[[#This Row],[model]],ModelNames,4,FALSE)</f>
        <v>Neural</v>
      </c>
      <c r="BH950" s="9" cm="1">
        <f t="array" ref="BH950">MEDIAN(IF($AM$2:$AM$2385=AM950,$AN$2:$AN$2385))</f>
        <v>0.87620447459485384</v>
      </c>
      <c r="BI950" s="9" t="str" cm="1">
        <f t="array" ref="BI950">LEFT(A950, MIN(IFERROR(FIND({"_binarized","_clean","_converted"}, A950), LEN(A950)+1))-1)</f>
        <v>fitness_class_2212</v>
      </c>
    </row>
    <row r="951" spans="1:61" x14ac:dyDescent="0.25">
      <c r="A951" t="s">
        <v>123</v>
      </c>
      <c r="B951" s="6">
        <v>1467</v>
      </c>
      <c r="C951">
        <v>7</v>
      </c>
      <c r="D951">
        <v>3</v>
      </c>
      <c r="E951">
        <v>3</v>
      </c>
      <c r="F951" s="1">
        <v>2.2818791946308719</v>
      </c>
      <c r="G951">
        <v>0</v>
      </c>
      <c r="H951">
        <v>0</v>
      </c>
      <c r="I951" s="1">
        <v>1000000</v>
      </c>
      <c r="J951" s="1">
        <v>6.1763638456442074</v>
      </c>
      <c r="K951" s="1">
        <v>1.4174998584824501</v>
      </c>
      <c r="L951" s="1">
        <v>15.0733</v>
      </c>
      <c r="M951" s="1">
        <v>15.0419</v>
      </c>
      <c r="N951" s="2">
        <v>0.40799999999999997</v>
      </c>
      <c r="O951" s="2">
        <v>0.623</v>
      </c>
      <c r="P951" s="2">
        <v>0.40500000000000003</v>
      </c>
      <c r="Q951" s="2">
        <v>0.13500000000000001</v>
      </c>
      <c r="R951" s="2">
        <v>0.95199999999999996</v>
      </c>
      <c r="S951" s="2">
        <v>0.94599999999999995</v>
      </c>
      <c r="T951" s="2">
        <v>0.127</v>
      </c>
      <c r="U951" s="2">
        <v>0.224</v>
      </c>
      <c r="V951" s="2">
        <v>0.20799999999999999</v>
      </c>
      <c r="W951" s="2">
        <v>0.152</v>
      </c>
      <c r="X951" s="2">
        <v>0.309</v>
      </c>
      <c r="Y951" s="2">
        <v>0.29399999999999998</v>
      </c>
      <c r="Z951" s="2">
        <v>0.215</v>
      </c>
      <c r="AA951" s="2">
        <v>0.48499999999999999</v>
      </c>
      <c r="AB951" s="2">
        <v>0.996</v>
      </c>
      <c r="AC951" s="2">
        <v>0.72099999999999997</v>
      </c>
      <c r="AD951" s="2">
        <v>0.251</v>
      </c>
      <c r="AE951" s="2">
        <v>0.56200000000000006</v>
      </c>
      <c r="AF951" s="2">
        <v>2E-3</v>
      </c>
      <c r="AG951" s="2">
        <v>2E-3</v>
      </c>
      <c r="AH951" s="2">
        <v>1</v>
      </c>
      <c r="AI951" s="2">
        <v>0.113</v>
      </c>
      <c r="AJ951" s="2">
        <v>0.26500000000000001</v>
      </c>
      <c r="AK951">
        <v>40438</v>
      </c>
      <c r="AL951">
        <v>3.64</v>
      </c>
      <c r="AM951" t="s">
        <v>54</v>
      </c>
      <c r="AN951" s="3">
        <v>0.77027027027027029</v>
      </c>
      <c r="AO951" s="3">
        <v>1.9110994086122931E-2</v>
      </c>
      <c r="AP951" s="3">
        <v>0.75423794698665192</v>
      </c>
      <c r="AQ951" s="3">
        <v>1.9552875317665201E-2</v>
      </c>
      <c r="AR951" s="3">
        <v>0.80431722377420789</v>
      </c>
      <c r="AS951" s="3">
        <v>2.3053058513451241E-2</v>
      </c>
      <c r="AT951" s="10">
        <v>8.5099077199999998E-2</v>
      </c>
      <c r="AU951" s="1">
        <v>301.91015625</v>
      </c>
      <c r="AV951" s="5">
        <v>17391.492931134671</v>
      </c>
      <c r="AW951" s="9">
        <v>2.061686754226685</v>
      </c>
      <c r="AX951">
        <v>16</v>
      </c>
      <c r="AY951" t="s">
        <v>50</v>
      </c>
      <c r="AZ951" s="9">
        <f>AVERAGE(MainTable[[#This Row],[f1]:[f4]])</f>
        <v>0.61219999999999997</v>
      </c>
      <c r="BA951" s="9">
        <f>AVERAGE(MainTable[[#This Row],[l1]:[l3]])</f>
        <v>0.18633333333333332</v>
      </c>
      <c r="BB951" s="9">
        <f>AVERAGE(MainTable[[#This Row],[n1]:[lsc]])</f>
        <v>0.40849999999999992</v>
      </c>
      <c r="BC951" s="9">
        <f>AVERAGE(MainTable[[#This Row],[density]:[clsCoef]])</f>
        <v>0.48599999999999999</v>
      </c>
      <c r="BD951" s="9">
        <f>AVERAGE(MainTable[[#This Row],[t2]:[t4]])</f>
        <v>0.33466666666666667</v>
      </c>
      <c r="BE951" s="9">
        <f>AVERAGE(MainTable[[#This Row],[c1]:[c2]])</f>
        <v>0.189</v>
      </c>
      <c r="BF951" s="9">
        <f>AVERAGE(MainTable[[#This Row],[n3]], MainTable[[#This Row],[n1]], MainTable[[#This Row],[n4]])</f>
        <v>0.2203333333333333</v>
      </c>
      <c r="BG951" s="9" t="str">
        <f>VLOOKUP(MainTable[[#This Row],[model]],ModelNames,4,FALSE)</f>
        <v>Tree Ensemble</v>
      </c>
      <c r="BH951" s="9" cm="1">
        <f t="array" ref="BH951">MEDIAN(IF($AM$2:$AM$2385=AM951,$AN$2:$AN$2385))</f>
        <v>0.87316363636363636</v>
      </c>
      <c r="BI951" s="9" t="str" cm="1">
        <f t="array" ref="BI951">LEFT(A951, MIN(IFERROR(FIND({"_binarized","_clean","_converted"}, A951), LEN(A951)+1))-1)</f>
        <v>fitness_class_2212</v>
      </c>
    </row>
    <row r="952" spans="1:61" x14ac:dyDescent="0.25">
      <c r="A952" t="s">
        <v>123</v>
      </c>
      <c r="B952" s="6">
        <v>1467</v>
      </c>
      <c r="C952">
        <v>7</v>
      </c>
      <c r="D952">
        <v>3</v>
      </c>
      <c r="E952">
        <v>3</v>
      </c>
      <c r="F952" s="1">
        <v>2.2818791946308719</v>
      </c>
      <c r="G952">
        <v>0</v>
      </c>
      <c r="H952">
        <v>0</v>
      </c>
      <c r="I952" s="1">
        <v>1000000</v>
      </c>
      <c r="J952" s="1">
        <v>6.1763638456442074</v>
      </c>
      <c r="K952" s="1">
        <v>1.4174998584824501</v>
      </c>
      <c r="L952" s="1">
        <v>15.0733</v>
      </c>
      <c r="M952" s="1">
        <v>15.0419</v>
      </c>
      <c r="N952" s="2">
        <v>0.40799999999999997</v>
      </c>
      <c r="O952" s="2">
        <v>0.623</v>
      </c>
      <c r="P952" s="2">
        <v>0.40500000000000003</v>
      </c>
      <c r="Q952" s="2">
        <v>0.13500000000000001</v>
      </c>
      <c r="R952" s="2">
        <v>0.95199999999999996</v>
      </c>
      <c r="S952" s="2">
        <v>0.94599999999999995</v>
      </c>
      <c r="T952" s="2">
        <v>0.127</v>
      </c>
      <c r="U952" s="2">
        <v>0.224</v>
      </c>
      <c r="V952" s="2">
        <v>0.20799999999999999</v>
      </c>
      <c r="W952" s="2">
        <v>0.152</v>
      </c>
      <c r="X952" s="2">
        <v>0.309</v>
      </c>
      <c r="Y952" s="2">
        <v>0.29399999999999998</v>
      </c>
      <c r="Z952" s="2">
        <v>0.215</v>
      </c>
      <c r="AA952" s="2">
        <v>0.48499999999999999</v>
      </c>
      <c r="AB952" s="2">
        <v>0.996</v>
      </c>
      <c r="AC952" s="2">
        <v>0.72099999999999997</v>
      </c>
      <c r="AD952" s="2">
        <v>0.251</v>
      </c>
      <c r="AE952" s="2">
        <v>0.56200000000000006</v>
      </c>
      <c r="AF952" s="2">
        <v>2E-3</v>
      </c>
      <c r="AG952" s="2">
        <v>2E-3</v>
      </c>
      <c r="AH952" s="2">
        <v>1</v>
      </c>
      <c r="AI952" s="2">
        <v>0.113</v>
      </c>
      <c r="AJ952" s="2">
        <v>0.26500000000000001</v>
      </c>
      <c r="AK952">
        <v>40438</v>
      </c>
      <c r="AL952">
        <v>3.64</v>
      </c>
      <c r="AM952" t="s">
        <v>60</v>
      </c>
      <c r="AN952" s="3">
        <v>0.76891891891891884</v>
      </c>
      <c r="AO952" s="3">
        <v>1.5643022841608401E-2</v>
      </c>
      <c r="AP952" s="3">
        <v>0.74545360338299727</v>
      </c>
      <c r="AQ952" s="3">
        <v>1.7504925230816981E-2</v>
      </c>
      <c r="AR952" s="3">
        <v>0.80810318886954824</v>
      </c>
      <c r="AS952" s="3">
        <v>2.479740503892542E-2</v>
      </c>
      <c r="AT952" s="10">
        <v>1.8347263E-3</v>
      </c>
      <c r="AU952" s="1">
        <v>281.33984375</v>
      </c>
      <c r="AV952" s="5">
        <v>806659.81235543313</v>
      </c>
      <c r="AW952" s="9">
        <v>8.5589885711669922E-2</v>
      </c>
      <c r="AX952">
        <v>16</v>
      </c>
      <c r="AY952" t="s">
        <v>50</v>
      </c>
      <c r="AZ952" s="9">
        <f>AVERAGE(MainTable[[#This Row],[f1]:[f4]])</f>
        <v>0.61219999999999997</v>
      </c>
      <c r="BA952" s="9">
        <f>AVERAGE(MainTable[[#This Row],[l1]:[l3]])</f>
        <v>0.18633333333333332</v>
      </c>
      <c r="BB952" s="9">
        <f>AVERAGE(MainTable[[#This Row],[n1]:[lsc]])</f>
        <v>0.40849999999999992</v>
      </c>
      <c r="BC952" s="9">
        <f>AVERAGE(MainTable[[#This Row],[density]:[clsCoef]])</f>
        <v>0.48599999999999999</v>
      </c>
      <c r="BD952" s="9">
        <f>AVERAGE(MainTable[[#This Row],[t2]:[t4]])</f>
        <v>0.33466666666666667</v>
      </c>
      <c r="BE952" s="9">
        <f>AVERAGE(MainTable[[#This Row],[c1]:[c2]])</f>
        <v>0.189</v>
      </c>
      <c r="BF952" s="9">
        <f>AVERAGE(MainTable[[#This Row],[n3]], MainTable[[#This Row],[n1]], MainTable[[#This Row],[n4]])</f>
        <v>0.2203333333333333</v>
      </c>
      <c r="BG952" s="9" t="str">
        <f>VLOOKUP(MainTable[[#This Row],[model]],ModelNames,4,FALSE)</f>
        <v>Linear</v>
      </c>
      <c r="BH952" s="9" cm="1">
        <f t="array" ref="BH952">MEDIAN(IF($AM$2:$AM$2385=AM952,$AN$2:$AN$2385))</f>
        <v>0.84154689776823377</v>
      </c>
      <c r="BI952" s="9" t="str" cm="1">
        <f t="array" ref="BI952">LEFT(A952, MIN(IFERROR(FIND({"_binarized","_clean","_converted"}, A952), LEN(A952)+1))-1)</f>
        <v>fitness_class_2212</v>
      </c>
    </row>
    <row r="953" spans="1:61" x14ac:dyDescent="0.25">
      <c r="A953" t="s">
        <v>123</v>
      </c>
      <c r="B953" s="6">
        <v>1467</v>
      </c>
      <c r="C953">
        <v>7</v>
      </c>
      <c r="D953">
        <v>3</v>
      </c>
      <c r="E953">
        <v>3</v>
      </c>
      <c r="F953" s="1">
        <v>2.2818791946308719</v>
      </c>
      <c r="G953">
        <v>0</v>
      </c>
      <c r="H953">
        <v>0</v>
      </c>
      <c r="I953" s="1">
        <v>1000000</v>
      </c>
      <c r="J953" s="1">
        <v>6.1763638456442074</v>
      </c>
      <c r="K953" s="1">
        <v>1.4174998584824501</v>
      </c>
      <c r="L953" s="1">
        <v>15.0733</v>
      </c>
      <c r="M953" s="1">
        <v>15.0419</v>
      </c>
      <c r="N953" s="2">
        <v>0.40799999999999997</v>
      </c>
      <c r="O953" s="2">
        <v>0.623</v>
      </c>
      <c r="P953" s="2">
        <v>0.40500000000000003</v>
      </c>
      <c r="Q953" s="2">
        <v>0.13500000000000001</v>
      </c>
      <c r="R953" s="2">
        <v>0.95199999999999996</v>
      </c>
      <c r="S953" s="2">
        <v>0.94599999999999995</v>
      </c>
      <c r="T953" s="2">
        <v>0.127</v>
      </c>
      <c r="U953" s="2">
        <v>0.224</v>
      </c>
      <c r="V953" s="2">
        <v>0.20799999999999999</v>
      </c>
      <c r="W953" s="2">
        <v>0.152</v>
      </c>
      <c r="X953" s="2">
        <v>0.309</v>
      </c>
      <c r="Y953" s="2">
        <v>0.29399999999999998</v>
      </c>
      <c r="Z953" s="2">
        <v>0.215</v>
      </c>
      <c r="AA953" s="2">
        <v>0.48499999999999999</v>
      </c>
      <c r="AB953" s="2">
        <v>0.996</v>
      </c>
      <c r="AC953" s="2">
        <v>0.72099999999999997</v>
      </c>
      <c r="AD953" s="2">
        <v>0.251</v>
      </c>
      <c r="AE953" s="2">
        <v>0.56200000000000006</v>
      </c>
      <c r="AF953" s="2">
        <v>2E-3</v>
      </c>
      <c r="AG953" s="2">
        <v>2E-3</v>
      </c>
      <c r="AH953" s="2">
        <v>1</v>
      </c>
      <c r="AI953" s="2">
        <v>0.113</v>
      </c>
      <c r="AJ953" s="2">
        <v>0.26500000000000001</v>
      </c>
      <c r="AK953">
        <v>40438</v>
      </c>
      <c r="AL953">
        <v>3.64</v>
      </c>
      <c r="AM953" t="s">
        <v>61</v>
      </c>
      <c r="AN953" s="3">
        <v>0.76824324324324322</v>
      </c>
      <c r="AO953" s="3">
        <v>2.478910314573533E-2</v>
      </c>
      <c r="AP953" s="3">
        <v>0.73806987099794841</v>
      </c>
      <c r="AQ953" s="3">
        <v>3.1722716049115827E-2</v>
      </c>
      <c r="AR953" s="3">
        <v>0.75986883744411926</v>
      </c>
      <c r="AS953" s="3">
        <v>2.200222234116863E-2</v>
      </c>
      <c r="AT953" s="10">
        <v>5.1587105000000001E-3</v>
      </c>
      <c r="AU953" s="1">
        <v>281.1484375</v>
      </c>
      <c r="AV953" s="5">
        <v>286893.4021037842</v>
      </c>
      <c r="AW953" s="9">
        <v>3.9142847061157227E-2</v>
      </c>
      <c r="AX953">
        <v>4</v>
      </c>
      <c r="AY953" t="s">
        <v>50</v>
      </c>
      <c r="AZ953" s="9">
        <f>AVERAGE(MainTable[[#This Row],[f1]:[f4]])</f>
        <v>0.61219999999999997</v>
      </c>
      <c r="BA953" s="9">
        <f>AVERAGE(MainTable[[#This Row],[l1]:[l3]])</f>
        <v>0.18633333333333332</v>
      </c>
      <c r="BB953" s="9">
        <f>AVERAGE(MainTable[[#This Row],[n1]:[lsc]])</f>
        <v>0.40849999999999992</v>
      </c>
      <c r="BC953" s="9">
        <f>AVERAGE(MainTable[[#This Row],[density]:[clsCoef]])</f>
        <v>0.48599999999999999</v>
      </c>
      <c r="BD953" s="9">
        <f>AVERAGE(MainTable[[#This Row],[t2]:[t4]])</f>
        <v>0.33466666666666667</v>
      </c>
      <c r="BE953" s="9">
        <f>AVERAGE(MainTable[[#This Row],[c1]:[c2]])</f>
        <v>0.189</v>
      </c>
      <c r="BF953" s="9">
        <f>AVERAGE(MainTable[[#This Row],[n3]], MainTable[[#This Row],[n1]], MainTable[[#This Row],[n4]])</f>
        <v>0.2203333333333333</v>
      </c>
      <c r="BG953" s="9" t="str">
        <f>VLOOKUP(MainTable[[#This Row],[model]],ModelNames,4,FALSE)</f>
        <v>Discriminant</v>
      </c>
      <c r="BH953" s="9" cm="1">
        <f t="array" ref="BH953">MEDIAN(IF($AM$2:$AM$2385=AM953,$AN$2:$AN$2385))</f>
        <v>0.82848361206198695</v>
      </c>
      <c r="BI953" s="9" t="str" cm="1">
        <f t="array" ref="BI953">LEFT(A953, MIN(IFERROR(FIND({"_binarized","_clean","_converted"}, A953), LEN(A953)+1))-1)</f>
        <v>fitness_class_2212</v>
      </c>
    </row>
    <row r="954" spans="1:61" x14ac:dyDescent="0.25">
      <c r="A954" t="s">
        <v>123</v>
      </c>
      <c r="B954" s="6">
        <v>1467</v>
      </c>
      <c r="C954">
        <v>7</v>
      </c>
      <c r="D954">
        <v>3</v>
      </c>
      <c r="E954">
        <v>3</v>
      </c>
      <c r="F954" s="1">
        <v>2.2818791946308719</v>
      </c>
      <c r="G954">
        <v>0</v>
      </c>
      <c r="H954">
        <v>0</v>
      </c>
      <c r="I954" s="1">
        <v>1000000</v>
      </c>
      <c r="J954" s="1">
        <v>6.1763638456442074</v>
      </c>
      <c r="K954" s="1">
        <v>1.4174998584824501</v>
      </c>
      <c r="L954" s="1">
        <v>15.0733</v>
      </c>
      <c r="M954" s="1">
        <v>15.0419</v>
      </c>
      <c r="N954" s="2">
        <v>0.40799999999999997</v>
      </c>
      <c r="O954" s="2">
        <v>0.623</v>
      </c>
      <c r="P954" s="2">
        <v>0.40500000000000003</v>
      </c>
      <c r="Q954" s="2">
        <v>0.13500000000000001</v>
      </c>
      <c r="R954" s="2">
        <v>0.95199999999999996</v>
      </c>
      <c r="S954" s="2">
        <v>0.94599999999999995</v>
      </c>
      <c r="T954" s="2">
        <v>0.127</v>
      </c>
      <c r="U954" s="2">
        <v>0.224</v>
      </c>
      <c r="V954" s="2">
        <v>0.20799999999999999</v>
      </c>
      <c r="W954" s="2">
        <v>0.152</v>
      </c>
      <c r="X954" s="2">
        <v>0.309</v>
      </c>
      <c r="Y954" s="2">
        <v>0.29399999999999998</v>
      </c>
      <c r="Z954" s="2">
        <v>0.215</v>
      </c>
      <c r="AA954" s="2">
        <v>0.48499999999999999</v>
      </c>
      <c r="AB954" s="2">
        <v>0.996</v>
      </c>
      <c r="AC954" s="2">
        <v>0.72099999999999997</v>
      </c>
      <c r="AD954" s="2">
        <v>0.251</v>
      </c>
      <c r="AE954" s="2">
        <v>0.56200000000000006</v>
      </c>
      <c r="AF954" s="2">
        <v>2E-3</v>
      </c>
      <c r="AG954" s="2">
        <v>2E-3</v>
      </c>
      <c r="AH954" s="2">
        <v>1</v>
      </c>
      <c r="AI954" s="2">
        <v>0.113</v>
      </c>
      <c r="AJ954" s="2">
        <v>0.26500000000000001</v>
      </c>
      <c r="AK954">
        <v>40438</v>
      </c>
      <c r="AL954">
        <v>3.64</v>
      </c>
      <c r="AM954" t="s">
        <v>62</v>
      </c>
      <c r="AN954" s="3">
        <v>0.76689189189189177</v>
      </c>
      <c r="AO954" s="3">
        <v>2.7611914515814229E-2</v>
      </c>
      <c r="AP954" s="3">
        <v>0.73764434923502997</v>
      </c>
      <c r="AQ954" s="3">
        <v>3.4673421941372497E-2</v>
      </c>
      <c r="AT954" s="10">
        <v>1.7995357999999999E-3</v>
      </c>
      <c r="AU954" s="1">
        <v>278.4609375</v>
      </c>
      <c r="AV954" s="5">
        <v>822434.34113251546</v>
      </c>
      <c r="AW954" s="9">
        <v>3.6324262619018548E-2</v>
      </c>
      <c r="AX954">
        <v>6</v>
      </c>
      <c r="AY954" t="s">
        <v>50</v>
      </c>
      <c r="AZ954" s="9">
        <f>AVERAGE(MainTable[[#This Row],[f1]:[f4]])</f>
        <v>0.61219999999999997</v>
      </c>
      <c r="BA954" s="9">
        <f>AVERAGE(MainTable[[#This Row],[l1]:[l3]])</f>
        <v>0.18633333333333332</v>
      </c>
      <c r="BB954" s="9">
        <f>AVERAGE(MainTable[[#This Row],[n1]:[lsc]])</f>
        <v>0.40849999999999992</v>
      </c>
      <c r="BC954" s="9">
        <f>AVERAGE(MainTable[[#This Row],[density]:[clsCoef]])</f>
        <v>0.48599999999999999</v>
      </c>
      <c r="BD954" s="9">
        <f>AVERAGE(MainTable[[#This Row],[t2]:[t4]])</f>
        <v>0.33466666666666667</v>
      </c>
      <c r="BE954" s="9">
        <f>AVERAGE(MainTable[[#This Row],[c1]:[c2]])</f>
        <v>0.189</v>
      </c>
      <c r="BF954" s="9">
        <f>AVERAGE(MainTable[[#This Row],[n3]], MainTable[[#This Row],[n1]], MainTable[[#This Row],[n4]])</f>
        <v>0.2203333333333333</v>
      </c>
      <c r="BG954" s="9" t="str">
        <f>VLOOKUP(MainTable[[#This Row],[model]],ModelNames,4,FALSE)</f>
        <v>Linear</v>
      </c>
      <c r="BH954" s="9" cm="1">
        <f t="array" ref="BH954">MEDIAN(IF($AM$2:$AM$2385=AM954,$AN$2:$AN$2385))</f>
        <v>0.84909999999999997</v>
      </c>
      <c r="BI954" s="9" t="str" cm="1">
        <f t="array" ref="BI954">LEFT(A954, MIN(IFERROR(FIND({"_binarized","_clean","_converted"}, A954), LEN(A954)+1))-1)</f>
        <v>fitness_class_2212</v>
      </c>
    </row>
    <row r="955" spans="1:61" x14ac:dyDescent="0.25">
      <c r="A955" t="s">
        <v>123</v>
      </c>
      <c r="B955" s="6">
        <v>1467</v>
      </c>
      <c r="C955">
        <v>7</v>
      </c>
      <c r="D955">
        <v>3</v>
      </c>
      <c r="E955">
        <v>3</v>
      </c>
      <c r="F955" s="1">
        <v>2.2818791946308719</v>
      </c>
      <c r="G955">
        <v>0</v>
      </c>
      <c r="H955">
        <v>0</v>
      </c>
      <c r="I955" s="1">
        <v>1000000</v>
      </c>
      <c r="J955" s="1">
        <v>6.1763638456442074</v>
      </c>
      <c r="K955" s="1">
        <v>1.4174998584824501</v>
      </c>
      <c r="L955" s="1">
        <v>15.0733</v>
      </c>
      <c r="M955" s="1">
        <v>15.0419</v>
      </c>
      <c r="N955" s="2">
        <v>0.40799999999999997</v>
      </c>
      <c r="O955" s="2">
        <v>0.623</v>
      </c>
      <c r="P955" s="2">
        <v>0.40500000000000003</v>
      </c>
      <c r="Q955" s="2">
        <v>0.13500000000000001</v>
      </c>
      <c r="R955" s="2">
        <v>0.95199999999999996</v>
      </c>
      <c r="S955" s="2">
        <v>0.94599999999999995</v>
      </c>
      <c r="T955" s="2">
        <v>0.127</v>
      </c>
      <c r="U955" s="2">
        <v>0.224</v>
      </c>
      <c r="V955" s="2">
        <v>0.20799999999999999</v>
      </c>
      <c r="W955" s="2">
        <v>0.152</v>
      </c>
      <c r="X955" s="2">
        <v>0.309</v>
      </c>
      <c r="Y955" s="2">
        <v>0.29399999999999998</v>
      </c>
      <c r="Z955" s="2">
        <v>0.215</v>
      </c>
      <c r="AA955" s="2">
        <v>0.48499999999999999</v>
      </c>
      <c r="AB955" s="2">
        <v>0.996</v>
      </c>
      <c r="AC955" s="2">
        <v>0.72099999999999997</v>
      </c>
      <c r="AD955" s="2">
        <v>0.251</v>
      </c>
      <c r="AE955" s="2">
        <v>0.56200000000000006</v>
      </c>
      <c r="AF955" s="2">
        <v>2E-3</v>
      </c>
      <c r="AG955" s="2">
        <v>2E-3</v>
      </c>
      <c r="AH955" s="2">
        <v>1</v>
      </c>
      <c r="AI955" s="2">
        <v>0.113</v>
      </c>
      <c r="AJ955" s="2">
        <v>0.26500000000000001</v>
      </c>
      <c r="AK955">
        <v>40438</v>
      </c>
      <c r="AL955">
        <v>3.64</v>
      </c>
      <c r="AM955" t="s">
        <v>64</v>
      </c>
      <c r="AN955" s="3">
        <v>0.76621621621621627</v>
      </c>
      <c r="AO955" s="3">
        <v>2.255178279497113E-2</v>
      </c>
      <c r="AP955" s="3">
        <v>0.7420503941449057</v>
      </c>
      <c r="AQ955" s="3">
        <v>2.746936464091328E-2</v>
      </c>
      <c r="AR955" s="3">
        <v>0.79936124588881885</v>
      </c>
      <c r="AS955" s="3">
        <v>2.650871773178429E-2</v>
      </c>
      <c r="AT955" s="10">
        <v>1.7925024E-3</v>
      </c>
      <c r="AU955" s="1">
        <v>280.8125</v>
      </c>
      <c r="AV955" s="5">
        <v>825661.37557692558</v>
      </c>
      <c r="AW955" s="9">
        <v>2.936553955078125E-2</v>
      </c>
      <c r="AX955">
        <v>2</v>
      </c>
      <c r="AY955" t="s">
        <v>50</v>
      </c>
      <c r="AZ955" s="9">
        <f>AVERAGE(MainTable[[#This Row],[f1]:[f4]])</f>
        <v>0.61219999999999997</v>
      </c>
      <c r="BA955" s="9">
        <f>AVERAGE(MainTable[[#This Row],[l1]:[l3]])</f>
        <v>0.18633333333333332</v>
      </c>
      <c r="BB955" s="9">
        <f>AVERAGE(MainTable[[#This Row],[n1]:[lsc]])</f>
        <v>0.40849999999999992</v>
      </c>
      <c r="BC955" s="9">
        <f>AVERAGE(MainTable[[#This Row],[density]:[clsCoef]])</f>
        <v>0.48599999999999999</v>
      </c>
      <c r="BD955" s="9">
        <f>AVERAGE(MainTable[[#This Row],[t2]:[t4]])</f>
        <v>0.33466666666666667</v>
      </c>
      <c r="BE955" s="9">
        <f>AVERAGE(MainTable[[#This Row],[c1]:[c2]])</f>
        <v>0.189</v>
      </c>
      <c r="BF955" s="9">
        <f>AVERAGE(MainTable[[#This Row],[n3]], MainTable[[#This Row],[n1]], MainTable[[#This Row],[n4]])</f>
        <v>0.2203333333333333</v>
      </c>
      <c r="BG955" s="9" t="str">
        <f>VLOOKUP(MainTable[[#This Row],[model]],ModelNames,4,FALSE)</f>
        <v>Discriminant</v>
      </c>
      <c r="BH955" s="9" cm="1">
        <f t="array" ref="BH955">MEDIAN(IF($AM$2:$AM$2385=AM955,$AN$2:$AN$2385))</f>
        <v>0.83860904466088915</v>
      </c>
      <c r="BI955" s="9" t="str" cm="1">
        <f t="array" ref="BI955">LEFT(A955, MIN(IFERROR(FIND({"_binarized","_clean","_converted"}, A955), LEN(A955)+1))-1)</f>
        <v>fitness_class_2212</v>
      </c>
    </row>
    <row r="956" spans="1:61" x14ac:dyDescent="0.25">
      <c r="A956" t="s">
        <v>123</v>
      </c>
      <c r="B956" s="6">
        <v>1467</v>
      </c>
      <c r="C956">
        <v>7</v>
      </c>
      <c r="D956">
        <v>3</v>
      </c>
      <c r="E956">
        <v>3</v>
      </c>
      <c r="F956" s="1">
        <v>2.2818791946308719</v>
      </c>
      <c r="G956">
        <v>0</v>
      </c>
      <c r="H956">
        <v>0</v>
      </c>
      <c r="I956" s="1">
        <v>1000000</v>
      </c>
      <c r="J956" s="1">
        <v>6.1763638456442074</v>
      </c>
      <c r="K956" s="1">
        <v>1.4174998584824501</v>
      </c>
      <c r="L956" s="1">
        <v>15.0733</v>
      </c>
      <c r="M956" s="1">
        <v>15.0419</v>
      </c>
      <c r="N956" s="2">
        <v>0.40799999999999997</v>
      </c>
      <c r="O956" s="2">
        <v>0.623</v>
      </c>
      <c r="P956" s="2">
        <v>0.40500000000000003</v>
      </c>
      <c r="Q956" s="2">
        <v>0.13500000000000001</v>
      </c>
      <c r="R956" s="2">
        <v>0.95199999999999996</v>
      </c>
      <c r="S956" s="2">
        <v>0.94599999999999995</v>
      </c>
      <c r="T956" s="2">
        <v>0.127</v>
      </c>
      <c r="U956" s="2">
        <v>0.224</v>
      </c>
      <c r="V956" s="2">
        <v>0.20799999999999999</v>
      </c>
      <c r="W956" s="2">
        <v>0.152</v>
      </c>
      <c r="X956" s="2">
        <v>0.309</v>
      </c>
      <c r="Y956" s="2">
        <v>0.29399999999999998</v>
      </c>
      <c r="Z956" s="2">
        <v>0.215</v>
      </c>
      <c r="AA956" s="2">
        <v>0.48499999999999999</v>
      </c>
      <c r="AB956" s="2">
        <v>0.996</v>
      </c>
      <c r="AC956" s="2">
        <v>0.72099999999999997</v>
      </c>
      <c r="AD956" s="2">
        <v>0.251</v>
      </c>
      <c r="AE956" s="2">
        <v>0.56200000000000006</v>
      </c>
      <c r="AF956" s="2">
        <v>2E-3</v>
      </c>
      <c r="AG956" s="2">
        <v>2E-3</v>
      </c>
      <c r="AH956" s="2">
        <v>1</v>
      </c>
      <c r="AI956" s="2">
        <v>0.113</v>
      </c>
      <c r="AJ956" s="2">
        <v>0.26500000000000001</v>
      </c>
      <c r="AK956">
        <v>40438</v>
      </c>
      <c r="AL956">
        <v>3.64</v>
      </c>
      <c r="AM956" t="s">
        <v>59</v>
      </c>
      <c r="AN956" s="3">
        <v>0.75540540540540546</v>
      </c>
      <c r="AO956" s="3">
        <v>2.1000365226918991E-2</v>
      </c>
      <c r="AP956" s="3">
        <v>0.74553328861007206</v>
      </c>
      <c r="AQ956" s="3">
        <v>1.8791988133823399E-2</v>
      </c>
      <c r="AR956" s="3">
        <v>0.79231643223513881</v>
      </c>
      <c r="AS956" s="3">
        <v>1.8051360462851121E-2</v>
      </c>
      <c r="AT956" s="10">
        <v>4.5939207000000003E-3</v>
      </c>
      <c r="AU956" s="1">
        <v>275.87109375</v>
      </c>
      <c r="AV956" s="5">
        <v>322164.89882345608</v>
      </c>
      <c r="AW956" s="9">
        <v>0.20615625381469729</v>
      </c>
      <c r="AX956">
        <v>1</v>
      </c>
      <c r="AY956" t="s">
        <v>50</v>
      </c>
      <c r="AZ956" s="9">
        <f>AVERAGE(MainTable[[#This Row],[f1]:[f4]])</f>
        <v>0.61219999999999997</v>
      </c>
      <c r="BA956" s="9">
        <f>AVERAGE(MainTable[[#This Row],[l1]:[l3]])</f>
        <v>0.18633333333333332</v>
      </c>
      <c r="BB956" s="9">
        <f>AVERAGE(MainTable[[#This Row],[n1]:[lsc]])</f>
        <v>0.40849999999999992</v>
      </c>
      <c r="BC956" s="9">
        <f>AVERAGE(MainTable[[#This Row],[density]:[clsCoef]])</f>
        <v>0.48599999999999999</v>
      </c>
      <c r="BD956" s="9">
        <f>AVERAGE(MainTable[[#This Row],[t2]:[t4]])</f>
        <v>0.33466666666666667</v>
      </c>
      <c r="BE956" s="9">
        <f>AVERAGE(MainTable[[#This Row],[c1]:[c2]])</f>
        <v>0.189</v>
      </c>
      <c r="BF956" s="9">
        <f>AVERAGE(MainTable[[#This Row],[n3]], MainTable[[#This Row],[n1]], MainTable[[#This Row],[n4]])</f>
        <v>0.2203333333333333</v>
      </c>
      <c r="BG956" s="9" t="str">
        <f>VLOOKUP(MainTable[[#This Row],[model]],ModelNames,4,FALSE)</f>
        <v>Tree Ensemble</v>
      </c>
      <c r="BH956" s="9" cm="1">
        <f t="array" ref="BH956">MEDIAN(IF($AM$2:$AM$2385=AM956,$AN$2:$AN$2385))</f>
        <v>0.86949265687583444</v>
      </c>
      <c r="BI956" s="9" t="str" cm="1">
        <f t="array" ref="BI956">LEFT(A956, MIN(IFERROR(FIND({"_binarized","_clean","_converted"}, A956), LEN(A956)+1))-1)</f>
        <v>fitness_class_2212</v>
      </c>
    </row>
    <row r="957" spans="1:61" x14ac:dyDescent="0.25">
      <c r="A957" t="s">
        <v>123</v>
      </c>
      <c r="B957" s="6">
        <v>1467</v>
      </c>
      <c r="C957">
        <v>7</v>
      </c>
      <c r="D957">
        <v>3</v>
      </c>
      <c r="E957">
        <v>3</v>
      </c>
      <c r="F957" s="1">
        <v>2.2818791946308719</v>
      </c>
      <c r="G957">
        <v>0</v>
      </c>
      <c r="H957">
        <v>0</v>
      </c>
      <c r="I957" s="1">
        <v>1000000</v>
      </c>
      <c r="J957" s="1">
        <v>6.1763638456442074</v>
      </c>
      <c r="K957" s="1">
        <v>1.4174998584824501</v>
      </c>
      <c r="L957" s="1">
        <v>15.0733</v>
      </c>
      <c r="M957" s="1">
        <v>15.0419</v>
      </c>
      <c r="N957" s="2">
        <v>0.40799999999999997</v>
      </c>
      <c r="O957" s="2">
        <v>0.623</v>
      </c>
      <c r="P957" s="2">
        <v>0.40500000000000003</v>
      </c>
      <c r="Q957" s="2">
        <v>0.13500000000000001</v>
      </c>
      <c r="R957" s="2">
        <v>0.95199999999999996</v>
      </c>
      <c r="S957" s="2">
        <v>0.94599999999999995</v>
      </c>
      <c r="T957" s="2">
        <v>0.127</v>
      </c>
      <c r="U957" s="2">
        <v>0.224</v>
      </c>
      <c r="V957" s="2">
        <v>0.20799999999999999</v>
      </c>
      <c r="W957" s="2">
        <v>0.152</v>
      </c>
      <c r="X957" s="2">
        <v>0.309</v>
      </c>
      <c r="Y957" s="2">
        <v>0.29399999999999998</v>
      </c>
      <c r="Z957" s="2">
        <v>0.215</v>
      </c>
      <c r="AA957" s="2">
        <v>0.48499999999999999</v>
      </c>
      <c r="AB957" s="2">
        <v>0.996</v>
      </c>
      <c r="AC957" s="2">
        <v>0.72099999999999997</v>
      </c>
      <c r="AD957" s="2">
        <v>0.251</v>
      </c>
      <c r="AE957" s="2">
        <v>0.56200000000000006</v>
      </c>
      <c r="AF957" s="2">
        <v>2E-3</v>
      </c>
      <c r="AG957" s="2">
        <v>2E-3</v>
      </c>
      <c r="AH957" s="2">
        <v>1</v>
      </c>
      <c r="AI957" s="2">
        <v>0.113</v>
      </c>
      <c r="AJ957" s="2">
        <v>0.26500000000000001</v>
      </c>
      <c r="AK957">
        <v>40438</v>
      </c>
      <c r="AL957">
        <v>3.64</v>
      </c>
      <c r="AM957" t="s">
        <v>53</v>
      </c>
      <c r="AN957" s="3">
        <v>0.75067567567567561</v>
      </c>
      <c r="AO957" s="3">
        <v>1.7279340341276251E-2</v>
      </c>
      <c r="AP957" s="3">
        <v>0.72650056592446211</v>
      </c>
      <c r="AQ957" s="3">
        <v>2.1016734926192361E-2</v>
      </c>
      <c r="AR957" s="3">
        <v>0.72381008806530889</v>
      </c>
      <c r="AS957" s="3">
        <v>3.1899564582157418E-2</v>
      </c>
      <c r="AT957" s="10">
        <v>0.1115116835</v>
      </c>
      <c r="AU957" s="1">
        <v>284.12890625</v>
      </c>
      <c r="AV957" s="5">
        <v>13272.15188601408</v>
      </c>
      <c r="AW957" s="9">
        <v>0.13706803321838379</v>
      </c>
      <c r="AX957">
        <v>24</v>
      </c>
      <c r="AY957" t="s">
        <v>50</v>
      </c>
      <c r="AZ957" s="9">
        <f>AVERAGE(MainTable[[#This Row],[f1]:[f4]])</f>
        <v>0.61219999999999997</v>
      </c>
      <c r="BA957" s="9">
        <f>AVERAGE(MainTable[[#This Row],[l1]:[l3]])</f>
        <v>0.18633333333333332</v>
      </c>
      <c r="BB957" s="9">
        <f>AVERAGE(MainTable[[#This Row],[n1]:[lsc]])</f>
        <v>0.40849999999999992</v>
      </c>
      <c r="BC957" s="9">
        <f>AVERAGE(MainTable[[#This Row],[density]:[clsCoef]])</f>
        <v>0.48599999999999999</v>
      </c>
      <c r="BD957" s="9">
        <f>AVERAGE(MainTable[[#This Row],[t2]:[t4]])</f>
        <v>0.33466666666666667</v>
      </c>
      <c r="BE957" s="9">
        <f>AVERAGE(MainTable[[#This Row],[c1]:[c2]])</f>
        <v>0.189</v>
      </c>
      <c r="BF957" s="9">
        <f>AVERAGE(MainTable[[#This Row],[n3]], MainTable[[#This Row],[n1]], MainTable[[#This Row],[n4]])</f>
        <v>0.2203333333333333</v>
      </c>
      <c r="BG957" s="9" t="str">
        <f>VLOOKUP(MainTable[[#This Row],[model]],ModelNames,4,FALSE)</f>
        <v>Instance-based</v>
      </c>
      <c r="BH957" s="9" cm="1">
        <f t="array" ref="BH957">MEDIAN(IF($AM$2:$AM$2385=AM957,$AN$2:$AN$2385))</f>
        <v>0.85</v>
      </c>
      <c r="BI957" s="9" t="str" cm="1">
        <f t="array" ref="BI957">LEFT(A957, MIN(IFERROR(FIND({"_binarized","_clean","_converted"}, A957), LEN(A957)+1))-1)</f>
        <v>fitness_class_2212</v>
      </c>
    </row>
    <row r="958" spans="1:61" x14ac:dyDescent="0.25">
      <c r="A958" t="s">
        <v>123</v>
      </c>
      <c r="B958" s="6">
        <v>1467</v>
      </c>
      <c r="C958">
        <v>7</v>
      </c>
      <c r="D958">
        <v>3</v>
      </c>
      <c r="E958">
        <v>3</v>
      </c>
      <c r="F958" s="1">
        <v>2.2818791946308719</v>
      </c>
      <c r="G958">
        <v>0</v>
      </c>
      <c r="H958">
        <v>0</v>
      </c>
      <c r="I958" s="1">
        <v>1000000</v>
      </c>
      <c r="J958" s="1">
        <v>6.1763638456442074</v>
      </c>
      <c r="K958" s="1">
        <v>1.4174998584824501</v>
      </c>
      <c r="L958" s="1">
        <v>15.0733</v>
      </c>
      <c r="M958" s="1">
        <v>15.0419</v>
      </c>
      <c r="N958" s="2">
        <v>0.40799999999999997</v>
      </c>
      <c r="O958" s="2">
        <v>0.623</v>
      </c>
      <c r="P958" s="2">
        <v>0.40500000000000003</v>
      </c>
      <c r="Q958" s="2">
        <v>0.13500000000000001</v>
      </c>
      <c r="R958" s="2">
        <v>0.95199999999999996</v>
      </c>
      <c r="S958" s="2">
        <v>0.94599999999999995</v>
      </c>
      <c r="T958" s="2">
        <v>0.127</v>
      </c>
      <c r="U958" s="2">
        <v>0.224</v>
      </c>
      <c r="V958" s="2">
        <v>0.20799999999999999</v>
      </c>
      <c r="W958" s="2">
        <v>0.152</v>
      </c>
      <c r="X958" s="2">
        <v>0.309</v>
      </c>
      <c r="Y958" s="2">
        <v>0.29399999999999998</v>
      </c>
      <c r="Z958" s="2">
        <v>0.215</v>
      </c>
      <c r="AA958" s="2">
        <v>0.48499999999999999</v>
      </c>
      <c r="AB958" s="2">
        <v>0.996</v>
      </c>
      <c r="AC958" s="2">
        <v>0.72099999999999997</v>
      </c>
      <c r="AD958" s="2">
        <v>0.251</v>
      </c>
      <c r="AE958" s="2">
        <v>0.56200000000000006</v>
      </c>
      <c r="AF958" s="2">
        <v>2E-3</v>
      </c>
      <c r="AG958" s="2">
        <v>2E-3</v>
      </c>
      <c r="AH958" s="2">
        <v>1</v>
      </c>
      <c r="AI958" s="2">
        <v>0.113</v>
      </c>
      <c r="AJ958" s="2">
        <v>0.26500000000000001</v>
      </c>
      <c r="AK958">
        <v>40438</v>
      </c>
      <c r="AL958">
        <v>3.64</v>
      </c>
      <c r="AM958" t="s">
        <v>52</v>
      </c>
      <c r="AN958" s="3">
        <v>0.74932432432432428</v>
      </c>
      <c r="AO958" s="3">
        <v>9.4110731602595355E-3</v>
      </c>
      <c r="AP958" s="3">
        <v>0.72210537377237194</v>
      </c>
      <c r="AQ958" s="3">
        <v>1.494301218137436E-2</v>
      </c>
      <c r="AR958" s="3">
        <v>0.77028687757862824</v>
      </c>
      <c r="AS958" s="3">
        <v>2.367604019126817E-2</v>
      </c>
      <c r="AT958" s="10">
        <v>0.16469061369999999</v>
      </c>
      <c r="AU958" s="1">
        <v>306.33984375</v>
      </c>
      <c r="AV958" s="5">
        <v>8986.5473588968707</v>
      </c>
      <c r="AW958" s="9">
        <v>2.5600638389587398</v>
      </c>
      <c r="AX958">
        <v>24</v>
      </c>
      <c r="AY958" t="s">
        <v>50</v>
      </c>
      <c r="AZ958" s="9">
        <f>AVERAGE(MainTable[[#This Row],[f1]:[f4]])</f>
        <v>0.61219999999999997</v>
      </c>
      <c r="BA958" s="9">
        <f>AVERAGE(MainTable[[#This Row],[l1]:[l3]])</f>
        <v>0.18633333333333332</v>
      </c>
      <c r="BB958" s="9">
        <f>AVERAGE(MainTable[[#This Row],[n1]:[lsc]])</f>
        <v>0.40849999999999992</v>
      </c>
      <c r="BC958" s="9">
        <f>AVERAGE(MainTable[[#This Row],[density]:[clsCoef]])</f>
        <v>0.48599999999999999</v>
      </c>
      <c r="BD958" s="9">
        <f>AVERAGE(MainTable[[#This Row],[t2]:[t4]])</f>
        <v>0.33466666666666667</v>
      </c>
      <c r="BE958" s="9">
        <f>AVERAGE(MainTable[[#This Row],[c1]:[c2]])</f>
        <v>0.189</v>
      </c>
      <c r="BF958" s="9">
        <f>AVERAGE(MainTable[[#This Row],[n3]], MainTable[[#This Row],[n1]], MainTable[[#This Row],[n4]])</f>
        <v>0.2203333333333333</v>
      </c>
      <c r="BG958" s="9" t="str">
        <f>VLOOKUP(MainTable[[#This Row],[model]],ModelNames,4,FALSE)</f>
        <v>Tree Ensemble</v>
      </c>
      <c r="BH958" s="9" cm="1">
        <f t="array" ref="BH958">MEDIAN(IF($AM$2:$AM$2385=AM958,$AN$2:$AN$2385))</f>
        <v>0.87140340575455077</v>
      </c>
      <c r="BI958" s="9" t="str" cm="1">
        <f t="array" ref="BI958">LEFT(A958, MIN(IFERROR(FIND({"_binarized","_clean","_converted"}, A958), LEN(A958)+1))-1)</f>
        <v>fitness_class_2212</v>
      </c>
    </row>
    <row r="959" spans="1:61" x14ac:dyDescent="0.25">
      <c r="A959" t="s">
        <v>123</v>
      </c>
      <c r="B959" s="6">
        <v>1467</v>
      </c>
      <c r="C959">
        <v>7</v>
      </c>
      <c r="D959">
        <v>3</v>
      </c>
      <c r="E959">
        <v>3</v>
      </c>
      <c r="F959" s="1">
        <v>2.2818791946308719</v>
      </c>
      <c r="G959">
        <v>0</v>
      </c>
      <c r="H959">
        <v>0</v>
      </c>
      <c r="I959" s="1">
        <v>1000000</v>
      </c>
      <c r="J959" s="1">
        <v>6.1763638456442074</v>
      </c>
      <c r="K959" s="1">
        <v>1.4174998584824501</v>
      </c>
      <c r="L959" s="1">
        <v>15.0733</v>
      </c>
      <c r="M959" s="1">
        <v>15.0419</v>
      </c>
      <c r="N959" s="2">
        <v>0.40799999999999997</v>
      </c>
      <c r="O959" s="2">
        <v>0.623</v>
      </c>
      <c r="P959" s="2">
        <v>0.40500000000000003</v>
      </c>
      <c r="Q959" s="2">
        <v>0.13500000000000001</v>
      </c>
      <c r="R959" s="2">
        <v>0.95199999999999996</v>
      </c>
      <c r="S959" s="2">
        <v>0.94599999999999995</v>
      </c>
      <c r="T959" s="2">
        <v>0.127</v>
      </c>
      <c r="U959" s="2">
        <v>0.224</v>
      </c>
      <c r="V959" s="2">
        <v>0.20799999999999999</v>
      </c>
      <c r="W959" s="2">
        <v>0.152</v>
      </c>
      <c r="X959" s="2">
        <v>0.309</v>
      </c>
      <c r="Y959" s="2">
        <v>0.29399999999999998</v>
      </c>
      <c r="Z959" s="2">
        <v>0.215</v>
      </c>
      <c r="AA959" s="2">
        <v>0.48499999999999999</v>
      </c>
      <c r="AB959" s="2">
        <v>0.996</v>
      </c>
      <c r="AC959" s="2">
        <v>0.72099999999999997</v>
      </c>
      <c r="AD959" s="2">
        <v>0.251</v>
      </c>
      <c r="AE959" s="2">
        <v>0.56200000000000006</v>
      </c>
      <c r="AF959" s="2">
        <v>2E-3</v>
      </c>
      <c r="AG959" s="2">
        <v>2E-3</v>
      </c>
      <c r="AH959" s="2">
        <v>1</v>
      </c>
      <c r="AI959" s="2">
        <v>0.113</v>
      </c>
      <c r="AJ959" s="2">
        <v>0.26500000000000001</v>
      </c>
      <c r="AK959">
        <v>40438</v>
      </c>
      <c r="AL959">
        <v>3.64</v>
      </c>
      <c r="AM959" t="s">
        <v>58</v>
      </c>
      <c r="AN959" s="3">
        <v>0.74864864864864866</v>
      </c>
      <c r="AO959" s="3">
        <v>2.216381009034691E-2</v>
      </c>
      <c r="AP959" s="3">
        <v>0.73934038801198643</v>
      </c>
      <c r="AQ959" s="3">
        <v>1.9974951129400571E-2</v>
      </c>
      <c r="AR959" s="3">
        <v>0.78263733756190157</v>
      </c>
      <c r="AS959" s="3">
        <v>2.398741096026908E-2</v>
      </c>
      <c r="AT959" s="10">
        <v>4.9803733999999999E-3</v>
      </c>
      <c r="AU959" s="1">
        <v>277.97265625</v>
      </c>
      <c r="AV959" s="5">
        <v>297166.47454186849</v>
      </c>
      <c r="AW959" s="9">
        <v>1.0056402683258061</v>
      </c>
      <c r="AX959">
        <v>2</v>
      </c>
      <c r="AY959" t="s">
        <v>50</v>
      </c>
      <c r="AZ959" s="9">
        <f>AVERAGE(MainTable[[#This Row],[f1]:[f4]])</f>
        <v>0.61219999999999997</v>
      </c>
      <c r="BA959" s="9">
        <f>AVERAGE(MainTable[[#This Row],[l1]:[l3]])</f>
        <v>0.18633333333333332</v>
      </c>
      <c r="BB959" s="9">
        <f>AVERAGE(MainTable[[#This Row],[n1]:[lsc]])</f>
        <v>0.40849999999999992</v>
      </c>
      <c r="BC959" s="9">
        <f>AVERAGE(MainTable[[#This Row],[density]:[clsCoef]])</f>
        <v>0.48599999999999999</v>
      </c>
      <c r="BD959" s="9">
        <f>AVERAGE(MainTable[[#This Row],[t2]:[t4]])</f>
        <v>0.33466666666666667</v>
      </c>
      <c r="BE959" s="9">
        <f>AVERAGE(MainTable[[#This Row],[c1]:[c2]])</f>
        <v>0.189</v>
      </c>
      <c r="BF959" s="9">
        <f>AVERAGE(MainTable[[#This Row],[n3]], MainTable[[#This Row],[n1]], MainTable[[#This Row],[n4]])</f>
        <v>0.2203333333333333</v>
      </c>
      <c r="BG959" s="9" t="str">
        <f>VLOOKUP(MainTable[[#This Row],[model]],ModelNames,4,FALSE)</f>
        <v>Tree Ensemble</v>
      </c>
      <c r="BH959" s="9" cm="1">
        <f t="array" ref="BH959">MEDIAN(IF($AM$2:$AM$2385=AM959,$AN$2:$AN$2385))</f>
        <v>0.86973139609339412</v>
      </c>
      <c r="BI959" s="9" t="str" cm="1">
        <f t="array" ref="BI959">LEFT(A959, MIN(IFERROR(FIND({"_binarized","_clean","_converted"}, A959), LEN(A959)+1))-1)</f>
        <v>fitness_class_2212</v>
      </c>
    </row>
    <row r="960" spans="1:61" x14ac:dyDescent="0.25">
      <c r="A960" t="s">
        <v>123</v>
      </c>
      <c r="B960" s="6">
        <v>1467</v>
      </c>
      <c r="C960">
        <v>7</v>
      </c>
      <c r="D960">
        <v>3</v>
      </c>
      <c r="E960">
        <v>3</v>
      </c>
      <c r="F960" s="1">
        <v>2.2818791946308719</v>
      </c>
      <c r="G960">
        <v>0</v>
      </c>
      <c r="H960">
        <v>0</v>
      </c>
      <c r="I960" s="1">
        <v>1000000</v>
      </c>
      <c r="J960" s="1">
        <v>6.1763638456442074</v>
      </c>
      <c r="K960" s="1">
        <v>1.4174998584824501</v>
      </c>
      <c r="L960" s="1">
        <v>15.0733</v>
      </c>
      <c r="M960" s="1">
        <v>15.0419</v>
      </c>
      <c r="N960" s="2">
        <v>0.40799999999999997</v>
      </c>
      <c r="O960" s="2">
        <v>0.623</v>
      </c>
      <c r="P960" s="2">
        <v>0.40500000000000003</v>
      </c>
      <c r="Q960" s="2">
        <v>0.13500000000000001</v>
      </c>
      <c r="R960" s="2">
        <v>0.95199999999999996</v>
      </c>
      <c r="S960" s="2">
        <v>0.94599999999999995</v>
      </c>
      <c r="T960" s="2">
        <v>0.127</v>
      </c>
      <c r="U960" s="2">
        <v>0.224</v>
      </c>
      <c r="V960" s="2">
        <v>0.20799999999999999</v>
      </c>
      <c r="W960" s="2">
        <v>0.152</v>
      </c>
      <c r="X960" s="2">
        <v>0.309</v>
      </c>
      <c r="Y960" s="2">
        <v>0.29399999999999998</v>
      </c>
      <c r="Z960" s="2">
        <v>0.215</v>
      </c>
      <c r="AA960" s="2">
        <v>0.48499999999999999</v>
      </c>
      <c r="AB960" s="2">
        <v>0.996</v>
      </c>
      <c r="AC960" s="2">
        <v>0.72099999999999997</v>
      </c>
      <c r="AD960" s="2">
        <v>0.251</v>
      </c>
      <c r="AE960" s="2">
        <v>0.56200000000000006</v>
      </c>
      <c r="AF960" s="2">
        <v>2E-3</v>
      </c>
      <c r="AG960" s="2">
        <v>2E-3</v>
      </c>
      <c r="AH960" s="2">
        <v>1</v>
      </c>
      <c r="AI960" s="2">
        <v>0.113</v>
      </c>
      <c r="AJ960" s="2">
        <v>0.26500000000000001</v>
      </c>
      <c r="AK960">
        <v>40438</v>
      </c>
      <c r="AL960">
        <v>3.64</v>
      </c>
      <c r="AM960" t="s">
        <v>57</v>
      </c>
      <c r="AN960" s="3">
        <v>0.74189189189189197</v>
      </c>
      <c r="AO960" s="3">
        <v>3.362123055303981E-2</v>
      </c>
      <c r="AP960" s="3">
        <v>0.73069196917448553</v>
      </c>
      <c r="AQ960" s="3">
        <v>3.7680716565562961E-2</v>
      </c>
      <c r="AR960" s="3">
        <v>0.70836746120957916</v>
      </c>
      <c r="AS960" s="3">
        <v>3.2197084419470168E-2</v>
      </c>
      <c r="AT960" s="10">
        <v>2.0018578E-3</v>
      </c>
      <c r="AU960" s="1">
        <v>300.37109375</v>
      </c>
      <c r="AV960" s="5">
        <v>739313.26759087224</v>
      </c>
      <c r="AW960" s="9">
        <v>0.1064286231994629</v>
      </c>
      <c r="AX960">
        <v>24</v>
      </c>
      <c r="AY960" t="s">
        <v>50</v>
      </c>
      <c r="AZ960" s="9">
        <f>AVERAGE(MainTable[[#This Row],[f1]:[f4]])</f>
        <v>0.61219999999999997</v>
      </c>
      <c r="BA960" s="9">
        <f>AVERAGE(MainTable[[#This Row],[l1]:[l3]])</f>
        <v>0.18633333333333332</v>
      </c>
      <c r="BB960" s="9">
        <f>AVERAGE(MainTable[[#This Row],[n1]:[lsc]])</f>
        <v>0.40849999999999992</v>
      </c>
      <c r="BC960" s="9">
        <f>AVERAGE(MainTable[[#This Row],[density]:[clsCoef]])</f>
        <v>0.48599999999999999</v>
      </c>
      <c r="BD960" s="9">
        <f>AVERAGE(MainTable[[#This Row],[t2]:[t4]])</f>
        <v>0.33466666666666667</v>
      </c>
      <c r="BE960" s="9">
        <f>AVERAGE(MainTable[[#This Row],[c1]:[c2]])</f>
        <v>0.189</v>
      </c>
      <c r="BF960" s="9">
        <f>AVERAGE(MainTable[[#This Row],[n3]], MainTable[[#This Row],[n1]], MainTable[[#This Row],[n4]])</f>
        <v>0.2203333333333333</v>
      </c>
      <c r="BG960" s="9" t="str">
        <f>VLOOKUP(MainTable[[#This Row],[model]],ModelNames,4,FALSE)</f>
        <v>Tree-based</v>
      </c>
      <c r="BH960" s="9" cm="1">
        <f t="array" ref="BH960">MEDIAN(IF($AM$2:$AM$2385=AM960,$AN$2:$AN$2385))</f>
        <v>0.84387062005572167</v>
      </c>
      <c r="BI960" s="9" t="str" cm="1">
        <f t="array" ref="BI960">LEFT(A960, MIN(IFERROR(FIND({"_binarized","_clean","_converted"}, A960), LEN(A960)+1))-1)</f>
        <v>fitness_class_2212</v>
      </c>
    </row>
    <row r="961" spans="1:61" x14ac:dyDescent="0.25">
      <c r="A961" t="s">
        <v>123</v>
      </c>
      <c r="B961" s="6">
        <v>1467</v>
      </c>
      <c r="C961">
        <v>7</v>
      </c>
      <c r="D961">
        <v>3</v>
      </c>
      <c r="E961">
        <v>3</v>
      </c>
      <c r="F961" s="1">
        <v>2.2818791946308719</v>
      </c>
      <c r="G961">
        <v>0</v>
      </c>
      <c r="H961">
        <v>0</v>
      </c>
      <c r="I961" s="1">
        <v>1000000</v>
      </c>
      <c r="J961" s="1">
        <v>6.1763638456442074</v>
      </c>
      <c r="K961" s="1">
        <v>1.4174998584824501</v>
      </c>
      <c r="L961" s="1">
        <v>15.0733</v>
      </c>
      <c r="M961" s="1">
        <v>15.0419</v>
      </c>
      <c r="N961" s="2">
        <v>0.40799999999999997</v>
      </c>
      <c r="O961" s="2">
        <v>0.623</v>
      </c>
      <c r="P961" s="2">
        <v>0.40500000000000003</v>
      </c>
      <c r="Q961" s="2">
        <v>0.13500000000000001</v>
      </c>
      <c r="R961" s="2">
        <v>0.95199999999999996</v>
      </c>
      <c r="S961" s="2">
        <v>0.94599999999999995</v>
      </c>
      <c r="T961" s="2">
        <v>0.127</v>
      </c>
      <c r="U961" s="2">
        <v>0.224</v>
      </c>
      <c r="V961" s="2">
        <v>0.20799999999999999</v>
      </c>
      <c r="W961" s="2">
        <v>0.152</v>
      </c>
      <c r="X961" s="2">
        <v>0.309</v>
      </c>
      <c r="Y961" s="2">
        <v>0.29399999999999998</v>
      </c>
      <c r="Z961" s="2">
        <v>0.215</v>
      </c>
      <c r="AA961" s="2">
        <v>0.48499999999999999</v>
      </c>
      <c r="AB961" s="2">
        <v>0.996</v>
      </c>
      <c r="AC961" s="2">
        <v>0.72099999999999997</v>
      </c>
      <c r="AD961" s="2">
        <v>0.251</v>
      </c>
      <c r="AE961" s="2">
        <v>0.56200000000000006</v>
      </c>
      <c r="AF961" s="2">
        <v>2E-3</v>
      </c>
      <c r="AG961" s="2">
        <v>2E-3</v>
      </c>
      <c r="AH961" s="2">
        <v>1</v>
      </c>
      <c r="AI961" s="2">
        <v>0.113</v>
      </c>
      <c r="AJ961" s="2">
        <v>0.26500000000000001</v>
      </c>
      <c r="AK961">
        <v>40438</v>
      </c>
      <c r="AL961">
        <v>3.64</v>
      </c>
      <c r="AM961" t="s">
        <v>63</v>
      </c>
      <c r="AN961" s="3">
        <v>0.36283783783783791</v>
      </c>
      <c r="AO961" s="3">
        <v>7.8796647227639266E-3</v>
      </c>
      <c r="AP961" s="3">
        <v>0.2900380782320765</v>
      </c>
      <c r="AQ961" s="3">
        <v>1.165838494129769E-2</v>
      </c>
      <c r="AR961" s="3">
        <v>0.67206307912913843</v>
      </c>
      <c r="AS961" s="3">
        <v>3.8345077490244933E-2</v>
      </c>
      <c r="AT961" s="10">
        <v>2.1902084E-3</v>
      </c>
      <c r="AU961" s="1">
        <v>279.4140625</v>
      </c>
      <c r="AV961" s="5">
        <v>675734.77314290695</v>
      </c>
      <c r="AW961" s="9">
        <v>2.4884939193725589E-2</v>
      </c>
      <c r="AX961">
        <v>4</v>
      </c>
      <c r="AY961" t="s">
        <v>50</v>
      </c>
      <c r="AZ961" s="9">
        <f>AVERAGE(MainTable[[#This Row],[f1]:[f4]])</f>
        <v>0.61219999999999997</v>
      </c>
      <c r="BA961" s="9">
        <f>AVERAGE(MainTable[[#This Row],[l1]:[l3]])</f>
        <v>0.18633333333333332</v>
      </c>
      <c r="BB961" s="9">
        <f>AVERAGE(MainTable[[#This Row],[n1]:[lsc]])</f>
        <v>0.40849999999999992</v>
      </c>
      <c r="BC961" s="9">
        <f>AVERAGE(MainTable[[#This Row],[density]:[clsCoef]])</f>
        <v>0.48599999999999999</v>
      </c>
      <c r="BD961" s="9">
        <f>AVERAGE(MainTable[[#This Row],[t2]:[t4]])</f>
        <v>0.33466666666666667</v>
      </c>
      <c r="BE961" s="9">
        <f>AVERAGE(MainTable[[#This Row],[c1]:[c2]])</f>
        <v>0.189</v>
      </c>
      <c r="BF961" s="9">
        <f>AVERAGE(MainTable[[#This Row],[n3]], MainTable[[#This Row],[n1]], MainTable[[#This Row],[n4]])</f>
        <v>0.2203333333333333</v>
      </c>
      <c r="BG961" s="9" t="str">
        <f>VLOOKUP(MainTable[[#This Row],[model]],ModelNames,4,FALSE)</f>
        <v>Probabilistic</v>
      </c>
      <c r="BH961" s="9" cm="1">
        <f t="array" ref="BH961">MEDIAN(IF($AM$2:$AM$2385=AM961,$AN$2:$AN$2385))</f>
        <v>0.73750000000000004</v>
      </c>
      <c r="BI961" s="9" t="str" cm="1">
        <f t="array" ref="BI961">LEFT(A961, MIN(IFERROR(FIND({"_binarized","_clean","_converted"}, A961), LEN(A961)+1))-1)</f>
        <v>fitness_class_2212</v>
      </c>
    </row>
    <row r="962" spans="1:61" x14ac:dyDescent="0.25">
      <c r="A962" t="s">
        <v>120</v>
      </c>
      <c r="B962" s="6">
        <v>16599</v>
      </c>
      <c r="C962">
        <v>19</v>
      </c>
      <c r="D962">
        <v>18</v>
      </c>
      <c r="E962">
        <v>0</v>
      </c>
      <c r="F962" s="1">
        <v>2.2356725146198828</v>
      </c>
      <c r="G962">
        <v>0</v>
      </c>
      <c r="H962">
        <v>0</v>
      </c>
      <c r="I962" s="1">
        <v>15.29976591358152</v>
      </c>
      <c r="J962" s="1">
        <v>1004.913182940807</v>
      </c>
      <c r="K962" s="1">
        <v>10.9126905449048</v>
      </c>
      <c r="L962" s="1">
        <v>21.066700000000001</v>
      </c>
      <c r="M962" s="1">
        <v>7.5240999999999998</v>
      </c>
      <c r="N962" s="2">
        <v>0.38200000000000001</v>
      </c>
      <c r="O962" s="2">
        <v>0.59699999999999998</v>
      </c>
      <c r="P962" s="2">
        <v>0.26200000000000001</v>
      </c>
      <c r="Q962" s="2">
        <v>0</v>
      </c>
      <c r="R962" s="2">
        <v>0.98499999999999999</v>
      </c>
      <c r="S962" s="2">
        <v>0.97799999999999998</v>
      </c>
      <c r="T962" s="2">
        <v>1.0999999999999999E-2</v>
      </c>
      <c r="U962" s="2">
        <v>0.11799999999999999</v>
      </c>
      <c r="V962" s="2">
        <v>6.5000000000000002E-2</v>
      </c>
      <c r="W962" s="2">
        <v>0.13</v>
      </c>
      <c r="X962" s="2">
        <v>0.42199999999999999</v>
      </c>
      <c r="Y962" s="2">
        <v>0.254</v>
      </c>
      <c r="Z962" s="2">
        <v>0.14099999999999999</v>
      </c>
      <c r="AA962" s="2">
        <v>0.76300000000000001</v>
      </c>
      <c r="AB962" s="2">
        <v>0.999</v>
      </c>
      <c r="AC962" s="2">
        <v>0.877</v>
      </c>
      <c r="AD962" s="2">
        <v>0.36399999999999999</v>
      </c>
      <c r="AE962" s="2">
        <v>0.74099999999999999</v>
      </c>
      <c r="AF962" s="2">
        <v>1E-3</v>
      </c>
      <c r="AG962" s="2">
        <v>1E-3</v>
      </c>
      <c r="AH962" s="2">
        <v>0.61099999999999999</v>
      </c>
      <c r="AI962" s="2">
        <v>2.5999999999999999E-2</v>
      </c>
      <c r="AJ962" s="2">
        <v>6.8000000000000005E-2</v>
      </c>
      <c r="AK962">
        <v>1661843</v>
      </c>
      <c r="AL962">
        <v>3566.6</v>
      </c>
      <c r="AM962" t="s">
        <v>49</v>
      </c>
      <c r="AN962" s="3">
        <v>0.90348813149555129</v>
      </c>
      <c r="AO962" s="3">
        <v>3.8040582363541979E-3</v>
      </c>
      <c r="AP962" s="3">
        <v>0.90105017860014325</v>
      </c>
      <c r="AQ962" s="3">
        <v>3.8886503076271529E-3</v>
      </c>
      <c r="AR962" s="3">
        <v>0.9488450433719382</v>
      </c>
      <c r="AS962" s="3">
        <v>2.5287334297954128E-3</v>
      </c>
      <c r="AT962" s="10">
        <v>1.427102088928223E-2</v>
      </c>
      <c r="AU962" s="1">
        <v>355.04296875</v>
      </c>
      <c r="AV962" s="5">
        <v>1163196.3913995021</v>
      </c>
      <c r="AW962" s="9">
        <v>72.607514142990112</v>
      </c>
      <c r="AX962">
        <v>16</v>
      </c>
      <c r="AY962" t="s">
        <v>50</v>
      </c>
      <c r="AZ962" s="9">
        <f>AVERAGE(MainTable[[#This Row],[f1]:[f4]])</f>
        <v>0.56440000000000001</v>
      </c>
      <c r="BA962" s="9">
        <f>AVERAGE(MainTable[[#This Row],[l1]:[l3]])</f>
        <v>6.4666666666666664E-2</v>
      </c>
      <c r="BB962" s="9">
        <f>AVERAGE(MainTable[[#This Row],[n1]:[lsc]])</f>
        <v>0.45150000000000001</v>
      </c>
      <c r="BC962" s="9">
        <f>AVERAGE(MainTable[[#This Row],[density]:[clsCoef]])</f>
        <v>0.62050000000000005</v>
      </c>
      <c r="BD962" s="9">
        <f>AVERAGE(MainTable[[#This Row],[t2]:[t4]])</f>
        <v>0.20433333333333334</v>
      </c>
      <c r="BE962" s="9">
        <f>AVERAGE(MainTable[[#This Row],[c1]:[c2]])</f>
        <v>4.7E-2</v>
      </c>
      <c r="BF962" s="9">
        <f>AVERAGE(MainTable[[#This Row],[n3]], MainTable[[#This Row],[n1]], MainTable[[#This Row],[n4]])</f>
        <v>0.17500000000000002</v>
      </c>
      <c r="BG962" s="9" t="str">
        <f>VLOOKUP(MainTable[[#This Row],[model]],ModelNames,4,FALSE)</f>
        <v>Neural</v>
      </c>
      <c r="BH962" s="9" cm="1">
        <f t="array" ref="BH962">MEDIAN(IF($AM$2:$AM$2385=AM962,$AN$2:$AN$2385))</f>
        <v>0.87620447459485384</v>
      </c>
      <c r="BI962" s="9" t="str" cm="1">
        <f t="array" ref="BI962">LEFT(A962, MIN(IFERROR(FIND({"_binarized","_clean","_converted"}, A962), LEN(A962)+1))-1)</f>
        <v>elevators</v>
      </c>
    </row>
    <row r="963" spans="1:61" x14ac:dyDescent="0.25">
      <c r="A963" t="s">
        <v>120</v>
      </c>
      <c r="B963" s="6">
        <v>16599</v>
      </c>
      <c r="C963">
        <v>19</v>
      </c>
      <c r="D963">
        <v>18</v>
      </c>
      <c r="E963">
        <v>0</v>
      </c>
      <c r="F963" s="1">
        <v>2.2356725146198828</v>
      </c>
      <c r="G963">
        <v>0</v>
      </c>
      <c r="H963">
        <v>0</v>
      </c>
      <c r="I963" s="1">
        <v>15.29976591358152</v>
      </c>
      <c r="J963" s="1">
        <v>1004.913182940807</v>
      </c>
      <c r="K963" s="1">
        <v>10.9126905449048</v>
      </c>
      <c r="L963" s="1">
        <v>21.066700000000001</v>
      </c>
      <c r="M963" s="1">
        <v>7.5240999999999998</v>
      </c>
      <c r="N963" s="2">
        <v>0.38200000000000001</v>
      </c>
      <c r="O963" s="2">
        <v>0.59699999999999998</v>
      </c>
      <c r="P963" s="2">
        <v>0.26200000000000001</v>
      </c>
      <c r="Q963" s="2">
        <v>0</v>
      </c>
      <c r="R963" s="2">
        <v>0.98499999999999999</v>
      </c>
      <c r="S963" s="2">
        <v>0.97799999999999998</v>
      </c>
      <c r="T963" s="2">
        <v>1.0999999999999999E-2</v>
      </c>
      <c r="U963" s="2">
        <v>0.11799999999999999</v>
      </c>
      <c r="V963" s="2">
        <v>6.5000000000000002E-2</v>
      </c>
      <c r="W963" s="2">
        <v>0.13</v>
      </c>
      <c r="X963" s="2">
        <v>0.42199999999999999</v>
      </c>
      <c r="Y963" s="2">
        <v>0.254</v>
      </c>
      <c r="Z963" s="2">
        <v>0.14099999999999999</v>
      </c>
      <c r="AA963" s="2">
        <v>0.76300000000000001</v>
      </c>
      <c r="AB963" s="2">
        <v>0.999</v>
      </c>
      <c r="AC963" s="2">
        <v>0.877</v>
      </c>
      <c r="AD963" s="2">
        <v>0.36399999999999999</v>
      </c>
      <c r="AE963" s="2">
        <v>0.74099999999999999</v>
      </c>
      <c r="AF963" s="2">
        <v>1E-3</v>
      </c>
      <c r="AG963" s="2">
        <v>1E-3</v>
      </c>
      <c r="AH963" s="2">
        <v>0.61099999999999999</v>
      </c>
      <c r="AI963" s="2">
        <v>2.5999999999999999E-2</v>
      </c>
      <c r="AJ963" s="2">
        <v>6.8000000000000005E-2</v>
      </c>
      <c r="AK963">
        <v>1661843</v>
      </c>
      <c r="AL963">
        <v>3566.6</v>
      </c>
      <c r="AM963" t="s">
        <v>51</v>
      </c>
      <c r="AN963" s="3">
        <v>0.89927117327399375</v>
      </c>
      <c r="AO963" s="3">
        <v>2.4534777747861301E-3</v>
      </c>
      <c r="AP963" s="3">
        <v>0.89560178720817807</v>
      </c>
      <c r="AQ963" s="3">
        <v>2.4555349710486249E-3</v>
      </c>
      <c r="AT963" s="10">
        <v>0.39641809463500982</v>
      </c>
      <c r="AU963" s="1">
        <v>328.07421875</v>
      </c>
      <c r="AV963" s="5">
        <v>41874.980543670586</v>
      </c>
      <c r="AW963" s="9">
        <v>28.204867124557499</v>
      </c>
      <c r="AX963">
        <v>12</v>
      </c>
      <c r="AY963" t="s">
        <v>50</v>
      </c>
      <c r="AZ963" s="9">
        <f>AVERAGE(MainTable[[#This Row],[f1]:[f4]])</f>
        <v>0.56440000000000001</v>
      </c>
      <c r="BA963" s="9">
        <f>AVERAGE(MainTable[[#This Row],[l1]:[l3]])</f>
        <v>6.4666666666666664E-2</v>
      </c>
      <c r="BB963" s="9">
        <f>AVERAGE(MainTable[[#This Row],[n1]:[lsc]])</f>
        <v>0.45150000000000001</v>
      </c>
      <c r="BC963" s="9">
        <f>AVERAGE(MainTable[[#This Row],[density]:[clsCoef]])</f>
        <v>0.62050000000000005</v>
      </c>
      <c r="BD963" s="9">
        <f>AVERAGE(MainTable[[#This Row],[t2]:[t4]])</f>
        <v>0.20433333333333334</v>
      </c>
      <c r="BE963" s="9">
        <f>AVERAGE(MainTable[[#This Row],[c1]:[c2]])</f>
        <v>4.7E-2</v>
      </c>
      <c r="BF963" s="9">
        <f>AVERAGE(MainTable[[#This Row],[n3]], MainTable[[#This Row],[n1]], MainTable[[#This Row],[n4]])</f>
        <v>0.17500000000000002</v>
      </c>
      <c r="BG963" s="9" t="str">
        <f>VLOOKUP(MainTable[[#This Row],[model]],ModelNames,4,FALSE)</f>
        <v>Kernel/SVM</v>
      </c>
      <c r="BH963" s="9" cm="1">
        <f t="array" ref="BH963">MEDIAN(IF($AM$2:$AM$2385=AM963,$AN$2:$AN$2385))</f>
        <v>0.87225452196382425</v>
      </c>
      <c r="BI963" s="9" t="str" cm="1">
        <f t="array" ref="BI963">LEFT(A963, MIN(IFERROR(FIND({"_binarized","_clean","_converted"}, A963), LEN(A963)+1))-1)</f>
        <v>elevators</v>
      </c>
    </row>
    <row r="964" spans="1:61" x14ac:dyDescent="0.25">
      <c r="A964" t="s">
        <v>120</v>
      </c>
      <c r="B964" s="6">
        <v>16599</v>
      </c>
      <c r="C964">
        <v>19</v>
      </c>
      <c r="D964">
        <v>18</v>
      </c>
      <c r="E964">
        <v>0</v>
      </c>
      <c r="F964" s="1">
        <v>2.2356725146198828</v>
      </c>
      <c r="G964">
        <v>0</v>
      </c>
      <c r="H964">
        <v>0</v>
      </c>
      <c r="I964" s="1">
        <v>15.29976591358152</v>
      </c>
      <c r="J964" s="1">
        <v>1004.913182940807</v>
      </c>
      <c r="K964" s="1">
        <v>10.9126905449048</v>
      </c>
      <c r="L964" s="1">
        <v>21.066700000000001</v>
      </c>
      <c r="M964" s="1">
        <v>7.5240999999999998</v>
      </c>
      <c r="N964" s="2">
        <v>0.38200000000000001</v>
      </c>
      <c r="O964" s="2">
        <v>0.59699999999999998</v>
      </c>
      <c r="P964" s="2">
        <v>0.26200000000000001</v>
      </c>
      <c r="Q964" s="2">
        <v>0</v>
      </c>
      <c r="R964" s="2">
        <v>0.98499999999999999</v>
      </c>
      <c r="S964" s="2">
        <v>0.97799999999999998</v>
      </c>
      <c r="T964" s="2">
        <v>1.0999999999999999E-2</v>
      </c>
      <c r="U964" s="2">
        <v>0.11799999999999999</v>
      </c>
      <c r="V964" s="2">
        <v>6.5000000000000002E-2</v>
      </c>
      <c r="W964" s="2">
        <v>0.13</v>
      </c>
      <c r="X964" s="2">
        <v>0.42199999999999999</v>
      </c>
      <c r="Y964" s="2">
        <v>0.254</v>
      </c>
      <c r="Z964" s="2">
        <v>0.14099999999999999</v>
      </c>
      <c r="AA964" s="2">
        <v>0.76300000000000001</v>
      </c>
      <c r="AB964" s="2">
        <v>0.999</v>
      </c>
      <c r="AC964" s="2">
        <v>0.877</v>
      </c>
      <c r="AD964" s="2">
        <v>0.36399999999999999</v>
      </c>
      <c r="AE964" s="2">
        <v>0.74099999999999999</v>
      </c>
      <c r="AF964" s="2">
        <v>1E-3</v>
      </c>
      <c r="AG964" s="2">
        <v>1E-3</v>
      </c>
      <c r="AH964" s="2">
        <v>0.61099999999999999</v>
      </c>
      <c r="AI964" s="2">
        <v>2.5999999999999999E-2</v>
      </c>
      <c r="AJ964" s="2">
        <v>6.8000000000000005E-2</v>
      </c>
      <c r="AK964">
        <v>1661843</v>
      </c>
      <c r="AL964">
        <v>3566.6</v>
      </c>
      <c r="AM964" t="s">
        <v>56</v>
      </c>
      <c r="AN964" s="3">
        <v>0.89824700428710924</v>
      </c>
      <c r="AO964" s="3">
        <v>3.2031306260073239E-3</v>
      </c>
      <c r="AP964" s="3">
        <v>0.89550842900652194</v>
      </c>
      <c r="AQ964" s="3">
        <v>3.2142286326025541E-3</v>
      </c>
      <c r="AR964" s="3">
        <v>0.94354819457905015</v>
      </c>
      <c r="AS964" s="3">
        <v>2.580738476935544E-3</v>
      </c>
      <c r="AT964" s="10">
        <v>2.2113323211669922E-3</v>
      </c>
      <c r="AU964" s="1">
        <v>269.41796875</v>
      </c>
      <c r="AV964" s="5">
        <v>7506786.6738544479</v>
      </c>
      <c r="AW964" s="9">
        <v>1.9771125316619871</v>
      </c>
      <c r="AX964">
        <v>10</v>
      </c>
      <c r="AY964" t="s">
        <v>50</v>
      </c>
      <c r="AZ964" s="9">
        <f>AVERAGE(MainTable[[#This Row],[f1]:[f4]])</f>
        <v>0.56440000000000001</v>
      </c>
      <c r="BA964" s="9">
        <f>AVERAGE(MainTable[[#This Row],[l1]:[l3]])</f>
        <v>6.4666666666666664E-2</v>
      </c>
      <c r="BB964" s="9">
        <f>AVERAGE(MainTable[[#This Row],[n1]:[lsc]])</f>
        <v>0.45150000000000001</v>
      </c>
      <c r="BC964" s="9">
        <f>AVERAGE(MainTable[[#This Row],[density]:[clsCoef]])</f>
        <v>0.62050000000000005</v>
      </c>
      <c r="BD964" s="9">
        <f>AVERAGE(MainTable[[#This Row],[t2]:[t4]])</f>
        <v>0.20433333333333334</v>
      </c>
      <c r="BE964" s="9">
        <f>AVERAGE(MainTable[[#This Row],[c1]:[c2]])</f>
        <v>4.7E-2</v>
      </c>
      <c r="BF964" s="9">
        <f>AVERAGE(MainTable[[#This Row],[n3]], MainTable[[#This Row],[n1]], MainTable[[#This Row],[n4]])</f>
        <v>0.17500000000000002</v>
      </c>
      <c r="BG964" s="9" t="str">
        <f>VLOOKUP(MainTable[[#This Row],[model]],ModelNames,4,FALSE)</f>
        <v>Linear</v>
      </c>
      <c r="BH964" s="9" cm="1">
        <f t="array" ref="BH964">MEDIAN(IF($AM$2:$AM$2385=AM964,$AN$2:$AN$2385))</f>
        <v>0.85279999999999989</v>
      </c>
      <c r="BI964" s="9" t="str" cm="1">
        <f t="array" ref="BI964">LEFT(A964, MIN(IFERROR(FIND({"_binarized","_clean","_converted"}, A964), LEN(A964)+1))-1)</f>
        <v>elevators</v>
      </c>
    </row>
    <row r="965" spans="1:61" x14ac:dyDescent="0.25">
      <c r="A965" t="s">
        <v>120</v>
      </c>
      <c r="B965" s="6">
        <v>16599</v>
      </c>
      <c r="C965">
        <v>19</v>
      </c>
      <c r="D965">
        <v>18</v>
      </c>
      <c r="E965">
        <v>0</v>
      </c>
      <c r="F965" s="1">
        <v>2.2356725146198828</v>
      </c>
      <c r="G965">
        <v>0</v>
      </c>
      <c r="H965">
        <v>0</v>
      </c>
      <c r="I965" s="1">
        <v>15.29976591358152</v>
      </c>
      <c r="J965" s="1">
        <v>1004.913182940807</v>
      </c>
      <c r="K965" s="1">
        <v>10.9126905449048</v>
      </c>
      <c r="L965" s="1">
        <v>21.066700000000001</v>
      </c>
      <c r="M965" s="1">
        <v>7.5240999999999998</v>
      </c>
      <c r="N965" s="2">
        <v>0.38200000000000001</v>
      </c>
      <c r="O965" s="2">
        <v>0.59699999999999998</v>
      </c>
      <c r="P965" s="2">
        <v>0.26200000000000001</v>
      </c>
      <c r="Q965" s="2">
        <v>0</v>
      </c>
      <c r="R965" s="2">
        <v>0.98499999999999999</v>
      </c>
      <c r="S965" s="2">
        <v>0.97799999999999998</v>
      </c>
      <c r="T965" s="2">
        <v>1.0999999999999999E-2</v>
      </c>
      <c r="U965" s="2">
        <v>0.11799999999999999</v>
      </c>
      <c r="V965" s="2">
        <v>6.5000000000000002E-2</v>
      </c>
      <c r="W965" s="2">
        <v>0.13</v>
      </c>
      <c r="X965" s="2">
        <v>0.42199999999999999</v>
      </c>
      <c r="Y965" s="2">
        <v>0.254</v>
      </c>
      <c r="Z965" s="2">
        <v>0.14099999999999999</v>
      </c>
      <c r="AA965" s="2">
        <v>0.76300000000000001</v>
      </c>
      <c r="AB965" s="2">
        <v>0.999</v>
      </c>
      <c r="AC965" s="2">
        <v>0.877</v>
      </c>
      <c r="AD965" s="2">
        <v>0.36399999999999999</v>
      </c>
      <c r="AE965" s="2">
        <v>0.74099999999999999</v>
      </c>
      <c r="AF965" s="2">
        <v>1E-3</v>
      </c>
      <c r="AG965" s="2">
        <v>1E-3</v>
      </c>
      <c r="AH965" s="2">
        <v>0.61099999999999999</v>
      </c>
      <c r="AI965" s="2">
        <v>2.5999999999999999E-2</v>
      </c>
      <c r="AJ965" s="2">
        <v>6.8000000000000005E-2</v>
      </c>
      <c r="AK965">
        <v>1661843</v>
      </c>
      <c r="AL965">
        <v>3566.6</v>
      </c>
      <c r="AM965" t="s">
        <v>62</v>
      </c>
      <c r="AN965" s="3">
        <v>0.89794589021951021</v>
      </c>
      <c r="AO965" s="3">
        <v>2.5780501279851768E-3</v>
      </c>
      <c r="AP965" s="3">
        <v>0.894290375385563</v>
      </c>
      <c r="AQ965" s="3">
        <v>2.4739006219308079E-3</v>
      </c>
      <c r="AT965" s="10">
        <v>2.2168159484863281E-3</v>
      </c>
      <c r="AU965" s="1">
        <v>394.7578125</v>
      </c>
      <c r="AV965" s="5">
        <v>7488217.5091417506</v>
      </c>
      <c r="AW965" s="9">
        <v>0.59968733787536621</v>
      </c>
      <c r="AX965">
        <v>6</v>
      </c>
      <c r="AY965" t="s">
        <v>50</v>
      </c>
      <c r="AZ965" s="9">
        <f>AVERAGE(MainTable[[#This Row],[f1]:[f4]])</f>
        <v>0.56440000000000001</v>
      </c>
      <c r="BA965" s="9">
        <f>AVERAGE(MainTable[[#This Row],[l1]:[l3]])</f>
        <v>6.4666666666666664E-2</v>
      </c>
      <c r="BB965" s="9">
        <f>AVERAGE(MainTable[[#This Row],[n1]:[lsc]])</f>
        <v>0.45150000000000001</v>
      </c>
      <c r="BC965" s="9">
        <f>AVERAGE(MainTable[[#This Row],[density]:[clsCoef]])</f>
        <v>0.62050000000000005</v>
      </c>
      <c r="BD965" s="9">
        <f>AVERAGE(MainTable[[#This Row],[t2]:[t4]])</f>
        <v>0.20433333333333334</v>
      </c>
      <c r="BE965" s="9">
        <f>AVERAGE(MainTable[[#This Row],[c1]:[c2]])</f>
        <v>4.7E-2</v>
      </c>
      <c r="BF965" s="9">
        <f>AVERAGE(MainTable[[#This Row],[n3]], MainTable[[#This Row],[n1]], MainTable[[#This Row],[n4]])</f>
        <v>0.17500000000000002</v>
      </c>
      <c r="BG965" s="9" t="str">
        <f>VLOOKUP(MainTable[[#This Row],[model]],ModelNames,4,FALSE)</f>
        <v>Linear</v>
      </c>
      <c r="BH965" s="9" cm="1">
        <f t="array" ref="BH965">MEDIAN(IF($AM$2:$AM$2385=AM965,$AN$2:$AN$2385))</f>
        <v>0.84909999999999997</v>
      </c>
      <c r="BI965" s="9" t="str" cm="1">
        <f t="array" ref="BI965">LEFT(A965, MIN(IFERROR(FIND({"_binarized","_clean","_converted"}, A965), LEN(A965)+1))-1)</f>
        <v>elevators</v>
      </c>
    </row>
    <row r="966" spans="1:61" x14ac:dyDescent="0.25">
      <c r="A966" t="s">
        <v>120</v>
      </c>
      <c r="B966" s="6">
        <v>16599</v>
      </c>
      <c r="C966">
        <v>19</v>
      </c>
      <c r="D966">
        <v>18</v>
      </c>
      <c r="E966">
        <v>0</v>
      </c>
      <c r="F966" s="1">
        <v>2.2356725146198828</v>
      </c>
      <c r="G966">
        <v>0</v>
      </c>
      <c r="H966">
        <v>0</v>
      </c>
      <c r="I966" s="1">
        <v>15.29976591358152</v>
      </c>
      <c r="J966" s="1">
        <v>1004.913182940807</v>
      </c>
      <c r="K966" s="1">
        <v>10.9126905449048</v>
      </c>
      <c r="L966" s="1">
        <v>21.066700000000001</v>
      </c>
      <c r="M966" s="1">
        <v>7.5240999999999998</v>
      </c>
      <c r="N966" s="2">
        <v>0.38200000000000001</v>
      </c>
      <c r="O966" s="2">
        <v>0.59699999999999998</v>
      </c>
      <c r="P966" s="2">
        <v>0.26200000000000001</v>
      </c>
      <c r="Q966" s="2">
        <v>0</v>
      </c>
      <c r="R966" s="2">
        <v>0.98499999999999999</v>
      </c>
      <c r="S966" s="2">
        <v>0.97799999999999998</v>
      </c>
      <c r="T966" s="2">
        <v>1.0999999999999999E-2</v>
      </c>
      <c r="U966" s="2">
        <v>0.11799999999999999</v>
      </c>
      <c r="V966" s="2">
        <v>6.5000000000000002E-2</v>
      </c>
      <c r="W966" s="2">
        <v>0.13</v>
      </c>
      <c r="X966" s="2">
        <v>0.42199999999999999</v>
      </c>
      <c r="Y966" s="2">
        <v>0.254</v>
      </c>
      <c r="Z966" s="2">
        <v>0.14099999999999999</v>
      </c>
      <c r="AA966" s="2">
        <v>0.76300000000000001</v>
      </c>
      <c r="AB966" s="2">
        <v>0.999</v>
      </c>
      <c r="AC966" s="2">
        <v>0.877</v>
      </c>
      <c r="AD966" s="2">
        <v>0.36399999999999999</v>
      </c>
      <c r="AE966" s="2">
        <v>0.74099999999999999</v>
      </c>
      <c r="AF966" s="2">
        <v>1E-3</v>
      </c>
      <c r="AG966" s="2">
        <v>1E-3</v>
      </c>
      <c r="AH966" s="2">
        <v>0.61099999999999999</v>
      </c>
      <c r="AI966" s="2">
        <v>2.5999999999999999E-2</v>
      </c>
      <c r="AJ966" s="2">
        <v>6.8000000000000005E-2</v>
      </c>
      <c r="AK966">
        <v>1661843</v>
      </c>
      <c r="AL966">
        <v>3566.6</v>
      </c>
      <c r="AM966" t="s">
        <v>60</v>
      </c>
      <c r="AN966" s="3">
        <v>0.89601794342177377</v>
      </c>
      <c r="AO966" s="3">
        <v>3.1346778430689131E-3</v>
      </c>
      <c r="AP966" s="3">
        <v>0.89221546545844033</v>
      </c>
      <c r="AQ966" s="3">
        <v>3.027872880832345E-3</v>
      </c>
      <c r="AT966" s="10">
        <v>1.99127197265625E-3</v>
      </c>
      <c r="AU966" s="1">
        <v>277.82421875</v>
      </c>
      <c r="AV966" s="5">
        <v>8336380.0766283534</v>
      </c>
      <c r="AW966" s="9">
        <v>0.36906003952026373</v>
      </c>
      <c r="AX966">
        <v>16</v>
      </c>
      <c r="AY966" t="s">
        <v>50</v>
      </c>
      <c r="AZ966" s="9">
        <f>AVERAGE(MainTable[[#This Row],[f1]:[f4]])</f>
        <v>0.56440000000000001</v>
      </c>
      <c r="BA966" s="9">
        <f>AVERAGE(MainTable[[#This Row],[l1]:[l3]])</f>
        <v>6.4666666666666664E-2</v>
      </c>
      <c r="BB966" s="9">
        <f>AVERAGE(MainTable[[#This Row],[n1]:[lsc]])</f>
        <v>0.45150000000000001</v>
      </c>
      <c r="BC966" s="9">
        <f>AVERAGE(MainTable[[#This Row],[density]:[clsCoef]])</f>
        <v>0.62050000000000005</v>
      </c>
      <c r="BD966" s="9">
        <f>AVERAGE(MainTable[[#This Row],[t2]:[t4]])</f>
        <v>0.20433333333333334</v>
      </c>
      <c r="BE966" s="9">
        <f>AVERAGE(MainTable[[#This Row],[c1]:[c2]])</f>
        <v>4.7E-2</v>
      </c>
      <c r="BF966" s="9">
        <f>AVERAGE(MainTable[[#This Row],[n3]], MainTable[[#This Row],[n1]], MainTable[[#This Row],[n4]])</f>
        <v>0.17500000000000002</v>
      </c>
      <c r="BG966" s="9" t="str">
        <f>VLOOKUP(MainTable[[#This Row],[model]],ModelNames,4,FALSE)</f>
        <v>Linear</v>
      </c>
      <c r="BH966" s="9" cm="1">
        <f t="array" ref="BH966">MEDIAN(IF($AM$2:$AM$2385=AM966,$AN$2:$AN$2385))</f>
        <v>0.84154689776823377</v>
      </c>
      <c r="BI966" s="9" t="str" cm="1">
        <f t="array" ref="BI966">LEFT(A966, MIN(IFERROR(FIND({"_binarized","_clean","_converted"}, A966), LEN(A966)+1))-1)</f>
        <v>elevators</v>
      </c>
    </row>
    <row r="967" spans="1:61" x14ac:dyDescent="0.25">
      <c r="A967" t="s">
        <v>120</v>
      </c>
      <c r="B967" s="6">
        <v>16599</v>
      </c>
      <c r="C967">
        <v>19</v>
      </c>
      <c r="D967">
        <v>18</v>
      </c>
      <c r="E967">
        <v>0</v>
      </c>
      <c r="F967" s="1">
        <v>2.2356725146198828</v>
      </c>
      <c r="G967">
        <v>0</v>
      </c>
      <c r="H967">
        <v>0</v>
      </c>
      <c r="I967" s="1">
        <v>15.29976591358152</v>
      </c>
      <c r="J967" s="1">
        <v>1004.913182940807</v>
      </c>
      <c r="K967" s="1">
        <v>10.9126905449048</v>
      </c>
      <c r="L967" s="1">
        <v>21.066700000000001</v>
      </c>
      <c r="M967" s="1">
        <v>7.5240999999999998</v>
      </c>
      <c r="N967" s="2">
        <v>0.38200000000000001</v>
      </c>
      <c r="O967" s="2">
        <v>0.59699999999999998</v>
      </c>
      <c r="P967" s="2">
        <v>0.26200000000000001</v>
      </c>
      <c r="Q967" s="2">
        <v>0</v>
      </c>
      <c r="R967" s="2">
        <v>0.98499999999999999</v>
      </c>
      <c r="S967" s="2">
        <v>0.97799999999999998</v>
      </c>
      <c r="T967" s="2">
        <v>1.0999999999999999E-2</v>
      </c>
      <c r="U967" s="2">
        <v>0.11799999999999999</v>
      </c>
      <c r="V967" s="2">
        <v>6.5000000000000002E-2</v>
      </c>
      <c r="W967" s="2">
        <v>0.13</v>
      </c>
      <c r="X967" s="2">
        <v>0.42199999999999999</v>
      </c>
      <c r="Y967" s="2">
        <v>0.254</v>
      </c>
      <c r="Z967" s="2">
        <v>0.14099999999999999</v>
      </c>
      <c r="AA967" s="2">
        <v>0.76300000000000001</v>
      </c>
      <c r="AB967" s="2">
        <v>0.999</v>
      </c>
      <c r="AC967" s="2">
        <v>0.877</v>
      </c>
      <c r="AD967" s="2">
        <v>0.36399999999999999</v>
      </c>
      <c r="AE967" s="2">
        <v>0.74099999999999999</v>
      </c>
      <c r="AF967" s="2">
        <v>1E-3</v>
      </c>
      <c r="AG967" s="2">
        <v>1E-3</v>
      </c>
      <c r="AH967" s="2">
        <v>0.61099999999999999</v>
      </c>
      <c r="AI967" s="2">
        <v>2.5999999999999999E-2</v>
      </c>
      <c r="AJ967" s="2">
        <v>6.8000000000000005E-2</v>
      </c>
      <c r="AK967">
        <v>1661843</v>
      </c>
      <c r="AL967">
        <v>3566.6</v>
      </c>
      <c r="AM967" t="s">
        <v>55</v>
      </c>
      <c r="AN967" s="3">
        <v>0.89469291447198862</v>
      </c>
      <c r="AO967" s="3">
        <v>5.5346489906095437E-3</v>
      </c>
      <c r="AP967" s="3">
        <v>0.89212277164327958</v>
      </c>
      <c r="AQ967" s="3">
        <v>5.4592771664295752E-3</v>
      </c>
      <c r="AR967" s="3">
        <v>0.94164453769002421</v>
      </c>
      <c r="AS967" s="3">
        <v>3.2487483832173859E-3</v>
      </c>
      <c r="AT967" s="10">
        <v>1.146817207336426E-2</v>
      </c>
      <c r="AU967" s="1">
        <v>260.234375</v>
      </c>
      <c r="AV967" s="5">
        <v>1447484.3849400219</v>
      </c>
      <c r="AW967" s="9">
        <v>3.556065559387207</v>
      </c>
      <c r="AX967">
        <v>16</v>
      </c>
      <c r="AY967" t="s">
        <v>50</v>
      </c>
      <c r="AZ967" s="9">
        <f>AVERAGE(MainTable[[#This Row],[f1]:[f4]])</f>
        <v>0.56440000000000001</v>
      </c>
      <c r="BA967" s="9">
        <f>AVERAGE(MainTable[[#This Row],[l1]:[l3]])</f>
        <v>6.4666666666666664E-2</v>
      </c>
      <c r="BB967" s="9">
        <f>AVERAGE(MainTable[[#This Row],[n1]:[lsc]])</f>
        <v>0.45150000000000001</v>
      </c>
      <c r="BC967" s="9">
        <f>AVERAGE(MainTable[[#This Row],[density]:[clsCoef]])</f>
        <v>0.62050000000000005</v>
      </c>
      <c r="BD967" s="9">
        <f>AVERAGE(MainTable[[#This Row],[t2]:[t4]])</f>
        <v>0.20433333333333334</v>
      </c>
      <c r="BE967" s="9">
        <f>AVERAGE(MainTable[[#This Row],[c1]:[c2]])</f>
        <v>4.7E-2</v>
      </c>
      <c r="BF967" s="9">
        <f>AVERAGE(MainTable[[#This Row],[n3]], MainTable[[#This Row],[n1]], MainTable[[#This Row],[n4]])</f>
        <v>0.17500000000000002</v>
      </c>
      <c r="BG967" s="9" t="str">
        <f>VLOOKUP(MainTable[[#This Row],[model]],ModelNames,4,FALSE)</f>
        <v>Tree Ensemble</v>
      </c>
      <c r="BH967" s="9" cm="1">
        <f t="array" ref="BH967">MEDIAN(IF($AM$2:$AM$2385=AM967,$AN$2:$AN$2385))</f>
        <v>0.88267425723439863</v>
      </c>
      <c r="BI967" s="9" t="str" cm="1">
        <f t="array" ref="BI967">LEFT(A967, MIN(IFERROR(FIND({"_binarized","_clean","_converted"}, A967), LEN(A967)+1))-1)</f>
        <v>elevators</v>
      </c>
    </row>
    <row r="968" spans="1:61" x14ac:dyDescent="0.25">
      <c r="A968" t="s">
        <v>120</v>
      </c>
      <c r="B968" s="6">
        <v>16599</v>
      </c>
      <c r="C968">
        <v>19</v>
      </c>
      <c r="D968">
        <v>18</v>
      </c>
      <c r="E968">
        <v>0</v>
      </c>
      <c r="F968" s="1">
        <v>2.2356725146198828</v>
      </c>
      <c r="G968">
        <v>0</v>
      </c>
      <c r="H968">
        <v>0</v>
      </c>
      <c r="I968" s="1">
        <v>15.29976591358152</v>
      </c>
      <c r="J968" s="1">
        <v>1004.913182940807</v>
      </c>
      <c r="K968" s="1">
        <v>10.9126905449048</v>
      </c>
      <c r="L968" s="1">
        <v>21.066700000000001</v>
      </c>
      <c r="M968" s="1">
        <v>7.5240999999999998</v>
      </c>
      <c r="N968" s="2">
        <v>0.38200000000000001</v>
      </c>
      <c r="O968" s="2">
        <v>0.59699999999999998</v>
      </c>
      <c r="P968" s="2">
        <v>0.26200000000000001</v>
      </c>
      <c r="Q968" s="2">
        <v>0</v>
      </c>
      <c r="R968" s="2">
        <v>0.98499999999999999</v>
      </c>
      <c r="S968" s="2">
        <v>0.97799999999999998</v>
      </c>
      <c r="T968" s="2">
        <v>1.0999999999999999E-2</v>
      </c>
      <c r="U968" s="2">
        <v>0.11799999999999999</v>
      </c>
      <c r="V968" s="2">
        <v>6.5000000000000002E-2</v>
      </c>
      <c r="W968" s="2">
        <v>0.13</v>
      </c>
      <c r="X968" s="2">
        <v>0.42199999999999999</v>
      </c>
      <c r="Y968" s="2">
        <v>0.254</v>
      </c>
      <c r="Z968" s="2">
        <v>0.14099999999999999</v>
      </c>
      <c r="AA968" s="2">
        <v>0.76300000000000001</v>
      </c>
      <c r="AB968" s="2">
        <v>0.999</v>
      </c>
      <c r="AC968" s="2">
        <v>0.877</v>
      </c>
      <c r="AD968" s="2">
        <v>0.36399999999999999</v>
      </c>
      <c r="AE968" s="2">
        <v>0.74099999999999999</v>
      </c>
      <c r="AF968" s="2">
        <v>1E-3</v>
      </c>
      <c r="AG968" s="2">
        <v>1E-3</v>
      </c>
      <c r="AH968" s="2">
        <v>0.61099999999999999</v>
      </c>
      <c r="AI968" s="2">
        <v>2.5999999999999999E-2</v>
      </c>
      <c r="AJ968" s="2">
        <v>6.8000000000000005E-2</v>
      </c>
      <c r="AK968">
        <v>1661843</v>
      </c>
      <c r="AL968">
        <v>3566.6</v>
      </c>
      <c r="AM968" t="s">
        <v>58</v>
      </c>
      <c r="AN968" s="3">
        <v>0.88890907407877984</v>
      </c>
      <c r="AO968" s="3">
        <v>3.4750757875445771E-3</v>
      </c>
      <c r="AP968" s="3">
        <v>0.8849111245225556</v>
      </c>
      <c r="AQ968" s="3">
        <v>3.8122442149743328E-3</v>
      </c>
      <c r="AR968" s="3">
        <v>0.93787601249045527</v>
      </c>
      <c r="AS968" s="3">
        <v>3.5931960884147711E-3</v>
      </c>
      <c r="AT968" s="10">
        <v>1.098155975341797E-2</v>
      </c>
      <c r="AU968" s="1">
        <v>247.4765625</v>
      </c>
      <c r="AV968" s="5">
        <v>1511624.9761181071</v>
      </c>
      <c r="AW968" s="9">
        <v>2.0865826606750488</v>
      </c>
      <c r="AX968">
        <v>2</v>
      </c>
      <c r="AY968" t="s">
        <v>50</v>
      </c>
      <c r="AZ968" s="9">
        <f>AVERAGE(MainTable[[#This Row],[f1]:[f4]])</f>
        <v>0.56440000000000001</v>
      </c>
      <c r="BA968" s="9">
        <f>AVERAGE(MainTable[[#This Row],[l1]:[l3]])</f>
        <v>6.4666666666666664E-2</v>
      </c>
      <c r="BB968" s="9">
        <f>AVERAGE(MainTable[[#This Row],[n1]:[lsc]])</f>
        <v>0.45150000000000001</v>
      </c>
      <c r="BC968" s="9">
        <f>AVERAGE(MainTable[[#This Row],[density]:[clsCoef]])</f>
        <v>0.62050000000000005</v>
      </c>
      <c r="BD968" s="9">
        <f>AVERAGE(MainTable[[#This Row],[t2]:[t4]])</f>
        <v>0.20433333333333334</v>
      </c>
      <c r="BE968" s="9">
        <f>AVERAGE(MainTable[[#This Row],[c1]:[c2]])</f>
        <v>4.7E-2</v>
      </c>
      <c r="BF968" s="9">
        <f>AVERAGE(MainTable[[#This Row],[n3]], MainTable[[#This Row],[n1]], MainTable[[#This Row],[n4]])</f>
        <v>0.17500000000000002</v>
      </c>
      <c r="BG968" s="9" t="str">
        <f>VLOOKUP(MainTable[[#This Row],[model]],ModelNames,4,FALSE)</f>
        <v>Tree Ensemble</v>
      </c>
      <c r="BH968" s="9" cm="1">
        <f t="array" ref="BH968">MEDIAN(IF($AM$2:$AM$2385=AM968,$AN$2:$AN$2385))</f>
        <v>0.86973139609339412</v>
      </c>
      <c r="BI968" s="9" t="str" cm="1">
        <f t="array" ref="BI968">LEFT(A968, MIN(IFERROR(FIND({"_binarized","_clean","_converted"}, A968), LEN(A968)+1))-1)</f>
        <v>elevators</v>
      </c>
    </row>
    <row r="969" spans="1:61" x14ac:dyDescent="0.25">
      <c r="A969" t="s">
        <v>120</v>
      </c>
      <c r="B969" s="6">
        <v>16599</v>
      </c>
      <c r="C969">
        <v>19</v>
      </c>
      <c r="D969">
        <v>18</v>
      </c>
      <c r="E969">
        <v>0</v>
      </c>
      <c r="F969" s="1">
        <v>2.2356725146198828</v>
      </c>
      <c r="G969">
        <v>0</v>
      </c>
      <c r="H969">
        <v>0</v>
      </c>
      <c r="I969" s="1">
        <v>15.29976591358152</v>
      </c>
      <c r="J969" s="1">
        <v>1004.913182940807</v>
      </c>
      <c r="K969" s="1">
        <v>10.9126905449048</v>
      </c>
      <c r="L969" s="1">
        <v>21.066700000000001</v>
      </c>
      <c r="M969" s="1">
        <v>7.5240999999999998</v>
      </c>
      <c r="N969" s="2">
        <v>0.38200000000000001</v>
      </c>
      <c r="O969" s="2">
        <v>0.59699999999999998</v>
      </c>
      <c r="P969" s="2">
        <v>0.26200000000000001</v>
      </c>
      <c r="Q969" s="2">
        <v>0</v>
      </c>
      <c r="R969" s="2">
        <v>0.98499999999999999</v>
      </c>
      <c r="S969" s="2">
        <v>0.97799999999999998</v>
      </c>
      <c r="T969" s="2">
        <v>1.0999999999999999E-2</v>
      </c>
      <c r="U969" s="2">
        <v>0.11799999999999999</v>
      </c>
      <c r="V969" s="2">
        <v>6.5000000000000002E-2</v>
      </c>
      <c r="W969" s="2">
        <v>0.13</v>
      </c>
      <c r="X969" s="2">
        <v>0.42199999999999999</v>
      </c>
      <c r="Y969" s="2">
        <v>0.254</v>
      </c>
      <c r="Z969" s="2">
        <v>0.14099999999999999</v>
      </c>
      <c r="AA969" s="2">
        <v>0.76300000000000001</v>
      </c>
      <c r="AB969" s="2">
        <v>0.999</v>
      </c>
      <c r="AC969" s="2">
        <v>0.877</v>
      </c>
      <c r="AD969" s="2">
        <v>0.36399999999999999</v>
      </c>
      <c r="AE969" s="2">
        <v>0.74099999999999999</v>
      </c>
      <c r="AF969" s="2">
        <v>1E-3</v>
      </c>
      <c r="AG969" s="2">
        <v>1E-3</v>
      </c>
      <c r="AH969" s="2">
        <v>0.61099999999999999</v>
      </c>
      <c r="AI969" s="2">
        <v>2.5999999999999999E-2</v>
      </c>
      <c r="AJ969" s="2">
        <v>6.8000000000000005E-2</v>
      </c>
      <c r="AK969">
        <v>1661843</v>
      </c>
      <c r="AL969">
        <v>3566.6</v>
      </c>
      <c r="AM969" t="s">
        <v>59</v>
      </c>
      <c r="AN969" s="3">
        <v>0.86854650297484004</v>
      </c>
      <c r="AO969" s="3">
        <v>4.1742544911389148E-3</v>
      </c>
      <c r="AP969" s="3">
        <v>0.86242437957417584</v>
      </c>
      <c r="AQ969" s="3">
        <v>4.6355535818818896E-3</v>
      </c>
      <c r="AR969" s="3">
        <v>0.91797414925070731</v>
      </c>
      <c r="AS969" s="3">
        <v>3.4178406933859169E-3</v>
      </c>
      <c r="AT969" s="10">
        <v>2.97398567199707E-2</v>
      </c>
      <c r="AU969" s="1">
        <v>233.93359375</v>
      </c>
      <c r="AV969" s="5">
        <v>558173.50286199874</v>
      </c>
      <c r="AW969" s="9">
        <v>1.413297176361084</v>
      </c>
      <c r="AX969">
        <v>1</v>
      </c>
      <c r="AY969" t="s">
        <v>50</v>
      </c>
      <c r="AZ969" s="9">
        <f>AVERAGE(MainTable[[#This Row],[f1]:[f4]])</f>
        <v>0.56440000000000001</v>
      </c>
      <c r="BA969" s="9">
        <f>AVERAGE(MainTable[[#This Row],[l1]:[l3]])</f>
        <v>6.4666666666666664E-2</v>
      </c>
      <c r="BB969" s="9">
        <f>AVERAGE(MainTable[[#This Row],[n1]:[lsc]])</f>
        <v>0.45150000000000001</v>
      </c>
      <c r="BC969" s="9">
        <f>AVERAGE(MainTable[[#This Row],[density]:[clsCoef]])</f>
        <v>0.62050000000000005</v>
      </c>
      <c r="BD969" s="9">
        <f>AVERAGE(MainTable[[#This Row],[t2]:[t4]])</f>
        <v>0.20433333333333334</v>
      </c>
      <c r="BE969" s="9">
        <f>AVERAGE(MainTable[[#This Row],[c1]:[c2]])</f>
        <v>4.7E-2</v>
      </c>
      <c r="BF969" s="9">
        <f>AVERAGE(MainTable[[#This Row],[n3]], MainTable[[#This Row],[n1]], MainTable[[#This Row],[n4]])</f>
        <v>0.17500000000000002</v>
      </c>
      <c r="BG969" s="9" t="str">
        <f>VLOOKUP(MainTable[[#This Row],[model]],ModelNames,4,FALSE)</f>
        <v>Tree Ensemble</v>
      </c>
      <c r="BH969" s="9" cm="1">
        <f t="array" ref="BH969">MEDIAN(IF($AM$2:$AM$2385=AM969,$AN$2:$AN$2385))</f>
        <v>0.86949265687583444</v>
      </c>
      <c r="BI969" s="9" t="str" cm="1">
        <f t="array" ref="BI969">LEFT(A969, MIN(IFERROR(FIND({"_binarized","_clean","_converted"}, A969), LEN(A969)+1))-1)</f>
        <v>elevators</v>
      </c>
    </row>
    <row r="970" spans="1:61" x14ac:dyDescent="0.25">
      <c r="A970" t="s">
        <v>120</v>
      </c>
      <c r="B970" s="6">
        <v>16599</v>
      </c>
      <c r="C970">
        <v>19</v>
      </c>
      <c r="D970">
        <v>18</v>
      </c>
      <c r="E970">
        <v>0</v>
      </c>
      <c r="F970" s="1">
        <v>2.2356725146198828</v>
      </c>
      <c r="G970">
        <v>0</v>
      </c>
      <c r="H970">
        <v>0</v>
      </c>
      <c r="I970" s="1">
        <v>15.29976591358152</v>
      </c>
      <c r="J970" s="1">
        <v>1004.913182940807</v>
      </c>
      <c r="K970" s="1">
        <v>10.9126905449048</v>
      </c>
      <c r="L970" s="1">
        <v>21.066700000000001</v>
      </c>
      <c r="M970" s="1">
        <v>7.5240999999999998</v>
      </c>
      <c r="N970" s="2">
        <v>0.38200000000000001</v>
      </c>
      <c r="O970" s="2">
        <v>0.59699999999999998</v>
      </c>
      <c r="P970" s="2">
        <v>0.26200000000000001</v>
      </c>
      <c r="Q970" s="2">
        <v>0</v>
      </c>
      <c r="R970" s="2">
        <v>0.98499999999999999</v>
      </c>
      <c r="S970" s="2">
        <v>0.97799999999999998</v>
      </c>
      <c r="T970" s="2">
        <v>1.0999999999999999E-2</v>
      </c>
      <c r="U970" s="2">
        <v>0.11799999999999999</v>
      </c>
      <c r="V970" s="2">
        <v>6.5000000000000002E-2</v>
      </c>
      <c r="W970" s="2">
        <v>0.13</v>
      </c>
      <c r="X970" s="2">
        <v>0.42199999999999999</v>
      </c>
      <c r="Y970" s="2">
        <v>0.254</v>
      </c>
      <c r="Z970" s="2">
        <v>0.14099999999999999</v>
      </c>
      <c r="AA970" s="2">
        <v>0.76300000000000001</v>
      </c>
      <c r="AB970" s="2">
        <v>0.999</v>
      </c>
      <c r="AC970" s="2">
        <v>0.877</v>
      </c>
      <c r="AD970" s="2">
        <v>0.36399999999999999</v>
      </c>
      <c r="AE970" s="2">
        <v>0.74099999999999999</v>
      </c>
      <c r="AF970" s="2">
        <v>1E-3</v>
      </c>
      <c r="AG970" s="2">
        <v>1E-3</v>
      </c>
      <c r="AH970" s="2">
        <v>0.61099999999999999</v>
      </c>
      <c r="AI970" s="2">
        <v>2.5999999999999999E-2</v>
      </c>
      <c r="AJ970" s="2">
        <v>6.8000000000000005E-2</v>
      </c>
      <c r="AK970">
        <v>1661843</v>
      </c>
      <c r="AL970">
        <v>3566.6</v>
      </c>
      <c r="AM970" t="s">
        <v>52</v>
      </c>
      <c r="AN970" s="3">
        <v>0.86481129096076992</v>
      </c>
      <c r="AO970" s="3">
        <v>2.1061985870052891E-3</v>
      </c>
      <c r="AP970" s="3">
        <v>0.85868220521352012</v>
      </c>
      <c r="AQ970" s="3">
        <v>2.41606728729889E-3</v>
      </c>
      <c r="AR970" s="3">
        <v>0.91370628176987623</v>
      </c>
      <c r="AS970" s="3">
        <v>2.4828738388867609E-3</v>
      </c>
      <c r="AT970" s="10">
        <v>0.21515130996704099</v>
      </c>
      <c r="AU970" s="1">
        <v>395.12109375</v>
      </c>
      <c r="AV970" s="5">
        <v>77155.003158209685</v>
      </c>
      <c r="AW970" s="9">
        <v>10.904542207717901</v>
      </c>
      <c r="AX970">
        <v>24</v>
      </c>
      <c r="AY970" t="s">
        <v>50</v>
      </c>
      <c r="AZ970" s="9">
        <f>AVERAGE(MainTable[[#This Row],[f1]:[f4]])</f>
        <v>0.56440000000000001</v>
      </c>
      <c r="BA970" s="9">
        <f>AVERAGE(MainTable[[#This Row],[l1]:[l3]])</f>
        <v>6.4666666666666664E-2</v>
      </c>
      <c r="BB970" s="9">
        <f>AVERAGE(MainTable[[#This Row],[n1]:[lsc]])</f>
        <v>0.45150000000000001</v>
      </c>
      <c r="BC970" s="9">
        <f>AVERAGE(MainTable[[#This Row],[density]:[clsCoef]])</f>
        <v>0.62050000000000005</v>
      </c>
      <c r="BD970" s="9">
        <f>AVERAGE(MainTable[[#This Row],[t2]:[t4]])</f>
        <v>0.20433333333333334</v>
      </c>
      <c r="BE970" s="9">
        <f>AVERAGE(MainTable[[#This Row],[c1]:[c2]])</f>
        <v>4.7E-2</v>
      </c>
      <c r="BF970" s="9">
        <f>AVERAGE(MainTable[[#This Row],[n3]], MainTable[[#This Row],[n1]], MainTable[[#This Row],[n4]])</f>
        <v>0.17500000000000002</v>
      </c>
      <c r="BG970" s="9" t="str">
        <f>VLOOKUP(MainTable[[#This Row],[model]],ModelNames,4,FALSE)</f>
        <v>Tree Ensemble</v>
      </c>
      <c r="BH970" s="9" cm="1">
        <f t="array" ref="BH970">MEDIAN(IF($AM$2:$AM$2385=AM970,$AN$2:$AN$2385))</f>
        <v>0.87140340575455077</v>
      </c>
      <c r="BI970" s="9" t="str" cm="1">
        <f t="array" ref="BI970">LEFT(A970, MIN(IFERROR(FIND({"_binarized","_clean","_converted"}, A970), LEN(A970)+1))-1)</f>
        <v>elevators</v>
      </c>
    </row>
    <row r="971" spans="1:61" x14ac:dyDescent="0.25">
      <c r="A971" t="s">
        <v>120</v>
      </c>
      <c r="B971" s="6">
        <v>16599</v>
      </c>
      <c r="C971">
        <v>19</v>
      </c>
      <c r="D971">
        <v>18</v>
      </c>
      <c r="E971">
        <v>0</v>
      </c>
      <c r="F971" s="1">
        <v>2.2356725146198828</v>
      </c>
      <c r="G971">
        <v>0</v>
      </c>
      <c r="H971">
        <v>0</v>
      </c>
      <c r="I971" s="1">
        <v>15.29976591358152</v>
      </c>
      <c r="J971" s="1">
        <v>1004.913182940807</v>
      </c>
      <c r="K971" s="1">
        <v>10.9126905449048</v>
      </c>
      <c r="L971" s="1">
        <v>21.066700000000001</v>
      </c>
      <c r="M971" s="1">
        <v>7.5240999999999998</v>
      </c>
      <c r="N971" s="2">
        <v>0.38200000000000001</v>
      </c>
      <c r="O971" s="2">
        <v>0.59699999999999998</v>
      </c>
      <c r="P971" s="2">
        <v>0.26200000000000001</v>
      </c>
      <c r="Q971" s="2">
        <v>0</v>
      </c>
      <c r="R971" s="2">
        <v>0.98499999999999999</v>
      </c>
      <c r="S971" s="2">
        <v>0.97799999999999998</v>
      </c>
      <c r="T971" s="2">
        <v>1.0999999999999999E-2</v>
      </c>
      <c r="U971" s="2">
        <v>0.11799999999999999</v>
      </c>
      <c r="V971" s="2">
        <v>6.5000000000000002E-2</v>
      </c>
      <c r="W971" s="2">
        <v>0.13</v>
      </c>
      <c r="X971" s="2">
        <v>0.42199999999999999</v>
      </c>
      <c r="Y971" s="2">
        <v>0.254</v>
      </c>
      <c r="Z971" s="2">
        <v>0.14099999999999999</v>
      </c>
      <c r="AA971" s="2">
        <v>0.76300000000000001</v>
      </c>
      <c r="AB971" s="2">
        <v>0.999</v>
      </c>
      <c r="AC971" s="2">
        <v>0.877</v>
      </c>
      <c r="AD971" s="2">
        <v>0.36399999999999999</v>
      </c>
      <c r="AE971" s="2">
        <v>0.74099999999999999</v>
      </c>
      <c r="AF971" s="2">
        <v>1E-3</v>
      </c>
      <c r="AG971" s="2">
        <v>1E-3</v>
      </c>
      <c r="AH971" s="2">
        <v>0.61099999999999999</v>
      </c>
      <c r="AI971" s="2">
        <v>2.5999999999999999E-2</v>
      </c>
      <c r="AJ971" s="2">
        <v>6.8000000000000005E-2</v>
      </c>
      <c r="AK971">
        <v>1661843</v>
      </c>
      <c r="AL971">
        <v>3566.6</v>
      </c>
      <c r="AM971" t="s">
        <v>54</v>
      </c>
      <c r="AN971" s="3">
        <v>0.86270260312113167</v>
      </c>
      <c r="AO971" s="3">
        <v>1.7682674269165069E-3</v>
      </c>
      <c r="AP971" s="3">
        <v>0.85658382538284672</v>
      </c>
      <c r="AQ971" s="3">
        <v>2.0461433414219539E-3</v>
      </c>
      <c r="AR971" s="3">
        <v>0.91325465775806247</v>
      </c>
      <c r="AS971" s="3">
        <v>1.71116629929264E-3</v>
      </c>
      <c r="AT971" s="10">
        <v>0.24189519882202151</v>
      </c>
      <c r="AU971" s="1">
        <v>389.203125</v>
      </c>
      <c r="AV971" s="5">
        <v>68624.760147528737</v>
      </c>
      <c r="AW971" s="9">
        <v>15.054359674453741</v>
      </c>
      <c r="AX971">
        <v>16</v>
      </c>
      <c r="AY971" t="s">
        <v>50</v>
      </c>
      <c r="AZ971" s="9">
        <f>AVERAGE(MainTable[[#This Row],[f1]:[f4]])</f>
        <v>0.56440000000000001</v>
      </c>
      <c r="BA971" s="9">
        <f>AVERAGE(MainTable[[#This Row],[l1]:[l3]])</f>
        <v>6.4666666666666664E-2</v>
      </c>
      <c r="BB971" s="9">
        <f>AVERAGE(MainTable[[#This Row],[n1]:[lsc]])</f>
        <v>0.45150000000000001</v>
      </c>
      <c r="BC971" s="9">
        <f>AVERAGE(MainTable[[#This Row],[density]:[clsCoef]])</f>
        <v>0.62050000000000005</v>
      </c>
      <c r="BD971" s="9">
        <f>AVERAGE(MainTable[[#This Row],[t2]:[t4]])</f>
        <v>0.20433333333333334</v>
      </c>
      <c r="BE971" s="9">
        <f>AVERAGE(MainTable[[#This Row],[c1]:[c2]])</f>
        <v>4.7E-2</v>
      </c>
      <c r="BF971" s="9">
        <f>AVERAGE(MainTable[[#This Row],[n3]], MainTable[[#This Row],[n1]], MainTable[[#This Row],[n4]])</f>
        <v>0.17500000000000002</v>
      </c>
      <c r="BG971" s="9" t="str">
        <f>VLOOKUP(MainTable[[#This Row],[model]],ModelNames,4,FALSE)</f>
        <v>Tree Ensemble</v>
      </c>
      <c r="BH971" s="9" cm="1">
        <f t="array" ref="BH971">MEDIAN(IF($AM$2:$AM$2385=AM971,$AN$2:$AN$2385))</f>
        <v>0.87316363636363636</v>
      </c>
      <c r="BI971" s="9" t="str" cm="1">
        <f t="array" ref="BI971">LEFT(A971, MIN(IFERROR(FIND({"_binarized","_clean","_converted"}, A971), LEN(A971)+1))-1)</f>
        <v>elevators</v>
      </c>
    </row>
    <row r="972" spans="1:61" x14ac:dyDescent="0.25">
      <c r="A972" t="s">
        <v>120</v>
      </c>
      <c r="B972" s="6">
        <v>16599</v>
      </c>
      <c r="C972">
        <v>19</v>
      </c>
      <c r="D972">
        <v>18</v>
      </c>
      <c r="E972">
        <v>0</v>
      </c>
      <c r="F972" s="1">
        <v>2.2356725146198828</v>
      </c>
      <c r="G972">
        <v>0</v>
      </c>
      <c r="H972">
        <v>0</v>
      </c>
      <c r="I972" s="1">
        <v>15.29976591358152</v>
      </c>
      <c r="J972" s="1">
        <v>1004.913182940807</v>
      </c>
      <c r="K972" s="1">
        <v>10.9126905449048</v>
      </c>
      <c r="L972" s="1">
        <v>21.066700000000001</v>
      </c>
      <c r="M972" s="1">
        <v>7.5240999999999998</v>
      </c>
      <c r="N972" s="2">
        <v>0.38200000000000001</v>
      </c>
      <c r="O972" s="2">
        <v>0.59699999999999998</v>
      </c>
      <c r="P972" s="2">
        <v>0.26200000000000001</v>
      </c>
      <c r="Q972" s="2">
        <v>0</v>
      </c>
      <c r="R972" s="2">
        <v>0.98499999999999999</v>
      </c>
      <c r="S972" s="2">
        <v>0.97799999999999998</v>
      </c>
      <c r="T972" s="2">
        <v>1.0999999999999999E-2</v>
      </c>
      <c r="U972" s="2">
        <v>0.11799999999999999</v>
      </c>
      <c r="V972" s="2">
        <v>6.5000000000000002E-2</v>
      </c>
      <c r="W972" s="2">
        <v>0.13</v>
      </c>
      <c r="X972" s="2">
        <v>0.42199999999999999</v>
      </c>
      <c r="Y972" s="2">
        <v>0.254</v>
      </c>
      <c r="Z972" s="2">
        <v>0.14099999999999999</v>
      </c>
      <c r="AA972" s="2">
        <v>0.76300000000000001</v>
      </c>
      <c r="AB972" s="2">
        <v>0.999</v>
      </c>
      <c r="AC972" s="2">
        <v>0.877</v>
      </c>
      <c r="AD972" s="2">
        <v>0.36399999999999999</v>
      </c>
      <c r="AE972" s="2">
        <v>0.74099999999999999</v>
      </c>
      <c r="AF972" s="2">
        <v>1E-3</v>
      </c>
      <c r="AG972" s="2">
        <v>1E-3</v>
      </c>
      <c r="AH972" s="2">
        <v>0.61099999999999999</v>
      </c>
      <c r="AI972" s="2">
        <v>2.5999999999999999E-2</v>
      </c>
      <c r="AJ972" s="2">
        <v>6.8000000000000005E-2</v>
      </c>
      <c r="AK972">
        <v>1661843</v>
      </c>
      <c r="AL972">
        <v>3566.6</v>
      </c>
      <c r="AM972" t="s">
        <v>64</v>
      </c>
      <c r="AN972" s="3">
        <v>0.84721971344250147</v>
      </c>
      <c r="AO972" s="3">
        <v>4.1969356070020291E-3</v>
      </c>
      <c r="AP972" s="3">
        <v>0.83147383603396463</v>
      </c>
      <c r="AQ972" s="3">
        <v>5.3660873428892988E-3</v>
      </c>
      <c r="AR972" s="3">
        <v>0.91373295218218542</v>
      </c>
      <c r="AS972" s="3">
        <v>2.1717242808512449E-3</v>
      </c>
      <c r="AT972" s="10">
        <v>1.8188953399658201E-3</v>
      </c>
      <c r="AU972" s="1">
        <v>336.46875</v>
      </c>
      <c r="AV972" s="5">
        <v>9126418.455891991</v>
      </c>
      <c r="AW972" s="9">
        <v>0.1639053821563721</v>
      </c>
      <c r="AX972">
        <v>2</v>
      </c>
      <c r="AY972" t="s">
        <v>50</v>
      </c>
      <c r="AZ972" s="9">
        <f>AVERAGE(MainTable[[#This Row],[f1]:[f4]])</f>
        <v>0.56440000000000001</v>
      </c>
      <c r="BA972" s="9">
        <f>AVERAGE(MainTable[[#This Row],[l1]:[l3]])</f>
        <v>6.4666666666666664E-2</v>
      </c>
      <c r="BB972" s="9">
        <f>AVERAGE(MainTable[[#This Row],[n1]:[lsc]])</f>
        <v>0.45150000000000001</v>
      </c>
      <c r="BC972" s="9">
        <f>AVERAGE(MainTable[[#This Row],[density]:[clsCoef]])</f>
        <v>0.62050000000000005</v>
      </c>
      <c r="BD972" s="9">
        <f>AVERAGE(MainTable[[#This Row],[t2]:[t4]])</f>
        <v>0.20433333333333334</v>
      </c>
      <c r="BE972" s="9">
        <f>AVERAGE(MainTable[[#This Row],[c1]:[c2]])</f>
        <v>4.7E-2</v>
      </c>
      <c r="BF972" s="9">
        <f>AVERAGE(MainTable[[#This Row],[n3]], MainTable[[#This Row],[n1]], MainTable[[#This Row],[n4]])</f>
        <v>0.17500000000000002</v>
      </c>
      <c r="BG972" s="9" t="str">
        <f>VLOOKUP(MainTable[[#This Row],[model]],ModelNames,4,FALSE)</f>
        <v>Discriminant</v>
      </c>
      <c r="BH972" s="9" cm="1">
        <f t="array" ref="BH972">MEDIAN(IF($AM$2:$AM$2385=AM972,$AN$2:$AN$2385))</f>
        <v>0.83860904466088915</v>
      </c>
      <c r="BI972" s="9" t="str" cm="1">
        <f t="array" ref="BI972">LEFT(A972, MIN(IFERROR(FIND({"_binarized","_clean","_converted"}, A972), LEN(A972)+1))-1)</f>
        <v>elevators</v>
      </c>
    </row>
    <row r="973" spans="1:61" x14ac:dyDescent="0.25">
      <c r="A973" t="s">
        <v>120</v>
      </c>
      <c r="B973" s="6">
        <v>16599</v>
      </c>
      <c r="C973">
        <v>19</v>
      </c>
      <c r="D973">
        <v>18</v>
      </c>
      <c r="E973">
        <v>0</v>
      </c>
      <c r="F973" s="1">
        <v>2.2356725146198828</v>
      </c>
      <c r="G973">
        <v>0</v>
      </c>
      <c r="H973">
        <v>0</v>
      </c>
      <c r="I973" s="1">
        <v>15.29976591358152</v>
      </c>
      <c r="J973" s="1">
        <v>1004.913182940807</v>
      </c>
      <c r="K973" s="1">
        <v>10.9126905449048</v>
      </c>
      <c r="L973" s="1">
        <v>21.066700000000001</v>
      </c>
      <c r="M973" s="1">
        <v>7.5240999999999998</v>
      </c>
      <c r="N973" s="2">
        <v>0.38200000000000001</v>
      </c>
      <c r="O973" s="2">
        <v>0.59699999999999998</v>
      </c>
      <c r="P973" s="2">
        <v>0.26200000000000001</v>
      </c>
      <c r="Q973" s="2">
        <v>0</v>
      </c>
      <c r="R973" s="2">
        <v>0.98499999999999999</v>
      </c>
      <c r="S973" s="2">
        <v>0.97799999999999998</v>
      </c>
      <c r="T973" s="2">
        <v>1.0999999999999999E-2</v>
      </c>
      <c r="U973" s="2">
        <v>0.11799999999999999</v>
      </c>
      <c r="V973" s="2">
        <v>6.5000000000000002E-2</v>
      </c>
      <c r="W973" s="2">
        <v>0.13</v>
      </c>
      <c r="X973" s="2">
        <v>0.42199999999999999</v>
      </c>
      <c r="Y973" s="2">
        <v>0.254</v>
      </c>
      <c r="Z973" s="2">
        <v>0.14099999999999999</v>
      </c>
      <c r="AA973" s="2">
        <v>0.76300000000000001</v>
      </c>
      <c r="AB973" s="2">
        <v>0.999</v>
      </c>
      <c r="AC973" s="2">
        <v>0.877</v>
      </c>
      <c r="AD973" s="2">
        <v>0.36399999999999999</v>
      </c>
      <c r="AE973" s="2">
        <v>0.74099999999999999</v>
      </c>
      <c r="AF973" s="2">
        <v>1E-3</v>
      </c>
      <c r="AG973" s="2">
        <v>1E-3</v>
      </c>
      <c r="AH973" s="2">
        <v>0.61099999999999999</v>
      </c>
      <c r="AI973" s="2">
        <v>2.5999999999999999E-2</v>
      </c>
      <c r="AJ973" s="2">
        <v>6.8000000000000005E-2</v>
      </c>
      <c r="AK973">
        <v>1661843</v>
      </c>
      <c r="AL973">
        <v>3566.6</v>
      </c>
      <c r="AM973" t="s">
        <v>57</v>
      </c>
      <c r="AN973" s="3">
        <v>0.83366440755489568</v>
      </c>
      <c r="AO973" s="3">
        <v>5.1959010836826894E-3</v>
      </c>
      <c r="AP973" s="3">
        <v>0.82741190921525032</v>
      </c>
      <c r="AQ973" s="3">
        <v>5.1129581009587846E-3</v>
      </c>
      <c r="AR973" s="3">
        <v>0.84155359656041961</v>
      </c>
      <c r="AS973" s="3">
        <v>6.8300072229190711E-3</v>
      </c>
      <c r="AT973" s="10">
        <v>3.3307075500488281E-3</v>
      </c>
      <c r="AU973" s="1">
        <v>306.73828125</v>
      </c>
      <c r="AV973" s="5">
        <v>4983926.0128847528</v>
      </c>
      <c r="AW973" s="9">
        <v>14.557103157043461</v>
      </c>
      <c r="AX973">
        <v>24</v>
      </c>
      <c r="AY973" t="s">
        <v>50</v>
      </c>
      <c r="AZ973" s="9">
        <f>AVERAGE(MainTable[[#This Row],[f1]:[f4]])</f>
        <v>0.56440000000000001</v>
      </c>
      <c r="BA973" s="9">
        <f>AVERAGE(MainTable[[#This Row],[l1]:[l3]])</f>
        <v>6.4666666666666664E-2</v>
      </c>
      <c r="BB973" s="9">
        <f>AVERAGE(MainTable[[#This Row],[n1]:[lsc]])</f>
        <v>0.45150000000000001</v>
      </c>
      <c r="BC973" s="9">
        <f>AVERAGE(MainTable[[#This Row],[density]:[clsCoef]])</f>
        <v>0.62050000000000005</v>
      </c>
      <c r="BD973" s="9">
        <f>AVERAGE(MainTable[[#This Row],[t2]:[t4]])</f>
        <v>0.20433333333333334</v>
      </c>
      <c r="BE973" s="9">
        <f>AVERAGE(MainTable[[#This Row],[c1]:[c2]])</f>
        <v>4.7E-2</v>
      </c>
      <c r="BF973" s="9">
        <f>AVERAGE(MainTable[[#This Row],[n3]], MainTable[[#This Row],[n1]], MainTable[[#This Row],[n4]])</f>
        <v>0.17500000000000002</v>
      </c>
      <c r="BG973" s="9" t="str">
        <f>VLOOKUP(MainTable[[#This Row],[model]],ModelNames,4,FALSE)</f>
        <v>Tree-based</v>
      </c>
      <c r="BH973" s="9" cm="1">
        <f t="array" ref="BH973">MEDIAN(IF($AM$2:$AM$2385=AM973,$AN$2:$AN$2385))</f>
        <v>0.84387062005572167</v>
      </c>
      <c r="BI973" s="9" t="str" cm="1">
        <f t="array" ref="BI973">LEFT(A973, MIN(IFERROR(FIND({"_binarized","_clean","_converted"}, A973), LEN(A973)+1))-1)</f>
        <v>elevators</v>
      </c>
    </row>
    <row r="974" spans="1:61" x14ac:dyDescent="0.25">
      <c r="A974" t="s">
        <v>120</v>
      </c>
      <c r="B974" s="6">
        <v>16599</v>
      </c>
      <c r="C974">
        <v>19</v>
      </c>
      <c r="D974">
        <v>18</v>
      </c>
      <c r="E974">
        <v>0</v>
      </c>
      <c r="F974" s="1">
        <v>2.2356725146198828</v>
      </c>
      <c r="G974">
        <v>0</v>
      </c>
      <c r="H974">
        <v>0</v>
      </c>
      <c r="I974" s="1">
        <v>15.29976591358152</v>
      </c>
      <c r="J974" s="1">
        <v>1004.913182940807</v>
      </c>
      <c r="K974" s="1">
        <v>10.9126905449048</v>
      </c>
      <c r="L974" s="1">
        <v>21.066700000000001</v>
      </c>
      <c r="M974" s="1">
        <v>7.5240999999999998</v>
      </c>
      <c r="N974" s="2">
        <v>0.38200000000000001</v>
      </c>
      <c r="O974" s="2">
        <v>0.59699999999999998</v>
      </c>
      <c r="P974" s="2">
        <v>0.26200000000000001</v>
      </c>
      <c r="Q974" s="2">
        <v>0</v>
      </c>
      <c r="R974" s="2">
        <v>0.98499999999999999</v>
      </c>
      <c r="S974" s="2">
        <v>0.97799999999999998</v>
      </c>
      <c r="T974" s="2">
        <v>1.0999999999999999E-2</v>
      </c>
      <c r="U974" s="2">
        <v>0.11799999999999999</v>
      </c>
      <c r="V974" s="2">
        <v>6.5000000000000002E-2</v>
      </c>
      <c r="W974" s="2">
        <v>0.13</v>
      </c>
      <c r="X974" s="2">
        <v>0.42199999999999999</v>
      </c>
      <c r="Y974" s="2">
        <v>0.254</v>
      </c>
      <c r="Z974" s="2">
        <v>0.14099999999999999</v>
      </c>
      <c r="AA974" s="2">
        <v>0.76300000000000001</v>
      </c>
      <c r="AB974" s="2">
        <v>0.999</v>
      </c>
      <c r="AC974" s="2">
        <v>0.877</v>
      </c>
      <c r="AD974" s="2">
        <v>0.36399999999999999</v>
      </c>
      <c r="AE974" s="2">
        <v>0.74099999999999999</v>
      </c>
      <c r="AF974" s="2">
        <v>1E-3</v>
      </c>
      <c r="AG974" s="2">
        <v>1E-3</v>
      </c>
      <c r="AH974" s="2">
        <v>0.61099999999999999</v>
      </c>
      <c r="AI974" s="2">
        <v>2.5999999999999999E-2</v>
      </c>
      <c r="AJ974" s="2">
        <v>6.8000000000000005E-2</v>
      </c>
      <c r="AK974">
        <v>1661843</v>
      </c>
      <c r="AL974">
        <v>3566.6</v>
      </c>
      <c r="AM974" t="s">
        <v>53</v>
      </c>
      <c r="AN974" s="3">
        <v>0.83306248797540261</v>
      </c>
      <c r="AO974" s="3">
        <v>5.3274959156640583E-3</v>
      </c>
      <c r="AP974" s="3">
        <v>0.82434437962430818</v>
      </c>
      <c r="AQ974" s="3">
        <v>6.1860060357721404E-3</v>
      </c>
      <c r="AR974" s="3">
        <v>0.8601628483116357</v>
      </c>
      <c r="AS974" s="3">
        <v>4.3157086909511788E-3</v>
      </c>
      <c r="AT974" s="10">
        <v>0.21988153457641599</v>
      </c>
      <c r="AU974" s="1">
        <v>340.4609375</v>
      </c>
      <c r="AV974" s="5">
        <v>75495.198048251565</v>
      </c>
      <c r="AW974" s="9">
        <v>2.78794264793396</v>
      </c>
      <c r="AX974">
        <v>24</v>
      </c>
      <c r="AY974" t="s">
        <v>50</v>
      </c>
      <c r="AZ974" s="9">
        <f>AVERAGE(MainTable[[#This Row],[f1]:[f4]])</f>
        <v>0.56440000000000001</v>
      </c>
      <c r="BA974" s="9">
        <f>AVERAGE(MainTable[[#This Row],[l1]:[l3]])</f>
        <v>6.4666666666666664E-2</v>
      </c>
      <c r="BB974" s="9">
        <f>AVERAGE(MainTable[[#This Row],[n1]:[lsc]])</f>
        <v>0.45150000000000001</v>
      </c>
      <c r="BC974" s="9">
        <f>AVERAGE(MainTable[[#This Row],[density]:[clsCoef]])</f>
        <v>0.62050000000000005</v>
      </c>
      <c r="BD974" s="9">
        <f>AVERAGE(MainTable[[#This Row],[t2]:[t4]])</f>
        <v>0.20433333333333334</v>
      </c>
      <c r="BE974" s="9">
        <f>AVERAGE(MainTable[[#This Row],[c1]:[c2]])</f>
        <v>4.7E-2</v>
      </c>
      <c r="BF974" s="9">
        <f>AVERAGE(MainTable[[#This Row],[n3]], MainTable[[#This Row],[n1]], MainTable[[#This Row],[n4]])</f>
        <v>0.17500000000000002</v>
      </c>
      <c r="BG974" s="9" t="str">
        <f>VLOOKUP(MainTable[[#This Row],[model]],ModelNames,4,FALSE)</f>
        <v>Instance-based</v>
      </c>
      <c r="BH974" s="9" cm="1">
        <f t="array" ref="BH974">MEDIAN(IF($AM$2:$AM$2385=AM974,$AN$2:$AN$2385))</f>
        <v>0.85</v>
      </c>
      <c r="BI974" s="9" t="str" cm="1">
        <f t="array" ref="BI974">LEFT(A974, MIN(IFERROR(FIND({"_binarized","_clean","_converted"}, A974), LEN(A974)+1))-1)</f>
        <v>elevators</v>
      </c>
    </row>
    <row r="975" spans="1:61" x14ac:dyDescent="0.25">
      <c r="A975" t="s">
        <v>120</v>
      </c>
      <c r="B975" s="6">
        <v>16599</v>
      </c>
      <c r="C975">
        <v>19</v>
      </c>
      <c r="D975">
        <v>18</v>
      </c>
      <c r="E975">
        <v>0</v>
      </c>
      <c r="F975" s="1">
        <v>2.2356725146198828</v>
      </c>
      <c r="G975">
        <v>0</v>
      </c>
      <c r="H975">
        <v>0</v>
      </c>
      <c r="I975" s="1">
        <v>15.29976591358152</v>
      </c>
      <c r="J975" s="1">
        <v>1004.913182940807</v>
      </c>
      <c r="K975" s="1">
        <v>10.9126905449048</v>
      </c>
      <c r="L975" s="1">
        <v>21.066700000000001</v>
      </c>
      <c r="M975" s="1">
        <v>7.5240999999999998</v>
      </c>
      <c r="N975" s="2">
        <v>0.38200000000000001</v>
      </c>
      <c r="O975" s="2">
        <v>0.59699999999999998</v>
      </c>
      <c r="P975" s="2">
        <v>0.26200000000000001</v>
      </c>
      <c r="Q975" s="2">
        <v>0</v>
      </c>
      <c r="R975" s="2">
        <v>0.98499999999999999</v>
      </c>
      <c r="S975" s="2">
        <v>0.97799999999999998</v>
      </c>
      <c r="T975" s="2">
        <v>1.0999999999999999E-2</v>
      </c>
      <c r="U975" s="2">
        <v>0.11799999999999999</v>
      </c>
      <c r="V975" s="2">
        <v>6.5000000000000002E-2</v>
      </c>
      <c r="W975" s="2">
        <v>0.13</v>
      </c>
      <c r="X975" s="2">
        <v>0.42199999999999999</v>
      </c>
      <c r="Y975" s="2">
        <v>0.254</v>
      </c>
      <c r="Z975" s="2">
        <v>0.14099999999999999</v>
      </c>
      <c r="AA975" s="2">
        <v>0.76300000000000001</v>
      </c>
      <c r="AB975" s="2">
        <v>0.999</v>
      </c>
      <c r="AC975" s="2">
        <v>0.877</v>
      </c>
      <c r="AD975" s="2">
        <v>0.36399999999999999</v>
      </c>
      <c r="AE975" s="2">
        <v>0.74099999999999999</v>
      </c>
      <c r="AF975" s="2">
        <v>1E-3</v>
      </c>
      <c r="AG975" s="2">
        <v>1E-3</v>
      </c>
      <c r="AH975" s="2">
        <v>0.61099999999999999</v>
      </c>
      <c r="AI975" s="2">
        <v>2.5999999999999999E-2</v>
      </c>
      <c r="AJ975" s="2">
        <v>6.8000000000000005E-2</v>
      </c>
      <c r="AK975">
        <v>1661843</v>
      </c>
      <c r="AL975">
        <v>3566.6</v>
      </c>
      <c r="AM975" t="s">
        <v>61</v>
      </c>
      <c r="AN975" s="3">
        <v>0.82848361206198695</v>
      </c>
      <c r="AO975" s="3">
        <v>5.0072059509412179E-3</v>
      </c>
      <c r="AP975" s="3">
        <v>0.80672942811059545</v>
      </c>
      <c r="AQ975" s="3">
        <v>6.6499431319052517E-3</v>
      </c>
      <c r="AR975" s="3">
        <v>0.90752603701417434</v>
      </c>
      <c r="AS975" s="3">
        <v>2.789497972614568E-3</v>
      </c>
      <c r="AT975" s="10">
        <v>5.8770179748535156E-3</v>
      </c>
      <c r="AU975" s="1">
        <v>347.72265625</v>
      </c>
      <c r="AV975" s="5">
        <v>2824561.7200811361</v>
      </c>
      <c r="AW975" s="9">
        <v>0.18754792213439939</v>
      </c>
      <c r="AX975">
        <v>4</v>
      </c>
      <c r="AY975" t="s">
        <v>50</v>
      </c>
      <c r="AZ975" s="9">
        <f>AVERAGE(MainTable[[#This Row],[f1]:[f4]])</f>
        <v>0.56440000000000001</v>
      </c>
      <c r="BA975" s="9">
        <f>AVERAGE(MainTable[[#This Row],[l1]:[l3]])</f>
        <v>6.4666666666666664E-2</v>
      </c>
      <c r="BB975" s="9">
        <f>AVERAGE(MainTable[[#This Row],[n1]:[lsc]])</f>
        <v>0.45150000000000001</v>
      </c>
      <c r="BC975" s="9">
        <f>AVERAGE(MainTable[[#This Row],[density]:[clsCoef]])</f>
        <v>0.62050000000000005</v>
      </c>
      <c r="BD975" s="9">
        <f>AVERAGE(MainTable[[#This Row],[t2]:[t4]])</f>
        <v>0.20433333333333334</v>
      </c>
      <c r="BE975" s="9">
        <f>AVERAGE(MainTable[[#This Row],[c1]:[c2]])</f>
        <v>4.7E-2</v>
      </c>
      <c r="BF975" s="9">
        <f>AVERAGE(MainTable[[#This Row],[n3]], MainTable[[#This Row],[n1]], MainTable[[#This Row],[n4]])</f>
        <v>0.17500000000000002</v>
      </c>
      <c r="BG975" s="9" t="str">
        <f>VLOOKUP(MainTable[[#This Row],[model]],ModelNames,4,FALSE)</f>
        <v>Discriminant</v>
      </c>
      <c r="BH975" s="9" cm="1">
        <f t="array" ref="BH975">MEDIAN(IF($AM$2:$AM$2385=AM975,$AN$2:$AN$2385))</f>
        <v>0.82848361206198695</v>
      </c>
      <c r="BI975" s="9" t="str" cm="1">
        <f t="array" ref="BI975">LEFT(A975, MIN(IFERROR(FIND({"_binarized","_clean","_converted"}, A975), LEN(A975)+1))-1)</f>
        <v>elevators</v>
      </c>
    </row>
    <row r="976" spans="1:61" x14ac:dyDescent="0.25">
      <c r="A976" t="s">
        <v>120</v>
      </c>
      <c r="B976" s="6">
        <v>16599</v>
      </c>
      <c r="C976">
        <v>19</v>
      </c>
      <c r="D976">
        <v>18</v>
      </c>
      <c r="E976">
        <v>0</v>
      </c>
      <c r="F976" s="1">
        <v>2.2356725146198828</v>
      </c>
      <c r="G976">
        <v>0</v>
      </c>
      <c r="H976">
        <v>0</v>
      </c>
      <c r="I976" s="1">
        <v>15.29976591358152</v>
      </c>
      <c r="J976" s="1">
        <v>1004.913182940807</v>
      </c>
      <c r="K976" s="1">
        <v>10.9126905449048</v>
      </c>
      <c r="L976" s="1">
        <v>21.066700000000001</v>
      </c>
      <c r="M976" s="1">
        <v>7.5240999999999998</v>
      </c>
      <c r="N976" s="2">
        <v>0.38200000000000001</v>
      </c>
      <c r="O976" s="2">
        <v>0.59699999999999998</v>
      </c>
      <c r="P976" s="2">
        <v>0.26200000000000001</v>
      </c>
      <c r="Q976" s="2">
        <v>0</v>
      </c>
      <c r="R976" s="2">
        <v>0.98499999999999999</v>
      </c>
      <c r="S976" s="2">
        <v>0.97799999999999998</v>
      </c>
      <c r="T976" s="2">
        <v>1.0999999999999999E-2</v>
      </c>
      <c r="U976" s="2">
        <v>0.11799999999999999</v>
      </c>
      <c r="V976" s="2">
        <v>6.5000000000000002E-2</v>
      </c>
      <c r="W976" s="2">
        <v>0.13</v>
      </c>
      <c r="X976" s="2">
        <v>0.42199999999999999</v>
      </c>
      <c r="Y976" s="2">
        <v>0.254</v>
      </c>
      <c r="Z976" s="2">
        <v>0.14099999999999999</v>
      </c>
      <c r="AA976" s="2">
        <v>0.76300000000000001</v>
      </c>
      <c r="AB976" s="2">
        <v>0.999</v>
      </c>
      <c r="AC976" s="2">
        <v>0.877</v>
      </c>
      <c r="AD976" s="2">
        <v>0.36399999999999999</v>
      </c>
      <c r="AE976" s="2">
        <v>0.74099999999999999</v>
      </c>
      <c r="AF976" s="2">
        <v>1E-3</v>
      </c>
      <c r="AG976" s="2">
        <v>1E-3</v>
      </c>
      <c r="AH976" s="2">
        <v>0.61099999999999999</v>
      </c>
      <c r="AI976" s="2">
        <v>2.5999999999999999E-2</v>
      </c>
      <c r="AJ976" s="2">
        <v>6.8000000000000005E-2</v>
      </c>
      <c r="AK976">
        <v>1661843</v>
      </c>
      <c r="AL976">
        <v>3566.6</v>
      </c>
      <c r="AM976" t="s">
        <v>63</v>
      </c>
      <c r="AN976" s="3">
        <v>0.75884106477128754</v>
      </c>
      <c r="AO976" s="3">
        <v>3.312348186612947E-3</v>
      </c>
      <c r="AP976" s="3">
        <v>0.71074821404760291</v>
      </c>
      <c r="AQ976" s="3">
        <v>6.5548096575141733E-3</v>
      </c>
      <c r="AR976" s="3">
        <v>0.79714046007458017</v>
      </c>
      <c r="AS976" s="3">
        <v>3.3813137254339759E-3</v>
      </c>
      <c r="AT976" s="10">
        <v>3.0391216278076172E-3</v>
      </c>
      <c r="AU976" s="1">
        <v>348.0859375</v>
      </c>
      <c r="AV976" s="5">
        <v>5462104.5265552681</v>
      </c>
      <c r="AW976" s="9">
        <v>0.16334700584411621</v>
      </c>
      <c r="AX976">
        <v>4</v>
      </c>
      <c r="AY976" t="s">
        <v>50</v>
      </c>
      <c r="AZ976" s="9">
        <f>AVERAGE(MainTable[[#This Row],[f1]:[f4]])</f>
        <v>0.56440000000000001</v>
      </c>
      <c r="BA976" s="9">
        <f>AVERAGE(MainTable[[#This Row],[l1]:[l3]])</f>
        <v>6.4666666666666664E-2</v>
      </c>
      <c r="BB976" s="9">
        <f>AVERAGE(MainTable[[#This Row],[n1]:[lsc]])</f>
        <v>0.45150000000000001</v>
      </c>
      <c r="BC976" s="9">
        <f>AVERAGE(MainTable[[#This Row],[density]:[clsCoef]])</f>
        <v>0.62050000000000005</v>
      </c>
      <c r="BD976" s="9">
        <f>AVERAGE(MainTable[[#This Row],[t2]:[t4]])</f>
        <v>0.20433333333333334</v>
      </c>
      <c r="BE976" s="9">
        <f>AVERAGE(MainTable[[#This Row],[c1]:[c2]])</f>
        <v>4.7E-2</v>
      </c>
      <c r="BF976" s="9">
        <f>AVERAGE(MainTable[[#This Row],[n3]], MainTable[[#This Row],[n1]], MainTable[[#This Row],[n4]])</f>
        <v>0.17500000000000002</v>
      </c>
      <c r="BG976" s="9" t="str">
        <f>VLOOKUP(MainTable[[#This Row],[model]],ModelNames,4,FALSE)</f>
        <v>Probabilistic</v>
      </c>
      <c r="BH976" s="9" cm="1">
        <f t="array" ref="BH976">MEDIAN(IF($AM$2:$AM$2385=AM976,$AN$2:$AN$2385))</f>
        <v>0.73750000000000004</v>
      </c>
      <c r="BI976" s="9" t="str" cm="1">
        <f t="array" ref="BI976">LEFT(A976, MIN(IFERROR(FIND({"_binarized","_clean","_converted"}, A976), LEN(A976)+1))-1)</f>
        <v>elevators</v>
      </c>
    </row>
    <row r="977" spans="1:61" x14ac:dyDescent="0.25">
      <c r="A977" t="s">
        <v>77</v>
      </c>
      <c r="B977" s="6">
        <v>42</v>
      </c>
      <c r="C977">
        <v>12</v>
      </c>
      <c r="D977">
        <v>11</v>
      </c>
      <c r="E977">
        <v>0</v>
      </c>
      <c r="F977" s="1">
        <v>2.2307692307692308</v>
      </c>
      <c r="G977">
        <v>0</v>
      </c>
      <c r="H977">
        <v>0</v>
      </c>
      <c r="I977" s="1">
        <v>1000000</v>
      </c>
      <c r="J977" s="1">
        <v>2.4223350883085328</v>
      </c>
      <c r="K977" s="1">
        <v>1.6261286522096801</v>
      </c>
      <c r="L977" s="1">
        <v>51.031599999999997</v>
      </c>
      <c r="M977" s="1">
        <v>12.2272</v>
      </c>
      <c r="N977" s="2">
        <v>0.46600000000000003</v>
      </c>
      <c r="O977" s="2">
        <v>0.55500000000000005</v>
      </c>
      <c r="P977" s="2">
        <v>0.19700000000000001</v>
      </c>
      <c r="Q977" s="2">
        <v>0.28599999999999998</v>
      </c>
      <c r="R977" s="2">
        <v>0.88100000000000001</v>
      </c>
      <c r="S977" s="2">
        <v>0.88100000000000001</v>
      </c>
      <c r="T977" s="2">
        <v>4.7E-2</v>
      </c>
      <c r="U977" s="2">
        <v>0.14299999999999999</v>
      </c>
      <c r="V977" s="2">
        <v>4.8000000000000001E-2</v>
      </c>
      <c r="W977" s="2">
        <v>0.22600000000000001</v>
      </c>
      <c r="X977" s="2">
        <v>0.44500000000000001</v>
      </c>
      <c r="Y977" s="2">
        <v>0.42899999999999999</v>
      </c>
      <c r="Z977" s="2">
        <v>0.26200000000000001</v>
      </c>
      <c r="AA977" s="2">
        <v>0.83299999999999996</v>
      </c>
      <c r="AB977" s="2">
        <v>0.93400000000000005</v>
      </c>
      <c r="AC977" s="2">
        <v>0.90900000000000003</v>
      </c>
      <c r="AD977" s="2">
        <v>0.67900000000000005</v>
      </c>
      <c r="AE977" s="2">
        <v>0.72199999999999998</v>
      </c>
      <c r="AF977" s="2">
        <v>0.26200000000000001</v>
      </c>
      <c r="AG977" s="2">
        <v>0.23799999999999999</v>
      </c>
      <c r="AH977" s="2">
        <v>0.90900000000000003</v>
      </c>
      <c r="AI977" s="2">
        <v>0.107</v>
      </c>
      <c r="AJ977" s="2">
        <v>0.253</v>
      </c>
      <c r="AK977">
        <v>1110</v>
      </c>
      <c r="AL977">
        <v>0.05</v>
      </c>
      <c r="AM977" t="s">
        <v>55</v>
      </c>
      <c r="AN977" s="3">
        <v>0.78055555555555556</v>
      </c>
      <c r="AO977" s="3">
        <v>0.12184284555256281</v>
      </c>
      <c r="AP977" s="3">
        <v>0.76300366300366307</v>
      </c>
      <c r="AQ977" s="3">
        <v>0.13546355111262959</v>
      </c>
      <c r="AR977" s="3">
        <v>0.79333333333333333</v>
      </c>
      <c r="AS977" s="3">
        <v>0.19367785395111931</v>
      </c>
      <c r="AT977" s="10">
        <v>5.1777362823486328E-3</v>
      </c>
      <c r="AU977" s="1">
        <v>286.9375</v>
      </c>
      <c r="AV977" s="5">
        <v>8691.0567757977624</v>
      </c>
      <c r="AW977" s="9">
        <v>0.2395942211151123</v>
      </c>
      <c r="AX977">
        <v>16</v>
      </c>
      <c r="AY977" t="s">
        <v>50</v>
      </c>
      <c r="AZ977" s="9">
        <f>AVERAGE(MainTable[[#This Row],[f1]:[f4]])</f>
        <v>0.55999999999999994</v>
      </c>
      <c r="BA977" s="9">
        <f>AVERAGE(MainTable[[#This Row],[l1]:[l3]])</f>
        <v>7.9333333333333325E-2</v>
      </c>
      <c r="BB977" s="9">
        <f>AVERAGE(MainTable[[#This Row],[n1]:[lsc]])</f>
        <v>0.52150000000000007</v>
      </c>
      <c r="BC977" s="9">
        <f>AVERAGE(MainTable[[#This Row],[density]:[clsCoef]])</f>
        <v>0.79400000000000004</v>
      </c>
      <c r="BD977" s="9">
        <f>AVERAGE(MainTable[[#This Row],[t2]:[t4]])</f>
        <v>0.46966666666666668</v>
      </c>
      <c r="BE977" s="9">
        <f>AVERAGE(MainTable[[#This Row],[c1]:[c2]])</f>
        <v>0.18</v>
      </c>
      <c r="BF977" s="9">
        <f>AVERAGE(MainTable[[#This Row],[n3]], MainTable[[#This Row],[n1]], MainTable[[#This Row],[n4]])</f>
        <v>0.3056666666666667</v>
      </c>
      <c r="BG977" s="9" t="str">
        <f>VLOOKUP(MainTable[[#This Row],[model]],ModelNames,4,FALSE)</f>
        <v>Tree Ensemble</v>
      </c>
      <c r="BH977" s="9" cm="1">
        <f t="array" ref="BH977">MEDIAN(IF($AM$2:$AM$2385=AM977,$AN$2:$AN$2385))</f>
        <v>0.88267425723439863</v>
      </c>
      <c r="BI977" s="9" t="str" cm="1">
        <f t="array" ref="BI977">LEFT(A977, MIN(IFERROR(FIND({"_binarized","_clean","_converted"}, A977), LEN(A977)+1))-1)</f>
        <v>analcatdata_fraud</v>
      </c>
    </row>
    <row r="978" spans="1:61" x14ac:dyDescent="0.25">
      <c r="A978" t="s">
        <v>77</v>
      </c>
      <c r="B978" s="6">
        <v>42</v>
      </c>
      <c r="C978">
        <v>12</v>
      </c>
      <c r="D978">
        <v>11</v>
      </c>
      <c r="E978">
        <v>0</v>
      </c>
      <c r="F978" s="1">
        <v>2.2307692307692308</v>
      </c>
      <c r="G978">
        <v>0</v>
      </c>
      <c r="H978">
        <v>0</v>
      </c>
      <c r="I978" s="1">
        <v>1000000</v>
      </c>
      <c r="J978" s="1">
        <v>2.4223350883085328</v>
      </c>
      <c r="K978" s="1">
        <v>1.6261286522096801</v>
      </c>
      <c r="L978" s="1">
        <v>51.031599999999997</v>
      </c>
      <c r="M978" s="1">
        <v>12.2272</v>
      </c>
      <c r="N978" s="2">
        <v>0.46600000000000003</v>
      </c>
      <c r="O978" s="2">
        <v>0.55500000000000005</v>
      </c>
      <c r="P978" s="2">
        <v>0.19700000000000001</v>
      </c>
      <c r="Q978" s="2">
        <v>0.28599999999999998</v>
      </c>
      <c r="R978" s="2">
        <v>0.88100000000000001</v>
      </c>
      <c r="S978" s="2">
        <v>0.88100000000000001</v>
      </c>
      <c r="T978" s="2">
        <v>4.7E-2</v>
      </c>
      <c r="U978" s="2">
        <v>0.14299999999999999</v>
      </c>
      <c r="V978" s="2">
        <v>4.8000000000000001E-2</v>
      </c>
      <c r="W978" s="2">
        <v>0.22600000000000001</v>
      </c>
      <c r="X978" s="2">
        <v>0.44500000000000001</v>
      </c>
      <c r="Y978" s="2">
        <v>0.42899999999999999</v>
      </c>
      <c r="Z978" s="2">
        <v>0.26200000000000001</v>
      </c>
      <c r="AA978" s="2">
        <v>0.83299999999999996</v>
      </c>
      <c r="AB978" s="2">
        <v>0.93400000000000005</v>
      </c>
      <c r="AC978" s="2">
        <v>0.90900000000000003</v>
      </c>
      <c r="AD978" s="2">
        <v>0.67900000000000005</v>
      </c>
      <c r="AE978" s="2">
        <v>0.72199999999999998</v>
      </c>
      <c r="AF978" s="2">
        <v>0.26200000000000001</v>
      </c>
      <c r="AG978" s="2">
        <v>0.23799999999999999</v>
      </c>
      <c r="AH978" s="2">
        <v>0.90900000000000003</v>
      </c>
      <c r="AI978" s="2">
        <v>0.107</v>
      </c>
      <c r="AJ978" s="2">
        <v>0.253</v>
      </c>
      <c r="AK978">
        <v>1110</v>
      </c>
      <c r="AL978">
        <v>0.05</v>
      </c>
      <c r="AM978" t="s">
        <v>57</v>
      </c>
      <c r="AN978" s="3">
        <v>0.7583333333333333</v>
      </c>
      <c r="AO978" s="3">
        <v>0.11540321154356099</v>
      </c>
      <c r="AP978" s="3">
        <v>0.74584637584637581</v>
      </c>
      <c r="AQ978" s="3">
        <v>0.12423036842862149</v>
      </c>
      <c r="AR978" s="3">
        <v>0.818888888888889</v>
      </c>
      <c r="AS978" s="3">
        <v>0.1614498354991917</v>
      </c>
      <c r="AT978" s="10">
        <v>1.936674118041992E-3</v>
      </c>
      <c r="AU978" s="1">
        <v>285.1640625</v>
      </c>
      <c r="AV978" s="5">
        <v>23235.710944232429</v>
      </c>
      <c r="AW978" s="9">
        <v>5.9194326400756843E-2</v>
      </c>
      <c r="AX978">
        <v>24</v>
      </c>
      <c r="AY978" t="s">
        <v>50</v>
      </c>
      <c r="AZ978" s="9">
        <f>AVERAGE(MainTable[[#This Row],[f1]:[f4]])</f>
        <v>0.55999999999999994</v>
      </c>
      <c r="BA978" s="9">
        <f>AVERAGE(MainTable[[#This Row],[l1]:[l3]])</f>
        <v>7.9333333333333325E-2</v>
      </c>
      <c r="BB978" s="9">
        <f>AVERAGE(MainTable[[#This Row],[n1]:[lsc]])</f>
        <v>0.52150000000000007</v>
      </c>
      <c r="BC978" s="9">
        <f>AVERAGE(MainTable[[#This Row],[density]:[clsCoef]])</f>
        <v>0.79400000000000004</v>
      </c>
      <c r="BD978" s="9">
        <f>AVERAGE(MainTable[[#This Row],[t2]:[t4]])</f>
        <v>0.46966666666666668</v>
      </c>
      <c r="BE978" s="9">
        <f>AVERAGE(MainTable[[#This Row],[c1]:[c2]])</f>
        <v>0.18</v>
      </c>
      <c r="BF978" s="9">
        <f>AVERAGE(MainTable[[#This Row],[n3]], MainTable[[#This Row],[n1]], MainTable[[#This Row],[n4]])</f>
        <v>0.3056666666666667</v>
      </c>
      <c r="BG978" s="9" t="str">
        <f>VLOOKUP(MainTable[[#This Row],[model]],ModelNames,4,FALSE)</f>
        <v>Tree-based</v>
      </c>
      <c r="BH978" s="9" cm="1">
        <f t="array" ref="BH978">MEDIAN(IF($AM$2:$AM$2385=AM978,$AN$2:$AN$2385))</f>
        <v>0.84387062005572167</v>
      </c>
      <c r="BI978" s="9" t="str" cm="1">
        <f t="array" ref="BI978">LEFT(A978, MIN(IFERROR(FIND({"_binarized","_clean","_converted"}, A978), LEN(A978)+1))-1)</f>
        <v>analcatdata_fraud</v>
      </c>
    </row>
    <row r="979" spans="1:61" x14ac:dyDescent="0.25">
      <c r="A979" t="s">
        <v>77</v>
      </c>
      <c r="B979" s="6">
        <v>42</v>
      </c>
      <c r="C979">
        <v>12</v>
      </c>
      <c r="D979">
        <v>11</v>
      </c>
      <c r="E979">
        <v>0</v>
      </c>
      <c r="F979" s="1">
        <v>2.2307692307692308</v>
      </c>
      <c r="G979">
        <v>0</v>
      </c>
      <c r="H979">
        <v>0</v>
      </c>
      <c r="I979" s="1">
        <v>1000000</v>
      </c>
      <c r="J979" s="1">
        <v>2.4223350883085328</v>
      </c>
      <c r="K979" s="1">
        <v>1.6261286522096801</v>
      </c>
      <c r="L979" s="1">
        <v>51.031599999999997</v>
      </c>
      <c r="M979" s="1">
        <v>12.2272</v>
      </c>
      <c r="N979" s="2">
        <v>0.46600000000000003</v>
      </c>
      <c r="O979" s="2">
        <v>0.55500000000000005</v>
      </c>
      <c r="P979" s="2">
        <v>0.19700000000000001</v>
      </c>
      <c r="Q979" s="2">
        <v>0.28599999999999998</v>
      </c>
      <c r="R979" s="2">
        <v>0.88100000000000001</v>
      </c>
      <c r="S979" s="2">
        <v>0.88100000000000001</v>
      </c>
      <c r="T979" s="2">
        <v>4.7E-2</v>
      </c>
      <c r="U979" s="2">
        <v>0.14299999999999999</v>
      </c>
      <c r="V979" s="2">
        <v>4.8000000000000001E-2</v>
      </c>
      <c r="W979" s="2">
        <v>0.22600000000000001</v>
      </c>
      <c r="X979" s="2">
        <v>0.44500000000000001</v>
      </c>
      <c r="Y979" s="2">
        <v>0.42899999999999999</v>
      </c>
      <c r="Z979" s="2">
        <v>0.26200000000000001</v>
      </c>
      <c r="AA979" s="2">
        <v>0.83299999999999996</v>
      </c>
      <c r="AB979" s="2">
        <v>0.93400000000000005</v>
      </c>
      <c r="AC979" s="2">
        <v>0.90900000000000003</v>
      </c>
      <c r="AD979" s="2">
        <v>0.67900000000000005</v>
      </c>
      <c r="AE979" s="2">
        <v>0.72199999999999998</v>
      </c>
      <c r="AF979" s="2">
        <v>0.26200000000000001</v>
      </c>
      <c r="AG979" s="2">
        <v>0.23799999999999999</v>
      </c>
      <c r="AH979" s="2">
        <v>0.90900000000000003</v>
      </c>
      <c r="AI979" s="2">
        <v>0.107</v>
      </c>
      <c r="AJ979" s="2">
        <v>0.253</v>
      </c>
      <c r="AK979">
        <v>1110</v>
      </c>
      <c r="AL979">
        <v>0.05</v>
      </c>
      <c r="AM979" t="s">
        <v>61</v>
      </c>
      <c r="AN979" s="3">
        <v>0.73611111111111105</v>
      </c>
      <c r="AO979" s="3">
        <v>5.6927504255331107E-2</v>
      </c>
      <c r="AP979" s="3">
        <v>0.65647130647130647</v>
      </c>
      <c r="AQ979" s="3">
        <v>0.1025861944926513</v>
      </c>
      <c r="AR979" s="3">
        <v>0.61111111111111105</v>
      </c>
      <c r="AS979" s="3">
        <v>0.15214515486254621</v>
      </c>
      <c r="AT979" s="10">
        <v>1.683473587036133E-3</v>
      </c>
      <c r="AU979" s="1">
        <v>291.48046875</v>
      </c>
      <c r="AV979" s="5">
        <v>26730.446112448659</v>
      </c>
      <c r="AW979" s="9">
        <v>2.5150299072265622E-2</v>
      </c>
      <c r="AX979">
        <v>4</v>
      </c>
      <c r="AY979" t="s">
        <v>50</v>
      </c>
      <c r="AZ979" s="9">
        <f>AVERAGE(MainTable[[#This Row],[f1]:[f4]])</f>
        <v>0.55999999999999994</v>
      </c>
      <c r="BA979" s="9">
        <f>AVERAGE(MainTable[[#This Row],[l1]:[l3]])</f>
        <v>7.9333333333333325E-2</v>
      </c>
      <c r="BB979" s="9">
        <f>AVERAGE(MainTable[[#This Row],[n1]:[lsc]])</f>
        <v>0.52150000000000007</v>
      </c>
      <c r="BC979" s="9">
        <f>AVERAGE(MainTable[[#This Row],[density]:[clsCoef]])</f>
        <v>0.79400000000000004</v>
      </c>
      <c r="BD979" s="9">
        <f>AVERAGE(MainTable[[#This Row],[t2]:[t4]])</f>
        <v>0.46966666666666668</v>
      </c>
      <c r="BE979" s="9">
        <f>AVERAGE(MainTable[[#This Row],[c1]:[c2]])</f>
        <v>0.18</v>
      </c>
      <c r="BF979" s="9">
        <f>AVERAGE(MainTable[[#This Row],[n3]], MainTable[[#This Row],[n1]], MainTable[[#This Row],[n4]])</f>
        <v>0.3056666666666667</v>
      </c>
      <c r="BG979" s="9" t="str">
        <f>VLOOKUP(MainTable[[#This Row],[model]],ModelNames,4,FALSE)</f>
        <v>Discriminant</v>
      </c>
      <c r="BH979" s="9" cm="1">
        <f t="array" ref="BH979">MEDIAN(IF($AM$2:$AM$2385=AM979,$AN$2:$AN$2385))</f>
        <v>0.82848361206198695</v>
      </c>
      <c r="BI979" s="9" t="str" cm="1">
        <f t="array" ref="BI979">LEFT(A979, MIN(IFERROR(FIND({"_binarized","_clean","_converted"}, A979), LEN(A979)+1))-1)</f>
        <v>analcatdata_fraud</v>
      </c>
    </row>
    <row r="980" spans="1:61" x14ac:dyDescent="0.25">
      <c r="A980" t="s">
        <v>77</v>
      </c>
      <c r="B980" s="6">
        <v>42</v>
      </c>
      <c r="C980">
        <v>12</v>
      </c>
      <c r="D980">
        <v>11</v>
      </c>
      <c r="E980">
        <v>0</v>
      </c>
      <c r="F980" s="1">
        <v>2.2307692307692308</v>
      </c>
      <c r="G980">
        <v>0</v>
      </c>
      <c r="H980">
        <v>0</v>
      </c>
      <c r="I980" s="1">
        <v>1000000</v>
      </c>
      <c r="J980" s="1">
        <v>2.4223350883085328</v>
      </c>
      <c r="K980" s="1">
        <v>1.6261286522096801</v>
      </c>
      <c r="L980" s="1">
        <v>51.031599999999997</v>
      </c>
      <c r="M980" s="1">
        <v>12.2272</v>
      </c>
      <c r="N980" s="2">
        <v>0.46600000000000003</v>
      </c>
      <c r="O980" s="2">
        <v>0.55500000000000005</v>
      </c>
      <c r="P980" s="2">
        <v>0.19700000000000001</v>
      </c>
      <c r="Q980" s="2">
        <v>0.28599999999999998</v>
      </c>
      <c r="R980" s="2">
        <v>0.88100000000000001</v>
      </c>
      <c r="S980" s="2">
        <v>0.88100000000000001</v>
      </c>
      <c r="T980" s="2">
        <v>4.7E-2</v>
      </c>
      <c r="U980" s="2">
        <v>0.14299999999999999</v>
      </c>
      <c r="V980" s="2">
        <v>4.8000000000000001E-2</v>
      </c>
      <c r="W980" s="2">
        <v>0.22600000000000001</v>
      </c>
      <c r="X980" s="2">
        <v>0.44500000000000001</v>
      </c>
      <c r="Y980" s="2">
        <v>0.42899999999999999</v>
      </c>
      <c r="Z980" s="2">
        <v>0.26200000000000001</v>
      </c>
      <c r="AA980" s="2">
        <v>0.83299999999999996</v>
      </c>
      <c r="AB980" s="2">
        <v>0.93400000000000005</v>
      </c>
      <c r="AC980" s="2">
        <v>0.90900000000000003</v>
      </c>
      <c r="AD980" s="2">
        <v>0.67900000000000005</v>
      </c>
      <c r="AE980" s="2">
        <v>0.72199999999999998</v>
      </c>
      <c r="AF980" s="2">
        <v>0.26200000000000001</v>
      </c>
      <c r="AG980" s="2">
        <v>0.23799999999999999</v>
      </c>
      <c r="AH980" s="2">
        <v>0.90900000000000003</v>
      </c>
      <c r="AI980" s="2">
        <v>0.107</v>
      </c>
      <c r="AJ980" s="2">
        <v>0.253</v>
      </c>
      <c r="AK980">
        <v>1110</v>
      </c>
      <c r="AL980">
        <v>0.05</v>
      </c>
      <c r="AM980" t="s">
        <v>64</v>
      </c>
      <c r="AN980" s="3">
        <v>0.73333333333333328</v>
      </c>
      <c r="AO980" s="3">
        <v>0.14092945437739801</v>
      </c>
      <c r="AP980" s="3">
        <v>0.72664002664002658</v>
      </c>
      <c r="AQ980" s="3">
        <v>0.1479702127059051</v>
      </c>
      <c r="AR980" s="3">
        <v>0.75555555555555554</v>
      </c>
      <c r="AS980" s="3">
        <v>0.1670366264263656</v>
      </c>
      <c r="AT980" s="10">
        <v>1.532554626464844E-3</v>
      </c>
      <c r="AU980" s="1">
        <v>290.21875</v>
      </c>
      <c r="AV980" s="5">
        <v>29362.738021157431</v>
      </c>
      <c r="AW980" s="9">
        <v>2.498722076416016E-2</v>
      </c>
      <c r="AX980">
        <v>2</v>
      </c>
      <c r="AY980" t="s">
        <v>50</v>
      </c>
      <c r="AZ980" s="9">
        <f>AVERAGE(MainTable[[#This Row],[f1]:[f4]])</f>
        <v>0.55999999999999994</v>
      </c>
      <c r="BA980" s="9">
        <f>AVERAGE(MainTable[[#This Row],[l1]:[l3]])</f>
        <v>7.9333333333333325E-2</v>
      </c>
      <c r="BB980" s="9">
        <f>AVERAGE(MainTable[[#This Row],[n1]:[lsc]])</f>
        <v>0.52150000000000007</v>
      </c>
      <c r="BC980" s="9">
        <f>AVERAGE(MainTable[[#This Row],[density]:[clsCoef]])</f>
        <v>0.79400000000000004</v>
      </c>
      <c r="BD980" s="9">
        <f>AVERAGE(MainTable[[#This Row],[t2]:[t4]])</f>
        <v>0.46966666666666668</v>
      </c>
      <c r="BE980" s="9">
        <f>AVERAGE(MainTable[[#This Row],[c1]:[c2]])</f>
        <v>0.18</v>
      </c>
      <c r="BF980" s="9">
        <f>AVERAGE(MainTable[[#This Row],[n3]], MainTable[[#This Row],[n1]], MainTable[[#This Row],[n4]])</f>
        <v>0.3056666666666667</v>
      </c>
      <c r="BG980" s="9" t="str">
        <f>VLOOKUP(MainTable[[#This Row],[model]],ModelNames,4,FALSE)</f>
        <v>Discriminant</v>
      </c>
      <c r="BH980" s="9" cm="1">
        <f t="array" ref="BH980">MEDIAN(IF($AM$2:$AM$2385=AM980,$AN$2:$AN$2385))</f>
        <v>0.83860904466088915</v>
      </c>
      <c r="BI980" s="9" t="str" cm="1">
        <f t="array" ref="BI980">LEFT(A980, MIN(IFERROR(FIND({"_binarized","_clean","_converted"}, A980), LEN(A980)+1))-1)</f>
        <v>analcatdata_fraud</v>
      </c>
    </row>
    <row r="981" spans="1:61" x14ac:dyDescent="0.25">
      <c r="A981" t="s">
        <v>77</v>
      </c>
      <c r="B981" s="6">
        <v>42</v>
      </c>
      <c r="C981">
        <v>12</v>
      </c>
      <c r="D981">
        <v>11</v>
      </c>
      <c r="E981">
        <v>0</v>
      </c>
      <c r="F981" s="1">
        <v>2.2307692307692308</v>
      </c>
      <c r="G981">
        <v>0</v>
      </c>
      <c r="H981">
        <v>0</v>
      </c>
      <c r="I981" s="1">
        <v>1000000</v>
      </c>
      <c r="J981" s="1">
        <v>2.4223350883085328</v>
      </c>
      <c r="K981" s="1">
        <v>1.6261286522096801</v>
      </c>
      <c r="L981" s="1">
        <v>51.031599999999997</v>
      </c>
      <c r="M981" s="1">
        <v>12.2272</v>
      </c>
      <c r="N981" s="2">
        <v>0.46600000000000003</v>
      </c>
      <c r="O981" s="2">
        <v>0.55500000000000005</v>
      </c>
      <c r="P981" s="2">
        <v>0.19700000000000001</v>
      </c>
      <c r="Q981" s="2">
        <v>0.28599999999999998</v>
      </c>
      <c r="R981" s="2">
        <v>0.88100000000000001</v>
      </c>
      <c r="S981" s="2">
        <v>0.88100000000000001</v>
      </c>
      <c r="T981" s="2">
        <v>4.7E-2</v>
      </c>
      <c r="U981" s="2">
        <v>0.14299999999999999</v>
      </c>
      <c r="V981" s="2">
        <v>4.8000000000000001E-2</v>
      </c>
      <c r="W981" s="2">
        <v>0.22600000000000001</v>
      </c>
      <c r="X981" s="2">
        <v>0.44500000000000001</v>
      </c>
      <c r="Y981" s="2">
        <v>0.42899999999999999</v>
      </c>
      <c r="Z981" s="2">
        <v>0.26200000000000001</v>
      </c>
      <c r="AA981" s="2">
        <v>0.83299999999999996</v>
      </c>
      <c r="AB981" s="2">
        <v>0.93400000000000005</v>
      </c>
      <c r="AC981" s="2">
        <v>0.90900000000000003</v>
      </c>
      <c r="AD981" s="2">
        <v>0.67900000000000005</v>
      </c>
      <c r="AE981" s="2">
        <v>0.72199999999999998</v>
      </c>
      <c r="AF981" s="2">
        <v>0.26200000000000001</v>
      </c>
      <c r="AG981" s="2">
        <v>0.23799999999999999</v>
      </c>
      <c r="AH981" s="2">
        <v>0.90900000000000003</v>
      </c>
      <c r="AI981" s="2">
        <v>0.107</v>
      </c>
      <c r="AJ981" s="2">
        <v>0.253</v>
      </c>
      <c r="AK981">
        <v>1110</v>
      </c>
      <c r="AL981">
        <v>0.05</v>
      </c>
      <c r="AM981" t="s">
        <v>53</v>
      </c>
      <c r="AN981" s="3">
        <v>0.71666666666666656</v>
      </c>
      <c r="AO981" s="3">
        <v>4.0824829046386318E-2</v>
      </c>
      <c r="AP981" s="3">
        <v>0.61214285714285721</v>
      </c>
      <c r="AQ981" s="3">
        <v>6.8645793009908321E-2</v>
      </c>
      <c r="AR981" s="3">
        <v>0.78333333333333333</v>
      </c>
      <c r="AS981" s="3">
        <v>0.1247219128924647</v>
      </c>
      <c r="AT981" s="10">
        <v>4.6782493591308594E-3</v>
      </c>
      <c r="AU981" s="1">
        <v>287.609375</v>
      </c>
      <c r="AV981" s="5">
        <v>9618.9827744368558</v>
      </c>
      <c r="AW981" s="9">
        <v>6.9904565811157227E-2</v>
      </c>
      <c r="AX981">
        <v>24</v>
      </c>
      <c r="AY981" t="s">
        <v>50</v>
      </c>
      <c r="AZ981" s="9">
        <f>AVERAGE(MainTable[[#This Row],[f1]:[f4]])</f>
        <v>0.55999999999999994</v>
      </c>
      <c r="BA981" s="9">
        <f>AVERAGE(MainTable[[#This Row],[l1]:[l3]])</f>
        <v>7.9333333333333325E-2</v>
      </c>
      <c r="BB981" s="9">
        <f>AVERAGE(MainTable[[#This Row],[n1]:[lsc]])</f>
        <v>0.52150000000000007</v>
      </c>
      <c r="BC981" s="9">
        <f>AVERAGE(MainTable[[#This Row],[density]:[clsCoef]])</f>
        <v>0.79400000000000004</v>
      </c>
      <c r="BD981" s="9">
        <f>AVERAGE(MainTable[[#This Row],[t2]:[t4]])</f>
        <v>0.46966666666666668</v>
      </c>
      <c r="BE981" s="9">
        <f>AVERAGE(MainTable[[#This Row],[c1]:[c2]])</f>
        <v>0.18</v>
      </c>
      <c r="BF981" s="9">
        <f>AVERAGE(MainTable[[#This Row],[n3]], MainTable[[#This Row],[n1]], MainTable[[#This Row],[n4]])</f>
        <v>0.3056666666666667</v>
      </c>
      <c r="BG981" s="9" t="str">
        <f>VLOOKUP(MainTable[[#This Row],[model]],ModelNames,4,FALSE)</f>
        <v>Instance-based</v>
      </c>
      <c r="BH981" s="9" cm="1">
        <f t="array" ref="BH981">MEDIAN(IF($AM$2:$AM$2385=AM981,$AN$2:$AN$2385))</f>
        <v>0.85</v>
      </c>
      <c r="BI981" s="9" t="str" cm="1">
        <f t="array" ref="BI981">LEFT(A981, MIN(IFERROR(FIND({"_binarized","_clean","_converted"}, A981), LEN(A981)+1))-1)</f>
        <v>analcatdata_fraud</v>
      </c>
    </row>
    <row r="982" spans="1:61" x14ac:dyDescent="0.25">
      <c r="A982" t="s">
        <v>77</v>
      </c>
      <c r="B982" s="6">
        <v>42</v>
      </c>
      <c r="C982">
        <v>12</v>
      </c>
      <c r="D982">
        <v>11</v>
      </c>
      <c r="E982">
        <v>0</v>
      </c>
      <c r="F982" s="1">
        <v>2.2307692307692308</v>
      </c>
      <c r="G982">
        <v>0</v>
      </c>
      <c r="H982">
        <v>0</v>
      </c>
      <c r="I982" s="1">
        <v>1000000</v>
      </c>
      <c r="J982" s="1">
        <v>2.4223350883085328</v>
      </c>
      <c r="K982" s="1">
        <v>1.6261286522096801</v>
      </c>
      <c r="L982" s="1">
        <v>51.031599999999997</v>
      </c>
      <c r="M982" s="1">
        <v>12.2272</v>
      </c>
      <c r="N982" s="2">
        <v>0.46600000000000003</v>
      </c>
      <c r="O982" s="2">
        <v>0.55500000000000005</v>
      </c>
      <c r="P982" s="2">
        <v>0.19700000000000001</v>
      </c>
      <c r="Q982" s="2">
        <v>0.28599999999999998</v>
      </c>
      <c r="R982" s="2">
        <v>0.88100000000000001</v>
      </c>
      <c r="S982" s="2">
        <v>0.88100000000000001</v>
      </c>
      <c r="T982" s="2">
        <v>4.7E-2</v>
      </c>
      <c r="U982" s="2">
        <v>0.14299999999999999</v>
      </c>
      <c r="V982" s="2">
        <v>4.8000000000000001E-2</v>
      </c>
      <c r="W982" s="2">
        <v>0.22600000000000001</v>
      </c>
      <c r="X982" s="2">
        <v>0.44500000000000001</v>
      </c>
      <c r="Y982" s="2">
        <v>0.42899999999999999</v>
      </c>
      <c r="Z982" s="2">
        <v>0.26200000000000001</v>
      </c>
      <c r="AA982" s="2">
        <v>0.83299999999999996</v>
      </c>
      <c r="AB982" s="2">
        <v>0.93400000000000005</v>
      </c>
      <c r="AC982" s="2">
        <v>0.90900000000000003</v>
      </c>
      <c r="AD982" s="2">
        <v>0.67900000000000005</v>
      </c>
      <c r="AE982" s="2">
        <v>0.72199999999999998</v>
      </c>
      <c r="AF982" s="2">
        <v>0.26200000000000001</v>
      </c>
      <c r="AG982" s="2">
        <v>0.23799999999999999</v>
      </c>
      <c r="AH982" s="2">
        <v>0.90900000000000003</v>
      </c>
      <c r="AI982" s="2">
        <v>0.107</v>
      </c>
      <c r="AJ982" s="2">
        <v>0.253</v>
      </c>
      <c r="AK982">
        <v>1110</v>
      </c>
      <c r="AL982">
        <v>0.05</v>
      </c>
      <c r="AM982" t="s">
        <v>49</v>
      </c>
      <c r="AN982" s="3">
        <v>0.70833333333333326</v>
      </c>
      <c r="AO982" s="3">
        <v>0.13379549531991439</v>
      </c>
      <c r="AP982" s="3">
        <v>0.70815628815628817</v>
      </c>
      <c r="AQ982" s="3">
        <v>0.1312455717548352</v>
      </c>
      <c r="AR982" s="3">
        <v>0.75888888888888895</v>
      </c>
      <c r="AS982" s="3">
        <v>0.1772770726682589</v>
      </c>
      <c r="AT982" s="10">
        <v>1.7304420471191411E-3</v>
      </c>
      <c r="AU982" s="1">
        <v>286.66796875</v>
      </c>
      <c r="AV982" s="5">
        <v>26004.91595480849</v>
      </c>
      <c r="AW982" s="9">
        <v>0.58010506629943848</v>
      </c>
      <c r="AX982">
        <v>16</v>
      </c>
      <c r="AY982" t="s">
        <v>50</v>
      </c>
      <c r="AZ982" s="9">
        <f>AVERAGE(MainTable[[#This Row],[f1]:[f4]])</f>
        <v>0.55999999999999994</v>
      </c>
      <c r="BA982" s="9">
        <f>AVERAGE(MainTable[[#This Row],[l1]:[l3]])</f>
        <v>7.9333333333333325E-2</v>
      </c>
      <c r="BB982" s="9">
        <f>AVERAGE(MainTable[[#This Row],[n1]:[lsc]])</f>
        <v>0.52150000000000007</v>
      </c>
      <c r="BC982" s="9">
        <f>AVERAGE(MainTable[[#This Row],[density]:[clsCoef]])</f>
        <v>0.79400000000000004</v>
      </c>
      <c r="BD982" s="9">
        <f>AVERAGE(MainTable[[#This Row],[t2]:[t4]])</f>
        <v>0.46966666666666668</v>
      </c>
      <c r="BE982" s="9">
        <f>AVERAGE(MainTable[[#This Row],[c1]:[c2]])</f>
        <v>0.18</v>
      </c>
      <c r="BF982" s="9">
        <f>AVERAGE(MainTable[[#This Row],[n3]], MainTable[[#This Row],[n1]], MainTable[[#This Row],[n4]])</f>
        <v>0.3056666666666667</v>
      </c>
      <c r="BG982" s="9" t="str">
        <f>VLOOKUP(MainTable[[#This Row],[model]],ModelNames,4,FALSE)</f>
        <v>Neural</v>
      </c>
      <c r="BH982" s="9" cm="1">
        <f t="array" ref="BH982">MEDIAN(IF($AM$2:$AM$2385=AM982,$AN$2:$AN$2385))</f>
        <v>0.87620447459485384</v>
      </c>
      <c r="BI982" s="9" t="str" cm="1">
        <f t="array" ref="BI982">LEFT(A982, MIN(IFERROR(FIND({"_binarized","_clean","_converted"}, A982), LEN(A982)+1))-1)</f>
        <v>analcatdata_fraud</v>
      </c>
    </row>
    <row r="983" spans="1:61" x14ac:dyDescent="0.25">
      <c r="A983" t="s">
        <v>77</v>
      </c>
      <c r="B983" s="6">
        <v>42</v>
      </c>
      <c r="C983">
        <v>12</v>
      </c>
      <c r="D983">
        <v>11</v>
      </c>
      <c r="E983">
        <v>0</v>
      </c>
      <c r="F983" s="1">
        <v>2.2307692307692308</v>
      </c>
      <c r="G983">
        <v>0</v>
      </c>
      <c r="H983">
        <v>0</v>
      </c>
      <c r="I983" s="1">
        <v>1000000</v>
      </c>
      <c r="J983" s="1">
        <v>2.4223350883085328</v>
      </c>
      <c r="K983" s="1">
        <v>1.6261286522096801</v>
      </c>
      <c r="L983" s="1">
        <v>51.031599999999997</v>
      </c>
      <c r="M983" s="1">
        <v>12.2272</v>
      </c>
      <c r="N983" s="2">
        <v>0.46600000000000003</v>
      </c>
      <c r="O983" s="2">
        <v>0.55500000000000005</v>
      </c>
      <c r="P983" s="2">
        <v>0.19700000000000001</v>
      </c>
      <c r="Q983" s="2">
        <v>0.28599999999999998</v>
      </c>
      <c r="R983" s="2">
        <v>0.88100000000000001</v>
      </c>
      <c r="S983" s="2">
        <v>0.88100000000000001</v>
      </c>
      <c r="T983" s="2">
        <v>4.7E-2</v>
      </c>
      <c r="U983" s="2">
        <v>0.14299999999999999</v>
      </c>
      <c r="V983" s="2">
        <v>4.8000000000000001E-2</v>
      </c>
      <c r="W983" s="2">
        <v>0.22600000000000001</v>
      </c>
      <c r="X983" s="2">
        <v>0.44500000000000001</v>
      </c>
      <c r="Y983" s="2">
        <v>0.42899999999999999</v>
      </c>
      <c r="Z983" s="2">
        <v>0.26200000000000001</v>
      </c>
      <c r="AA983" s="2">
        <v>0.83299999999999996</v>
      </c>
      <c r="AB983" s="2">
        <v>0.93400000000000005</v>
      </c>
      <c r="AC983" s="2">
        <v>0.90900000000000003</v>
      </c>
      <c r="AD983" s="2">
        <v>0.67900000000000005</v>
      </c>
      <c r="AE983" s="2">
        <v>0.72199999999999998</v>
      </c>
      <c r="AF983" s="2">
        <v>0.26200000000000001</v>
      </c>
      <c r="AG983" s="2">
        <v>0.23799999999999999</v>
      </c>
      <c r="AH983" s="2">
        <v>0.90900000000000003</v>
      </c>
      <c r="AI983" s="2">
        <v>0.107</v>
      </c>
      <c r="AJ983" s="2">
        <v>0.253</v>
      </c>
      <c r="AK983">
        <v>1110</v>
      </c>
      <c r="AL983">
        <v>0.05</v>
      </c>
      <c r="AM983" t="s">
        <v>58</v>
      </c>
      <c r="AN983" s="3">
        <v>0.69166666666666665</v>
      </c>
      <c r="AO983" s="3">
        <v>5.000000000000001E-2</v>
      </c>
      <c r="AP983" s="3">
        <v>0.56663003663003664</v>
      </c>
      <c r="AQ983" s="3">
        <v>6.5131501336053069E-2</v>
      </c>
      <c r="AR983" s="3">
        <v>0.5</v>
      </c>
      <c r="AS983" s="3">
        <v>0</v>
      </c>
      <c r="AT983" s="10">
        <v>4.7860145568847656E-3</v>
      </c>
      <c r="AU983" s="1">
        <v>284.66796875</v>
      </c>
      <c r="AV983" s="5">
        <v>9402.3951379894388</v>
      </c>
      <c r="AW983" s="9">
        <v>0.24399042129516599</v>
      </c>
      <c r="AX983">
        <v>2</v>
      </c>
      <c r="AY983" t="s">
        <v>50</v>
      </c>
      <c r="AZ983" s="9">
        <f>AVERAGE(MainTable[[#This Row],[f1]:[f4]])</f>
        <v>0.55999999999999994</v>
      </c>
      <c r="BA983" s="9">
        <f>AVERAGE(MainTable[[#This Row],[l1]:[l3]])</f>
        <v>7.9333333333333325E-2</v>
      </c>
      <c r="BB983" s="9">
        <f>AVERAGE(MainTable[[#This Row],[n1]:[lsc]])</f>
        <v>0.52150000000000007</v>
      </c>
      <c r="BC983" s="9">
        <f>AVERAGE(MainTable[[#This Row],[density]:[clsCoef]])</f>
        <v>0.79400000000000004</v>
      </c>
      <c r="BD983" s="9">
        <f>AVERAGE(MainTable[[#This Row],[t2]:[t4]])</f>
        <v>0.46966666666666668</v>
      </c>
      <c r="BE983" s="9">
        <f>AVERAGE(MainTable[[#This Row],[c1]:[c2]])</f>
        <v>0.18</v>
      </c>
      <c r="BF983" s="9">
        <f>AVERAGE(MainTable[[#This Row],[n3]], MainTable[[#This Row],[n1]], MainTable[[#This Row],[n4]])</f>
        <v>0.3056666666666667</v>
      </c>
      <c r="BG983" s="9" t="str">
        <f>VLOOKUP(MainTable[[#This Row],[model]],ModelNames,4,FALSE)</f>
        <v>Tree Ensemble</v>
      </c>
      <c r="BH983" s="9" cm="1">
        <f t="array" ref="BH983">MEDIAN(IF($AM$2:$AM$2385=AM983,$AN$2:$AN$2385))</f>
        <v>0.86973139609339412</v>
      </c>
      <c r="BI983" s="9" t="str" cm="1">
        <f t="array" ref="BI983">LEFT(A983, MIN(IFERROR(FIND({"_binarized","_clean","_converted"}, A983), LEN(A983)+1))-1)</f>
        <v>analcatdata_fraud</v>
      </c>
    </row>
    <row r="984" spans="1:61" x14ac:dyDescent="0.25">
      <c r="A984" t="s">
        <v>77</v>
      </c>
      <c r="B984" s="6">
        <v>42</v>
      </c>
      <c r="C984">
        <v>12</v>
      </c>
      <c r="D984">
        <v>11</v>
      </c>
      <c r="E984">
        <v>0</v>
      </c>
      <c r="F984" s="1">
        <v>2.2307692307692308</v>
      </c>
      <c r="G984">
        <v>0</v>
      </c>
      <c r="H984">
        <v>0</v>
      </c>
      <c r="I984" s="1">
        <v>1000000</v>
      </c>
      <c r="J984" s="1">
        <v>2.4223350883085328</v>
      </c>
      <c r="K984" s="1">
        <v>1.6261286522096801</v>
      </c>
      <c r="L984" s="1">
        <v>51.031599999999997</v>
      </c>
      <c r="M984" s="1">
        <v>12.2272</v>
      </c>
      <c r="N984" s="2">
        <v>0.46600000000000003</v>
      </c>
      <c r="O984" s="2">
        <v>0.55500000000000005</v>
      </c>
      <c r="P984" s="2">
        <v>0.19700000000000001</v>
      </c>
      <c r="Q984" s="2">
        <v>0.28599999999999998</v>
      </c>
      <c r="R984" s="2">
        <v>0.88100000000000001</v>
      </c>
      <c r="S984" s="2">
        <v>0.88100000000000001</v>
      </c>
      <c r="T984" s="2">
        <v>4.7E-2</v>
      </c>
      <c r="U984" s="2">
        <v>0.14299999999999999</v>
      </c>
      <c r="V984" s="2">
        <v>4.8000000000000001E-2</v>
      </c>
      <c r="W984" s="2">
        <v>0.22600000000000001</v>
      </c>
      <c r="X984" s="2">
        <v>0.44500000000000001</v>
      </c>
      <c r="Y984" s="2">
        <v>0.42899999999999999</v>
      </c>
      <c r="Z984" s="2">
        <v>0.26200000000000001</v>
      </c>
      <c r="AA984" s="2">
        <v>0.83299999999999996</v>
      </c>
      <c r="AB984" s="2">
        <v>0.93400000000000005</v>
      </c>
      <c r="AC984" s="2">
        <v>0.90900000000000003</v>
      </c>
      <c r="AD984" s="2">
        <v>0.67900000000000005</v>
      </c>
      <c r="AE984" s="2">
        <v>0.72199999999999998</v>
      </c>
      <c r="AF984" s="2">
        <v>0.26200000000000001</v>
      </c>
      <c r="AG984" s="2">
        <v>0.23799999999999999</v>
      </c>
      <c r="AH984" s="2">
        <v>0.90900000000000003</v>
      </c>
      <c r="AI984" s="2">
        <v>0.107</v>
      </c>
      <c r="AJ984" s="2">
        <v>0.253</v>
      </c>
      <c r="AK984">
        <v>1110</v>
      </c>
      <c r="AL984">
        <v>0.05</v>
      </c>
      <c r="AM984" t="s">
        <v>51</v>
      </c>
      <c r="AN984" s="3">
        <v>0.69166666666666665</v>
      </c>
      <c r="AO984" s="3">
        <v>5.000000000000001E-2</v>
      </c>
      <c r="AP984" s="3">
        <v>0.56663003663003664</v>
      </c>
      <c r="AQ984" s="3">
        <v>6.5131501336053069E-2</v>
      </c>
      <c r="AT984" s="10">
        <v>1.59454345703125E-3</v>
      </c>
      <c r="AU984" s="1">
        <v>286.3515625</v>
      </c>
      <c r="AV984" s="5">
        <v>28221.244019138761</v>
      </c>
      <c r="AW984" s="9">
        <v>3.9072513580322273E-2</v>
      </c>
      <c r="AX984">
        <v>12</v>
      </c>
      <c r="AY984" t="s">
        <v>50</v>
      </c>
      <c r="AZ984" s="9">
        <f>AVERAGE(MainTable[[#This Row],[f1]:[f4]])</f>
        <v>0.55999999999999994</v>
      </c>
      <c r="BA984" s="9">
        <f>AVERAGE(MainTable[[#This Row],[l1]:[l3]])</f>
        <v>7.9333333333333325E-2</v>
      </c>
      <c r="BB984" s="9">
        <f>AVERAGE(MainTable[[#This Row],[n1]:[lsc]])</f>
        <v>0.52150000000000007</v>
      </c>
      <c r="BC984" s="9">
        <f>AVERAGE(MainTable[[#This Row],[density]:[clsCoef]])</f>
        <v>0.79400000000000004</v>
      </c>
      <c r="BD984" s="9">
        <f>AVERAGE(MainTable[[#This Row],[t2]:[t4]])</f>
        <v>0.46966666666666668</v>
      </c>
      <c r="BE984" s="9">
        <f>AVERAGE(MainTable[[#This Row],[c1]:[c2]])</f>
        <v>0.18</v>
      </c>
      <c r="BF984" s="9">
        <f>AVERAGE(MainTable[[#This Row],[n3]], MainTable[[#This Row],[n1]], MainTable[[#This Row],[n4]])</f>
        <v>0.3056666666666667</v>
      </c>
      <c r="BG984" s="9" t="str">
        <f>VLOOKUP(MainTable[[#This Row],[model]],ModelNames,4,FALSE)</f>
        <v>Kernel/SVM</v>
      </c>
      <c r="BH984" s="9" cm="1">
        <f t="array" ref="BH984">MEDIAN(IF($AM$2:$AM$2385=AM984,$AN$2:$AN$2385))</f>
        <v>0.87225452196382425</v>
      </c>
      <c r="BI984" s="9" t="str" cm="1">
        <f t="array" ref="BI984">LEFT(A984, MIN(IFERROR(FIND({"_binarized","_clean","_converted"}, A984), LEN(A984)+1))-1)</f>
        <v>analcatdata_fraud</v>
      </c>
    </row>
    <row r="985" spans="1:61" x14ac:dyDescent="0.25">
      <c r="A985" t="s">
        <v>77</v>
      </c>
      <c r="B985" s="6">
        <v>42</v>
      </c>
      <c r="C985">
        <v>12</v>
      </c>
      <c r="D985">
        <v>11</v>
      </c>
      <c r="E985">
        <v>0</v>
      </c>
      <c r="F985" s="1">
        <v>2.2307692307692308</v>
      </c>
      <c r="G985">
        <v>0</v>
      </c>
      <c r="H985">
        <v>0</v>
      </c>
      <c r="I985" s="1">
        <v>1000000</v>
      </c>
      <c r="J985" s="1">
        <v>2.4223350883085328</v>
      </c>
      <c r="K985" s="1">
        <v>1.6261286522096801</v>
      </c>
      <c r="L985" s="1">
        <v>51.031599999999997</v>
      </c>
      <c r="M985" s="1">
        <v>12.2272</v>
      </c>
      <c r="N985" s="2">
        <v>0.46600000000000003</v>
      </c>
      <c r="O985" s="2">
        <v>0.55500000000000005</v>
      </c>
      <c r="P985" s="2">
        <v>0.19700000000000001</v>
      </c>
      <c r="Q985" s="2">
        <v>0.28599999999999998</v>
      </c>
      <c r="R985" s="2">
        <v>0.88100000000000001</v>
      </c>
      <c r="S985" s="2">
        <v>0.88100000000000001</v>
      </c>
      <c r="T985" s="2">
        <v>4.7E-2</v>
      </c>
      <c r="U985" s="2">
        <v>0.14299999999999999</v>
      </c>
      <c r="V985" s="2">
        <v>4.8000000000000001E-2</v>
      </c>
      <c r="W985" s="2">
        <v>0.22600000000000001</v>
      </c>
      <c r="X985" s="2">
        <v>0.44500000000000001</v>
      </c>
      <c r="Y985" s="2">
        <v>0.42899999999999999</v>
      </c>
      <c r="Z985" s="2">
        <v>0.26200000000000001</v>
      </c>
      <c r="AA985" s="2">
        <v>0.83299999999999996</v>
      </c>
      <c r="AB985" s="2">
        <v>0.93400000000000005</v>
      </c>
      <c r="AC985" s="2">
        <v>0.90900000000000003</v>
      </c>
      <c r="AD985" s="2">
        <v>0.67900000000000005</v>
      </c>
      <c r="AE985" s="2">
        <v>0.72199999999999998</v>
      </c>
      <c r="AF985" s="2">
        <v>0.26200000000000001</v>
      </c>
      <c r="AG985" s="2">
        <v>0.23799999999999999</v>
      </c>
      <c r="AH985" s="2">
        <v>0.90900000000000003</v>
      </c>
      <c r="AI985" s="2">
        <v>0.107</v>
      </c>
      <c r="AJ985" s="2">
        <v>0.253</v>
      </c>
      <c r="AK985">
        <v>1110</v>
      </c>
      <c r="AL985">
        <v>0.05</v>
      </c>
      <c r="AM985" t="s">
        <v>56</v>
      </c>
      <c r="AN985" s="3">
        <v>0.69166666666666665</v>
      </c>
      <c r="AO985" s="3">
        <v>5.000000000000001E-2</v>
      </c>
      <c r="AP985" s="3">
        <v>0.56663003663003664</v>
      </c>
      <c r="AQ985" s="3">
        <v>6.5131501336053069E-2</v>
      </c>
      <c r="AR985" s="3">
        <v>0.5</v>
      </c>
      <c r="AS985" s="3">
        <v>0</v>
      </c>
      <c r="AT985" s="10">
        <v>1.5606880187988279E-3</v>
      </c>
      <c r="AU985" s="1">
        <v>288.93359375</v>
      </c>
      <c r="AV985" s="5">
        <v>28833.437213565539</v>
      </c>
      <c r="AW985" s="9">
        <v>3.8522958755493157E-2</v>
      </c>
      <c r="AX985">
        <v>10</v>
      </c>
      <c r="AY985" t="s">
        <v>50</v>
      </c>
      <c r="AZ985" s="9">
        <f>AVERAGE(MainTable[[#This Row],[f1]:[f4]])</f>
        <v>0.55999999999999994</v>
      </c>
      <c r="BA985" s="9">
        <f>AVERAGE(MainTable[[#This Row],[l1]:[l3]])</f>
        <v>7.9333333333333325E-2</v>
      </c>
      <c r="BB985" s="9">
        <f>AVERAGE(MainTable[[#This Row],[n1]:[lsc]])</f>
        <v>0.52150000000000007</v>
      </c>
      <c r="BC985" s="9">
        <f>AVERAGE(MainTable[[#This Row],[density]:[clsCoef]])</f>
        <v>0.79400000000000004</v>
      </c>
      <c r="BD985" s="9">
        <f>AVERAGE(MainTable[[#This Row],[t2]:[t4]])</f>
        <v>0.46966666666666668</v>
      </c>
      <c r="BE985" s="9">
        <f>AVERAGE(MainTable[[#This Row],[c1]:[c2]])</f>
        <v>0.18</v>
      </c>
      <c r="BF985" s="9">
        <f>AVERAGE(MainTable[[#This Row],[n3]], MainTable[[#This Row],[n1]], MainTable[[#This Row],[n4]])</f>
        <v>0.3056666666666667</v>
      </c>
      <c r="BG985" s="9" t="str">
        <f>VLOOKUP(MainTable[[#This Row],[model]],ModelNames,4,FALSE)</f>
        <v>Linear</v>
      </c>
      <c r="BH985" s="9" cm="1">
        <f t="array" ref="BH985">MEDIAN(IF($AM$2:$AM$2385=AM985,$AN$2:$AN$2385))</f>
        <v>0.85279999999999989</v>
      </c>
      <c r="BI985" s="9" t="str" cm="1">
        <f t="array" ref="BI985">LEFT(A985, MIN(IFERROR(FIND({"_binarized","_clean","_converted"}, A985), LEN(A985)+1))-1)</f>
        <v>analcatdata_fraud</v>
      </c>
    </row>
    <row r="986" spans="1:61" x14ac:dyDescent="0.25">
      <c r="A986" t="s">
        <v>77</v>
      </c>
      <c r="B986" s="6">
        <v>42</v>
      </c>
      <c r="C986">
        <v>12</v>
      </c>
      <c r="D986">
        <v>11</v>
      </c>
      <c r="E986">
        <v>0</v>
      </c>
      <c r="F986" s="1">
        <v>2.2307692307692308</v>
      </c>
      <c r="G986">
        <v>0</v>
      </c>
      <c r="H986">
        <v>0</v>
      </c>
      <c r="I986" s="1">
        <v>1000000</v>
      </c>
      <c r="J986" s="1">
        <v>2.4223350883085328</v>
      </c>
      <c r="K986" s="1">
        <v>1.6261286522096801</v>
      </c>
      <c r="L986" s="1">
        <v>51.031599999999997</v>
      </c>
      <c r="M986" s="1">
        <v>12.2272</v>
      </c>
      <c r="N986" s="2">
        <v>0.46600000000000003</v>
      </c>
      <c r="O986" s="2">
        <v>0.55500000000000005</v>
      </c>
      <c r="P986" s="2">
        <v>0.19700000000000001</v>
      </c>
      <c r="Q986" s="2">
        <v>0.28599999999999998</v>
      </c>
      <c r="R986" s="2">
        <v>0.88100000000000001</v>
      </c>
      <c r="S986" s="2">
        <v>0.88100000000000001</v>
      </c>
      <c r="T986" s="2">
        <v>4.7E-2</v>
      </c>
      <c r="U986" s="2">
        <v>0.14299999999999999</v>
      </c>
      <c r="V986" s="2">
        <v>4.8000000000000001E-2</v>
      </c>
      <c r="W986" s="2">
        <v>0.22600000000000001</v>
      </c>
      <c r="X986" s="2">
        <v>0.44500000000000001</v>
      </c>
      <c r="Y986" s="2">
        <v>0.42899999999999999</v>
      </c>
      <c r="Z986" s="2">
        <v>0.26200000000000001</v>
      </c>
      <c r="AA986" s="2">
        <v>0.83299999999999996</v>
      </c>
      <c r="AB986" s="2">
        <v>0.93400000000000005</v>
      </c>
      <c r="AC986" s="2">
        <v>0.90900000000000003</v>
      </c>
      <c r="AD986" s="2">
        <v>0.67900000000000005</v>
      </c>
      <c r="AE986" s="2">
        <v>0.72199999999999998</v>
      </c>
      <c r="AF986" s="2">
        <v>0.26200000000000001</v>
      </c>
      <c r="AG986" s="2">
        <v>0.23799999999999999</v>
      </c>
      <c r="AH986" s="2">
        <v>0.90900000000000003</v>
      </c>
      <c r="AI986" s="2">
        <v>0.107</v>
      </c>
      <c r="AJ986" s="2">
        <v>0.253</v>
      </c>
      <c r="AK986">
        <v>1110</v>
      </c>
      <c r="AL986">
        <v>0.05</v>
      </c>
      <c r="AM986" t="s">
        <v>52</v>
      </c>
      <c r="AN986" s="3">
        <v>0.68611111111111112</v>
      </c>
      <c r="AO986" s="3">
        <v>0.17777777777777781</v>
      </c>
      <c r="AP986" s="3">
        <v>0.65290043290043287</v>
      </c>
      <c r="AQ986" s="3">
        <v>0.1872107740366627</v>
      </c>
      <c r="AR986" s="3">
        <v>0.69111111111111112</v>
      </c>
      <c r="AS986" s="3">
        <v>0.17475202890077779</v>
      </c>
      <c r="AT986" s="10">
        <v>0.14579224586486819</v>
      </c>
      <c r="AU986" s="1">
        <v>288.01953125</v>
      </c>
      <c r="AV986" s="5">
        <v>308.6583908015902</v>
      </c>
      <c r="AW986" s="9">
        <v>1.6161975860595701</v>
      </c>
      <c r="AX986">
        <v>24</v>
      </c>
      <c r="AY986" t="s">
        <v>50</v>
      </c>
      <c r="AZ986" s="9">
        <f>AVERAGE(MainTable[[#This Row],[f1]:[f4]])</f>
        <v>0.55999999999999994</v>
      </c>
      <c r="BA986" s="9">
        <f>AVERAGE(MainTable[[#This Row],[l1]:[l3]])</f>
        <v>7.9333333333333325E-2</v>
      </c>
      <c r="BB986" s="9">
        <f>AVERAGE(MainTable[[#This Row],[n1]:[lsc]])</f>
        <v>0.52150000000000007</v>
      </c>
      <c r="BC986" s="9">
        <f>AVERAGE(MainTable[[#This Row],[density]:[clsCoef]])</f>
        <v>0.79400000000000004</v>
      </c>
      <c r="BD986" s="9">
        <f>AVERAGE(MainTable[[#This Row],[t2]:[t4]])</f>
        <v>0.46966666666666668</v>
      </c>
      <c r="BE986" s="9">
        <f>AVERAGE(MainTable[[#This Row],[c1]:[c2]])</f>
        <v>0.18</v>
      </c>
      <c r="BF986" s="9">
        <f>AVERAGE(MainTable[[#This Row],[n3]], MainTable[[#This Row],[n1]], MainTable[[#This Row],[n4]])</f>
        <v>0.3056666666666667</v>
      </c>
      <c r="BG986" s="9" t="str">
        <f>VLOOKUP(MainTable[[#This Row],[model]],ModelNames,4,FALSE)</f>
        <v>Tree Ensemble</v>
      </c>
      <c r="BH986" s="9" cm="1">
        <f t="array" ref="BH986">MEDIAN(IF($AM$2:$AM$2385=AM986,$AN$2:$AN$2385))</f>
        <v>0.87140340575455077</v>
      </c>
      <c r="BI986" s="9" t="str" cm="1">
        <f t="array" ref="BI986">LEFT(A986, MIN(IFERROR(FIND({"_binarized","_clean","_converted"}, A986), LEN(A986)+1))-1)</f>
        <v>analcatdata_fraud</v>
      </c>
    </row>
    <row r="987" spans="1:61" x14ac:dyDescent="0.25">
      <c r="A987" t="s">
        <v>77</v>
      </c>
      <c r="B987" s="6">
        <v>42</v>
      </c>
      <c r="C987">
        <v>12</v>
      </c>
      <c r="D987">
        <v>11</v>
      </c>
      <c r="E987">
        <v>0</v>
      </c>
      <c r="F987" s="1">
        <v>2.2307692307692308</v>
      </c>
      <c r="G987">
        <v>0</v>
      </c>
      <c r="H987">
        <v>0</v>
      </c>
      <c r="I987" s="1">
        <v>1000000</v>
      </c>
      <c r="J987" s="1">
        <v>2.4223350883085328</v>
      </c>
      <c r="K987" s="1">
        <v>1.6261286522096801</v>
      </c>
      <c r="L987" s="1">
        <v>51.031599999999997</v>
      </c>
      <c r="M987" s="1">
        <v>12.2272</v>
      </c>
      <c r="N987" s="2">
        <v>0.46600000000000003</v>
      </c>
      <c r="O987" s="2">
        <v>0.55500000000000005</v>
      </c>
      <c r="P987" s="2">
        <v>0.19700000000000001</v>
      </c>
      <c r="Q987" s="2">
        <v>0.28599999999999998</v>
      </c>
      <c r="R987" s="2">
        <v>0.88100000000000001</v>
      </c>
      <c r="S987" s="2">
        <v>0.88100000000000001</v>
      </c>
      <c r="T987" s="2">
        <v>4.7E-2</v>
      </c>
      <c r="U987" s="2">
        <v>0.14299999999999999</v>
      </c>
      <c r="V987" s="2">
        <v>4.8000000000000001E-2</v>
      </c>
      <c r="W987" s="2">
        <v>0.22600000000000001</v>
      </c>
      <c r="X987" s="2">
        <v>0.44500000000000001</v>
      </c>
      <c r="Y987" s="2">
        <v>0.42899999999999999</v>
      </c>
      <c r="Z987" s="2">
        <v>0.26200000000000001</v>
      </c>
      <c r="AA987" s="2">
        <v>0.83299999999999996</v>
      </c>
      <c r="AB987" s="2">
        <v>0.93400000000000005</v>
      </c>
      <c r="AC987" s="2">
        <v>0.90900000000000003</v>
      </c>
      <c r="AD987" s="2">
        <v>0.67900000000000005</v>
      </c>
      <c r="AE987" s="2">
        <v>0.72199999999999998</v>
      </c>
      <c r="AF987" s="2">
        <v>0.26200000000000001</v>
      </c>
      <c r="AG987" s="2">
        <v>0.23799999999999999</v>
      </c>
      <c r="AH987" s="2">
        <v>0.90900000000000003</v>
      </c>
      <c r="AI987" s="2">
        <v>0.107</v>
      </c>
      <c r="AJ987" s="2">
        <v>0.253</v>
      </c>
      <c r="AK987">
        <v>1110</v>
      </c>
      <c r="AL987">
        <v>0.05</v>
      </c>
      <c r="AM987" t="s">
        <v>60</v>
      </c>
      <c r="AN987" s="3">
        <v>0.68611111111111112</v>
      </c>
      <c r="AO987" s="3">
        <v>0.17777777777777781</v>
      </c>
      <c r="AP987" s="3">
        <v>0.67871794871794866</v>
      </c>
      <c r="AQ987" s="3">
        <v>0.18064389180816559</v>
      </c>
      <c r="AT987" s="10">
        <v>1.7256736755371089E-3</v>
      </c>
      <c r="AU987" s="1">
        <v>290.0234375</v>
      </c>
      <c r="AV987" s="5">
        <v>26076.77258911301</v>
      </c>
      <c r="AW987" s="9">
        <v>6.1208724975585938E-2</v>
      </c>
      <c r="AX987">
        <v>16</v>
      </c>
      <c r="AY987" t="s">
        <v>50</v>
      </c>
      <c r="AZ987" s="9">
        <f>AVERAGE(MainTable[[#This Row],[f1]:[f4]])</f>
        <v>0.55999999999999994</v>
      </c>
      <c r="BA987" s="9">
        <f>AVERAGE(MainTable[[#This Row],[l1]:[l3]])</f>
        <v>7.9333333333333325E-2</v>
      </c>
      <c r="BB987" s="9">
        <f>AVERAGE(MainTable[[#This Row],[n1]:[lsc]])</f>
        <v>0.52150000000000007</v>
      </c>
      <c r="BC987" s="9">
        <f>AVERAGE(MainTable[[#This Row],[density]:[clsCoef]])</f>
        <v>0.79400000000000004</v>
      </c>
      <c r="BD987" s="9">
        <f>AVERAGE(MainTable[[#This Row],[t2]:[t4]])</f>
        <v>0.46966666666666668</v>
      </c>
      <c r="BE987" s="9">
        <f>AVERAGE(MainTable[[#This Row],[c1]:[c2]])</f>
        <v>0.18</v>
      </c>
      <c r="BF987" s="9">
        <f>AVERAGE(MainTable[[#This Row],[n3]], MainTable[[#This Row],[n1]], MainTable[[#This Row],[n4]])</f>
        <v>0.3056666666666667</v>
      </c>
      <c r="BG987" s="9" t="str">
        <f>VLOOKUP(MainTable[[#This Row],[model]],ModelNames,4,FALSE)</f>
        <v>Linear</v>
      </c>
      <c r="BH987" s="9" cm="1">
        <f t="array" ref="BH987">MEDIAN(IF($AM$2:$AM$2385=AM987,$AN$2:$AN$2385))</f>
        <v>0.84154689776823377</v>
      </c>
      <c r="BI987" s="9" t="str" cm="1">
        <f t="array" ref="BI987">LEFT(A987, MIN(IFERROR(FIND({"_binarized","_clean","_converted"}, A987), LEN(A987)+1))-1)</f>
        <v>analcatdata_fraud</v>
      </c>
    </row>
    <row r="988" spans="1:61" x14ac:dyDescent="0.25">
      <c r="A988" t="s">
        <v>77</v>
      </c>
      <c r="B988" s="6">
        <v>42</v>
      </c>
      <c r="C988">
        <v>12</v>
      </c>
      <c r="D988">
        <v>11</v>
      </c>
      <c r="E988">
        <v>0</v>
      </c>
      <c r="F988" s="1">
        <v>2.2307692307692308</v>
      </c>
      <c r="G988">
        <v>0</v>
      </c>
      <c r="H988">
        <v>0</v>
      </c>
      <c r="I988" s="1">
        <v>1000000</v>
      </c>
      <c r="J988" s="1">
        <v>2.4223350883085328</v>
      </c>
      <c r="K988" s="1">
        <v>1.6261286522096801</v>
      </c>
      <c r="L988" s="1">
        <v>51.031599999999997</v>
      </c>
      <c r="M988" s="1">
        <v>12.2272</v>
      </c>
      <c r="N988" s="2">
        <v>0.46600000000000003</v>
      </c>
      <c r="O988" s="2">
        <v>0.55500000000000005</v>
      </c>
      <c r="P988" s="2">
        <v>0.19700000000000001</v>
      </c>
      <c r="Q988" s="2">
        <v>0.28599999999999998</v>
      </c>
      <c r="R988" s="2">
        <v>0.88100000000000001</v>
      </c>
      <c r="S988" s="2">
        <v>0.88100000000000001</v>
      </c>
      <c r="T988" s="2">
        <v>4.7E-2</v>
      </c>
      <c r="U988" s="2">
        <v>0.14299999999999999</v>
      </c>
      <c r="V988" s="2">
        <v>4.8000000000000001E-2</v>
      </c>
      <c r="W988" s="2">
        <v>0.22600000000000001</v>
      </c>
      <c r="X988" s="2">
        <v>0.44500000000000001</v>
      </c>
      <c r="Y988" s="2">
        <v>0.42899999999999999</v>
      </c>
      <c r="Z988" s="2">
        <v>0.26200000000000001</v>
      </c>
      <c r="AA988" s="2">
        <v>0.83299999999999996</v>
      </c>
      <c r="AB988" s="2">
        <v>0.93400000000000005</v>
      </c>
      <c r="AC988" s="2">
        <v>0.90900000000000003</v>
      </c>
      <c r="AD988" s="2">
        <v>0.67900000000000005</v>
      </c>
      <c r="AE988" s="2">
        <v>0.72199999999999998</v>
      </c>
      <c r="AF988" s="2">
        <v>0.26200000000000001</v>
      </c>
      <c r="AG988" s="2">
        <v>0.23799999999999999</v>
      </c>
      <c r="AH988" s="2">
        <v>0.90900000000000003</v>
      </c>
      <c r="AI988" s="2">
        <v>0.107</v>
      </c>
      <c r="AJ988" s="2">
        <v>0.253</v>
      </c>
      <c r="AK988">
        <v>1110</v>
      </c>
      <c r="AL988">
        <v>0.05</v>
      </c>
      <c r="AM988" t="s">
        <v>62</v>
      </c>
      <c r="AN988" s="3">
        <v>0.66388888888888897</v>
      </c>
      <c r="AO988" s="3">
        <v>0.14010578014353881</v>
      </c>
      <c r="AP988" s="3">
        <v>0.64783882783882785</v>
      </c>
      <c r="AQ988" s="3">
        <v>0.15290324164933139</v>
      </c>
      <c r="AT988" s="10">
        <v>1.494169235229492E-3</v>
      </c>
      <c r="AU988" s="1">
        <v>291.3203125</v>
      </c>
      <c r="AV988" s="5">
        <v>30117.070368597411</v>
      </c>
      <c r="AW988" s="9">
        <v>2.600193023681641E-2</v>
      </c>
      <c r="AX988">
        <v>6</v>
      </c>
      <c r="AY988" t="s">
        <v>50</v>
      </c>
      <c r="AZ988" s="9">
        <f>AVERAGE(MainTable[[#This Row],[f1]:[f4]])</f>
        <v>0.55999999999999994</v>
      </c>
      <c r="BA988" s="9">
        <f>AVERAGE(MainTable[[#This Row],[l1]:[l3]])</f>
        <v>7.9333333333333325E-2</v>
      </c>
      <c r="BB988" s="9">
        <f>AVERAGE(MainTable[[#This Row],[n1]:[lsc]])</f>
        <v>0.52150000000000007</v>
      </c>
      <c r="BC988" s="9">
        <f>AVERAGE(MainTable[[#This Row],[density]:[clsCoef]])</f>
        <v>0.79400000000000004</v>
      </c>
      <c r="BD988" s="9">
        <f>AVERAGE(MainTable[[#This Row],[t2]:[t4]])</f>
        <v>0.46966666666666668</v>
      </c>
      <c r="BE988" s="9">
        <f>AVERAGE(MainTable[[#This Row],[c1]:[c2]])</f>
        <v>0.18</v>
      </c>
      <c r="BF988" s="9">
        <f>AVERAGE(MainTable[[#This Row],[n3]], MainTable[[#This Row],[n1]], MainTable[[#This Row],[n4]])</f>
        <v>0.3056666666666667</v>
      </c>
      <c r="BG988" s="9" t="str">
        <f>VLOOKUP(MainTable[[#This Row],[model]],ModelNames,4,FALSE)</f>
        <v>Linear</v>
      </c>
      <c r="BH988" s="9" cm="1">
        <f t="array" ref="BH988">MEDIAN(IF($AM$2:$AM$2385=AM988,$AN$2:$AN$2385))</f>
        <v>0.84909999999999997</v>
      </c>
      <c r="BI988" s="9" t="str" cm="1">
        <f t="array" ref="BI988">LEFT(A988, MIN(IFERROR(FIND({"_binarized","_clean","_converted"}, A988), LEN(A988)+1))-1)</f>
        <v>analcatdata_fraud</v>
      </c>
    </row>
    <row r="989" spans="1:61" x14ac:dyDescent="0.25">
      <c r="A989" t="s">
        <v>77</v>
      </c>
      <c r="B989" s="6">
        <v>42</v>
      </c>
      <c r="C989">
        <v>12</v>
      </c>
      <c r="D989">
        <v>11</v>
      </c>
      <c r="E989">
        <v>0</v>
      </c>
      <c r="F989" s="1">
        <v>2.2307692307692308</v>
      </c>
      <c r="G989">
        <v>0</v>
      </c>
      <c r="H989">
        <v>0</v>
      </c>
      <c r="I989" s="1">
        <v>1000000</v>
      </c>
      <c r="J989" s="1">
        <v>2.4223350883085328</v>
      </c>
      <c r="K989" s="1">
        <v>1.6261286522096801</v>
      </c>
      <c r="L989" s="1">
        <v>51.031599999999997</v>
      </c>
      <c r="M989" s="1">
        <v>12.2272</v>
      </c>
      <c r="N989" s="2">
        <v>0.46600000000000003</v>
      </c>
      <c r="O989" s="2">
        <v>0.55500000000000005</v>
      </c>
      <c r="P989" s="2">
        <v>0.19700000000000001</v>
      </c>
      <c r="Q989" s="2">
        <v>0.28599999999999998</v>
      </c>
      <c r="R989" s="2">
        <v>0.88100000000000001</v>
      </c>
      <c r="S989" s="2">
        <v>0.88100000000000001</v>
      </c>
      <c r="T989" s="2">
        <v>4.7E-2</v>
      </c>
      <c r="U989" s="2">
        <v>0.14299999999999999</v>
      </c>
      <c r="V989" s="2">
        <v>4.8000000000000001E-2</v>
      </c>
      <c r="W989" s="2">
        <v>0.22600000000000001</v>
      </c>
      <c r="X989" s="2">
        <v>0.44500000000000001</v>
      </c>
      <c r="Y989" s="2">
        <v>0.42899999999999999</v>
      </c>
      <c r="Z989" s="2">
        <v>0.26200000000000001</v>
      </c>
      <c r="AA989" s="2">
        <v>0.83299999999999996</v>
      </c>
      <c r="AB989" s="2">
        <v>0.93400000000000005</v>
      </c>
      <c r="AC989" s="2">
        <v>0.90900000000000003</v>
      </c>
      <c r="AD989" s="2">
        <v>0.67900000000000005</v>
      </c>
      <c r="AE989" s="2">
        <v>0.72199999999999998</v>
      </c>
      <c r="AF989" s="2">
        <v>0.26200000000000001</v>
      </c>
      <c r="AG989" s="2">
        <v>0.23799999999999999</v>
      </c>
      <c r="AH989" s="2">
        <v>0.90900000000000003</v>
      </c>
      <c r="AI989" s="2">
        <v>0.107</v>
      </c>
      <c r="AJ989" s="2">
        <v>0.253</v>
      </c>
      <c r="AK989">
        <v>1110</v>
      </c>
      <c r="AL989">
        <v>0.05</v>
      </c>
      <c r="AM989" t="s">
        <v>63</v>
      </c>
      <c r="AN989" s="3">
        <v>0.63888888888888895</v>
      </c>
      <c r="AO989" s="3">
        <v>0.1429948630692639</v>
      </c>
      <c r="AP989" s="3">
        <v>0.6329248529248529</v>
      </c>
      <c r="AQ989" s="3">
        <v>0.15348265693958721</v>
      </c>
      <c r="AR989" s="3">
        <v>0.70111111111111113</v>
      </c>
      <c r="AS989" s="3">
        <v>0.17048949136725899</v>
      </c>
      <c r="AT989" s="10">
        <v>1.5885829925537109E-3</v>
      </c>
      <c r="AU989" s="1">
        <v>288.91015625</v>
      </c>
      <c r="AV989" s="5">
        <v>28327.131922557412</v>
      </c>
      <c r="AW989" s="9">
        <v>2.4654388427734378E-2</v>
      </c>
      <c r="AX989">
        <v>4</v>
      </c>
      <c r="AY989" t="s">
        <v>50</v>
      </c>
      <c r="AZ989" s="9">
        <f>AVERAGE(MainTable[[#This Row],[f1]:[f4]])</f>
        <v>0.55999999999999994</v>
      </c>
      <c r="BA989" s="9">
        <f>AVERAGE(MainTable[[#This Row],[l1]:[l3]])</f>
        <v>7.9333333333333325E-2</v>
      </c>
      <c r="BB989" s="9">
        <f>AVERAGE(MainTable[[#This Row],[n1]:[lsc]])</f>
        <v>0.52150000000000007</v>
      </c>
      <c r="BC989" s="9">
        <f>AVERAGE(MainTable[[#This Row],[density]:[clsCoef]])</f>
        <v>0.79400000000000004</v>
      </c>
      <c r="BD989" s="9">
        <f>AVERAGE(MainTable[[#This Row],[t2]:[t4]])</f>
        <v>0.46966666666666668</v>
      </c>
      <c r="BE989" s="9">
        <f>AVERAGE(MainTable[[#This Row],[c1]:[c2]])</f>
        <v>0.18</v>
      </c>
      <c r="BF989" s="9">
        <f>AVERAGE(MainTable[[#This Row],[n3]], MainTable[[#This Row],[n1]], MainTable[[#This Row],[n4]])</f>
        <v>0.3056666666666667</v>
      </c>
      <c r="BG989" s="9" t="str">
        <f>VLOOKUP(MainTable[[#This Row],[model]],ModelNames,4,FALSE)</f>
        <v>Probabilistic</v>
      </c>
      <c r="BH989" s="9" cm="1">
        <f t="array" ref="BH989">MEDIAN(IF($AM$2:$AM$2385=AM989,$AN$2:$AN$2385))</f>
        <v>0.73750000000000004</v>
      </c>
      <c r="BI989" s="9" t="str" cm="1">
        <f t="array" ref="BI989">LEFT(A989, MIN(IFERROR(FIND({"_binarized","_clean","_converted"}, A989), LEN(A989)+1))-1)</f>
        <v>analcatdata_fraud</v>
      </c>
    </row>
    <row r="990" spans="1:61" x14ac:dyDescent="0.25">
      <c r="A990" t="s">
        <v>77</v>
      </c>
      <c r="B990" s="6">
        <v>42</v>
      </c>
      <c r="C990">
        <v>12</v>
      </c>
      <c r="D990">
        <v>11</v>
      </c>
      <c r="E990">
        <v>0</v>
      </c>
      <c r="F990" s="1">
        <v>2.2307692307692308</v>
      </c>
      <c r="G990">
        <v>0</v>
      </c>
      <c r="H990">
        <v>0</v>
      </c>
      <c r="I990" s="1">
        <v>1000000</v>
      </c>
      <c r="J990" s="1">
        <v>2.4223350883085328</v>
      </c>
      <c r="K990" s="1">
        <v>1.6261286522096801</v>
      </c>
      <c r="L990" s="1">
        <v>51.031599999999997</v>
      </c>
      <c r="M990" s="1">
        <v>12.2272</v>
      </c>
      <c r="N990" s="2">
        <v>0.46600000000000003</v>
      </c>
      <c r="O990" s="2">
        <v>0.55500000000000005</v>
      </c>
      <c r="P990" s="2">
        <v>0.19700000000000001</v>
      </c>
      <c r="Q990" s="2">
        <v>0.28599999999999998</v>
      </c>
      <c r="R990" s="2">
        <v>0.88100000000000001</v>
      </c>
      <c r="S990" s="2">
        <v>0.88100000000000001</v>
      </c>
      <c r="T990" s="2">
        <v>4.7E-2</v>
      </c>
      <c r="U990" s="2">
        <v>0.14299999999999999</v>
      </c>
      <c r="V990" s="2">
        <v>4.8000000000000001E-2</v>
      </c>
      <c r="W990" s="2">
        <v>0.22600000000000001</v>
      </c>
      <c r="X990" s="2">
        <v>0.44500000000000001</v>
      </c>
      <c r="Y990" s="2">
        <v>0.42899999999999999</v>
      </c>
      <c r="Z990" s="2">
        <v>0.26200000000000001</v>
      </c>
      <c r="AA990" s="2">
        <v>0.83299999999999996</v>
      </c>
      <c r="AB990" s="2">
        <v>0.93400000000000005</v>
      </c>
      <c r="AC990" s="2">
        <v>0.90900000000000003</v>
      </c>
      <c r="AD990" s="2">
        <v>0.67900000000000005</v>
      </c>
      <c r="AE990" s="2">
        <v>0.72199999999999998</v>
      </c>
      <c r="AF990" s="2">
        <v>0.26200000000000001</v>
      </c>
      <c r="AG990" s="2">
        <v>0.23799999999999999</v>
      </c>
      <c r="AH990" s="2">
        <v>0.90900000000000003</v>
      </c>
      <c r="AI990" s="2">
        <v>0.107</v>
      </c>
      <c r="AJ990" s="2">
        <v>0.253</v>
      </c>
      <c r="AK990">
        <v>1110</v>
      </c>
      <c r="AL990">
        <v>0.05</v>
      </c>
      <c r="AM990" t="s">
        <v>54</v>
      </c>
      <c r="AN990" s="3">
        <v>0.6166666666666667</v>
      </c>
      <c r="AO990" s="3">
        <v>9.3210898530902878E-2</v>
      </c>
      <c r="AP990" s="3">
        <v>0.58733266733266731</v>
      </c>
      <c r="AQ990" s="3">
        <v>9.6120181509581765E-2</v>
      </c>
      <c r="AR990" s="3">
        <v>0.73888888888888882</v>
      </c>
      <c r="AS990" s="3">
        <v>0.13788526273323171</v>
      </c>
      <c r="AT990" s="10">
        <v>8.4591150283813477E-2</v>
      </c>
      <c r="AU990" s="1">
        <v>286.55078125</v>
      </c>
      <c r="AV990" s="5">
        <v>531.97054123297289</v>
      </c>
      <c r="AW990" s="9">
        <v>1.2998437881469731</v>
      </c>
      <c r="AX990">
        <v>16</v>
      </c>
      <c r="AY990" t="s">
        <v>50</v>
      </c>
      <c r="AZ990" s="9">
        <f>AVERAGE(MainTable[[#This Row],[f1]:[f4]])</f>
        <v>0.55999999999999994</v>
      </c>
      <c r="BA990" s="9">
        <f>AVERAGE(MainTable[[#This Row],[l1]:[l3]])</f>
        <v>7.9333333333333325E-2</v>
      </c>
      <c r="BB990" s="9">
        <f>AVERAGE(MainTable[[#This Row],[n1]:[lsc]])</f>
        <v>0.52150000000000007</v>
      </c>
      <c r="BC990" s="9">
        <f>AVERAGE(MainTable[[#This Row],[density]:[clsCoef]])</f>
        <v>0.79400000000000004</v>
      </c>
      <c r="BD990" s="9">
        <f>AVERAGE(MainTable[[#This Row],[t2]:[t4]])</f>
        <v>0.46966666666666668</v>
      </c>
      <c r="BE990" s="9">
        <f>AVERAGE(MainTable[[#This Row],[c1]:[c2]])</f>
        <v>0.18</v>
      </c>
      <c r="BF990" s="9">
        <f>AVERAGE(MainTable[[#This Row],[n3]], MainTable[[#This Row],[n1]], MainTable[[#This Row],[n4]])</f>
        <v>0.3056666666666667</v>
      </c>
      <c r="BG990" s="9" t="str">
        <f>VLOOKUP(MainTable[[#This Row],[model]],ModelNames,4,FALSE)</f>
        <v>Tree Ensemble</v>
      </c>
      <c r="BH990" s="9" cm="1">
        <f t="array" ref="BH990">MEDIAN(IF($AM$2:$AM$2385=AM990,$AN$2:$AN$2385))</f>
        <v>0.87316363636363636</v>
      </c>
      <c r="BI990" s="9" t="str" cm="1">
        <f t="array" ref="BI990">LEFT(A990, MIN(IFERROR(FIND({"_binarized","_clean","_converted"}, A990), LEN(A990)+1))-1)</f>
        <v>analcatdata_fraud</v>
      </c>
    </row>
    <row r="991" spans="1:61" x14ac:dyDescent="0.25">
      <c r="A991" t="s">
        <v>77</v>
      </c>
      <c r="B991" s="6">
        <v>42</v>
      </c>
      <c r="C991">
        <v>12</v>
      </c>
      <c r="D991">
        <v>11</v>
      </c>
      <c r="E991">
        <v>0</v>
      </c>
      <c r="F991" s="1">
        <v>2.2307692307692308</v>
      </c>
      <c r="G991">
        <v>0</v>
      </c>
      <c r="H991">
        <v>0</v>
      </c>
      <c r="I991" s="1">
        <v>1000000</v>
      </c>
      <c r="J991" s="1">
        <v>2.4223350883085328</v>
      </c>
      <c r="K991" s="1">
        <v>1.6261286522096801</v>
      </c>
      <c r="L991" s="1">
        <v>51.031599999999997</v>
      </c>
      <c r="M991" s="1">
        <v>12.2272</v>
      </c>
      <c r="N991" s="2">
        <v>0.46600000000000003</v>
      </c>
      <c r="O991" s="2">
        <v>0.55500000000000005</v>
      </c>
      <c r="P991" s="2">
        <v>0.19700000000000001</v>
      </c>
      <c r="Q991" s="2">
        <v>0.28599999999999998</v>
      </c>
      <c r="R991" s="2">
        <v>0.88100000000000001</v>
      </c>
      <c r="S991" s="2">
        <v>0.88100000000000001</v>
      </c>
      <c r="T991" s="2">
        <v>4.7E-2</v>
      </c>
      <c r="U991" s="2">
        <v>0.14299999999999999</v>
      </c>
      <c r="V991" s="2">
        <v>4.8000000000000001E-2</v>
      </c>
      <c r="W991" s="2">
        <v>0.22600000000000001</v>
      </c>
      <c r="X991" s="2">
        <v>0.44500000000000001</v>
      </c>
      <c r="Y991" s="2">
        <v>0.42899999999999999</v>
      </c>
      <c r="Z991" s="2">
        <v>0.26200000000000001</v>
      </c>
      <c r="AA991" s="2">
        <v>0.83299999999999996</v>
      </c>
      <c r="AB991" s="2">
        <v>0.93400000000000005</v>
      </c>
      <c r="AC991" s="2">
        <v>0.90900000000000003</v>
      </c>
      <c r="AD991" s="2">
        <v>0.67900000000000005</v>
      </c>
      <c r="AE991" s="2">
        <v>0.72199999999999998</v>
      </c>
      <c r="AF991" s="2">
        <v>0.26200000000000001</v>
      </c>
      <c r="AG991" s="2">
        <v>0.23799999999999999</v>
      </c>
      <c r="AH991" s="2">
        <v>0.90900000000000003</v>
      </c>
      <c r="AI991" s="2">
        <v>0.107</v>
      </c>
      <c r="AJ991" s="2">
        <v>0.253</v>
      </c>
      <c r="AK991">
        <v>1110</v>
      </c>
      <c r="AL991">
        <v>0.05</v>
      </c>
      <c r="AM991" t="s">
        <v>59</v>
      </c>
      <c r="AN991" s="3">
        <v>0.6166666666666667</v>
      </c>
      <c r="AO991" s="3">
        <v>9.3210898530902878E-2</v>
      </c>
      <c r="AP991" s="3">
        <v>0.58733266733266731</v>
      </c>
      <c r="AQ991" s="3">
        <v>9.6120181509581765E-2</v>
      </c>
      <c r="AR991" s="3">
        <v>0.7055555555555556</v>
      </c>
      <c r="AS991" s="3">
        <v>0.1507184440694504</v>
      </c>
      <c r="AT991" s="10">
        <v>2.1724700927734379E-3</v>
      </c>
      <c r="AU991" s="1">
        <v>289.25390625</v>
      </c>
      <c r="AV991" s="5">
        <v>20713.748902546089</v>
      </c>
      <c r="AW991" s="9">
        <v>0.1138312816619873</v>
      </c>
      <c r="AX991">
        <v>1</v>
      </c>
      <c r="AY991" t="s">
        <v>50</v>
      </c>
      <c r="AZ991" s="9">
        <f>AVERAGE(MainTable[[#This Row],[f1]:[f4]])</f>
        <v>0.55999999999999994</v>
      </c>
      <c r="BA991" s="9">
        <f>AVERAGE(MainTable[[#This Row],[l1]:[l3]])</f>
        <v>7.9333333333333325E-2</v>
      </c>
      <c r="BB991" s="9">
        <f>AVERAGE(MainTable[[#This Row],[n1]:[lsc]])</f>
        <v>0.52150000000000007</v>
      </c>
      <c r="BC991" s="9">
        <f>AVERAGE(MainTable[[#This Row],[density]:[clsCoef]])</f>
        <v>0.79400000000000004</v>
      </c>
      <c r="BD991" s="9">
        <f>AVERAGE(MainTable[[#This Row],[t2]:[t4]])</f>
        <v>0.46966666666666668</v>
      </c>
      <c r="BE991" s="9">
        <f>AVERAGE(MainTable[[#This Row],[c1]:[c2]])</f>
        <v>0.18</v>
      </c>
      <c r="BF991" s="9">
        <f>AVERAGE(MainTable[[#This Row],[n3]], MainTable[[#This Row],[n1]], MainTable[[#This Row],[n4]])</f>
        <v>0.3056666666666667</v>
      </c>
      <c r="BG991" s="9" t="str">
        <f>VLOOKUP(MainTable[[#This Row],[model]],ModelNames,4,FALSE)</f>
        <v>Tree Ensemble</v>
      </c>
      <c r="BH991" s="9" cm="1">
        <f t="array" ref="BH991">MEDIAN(IF($AM$2:$AM$2385=AM991,$AN$2:$AN$2385))</f>
        <v>0.86949265687583444</v>
      </c>
      <c r="BI991" s="9" t="str" cm="1">
        <f t="array" ref="BI991">LEFT(A991, MIN(IFERROR(FIND({"_binarized","_clean","_converted"}, A991), LEN(A991)+1))-1)</f>
        <v>analcatdata_fraud</v>
      </c>
    </row>
    <row r="992" spans="1:61" x14ac:dyDescent="0.25">
      <c r="A992" t="s">
        <v>101</v>
      </c>
      <c r="B992" s="6">
        <v>488565</v>
      </c>
      <c r="C992">
        <v>9</v>
      </c>
      <c r="D992">
        <v>8</v>
      </c>
      <c r="E992">
        <v>0</v>
      </c>
      <c r="F992" s="1">
        <v>2</v>
      </c>
      <c r="G992">
        <v>0</v>
      </c>
      <c r="H992">
        <v>0</v>
      </c>
      <c r="I992" s="1">
        <v>1000000</v>
      </c>
      <c r="J992" s="1">
        <v>2.1808037901222259</v>
      </c>
      <c r="K992" s="1">
        <v>1.0578270722896299</v>
      </c>
      <c r="L992" s="1">
        <v>44.994599999999998</v>
      </c>
      <c r="M992" s="1">
        <v>27.908799999999999</v>
      </c>
      <c r="N992" s="2">
        <v>0.34699999999999998</v>
      </c>
      <c r="O992" s="2">
        <v>0.55600000000000005</v>
      </c>
      <c r="P992" s="2">
        <v>9.9000000000000005E-2</v>
      </c>
      <c r="Q992" s="2">
        <v>0.54700000000000004</v>
      </c>
      <c r="R992" s="2">
        <v>0.99399999999999999</v>
      </c>
      <c r="S992" s="2">
        <v>0.99399999999999999</v>
      </c>
      <c r="T992" s="2">
        <v>7.0000000000000001E-3</v>
      </c>
      <c r="U992" s="2">
        <v>0.05</v>
      </c>
      <c r="V992" s="2">
        <v>2.5000000000000001E-2</v>
      </c>
      <c r="W992" s="2">
        <v>4.2999999999999997E-2</v>
      </c>
      <c r="X992" s="2">
        <v>0.32300000000000001</v>
      </c>
      <c r="Y992" s="2">
        <v>8.1000000000000003E-2</v>
      </c>
      <c r="Z992" s="2">
        <v>5.0999999999999997E-2</v>
      </c>
      <c r="AA992" s="2">
        <v>0.33800000000000002</v>
      </c>
      <c r="AB992" s="2">
        <v>0.998</v>
      </c>
      <c r="AC992" s="2">
        <v>0.82699999999999996</v>
      </c>
      <c r="AD992" s="2">
        <v>0.188</v>
      </c>
      <c r="AE992" s="2">
        <v>0.753</v>
      </c>
      <c r="AF992" s="2">
        <v>1E-3</v>
      </c>
      <c r="AG992" s="2">
        <v>0</v>
      </c>
      <c r="AH992" s="2">
        <v>0.75</v>
      </c>
      <c r="AI992" s="2">
        <v>0</v>
      </c>
      <c r="AJ992" s="2">
        <v>0</v>
      </c>
      <c r="AK992">
        <v>36616400</v>
      </c>
      <c r="AL992">
        <v>919.13</v>
      </c>
      <c r="AM992" t="s">
        <v>54</v>
      </c>
      <c r="AN992" s="3">
        <v>0.98258541681389544</v>
      </c>
      <c r="AO992" s="3">
        <v>4.0500828940681372E-4</v>
      </c>
      <c r="AP992" s="3">
        <v>0.98258864323197237</v>
      </c>
      <c r="AQ992" s="3">
        <v>4.0781780948270601E-4</v>
      </c>
      <c r="AR992" s="3">
        <v>0.99739394718746299</v>
      </c>
      <c r="AS992" s="3">
        <v>9.7770697414584356E-5</v>
      </c>
      <c r="AT992" s="10">
        <v>1.566495895385742</v>
      </c>
      <c r="AU992" s="1">
        <v>1536.2109375</v>
      </c>
      <c r="AV992" s="5">
        <v>311440.33089206682</v>
      </c>
      <c r="AW992" s="9">
        <v>13.381699800491329</v>
      </c>
      <c r="AX992">
        <v>16</v>
      </c>
      <c r="AY992" t="s">
        <v>50</v>
      </c>
      <c r="AZ992" s="9">
        <f>AVERAGE(MainTable[[#This Row],[f1]:[f4]])</f>
        <v>0.6379999999999999</v>
      </c>
      <c r="BA992" s="9">
        <f>AVERAGE(MainTable[[#This Row],[l1]:[l3]])</f>
        <v>2.7333333333333334E-2</v>
      </c>
      <c r="BB992" s="9">
        <f>AVERAGE(MainTable[[#This Row],[n1]:[lsc]])</f>
        <v>0.3056666666666667</v>
      </c>
      <c r="BC992" s="9">
        <f>AVERAGE(MainTable[[#This Row],[density]:[clsCoef]])</f>
        <v>0.50749999999999995</v>
      </c>
      <c r="BD992" s="9">
        <f>AVERAGE(MainTable[[#This Row],[t2]:[t4]])</f>
        <v>0.25033333333333335</v>
      </c>
      <c r="BE992" s="9">
        <f>AVERAGE(MainTable[[#This Row],[c1]:[c2]])</f>
        <v>0</v>
      </c>
      <c r="BF992" s="9">
        <f>AVERAGE(MainTable[[#This Row],[n3]], MainTable[[#This Row],[n1]], MainTable[[#This Row],[n4]])</f>
        <v>5.8333333333333327E-2</v>
      </c>
      <c r="BG992" s="9" t="str">
        <f>VLOOKUP(MainTable[[#This Row],[model]],ModelNames,4,FALSE)</f>
        <v>Tree Ensemble</v>
      </c>
      <c r="BH992" s="9" cm="1">
        <f t="array" ref="BH992">MEDIAN(IF($AM$2:$AM$2385=AM992,$AN$2:$AN$2385))</f>
        <v>0.87316363636363636</v>
      </c>
      <c r="BI992" s="9" t="str" cm="1">
        <f t="array" ref="BI992">LEFT(A992, MIN(IFERROR(FIND({"_binarized","_clean","_converted"}, A992), LEN(A992)+1))-1)</f>
        <v>codrna</v>
      </c>
    </row>
    <row r="993" spans="1:61" x14ac:dyDescent="0.25">
      <c r="A993" t="s">
        <v>101</v>
      </c>
      <c r="B993" s="6">
        <v>488565</v>
      </c>
      <c r="C993">
        <v>9</v>
      </c>
      <c r="D993">
        <v>8</v>
      </c>
      <c r="E993">
        <v>0</v>
      </c>
      <c r="F993" s="1">
        <v>2</v>
      </c>
      <c r="G993">
        <v>0</v>
      </c>
      <c r="H993">
        <v>0</v>
      </c>
      <c r="I993" s="1">
        <v>1000000</v>
      </c>
      <c r="J993" s="1">
        <v>2.1808037901222259</v>
      </c>
      <c r="K993" s="1">
        <v>1.0578270722896299</v>
      </c>
      <c r="L993" s="1">
        <v>44.994599999999998</v>
      </c>
      <c r="M993" s="1">
        <v>27.908799999999999</v>
      </c>
      <c r="N993" s="2">
        <v>0.34699999999999998</v>
      </c>
      <c r="O993" s="2">
        <v>0.55600000000000005</v>
      </c>
      <c r="P993" s="2">
        <v>9.9000000000000005E-2</v>
      </c>
      <c r="Q993" s="2">
        <v>0.54700000000000004</v>
      </c>
      <c r="R993" s="2">
        <v>0.99399999999999999</v>
      </c>
      <c r="S993" s="2">
        <v>0.99399999999999999</v>
      </c>
      <c r="T993" s="2">
        <v>7.0000000000000001E-3</v>
      </c>
      <c r="U993" s="2">
        <v>0.05</v>
      </c>
      <c r="V993" s="2">
        <v>2.5000000000000001E-2</v>
      </c>
      <c r="W993" s="2">
        <v>4.2999999999999997E-2</v>
      </c>
      <c r="X993" s="2">
        <v>0.32300000000000001</v>
      </c>
      <c r="Y993" s="2">
        <v>8.1000000000000003E-2</v>
      </c>
      <c r="Z993" s="2">
        <v>5.0999999999999997E-2</v>
      </c>
      <c r="AA993" s="2">
        <v>0.33800000000000002</v>
      </c>
      <c r="AB993" s="2">
        <v>0.998</v>
      </c>
      <c r="AC993" s="2">
        <v>0.82699999999999996</v>
      </c>
      <c r="AD993" s="2">
        <v>0.188</v>
      </c>
      <c r="AE993" s="2">
        <v>0.753</v>
      </c>
      <c r="AF993" s="2">
        <v>1E-3</v>
      </c>
      <c r="AG993" s="2">
        <v>0</v>
      </c>
      <c r="AH993" s="2">
        <v>0.75</v>
      </c>
      <c r="AI993" s="2">
        <v>0</v>
      </c>
      <c r="AJ993" s="2">
        <v>0</v>
      </c>
      <c r="AK993">
        <v>36616400</v>
      </c>
      <c r="AL993">
        <v>919.13</v>
      </c>
      <c r="AM993" t="s">
        <v>53</v>
      </c>
      <c r="AN993" s="3">
        <v>0.97569829441400402</v>
      </c>
      <c r="AO993" s="3">
        <v>4.6452103816631063E-4</v>
      </c>
      <c r="AP993" s="3">
        <v>0.9756642916656304</v>
      </c>
      <c r="AQ993" s="3">
        <v>4.6620287275278018E-4</v>
      </c>
      <c r="AR993" s="3">
        <v>0.99506012659406351</v>
      </c>
      <c r="AS993" s="3">
        <v>2.7997438364092719E-4</v>
      </c>
      <c r="AT993" s="10">
        <v>21.746155261993412</v>
      </c>
      <c r="AU993" s="1">
        <v>1106.64453125</v>
      </c>
      <c r="AV993" s="5">
        <v>22434.770382269329</v>
      </c>
      <c r="AW993" s="9">
        <v>3.941769123077393</v>
      </c>
      <c r="AX993">
        <v>24</v>
      </c>
      <c r="AY993" t="s">
        <v>50</v>
      </c>
      <c r="AZ993" s="9">
        <f>AVERAGE(MainTable[[#This Row],[f1]:[f4]])</f>
        <v>0.6379999999999999</v>
      </c>
      <c r="BA993" s="9">
        <f>AVERAGE(MainTable[[#This Row],[l1]:[l3]])</f>
        <v>2.7333333333333334E-2</v>
      </c>
      <c r="BB993" s="9">
        <f>AVERAGE(MainTable[[#This Row],[n1]:[lsc]])</f>
        <v>0.3056666666666667</v>
      </c>
      <c r="BC993" s="9">
        <f>AVERAGE(MainTable[[#This Row],[density]:[clsCoef]])</f>
        <v>0.50749999999999995</v>
      </c>
      <c r="BD993" s="9">
        <f>AVERAGE(MainTable[[#This Row],[t2]:[t4]])</f>
        <v>0.25033333333333335</v>
      </c>
      <c r="BE993" s="9">
        <f>AVERAGE(MainTable[[#This Row],[c1]:[c2]])</f>
        <v>0</v>
      </c>
      <c r="BF993" s="9">
        <f>AVERAGE(MainTable[[#This Row],[n3]], MainTable[[#This Row],[n1]], MainTable[[#This Row],[n4]])</f>
        <v>5.8333333333333327E-2</v>
      </c>
      <c r="BG993" s="9" t="str">
        <f>VLOOKUP(MainTable[[#This Row],[model]],ModelNames,4,FALSE)</f>
        <v>Instance-based</v>
      </c>
      <c r="BH993" s="9" cm="1">
        <f t="array" ref="BH993">MEDIAN(IF($AM$2:$AM$2385=AM993,$AN$2:$AN$2385))</f>
        <v>0.85</v>
      </c>
      <c r="BI993" s="9" t="str" cm="1">
        <f t="array" ref="BI993">LEFT(A993, MIN(IFERROR(FIND({"_binarized","_clean","_converted"}, A993), LEN(A993)+1))-1)</f>
        <v>codrna</v>
      </c>
    </row>
    <row r="994" spans="1:61" x14ac:dyDescent="0.25">
      <c r="A994" t="s">
        <v>101</v>
      </c>
      <c r="B994" s="6">
        <v>488565</v>
      </c>
      <c r="C994">
        <v>9</v>
      </c>
      <c r="D994">
        <v>8</v>
      </c>
      <c r="E994">
        <v>0</v>
      </c>
      <c r="F994" s="1">
        <v>2</v>
      </c>
      <c r="G994">
        <v>0</v>
      </c>
      <c r="H994">
        <v>0</v>
      </c>
      <c r="I994" s="1">
        <v>1000000</v>
      </c>
      <c r="J994" s="1">
        <v>2.1808037901222259</v>
      </c>
      <c r="K994" s="1">
        <v>1.0578270722896299</v>
      </c>
      <c r="L994" s="1">
        <v>44.994599999999998</v>
      </c>
      <c r="M994" s="1">
        <v>27.908799999999999</v>
      </c>
      <c r="N994" s="2">
        <v>0.34699999999999998</v>
      </c>
      <c r="O994" s="2">
        <v>0.55600000000000005</v>
      </c>
      <c r="P994" s="2">
        <v>9.9000000000000005E-2</v>
      </c>
      <c r="Q994" s="2">
        <v>0.54700000000000004</v>
      </c>
      <c r="R994" s="2">
        <v>0.99399999999999999</v>
      </c>
      <c r="S994" s="2">
        <v>0.99399999999999999</v>
      </c>
      <c r="T994" s="2">
        <v>7.0000000000000001E-3</v>
      </c>
      <c r="U994" s="2">
        <v>0.05</v>
      </c>
      <c r="V994" s="2">
        <v>2.5000000000000001E-2</v>
      </c>
      <c r="W994" s="2">
        <v>4.2999999999999997E-2</v>
      </c>
      <c r="X994" s="2">
        <v>0.32300000000000001</v>
      </c>
      <c r="Y994" s="2">
        <v>8.1000000000000003E-2</v>
      </c>
      <c r="Z994" s="2">
        <v>5.0999999999999997E-2</v>
      </c>
      <c r="AA994" s="2">
        <v>0.33800000000000002</v>
      </c>
      <c r="AB994" s="2">
        <v>0.998</v>
      </c>
      <c r="AC994" s="2">
        <v>0.82699999999999996</v>
      </c>
      <c r="AD994" s="2">
        <v>0.188</v>
      </c>
      <c r="AE994" s="2">
        <v>0.753</v>
      </c>
      <c r="AF994" s="2">
        <v>1E-3</v>
      </c>
      <c r="AG994" s="2">
        <v>0</v>
      </c>
      <c r="AH994" s="2">
        <v>0.75</v>
      </c>
      <c r="AI994" s="2">
        <v>0</v>
      </c>
      <c r="AJ994" s="2">
        <v>0</v>
      </c>
      <c r="AK994">
        <v>36616400</v>
      </c>
      <c r="AL994">
        <v>919.13</v>
      </c>
      <c r="AM994" t="s">
        <v>52</v>
      </c>
      <c r="AN994" s="3">
        <v>0.9719882665708095</v>
      </c>
      <c r="AO994" s="3">
        <v>2.812980482665291E-4</v>
      </c>
      <c r="AP994" s="3">
        <v>0.97205869155709634</v>
      </c>
      <c r="AQ994" s="3">
        <v>2.807190209589038E-4</v>
      </c>
      <c r="AR994" s="3">
        <v>0.99586856188857342</v>
      </c>
      <c r="AS994" s="3">
        <v>9.2179172368730589E-5</v>
      </c>
      <c r="AT994" s="10">
        <v>2.2023367881774898</v>
      </c>
      <c r="AU994" s="1">
        <v>1580.375</v>
      </c>
      <c r="AV994" s="5">
        <v>221523.79355372311</v>
      </c>
      <c r="AW994" s="9">
        <v>11.38044238090515</v>
      </c>
      <c r="AX994">
        <v>24</v>
      </c>
      <c r="AY994" t="s">
        <v>50</v>
      </c>
      <c r="AZ994" s="9">
        <f>AVERAGE(MainTable[[#This Row],[f1]:[f4]])</f>
        <v>0.6379999999999999</v>
      </c>
      <c r="BA994" s="9">
        <f>AVERAGE(MainTable[[#This Row],[l1]:[l3]])</f>
        <v>2.7333333333333334E-2</v>
      </c>
      <c r="BB994" s="9">
        <f>AVERAGE(MainTable[[#This Row],[n1]:[lsc]])</f>
        <v>0.3056666666666667</v>
      </c>
      <c r="BC994" s="9">
        <f>AVERAGE(MainTable[[#This Row],[density]:[clsCoef]])</f>
        <v>0.50749999999999995</v>
      </c>
      <c r="BD994" s="9">
        <f>AVERAGE(MainTable[[#This Row],[t2]:[t4]])</f>
        <v>0.25033333333333335</v>
      </c>
      <c r="BE994" s="9">
        <f>AVERAGE(MainTable[[#This Row],[c1]:[c2]])</f>
        <v>0</v>
      </c>
      <c r="BF994" s="9">
        <f>AVERAGE(MainTable[[#This Row],[n3]], MainTable[[#This Row],[n1]], MainTable[[#This Row],[n4]])</f>
        <v>5.8333333333333327E-2</v>
      </c>
      <c r="BG994" s="9" t="str">
        <f>VLOOKUP(MainTable[[#This Row],[model]],ModelNames,4,FALSE)</f>
        <v>Tree Ensemble</v>
      </c>
      <c r="BH994" s="9" cm="1">
        <f t="array" ref="BH994">MEDIAN(IF($AM$2:$AM$2385=AM994,$AN$2:$AN$2385))</f>
        <v>0.87140340575455077</v>
      </c>
      <c r="BI994" s="9" t="str" cm="1">
        <f t="array" ref="BI994">LEFT(A994, MIN(IFERROR(FIND({"_binarized","_clean","_converted"}, A994), LEN(A994)+1))-1)</f>
        <v>codrna</v>
      </c>
    </row>
    <row r="995" spans="1:61" x14ac:dyDescent="0.25">
      <c r="A995" t="s">
        <v>101</v>
      </c>
      <c r="B995" s="6">
        <v>488565</v>
      </c>
      <c r="C995">
        <v>9</v>
      </c>
      <c r="D995">
        <v>8</v>
      </c>
      <c r="E995">
        <v>0</v>
      </c>
      <c r="F995" s="1">
        <v>2</v>
      </c>
      <c r="G995">
        <v>0</v>
      </c>
      <c r="H995">
        <v>0</v>
      </c>
      <c r="I995" s="1">
        <v>1000000</v>
      </c>
      <c r="J995" s="1">
        <v>2.1808037901222259</v>
      </c>
      <c r="K995" s="1">
        <v>1.0578270722896299</v>
      </c>
      <c r="L995" s="1">
        <v>44.994599999999998</v>
      </c>
      <c r="M995" s="1">
        <v>27.908799999999999</v>
      </c>
      <c r="N995" s="2">
        <v>0.34699999999999998</v>
      </c>
      <c r="O995" s="2">
        <v>0.55600000000000005</v>
      </c>
      <c r="P995" s="2">
        <v>9.9000000000000005E-2</v>
      </c>
      <c r="Q995" s="2">
        <v>0.54700000000000004</v>
      </c>
      <c r="R995" s="2">
        <v>0.99399999999999999</v>
      </c>
      <c r="S995" s="2">
        <v>0.99399999999999999</v>
      </c>
      <c r="T995" s="2">
        <v>7.0000000000000001E-3</v>
      </c>
      <c r="U995" s="2">
        <v>0.05</v>
      </c>
      <c r="V995" s="2">
        <v>2.5000000000000001E-2</v>
      </c>
      <c r="W995" s="2">
        <v>4.2999999999999997E-2</v>
      </c>
      <c r="X995" s="2">
        <v>0.32300000000000001</v>
      </c>
      <c r="Y995" s="2">
        <v>8.1000000000000003E-2</v>
      </c>
      <c r="Z995" s="2">
        <v>5.0999999999999997E-2</v>
      </c>
      <c r="AA995" s="2">
        <v>0.33800000000000002</v>
      </c>
      <c r="AB995" s="2">
        <v>0.998</v>
      </c>
      <c r="AC995" s="2">
        <v>0.82699999999999996</v>
      </c>
      <c r="AD995" s="2">
        <v>0.188</v>
      </c>
      <c r="AE995" s="2">
        <v>0.753</v>
      </c>
      <c r="AF995" s="2">
        <v>1E-3</v>
      </c>
      <c r="AG995" s="2">
        <v>0</v>
      </c>
      <c r="AH995" s="2">
        <v>0.75</v>
      </c>
      <c r="AI995" s="2">
        <v>0</v>
      </c>
      <c r="AJ995" s="2">
        <v>0</v>
      </c>
      <c r="AK995">
        <v>36616400</v>
      </c>
      <c r="AL995">
        <v>919.13</v>
      </c>
      <c r="AM995" t="s">
        <v>58</v>
      </c>
      <c r="AN995" s="3">
        <v>0.96791338554462292</v>
      </c>
      <c r="AO995" s="3">
        <v>1.4615723814165581E-4</v>
      </c>
      <c r="AP995" s="3">
        <v>0.96802999886164509</v>
      </c>
      <c r="AQ995" s="3">
        <v>1.4407792383370701E-4</v>
      </c>
      <c r="AR995" s="3">
        <v>0.99335306165739112</v>
      </c>
      <c r="AS995" s="3">
        <v>8.4269769297439434E-5</v>
      </c>
      <c r="AT995" s="10">
        <v>0.22815632820129389</v>
      </c>
      <c r="AU995" s="1">
        <v>753.53515625</v>
      </c>
      <c r="AV995" s="5">
        <v>2138314.5663598259</v>
      </c>
      <c r="AW995" s="9">
        <v>2.4179716110229492</v>
      </c>
      <c r="AX995">
        <v>2</v>
      </c>
      <c r="AY995" t="s">
        <v>50</v>
      </c>
      <c r="AZ995" s="9">
        <f>AVERAGE(MainTable[[#This Row],[f1]:[f4]])</f>
        <v>0.6379999999999999</v>
      </c>
      <c r="BA995" s="9">
        <f>AVERAGE(MainTable[[#This Row],[l1]:[l3]])</f>
        <v>2.7333333333333334E-2</v>
      </c>
      <c r="BB995" s="9">
        <f>AVERAGE(MainTable[[#This Row],[n1]:[lsc]])</f>
        <v>0.3056666666666667</v>
      </c>
      <c r="BC995" s="9">
        <f>AVERAGE(MainTable[[#This Row],[density]:[clsCoef]])</f>
        <v>0.50749999999999995</v>
      </c>
      <c r="BD995" s="9">
        <f>AVERAGE(MainTable[[#This Row],[t2]:[t4]])</f>
        <v>0.25033333333333335</v>
      </c>
      <c r="BE995" s="9">
        <f>AVERAGE(MainTable[[#This Row],[c1]:[c2]])</f>
        <v>0</v>
      </c>
      <c r="BF995" s="9">
        <f>AVERAGE(MainTable[[#This Row],[n3]], MainTable[[#This Row],[n1]], MainTable[[#This Row],[n4]])</f>
        <v>5.8333333333333327E-2</v>
      </c>
      <c r="BG995" s="9" t="str">
        <f>VLOOKUP(MainTable[[#This Row],[model]],ModelNames,4,FALSE)</f>
        <v>Tree Ensemble</v>
      </c>
      <c r="BH995" s="9" cm="1">
        <f t="array" ref="BH995">MEDIAN(IF($AM$2:$AM$2385=AM995,$AN$2:$AN$2385))</f>
        <v>0.86973139609339412</v>
      </c>
      <c r="BI995" s="9" t="str" cm="1">
        <f t="array" ref="BI995">LEFT(A995, MIN(IFERROR(FIND({"_binarized","_clean","_converted"}, A995), LEN(A995)+1))-1)</f>
        <v>codrna</v>
      </c>
    </row>
    <row r="996" spans="1:61" x14ac:dyDescent="0.25">
      <c r="A996" t="s">
        <v>101</v>
      </c>
      <c r="B996" s="6">
        <v>488565</v>
      </c>
      <c r="C996">
        <v>9</v>
      </c>
      <c r="D996">
        <v>8</v>
      </c>
      <c r="E996">
        <v>0</v>
      </c>
      <c r="F996" s="1">
        <v>2</v>
      </c>
      <c r="G996">
        <v>0</v>
      </c>
      <c r="H996">
        <v>0</v>
      </c>
      <c r="I996" s="1">
        <v>1000000</v>
      </c>
      <c r="J996" s="1">
        <v>2.1808037901222259</v>
      </c>
      <c r="K996" s="1">
        <v>1.0578270722896299</v>
      </c>
      <c r="L996" s="1">
        <v>44.994599999999998</v>
      </c>
      <c r="M996" s="1">
        <v>27.908799999999999</v>
      </c>
      <c r="N996" s="2">
        <v>0.34699999999999998</v>
      </c>
      <c r="O996" s="2">
        <v>0.55600000000000005</v>
      </c>
      <c r="P996" s="2">
        <v>9.9000000000000005E-2</v>
      </c>
      <c r="Q996" s="2">
        <v>0.54700000000000004</v>
      </c>
      <c r="R996" s="2">
        <v>0.99399999999999999</v>
      </c>
      <c r="S996" s="2">
        <v>0.99399999999999999</v>
      </c>
      <c r="T996" s="2">
        <v>7.0000000000000001E-3</v>
      </c>
      <c r="U996" s="2">
        <v>0.05</v>
      </c>
      <c r="V996" s="2">
        <v>2.5000000000000001E-2</v>
      </c>
      <c r="W996" s="2">
        <v>4.2999999999999997E-2</v>
      </c>
      <c r="X996" s="2">
        <v>0.32300000000000001</v>
      </c>
      <c r="Y996" s="2">
        <v>8.1000000000000003E-2</v>
      </c>
      <c r="Z996" s="2">
        <v>5.0999999999999997E-2</v>
      </c>
      <c r="AA996" s="2">
        <v>0.33800000000000002</v>
      </c>
      <c r="AB996" s="2">
        <v>0.998</v>
      </c>
      <c r="AC996" s="2">
        <v>0.82699999999999996</v>
      </c>
      <c r="AD996" s="2">
        <v>0.188</v>
      </c>
      <c r="AE996" s="2">
        <v>0.753</v>
      </c>
      <c r="AF996" s="2">
        <v>1E-3</v>
      </c>
      <c r="AG996" s="2">
        <v>0</v>
      </c>
      <c r="AH996" s="2">
        <v>0.75</v>
      </c>
      <c r="AI996" s="2">
        <v>0</v>
      </c>
      <c r="AJ996" s="2">
        <v>0</v>
      </c>
      <c r="AK996">
        <v>36616400</v>
      </c>
      <c r="AL996">
        <v>919.13</v>
      </c>
      <c r="AM996" t="s">
        <v>49</v>
      </c>
      <c r="AN996" s="3">
        <v>0.96713243410795413</v>
      </c>
      <c r="AO996" s="3">
        <v>5.7060476268168598E-4</v>
      </c>
      <c r="AP996" s="3">
        <v>0.96722174096080082</v>
      </c>
      <c r="AQ996" s="3">
        <v>5.8438566533035731E-4</v>
      </c>
      <c r="AR996" s="3">
        <v>0.99381794152425607</v>
      </c>
      <c r="AS996" s="3">
        <v>1.203390838642517E-4</v>
      </c>
      <c r="AT996" s="10">
        <v>0.17452812194824219</v>
      </c>
      <c r="AU996" s="1">
        <v>1349.546875</v>
      </c>
      <c r="AV996" s="5">
        <v>2795366.1252636532</v>
      </c>
      <c r="AW996" s="9">
        <v>34.941318035125732</v>
      </c>
      <c r="AX996">
        <v>16</v>
      </c>
      <c r="AY996" t="s">
        <v>50</v>
      </c>
      <c r="AZ996" s="9">
        <f>AVERAGE(MainTable[[#This Row],[f1]:[f4]])</f>
        <v>0.6379999999999999</v>
      </c>
      <c r="BA996" s="9">
        <f>AVERAGE(MainTable[[#This Row],[l1]:[l3]])</f>
        <v>2.7333333333333334E-2</v>
      </c>
      <c r="BB996" s="9">
        <f>AVERAGE(MainTable[[#This Row],[n1]:[lsc]])</f>
        <v>0.3056666666666667</v>
      </c>
      <c r="BC996" s="9">
        <f>AVERAGE(MainTable[[#This Row],[density]:[clsCoef]])</f>
        <v>0.50749999999999995</v>
      </c>
      <c r="BD996" s="9">
        <f>AVERAGE(MainTable[[#This Row],[t2]:[t4]])</f>
        <v>0.25033333333333335</v>
      </c>
      <c r="BE996" s="9">
        <f>AVERAGE(MainTable[[#This Row],[c1]:[c2]])</f>
        <v>0</v>
      </c>
      <c r="BF996" s="9">
        <f>AVERAGE(MainTable[[#This Row],[n3]], MainTable[[#This Row],[n1]], MainTable[[#This Row],[n4]])</f>
        <v>5.8333333333333327E-2</v>
      </c>
      <c r="BG996" s="9" t="str">
        <f>VLOOKUP(MainTable[[#This Row],[model]],ModelNames,4,FALSE)</f>
        <v>Neural</v>
      </c>
      <c r="BH996" s="9" cm="1">
        <f t="array" ref="BH996">MEDIAN(IF($AM$2:$AM$2385=AM996,$AN$2:$AN$2385))</f>
        <v>0.87620447459485384</v>
      </c>
      <c r="BI996" s="9" t="str" cm="1">
        <f t="array" ref="BI996">LEFT(A996, MIN(IFERROR(FIND({"_binarized","_clean","_converted"}, A996), LEN(A996)+1))-1)</f>
        <v>codrna</v>
      </c>
    </row>
    <row r="997" spans="1:61" x14ac:dyDescent="0.25">
      <c r="A997" t="s">
        <v>101</v>
      </c>
      <c r="B997" s="6">
        <v>488565</v>
      </c>
      <c r="C997">
        <v>9</v>
      </c>
      <c r="D997">
        <v>8</v>
      </c>
      <c r="E997">
        <v>0</v>
      </c>
      <c r="F997" s="1">
        <v>2</v>
      </c>
      <c r="G997">
        <v>0</v>
      </c>
      <c r="H997">
        <v>0</v>
      </c>
      <c r="I997" s="1">
        <v>1000000</v>
      </c>
      <c r="J997" s="1">
        <v>2.1808037901222259</v>
      </c>
      <c r="K997" s="1">
        <v>1.0578270722896299</v>
      </c>
      <c r="L997" s="1">
        <v>44.994599999999998</v>
      </c>
      <c r="M997" s="1">
        <v>27.908799999999999</v>
      </c>
      <c r="N997" s="2">
        <v>0.34699999999999998</v>
      </c>
      <c r="O997" s="2">
        <v>0.55600000000000005</v>
      </c>
      <c r="P997" s="2">
        <v>9.9000000000000005E-2</v>
      </c>
      <c r="Q997" s="2">
        <v>0.54700000000000004</v>
      </c>
      <c r="R997" s="2">
        <v>0.99399999999999999</v>
      </c>
      <c r="S997" s="2">
        <v>0.99399999999999999</v>
      </c>
      <c r="T997" s="2">
        <v>7.0000000000000001E-3</v>
      </c>
      <c r="U997" s="2">
        <v>0.05</v>
      </c>
      <c r="V997" s="2">
        <v>2.5000000000000001E-2</v>
      </c>
      <c r="W997" s="2">
        <v>4.2999999999999997E-2</v>
      </c>
      <c r="X997" s="2">
        <v>0.32300000000000001</v>
      </c>
      <c r="Y997" s="2">
        <v>8.1000000000000003E-2</v>
      </c>
      <c r="Z997" s="2">
        <v>5.0999999999999997E-2</v>
      </c>
      <c r="AA997" s="2">
        <v>0.33800000000000002</v>
      </c>
      <c r="AB997" s="2">
        <v>0.998</v>
      </c>
      <c r="AC997" s="2">
        <v>0.82699999999999996</v>
      </c>
      <c r="AD997" s="2">
        <v>0.188</v>
      </c>
      <c r="AE997" s="2">
        <v>0.753</v>
      </c>
      <c r="AF997" s="2">
        <v>1E-3</v>
      </c>
      <c r="AG997" s="2">
        <v>0</v>
      </c>
      <c r="AH997" s="2">
        <v>0.75</v>
      </c>
      <c r="AI997" s="2">
        <v>0</v>
      </c>
      <c r="AJ997" s="2">
        <v>0</v>
      </c>
      <c r="AK997">
        <v>36616400</v>
      </c>
      <c r="AL997">
        <v>919.13</v>
      </c>
      <c r="AM997" t="s">
        <v>51</v>
      </c>
      <c r="AN997" s="3">
        <v>0.96618750557070376</v>
      </c>
      <c r="AO997" s="3">
        <v>2.299109987024976E-4</v>
      </c>
      <c r="AP997" s="3">
        <v>0.96632346028824823</v>
      </c>
      <c r="AQ997" s="3">
        <v>2.288077661699893E-4</v>
      </c>
      <c r="AT997" s="10">
        <v>547.11684656143188</v>
      </c>
      <c r="AU997" s="1">
        <v>1040.93359375</v>
      </c>
      <c r="AV997" s="5">
        <v>891.71079828049221</v>
      </c>
      <c r="AW997" s="9">
        <v>11.289768695831301</v>
      </c>
      <c r="AX997">
        <v>12</v>
      </c>
      <c r="AY997" t="s">
        <v>50</v>
      </c>
      <c r="AZ997" s="9">
        <f>AVERAGE(MainTable[[#This Row],[f1]:[f4]])</f>
        <v>0.6379999999999999</v>
      </c>
      <c r="BA997" s="9">
        <f>AVERAGE(MainTable[[#This Row],[l1]:[l3]])</f>
        <v>2.7333333333333334E-2</v>
      </c>
      <c r="BB997" s="9">
        <f>AVERAGE(MainTable[[#This Row],[n1]:[lsc]])</f>
        <v>0.3056666666666667</v>
      </c>
      <c r="BC997" s="9">
        <f>AVERAGE(MainTable[[#This Row],[density]:[clsCoef]])</f>
        <v>0.50749999999999995</v>
      </c>
      <c r="BD997" s="9">
        <f>AVERAGE(MainTable[[#This Row],[t2]:[t4]])</f>
        <v>0.25033333333333335</v>
      </c>
      <c r="BE997" s="9">
        <f>AVERAGE(MainTable[[#This Row],[c1]:[c2]])</f>
        <v>0</v>
      </c>
      <c r="BF997" s="9">
        <f>AVERAGE(MainTable[[#This Row],[n3]], MainTable[[#This Row],[n1]], MainTable[[#This Row],[n4]])</f>
        <v>5.8333333333333327E-2</v>
      </c>
      <c r="BG997" s="9" t="str">
        <f>VLOOKUP(MainTable[[#This Row],[model]],ModelNames,4,FALSE)</f>
        <v>Kernel/SVM</v>
      </c>
      <c r="BH997" s="9" cm="1">
        <f t="array" ref="BH997">MEDIAN(IF($AM$2:$AM$2385=AM997,$AN$2:$AN$2385))</f>
        <v>0.87225452196382425</v>
      </c>
      <c r="BI997" s="9" t="str" cm="1">
        <f t="array" ref="BI997">LEFT(A997, MIN(IFERROR(FIND({"_binarized","_clean","_converted"}, A997), LEN(A997)+1))-1)</f>
        <v>codrna</v>
      </c>
    </row>
    <row r="998" spans="1:61" x14ac:dyDescent="0.25">
      <c r="A998" t="s">
        <v>101</v>
      </c>
      <c r="B998" s="6">
        <v>488565</v>
      </c>
      <c r="C998">
        <v>9</v>
      </c>
      <c r="D998">
        <v>8</v>
      </c>
      <c r="E998">
        <v>0</v>
      </c>
      <c r="F998" s="1">
        <v>2</v>
      </c>
      <c r="G998">
        <v>0</v>
      </c>
      <c r="H998">
        <v>0</v>
      </c>
      <c r="I998" s="1">
        <v>1000000</v>
      </c>
      <c r="J998" s="1">
        <v>2.1808037901222259</v>
      </c>
      <c r="K998" s="1">
        <v>1.0578270722896299</v>
      </c>
      <c r="L998" s="1">
        <v>44.994599999999998</v>
      </c>
      <c r="M998" s="1">
        <v>27.908799999999999</v>
      </c>
      <c r="N998" s="2">
        <v>0.34699999999999998</v>
      </c>
      <c r="O998" s="2">
        <v>0.55600000000000005</v>
      </c>
      <c r="P998" s="2">
        <v>9.9000000000000005E-2</v>
      </c>
      <c r="Q998" s="2">
        <v>0.54700000000000004</v>
      </c>
      <c r="R998" s="2">
        <v>0.99399999999999999</v>
      </c>
      <c r="S998" s="2">
        <v>0.99399999999999999</v>
      </c>
      <c r="T998" s="2">
        <v>7.0000000000000001E-3</v>
      </c>
      <c r="U998" s="2">
        <v>0.05</v>
      </c>
      <c r="V998" s="2">
        <v>2.5000000000000001E-2</v>
      </c>
      <c r="W998" s="2">
        <v>4.2999999999999997E-2</v>
      </c>
      <c r="X998" s="2">
        <v>0.32300000000000001</v>
      </c>
      <c r="Y998" s="2">
        <v>8.1000000000000003E-2</v>
      </c>
      <c r="Z998" s="2">
        <v>5.0999999999999997E-2</v>
      </c>
      <c r="AA998" s="2">
        <v>0.33800000000000002</v>
      </c>
      <c r="AB998" s="2">
        <v>0.998</v>
      </c>
      <c r="AC998" s="2">
        <v>0.82699999999999996</v>
      </c>
      <c r="AD998" s="2">
        <v>0.188</v>
      </c>
      <c r="AE998" s="2">
        <v>0.753</v>
      </c>
      <c r="AF998" s="2">
        <v>1E-3</v>
      </c>
      <c r="AG998" s="2">
        <v>0</v>
      </c>
      <c r="AH998" s="2">
        <v>0.75</v>
      </c>
      <c r="AI998" s="2">
        <v>0</v>
      </c>
      <c r="AJ998" s="2">
        <v>0</v>
      </c>
      <c r="AK998">
        <v>36616400</v>
      </c>
      <c r="AL998">
        <v>919.13</v>
      </c>
      <c r="AM998" t="s">
        <v>55</v>
      </c>
      <c r="AN998" s="3">
        <v>0.9659046403498035</v>
      </c>
      <c r="AO998" s="3">
        <v>4.7711482463205112E-4</v>
      </c>
      <c r="AP998" s="3">
        <v>0.96600565816911299</v>
      </c>
      <c r="AQ998" s="3">
        <v>4.7594117760490828E-4</v>
      </c>
      <c r="AR998" s="3">
        <v>0.99257055091489987</v>
      </c>
      <c r="AS998" s="3">
        <v>1.4821014364857071E-4</v>
      </c>
      <c r="AT998" s="10">
        <v>8.0073118209838867E-2</v>
      </c>
      <c r="AU998" s="1">
        <v>776.06640625</v>
      </c>
      <c r="AV998" s="5">
        <v>6092806.311370221</v>
      </c>
      <c r="AW998" s="9">
        <v>5.0279858112335214</v>
      </c>
      <c r="AX998">
        <v>16</v>
      </c>
      <c r="AY998" t="s">
        <v>50</v>
      </c>
      <c r="AZ998" s="9">
        <f>AVERAGE(MainTable[[#This Row],[f1]:[f4]])</f>
        <v>0.6379999999999999</v>
      </c>
      <c r="BA998" s="9">
        <f>AVERAGE(MainTable[[#This Row],[l1]:[l3]])</f>
        <v>2.7333333333333334E-2</v>
      </c>
      <c r="BB998" s="9">
        <f>AVERAGE(MainTable[[#This Row],[n1]:[lsc]])</f>
        <v>0.3056666666666667</v>
      </c>
      <c r="BC998" s="9">
        <f>AVERAGE(MainTable[[#This Row],[density]:[clsCoef]])</f>
        <v>0.50749999999999995</v>
      </c>
      <c r="BD998" s="9">
        <f>AVERAGE(MainTable[[#This Row],[t2]:[t4]])</f>
        <v>0.25033333333333335</v>
      </c>
      <c r="BE998" s="9">
        <f>AVERAGE(MainTable[[#This Row],[c1]:[c2]])</f>
        <v>0</v>
      </c>
      <c r="BF998" s="9">
        <f>AVERAGE(MainTable[[#This Row],[n3]], MainTable[[#This Row],[n1]], MainTable[[#This Row],[n4]])</f>
        <v>5.8333333333333327E-2</v>
      </c>
      <c r="BG998" s="9" t="str">
        <f>VLOOKUP(MainTable[[#This Row],[model]],ModelNames,4,FALSE)</f>
        <v>Tree Ensemble</v>
      </c>
      <c r="BH998" s="9" cm="1">
        <f t="array" ref="BH998">MEDIAN(IF($AM$2:$AM$2385=AM998,$AN$2:$AN$2385))</f>
        <v>0.88267425723439863</v>
      </c>
      <c r="BI998" s="9" t="str" cm="1">
        <f t="array" ref="BI998">LEFT(A998, MIN(IFERROR(FIND({"_binarized","_clean","_converted"}, A998), LEN(A998)+1))-1)</f>
        <v>codrna</v>
      </c>
    </row>
    <row r="999" spans="1:61" x14ac:dyDescent="0.25">
      <c r="A999" t="s">
        <v>101</v>
      </c>
      <c r="B999" s="6">
        <v>488565</v>
      </c>
      <c r="C999">
        <v>9</v>
      </c>
      <c r="D999">
        <v>8</v>
      </c>
      <c r="E999">
        <v>0</v>
      </c>
      <c r="F999" s="1">
        <v>2</v>
      </c>
      <c r="G999">
        <v>0</v>
      </c>
      <c r="H999">
        <v>0</v>
      </c>
      <c r="I999" s="1">
        <v>1000000</v>
      </c>
      <c r="J999" s="1">
        <v>2.1808037901222259</v>
      </c>
      <c r="K999" s="1">
        <v>1.0578270722896299</v>
      </c>
      <c r="L999" s="1">
        <v>44.994599999999998</v>
      </c>
      <c r="M999" s="1">
        <v>27.908799999999999</v>
      </c>
      <c r="N999" s="2">
        <v>0.34699999999999998</v>
      </c>
      <c r="O999" s="2">
        <v>0.55600000000000005</v>
      </c>
      <c r="P999" s="2">
        <v>9.9000000000000005E-2</v>
      </c>
      <c r="Q999" s="2">
        <v>0.54700000000000004</v>
      </c>
      <c r="R999" s="2">
        <v>0.99399999999999999</v>
      </c>
      <c r="S999" s="2">
        <v>0.99399999999999999</v>
      </c>
      <c r="T999" s="2">
        <v>7.0000000000000001E-3</v>
      </c>
      <c r="U999" s="2">
        <v>0.05</v>
      </c>
      <c r="V999" s="2">
        <v>2.5000000000000001E-2</v>
      </c>
      <c r="W999" s="2">
        <v>4.2999999999999997E-2</v>
      </c>
      <c r="X999" s="2">
        <v>0.32300000000000001</v>
      </c>
      <c r="Y999" s="2">
        <v>8.1000000000000003E-2</v>
      </c>
      <c r="Z999" s="2">
        <v>5.0999999999999997E-2</v>
      </c>
      <c r="AA999" s="2">
        <v>0.33800000000000002</v>
      </c>
      <c r="AB999" s="2">
        <v>0.998</v>
      </c>
      <c r="AC999" s="2">
        <v>0.82699999999999996</v>
      </c>
      <c r="AD999" s="2">
        <v>0.188</v>
      </c>
      <c r="AE999" s="2">
        <v>0.753</v>
      </c>
      <c r="AF999" s="2">
        <v>1E-3</v>
      </c>
      <c r="AG999" s="2">
        <v>0</v>
      </c>
      <c r="AH999" s="2">
        <v>0.75</v>
      </c>
      <c r="AI999" s="2">
        <v>0</v>
      </c>
      <c r="AJ999" s="2">
        <v>0</v>
      </c>
      <c r="AK999">
        <v>36616400</v>
      </c>
      <c r="AL999">
        <v>919.13</v>
      </c>
      <c r="AM999" t="s">
        <v>59</v>
      </c>
      <c r="AN999" s="3">
        <v>0.96231350092102752</v>
      </c>
      <c r="AO999" s="3">
        <v>4.3840511345873508E-4</v>
      </c>
      <c r="AP999" s="3">
        <v>0.96238625833731928</v>
      </c>
      <c r="AQ999" s="3">
        <v>4.392888057493387E-4</v>
      </c>
      <c r="AR999" s="3">
        <v>0.99165516192534842</v>
      </c>
      <c r="AS999" s="3">
        <v>1.393587825532449E-4</v>
      </c>
      <c r="AT999" s="10">
        <v>0.84364056587219238</v>
      </c>
      <c r="AU999" s="1">
        <v>673.27734375</v>
      </c>
      <c r="AV999" s="5">
        <v>578291.30050855095</v>
      </c>
      <c r="AW999" s="9">
        <v>1.4148461818695071</v>
      </c>
      <c r="AX999">
        <v>1</v>
      </c>
      <c r="AY999" t="s">
        <v>50</v>
      </c>
      <c r="AZ999" s="9">
        <f>AVERAGE(MainTable[[#This Row],[f1]:[f4]])</f>
        <v>0.6379999999999999</v>
      </c>
      <c r="BA999" s="9">
        <f>AVERAGE(MainTable[[#This Row],[l1]:[l3]])</f>
        <v>2.7333333333333334E-2</v>
      </c>
      <c r="BB999" s="9">
        <f>AVERAGE(MainTable[[#This Row],[n1]:[lsc]])</f>
        <v>0.3056666666666667</v>
      </c>
      <c r="BC999" s="9">
        <f>AVERAGE(MainTable[[#This Row],[density]:[clsCoef]])</f>
        <v>0.50749999999999995</v>
      </c>
      <c r="BD999" s="9">
        <f>AVERAGE(MainTable[[#This Row],[t2]:[t4]])</f>
        <v>0.25033333333333335</v>
      </c>
      <c r="BE999" s="9">
        <f>AVERAGE(MainTable[[#This Row],[c1]:[c2]])</f>
        <v>0</v>
      </c>
      <c r="BF999" s="9">
        <f>AVERAGE(MainTable[[#This Row],[n3]], MainTable[[#This Row],[n1]], MainTable[[#This Row],[n4]])</f>
        <v>5.8333333333333327E-2</v>
      </c>
      <c r="BG999" s="9" t="str">
        <f>VLOOKUP(MainTable[[#This Row],[model]],ModelNames,4,FALSE)</f>
        <v>Tree Ensemble</v>
      </c>
      <c r="BH999" s="9" cm="1">
        <f t="array" ref="BH999">MEDIAN(IF($AM$2:$AM$2385=AM999,$AN$2:$AN$2385))</f>
        <v>0.86949265687583444</v>
      </c>
      <c r="BI999" s="9" t="str" cm="1">
        <f t="array" ref="BI999">LEFT(A999, MIN(IFERROR(FIND({"_binarized","_clean","_converted"}, A999), LEN(A999)+1))-1)</f>
        <v>codrna</v>
      </c>
    </row>
    <row r="1000" spans="1:61" x14ac:dyDescent="0.25">
      <c r="A1000" t="s">
        <v>139</v>
      </c>
      <c r="B1000" s="6">
        <v>150</v>
      </c>
      <c r="C1000">
        <v>5</v>
      </c>
      <c r="D1000">
        <v>4</v>
      </c>
      <c r="E1000">
        <v>0</v>
      </c>
      <c r="F1000" s="1">
        <v>2</v>
      </c>
      <c r="G1000">
        <v>0</v>
      </c>
      <c r="H1000">
        <v>0</v>
      </c>
      <c r="I1000" s="1">
        <v>5.9999640002159991</v>
      </c>
      <c r="J1000" s="1">
        <v>-0.78104873075826675</v>
      </c>
      <c r="K1000" s="1">
        <v>0.25039550946588851</v>
      </c>
      <c r="L1000" s="1">
        <v>3.2987000000000002</v>
      </c>
      <c r="M1000" s="1">
        <v>3.1469999999999998</v>
      </c>
      <c r="N1000" s="2">
        <v>0.28199999999999997</v>
      </c>
      <c r="O1000" s="2">
        <v>0.64100000000000001</v>
      </c>
      <c r="P1000" s="2">
        <v>0.38600000000000001</v>
      </c>
      <c r="Q1000" s="2">
        <v>3.5000000000000003E-2</v>
      </c>
      <c r="R1000" s="2">
        <v>0.44</v>
      </c>
      <c r="S1000" s="2">
        <v>0.113</v>
      </c>
      <c r="T1000" s="2">
        <v>6.0999999999999999E-2</v>
      </c>
      <c r="U1000" s="2">
        <v>0.26</v>
      </c>
      <c r="V1000" s="2">
        <v>0.22</v>
      </c>
      <c r="W1000" s="2">
        <v>3.3000000000000002E-2</v>
      </c>
      <c r="X1000" s="2">
        <v>0.17699999999999999</v>
      </c>
      <c r="Y1000" s="2">
        <v>5.2999999999999999E-2</v>
      </c>
      <c r="Z1000" s="2">
        <v>0.2</v>
      </c>
      <c r="AA1000" s="2">
        <v>0.187</v>
      </c>
      <c r="AB1000" s="2">
        <v>0.84299999999999997</v>
      </c>
      <c r="AC1000" s="2">
        <v>0.80900000000000005</v>
      </c>
      <c r="AD1000" s="2">
        <v>0.20300000000000001</v>
      </c>
      <c r="AE1000" s="2">
        <v>0.72299999999999998</v>
      </c>
      <c r="AF1000" s="2">
        <v>2.7E-2</v>
      </c>
      <c r="AG1000" s="2">
        <v>1.2999999999999999E-2</v>
      </c>
      <c r="AH1000" s="2">
        <v>0.5</v>
      </c>
      <c r="AI1000" s="2">
        <v>8.2000000000000003E-2</v>
      </c>
      <c r="AJ1000" s="2">
        <v>0.2</v>
      </c>
      <c r="AK1000">
        <v>2866</v>
      </c>
      <c r="AL1000">
        <v>0.13</v>
      </c>
      <c r="AM1000" t="s">
        <v>49</v>
      </c>
      <c r="AN1000" s="3">
        <v>0.96</v>
      </c>
      <c r="AO1000" s="3">
        <v>3.8873012632301987E-2</v>
      </c>
      <c r="AP1000" s="3">
        <v>0.9590062286095119</v>
      </c>
      <c r="AQ1000" s="3">
        <v>4.0556919533859669E-2</v>
      </c>
      <c r="AR1000" s="3">
        <v>0.999</v>
      </c>
      <c r="AS1000" s="3">
        <v>2.0000000000000022E-3</v>
      </c>
      <c r="AT1000" s="10">
        <v>1.6677379608154299E-3</v>
      </c>
      <c r="AU1000" s="1">
        <v>268.265625</v>
      </c>
      <c r="AV1000" s="5">
        <v>89942.187276626166</v>
      </c>
      <c r="AW1000" s="9">
        <v>0.97197413444519043</v>
      </c>
      <c r="AX1000">
        <v>16</v>
      </c>
      <c r="AY1000" t="s">
        <v>50</v>
      </c>
      <c r="AZ1000" s="9">
        <f>AVERAGE(MainTable[[#This Row],[f1]:[f4]])</f>
        <v>0.32300000000000001</v>
      </c>
      <c r="BA1000" s="9">
        <f>AVERAGE(MainTable[[#This Row],[l1]:[l3]])</f>
        <v>0.18033333333333335</v>
      </c>
      <c r="BB1000" s="9">
        <f>AVERAGE(MainTable[[#This Row],[n1]:[lsc]])</f>
        <v>0.24883333333333332</v>
      </c>
      <c r="BC1000" s="9">
        <f>AVERAGE(MainTable[[#This Row],[density]:[clsCoef]])</f>
        <v>0.50600000000000001</v>
      </c>
      <c r="BD1000" s="9">
        <f>AVERAGE(MainTable[[#This Row],[t2]:[t4]])</f>
        <v>0.18000000000000002</v>
      </c>
      <c r="BE1000" s="9">
        <f>AVERAGE(MainTable[[#This Row],[c1]:[c2]])</f>
        <v>0.14100000000000001</v>
      </c>
      <c r="BF1000" s="9">
        <f>AVERAGE(MainTable[[#This Row],[n3]], MainTable[[#This Row],[n1]], MainTable[[#This Row],[n4]])</f>
        <v>9.5333333333333339E-2</v>
      </c>
      <c r="BG1000" s="9" t="str">
        <f>VLOOKUP(MainTable[[#This Row],[model]],ModelNames,4,FALSE)</f>
        <v>Neural</v>
      </c>
      <c r="BH1000" s="9" cm="1">
        <f t="array" ref="BH1000">MEDIAN(IF($AM$2:$AM$2385=AM1000,$AN$2:$AN$2385))</f>
        <v>0.87620447459485384</v>
      </c>
      <c r="BI1000" s="9" t="str" cm="1">
        <f t="array" ref="BI1000">LEFT(A1000, MIN(IFERROR(FIND({"_binarized","_clean","_converted"}, A1000), LEN(A1000)+1))-1)</f>
        <v>iris</v>
      </c>
    </row>
    <row r="1001" spans="1:61" x14ac:dyDescent="0.25">
      <c r="A1001" t="s">
        <v>139</v>
      </c>
      <c r="B1001" s="6">
        <v>150</v>
      </c>
      <c r="C1001">
        <v>5</v>
      </c>
      <c r="D1001">
        <v>4</v>
      </c>
      <c r="E1001">
        <v>0</v>
      </c>
      <c r="F1001" s="1">
        <v>2</v>
      </c>
      <c r="G1001">
        <v>0</v>
      </c>
      <c r="H1001">
        <v>0</v>
      </c>
      <c r="I1001" s="1">
        <v>5.9999640002159991</v>
      </c>
      <c r="J1001" s="1">
        <v>-0.78104873075826675</v>
      </c>
      <c r="K1001" s="1">
        <v>0.25039550946588851</v>
      </c>
      <c r="L1001" s="1">
        <v>3.2987000000000002</v>
      </c>
      <c r="M1001" s="1">
        <v>3.1469999999999998</v>
      </c>
      <c r="N1001" s="2">
        <v>0.28199999999999997</v>
      </c>
      <c r="O1001" s="2">
        <v>0.64100000000000001</v>
      </c>
      <c r="P1001" s="2">
        <v>0.38600000000000001</v>
      </c>
      <c r="Q1001" s="2">
        <v>3.5000000000000003E-2</v>
      </c>
      <c r="R1001" s="2">
        <v>0.44</v>
      </c>
      <c r="S1001" s="2">
        <v>0.113</v>
      </c>
      <c r="T1001" s="2">
        <v>6.0999999999999999E-2</v>
      </c>
      <c r="U1001" s="2">
        <v>0.26</v>
      </c>
      <c r="V1001" s="2">
        <v>0.22</v>
      </c>
      <c r="W1001" s="2">
        <v>3.3000000000000002E-2</v>
      </c>
      <c r="X1001" s="2">
        <v>0.17699999999999999</v>
      </c>
      <c r="Y1001" s="2">
        <v>5.2999999999999999E-2</v>
      </c>
      <c r="Z1001" s="2">
        <v>0.2</v>
      </c>
      <c r="AA1001" s="2">
        <v>0.187</v>
      </c>
      <c r="AB1001" s="2">
        <v>0.84299999999999997</v>
      </c>
      <c r="AC1001" s="2">
        <v>0.80900000000000005</v>
      </c>
      <c r="AD1001" s="2">
        <v>0.20300000000000001</v>
      </c>
      <c r="AE1001" s="2">
        <v>0.72299999999999998</v>
      </c>
      <c r="AF1001" s="2">
        <v>2.7E-2</v>
      </c>
      <c r="AG1001" s="2">
        <v>1.2999999999999999E-2</v>
      </c>
      <c r="AH1001" s="2">
        <v>0.5</v>
      </c>
      <c r="AI1001" s="2">
        <v>8.2000000000000003E-2</v>
      </c>
      <c r="AJ1001" s="2">
        <v>0.2</v>
      </c>
      <c r="AK1001">
        <v>2866</v>
      </c>
      <c r="AL1001">
        <v>0.13</v>
      </c>
      <c r="AM1001" t="s">
        <v>59</v>
      </c>
      <c r="AN1001" s="3">
        <v>0.96</v>
      </c>
      <c r="AO1001" s="3">
        <v>2.4944382578492939E-2</v>
      </c>
      <c r="AP1001" s="3">
        <v>0.95972323972323959</v>
      </c>
      <c r="AQ1001" s="3">
        <v>2.5448451540326031E-2</v>
      </c>
      <c r="AR1001" s="3">
        <v>0.98199999999999998</v>
      </c>
      <c r="AS1001" s="3">
        <v>2.6570660511172829E-2</v>
      </c>
      <c r="AT1001" s="10">
        <v>2.201318740844727E-3</v>
      </c>
      <c r="AU1001" s="1">
        <v>281.515625</v>
      </c>
      <c r="AV1001" s="5">
        <v>68140.972598288747</v>
      </c>
      <c r="AW1001" s="9">
        <v>0.1216347217559814</v>
      </c>
      <c r="AX1001">
        <v>1</v>
      </c>
      <c r="AY1001" t="s">
        <v>50</v>
      </c>
      <c r="AZ1001" s="9">
        <f>AVERAGE(MainTable[[#This Row],[f1]:[f4]])</f>
        <v>0.32300000000000001</v>
      </c>
      <c r="BA1001" s="9">
        <f>AVERAGE(MainTable[[#This Row],[l1]:[l3]])</f>
        <v>0.18033333333333335</v>
      </c>
      <c r="BB1001" s="9">
        <f>AVERAGE(MainTable[[#This Row],[n1]:[lsc]])</f>
        <v>0.24883333333333332</v>
      </c>
      <c r="BC1001" s="9">
        <f>AVERAGE(MainTable[[#This Row],[density]:[clsCoef]])</f>
        <v>0.50600000000000001</v>
      </c>
      <c r="BD1001" s="9">
        <f>AVERAGE(MainTable[[#This Row],[t2]:[t4]])</f>
        <v>0.18000000000000002</v>
      </c>
      <c r="BE1001" s="9">
        <f>AVERAGE(MainTable[[#This Row],[c1]:[c2]])</f>
        <v>0.14100000000000001</v>
      </c>
      <c r="BF1001" s="9">
        <f>AVERAGE(MainTable[[#This Row],[n3]], MainTable[[#This Row],[n1]], MainTable[[#This Row],[n4]])</f>
        <v>9.5333333333333339E-2</v>
      </c>
      <c r="BG1001" s="9" t="str">
        <f>VLOOKUP(MainTable[[#This Row],[model]],ModelNames,4,FALSE)</f>
        <v>Tree Ensemble</v>
      </c>
      <c r="BH1001" s="9" cm="1">
        <f t="array" ref="BH1001">MEDIAN(IF($AM$2:$AM$2385=AM1001,$AN$2:$AN$2385))</f>
        <v>0.86949265687583444</v>
      </c>
      <c r="BI1001" s="9" t="str" cm="1">
        <f t="array" ref="BI1001">LEFT(A1001, MIN(IFERROR(FIND({"_binarized","_clean","_converted"}, A1001), LEN(A1001)+1))-1)</f>
        <v>iris</v>
      </c>
    </row>
    <row r="1002" spans="1:61" x14ac:dyDescent="0.25">
      <c r="A1002" t="s">
        <v>139</v>
      </c>
      <c r="B1002" s="6">
        <v>150</v>
      </c>
      <c r="C1002">
        <v>5</v>
      </c>
      <c r="D1002">
        <v>4</v>
      </c>
      <c r="E1002">
        <v>0</v>
      </c>
      <c r="F1002" s="1">
        <v>2</v>
      </c>
      <c r="G1002">
        <v>0</v>
      </c>
      <c r="H1002">
        <v>0</v>
      </c>
      <c r="I1002" s="1">
        <v>5.9999640002159991</v>
      </c>
      <c r="J1002" s="1">
        <v>-0.78104873075826675</v>
      </c>
      <c r="K1002" s="1">
        <v>0.25039550946588851</v>
      </c>
      <c r="L1002" s="1">
        <v>3.2987000000000002</v>
      </c>
      <c r="M1002" s="1">
        <v>3.1469999999999998</v>
      </c>
      <c r="N1002" s="2">
        <v>0.28199999999999997</v>
      </c>
      <c r="O1002" s="2">
        <v>0.64100000000000001</v>
      </c>
      <c r="P1002" s="2">
        <v>0.38600000000000001</v>
      </c>
      <c r="Q1002" s="2">
        <v>3.5000000000000003E-2</v>
      </c>
      <c r="R1002" s="2">
        <v>0.44</v>
      </c>
      <c r="S1002" s="2">
        <v>0.113</v>
      </c>
      <c r="T1002" s="2">
        <v>6.0999999999999999E-2</v>
      </c>
      <c r="U1002" s="2">
        <v>0.26</v>
      </c>
      <c r="V1002" s="2">
        <v>0.22</v>
      </c>
      <c r="W1002" s="2">
        <v>3.3000000000000002E-2</v>
      </c>
      <c r="X1002" s="2">
        <v>0.17699999999999999</v>
      </c>
      <c r="Y1002" s="2">
        <v>5.2999999999999999E-2</v>
      </c>
      <c r="Z1002" s="2">
        <v>0.2</v>
      </c>
      <c r="AA1002" s="2">
        <v>0.187</v>
      </c>
      <c r="AB1002" s="2">
        <v>0.84299999999999997</v>
      </c>
      <c r="AC1002" s="2">
        <v>0.80900000000000005</v>
      </c>
      <c r="AD1002" s="2">
        <v>0.20300000000000001</v>
      </c>
      <c r="AE1002" s="2">
        <v>0.72299999999999998</v>
      </c>
      <c r="AF1002" s="2">
        <v>2.7E-2</v>
      </c>
      <c r="AG1002" s="2">
        <v>1.2999999999999999E-2</v>
      </c>
      <c r="AH1002" s="2">
        <v>0.5</v>
      </c>
      <c r="AI1002" s="2">
        <v>8.2000000000000003E-2</v>
      </c>
      <c r="AJ1002" s="2">
        <v>0.2</v>
      </c>
      <c r="AK1002">
        <v>2866</v>
      </c>
      <c r="AL1002">
        <v>0.13</v>
      </c>
      <c r="AM1002" t="s">
        <v>55</v>
      </c>
      <c r="AN1002" s="3">
        <v>0.96</v>
      </c>
      <c r="AO1002" s="3">
        <v>2.4944382578492939E-2</v>
      </c>
      <c r="AP1002" s="3">
        <v>0.95955584186649645</v>
      </c>
      <c r="AQ1002" s="3">
        <v>2.5402529570891969E-2</v>
      </c>
      <c r="AR1002" s="3">
        <v>0.98299999999999998</v>
      </c>
      <c r="AS1002" s="3">
        <v>1.8330302779823341E-2</v>
      </c>
      <c r="AT1002" s="10">
        <v>3.4117698669433589E-3</v>
      </c>
      <c r="AU1002" s="1">
        <v>282.22265625</v>
      </c>
      <c r="AV1002" s="5">
        <v>43965.450733752623</v>
      </c>
      <c r="AW1002" s="9">
        <v>0.147130012512207</v>
      </c>
      <c r="AX1002">
        <v>16</v>
      </c>
      <c r="AY1002" t="s">
        <v>50</v>
      </c>
      <c r="AZ1002" s="9">
        <f>AVERAGE(MainTable[[#This Row],[f1]:[f4]])</f>
        <v>0.32300000000000001</v>
      </c>
      <c r="BA1002" s="9">
        <f>AVERAGE(MainTable[[#This Row],[l1]:[l3]])</f>
        <v>0.18033333333333335</v>
      </c>
      <c r="BB1002" s="9">
        <f>AVERAGE(MainTable[[#This Row],[n1]:[lsc]])</f>
        <v>0.24883333333333332</v>
      </c>
      <c r="BC1002" s="9">
        <f>AVERAGE(MainTable[[#This Row],[density]:[clsCoef]])</f>
        <v>0.50600000000000001</v>
      </c>
      <c r="BD1002" s="9">
        <f>AVERAGE(MainTable[[#This Row],[t2]:[t4]])</f>
        <v>0.18000000000000002</v>
      </c>
      <c r="BE1002" s="9">
        <f>AVERAGE(MainTable[[#This Row],[c1]:[c2]])</f>
        <v>0.14100000000000001</v>
      </c>
      <c r="BF1002" s="9">
        <f>AVERAGE(MainTable[[#This Row],[n3]], MainTable[[#This Row],[n1]], MainTable[[#This Row],[n4]])</f>
        <v>9.5333333333333339E-2</v>
      </c>
      <c r="BG1002" s="9" t="str">
        <f>VLOOKUP(MainTable[[#This Row],[model]],ModelNames,4,FALSE)</f>
        <v>Tree Ensemble</v>
      </c>
      <c r="BH1002" s="9" cm="1">
        <f t="array" ref="BH1002">MEDIAN(IF($AM$2:$AM$2385=AM1002,$AN$2:$AN$2385))</f>
        <v>0.88267425723439863</v>
      </c>
      <c r="BI1002" s="9" t="str" cm="1">
        <f t="array" ref="BI1002">LEFT(A1002, MIN(IFERROR(FIND({"_binarized","_clean","_converted"}, A1002), LEN(A1002)+1))-1)</f>
        <v>iris</v>
      </c>
    </row>
    <row r="1003" spans="1:61" x14ac:dyDescent="0.25">
      <c r="A1003" t="s">
        <v>139</v>
      </c>
      <c r="B1003" s="6">
        <v>150</v>
      </c>
      <c r="C1003">
        <v>5</v>
      </c>
      <c r="D1003">
        <v>4</v>
      </c>
      <c r="E1003">
        <v>0</v>
      </c>
      <c r="F1003" s="1">
        <v>2</v>
      </c>
      <c r="G1003">
        <v>0</v>
      </c>
      <c r="H1003">
        <v>0</v>
      </c>
      <c r="I1003" s="1">
        <v>5.9999640002159991</v>
      </c>
      <c r="J1003" s="1">
        <v>-0.78104873075826675</v>
      </c>
      <c r="K1003" s="1">
        <v>0.25039550946588851</v>
      </c>
      <c r="L1003" s="1">
        <v>3.2987000000000002</v>
      </c>
      <c r="M1003" s="1">
        <v>3.1469999999999998</v>
      </c>
      <c r="N1003" s="2">
        <v>0.28199999999999997</v>
      </c>
      <c r="O1003" s="2">
        <v>0.64100000000000001</v>
      </c>
      <c r="P1003" s="2">
        <v>0.38600000000000001</v>
      </c>
      <c r="Q1003" s="2">
        <v>3.5000000000000003E-2</v>
      </c>
      <c r="R1003" s="2">
        <v>0.44</v>
      </c>
      <c r="S1003" s="2">
        <v>0.113</v>
      </c>
      <c r="T1003" s="2">
        <v>6.0999999999999999E-2</v>
      </c>
      <c r="U1003" s="2">
        <v>0.26</v>
      </c>
      <c r="V1003" s="2">
        <v>0.22</v>
      </c>
      <c r="W1003" s="2">
        <v>3.3000000000000002E-2</v>
      </c>
      <c r="X1003" s="2">
        <v>0.17699999999999999</v>
      </c>
      <c r="Y1003" s="2">
        <v>5.2999999999999999E-2</v>
      </c>
      <c r="Z1003" s="2">
        <v>0.2</v>
      </c>
      <c r="AA1003" s="2">
        <v>0.187</v>
      </c>
      <c r="AB1003" s="2">
        <v>0.84299999999999997</v>
      </c>
      <c r="AC1003" s="2">
        <v>0.80900000000000005</v>
      </c>
      <c r="AD1003" s="2">
        <v>0.20300000000000001</v>
      </c>
      <c r="AE1003" s="2">
        <v>0.72299999999999998</v>
      </c>
      <c r="AF1003" s="2">
        <v>2.7E-2</v>
      </c>
      <c r="AG1003" s="2">
        <v>1.2999999999999999E-2</v>
      </c>
      <c r="AH1003" s="2">
        <v>0.5</v>
      </c>
      <c r="AI1003" s="2">
        <v>8.2000000000000003E-2</v>
      </c>
      <c r="AJ1003" s="2">
        <v>0.2</v>
      </c>
      <c r="AK1003">
        <v>2866</v>
      </c>
      <c r="AL1003">
        <v>0.13</v>
      </c>
      <c r="AM1003" t="s">
        <v>57</v>
      </c>
      <c r="AN1003" s="3">
        <v>0.96</v>
      </c>
      <c r="AO1003" s="3">
        <v>1.3333333333333331E-2</v>
      </c>
      <c r="AP1003" s="3">
        <v>0.95953496415627337</v>
      </c>
      <c r="AQ1003" s="3">
        <v>1.416396334366298E-2</v>
      </c>
      <c r="AR1003" s="3">
        <v>0.95600000000000007</v>
      </c>
      <c r="AS1003" s="3">
        <v>3.6283605113053417E-2</v>
      </c>
      <c r="AT1003" s="10">
        <v>1.6219615936279299E-3</v>
      </c>
      <c r="AU1003" s="1">
        <v>296.19921875</v>
      </c>
      <c r="AV1003" s="5">
        <v>92480.611494928715</v>
      </c>
      <c r="AW1003" s="9">
        <v>5.9475183486938477E-2</v>
      </c>
      <c r="AX1003">
        <v>24</v>
      </c>
      <c r="AY1003" t="s">
        <v>50</v>
      </c>
      <c r="AZ1003" s="9">
        <f>AVERAGE(MainTable[[#This Row],[f1]:[f4]])</f>
        <v>0.32300000000000001</v>
      </c>
      <c r="BA1003" s="9">
        <f>AVERAGE(MainTable[[#This Row],[l1]:[l3]])</f>
        <v>0.18033333333333335</v>
      </c>
      <c r="BB1003" s="9">
        <f>AVERAGE(MainTable[[#This Row],[n1]:[lsc]])</f>
        <v>0.24883333333333332</v>
      </c>
      <c r="BC1003" s="9">
        <f>AVERAGE(MainTable[[#This Row],[density]:[clsCoef]])</f>
        <v>0.50600000000000001</v>
      </c>
      <c r="BD1003" s="9">
        <f>AVERAGE(MainTable[[#This Row],[t2]:[t4]])</f>
        <v>0.18000000000000002</v>
      </c>
      <c r="BE1003" s="9">
        <f>AVERAGE(MainTable[[#This Row],[c1]:[c2]])</f>
        <v>0.14100000000000001</v>
      </c>
      <c r="BF1003" s="9">
        <f>AVERAGE(MainTable[[#This Row],[n3]], MainTable[[#This Row],[n1]], MainTable[[#This Row],[n4]])</f>
        <v>9.5333333333333339E-2</v>
      </c>
      <c r="BG1003" s="9" t="str">
        <f>VLOOKUP(MainTable[[#This Row],[model]],ModelNames,4,FALSE)</f>
        <v>Tree-based</v>
      </c>
      <c r="BH1003" s="9" cm="1">
        <f t="array" ref="BH1003">MEDIAN(IF($AM$2:$AM$2385=AM1003,$AN$2:$AN$2385))</f>
        <v>0.84387062005572167</v>
      </c>
      <c r="BI1003" s="9" t="str" cm="1">
        <f t="array" ref="BI1003">LEFT(A1003, MIN(IFERROR(FIND({"_binarized","_clean","_converted"}, A1003), LEN(A1003)+1))-1)</f>
        <v>iris</v>
      </c>
    </row>
    <row r="1004" spans="1:61" x14ac:dyDescent="0.25">
      <c r="A1004" t="s">
        <v>139</v>
      </c>
      <c r="B1004" s="6">
        <v>150</v>
      </c>
      <c r="C1004">
        <v>5</v>
      </c>
      <c r="D1004">
        <v>4</v>
      </c>
      <c r="E1004">
        <v>0</v>
      </c>
      <c r="F1004" s="1">
        <v>2</v>
      </c>
      <c r="G1004">
        <v>0</v>
      </c>
      <c r="H1004">
        <v>0</v>
      </c>
      <c r="I1004" s="1">
        <v>5.9999640002159991</v>
      </c>
      <c r="J1004" s="1">
        <v>-0.78104873075826675</v>
      </c>
      <c r="K1004" s="1">
        <v>0.25039550946588851</v>
      </c>
      <c r="L1004" s="1">
        <v>3.2987000000000002</v>
      </c>
      <c r="M1004" s="1">
        <v>3.1469999999999998</v>
      </c>
      <c r="N1004" s="2">
        <v>0.28199999999999997</v>
      </c>
      <c r="O1004" s="2">
        <v>0.64100000000000001</v>
      </c>
      <c r="P1004" s="2">
        <v>0.38600000000000001</v>
      </c>
      <c r="Q1004" s="2">
        <v>3.5000000000000003E-2</v>
      </c>
      <c r="R1004" s="2">
        <v>0.44</v>
      </c>
      <c r="S1004" s="2">
        <v>0.113</v>
      </c>
      <c r="T1004" s="2">
        <v>6.0999999999999999E-2</v>
      </c>
      <c r="U1004" s="2">
        <v>0.26</v>
      </c>
      <c r="V1004" s="2">
        <v>0.22</v>
      </c>
      <c r="W1004" s="2">
        <v>3.3000000000000002E-2</v>
      </c>
      <c r="X1004" s="2">
        <v>0.17699999999999999</v>
      </c>
      <c r="Y1004" s="2">
        <v>5.2999999999999999E-2</v>
      </c>
      <c r="Z1004" s="2">
        <v>0.2</v>
      </c>
      <c r="AA1004" s="2">
        <v>0.187</v>
      </c>
      <c r="AB1004" s="2">
        <v>0.84299999999999997</v>
      </c>
      <c r="AC1004" s="2">
        <v>0.80900000000000005</v>
      </c>
      <c r="AD1004" s="2">
        <v>0.20300000000000001</v>
      </c>
      <c r="AE1004" s="2">
        <v>0.72299999999999998</v>
      </c>
      <c r="AF1004" s="2">
        <v>2.7E-2</v>
      </c>
      <c r="AG1004" s="2">
        <v>1.2999999999999999E-2</v>
      </c>
      <c r="AH1004" s="2">
        <v>0.5</v>
      </c>
      <c r="AI1004" s="2">
        <v>8.2000000000000003E-2</v>
      </c>
      <c r="AJ1004" s="2">
        <v>0.2</v>
      </c>
      <c r="AK1004">
        <v>2866</v>
      </c>
      <c r="AL1004">
        <v>0.13</v>
      </c>
      <c r="AM1004" t="s">
        <v>54</v>
      </c>
      <c r="AN1004" s="3">
        <v>0.95333333333333337</v>
      </c>
      <c r="AO1004" s="3">
        <v>1.6329931618554519E-2</v>
      </c>
      <c r="AP1004" s="3">
        <v>0.95296243527308988</v>
      </c>
      <c r="AQ1004" s="3">
        <v>1.6907128461672881E-2</v>
      </c>
      <c r="AR1004" s="3">
        <v>0.99</v>
      </c>
      <c r="AS1004" s="3">
        <v>1.7606816861658981E-2</v>
      </c>
      <c r="AT1004" s="10">
        <v>8.5067987442016602E-2</v>
      </c>
      <c r="AU1004" s="1">
        <v>190.1953125</v>
      </c>
      <c r="AV1004" s="5">
        <v>1763.295506458782</v>
      </c>
      <c r="AW1004" s="9">
        <v>1.35544753074646</v>
      </c>
      <c r="AX1004">
        <v>16</v>
      </c>
      <c r="AY1004" t="s">
        <v>50</v>
      </c>
      <c r="AZ1004" s="9">
        <f>AVERAGE(MainTable[[#This Row],[f1]:[f4]])</f>
        <v>0.32300000000000001</v>
      </c>
      <c r="BA1004" s="9">
        <f>AVERAGE(MainTable[[#This Row],[l1]:[l3]])</f>
        <v>0.18033333333333335</v>
      </c>
      <c r="BB1004" s="9">
        <f>AVERAGE(MainTable[[#This Row],[n1]:[lsc]])</f>
        <v>0.24883333333333332</v>
      </c>
      <c r="BC1004" s="9">
        <f>AVERAGE(MainTable[[#This Row],[density]:[clsCoef]])</f>
        <v>0.50600000000000001</v>
      </c>
      <c r="BD1004" s="9">
        <f>AVERAGE(MainTable[[#This Row],[t2]:[t4]])</f>
        <v>0.18000000000000002</v>
      </c>
      <c r="BE1004" s="9">
        <f>AVERAGE(MainTable[[#This Row],[c1]:[c2]])</f>
        <v>0.14100000000000001</v>
      </c>
      <c r="BF1004" s="9">
        <f>AVERAGE(MainTable[[#This Row],[n3]], MainTable[[#This Row],[n1]], MainTable[[#This Row],[n4]])</f>
        <v>9.5333333333333339E-2</v>
      </c>
      <c r="BG1004" s="9" t="str">
        <f>VLOOKUP(MainTable[[#This Row],[model]],ModelNames,4,FALSE)</f>
        <v>Tree Ensemble</v>
      </c>
      <c r="BH1004" s="9" cm="1">
        <f t="array" ref="BH1004">MEDIAN(IF($AM$2:$AM$2385=AM1004,$AN$2:$AN$2385))</f>
        <v>0.87316363636363636</v>
      </c>
      <c r="BI1004" s="9" t="str" cm="1">
        <f t="array" ref="BI1004">LEFT(A1004, MIN(IFERROR(FIND({"_binarized","_clean","_converted"}, A1004), LEN(A1004)+1))-1)</f>
        <v>iris</v>
      </c>
    </row>
    <row r="1005" spans="1:61" x14ac:dyDescent="0.25">
      <c r="A1005" t="s">
        <v>139</v>
      </c>
      <c r="B1005" s="6">
        <v>150</v>
      </c>
      <c r="C1005">
        <v>5</v>
      </c>
      <c r="D1005">
        <v>4</v>
      </c>
      <c r="E1005">
        <v>0</v>
      </c>
      <c r="F1005" s="1">
        <v>2</v>
      </c>
      <c r="G1005">
        <v>0</v>
      </c>
      <c r="H1005">
        <v>0</v>
      </c>
      <c r="I1005" s="1">
        <v>5.9999640002159991</v>
      </c>
      <c r="J1005" s="1">
        <v>-0.78104873075826675</v>
      </c>
      <c r="K1005" s="1">
        <v>0.25039550946588851</v>
      </c>
      <c r="L1005" s="1">
        <v>3.2987000000000002</v>
      </c>
      <c r="M1005" s="1">
        <v>3.1469999999999998</v>
      </c>
      <c r="N1005" s="2">
        <v>0.28199999999999997</v>
      </c>
      <c r="O1005" s="2">
        <v>0.64100000000000001</v>
      </c>
      <c r="P1005" s="2">
        <v>0.38600000000000001</v>
      </c>
      <c r="Q1005" s="2">
        <v>3.5000000000000003E-2</v>
      </c>
      <c r="R1005" s="2">
        <v>0.44</v>
      </c>
      <c r="S1005" s="2">
        <v>0.113</v>
      </c>
      <c r="T1005" s="2">
        <v>6.0999999999999999E-2</v>
      </c>
      <c r="U1005" s="2">
        <v>0.26</v>
      </c>
      <c r="V1005" s="2">
        <v>0.22</v>
      </c>
      <c r="W1005" s="2">
        <v>3.3000000000000002E-2</v>
      </c>
      <c r="X1005" s="2">
        <v>0.17699999999999999</v>
      </c>
      <c r="Y1005" s="2">
        <v>5.2999999999999999E-2</v>
      </c>
      <c r="Z1005" s="2">
        <v>0.2</v>
      </c>
      <c r="AA1005" s="2">
        <v>0.187</v>
      </c>
      <c r="AB1005" s="2">
        <v>0.84299999999999997</v>
      </c>
      <c r="AC1005" s="2">
        <v>0.80900000000000005</v>
      </c>
      <c r="AD1005" s="2">
        <v>0.20300000000000001</v>
      </c>
      <c r="AE1005" s="2">
        <v>0.72299999999999998</v>
      </c>
      <c r="AF1005" s="2">
        <v>2.7E-2</v>
      </c>
      <c r="AG1005" s="2">
        <v>1.2999999999999999E-2</v>
      </c>
      <c r="AH1005" s="2">
        <v>0.5</v>
      </c>
      <c r="AI1005" s="2">
        <v>8.2000000000000003E-2</v>
      </c>
      <c r="AJ1005" s="2">
        <v>0.2</v>
      </c>
      <c r="AK1005">
        <v>2866</v>
      </c>
      <c r="AL1005">
        <v>0.13</v>
      </c>
      <c r="AM1005" t="s">
        <v>52</v>
      </c>
      <c r="AN1005" s="3">
        <v>0.95333333333333337</v>
      </c>
      <c r="AO1005" s="3">
        <v>1.6329931618554519E-2</v>
      </c>
      <c r="AP1005" s="3">
        <v>0.95296243527308988</v>
      </c>
      <c r="AQ1005" s="3">
        <v>1.6907128461672881E-2</v>
      </c>
      <c r="AR1005" s="3">
        <v>0.998</v>
      </c>
      <c r="AS1005" s="3">
        <v>2.44948974278318E-3</v>
      </c>
      <c r="AT1005" s="10">
        <v>8.4326505661010742E-2</v>
      </c>
      <c r="AU1005" s="1">
        <v>190.30078125</v>
      </c>
      <c r="AV1005" s="5">
        <v>1778.800139104472</v>
      </c>
      <c r="AW1005" s="9">
        <v>1.5470507144927981</v>
      </c>
      <c r="AX1005">
        <v>24</v>
      </c>
      <c r="AY1005" t="s">
        <v>50</v>
      </c>
      <c r="AZ1005" s="9">
        <f>AVERAGE(MainTable[[#This Row],[f1]:[f4]])</f>
        <v>0.32300000000000001</v>
      </c>
      <c r="BA1005" s="9">
        <f>AVERAGE(MainTable[[#This Row],[l1]:[l3]])</f>
        <v>0.18033333333333335</v>
      </c>
      <c r="BB1005" s="9">
        <f>AVERAGE(MainTable[[#This Row],[n1]:[lsc]])</f>
        <v>0.24883333333333332</v>
      </c>
      <c r="BC1005" s="9">
        <f>AVERAGE(MainTable[[#This Row],[density]:[clsCoef]])</f>
        <v>0.50600000000000001</v>
      </c>
      <c r="BD1005" s="9">
        <f>AVERAGE(MainTable[[#This Row],[t2]:[t4]])</f>
        <v>0.18000000000000002</v>
      </c>
      <c r="BE1005" s="9">
        <f>AVERAGE(MainTable[[#This Row],[c1]:[c2]])</f>
        <v>0.14100000000000001</v>
      </c>
      <c r="BF1005" s="9">
        <f>AVERAGE(MainTable[[#This Row],[n3]], MainTable[[#This Row],[n1]], MainTable[[#This Row],[n4]])</f>
        <v>9.5333333333333339E-2</v>
      </c>
      <c r="BG1005" s="9" t="str">
        <f>VLOOKUP(MainTable[[#This Row],[model]],ModelNames,4,FALSE)</f>
        <v>Tree Ensemble</v>
      </c>
      <c r="BH1005" s="9" cm="1">
        <f t="array" ref="BH1005">MEDIAN(IF($AM$2:$AM$2385=AM1005,$AN$2:$AN$2385))</f>
        <v>0.87140340575455077</v>
      </c>
      <c r="BI1005" s="9" t="str" cm="1">
        <f t="array" ref="BI1005">LEFT(A1005, MIN(IFERROR(FIND({"_binarized","_clean","_converted"}, A1005), LEN(A1005)+1))-1)</f>
        <v>iris</v>
      </c>
    </row>
    <row r="1006" spans="1:61" x14ac:dyDescent="0.25">
      <c r="A1006" t="s">
        <v>139</v>
      </c>
      <c r="B1006" s="6">
        <v>150</v>
      </c>
      <c r="C1006">
        <v>5</v>
      </c>
      <c r="D1006">
        <v>4</v>
      </c>
      <c r="E1006">
        <v>0</v>
      </c>
      <c r="F1006" s="1">
        <v>2</v>
      </c>
      <c r="G1006">
        <v>0</v>
      </c>
      <c r="H1006">
        <v>0</v>
      </c>
      <c r="I1006" s="1">
        <v>5.9999640002159991</v>
      </c>
      <c r="J1006" s="1">
        <v>-0.78104873075826675</v>
      </c>
      <c r="K1006" s="1">
        <v>0.25039550946588851</v>
      </c>
      <c r="L1006" s="1">
        <v>3.2987000000000002</v>
      </c>
      <c r="M1006" s="1">
        <v>3.1469999999999998</v>
      </c>
      <c r="N1006" s="2">
        <v>0.28199999999999997</v>
      </c>
      <c r="O1006" s="2">
        <v>0.64100000000000001</v>
      </c>
      <c r="P1006" s="2">
        <v>0.38600000000000001</v>
      </c>
      <c r="Q1006" s="2">
        <v>3.5000000000000003E-2</v>
      </c>
      <c r="R1006" s="2">
        <v>0.44</v>
      </c>
      <c r="S1006" s="2">
        <v>0.113</v>
      </c>
      <c r="T1006" s="2">
        <v>6.0999999999999999E-2</v>
      </c>
      <c r="U1006" s="2">
        <v>0.26</v>
      </c>
      <c r="V1006" s="2">
        <v>0.22</v>
      </c>
      <c r="W1006" s="2">
        <v>3.3000000000000002E-2</v>
      </c>
      <c r="X1006" s="2">
        <v>0.17699999999999999</v>
      </c>
      <c r="Y1006" s="2">
        <v>5.2999999999999999E-2</v>
      </c>
      <c r="Z1006" s="2">
        <v>0.2</v>
      </c>
      <c r="AA1006" s="2">
        <v>0.187</v>
      </c>
      <c r="AB1006" s="2">
        <v>0.84299999999999997</v>
      </c>
      <c r="AC1006" s="2">
        <v>0.80900000000000005</v>
      </c>
      <c r="AD1006" s="2">
        <v>0.20300000000000001</v>
      </c>
      <c r="AE1006" s="2">
        <v>0.72299999999999998</v>
      </c>
      <c r="AF1006" s="2">
        <v>2.7E-2</v>
      </c>
      <c r="AG1006" s="2">
        <v>1.2999999999999999E-2</v>
      </c>
      <c r="AH1006" s="2">
        <v>0.5</v>
      </c>
      <c r="AI1006" s="2">
        <v>8.2000000000000003E-2</v>
      </c>
      <c r="AJ1006" s="2">
        <v>0.2</v>
      </c>
      <c r="AK1006">
        <v>2866</v>
      </c>
      <c r="AL1006">
        <v>0.13</v>
      </c>
      <c r="AM1006" t="s">
        <v>53</v>
      </c>
      <c r="AN1006" s="3">
        <v>0.95333333333333337</v>
      </c>
      <c r="AO1006" s="3">
        <v>1.6329931618554519E-2</v>
      </c>
      <c r="AP1006" s="3">
        <v>0.95372868466578353</v>
      </c>
      <c r="AQ1006" s="3">
        <v>1.561394412919891E-2</v>
      </c>
      <c r="AR1006" s="3">
        <v>0.97749999999999981</v>
      </c>
      <c r="AS1006" s="3">
        <v>1.7748239349298839E-2</v>
      </c>
      <c r="AT1006" s="10">
        <v>8.8715553283691406E-3</v>
      </c>
      <c r="AU1006" s="1">
        <v>268.05859375</v>
      </c>
      <c r="AV1006" s="5">
        <v>16907.970975544209</v>
      </c>
      <c r="AW1006" s="9">
        <v>8.2560539245605469E-2</v>
      </c>
      <c r="AX1006">
        <v>24</v>
      </c>
      <c r="AY1006" t="s">
        <v>50</v>
      </c>
      <c r="AZ1006" s="9">
        <f>AVERAGE(MainTable[[#This Row],[f1]:[f4]])</f>
        <v>0.32300000000000001</v>
      </c>
      <c r="BA1006" s="9">
        <f>AVERAGE(MainTable[[#This Row],[l1]:[l3]])</f>
        <v>0.18033333333333335</v>
      </c>
      <c r="BB1006" s="9">
        <f>AVERAGE(MainTable[[#This Row],[n1]:[lsc]])</f>
        <v>0.24883333333333332</v>
      </c>
      <c r="BC1006" s="9">
        <f>AVERAGE(MainTable[[#This Row],[density]:[clsCoef]])</f>
        <v>0.50600000000000001</v>
      </c>
      <c r="BD1006" s="9">
        <f>AVERAGE(MainTable[[#This Row],[t2]:[t4]])</f>
        <v>0.18000000000000002</v>
      </c>
      <c r="BE1006" s="9">
        <f>AVERAGE(MainTable[[#This Row],[c1]:[c2]])</f>
        <v>0.14100000000000001</v>
      </c>
      <c r="BF1006" s="9">
        <f>AVERAGE(MainTable[[#This Row],[n3]], MainTable[[#This Row],[n1]], MainTable[[#This Row],[n4]])</f>
        <v>9.5333333333333339E-2</v>
      </c>
      <c r="BG1006" s="9" t="str">
        <f>VLOOKUP(MainTable[[#This Row],[model]],ModelNames,4,FALSE)</f>
        <v>Instance-based</v>
      </c>
      <c r="BH1006" s="9" cm="1">
        <f t="array" ref="BH1006">MEDIAN(IF($AM$2:$AM$2385=AM1006,$AN$2:$AN$2385))</f>
        <v>0.85</v>
      </c>
      <c r="BI1006" s="9" t="str" cm="1">
        <f t="array" ref="BI1006">LEFT(A1006, MIN(IFERROR(FIND({"_binarized","_clean","_converted"}, A1006), LEN(A1006)+1))-1)</f>
        <v>iris</v>
      </c>
    </row>
    <row r="1007" spans="1:61" x14ac:dyDescent="0.25">
      <c r="A1007" t="s">
        <v>139</v>
      </c>
      <c r="B1007" s="6">
        <v>150</v>
      </c>
      <c r="C1007">
        <v>5</v>
      </c>
      <c r="D1007">
        <v>4</v>
      </c>
      <c r="E1007">
        <v>0</v>
      </c>
      <c r="F1007" s="1">
        <v>2</v>
      </c>
      <c r="G1007">
        <v>0</v>
      </c>
      <c r="H1007">
        <v>0</v>
      </c>
      <c r="I1007" s="1">
        <v>5.9999640002159991</v>
      </c>
      <c r="J1007" s="1">
        <v>-0.78104873075826675</v>
      </c>
      <c r="K1007" s="1">
        <v>0.25039550946588851</v>
      </c>
      <c r="L1007" s="1">
        <v>3.2987000000000002</v>
      </c>
      <c r="M1007" s="1">
        <v>3.1469999999999998</v>
      </c>
      <c r="N1007" s="2">
        <v>0.28199999999999997</v>
      </c>
      <c r="O1007" s="2">
        <v>0.64100000000000001</v>
      </c>
      <c r="P1007" s="2">
        <v>0.38600000000000001</v>
      </c>
      <c r="Q1007" s="2">
        <v>3.5000000000000003E-2</v>
      </c>
      <c r="R1007" s="2">
        <v>0.44</v>
      </c>
      <c r="S1007" s="2">
        <v>0.113</v>
      </c>
      <c r="T1007" s="2">
        <v>6.0999999999999999E-2</v>
      </c>
      <c r="U1007" s="2">
        <v>0.26</v>
      </c>
      <c r="V1007" s="2">
        <v>0.22</v>
      </c>
      <c r="W1007" s="2">
        <v>3.3000000000000002E-2</v>
      </c>
      <c r="X1007" s="2">
        <v>0.17699999999999999</v>
      </c>
      <c r="Y1007" s="2">
        <v>5.2999999999999999E-2</v>
      </c>
      <c r="Z1007" s="2">
        <v>0.2</v>
      </c>
      <c r="AA1007" s="2">
        <v>0.187</v>
      </c>
      <c r="AB1007" s="2">
        <v>0.84299999999999997</v>
      </c>
      <c r="AC1007" s="2">
        <v>0.80900000000000005</v>
      </c>
      <c r="AD1007" s="2">
        <v>0.20300000000000001</v>
      </c>
      <c r="AE1007" s="2">
        <v>0.72299999999999998</v>
      </c>
      <c r="AF1007" s="2">
        <v>2.7E-2</v>
      </c>
      <c r="AG1007" s="2">
        <v>1.2999999999999999E-2</v>
      </c>
      <c r="AH1007" s="2">
        <v>0.5</v>
      </c>
      <c r="AI1007" s="2">
        <v>8.2000000000000003E-2</v>
      </c>
      <c r="AJ1007" s="2">
        <v>0.2</v>
      </c>
      <c r="AK1007">
        <v>2866</v>
      </c>
      <c r="AL1007">
        <v>0.13</v>
      </c>
      <c r="AM1007" t="s">
        <v>51</v>
      </c>
      <c r="AN1007" s="3">
        <v>0.95333333333333337</v>
      </c>
      <c r="AO1007" s="3">
        <v>3.3993463423951889E-2</v>
      </c>
      <c r="AP1007" s="3">
        <v>0.95241282201610511</v>
      </c>
      <c r="AQ1007" s="3">
        <v>3.5751623165257568E-2</v>
      </c>
      <c r="AT1007" s="10">
        <v>2.3608207702636719E-3</v>
      </c>
      <c r="AU1007" s="1">
        <v>280.28125</v>
      </c>
      <c r="AV1007" s="5">
        <v>63537.224803070087</v>
      </c>
      <c r="AW1007" s="9">
        <v>7.4629623889923096</v>
      </c>
      <c r="AX1007">
        <v>12</v>
      </c>
      <c r="AY1007" t="s">
        <v>50</v>
      </c>
      <c r="AZ1007" s="9">
        <f>AVERAGE(MainTable[[#This Row],[f1]:[f4]])</f>
        <v>0.32300000000000001</v>
      </c>
      <c r="BA1007" s="9">
        <f>AVERAGE(MainTable[[#This Row],[l1]:[l3]])</f>
        <v>0.18033333333333335</v>
      </c>
      <c r="BB1007" s="9">
        <f>AVERAGE(MainTable[[#This Row],[n1]:[lsc]])</f>
        <v>0.24883333333333332</v>
      </c>
      <c r="BC1007" s="9">
        <f>AVERAGE(MainTable[[#This Row],[density]:[clsCoef]])</f>
        <v>0.50600000000000001</v>
      </c>
      <c r="BD1007" s="9">
        <f>AVERAGE(MainTable[[#This Row],[t2]:[t4]])</f>
        <v>0.18000000000000002</v>
      </c>
      <c r="BE1007" s="9">
        <f>AVERAGE(MainTable[[#This Row],[c1]:[c2]])</f>
        <v>0.14100000000000001</v>
      </c>
      <c r="BF1007" s="9">
        <f>AVERAGE(MainTable[[#This Row],[n3]], MainTable[[#This Row],[n1]], MainTable[[#This Row],[n4]])</f>
        <v>9.5333333333333339E-2</v>
      </c>
      <c r="BG1007" s="9" t="str">
        <f>VLOOKUP(MainTable[[#This Row],[model]],ModelNames,4,FALSE)</f>
        <v>Kernel/SVM</v>
      </c>
      <c r="BH1007" s="9" cm="1">
        <f t="array" ref="BH1007">MEDIAN(IF($AM$2:$AM$2385=AM1007,$AN$2:$AN$2385))</f>
        <v>0.87225452196382425</v>
      </c>
      <c r="BI1007" s="9" t="str" cm="1">
        <f t="array" ref="BI1007">LEFT(A1007, MIN(IFERROR(FIND({"_binarized","_clean","_converted"}, A1007), LEN(A1007)+1))-1)</f>
        <v>iris</v>
      </c>
    </row>
    <row r="1008" spans="1:61" x14ac:dyDescent="0.25">
      <c r="A1008" t="s">
        <v>139</v>
      </c>
      <c r="B1008" s="6">
        <v>150</v>
      </c>
      <c r="C1008">
        <v>5</v>
      </c>
      <c r="D1008">
        <v>4</v>
      </c>
      <c r="E1008">
        <v>0</v>
      </c>
      <c r="F1008" s="1">
        <v>2</v>
      </c>
      <c r="G1008">
        <v>0</v>
      </c>
      <c r="H1008">
        <v>0</v>
      </c>
      <c r="I1008" s="1">
        <v>5.9999640002159991</v>
      </c>
      <c r="J1008" s="1">
        <v>-0.78104873075826675</v>
      </c>
      <c r="K1008" s="1">
        <v>0.25039550946588851</v>
      </c>
      <c r="L1008" s="1">
        <v>3.2987000000000002</v>
      </c>
      <c r="M1008" s="1">
        <v>3.1469999999999998</v>
      </c>
      <c r="N1008" s="2">
        <v>0.28199999999999997</v>
      </c>
      <c r="O1008" s="2">
        <v>0.64100000000000001</v>
      </c>
      <c r="P1008" s="2">
        <v>0.38600000000000001</v>
      </c>
      <c r="Q1008" s="2">
        <v>3.5000000000000003E-2</v>
      </c>
      <c r="R1008" s="2">
        <v>0.44</v>
      </c>
      <c r="S1008" s="2">
        <v>0.113</v>
      </c>
      <c r="T1008" s="2">
        <v>6.0999999999999999E-2</v>
      </c>
      <c r="U1008" s="2">
        <v>0.26</v>
      </c>
      <c r="V1008" s="2">
        <v>0.22</v>
      </c>
      <c r="W1008" s="2">
        <v>3.3000000000000002E-2</v>
      </c>
      <c r="X1008" s="2">
        <v>0.17699999999999999</v>
      </c>
      <c r="Y1008" s="2">
        <v>5.2999999999999999E-2</v>
      </c>
      <c r="Z1008" s="2">
        <v>0.2</v>
      </c>
      <c r="AA1008" s="2">
        <v>0.187</v>
      </c>
      <c r="AB1008" s="2">
        <v>0.84299999999999997</v>
      </c>
      <c r="AC1008" s="2">
        <v>0.80900000000000005</v>
      </c>
      <c r="AD1008" s="2">
        <v>0.20300000000000001</v>
      </c>
      <c r="AE1008" s="2">
        <v>0.72299999999999998</v>
      </c>
      <c r="AF1008" s="2">
        <v>2.7E-2</v>
      </c>
      <c r="AG1008" s="2">
        <v>1.2999999999999999E-2</v>
      </c>
      <c r="AH1008" s="2">
        <v>0.5</v>
      </c>
      <c r="AI1008" s="2">
        <v>8.2000000000000003E-2</v>
      </c>
      <c r="AJ1008" s="2">
        <v>0.2</v>
      </c>
      <c r="AK1008">
        <v>2866</v>
      </c>
      <c r="AL1008">
        <v>0.13</v>
      </c>
      <c r="AM1008" t="s">
        <v>58</v>
      </c>
      <c r="AN1008" s="3">
        <v>0.95333333333333337</v>
      </c>
      <c r="AO1008" s="3">
        <v>1.6329931618554519E-2</v>
      </c>
      <c r="AP1008" s="3">
        <v>0.95312983312983302</v>
      </c>
      <c r="AQ1008" s="3">
        <v>1.7040939360391371E-2</v>
      </c>
      <c r="AR1008" s="3">
        <v>0.96250000000000002</v>
      </c>
      <c r="AS1008" s="3">
        <v>4.1773197148410858E-2</v>
      </c>
      <c r="AT1008" s="10">
        <v>4.69970703125E-3</v>
      </c>
      <c r="AU1008" s="1">
        <v>282.0234375</v>
      </c>
      <c r="AV1008" s="5">
        <v>31916.88311688312</v>
      </c>
      <c r="AW1008" s="9">
        <v>0.42750239372253418</v>
      </c>
      <c r="AX1008">
        <v>2</v>
      </c>
      <c r="AY1008" t="s">
        <v>50</v>
      </c>
      <c r="AZ1008" s="9">
        <f>AVERAGE(MainTable[[#This Row],[f1]:[f4]])</f>
        <v>0.32300000000000001</v>
      </c>
      <c r="BA1008" s="9">
        <f>AVERAGE(MainTable[[#This Row],[l1]:[l3]])</f>
        <v>0.18033333333333335</v>
      </c>
      <c r="BB1008" s="9">
        <f>AVERAGE(MainTable[[#This Row],[n1]:[lsc]])</f>
        <v>0.24883333333333332</v>
      </c>
      <c r="BC1008" s="9">
        <f>AVERAGE(MainTable[[#This Row],[density]:[clsCoef]])</f>
        <v>0.50600000000000001</v>
      </c>
      <c r="BD1008" s="9">
        <f>AVERAGE(MainTable[[#This Row],[t2]:[t4]])</f>
        <v>0.18000000000000002</v>
      </c>
      <c r="BE1008" s="9">
        <f>AVERAGE(MainTable[[#This Row],[c1]:[c2]])</f>
        <v>0.14100000000000001</v>
      </c>
      <c r="BF1008" s="9">
        <f>AVERAGE(MainTable[[#This Row],[n3]], MainTable[[#This Row],[n1]], MainTable[[#This Row],[n4]])</f>
        <v>9.5333333333333339E-2</v>
      </c>
      <c r="BG1008" s="9" t="str">
        <f>VLOOKUP(MainTable[[#This Row],[model]],ModelNames,4,FALSE)</f>
        <v>Tree Ensemble</v>
      </c>
      <c r="BH1008" s="9" cm="1">
        <f t="array" ref="BH1008">MEDIAN(IF($AM$2:$AM$2385=AM1008,$AN$2:$AN$2385))</f>
        <v>0.86973139609339412</v>
      </c>
      <c r="BI1008" s="9" t="str" cm="1">
        <f t="array" ref="BI1008">LEFT(A1008, MIN(IFERROR(FIND({"_binarized","_clean","_converted"}, A1008), LEN(A1008)+1))-1)</f>
        <v>iris</v>
      </c>
    </row>
    <row r="1009" spans="1:61" x14ac:dyDescent="0.25">
      <c r="A1009" t="s">
        <v>101</v>
      </c>
      <c r="B1009" s="6">
        <v>488565</v>
      </c>
      <c r="C1009">
        <v>9</v>
      </c>
      <c r="D1009">
        <v>8</v>
      </c>
      <c r="E1009">
        <v>0</v>
      </c>
      <c r="F1009" s="1">
        <v>2</v>
      </c>
      <c r="G1009">
        <v>0</v>
      </c>
      <c r="H1009">
        <v>0</v>
      </c>
      <c r="I1009" s="1">
        <v>1000000</v>
      </c>
      <c r="J1009" s="1">
        <v>2.1808037901222259</v>
      </c>
      <c r="K1009" s="1">
        <v>1.0578270722896299</v>
      </c>
      <c r="L1009" s="1">
        <v>44.994599999999998</v>
      </c>
      <c r="M1009" s="1">
        <v>27.908799999999999</v>
      </c>
      <c r="N1009" s="2">
        <v>0.34699999999999998</v>
      </c>
      <c r="O1009" s="2">
        <v>0.55600000000000005</v>
      </c>
      <c r="P1009" s="2">
        <v>9.9000000000000005E-2</v>
      </c>
      <c r="Q1009" s="2">
        <v>0.54700000000000004</v>
      </c>
      <c r="R1009" s="2">
        <v>0.99399999999999999</v>
      </c>
      <c r="S1009" s="2">
        <v>0.99399999999999999</v>
      </c>
      <c r="T1009" s="2">
        <v>7.0000000000000001E-3</v>
      </c>
      <c r="U1009" s="2">
        <v>0.05</v>
      </c>
      <c r="V1009" s="2">
        <v>2.5000000000000001E-2</v>
      </c>
      <c r="W1009" s="2">
        <v>4.2999999999999997E-2</v>
      </c>
      <c r="X1009" s="2">
        <v>0.32300000000000001</v>
      </c>
      <c r="Y1009" s="2">
        <v>8.1000000000000003E-2</v>
      </c>
      <c r="Z1009" s="2">
        <v>5.0999999999999997E-2</v>
      </c>
      <c r="AA1009" s="2">
        <v>0.33800000000000002</v>
      </c>
      <c r="AB1009" s="2">
        <v>0.998</v>
      </c>
      <c r="AC1009" s="2">
        <v>0.82699999999999996</v>
      </c>
      <c r="AD1009" s="2">
        <v>0.188</v>
      </c>
      <c r="AE1009" s="2">
        <v>0.753</v>
      </c>
      <c r="AF1009" s="2">
        <v>1E-3</v>
      </c>
      <c r="AG1009" s="2">
        <v>0</v>
      </c>
      <c r="AH1009" s="2">
        <v>0.75</v>
      </c>
      <c r="AI1009" s="2">
        <v>0</v>
      </c>
      <c r="AJ1009" s="2">
        <v>0</v>
      </c>
      <c r="AK1009">
        <v>36616400</v>
      </c>
      <c r="AL1009">
        <v>919.13</v>
      </c>
      <c r="AM1009" t="s">
        <v>57</v>
      </c>
      <c r="AN1009" s="3">
        <v>0.95325980147649081</v>
      </c>
      <c r="AO1009" s="3">
        <v>6.1110535281998896E-4</v>
      </c>
      <c r="AP1009" s="3">
        <v>0.95345718265667312</v>
      </c>
      <c r="AQ1009" s="3">
        <v>6.2282940355154514E-4</v>
      </c>
      <c r="AR1009" s="3">
        <v>0.98792386373272589</v>
      </c>
      <c r="AS1009" s="3">
        <v>2.4600912032179311E-4</v>
      </c>
      <c r="AT1009" s="10">
        <v>4.038548469543457E-2</v>
      </c>
      <c r="AU1009" s="1">
        <v>677.78515625</v>
      </c>
      <c r="AV1009" s="5">
        <v>12080330.437513649</v>
      </c>
      <c r="AW1009" s="9">
        <v>3.1134095191955571</v>
      </c>
      <c r="AX1009">
        <v>24</v>
      </c>
      <c r="AY1009" t="s">
        <v>50</v>
      </c>
      <c r="AZ1009" s="9">
        <f>AVERAGE(MainTable[[#This Row],[f1]:[f4]])</f>
        <v>0.6379999999999999</v>
      </c>
      <c r="BA1009" s="9">
        <f>AVERAGE(MainTable[[#This Row],[l1]:[l3]])</f>
        <v>2.7333333333333334E-2</v>
      </c>
      <c r="BB1009" s="9">
        <f>AVERAGE(MainTable[[#This Row],[n1]:[lsc]])</f>
        <v>0.3056666666666667</v>
      </c>
      <c r="BC1009" s="9">
        <f>AVERAGE(MainTable[[#This Row],[density]:[clsCoef]])</f>
        <v>0.50749999999999995</v>
      </c>
      <c r="BD1009" s="9">
        <f>AVERAGE(MainTable[[#This Row],[t2]:[t4]])</f>
        <v>0.25033333333333335</v>
      </c>
      <c r="BE1009" s="9">
        <f>AVERAGE(MainTable[[#This Row],[c1]:[c2]])</f>
        <v>0</v>
      </c>
      <c r="BF1009" s="9">
        <f>AVERAGE(MainTable[[#This Row],[n3]], MainTable[[#This Row],[n1]], MainTable[[#This Row],[n4]])</f>
        <v>5.8333333333333327E-2</v>
      </c>
      <c r="BG1009" s="9" t="str">
        <f>VLOOKUP(MainTable[[#This Row],[model]],ModelNames,4,FALSE)</f>
        <v>Tree-based</v>
      </c>
      <c r="BH1009" s="9" cm="1">
        <f t="array" ref="BH1009">MEDIAN(IF($AM$2:$AM$2385=AM1009,$AN$2:$AN$2385))</f>
        <v>0.84387062005572167</v>
      </c>
      <c r="BI1009" s="9" t="str" cm="1">
        <f t="array" ref="BI1009">LEFT(A1009, MIN(IFERROR(FIND({"_binarized","_clean","_converted"}, A1009), LEN(A1009)+1))-1)</f>
        <v>codrna</v>
      </c>
    </row>
    <row r="1010" spans="1:61" x14ac:dyDescent="0.25">
      <c r="A1010" t="s">
        <v>101</v>
      </c>
      <c r="B1010" s="6">
        <v>488565</v>
      </c>
      <c r="C1010">
        <v>9</v>
      </c>
      <c r="D1010">
        <v>8</v>
      </c>
      <c r="E1010">
        <v>0</v>
      </c>
      <c r="F1010" s="1">
        <v>2</v>
      </c>
      <c r="G1010">
        <v>0</v>
      </c>
      <c r="H1010">
        <v>0</v>
      </c>
      <c r="I1010" s="1">
        <v>1000000</v>
      </c>
      <c r="J1010" s="1">
        <v>2.1808037901222259</v>
      </c>
      <c r="K1010" s="1">
        <v>1.0578270722896299</v>
      </c>
      <c r="L1010" s="1">
        <v>44.994599999999998</v>
      </c>
      <c r="M1010" s="1">
        <v>27.908799999999999</v>
      </c>
      <c r="N1010" s="2">
        <v>0.34699999999999998</v>
      </c>
      <c r="O1010" s="2">
        <v>0.55600000000000005</v>
      </c>
      <c r="P1010" s="2">
        <v>9.9000000000000005E-2</v>
      </c>
      <c r="Q1010" s="2">
        <v>0.54700000000000004</v>
      </c>
      <c r="R1010" s="2">
        <v>0.99399999999999999</v>
      </c>
      <c r="S1010" s="2">
        <v>0.99399999999999999</v>
      </c>
      <c r="T1010" s="2">
        <v>7.0000000000000001E-3</v>
      </c>
      <c r="U1010" s="2">
        <v>0.05</v>
      </c>
      <c r="V1010" s="2">
        <v>2.5000000000000001E-2</v>
      </c>
      <c r="W1010" s="2">
        <v>4.2999999999999997E-2</v>
      </c>
      <c r="X1010" s="2">
        <v>0.32300000000000001</v>
      </c>
      <c r="Y1010" s="2">
        <v>8.1000000000000003E-2</v>
      </c>
      <c r="Z1010" s="2">
        <v>5.0999999999999997E-2</v>
      </c>
      <c r="AA1010" s="2">
        <v>0.33800000000000002</v>
      </c>
      <c r="AB1010" s="2">
        <v>0.998</v>
      </c>
      <c r="AC1010" s="2">
        <v>0.82699999999999996</v>
      </c>
      <c r="AD1010" s="2">
        <v>0.188</v>
      </c>
      <c r="AE1010" s="2">
        <v>0.753</v>
      </c>
      <c r="AF1010" s="2">
        <v>1E-3</v>
      </c>
      <c r="AG1010" s="2">
        <v>0</v>
      </c>
      <c r="AH1010" s="2">
        <v>0.75</v>
      </c>
      <c r="AI1010" s="2">
        <v>0</v>
      </c>
      <c r="AJ1010" s="2">
        <v>0</v>
      </c>
      <c r="AK1010">
        <v>36616400</v>
      </c>
      <c r="AL1010">
        <v>919.13</v>
      </c>
      <c r="AM1010" t="s">
        <v>62</v>
      </c>
      <c r="AN1010" s="3">
        <v>0.9523968615945666</v>
      </c>
      <c r="AO1010" s="3">
        <v>3.4267530631132322E-4</v>
      </c>
      <c r="AP1010" s="3">
        <v>0.9524786593503729</v>
      </c>
      <c r="AQ1010" s="3">
        <v>3.6091852405705058E-4</v>
      </c>
      <c r="AT1010" s="10">
        <v>7.7645778656005859E-3</v>
      </c>
      <c r="AU1010" s="1">
        <v>1050.546875</v>
      </c>
      <c r="AV1010" s="5">
        <v>62832778.348635122</v>
      </c>
      <c r="AW1010" s="9">
        <v>0.35068082809448242</v>
      </c>
      <c r="AX1010">
        <v>6</v>
      </c>
      <c r="AY1010" t="s">
        <v>50</v>
      </c>
      <c r="AZ1010" s="9">
        <f>AVERAGE(MainTable[[#This Row],[f1]:[f4]])</f>
        <v>0.6379999999999999</v>
      </c>
      <c r="BA1010" s="9">
        <f>AVERAGE(MainTable[[#This Row],[l1]:[l3]])</f>
        <v>2.7333333333333334E-2</v>
      </c>
      <c r="BB1010" s="9">
        <f>AVERAGE(MainTable[[#This Row],[n1]:[lsc]])</f>
        <v>0.3056666666666667</v>
      </c>
      <c r="BC1010" s="9">
        <f>AVERAGE(MainTable[[#This Row],[density]:[clsCoef]])</f>
        <v>0.50749999999999995</v>
      </c>
      <c r="BD1010" s="9">
        <f>AVERAGE(MainTable[[#This Row],[t2]:[t4]])</f>
        <v>0.25033333333333335</v>
      </c>
      <c r="BE1010" s="9">
        <f>AVERAGE(MainTable[[#This Row],[c1]:[c2]])</f>
        <v>0</v>
      </c>
      <c r="BF1010" s="9">
        <f>AVERAGE(MainTable[[#This Row],[n3]], MainTable[[#This Row],[n1]], MainTable[[#This Row],[n4]])</f>
        <v>5.8333333333333327E-2</v>
      </c>
      <c r="BG1010" s="9" t="str">
        <f>VLOOKUP(MainTable[[#This Row],[model]],ModelNames,4,FALSE)</f>
        <v>Linear</v>
      </c>
      <c r="BH1010" s="9" cm="1">
        <f t="array" ref="BH1010">MEDIAN(IF($AM$2:$AM$2385=AM1010,$AN$2:$AN$2385))</f>
        <v>0.84909999999999997</v>
      </c>
      <c r="BI1010" s="9" t="str" cm="1">
        <f t="array" ref="BI1010">LEFT(A1010, MIN(IFERROR(FIND({"_binarized","_clean","_converted"}, A1010), LEN(A1010)+1))-1)</f>
        <v>codrna</v>
      </c>
    </row>
    <row r="1011" spans="1:61" x14ac:dyDescent="0.25">
      <c r="A1011" t="s">
        <v>101</v>
      </c>
      <c r="B1011" s="6">
        <v>488565</v>
      </c>
      <c r="C1011">
        <v>9</v>
      </c>
      <c r="D1011">
        <v>8</v>
      </c>
      <c r="E1011">
        <v>0</v>
      </c>
      <c r="F1011" s="1">
        <v>2</v>
      </c>
      <c r="G1011">
        <v>0</v>
      </c>
      <c r="H1011">
        <v>0</v>
      </c>
      <c r="I1011" s="1">
        <v>1000000</v>
      </c>
      <c r="J1011" s="1">
        <v>2.1808037901222259</v>
      </c>
      <c r="K1011" s="1">
        <v>1.0578270722896299</v>
      </c>
      <c r="L1011" s="1">
        <v>44.994599999999998</v>
      </c>
      <c r="M1011" s="1">
        <v>27.908799999999999</v>
      </c>
      <c r="N1011" s="2">
        <v>0.34699999999999998</v>
      </c>
      <c r="O1011" s="2">
        <v>0.55600000000000005</v>
      </c>
      <c r="P1011" s="2">
        <v>9.9000000000000005E-2</v>
      </c>
      <c r="Q1011" s="2">
        <v>0.54700000000000004</v>
      </c>
      <c r="R1011" s="2">
        <v>0.99399999999999999</v>
      </c>
      <c r="S1011" s="2">
        <v>0.99399999999999999</v>
      </c>
      <c r="T1011" s="2">
        <v>7.0000000000000001E-3</v>
      </c>
      <c r="U1011" s="2">
        <v>0.05</v>
      </c>
      <c r="V1011" s="2">
        <v>2.5000000000000001E-2</v>
      </c>
      <c r="W1011" s="2">
        <v>4.2999999999999997E-2</v>
      </c>
      <c r="X1011" s="2">
        <v>0.32300000000000001</v>
      </c>
      <c r="Y1011" s="2">
        <v>8.1000000000000003E-2</v>
      </c>
      <c r="Z1011" s="2">
        <v>5.0999999999999997E-2</v>
      </c>
      <c r="AA1011" s="2">
        <v>0.33800000000000002</v>
      </c>
      <c r="AB1011" s="2">
        <v>0.998</v>
      </c>
      <c r="AC1011" s="2">
        <v>0.82699999999999996</v>
      </c>
      <c r="AD1011" s="2">
        <v>0.188</v>
      </c>
      <c r="AE1011" s="2">
        <v>0.753</v>
      </c>
      <c r="AF1011" s="2">
        <v>1E-3</v>
      </c>
      <c r="AG1011" s="2">
        <v>0</v>
      </c>
      <c r="AH1011" s="2">
        <v>0.75</v>
      </c>
      <c r="AI1011" s="2">
        <v>0</v>
      </c>
      <c r="AJ1011" s="2">
        <v>0</v>
      </c>
      <c r="AK1011">
        <v>36616400</v>
      </c>
      <c r="AL1011">
        <v>919.13</v>
      </c>
      <c r="AM1011" t="s">
        <v>56</v>
      </c>
      <c r="AN1011" s="3">
        <v>0.9521016990868596</v>
      </c>
      <c r="AO1011" s="3">
        <v>3.1677210146327322E-4</v>
      </c>
      <c r="AP1011" s="3">
        <v>0.9521201791357109</v>
      </c>
      <c r="AQ1011" s="3">
        <v>3.2269481657401251E-4</v>
      </c>
      <c r="AR1011" s="3">
        <v>0.98741759454622957</v>
      </c>
      <c r="AS1011" s="3">
        <v>2.1728784661566091E-4</v>
      </c>
      <c r="AT1011" s="10">
        <v>8.0866813659667969E-3</v>
      </c>
      <c r="AU1011" s="1">
        <v>905.8515625</v>
      </c>
      <c r="AV1011" s="5">
        <v>60330063.461288989</v>
      </c>
      <c r="AW1011" s="9">
        <v>0.36471199989318848</v>
      </c>
      <c r="AX1011">
        <v>10</v>
      </c>
      <c r="AY1011" t="s">
        <v>50</v>
      </c>
      <c r="AZ1011" s="9">
        <f>AVERAGE(MainTable[[#This Row],[f1]:[f4]])</f>
        <v>0.6379999999999999</v>
      </c>
      <c r="BA1011" s="9">
        <f>AVERAGE(MainTable[[#This Row],[l1]:[l3]])</f>
        <v>2.7333333333333334E-2</v>
      </c>
      <c r="BB1011" s="9">
        <f>AVERAGE(MainTable[[#This Row],[n1]:[lsc]])</f>
        <v>0.3056666666666667</v>
      </c>
      <c r="BC1011" s="9">
        <f>AVERAGE(MainTable[[#This Row],[density]:[clsCoef]])</f>
        <v>0.50749999999999995</v>
      </c>
      <c r="BD1011" s="9">
        <f>AVERAGE(MainTable[[#This Row],[t2]:[t4]])</f>
        <v>0.25033333333333335</v>
      </c>
      <c r="BE1011" s="9">
        <f>AVERAGE(MainTable[[#This Row],[c1]:[c2]])</f>
        <v>0</v>
      </c>
      <c r="BF1011" s="9">
        <f>AVERAGE(MainTable[[#This Row],[n3]], MainTable[[#This Row],[n1]], MainTable[[#This Row],[n4]])</f>
        <v>5.8333333333333327E-2</v>
      </c>
      <c r="BG1011" s="9" t="str">
        <f>VLOOKUP(MainTable[[#This Row],[model]],ModelNames,4,FALSE)</f>
        <v>Linear</v>
      </c>
      <c r="BH1011" s="9" cm="1">
        <f t="array" ref="BH1011">MEDIAN(IF($AM$2:$AM$2385=AM1011,$AN$2:$AN$2385))</f>
        <v>0.85279999999999989</v>
      </c>
      <c r="BI1011" s="9" t="str" cm="1">
        <f t="array" ref="BI1011">LEFT(A1011, MIN(IFERROR(FIND({"_binarized","_clean","_converted"}, A1011), LEN(A1011)+1))-1)</f>
        <v>codrna</v>
      </c>
    </row>
    <row r="1012" spans="1:61" x14ac:dyDescent="0.25">
      <c r="A1012" t="s">
        <v>101</v>
      </c>
      <c r="B1012" s="6">
        <v>488565</v>
      </c>
      <c r="C1012">
        <v>9</v>
      </c>
      <c r="D1012">
        <v>8</v>
      </c>
      <c r="E1012">
        <v>0</v>
      </c>
      <c r="F1012" s="1">
        <v>2</v>
      </c>
      <c r="G1012">
        <v>0</v>
      </c>
      <c r="H1012">
        <v>0</v>
      </c>
      <c r="I1012" s="1">
        <v>1000000</v>
      </c>
      <c r="J1012" s="1">
        <v>2.1808037901222259</v>
      </c>
      <c r="K1012" s="1">
        <v>1.0578270722896299</v>
      </c>
      <c r="L1012" s="1">
        <v>44.994599999999998</v>
      </c>
      <c r="M1012" s="1">
        <v>27.908799999999999</v>
      </c>
      <c r="N1012" s="2">
        <v>0.34699999999999998</v>
      </c>
      <c r="O1012" s="2">
        <v>0.55600000000000005</v>
      </c>
      <c r="P1012" s="2">
        <v>9.9000000000000005E-2</v>
      </c>
      <c r="Q1012" s="2">
        <v>0.54700000000000004</v>
      </c>
      <c r="R1012" s="2">
        <v>0.99399999999999999</v>
      </c>
      <c r="S1012" s="2">
        <v>0.99399999999999999</v>
      </c>
      <c r="T1012" s="2">
        <v>7.0000000000000001E-3</v>
      </c>
      <c r="U1012" s="2">
        <v>0.05</v>
      </c>
      <c r="V1012" s="2">
        <v>2.5000000000000001E-2</v>
      </c>
      <c r="W1012" s="2">
        <v>4.2999999999999997E-2</v>
      </c>
      <c r="X1012" s="2">
        <v>0.32300000000000001</v>
      </c>
      <c r="Y1012" s="2">
        <v>8.1000000000000003E-2</v>
      </c>
      <c r="Z1012" s="2">
        <v>5.0999999999999997E-2</v>
      </c>
      <c r="AA1012" s="2">
        <v>0.33800000000000002</v>
      </c>
      <c r="AB1012" s="2">
        <v>0.998</v>
      </c>
      <c r="AC1012" s="2">
        <v>0.82699999999999996</v>
      </c>
      <c r="AD1012" s="2">
        <v>0.188</v>
      </c>
      <c r="AE1012" s="2">
        <v>0.753</v>
      </c>
      <c r="AF1012" s="2">
        <v>1E-3</v>
      </c>
      <c r="AG1012" s="2">
        <v>0</v>
      </c>
      <c r="AH1012" s="2">
        <v>0.75</v>
      </c>
      <c r="AI1012" s="2">
        <v>0</v>
      </c>
      <c r="AJ1012" s="2">
        <v>0</v>
      </c>
      <c r="AK1012">
        <v>36616400</v>
      </c>
      <c r="AL1012">
        <v>919.13</v>
      </c>
      <c r="AM1012" t="s">
        <v>60</v>
      </c>
      <c r="AN1012" s="3">
        <v>0.95193157116863925</v>
      </c>
      <c r="AO1012" s="3">
        <v>2.2845120481788079E-4</v>
      </c>
      <c r="AP1012" s="3">
        <v>0.95191787182635856</v>
      </c>
      <c r="AQ1012" s="3">
        <v>2.3417611022012321E-4</v>
      </c>
      <c r="AR1012" s="3">
        <v>0.98740067231988782</v>
      </c>
      <c r="AS1012" s="3">
        <v>2.0108444406153849E-4</v>
      </c>
      <c r="AT1012" s="10">
        <v>6.4084529876708976E-3</v>
      </c>
      <c r="AU1012" s="1">
        <v>980.48046875</v>
      </c>
      <c r="AV1012" s="5">
        <v>76129137.708992153</v>
      </c>
      <c r="AW1012" s="9">
        <v>0.28229784965515142</v>
      </c>
      <c r="AX1012">
        <v>16</v>
      </c>
      <c r="AY1012" t="s">
        <v>50</v>
      </c>
      <c r="AZ1012" s="9">
        <f>AVERAGE(MainTable[[#This Row],[f1]:[f4]])</f>
        <v>0.6379999999999999</v>
      </c>
      <c r="BA1012" s="9">
        <f>AVERAGE(MainTable[[#This Row],[l1]:[l3]])</f>
        <v>2.7333333333333334E-2</v>
      </c>
      <c r="BB1012" s="9">
        <f>AVERAGE(MainTable[[#This Row],[n1]:[lsc]])</f>
        <v>0.3056666666666667</v>
      </c>
      <c r="BC1012" s="9">
        <f>AVERAGE(MainTable[[#This Row],[density]:[clsCoef]])</f>
        <v>0.50749999999999995</v>
      </c>
      <c r="BD1012" s="9">
        <f>AVERAGE(MainTable[[#This Row],[t2]:[t4]])</f>
        <v>0.25033333333333335</v>
      </c>
      <c r="BE1012" s="9">
        <f>AVERAGE(MainTable[[#This Row],[c1]:[c2]])</f>
        <v>0</v>
      </c>
      <c r="BF1012" s="9">
        <f>AVERAGE(MainTable[[#This Row],[n3]], MainTable[[#This Row],[n1]], MainTable[[#This Row],[n4]])</f>
        <v>5.8333333333333327E-2</v>
      </c>
      <c r="BG1012" s="9" t="str">
        <f>VLOOKUP(MainTable[[#This Row],[model]],ModelNames,4,FALSE)</f>
        <v>Linear</v>
      </c>
      <c r="BH1012" s="9" cm="1">
        <f t="array" ref="BH1012">MEDIAN(IF($AM$2:$AM$2385=AM1012,$AN$2:$AN$2385))</f>
        <v>0.84154689776823377</v>
      </c>
      <c r="BI1012" s="9" t="str" cm="1">
        <f t="array" ref="BI1012">LEFT(A1012, MIN(IFERROR(FIND({"_binarized","_clean","_converted"}, A1012), LEN(A1012)+1))-1)</f>
        <v>codrna</v>
      </c>
    </row>
    <row r="1013" spans="1:61" x14ac:dyDescent="0.25">
      <c r="A1013" t="s">
        <v>101</v>
      </c>
      <c r="B1013" s="6">
        <v>488565</v>
      </c>
      <c r="C1013">
        <v>9</v>
      </c>
      <c r="D1013">
        <v>8</v>
      </c>
      <c r="E1013">
        <v>0</v>
      </c>
      <c r="F1013" s="1">
        <v>2</v>
      </c>
      <c r="G1013">
        <v>0</v>
      </c>
      <c r="H1013">
        <v>0</v>
      </c>
      <c r="I1013" s="1">
        <v>1000000</v>
      </c>
      <c r="J1013" s="1">
        <v>2.1808037901222259</v>
      </c>
      <c r="K1013" s="1">
        <v>1.0578270722896299</v>
      </c>
      <c r="L1013" s="1">
        <v>44.994599999999998</v>
      </c>
      <c r="M1013" s="1">
        <v>27.908799999999999</v>
      </c>
      <c r="N1013" s="2">
        <v>0.34699999999999998</v>
      </c>
      <c r="O1013" s="2">
        <v>0.55600000000000005</v>
      </c>
      <c r="P1013" s="2">
        <v>9.9000000000000005E-2</v>
      </c>
      <c r="Q1013" s="2">
        <v>0.54700000000000004</v>
      </c>
      <c r="R1013" s="2">
        <v>0.99399999999999999</v>
      </c>
      <c r="S1013" s="2">
        <v>0.99399999999999999</v>
      </c>
      <c r="T1013" s="2">
        <v>7.0000000000000001E-3</v>
      </c>
      <c r="U1013" s="2">
        <v>0.05</v>
      </c>
      <c r="V1013" s="2">
        <v>2.5000000000000001E-2</v>
      </c>
      <c r="W1013" s="2">
        <v>4.2999999999999997E-2</v>
      </c>
      <c r="X1013" s="2">
        <v>0.32300000000000001</v>
      </c>
      <c r="Y1013" s="2">
        <v>8.1000000000000003E-2</v>
      </c>
      <c r="Z1013" s="2">
        <v>5.0999999999999997E-2</v>
      </c>
      <c r="AA1013" s="2">
        <v>0.33800000000000002</v>
      </c>
      <c r="AB1013" s="2">
        <v>0.998</v>
      </c>
      <c r="AC1013" s="2">
        <v>0.82699999999999996</v>
      </c>
      <c r="AD1013" s="2">
        <v>0.188</v>
      </c>
      <c r="AE1013" s="2">
        <v>0.753</v>
      </c>
      <c r="AF1013" s="2">
        <v>1E-3</v>
      </c>
      <c r="AG1013" s="2">
        <v>0</v>
      </c>
      <c r="AH1013" s="2">
        <v>0.75</v>
      </c>
      <c r="AI1013" s="2">
        <v>0</v>
      </c>
      <c r="AJ1013" s="2">
        <v>0</v>
      </c>
      <c r="AK1013">
        <v>36616400</v>
      </c>
      <c r="AL1013">
        <v>919.13</v>
      </c>
      <c r="AM1013" t="s">
        <v>61</v>
      </c>
      <c r="AN1013" s="3">
        <v>0.95166100520921382</v>
      </c>
      <c r="AO1013" s="3">
        <v>5.3726440938610767E-4</v>
      </c>
      <c r="AP1013" s="3">
        <v>0.95174451360830881</v>
      </c>
      <c r="AQ1013" s="3">
        <v>5.3614360375704489E-4</v>
      </c>
      <c r="AR1013" s="3">
        <v>0.98563916311599942</v>
      </c>
      <c r="AS1013" s="3">
        <v>2.5408553013634631E-4</v>
      </c>
      <c r="AT1013" s="10">
        <v>7.5021028518676758E-2</v>
      </c>
      <c r="AU1013" s="1">
        <v>1280.8046875</v>
      </c>
      <c r="AV1013" s="5">
        <v>6503109.9897349849</v>
      </c>
      <c r="AW1013" s="9">
        <v>0.1520185470581055</v>
      </c>
      <c r="AX1013">
        <v>4</v>
      </c>
      <c r="AY1013" t="s">
        <v>50</v>
      </c>
      <c r="AZ1013" s="9">
        <f>AVERAGE(MainTable[[#This Row],[f1]:[f4]])</f>
        <v>0.6379999999999999</v>
      </c>
      <c r="BA1013" s="9">
        <f>AVERAGE(MainTable[[#This Row],[l1]:[l3]])</f>
        <v>2.7333333333333334E-2</v>
      </c>
      <c r="BB1013" s="9">
        <f>AVERAGE(MainTable[[#This Row],[n1]:[lsc]])</f>
        <v>0.3056666666666667</v>
      </c>
      <c r="BC1013" s="9">
        <f>AVERAGE(MainTable[[#This Row],[density]:[clsCoef]])</f>
        <v>0.50749999999999995</v>
      </c>
      <c r="BD1013" s="9">
        <f>AVERAGE(MainTable[[#This Row],[t2]:[t4]])</f>
        <v>0.25033333333333335</v>
      </c>
      <c r="BE1013" s="9">
        <f>AVERAGE(MainTable[[#This Row],[c1]:[c2]])</f>
        <v>0</v>
      </c>
      <c r="BF1013" s="9">
        <f>AVERAGE(MainTable[[#This Row],[n3]], MainTable[[#This Row],[n1]], MainTable[[#This Row],[n4]])</f>
        <v>5.8333333333333327E-2</v>
      </c>
      <c r="BG1013" s="9" t="str">
        <f>VLOOKUP(MainTable[[#This Row],[model]],ModelNames,4,FALSE)</f>
        <v>Discriminant</v>
      </c>
      <c r="BH1013" s="9" cm="1">
        <f t="array" ref="BH1013">MEDIAN(IF($AM$2:$AM$2385=AM1013,$AN$2:$AN$2385))</f>
        <v>0.82848361206198695</v>
      </c>
      <c r="BI1013" s="9" t="str" cm="1">
        <f t="array" ref="BI1013">LEFT(A1013, MIN(IFERROR(FIND({"_binarized","_clean","_converted"}, A1013), LEN(A1013)+1))-1)</f>
        <v>codrna</v>
      </c>
    </row>
    <row r="1014" spans="1:61" x14ac:dyDescent="0.25">
      <c r="A1014" t="s">
        <v>101</v>
      </c>
      <c r="B1014" s="6">
        <v>488565</v>
      </c>
      <c r="C1014">
        <v>9</v>
      </c>
      <c r="D1014">
        <v>8</v>
      </c>
      <c r="E1014">
        <v>0</v>
      </c>
      <c r="F1014" s="1">
        <v>2</v>
      </c>
      <c r="G1014">
        <v>0</v>
      </c>
      <c r="H1014">
        <v>0</v>
      </c>
      <c r="I1014" s="1">
        <v>1000000</v>
      </c>
      <c r="J1014" s="1">
        <v>2.1808037901222259</v>
      </c>
      <c r="K1014" s="1">
        <v>1.0578270722896299</v>
      </c>
      <c r="L1014" s="1">
        <v>44.994599999999998</v>
      </c>
      <c r="M1014" s="1">
        <v>27.908799999999999</v>
      </c>
      <c r="N1014" s="2">
        <v>0.34699999999999998</v>
      </c>
      <c r="O1014" s="2">
        <v>0.55600000000000005</v>
      </c>
      <c r="P1014" s="2">
        <v>9.9000000000000005E-2</v>
      </c>
      <c r="Q1014" s="2">
        <v>0.54700000000000004</v>
      </c>
      <c r="R1014" s="2">
        <v>0.99399999999999999</v>
      </c>
      <c r="S1014" s="2">
        <v>0.99399999999999999</v>
      </c>
      <c r="T1014" s="2">
        <v>7.0000000000000001E-3</v>
      </c>
      <c r="U1014" s="2">
        <v>0.05</v>
      </c>
      <c r="V1014" s="2">
        <v>2.5000000000000001E-2</v>
      </c>
      <c r="W1014" s="2">
        <v>4.2999999999999997E-2</v>
      </c>
      <c r="X1014" s="2">
        <v>0.32300000000000001</v>
      </c>
      <c r="Y1014" s="2">
        <v>8.1000000000000003E-2</v>
      </c>
      <c r="Z1014" s="2">
        <v>5.0999999999999997E-2</v>
      </c>
      <c r="AA1014" s="2">
        <v>0.33800000000000002</v>
      </c>
      <c r="AB1014" s="2">
        <v>0.998</v>
      </c>
      <c r="AC1014" s="2">
        <v>0.82699999999999996</v>
      </c>
      <c r="AD1014" s="2">
        <v>0.188</v>
      </c>
      <c r="AE1014" s="2">
        <v>0.753</v>
      </c>
      <c r="AF1014" s="2">
        <v>1E-3</v>
      </c>
      <c r="AG1014" s="2">
        <v>0</v>
      </c>
      <c r="AH1014" s="2">
        <v>0.75</v>
      </c>
      <c r="AI1014" s="2">
        <v>0</v>
      </c>
      <c r="AJ1014" s="2">
        <v>0</v>
      </c>
      <c r="AK1014">
        <v>36616400</v>
      </c>
      <c r="AL1014">
        <v>919.13</v>
      </c>
      <c r="AM1014" t="s">
        <v>64</v>
      </c>
      <c r="AN1014" s="3">
        <v>0.95152367293378526</v>
      </c>
      <c r="AO1014" s="3">
        <v>2.5139309474775959E-4</v>
      </c>
      <c r="AP1014" s="3">
        <v>0.95156449241956609</v>
      </c>
      <c r="AQ1014" s="3">
        <v>2.5107803188991341E-4</v>
      </c>
      <c r="AR1014" s="3">
        <v>0.98730358780494709</v>
      </c>
      <c r="AS1014" s="3">
        <v>2.1803907661673491E-4</v>
      </c>
      <c r="AT1014" s="10">
        <v>5.5348873138427726E-3</v>
      </c>
      <c r="AU1014" s="1">
        <v>1203.81640625</v>
      </c>
      <c r="AV1014" s="5">
        <v>88144522.613827273</v>
      </c>
      <c r="AW1014" s="9">
        <v>0.15541362762451169</v>
      </c>
      <c r="AX1014">
        <v>2</v>
      </c>
      <c r="AY1014" t="s">
        <v>50</v>
      </c>
      <c r="AZ1014" s="9">
        <f>AVERAGE(MainTable[[#This Row],[f1]:[f4]])</f>
        <v>0.6379999999999999</v>
      </c>
      <c r="BA1014" s="9">
        <f>AVERAGE(MainTable[[#This Row],[l1]:[l3]])</f>
        <v>2.7333333333333334E-2</v>
      </c>
      <c r="BB1014" s="9">
        <f>AVERAGE(MainTable[[#This Row],[n1]:[lsc]])</f>
        <v>0.3056666666666667</v>
      </c>
      <c r="BC1014" s="9">
        <f>AVERAGE(MainTable[[#This Row],[density]:[clsCoef]])</f>
        <v>0.50749999999999995</v>
      </c>
      <c r="BD1014" s="9">
        <f>AVERAGE(MainTable[[#This Row],[t2]:[t4]])</f>
        <v>0.25033333333333335</v>
      </c>
      <c r="BE1014" s="9">
        <f>AVERAGE(MainTable[[#This Row],[c1]:[c2]])</f>
        <v>0</v>
      </c>
      <c r="BF1014" s="9">
        <f>AVERAGE(MainTable[[#This Row],[n3]], MainTable[[#This Row],[n1]], MainTable[[#This Row],[n4]])</f>
        <v>5.8333333333333327E-2</v>
      </c>
      <c r="BG1014" s="9" t="str">
        <f>VLOOKUP(MainTable[[#This Row],[model]],ModelNames,4,FALSE)</f>
        <v>Discriminant</v>
      </c>
      <c r="BH1014" s="9" cm="1">
        <f t="array" ref="BH1014">MEDIAN(IF($AM$2:$AM$2385=AM1014,$AN$2:$AN$2385))</f>
        <v>0.83860904466088915</v>
      </c>
      <c r="BI1014" s="9" t="str" cm="1">
        <f t="array" ref="BI1014">LEFT(A1014, MIN(IFERROR(FIND({"_binarized","_clean","_converted"}, A1014), LEN(A1014)+1))-1)</f>
        <v>codrna</v>
      </c>
    </row>
    <row r="1015" spans="1:61" x14ac:dyDescent="0.25">
      <c r="A1015" t="s">
        <v>139</v>
      </c>
      <c r="B1015" s="6">
        <v>150</v>
      </c>
      <c r="C1015">
        <v>5</v>
      </c>
      <c r="D1015">
        <v>4</v>
      </c>
      <c r="E1015">
        <v>0</v>
      </c>
      <c r="F1015" s="1">
        <v>2</v>
      </c>
      <c r="G1015">
        <v>0</v>
      </c>
      <c r="H1015">
        <v>0</v>
      </c>
      <c r="I1015" s="1">
        <v>5.9999640002159991</v>
      </c>
      <c r="J1015" s="1">
        <v>-0.78104873075826675</v>
      </c>
      <c r="K1015" s="1">
        <v>0.25039550946588851</v>
      </c>
      <c r="L1015" s="1">
        <v>3.2987000000000002</v>
      </c>
      <c r="M1015" s="1">
        <v>3.1469999999999998</v>
      </c>
      <c r="N1015" s="2">
        <v>0.28199999999999997</v>
      </c>
      <c r="O1015" s="2">
        <v>0.64100000000000001</v>
      </c>
      <c r="P1015" s="2">
        <v>0.38600000000000001</v>
      </c>
      <c r="Q1015" s="2">
        <v>3.5000000000000003E-2</v>
      </c>
      <c r="R1015" s="2">
        <v>0.44</v>
      </c>
      <c r="S1015" s="2">
        <v>0.113</v>
      </c>
      <c r="T1015" s="2">
        <v>6.0999999999999999E-2</v>
      </c>
      <c r="U1015" s="2">
        <v>0.26</v>
      </c>
      <c r="V1015" s="2">
        <v>0.22</v>
      </c>
      <c r="W1015" s="2">
        <v>3.3000000000000002E-2</v>
      </c>
      <c r="X1015" s="2">
        <v>0.17699999999999999</v>
      </c>
      <c r="Y1015" s="2">
        <v>5.2999999999999999E-2</v>
      </c>
      <c r="Z1015" s="2">
        <v>0.2</v>
      </c>
      <c r="AA1015" s="2">
        <v>0.187</v>
      </c>
      <c r="AB1015" s="2">
        <v>0.84299999999999997</v>
      </c>
      <c r="AC1015" s="2">
        <v>0.80900000000000005</v>
      </c>
      <c r="AD1015" s="2">
        <v>0.20300000000000001</v>
      </c>
      <c r="AE1015" s="2">
        <v>0.72299999999999998</v>
      </c>
      <c r="AF1015" s="2">
        <v>2.7E-2</v>
      </c>
      <c r="AG1015" s="2">
        <v>1.2999999999999999E-2</v>
      </c>
      <c r="AH1015" s="2">
        <v>0.5</v>
      </c>
      <c r="AI1015" s="2">
        <v>8.2000000000000003E-2</v>
      </c>
      <c r="AJ1015" s="2">
        <v>0.2</v>
      </c>
      <c r="AK1015">
        <v>2866</v>
      </c>
      <c r="AL1015">
        <v>0.13</v>
      </c>
      <c r="AM1015" t="s">
        <v>61</v>
      </c>
      <c r="AN1015" s="3">
        <v>0.94666666666666666</v>
      </c>
      <c r="AO1015" s="3">
        <v>3.9999999999999987E-2</v>
      </c>
      <c r="AP1015" s="3">
        <v>0.94512894628550304</v>
      </c>
      <c r="AQ1015" s="3">
        <v>4.1499792318247103E-2</v>
      </c>
      <c r="AR1015" s="3">
        <v>0.99399999999999999</v>
      </c>
      <c r="AS1015" s="3">
        <v>1.2000000000000011E-2</v>
      </c>
      <c r="AT1015" s="10">
        <v>1.7910003662109379E-3</v>
      </c>
      <c r="AU1015" s="1">
        <v>268.2265625</v>
      </c>
      <c r="AV1015" s="5">
        <v>83752.07667731629</v>
      </c>
      <c r="AW1015" s="9">
        <v>2.4346828460693359E-2</v>
      </c>
      <c r="AX1015">
        <v>4</v>
      </c>
      <c r="AY1015" t="s">
        <v>50</v>
      </c>
      <c r="AZ1015" s="9">
        <f>AVERAGE(MainTable[[#This Row],[f1]:[f4]])</f>
        <v>0.32300000000000001</v>
      </c>
      <c r="BA1015" s="9">
        <f>AVERAGE(MainTable[[#This Row],[l1]:[l3]])</f>
        <v>0.18033333333333335</v>
      </c>
      <c r="BB1015" s="9">
        <f>AVERAGE(MainTable[[#This Row],[n1]:[lsc]])</f>
        <v>0.24883333333333332</v>
      </c>
      <c r="BC1015" s="9">
        <f>AVERAGE(MainTable[[#This Row],[density]:[clsCoef]])</f>
        <v>0.50600000000000001</v>
      </c>
      <c r="BD1015" s="9">
        <f>AVERAGE(MainTable[[#This Row],[t2]:[t4]])</f>
        <v>0.18000000000000002</v>
      </c>
      <c r="BE1015" s="9">
        <f>AVERAGE(MainTable[[#This Row],[c1]:[c2]])</f>
        <v>0.14100000000000001</v>
      </c>
      <c r="BF1015" s="9">
        <f>AVERAGE(MainTable[[#This Row],[n3]], MainTable[[#This Row],[n1]], MainTable[[#This Row],[n4]])</f>
        <v>9.5333333333333339E-2</v>
      </c>
      <c r="BG1015" s="9" t="str">
        <f>VLOOKUP(MainTable[[#This Row],[model]],ModelNames,4,FALSE)</f>
        <v>Discriminant</v>
      </c>
      <c r="BH1015" s="9" cm="1">
        <f t="array" ref="BH1015">MEDIAN(IF($AM$2:$AM$2385=AM1015,$AN$2:$AN$2385))</f>
        <v>0.82848361206198695</v>
      </c>
      <c r="BI1015" s="9" t="str" cm="1">
        <f t="array" ref="BI1015">LEFT(A1015, MIN(IFERROR(FIND({"_binarized","_clean","_converted"}, A1015), LEN(A1015)+1))-1)</f>
        <v>iris</v>
      </c>
    </row>
    <row r="1016" spans="1:61" x14ac:dyDescent="0.25">
      <c r="A1016" t="s">
        <v>139</v>
      </c>
      <c r="B1016" s="6">
        <v>150</v>
      </c>
      <c r="C1016">
        <v>5</v>
      </c>
      <c r="D1016">
        <v>4</v>
      </c>
      <c r="E1016">
        <v>0</v>
      </c>
      <c r="F1016" s="1">
        <v>2</v>
      </c>
      <c r="G1016">
        <v>0</v>
      </c>
      <c r="H1016">
        <v>0</v>
      </c>
      <c r="I1016" s="1">
        <v>5.9999640002159991</v>
      </c>
      <c r="J1016" s="1">
        <v>-0.78104873075826675</v>
      </c>
      <c r="K1016" s="1">
        <v>0.25039550946588851</v>
      </c>
      <c r="L1016" s="1">
        <v>3.2987000000000002</v>
      </c>
      <c r="M1016" s="1">
        <v>3.1469999999999998</v>
      </c>
      <c r="N1016" s="2">
        <v>0.28199999999999997</v>
      </c>
      <c r="O1016" s="2">
        <v>0.64100000000000001</v>
      </c>
      <c r="P1016" s="2">
        <v>0.38600000000000001</v>
      </c>
      <c r="Q1016" s="2">
        <v>3.5000000000000003E-2</v>
      </c>
      <c r="R1016" s="2">
        <v>0.44</v>
      </c>
      <c r="S1016" s="2">
        <v>0.113</v>
      </c>
      <c r="T1016" s="2">
        <v>6.0999999999999999E-2</v>
      </c>
      <c r="U1016" s="2">
        <v>0.26</v>
      </c>
      <c r="V1016" s="2">
        <v>0.22</v>
      </c>
      <c r="W1016" s="2">
        <v>3.3000000000000002E-2</v>
      </c>
      <c r="X1016" s="2">
        <v>0.17699999999999999</v>
      </c>
      <c r="Y1016" s="2">
        <v>5.2999999999999999E-2</v>
      </c>
      <c r="Z1016" s="2">
        <v>0.2</v>
      </c>
      <c r="AA1016" s="2">
        <v>0.187</v>
      </c>
      <c r="AB1016" s="2">
        <v>0.84299999999999997</v>
      </c>
      <c r="AC1016" s="2">
        <v>0.80900000000000005</v>
      </c>
      <c r="AD1016" s="2">
        <v>0.20300000000000001</v>
      </c>
      <c r="AE1016" s="2">
        <v>0.72299999999999998</v>
      </c>
      <c r="AF1016" s="2">
        <v>2.7E-2</v>
      </c>
      <c r="AG1016" s="2">
        <v>1.2999999999999999E-2</v>
      </c>
      <c r="AH1016" s="2">
        <v>0.5</v>
      </c>
      <c r="AI1016" s="2">
        <v>8.2000000000000003E-2</v>
      </c>
      <c r="AJ1016" s="2">
        <v>0.2</v>
      </c>
      <c r="AK1016">
        <v>2866</v>
      </c>
      <c r="AL1016">
        <v>0.13</v>
      </c>
      <c r="AM1016" t="s">
        <v>63</v>
      </c>
      <c r="AN1016" s="3">
        <v>0.93333333333333335</v>
      </c>
      <c r="AO1016" s="3">
        <v>3.6514837167011073E-2</v>
      </c>
      <c r="AP1016" s="3">
        <v>0.93331245562311038</v>
      </c>
      <c r="AQ1016" s="3">
        <v>3.6496742250636711E-2</v>
      </c>
      <c r="AR1016" s="3">
        <v>0.97799999999999998</v>
      </c>
      <c r="AS1016" s="3">
        <v>1.4352700094407341E-2</v>
      </c>
      <c r="AT1016" s="10">
        <v>1.5151500701904299E-3</v>
      </c>
      <c r="AU1016" s="1">
        <v>268.1875</v>
      </c>
      <c r="AV1016" s="5">
        <v>99000.094413847371</v>
      </c>
      <c r="AW1016" s="9">
        <v>2.4302005767822269E-2</v>
      </c>
      <c r="AX1016">
        <v>4</v>
      </c>
      <c r="AY1016" t="s">
        <v>50</v>
      </c>
      <c r="AZ1016" s="9">
        <f>AVERAGE(MainTable[[#This Row],[f1]:[f4]])</f>
        <v>0.32300000000000001</v>
      </c>
      <c r="BA1016" s="9">
        <f>AVERAGE(MainTable[[#This Row],[l1]:[l3]])</f>
        <v>0.18033333333333335</v>
      </c>
      <c r="BB1016" s="9">
        <f>AVERAGE(MainTable[[#This Row],[n1]:[lsc]])</f>
        <v>0.24883333333333332</v>
      </c>
      <c r="BC1016" s="9">
        <f>AVERAGE(MainTable[[#This Row],[density]:[clsCoef]])</f>
        <v>0.50600000000000001</v>
      </c>
      <c r="BD1016" s="9">
        <f>AVERAGE(MainTable[[#This Row],[t2]:[t4]])</f>
        <v>0.18000000000000002</v>
      </c>
      <c r="BE1016" s="9">
        <f>AVERAGE(MainTable[[#This Row],[c1]:[c2]])</f>
        <v>0.14100000000000001</v>
      </c>
      <c r="BF1016" s="9">
        <f>AVERAGE(MainTable[[#This Row],[n3]], MainTable[[#This Row],[n1]], MainTable[[#This Row],[n4]])</f>
        <v>9.5333333333333339E-2</v>
      </c>
      <c r="BG1016" s="9" t="str">
        <f>VLOOKUP(MainTable[[#This Row],[model]],ModelNames,4,FALSE)</f>
        <v>Probabilistic</v>
      </c>
      <c r="BH1016" s="9" cm="1">
        <f t="array" ref="BH1016">MEDIAN(IF($AM$2:$AM$2385=AM1016,$AN$2:$AN$2385))</f>
        <v>0.73750000000000004</v>
      </c>
      <c r="BI1016" s="9" t="str" cm="1">
        <f t="array" ref="BI1016">LEFT(A1016, MIN(IFERROR(FIND({"_binarized","_clean","_converted"}, A1016), LEN(A1016)+1))-1)</f>
        <v>iris</v>
      </c>
    </row>
    <row r="1017" spans="1:61" x14ac:dyDescent="0.25">
      <c r="A1017" t="s">
        <v>101</v>
      </c>
      <c r="B1017" s="6">
        <v>488565</v>
      </c>
      <c r="C1017">
        <v>9</v>
      </c>
      <c r="D1017">
        <v>8</v>
      </c>
      <c r="E1017">
        <v>0</v>
      </c>
      <c r="F1017" s="1">
        <v>2</v>
      </c>
      <c r="G1017">
        <v>0</v>
      </c>
      <c r="H1017">
        <v>0</v>
      </c>
      <c r="I1017" s="1">
        <v>1000000</v>
      </c>
      <c r="J1017" s="1">
        <v>2.1808037901222259</v>
      </c>
      <c r="K1017" s="1">
        <v>1.0578270722896299</v>
      </c>
      <c r="L1017" s="1">
        <v>44.994599999999998</v>
      </c>
      <c r="M1017" s="1">
        <v>27.908799999999999</v>
      </c>
      <c r="N1017" s="2">
        <v>0.34699999999999998</v>
      </c>
      <c r="O1017" s="2">
        <v>0.55600000000000005</v>
      </c>
      <c r="P1017" s="2">
        <v>9.9000000000000005E-2</v>
      </c>
      <c r="Q1017" s="2">
        <v>0.54700000000000004</v>
      </c>
      <c r="R1017" s="2">
        <v>0.99399999999999999</v>
      </c>
      <c r="S1017" s="2">
        <v>0.99399999999999999</v>
      </c>
      <c r="T1017" s="2">
        <v>7.0000000000000001E-3</v>
      </c>
      <c r="U1017" s="2">
        <v>0.05</v>
      </c>
      <c r="V1017" s="2">
        <v>2.5000000000000001E-2</v>
      </c>
      <c r="W1017" s="2">
        <v>4.2999999999999997E-2</v>
      </c>
      <c r="X1017" s="2">
        <v>0.32300000000000001</v>
      </c>
      <c r="Y1017" s="2">
        <v>8.1000000000000003E-2</v>
      </c>
      <c r="Z1017" s="2">
        <v>5.0999999999999997E-2</v>
      </c>
      <c r="AA1017" s="2">
        <v>0.33800000000000002</v>
      </c>
      <c r="AB1017" s="2">
        <v>0.998</v>
      </c>
      <c r="AC1017" s="2">
        <v>0.82699999999999996</v>
      </c>
      <c r="AD1017" s="2">
        <v>0.188</v>
      </c>
      <c r="AE1017" s="2">
        <v>0.753</v>
      </c>
      <c r="AF1017" s="2">
        <v>1E-3</v>
      </c>
      <c r="AG1017" s="2">
        <v>0</v>
      </c>
      <c r="AH1017" s="2">
        <v>0.75</v>
      </c>
      <c r="AI1017" s="2">
        <v>0</v>
      </c>
      <c r="AJ1017" s="2">
        <v>0</v>
      </c>
      <c r="AK1017">
        <v>36616400</v>
      </c>
      <c r="AL1017">
        <v>919.13</v>
      </c>
      <c r="AM1017" t="s">
        <v>63</v>
      </c>
      <c r="AN1017" s="3">
        <v>0.74469271630910683</v>
      </c>
      <c r="AO1017" s="3">
        <v>1.3303792856604951E-3</v>
      </c>
      <c r="AP1017" s="3">
        <v>0.72529070333282619</v>
      </c>
      <c r="AQ1017" s="3">
        <v>1.5487428862332869E-3</v>
      </c>
      <c r="AR1017" s="3">
        <v>0.82914037931952733</v>
      </c>
      <c r="AS1017" s="3">
        <v>2.4748830364607561E-3</v>
      </c>
      <c r="AT1017" s="10">
        <v>5.1701545715332031E-2</v>
      </c>
      <c r="AU1017" s="1">
        <v>1149.37890625</v>
      </c>
      <c r="AV1017" s="5">
        <v>9436274.936269898</v>
      </c>
      <c r="AW1017" s="9">
        <v>0.14938855171203611</v>
      </c>
      <c r="AX1017">
        <v>4</v>
      </c>
      <c r="AY1017" t="s">
        <v>50</v>
      </c>
      <c r="AZ1017" s="9">
        <f>AVERAGE(MainTable[[#This Row],[f1]:[f4]])</f>
        <v>0.6379999999999999</v>
      </c>
      <c r="BA1017" s="9">
        <f>AVERAGE(MainTable[[#This Row],[l1]:[l3]])</f>
        <v>2.7333333333333334E-2</v>
      </c>
      <c r="BB1017" s="9">
        <f>AVERAGE(MainTable[[#This Row],[n1]:[lsc]])</f>
        <v>0.3056666666666667</v>
      </c>
      <c r="BC1017" s="9">
        <f>AVERAGE(MainTable[[#This Row],[density]:[clsCoef]])</f>
        <v>0.50749999999999995</v>
      </c>
      <c r="BD1017" s="9">
        <f>AVERAGE(MainTable[[#This Row],[t2]:[t4]])</f>
        <v>0.25033333333333335</v>
      </c>
      <c r="BE1017" s="9">
        <f>AVERAGE(MainTable[[#This Row],[c1]:[c2]])</f>
        <v>0</v>
      </c>
      <c r="BF1017" s="9">
        <f>AVERAGE(MainTable[[#This Row],[n3]], MainTable[[#This Row],[n1]], MainTable[[#This Row],[n4]])</f>
        <v>5.8333333333333327E-2</v>
      </c>
      <c r="BG1017" s="9" t="str">
        <f>VLOOKUP(MainTable[[#This Row],[model]],ModelNames,4,FALSE)</f>
        <v>Probabilistic</v>
      </c>
      <c r="BH1017" s="9" cm="1">
        <f t="array" ref="BH1017">MEDIAN(IF($AM$2:$AM$2385=AM1017,$AN$2:$AN$2385))</f>
        <v>0.73750000000000004</v>
      </c>
      <c r="BI1017" s="9" t="str" cm="1">
        <f t="array" ref="BI1017">LEFT(A1017, MIN(IFERROR(FIND({"_binarized","_clean","_converted"}, A1017), LEN(A1017)+1))-1)</f>
        <v>codrna</v>
      </c>
    </row>
    <row r="1018" spans="1:61" x14ac:dyDescent="0.25">
      <c r="A1018" t="s">
        <v>139</v>
      </c>
      <c r="B1018" s="6">
        <v>150</v>
      </c>
      <c r="C1018">
        <v>5</v>
      </c>
      <c r="D1018">
        <v>4</v>
      </c>
      <c r="E1018">
        <v>0</v>
      </c>
      <c r="F1018" s="1">
        <v>2</v>
      </c>
      <c r="G1018">
        <v>0</v>
      </c>
      <c r="H1018">
        <v>0</v>
      </c>
      <c r="I1018" s="1">
        <v>5.9999640002159991</v>
      </c>
      <c r="J1018" s="1">
        <v>-0.78104873075826675</v>
      </c>
      <c r="K1018" s="1">
        <v>0.25039550946588851</v>
      </c>
      <c r="L1018" s="1">
        <v>3.2987000000000002</v>
      </c>
      <c r="M1018" s="1">
        <v>3.1469999999999998</v>
      </c>
      <c r="N1018" s="2">
        <v>0.28199999999999997</v>
      </c>
      <c r="O1018" s="2">
        <v>0.64100000000000001</v>
      </c>
      <c r="P1018" s="2">
        <v>0.38600000000000001</v>
      </c>
      <c r="Q1018" s="2">
        <v>3.5000000000000003E-2</v>
      </c>
      <c r="R1018" s="2">
        <v>0.44</v>
      </c>
      <c r="S1018" s="2">
        <v>0.113</v>
      </c>
      <c r="T1018" s="2">
        <v>6.0999999999999999E-2</v>
      </c>
      <c r="U1018" s="2">
        <v>0.26</v>
      </c>
      <c r="V1018" s="2">
        <v>0.22</v>
      </c>
      <c r="W1018" s="2">
        <v>3.3000000000000002E-2</v>
      </c>
      <c r="X1018" s="2">
        <v>0.17699999999999999</v>
      </c>
      <c r="Y1018" s="2">
        <v>5.2999999999999999E-2</v>
      </c>
      <c r="Z1018" s="2">
        <v>0.2</v>
      </c>
      <c r="AA1018" s="2">
        <v>0.187</v>
      </c>
      <c r="AB1018" s="2">
        <v>0.84299999999999997</v>
      </c>
      <c r="AC1018" s="2">
        <v>0.80900000000000005</v>
      </c>
      <c r="AD1018" s="2">
        <v>0.20300000000000001</v>
      </c>
      <c r="AE1018" s="2">
        <v>0.72299999999999998</v>
      </c>
      <c r="AF1018" s="2">
        <v>2.7E-2</v>
      </c>
      <c r="AG1018" s="2">
        <v>1.2999999999999999E-2</v>
      </c>
      <c r="AH1018" s="2">
        <v>0.5</v>
      </c>
      <c r="AI1018" s="2">
        <v>8.2000000000000003E-2</v>
      </c>
      <c r="AJ1018" s="2">
        <v>0.2</v>
      </c>
      <c r="AK1018">
        <v>2866</v>
      </c>
      <c r="AL1018">
        <v>0.13</v>
      </c>
      <c r="AM1018" t="s">
        <v>60</v>
      </c>
      <c r="AN1018" s="3">
        <v>0.73333333333333339</v>
      </c>
      <c r="AO1018" s="3">
        <v>6.6666666666666693E-2</v>
      </c>
      <c r="AP1018" s="3">
        <v>0.72050514327592696</v>
      </c>
      <c r="AQ1018" s="3">
        <v>7.9303655491714448E-2</v>
      </c>
      <c r="AT1018" s="10">
        <v>1.5456676483154299E-3</v>
      </c>
      <c r="AU1018" s="1">
        <v>282.34765625</v>
      </c>
      <c r="AV1018" s="5">
        <v>97045.441925034713</v>
      </c>
      <c r="AW1018" s="9">
        <v>6.1136245727539063E-2</v>
      </c>
      <c r="AX1018">
        <v>16</v>
      </c>
      <c r="AY1018" t="s">
        <v>50</v>
      </c>
      <c r="AZ1018" s="9">
        <f>AVERAGE(MainTable[[#This Row],[f1]:[f4]])</f>
        <v>0.32300000000000001</v>
      </c>
      <c r="BA1018" s="9">
        <f>AVERAGE(MainTable[[#This Row],[l1]:[l3]])</f>
        <v>0.18033333333333335</v>
      </c>
      <c r="BB1018" s="9">
        <f>AVERAGE(MainTable[[#This Row],[n1]:[lsc]])</f>
        <v>0.24883333333333332</v>
      </c>
      <c r="BC1018" s="9">
        <f>AVERAGE(MainTable[[#This Row],[density]:[clsCoef]])</f>
        <v>0.50600000000000001</v>
      </c>
      <c r="BD1018" s="9">
        <f>AVERAGE(MainTable[[#This Row],[t2]:[t4]])</f>
        <v>0.18000000000000002</v>
      </c>
      <c r="BE1018" s="9">
        <f>AVERAGE(MainTable[[#This Row],[c1]:[c2]])</f>
        <v>0.14100000000000001</v>
      </c>
      <c r="BF1018" s="9">
        <f>AVERAGE(MainTable[[#This Row],[n3]], MainTable[[#This Row],[n1]], MainTable[[#This Row],[n4]])</f>
        <v>9.5333333333333339E-2</v>
      </c>
      <c r="BG1018" s="9" t="str">
        <f>VLOOKUP(MainTable[[#This Row],[model]],ModelNames,4,FALSE)</f>
        <v>Linear</v>
      </c>
      <c r="BH1018" s="9" cm="1">
        <f t="array" ref="BH1018">MEDIAN(IF($AM$2:$AM$2385=AM1018,$AN$2:$AN$2385))</f>
        <v>0.84154689776823377</v>
      </c>
      <c r="BI1018" s="9" t="str" cm="1">
        <f t="array" ref="BI1018">LEFT(A1018, MIN(IFERROR(FIND({"_binarized","_clean","_converted"}, A1018), LEN(A1018)+1))-1)</f>
        <v>iris</v>
      </c>
    </row>
    <row r="1019" spans="1:61" x14ac:dyDescent="0.25">
      <c r="A1019" t="s">
        <v>139</v>
      </c>
      <c r="B1019" s="6">
        <v>150</v>
      </c>
      <c r="C1019">
        <v>5</v>
      </c>
      <c r="D1019">
        <v>4</v>
      </c>
      <c r="E1019">
        <v>0</v>
      </c>
      <c r="F1019" s="1">
        <v>2</v>
      </c>
      <c r="G1019">
        <v>0</v>
      </c>
      <c r="H1019">
        <v>0</v>
      </c>
      <c r="I1019" s="1">
        <v>5.9999640002159991</v>
      </c>
      <c r="J1019" s="1">
        <v>-0.78104873075826675</v>
      </c>
      <c r="K1019" s="1">
        <v>0.25039550946588851</v>
      </c>
      <c r="L1019" s="1">
        <v>3.2987000000000002</v>
      </c>
      <c r="M1019" s="1">
        <v>3.1469999999999998</v>
      </c>
      <c r="N1019" s="2">
        <v>0.28199999999999997</v>
      </c>
      <c r="O1019" s="2">
        <v>0.64100000000000001</v>
      </c>
      <c r="P1019" s="2">
        <v>0.38600000000000001</v>
      </c>
      <c r="Q1019" s="2">
        <v>3.5000000000000003E-2</v>
      </c>
      <c r="R1019" s="2">
        <v>0.44</v>
      </c>
      <c r="S1019" s="2">
        <v>0.113</v>
      </c>
      <c r="T1019" s="2">
        <v>6.0999999999999999E-2</v>
      </c>
      <c r="U1019" s="2">
        <v>0.26</v>
      </c>
      <c r="V1019" s="2">
        <v>0.22</v>
      </c>
      <c r="W1019" s="2">
        <v>3.3000000000000002E-2</v>
      </c>
      <c r="X1019" s="2">
        <v>0.17699999999999999</v>
      </c>
      <c r="Y1019" s="2">
        <v>5.2999999999999999E-2</v>
      </c>
      <c r="Z1019" s="2">
        <v>0.2</v>
      </c>
      <c r="AA1019" s="2">
        <v>0.187</v>
      </c>
      <c r="AB1019" s="2">
        <v>0.84299999999999997</v>
      </c>
      <c r="AC1019" s="2">
        <v>0.80900000000000005</v>
      </c>
      <c r="AD1019" s="2">
        <v>0.20300000000000001</v>
      </c>
      <c r="AE1019" s="2">
        <v>0.72299999999999998</v>
      </c>
      <c r="AF1019" s="2">
        <v>2.7E-2</v>
      </c>
      <c r="AG1019" s="2">
        <v>1.2999999999999999E-2</v>
      </c>
      <c r="AH1019" s="2">
        <v>0.5</v>
      </c>
      <c r="AI1019" s="2">
        <v>8.2000000000000003E-2</v>
      </c>
      <c r="AJ1019" s="2">
        <v>0.2</v>
      </c>
      <c r="AK1019">
        <v>2866</v>
      </c>
      <c r="AL1019">
        <v>0.13</v>
      </c>
      <c r="AM1019" t="s">
        <v>62</v>
      </c>
      <c r="AN1019" s="3">
        <v>0.73333333333333339</v>
      </c>
      <c r="AO1019" s="3">
        <v>9.6609178307929616E-2</v>
      </c>
      <c r="AP1019" s="3">
        <v>0.71628699279115093</v>
      </c>
      <c r="AQ1019" s="3">
        <v>0.11262986625884661</v>
      </c>
      <c r="AT1019" s="10">
        <v>1.582145690917969E-3</v>
      </c>
      <c r="AU1019" s="1">
        <v>282.421875</v>
      </c>
      <c r="AV1019" s="5">
        <v>94807.956600361664</v>
      </c>
      <c r="AW1019" s="9">
        <v>2.5890827178955082E-2</v>
      </c>
      <c r="AX1019">
        <v>6</v>
      </c>
      <c r="AY1019" t="s">
        <v>50</v>
      </c>
      <c r="AZ1019" s="9">
        <f>AVERAGE(MainTable[[#This Row],[f1]:[f4]])</f>
        <v>0.32300000000000001</v>
      </c>
      <c r="BA1019" s="9">
        <f>AVERAGE(MainTable[[#This Row],[l1]:[l3]])</f>
        <v>0.18033333333333335</v>
      </c>
      <c r="BB1019" s="9">
        <f>AVERAGE(MainTable[[#This Row],[n1]:[lsc]])</f>
        <v>0.24883333333333332</v>
      </c>
      <c r="BC1019" s="9">
        <f>AVERAGE(MainTable[[#This Row],[density]:[clsCoef]])</f>
        <v>0.50600000000000001</v>
      </c>
      <c r="BD1019" s="9">
        <f>AVERAGE(MainTable[[#This Row],[t2]:[t4]])</f>
        <v>0.18000000000000002</v>
      </c>
      <c r="BE1019" s="9">
        <f>AVERAGE(MainTable[[#This Row],[c1]:[c2]])</f>
        <v>0.14100000000000001</v>
      </c>
      <c r="BF1019" s="9">
        <f>AVERAGE(MainTable[[#This Row],[n3]], MainTable[[#This Row],[n1]], MainTable[[#This Row],[n4]])</f>
        <v>9.5333333333333339E-2</v>
      </c>
      <c r="BG1019" s="9" t="str">
        <f>VLOOKUP(MainTable[[#This Row],[model]],ModelNames,4,FALSE)</f>
        <v>Linear</v>
      </c>
      <c r="BH1019" s="9" cm="1">
        <f t="array" ref="BH1019">MEDIAN(IF($AM$2:$AM$2385=AM1019,$AN$2:$AN$2385))</f>
        <v>0.84909999999999997</v>
      </c>
      <c r="BI1019" s="9" t="str" cm="1">
        <f t="array" ref="BI1019">LEFT(A1019, MIN(IFERROR(FIND({"_binarized","_clean","_converted"}, A1019), LEN(A1019)+1))-1)</f>
        <v>iris</v>
      </c>
    </row>
    <row r="1020" spans="1:61" x14ac:dyDescent="0.25">
      <c r="A1020" t="s">
        <v>139</v>
      </c>
      <c r="B1020" s="6">
        <v>150</v>
      </c>
      <c r="C1020">
        <v>5</v>
      </c>
      <c r="D1020">
        <v>4</v>
      </c>
      <c r="E1020">
        <v>0</v>
      </c>
      <c r="F1020" s="1">
        <v>2</v>
      </c>
      <c r="G1020">
        <v>0</v>
      </c>
      <c r="H1020">
        <v>0</v>
      </c>
      <c r="I1020" s="1">
        <v>5.9999640002159991</v>
      </c>
      <c r="J1020" s="1">
        <v>-0.78104873075826675</v>
      </c>
      <c r="K1020" s="1">
        <v>0.25039550946588851</v>
      </c>
      <c r="L1020" s="1">
        <v>3.2987000000000002</v>
      </c>
      <c r="M1020" s="1">
        <v>3.1469999999999998</v>
      </c>
      <c r="N1020" s="2">
        <v>0.28199999999999997</v>
      </c>
      <c r="O1020" s="2">
        <v>0.64100000000000001</v>
      </c>
      <c r="P1020" s="2">
        <v>0.38600000000000001</v>
      </c>
      <c r="Q1020" s="2">
        <v>3.5000000000000003E-2</v>
      </c>
      <c r="R1020" s="2">
        <v>0.44</v>
      </c>
      <c r="S1020" s="2">
        <v>0.113</v>
      </c>
      <c r="T1020" s="2">
        <v>6.0999999999999999E-2</v>
      </c>
      <c r="U1020" s="2">
        <v>0.26</v>
      </c>
      <c r="V1020" s="2">
        <v>0.22</v>
      </c>
      <c r="W1020" s="2">
        <v>3.3000000000000002E-2</v>
      </c>
      <c r="X1020" s="2">
        <v>0.17699999999999999</v>
      </c>
      <c r="Y1020" s="2">
        <v>5.2999999999999999E-2</v>
      </c>
      <c r="Z1020" s="2">
        <v>0.2</v>
      </c>
      <c r="AA1020" s="2">
        <v>0.187</v>
      </c>
      <c r="AB1020" s="2">
        <v>0.84299999999999997</v>
      </c>
      <c r="AC1020" s="2">
        <v>0.80900000000000005</v>
      </c>
      <c r="AD1020" s="2">
        <v>0.20300000000000001</v>
      </c>
      <c r="AE1020" s="2">
        <v>0.72299999999999998</v>
      </c>
      <c r="AF1020" s="2">
        <v>2.7E-2</v>
      </c>
      <c r="AG1020" s="2">
        <v>1.2999999999999999E-2</v>
      </c>
      <c r="AH1020" s="2">
        <v>0.5</v>
      </c>
      <c r="AI1020" s="2">
        <v>8.2000000000000003E-2</v>
      </c>
      <c r="AJ1020" s="2">
        <v>0.2</v>
      </c>
      <c r="AK1020">
        <v>2866</v>
      </c>
      <c r="AL1020">
        <v>0.13</v>
      </c>
      <c r="AM1020" t="s">
        <v>64</v>
      </c>
      <c r="AN1020" s="3">
        <v>0.73333333333333328</v>
      </c>
      <c r="AO1020" s="3">
        <v>8.4327404271156814E-2</v>
      </c>
      <c r="AP1020" s="3">
        <v>0.72075638858125102</v>
      </c>
      <c r="AQ1020" s="3">
        <v>9.4364612029838313E-2</v>
      </c>
      <c r="AR1020" s="3">
        <v>0.80400000000000005</v>
      </c>
      <c r="AS1020" s="3">
        <v>6.1999999999999993E-2</v>
      </c>
      <c r="AT1020" s="10">
        <v>1.5521049499511721E-3</v>
      </c>
      <c r="AU1020" s="1">
        <v>268.21484375</v>
      </c>
      <c r="AV1020" s="5">
        <v>96642.949308755764</v>
      </c>
      <c r="AW1020" s="9">
        <v>2.463531494140625E-2</v>
      </c>
      <c r="AX1020">
        <v>2</v>
      </c>
      <c r="AY1020" t="s">
        <v>50</v>
      </c>
      <c r="AZ1020" s="9">
        <f>AVERAGE(MainTable[[#This Row],[f1]:[f4]])</f>
        <v>0.32300000000000001</v>
      </c>
      <c r="BA1020" s="9">
        <f>AVERAGE(MainTable[[#This Row],[l1]:[l3]])</f>
        <v>0.18033333333333335</v>
      </c>
      <c r="BB1020" s="9">
        <f>AVERAGE(MainTable[[#This Row],[n1]:[lsc]])</f>
        <v>0.24883333333333332</v>
      </c>
      <c r="BC1020" s="9">
        <f>AVERAGE(MainTable[[#This Row],[density]:[clsCoef]])</f>
        <v>0.50600000000000001</v>
      </c>
      <c r="BD1020" s="9">
        <f>AVERAGE(MainTable[[#This Row],[t2]:[t4]])</f>
        <v>0.18000000000000002</v>
      </c>
      <c r="BE1020" s="9">
        <f>AVERAGE(MainTable[[#This Row],[c1]:[c2]])</f>
        <v>0.14100000000000001</v>
      </c>
      <c r="BF1020" s="9">
        <f>AVERAGE(MainTable[[#This Row],[n3]], MainTable[[#This Row],[n1]], MainTable[[#This Row],[n4]])</f>
        <v>9.5333333333333339E-2</v>
      </c>
      <c r="BG1020" s="9" t="str">
        <f>VLOOKUP(MainTable[[#This Row],[model]],ModelNames,4,FALSE)</f>
        <v>Discriminant</v>
      </c>
      <c r="BH1020" s="9" cm="1">
        <f t="array" ref="BH1020">MEDIAN(IF($AM$2:$AM$2385=AM1020,$AN$2:$AN$2385))</f>
        <v>0.83860904466088915</v>
      </c>
      <c r="BI1020" s="9" t="str" cm="1">
        <f t="array" ref="BI1020">LEFT(A1020, MIN(IFERROR(FIND({"_binarized","_clean","_converted"}, A1020), LEN(A1020)+1))-1)</f>
        <v>iris</v>
      </c>
    </row>
    <row r="1021" spans="1:61" x14ac:dyDescent="0.25">
      <c r="A1021" t="s">
        <v>139</v>
      </c>
      <c r="B1021" s="6">
        <v>150</v>
      </c>
      <c r="C1021">
        <v>5</v>
      </c>
      <c r="D1021">
        <v>4</v>
      </c>
      <c r="E1021">
        <v>0</v>
      </c>
      <c r="F1021" s="1">
        <v>2</v>
      </c>
      <c r="G1021">
        <v>0</v>
      </c>
      <c r="H1021">
        <v>0</v>
      </c>
      <c r="I1021" s="1">
        <v>5.9999640002159991</v>
      </c>
      <c r="J1021" s="1">
        <v>-0.78104873075826675</v>
      </c>
      <c r="K1021" s="1">
        <v>0.25039550946588851</v>
      </c>
      <c r="L1021" s="1">
        <v>3.2987000000000002</v>
      </c>
      <c r="M1021" s="1">
        <v>3.1469999999999998</v>
      </c>
      <c r="N1021" s="2">
        <v>0.28199999999999997</v>
      </c>
      <c r="O1021" s="2">
        <v>0.64100000000000001</v>
      </c>
      <c r="P1021" s="2">
        <v>0.38600000000000001</v>
      </c>
      <c r="Q1021" s="2">
        <v>3.5000000000000003E-2</v>
      </c>
      <c r="R1021" s="2">
        <v>0.44</v>
      </c>
      <c r="S1021" s="2">
        <v>0.113</v>
      </c>
      <c r="T1021" s="2">
        <v>6.0999999999999999E-2</v>
      </c>
      <c r="U1021" s="2">
        <v>0.26</v>
      </c>
      <c r="V1021" s="2">
        <v>0.22</v>
      </c>
      <c r="W1021" s="2">
        <v>3.3000000000000002E-2</v>
      </c>
      <c r="X1021" s="2">
        <v>0.17699999999999999</v>
      </c>
      <c r="Y1021" s="2">
        <v>5.2999999999999999E-2</v>
      </c>
      <c r="Z1021" s="2">
        <v>0.2</v>
      </c>
      <c r="AA1021" s="2">
        <v>0.187</v>
      </c>
      <c r="AB1021" s="2">
        <v>0.84299999999999997</v>
      </c>
      <c r="AC1021" s="2">
        <v>0.80900000000000005</v>
      </c>
      <c r="AD1021" s="2">
        <v>0.20300000000000001</v>
      </c>
      <c r="AE1021" s="2">
        <v>0.72299999999999998</v>
      </c>
      <c r="AF1021" s="2">
        <v>2.7E-2</v>
      </c>
      <c r="AG1021" s="2">
        <v>1.2999999999999999E-2</v>
      </c>
      <c r="AH1021" s="2">
        <v>0.5</v>
      </c>
      <c r="AI1021" s="2">
        <v>8.2000000000000003E-2</v>
      </c>
      <c r="AJ1021" s="2">
        <v>0.2</v>
      </c>
      <c r="AK1021">
        <v>2866</v>
      </c>
      <c r="AL1021">
        <v>0.13</v>
      </c>
      <c r="AM1021" t="s">
        <v>56</v>
      </c>
      <c r="AN1021" s="3">
        <v>0.71333333333333337</v>
      </c>
      <c r="AO1021" s="3">
        <v>6.8637534273246703E-2</v>
      </c>
      <c r="AP1021" s="3">
        <v>0.6999668077916702</v>
      </c>
      <c r="AQ1021" s="3">
        <v>7.7789373011114701E-2</v>
      </c>
      <c r="AR1021" s="3">
        <v>0.80699999999999983</v>
      </c>
      <c r="AS1021" s="3">
        <v>6.7941151005852102E-2</v>
      </c>
      <c r="AT1021" s="10">
        <v>1.481056213378906E-3</v>
      </c>
      <c r="AU1021" s="1">
        <v>282.2890625</v>
      </c>
      <c r="AV1021" s="5">
        <v>101279.0727623954</v>
      </c>
      <c r="AW1021" s="9">
        <v>3.7806272506713867E-2</v>
      </c>
      <c r="AX1021">
        <v>10</v>
      </c>
      <c r="AY1021" t="s">
        <v>50</v>
      </c>
      <c r="AZ1021" s="9">
        <f>AVERAGE(MainTable[[#This Row],[f1]:[f4]])</f>
        <v>0.32300000000000001</v>
      </c>
      <c r="BA1021" s="9">
        <f>AVERAGE(MainTable[[#This Row],[l1]:[l3]])</f>
        <v>0.18033333333333335</v>
      </c>
      <c r="BB1021" s="9">
        <f>AVERAGE(MainTable[[#This Row],[n1]:[lsc]])</f>
        <v>0.24883333333333332</v>
      </c>
      <c r="BC1021" s="9">
        <f>AVERAGE(MainTable[[#This Row],[density]:[clsCoef]])</f>
        <v>0.50600000000000001</v>
      </c>
      <c r="BD1021" s="9">
        <f>AVERAGE(MainTable[[#This Row],[t2]:[t4]])</f>
        <v>0.18000000000000002</v>
      </c>
      <c r="BE1021" s="9">
        <f>AVERAGE(MainTable[[#This Row],[c1]:[c2]])</f>
        <v>0.14100000000000001</v>
      </c>
      <c r="BF1021" s="9">
        <f>AVERAGE(MainTable[[#This Row],[n3]], MainTable[[#This Row],[n1]], MainTable[[#This Row],[n4]])</f>
        <v>9.5333333333333339E-2</v>
      </c>
      <c r="BG1021" s="9" t="str">
        <f>VLOOKUP(MainTable[[#This Row],[model]],ModelNames,4,FALSE)</f>
        <v>Linear</v>
      </c>
      <c r="BH1021" s="9" cm="1">
        <f t="array" ref="BH1021">MEDIAN(IF($AM$2:$AM$2385=AM1021,$AN$2:$AN$2385))</f>
        <v>0.85279999999999989</v>
      </c>
      <c r="BI1021" s="9" t="str" cm="1">
        <f t="array" ref="BI1021">LEFT(A1021, MIN(IFERROR(FIND({"_binarized","_clean","_converted"}, A1021), LEN(A1021)+1))-1)</f>
        <v>iris</v>
      </c>
    </row>
    <row r="1022" spans="1:61" x14ac:dyDescent="0.25">
      <c r="A1022" t="s">
        <v>188</v>
      </c>
      <c r="B1022" s="6">
        <v>1054</v>
      </c>
      <c r="C1022">
        <v>42</v>
      </c>
      <c r="D1022">
        <v>41</v>
      </c>
      <c r="E1022">
        <v>0</v>
      </c>
      <c r="F1022" s="1">
        <v>1.9690140845070421</v>
      </c>
      <c r="G1022">
        <v>0</v>
      </c>
      <c r="H1022">
        <v>0</v>
      </c>
      <c r="I1022" s="1">
        <v>1000000</v>
      </c>
      <c r="J1022" s="1">
        <v>44.459440040263488</v>
      </c>
      <c r="K1022" s="1">
        <v>4.0143337738342533</v>
      </c>
      <c r="L1022" s="1">
        <v>17.5107</v>
      </c>
      <c r="M1022" s="1">
        <v>6.8994999999999997</v>
      </c>
      <c r="N1022" s="2">
        <v>0.35199999999999998</v>
      </c>
      <c r="O1022" s="2">
        <v>0.73</v>
      </c>
      <c r="P1022" s="2">
        <v>0.185</v>
      </c>
      <c r="Q1022" s="2">
        <v>0</v>
      </c>
      <c r="R1022" s="2">
        <v>0.92</v>
      </c>
      <c r="S1022" s="2">
        <v>0.65</v>
      </c>
      <c r="T1022" s="2">
        <v>2.1000000000000001E-2</v>
      </c>
      <c r="U1022" s="2">
        <v>0.115</v>
      </c>
      <c r="V1022" s="2">
        <v>9.8000000000000004E-2</v>
      </c>
      <c r="W1022" s="2">
        <v>0.09</v>
      </c>
      <c r="X1022" s="2">
        <v>0.33700000000000002</v>
      </c>
      <c r="Y1022" s="2">
        <v>0.16</v>
      </c>
      <c r="Z1022" s="2">
        <v>8.6999999999999994E-2</v>
      </c>
      <c r="AA1022" s="2">
        <v>0.47</v>
      </c>
      <c r="AB1022" s="2">
        <v>0.99</v>
      </c>
      <c r="AC1022" s="2">
        <v>0.89</v>
      </c>
      <c r="AD1022" s="2">
        <v>0.33200000000000002</v>
      </c>
      <c r="AE1022" s="2">
        <v>0.79300000000000004</v>
      </c>
      <c r="AF1022" s="2">
        <v>3.9E-2</v>
      </c>
      <c r="AG1022" s="2">
        <v>2.1000000000000001E-2</v>
      </c>
      <c r="AH1022" s="2">
        <v>0.53700000000000003</v>
      </c>
      <c r="AI1022" s="2">
        <v>7.8E-2</v>
      </c>
      <c r="AJ1022" s="2">
        <v>0.193</v>
      </c>
      <c r="AK1022">
        <v>159075</v>
      </c>
      <c r="AL1022">
        <v>3.11</v>
      </c>
      <c r="AM1022" t="s">
        <v>51</v>
      </c>
      <c r="AN1022" s="3">
        <v>0.88709997743173086</v>
      </c>
      <c r="AO1022" s="3">
        <v>1.9727753100325079E-2</v>
      </c>
      <c r="AP1022" s="3">
        <v>0.88657954027884978</v>
      </c>
      <c r="AQ1022" s="3">
        <v>2.0057316876551351E-2</v>
      </c>
      <c r="AT1022" s="10">
        <v>1.676082611083984E-2</v>
      </c>
      <c r="AU1022" s="1">
        <v>272.5234375</v>
      </c>
      <c r="AV1022" s="5">
        <v>62944.391465149361</v>
      </c>
      <c r="AW1022" s="9">
        <v>0.2193911075592041</v>
      </c>
      <c r="AX1022">
        <v>12</v>
      </c>
      <c r="AY1022" t="s">
        <v>50</v>
      </c>
      <c r="AZ1022" s="9">
        <f>AVERAGE(MainTable[[#This Row],[f1]:[f4]])</f>
        <v>0.497</v>
      </c>
      <c r="BA1022" s="9">
        <f>AVERAGE(MainTable[[#This Row],[l1]:[l3]])</f>
        <v>7.8E-2</v>
      </c>
      <c r="BB1022" s="9">
        <f>AVERAGE(MainTable[[#This Row],[n1]:[lsc]])</f>
        <v>0.35566666666666674</v>
      </c>
      <c r="BC1022" s="9">
        <f>AVERAGE(MainTable[[#This Row],[density]:[clsCoef]])</f>
        <v>0.61099999999999999</v>
      </c>
      <c r="BD1022" s="9">
        <f>AVERAGE(MainTable[[#This Row],[t2]:[t4]])</f>
        <v>0.19899999999999998</v>
      </c>
      <c r="BE1022" s="9">
        <f>AVERAGE(MainTable[[#This Row],[c1]:[c2]])</f>
        <v>0.13550000000000001</v>
      </c>
      <c r="BF1022" s="9">
        <f>AVERAGE(MainTable[[#This Row],[n3]], MainTable[[#This Row],[n1]], MainTable[[#This Row],[n4]])</f>
        <v>0.11233333333333333</v>
      </c>
      <c r="BG1022" s="9" t="str">
        <f>VLOOKUP(MainTable[[#This Row],[model]],ModelNames,4,FALSE)</f>
        <v>Kernel/SVM</v>
      </c>
      <c r="BH1022" s="9" cm="1">
        <f t="array" ref="BH1022">MEDIAN(IF($AM$2:$AM$2385=AM1022,$AN$2:$AN$2385))</f>
        <v>0.87225452196382425</v>
      </c>
      <c r="BI1022" s="9" t="str" cm="1">
        <f t="array" ref="BI1022">LEFT(A1022, MIN(IFERROR(FIND({"_binarized","_clean","_converted"}, A1022), LEN(A1022)+1))-1)</f>
        <v>qsar-biodeg</v>
      </c>
    </row>
    <row r="1023" spans="1:61" x14ac:dyDescent="0.25">
      <c r="A1023" t="s">
        <v>188</v>
      </c>
      <c r="B1023" s="6">
        <v>1054</v>
      </c>
      <c r="C1023">
        <v>42</v>
      </c>
      <c r="D1023">
        <v>41</v>
      </c>
      <c r="E1023">
        <v>0</v>
      </c>
      <c r="F1023" s="1">
        <v>1.9690140845070421</v>
      </c>
      <c r="G1023">
        <v>0</v>
      </c>
      <c r="H1023">
        <v>0</v>
      </c>
      <c r="I1023" s="1">
        <v>1000000</v>
      </c>
      <c r="J1023" s="1">
        <v>44.459440040263488</v>
      </c>
      <c r="K1023" s="1">
        <v>4.0143337738342533</v>
      </c>
      <c r="L1023" s="1">
        <v>17.5107</v>
      </c>
      <c r="M1023" s="1">
        <v>6.8994999999999997</v>
      </c>
      <c r="N1023" s="2">
        <v>0.35199999999999998</v>
      </c>
      <c r="O1023" s="2">
        <v>0.73</v>
      </c>
      <c r="P1023" s="2">
        <v>0.185</v>
      </c>
      <c r="Q1023" s="2">
        <v>0</v>
      </c>
      <c r="R1023" s="2">
        <v>0.92</v>
      </c>
      <c r="S1023" s="2">
        <v>0.65</v>
      </c>
      <c r="T1023" s="2">
        <v>2.1000000000000001E-2</v>
      </c>
      <c r="U1023" s="2">
        <v>0.115</v>
      </c>
      <c r="V1023" s="2">
        <v>9.8000000000000004E-2</v>
      </c>
      <c r="W1023" s="2">
        <v>0.09</v>
      </c>
      <c r="X1023" s="2">
        <v>0.33700000000000002</v>
      </c>
      <c r="Y1023" s="2">
        <v>0.16</v>
      </c>
      <c r="Z1023" s="2">
        <v>8.6999999999999994E-2</v>
      </c>
      <c r="AA1023" s="2">
        <v>0.47</v>
      </c>
      <c r="AB1023" s="2">
        <v>0.99</v>
      </c>
      <c r="AC1023" s="2">
        <v>0.89</v>
      </c>
      <c r="AD1023" s="2">
        <v>0.33200000000000002</v>
      </c>
      <c r="AE1023" s="2">
        <v>0.79300000000000004</v>
      </c>
      <c r="AF1023" s="2">
        <v>3.9E-2</v>
      </c>
      <c r="AG1023" s="2">
        <v>2.1000000000000001E-2</v>
      </c>
      <c r="AH1023" s="2">
        <v>0.53700000000000003</v>
      </c>
      <c r="AI1023" s="2">
        <v>7.8E-2</v>
      </c>
      <c r="AJ1023" s="2">
        <v>0.193</v>
      </c>
      <c r="AK1023">
        <v>159075</v>
      </c>
      <c r="AL1023">
        <v>3.11</v>
      </c>
      <c r="AM1023" t="s">
        <v>52</v>
      </c>
      <c r="AN1023" s="3">
        <v>0.87573008350259551</v>
      </c>
      <c r="AO1023" s="3">
        <v>1.9184513330840772E-2</v>
      </c>
      <c r="AP1023" s="3">
        <v>0.87328123392799772</v>
      </c>
      <c r="AQ1023" s="3">
        <v>1.9765248087936421E-2</v>
      </c>
      <c r="AR1023" s="3">
        <v>0.93739110924540048</v>
      </c>
      <c r="AS1023" s="3">
        <v>1.223559050267739E-2</v>
      </c>
      <c r="AT1023" s="10">
        <v>0.15043401718139651</v>
      </c>
      <c r="AU1023" s="1">
        <v>125.60546875</v>
      </c>
      <c r="AV1023" s="5">
        <v>7013.0414634069029</v>
      </c>
      <c r="AW1023" s="9">
        <v>2.380352258682251</v>
      </c>
      <c r="AX1023">
        <v>24</v>
      </c>
      <c r="AY1023" t="s">
        <v>50</v>
      </c>
      <c r="AZ1023" s="9">
        <f>AVERAGE(MainTable[[#This Row],[f1]:[f4]])</f>
        <v>0.497</v>
      </c>
      <c r="BA1023" s="9">
        <f>AVERAGE(MainTable[[#This Row],[l1]:[l3]])</f>
        <v>7.8E-2</v>
      </c>
      <c r="BB1023" s="9">
        <f>AVERAGE(MainTable[[#This Row],[n1]:[lsc]])</f>
        <v>0.35566666666666674</v>
      </c>
      <c r="BC1023" s="9">
        <f>AVERAGE(MainTable[[#This Row],[density]:[clsCoef]])</f>
        <v>0.61099999999999999</v>
      </c>
      <c r="BD1023" s="9">
        <f>AVERAGE(MainTable[[#This Row],[t2]:[t4]])</f>
        <v>0.19899999999999998</v>
      </c>
      <c r="BE1023" s="9">
        <f>AVERAGE(MainTable[[#This Row],[c1]:[c2]])</f>
        <v>0.13550000000000001</v>
      </c>
      <c r="BF1023" s="9">
        <f>AVERAGE(MainTable[[#This Row],[n3]], MainTable[[#This Row],[n1]], MainTable[[#This Row],[n4]])</f>
        <v>0.11233333333333333</v>
      </c>
      <c r="BG1023" s="9" t="str">
        <f>VLOOKUP(MainTable[[#This Row],[model]],ModelNames,4,FALSE)</f>
        <v>Tree Ensemble</v>
      </c>
      <c r="BH1023" s="9" cm="1">
        <f t="array" ref="BH1023">MEDIAN(IF($AM$2:$AM$2385=AM1023,$AN$2:$AN$2385))</f>
        <v>0.87140340575455077</v>
      </c>
      <c r="BI1023" s="9" t="str" cm="1">
        <f t="array" ref="BI1023">LEFT(A1023, MIN(IFERROR(FIND({"_binarized","_clean","_converted"}, A1023), LEN(A1023)+1))-1)</f>
        <v>qsar-biodeg</v>
      </c>
    </row>
    <row r="1024" spans="1:61" x14ac:dyDescent="0.25">
      <c r="A1024" t="s">
        <v>188</v>
      </c>
      <c r="B1024" s="6">
        <v>1054</v>
      </c>
      <c r="C1024">
        <v>42</v>
      </c>
      <c r="D1024">
        <v>41</v>
      </c>
      <c r="E1024">
        <v>0</v>
      </c>
      <c r="F1024" s="1">
        <v>1.9690140845070421</v>
      </c>
      <c r="G1024">
        <v>0</v>
      </c>
      <c r="H1024">
        <v>0</v>
      </c>
      <c r="I1024" s="1">
        <v>1000000</v>
      </c>
      <c r="J1024" s="1">
        <v>44.459440040263488</v>
      </c>
      <c r="K1024" s="1">
        <v>4.0143337738342533</v>
      </c>
      <c r="L1024" s="1">
        <v>17.5107</v>
      </c>
      <c r="M1024" s="1">
        <v>6.8994999999999997</v>
      </c>
      <c r="N1024" s="2">
        <v>0.35199999999999998</v>
      </c>
      <c r="O1024" s="2">
        <v>0.73</v>
      </c>
      <c r="P1024" s="2">
        <v>0.185</v>
      </c>
      <c r="Q1024" s="2">
        <v>0</v>
      </c>
      <c r="R1024" s="2">
        <v>0.92</v>
      </c>
      <c r="S1024" s="2">
        <v>0.65</v>
      </c>
      <c r="T1024" s="2">
        <v>2.1000000000000001E-2</v>
      </c>
      <c r="U1024" s="2">
        <v>0.115</v>
      </c>
      <c r="V1024" s="2">
        <v>9.8000000000000004E-2</v>
      </c>
      <c r="W1024" s="2">
        <v>0.09</v>
      </c>
      <c r="X1024" s="2">
        <v>0.33700000000000002</v>
      </c>
      <c r="Y1024" s="2">
        <v>0.16</v>
      </c>
      <c r="Z1024" s="2">
        <v>8.6999999999999994E-2</v>
      </c>
      <c r="AA1024" s="2">
        <v>0.47</v>
      </c>
      <c r="AB1024" s="2">
        <v>0.99</v>
      </c>
      <c r="AC1024" s="2">
        <v>0.89</v>
      </c>
      <c r="AD1024" s="2">
        <v>0.33200000000000002</v>
      </c>
      <c r="AE1024" s="2">
        <v>0.79300000000000004</v>
      </c>
      <c r="AF1024" s="2">
        <v>3.9E-2</v>
      </c>
      <c r="AG1024" s="2">
        <v>2.1000000000000001E-2</v>
      </c>
      <c r="AH1024" s="2">
        <v>0.53700000000000003</v>
      </c>
      <c r="AI1024" s="2">
        <v>7.8E-2</v>
      </c>
      <c r="AJ1024" s="2">
        <v>0.193</v>
      </c>
      <c r="AK1024">
        <v>159075</v>
      </c>
      <c r="AL1024">
        <v>3.11</v>
      </c>
      <c r="AM1024" t="s">
        <v>56</v>
      </c>
      <c r="AN1024" s="3">
        <v>0.87382532159783355</v>
      </c>
      <c r="AO1024" s="3">
        <v>1.8061307719208969E-2</v>
      </c>
      <c r="AP1024" s="3">
        <v>0.8733894249186589</v>
      </c>
      <c r="AQ1024" s="3">
        <v>1.8230801870611369E-2</v>
      </c>
      <c r="AR1024" s="3">
        <v>0.92751733422115434</v>
      </c>
      <c r="AS1024" s="3">
        <v>6.3441615773368217E-3</v>
      </c>
      <c r="AT1024" s="10">
        <v>2.0203590393066411E-3</v>
      </c>
      <c r="AU1024" s="1">
        <v>267.59765625</v>
      </c>
      <c r="AV1024" s="5">
        <v>522184.41350011801</v>
      </c>
      <c r="AW1024" s="9">
        <v>0.103363037109375</v>
      </c>
      <c r="AX1024">
        <v>10</v>
      </c>
      <c r="AY1024" t="s">
        <v>50</v>
      </c>
      <c r="AZ1024" s="9">
        <f>AVERAGE(MainTable[[#This Row],[f1]:[f4]])</f>
        <v>0.497</v>
      </c>
      <c r="BA1024" s="9">
        <f>AVERAGE(MainTable[[#This Row],[l1]:[l3]])</f>
        <v>7.8E-2</v>
      </c>
      <c r="BB1024" s="9">
        <f>AVERAGE(MainTable[[#This Row],[n1]:[lsc]])</f>
        <v>0.35566666666666674</v>
      </c>
      <c r="BC1024" s="9">
        <f>AVERAGE(MainTable[[#This Row],[density]:[clsCoef]])</f>
        <v>0.61099999999999999</v>
      </c>
      <c r="BD1024" s="9">
        <f>AVERAGE(MainTable[[#This Row],[t2]:[t4]])</f>
        <v>0.19899999999999998</v>
      </c>
      <c r="BE1024" s="9">
        <f>AVERAGE(MainTable[[#This Row],[c1]:[c2]])</f>
        <v>0.13550000000000001</v>
      </c>
      <c r="BF1024" s="9">
        <f>AVERAGE(MainTable[[#This Row],[n3]], MainTable[[#This Row],[n1]], MainTable[[#This Row],[n4]])</f>
        <v>0.11233333333333333</v>
      </c>
      <c r="BG1024" s="9" t="str">
        <f>VLOOKUP(MainTable[[#This Row],[model]],ModelNames,4,FALSE)</f>
        <v>Linear</v>
      </c>
      <c r="BH1024" s="9" cm="1">
        <f t="array" ref="BH1024">MEDIAN(IF($AM$2:$AM$2385=AM1024,$AN$2:$AN$2385))</f>
        <v>0.85279999999999989</v>
      </c>
      <c r="BI1024" s="9" t="str" cm="1">
        <f t="array" ref="BI1024">LEFT(A1024, MIN(IFERROR(FIND({"_binarized","_clean","_converted"}, A1024), LEN(A1024)+1))-1)</f>
        <v>qsar-biodeg</v>
      </c>
    </row>
    <row r="1025" spans="1:61" x14ac:dyDescent="0.25">
      <c r="A1025" t="s">
        <v>188</v>
      </c>
      <c r="B1025" s="6">
        <v>1054</v>
      </c>
      <c r="C1025">
        <v>42</v>
      </c>
      <c r="D1025">
        <v>41</v>
      </c>
      <c r="E1025">
        <v>0</v>
      </c>
      <c r="F1025" s="1">
        <v>1.9690140845070421</v>
      </c>
      <c r="G1025">
        <v>0</v>
      </c>
      <c r="H1025">
        <v>0</v>
      </c>
      <c r="I1025" s="1">
        <v>1000000</v>
      </c>
      <c r="J1025" s="1">
        <v>44.459440040263488</v>
      </c>
      <c r="K1025" s="1">
        <v>4.0143337738342533</v>
      </c>
      <c r="L1025" s="1">
        <v>17.5107</v>
      </c>
      <c r="M1025" s="1">
        <v>6.8994999999999997</v>
      </c>
      <c r="N1025" s="2">
        <v>0.35199999999999998</v>
      </c>
      <c r="O1025" s="2">
        <v>0.73</v>
      </c>
      <c r="P1025" s="2">
        <v>0.185</v>
      </c>
      <c r="Q1025" s="2">
        <v>0</v>
      </c>
      <c r="R1025" s="2">
        <v>0.92</v>
      </c>
      <c r="S1025" s="2">
        <v>0.65</v>
      </c>
      <c r="T1025" s="2">
        <v>2.1000000000000001E-2</v>
      </c>
      <c r="U1025" s="2">
        <v>0.115</v>
      </c>
      <c r="V1025" s="2">
        <v>9.8000000000000004E-2</v>
      </c>
      <c r="W1025" s="2">
        <v>0.09</v>
      </c>
      <c r="X1025" s="2">
        <v>0.33700000000000002</v>
      </c>
      <c r="Y1025" s="2">
        <v>0.16</v>
      </c>
      <c r="Z1025" s="2">
        <v>8.6999999999999994E-2</v>
      </c>
      <c r="AA1025" s="2">
        <v>0.47</v>
      </c>
      <c r="AB1025" s="2">
        <v>0.99</v>
      </c>
      <c r="AC1025" s="2">
        <v>0.89</v>
      </c>
      <c r="AD1025" s="2">
        <v>0.33200000000000002</v>
      </c>
      <c r="AE1025" s="2">
        <v>0.79300000000000004</v>
      </c>
      <c r="AF1025" s="2">
        <v>3.9E-2</v>
      </c>
      <c r="AG1025" s="2">
        <v>2.1000000000000001E-2</v>
      </c>
      <c r="AH1025" s="2">
        <v>0.53700000000000003</v>
      </c>
      <c r="AI1025" s="2">
        <v>7.8E-2</v>
      </c>
      <c r="AJ1025" s="2">
        <v>0.193</v>
      </c>
      <c r="AK1025">
        <v>159075</v>
      </c>
      <c r="AL1025">
        <v>3.11</v>
      </c>
      <c r="AM1025" t="s">
        <v>55</v>
      </c>
      <c r="AN1025" s="3">
        <v>0.87289099526066349</v>
      </c>
      <c r="AO1025" s="3">
        <v>1.915161126879553E-2</v>
      </c>
      <c r="AP1025" s="3">
        <v>0.87195111180268103</v>
      </c>
      <c r="AQ1025" s="3">
        <v>1.8500770971167341E-2</v>
      </c>
      <c r="AR1025" s="3">
        <v>0.92712317067874872</v>
      </c>
      <c r="AS1025" s="3">
        <v>1.7035873030073149E-2</v>
      </c>
      <c r="AT1025" s="10">
        <v>8.0454349517822266E-3</v>
      </c>
      <c r="AU1025" s="1">
        <v>265.76953125</v>
      </c>
      <c r="AV1025" s="5">
        <v>131130.26285375611</v>
      </c>
      <c r="AW1025" s="9">
        <v>2.0914502143859859</v>
      </c>
      <c r="AX1025">
        <v>16</v>
      </c>
      <c r="AY1025" t="s">
        <v>50</v>
      </c>
      <c r="AZ1025" s="9">
        <f>AVERAGE(MainTable[[#This Row],[f1]:[f4]])</f>
        <v>0.497</v>
      </c>
      <c r="BA1025" s="9">
        <f>AVERAGE(MainTable[[#This Row],[l1]:[l3]])</f>
        <v>7.8E-2</v>
      </c>
      <c r="BB1025" s="9">
        <f>AVERAGE(MainTable[[#This Row],[n1]:[lsc]])</f>
        <v>0.35566666666666674</v>
      </c>
      <c r="BC1025" s="9">
        <f>AVERAGE(MainTable[[#This Row],[density]:[clsCoef]])</f>
        <v>0.61099999999999999</v>
      </c>
      <c r="BD1025" s="9">
        <f>AVERAGE(MainTable[[#This Row],[t2]:[t4]])</f>
        <v>0.19899999999999998</v>
      </c>
      <c r="BE1025" s="9">
        <f>AVERAGE(MainTable[[#This Row],[c1]:[c2]])</f>
        <v>0.13550000000000001</v>
      </c>
      <c r="BF1025" s="9">
        <f>AVERAGE(MainTable[[#This Row],[n3]], MainTable[[#This Row],[n1]], MainTable[[#This Row],[n4]])</f>
        <v>0.11233333333333333</v>
      </c>
      <c r="BG1025" s="9" t="str">
        <f>VLOOKUP(MainTable[[#This Row],[model]],ModelNames,4,FALSE)</f>
        <v>Tree Ensemble</v>
      </c>
      <c r="BH1025" s="9" cm="1">
        <f t="array" ref="BH1025">MEDIAN(IF($AM$2:$AM$2385=AM1025,$AN$2:$AN$2385))</f>
        <v>0.88267425723439863</v>
      </c>
      <c r="BI1025" s="9" t="str" cm="1">
        <f t="array" ref="BI1025">LEFT(A1025, MIN(IFERROR(FIND({"_binarized","_clean","_converted"}, A1025), LEN(A1025)+1))-1)</f>
        <v>qsar-biodeg</v>
      </c>
    </row>
    <row r="1026" spans="1:61" x14ac:dyDescent="0.25">
      <c r="A1026" t="s">
        <v>188</v>
      </c>
      <c r="B1026" s="6">
        <v>1054</v>
      </c>
      <c r="C1026">
        <v>42</v>
      </c>
      <c r="D1026">
        <v>41</v>
      </c>
      <c r="E1026">
        <v>0</v>
      </c>
      <c r="F1026" s="1">
        <v>1.9690140845070421</v>
      </c>
      <c r="G1026">
        <v>0</v>
      </c>
      <c r="H1026">
        <v>0</v>
      </c>
      <c r="I1026" s="1">
        <v>1000000</v>
      </c>
      <c r="J1026" s="1">
        <v>44.459440040263488</v>
      </c>
      <c r="K1026" s="1">
        <v>4.0143337738342533</v>
      </c>
      <c r="L1026" s="1">
        <v>17.5107</v>
      </c>
      <c r="M1026" s="1">
        <v>6.8994999999999997</v>
      </c>
      <c r="N1026" s="2">
        <v>0.35199999999999998</v>
      </c>
      <c r="O1026" s="2">
        <v>0.73</v>
      </c>
      <c r="P1026" s="2">
        <v>0.185</v>
      </c>
      <c r="Q1026" s="2">
        <v>0</v>
      </c>
      <c r="R1026" s="2">
        <v>0.92</v>
      </c>
      <c r="S1026" s="2">
        <v>0.65</v>
      </c>
      <c r="T1026" s="2">
        <v>2.1000000000000001E-2</v>
      </c>
      <c r="U1026" s="2">
        <v>0.115</v>
      </c>
      <c r="V1026" s="2">
        <v>9.8000000000000004E-2</v>
      </c>
      <c r="W1026" s="2">
        <v>0.09</v>
      </c>
      <c r="X1026" s="2">
        <v>0.33700000000000002</v>
      </c>
      <c r="Y1026" s="2">
        <v>0.16</v>
      </c>
      <c r="Z1026" s="2">
        <v>8.6999999999999994E-2</v>
      </c>
      <c r="AA1026" s="2">
        <v>0.47</v>
      </c>
      <c r="AB1026" s="2">
        <v>0.99</v>
      </c>
      <c r="AC1026" s="2">
        <v>0.89</v>
      </c>
      <c r="AD1026" s="2">
        <v>0.33200000000000002</v>
      </c>
      <c r="AE1026" s="2">
        <v>0.79300000000000004</v>
      </c>
      <c r="AF1026" s="2">
        <v>3.9E-2</v>
      </c>
      <c r="AG1026" s="2">
        <v>2.1000000000000001E-2</v>
      </c>
      <c r="AH1026" s="2">
        <v>0.53700000000000003</v>
      </c>
      <c r="AI1026" s="2">
        <v>7.8E-2</v>
      </c>
      <c r="AJ1026" s="2">
        <v>0.193</v>
      </c>
      <c r="AK1026">
        <v>159075</v>
      </c>
      <c r="AL1026">
        <v>3.11</v>
      </c>
      <c r="AM1026" t="s">
        <v>49</v>
      </c>
      <c r="AN1026" s="3">
        <v>0.87288196795305806</v>
      </c>
      <c r="AO1026" s="3">
        <v>2.1819198565058089E-2</v>
      </c>
      <c r="AP1026" s="3">
        <v>0.87294600886047458</v>
      </c>
      <c r="AQ1026" s="3">
        <v>2.1636830893464722E-2</v>
      </c>
      <c r="AR1026" s="3">
        <v>0.92413936858561441</v>
      </c>
      <c r="AS1026" s="3">
        <v>1.1654117801351831E-2</v>
      </c>
      <c r="AT1026" s="10">
        <v>2.5529861450195308E-3</v>
      </c>
      <c r="AU1026" s="1">
        <v>280.28125</v>
      </c>
      <c r="AV1026" s="5">
        <v>413241.56892043329</v>
      </c>
      <c r="AW1026" s="9">
        <v>7.3122189044952393</v>
      </c>
      <c r="AX1026">
        <v>16</v>
      </c>
      <c r="AY1026" t="s">
        <v>50</v>
      </c>
      <c r="AZ1026" s="9">
        <f>AVERAGE(MainTable[[#This Row],[f1]:[f4]])</f>
        <v>0.497</v>
      </c>
      <c r="BA1026" s="9">
        <f>AVERAGE(MainTable[[#This Row],[l1]:[l3]])</f>
        <v>7.8E-2</v>
      </c>
      <c r="BB1026" s="9">
        <f>AVERAGE(MainTable[[#This Row],[n1]:[lsc]])</f>
        <v>0.35566666666666674</v>
      </c>
      <c r="BC1026" s="9">
        <f>AVERAGE(MainTable[[#This Row],[density]:[clsCoef]])</f>
        <v>0.61099999999999999</v>
      </c>
      <c r="BD1026" s="9">
        <f>AVERAGE(MainTable[[#This Row],[t2]:[t4]])</f>
        <v>0.19899999999999998</v>
      </c>
      <c r="BE1026" s="9">
        <f>AVERAGE(MainTable[[#This Row],[c1]:[c2]])</f>
        <v>0.13550000000000001</v>
      </c>
      <c r="BF1026" s="9">
        <f>AVERAGE(MainTable[[#This Row],[n3]], MainTable[[#This Row],[n1]], MainTable[[#This Row],[n4]])</f>
        <v>0.11233333333333333</v>
      </c>
      <c r="BG1026" s="9" t="str">
        <f>VLOOKUP(MainTable[[#This Row],[model]],ModelNames,4,FALSE)</f>
        <v>Neural</v>
      </c>
      <c r="BH1026" s="9" cm="1">
        <f t="array" ref="BH1026">MEDIAN(IF($AM$2:$AM$2385=AM1026,$AN$2:$AN$2385))</f>
        <v>0.87620447459485384</v>
      </c>
      <c r="BI1026" s="9" t="str" cm="1">
        <f t="array" ref="BI1026">LEFT(A1026, MIN(IFERROR(FIND({"_binarized","_clean","_converted"}, A1026), LEN(A1026)+1))-1)</f>
        <v>qsar-biodeg</v>
      </c>
    </row>
    <row r="1027" spans="1:61" x14ac:dyDescent="0.25">
      <c r="A1027" t="s">
        <v>188</v>
      </c>
      <c r="B1027" s="6">
        <v>1054</v>
      </c>
      <c r="C1027">
        <v>42</v>
      </c>
      <c r="D1027">
        <v>41</v>
      </c>
      <c r="E1027">
        <v>0</v>
      </c>
      <c r="F1027" s="1">
        <v>1.9690140845070421</v>
      </c>
      <c r="G1027">
        <v>0</v>
      </c>
      <c r="H1027">
        <v>0</v>
      </c>
      <c r="I1027" s="1">
        <v>1000000</v>
      </c>
      <c r="J1027" s="1">
        <v>44.459440040263488</v>
      </c>
      <c r="K1027" s="1">
        <v>4.0143337738342533</v>
      </c>
      <c r="L1027" s="1">
        <v>17.5107</v>
      </c>
      <c r="M1027" s="1">
        <v>6.8994999999999997</v>
      </c>
      <c r="N1027" s="2">
        <v>0.35199999999999998</v>
      </c>
      <c r="O1027" s="2">
        <v>0.73</v>
      </c>
      <c r="P1027" s="2">
        <v>0.185</v>
      </c>
      <c r="Q1027" s="2">
        <v>0</v>
      </c>
      <c r="R1027" s="2">
        <v>0.92</v>
      </c>
      <c r="S1027" s="2">
        <v>0.65</v>
      </c>
      <c r="T1027" s="2">
        <v>2.1000000000000001E-2</v>
      </c>
      <c r="U1027" s="2">
        <v>0.115</v>
      </c>
      <c r="V1027" s="2">
        <v>9.8000000000000004E-2</v>
      </c>
      <c r="W1027" s="2">
        <v>0.09</v>
      </c>
      <c r="X1027" s="2">
        <v>0.33700000000000002</v>
      </c>
      <c r="Y1027" s="2">
        <v>0.16</v>
      </c>
      <c r="Z1027" s="2">
        <v>8.6999999999999994E-2</v>
      </c>
      <c r="AA1027" s="2">
        <v>0.47</v>
      </c>
      <c r="AB1027" s="2">
        <v>0.99</v>
      </c>
      <c r="AC1027" s="2">
        <v>0.89</v>
      </c>
      <c r="AD1027" s="2">
        <v>0.33200000000000002</v>
      </c>
      <c r="AE1027" s="2">
        <v>0.79300000000000004</v>
      </c>
      <c r="AF1027" s="2">
        <v>3.9E-2</v>
      </c>
      <c r="AG1027" s="2">
        <v>2.1000000000000001E-2</v>
      </c>
      <c r="AH1027" s="2">
        <v>0.53700000000000003</v>
      </c>
      <c r="AI1027" s="2">
        <v>7.8E-2</v>
      </c>
      <c r="AJ1027" s="2">
        <v>0.193</v>
      </c>
      <c r="AK1027">
        <v>159075</v>
      </c>
      <c r="AL1027">
        <v>3.11</v>
      </c>
      <c r="AM1027" t="s">
        <v>59</v>
      </c>
      <c r="AN1027" s="3">
        <v>0.87098171970209892</v>
      </c>
      <c r="AO1027" s="3">
        <v>1.3748817683093729E-2</v>
      </c>
      <c r="AP1027" s="3">
        <v>0.86967170367337565</v>
      </c>
      <c r="AQ1027" s="3">
        <v>1.3885121608686419E-2</v>
      </c>
      <c r="AR1027" s="3">
        <v>0.93174543664866893</v>
      </c>
      <c r="AS1027" s="3">
        <v>9.3665430459143224E-3</v>
      </c>
      <c r="AT1027" s="10">
        <v>4.9579143524169922E-3</v>
      </c>
      <c r="AU1027" s="1">
        <v>136.4296875</v>
      </c>
      <c r="AV1027" s="5">
        <v>212791.09016590531</v>
      </c>
      <c r="AW1027" s="9">
        <v>0.34821653366088873</v>
      </c>
      <c r="AX1027">
        <v>1</v>
      </c>
      <c r="AY1027" t="s">
        <v>50</v>
      </c>
      <c r="AZ1027" s="9">
        <f>AVERAGE(MainTable[[#This Row],[f1]:[f4]])</f>
        <v>0.497</v>
      </c>
      <c r="BA1027" s="9">
        <f>AVERAGE(MainTable[[#This Row],[l1]:[l3]])</f>
        <v>7.8E-2</v>
      </c>
      <c r="BB1027" s="9">
        <f>AVERAGE(MainTable[[#This Row],[n1]:[lsc]])</f>
        <v>0.35566666666666674</v>
      </c>
      <c r="BC1027" s="9">
        <f>AVERAGE(MainTable[[#This Row],[density]:[clsCoef]])</f>
        <v>0.61099999999999999</v>
      </c>
      <c r="BD1027" s="9">
        <f>AVERAGE(MainTable[[#This Row],[t2]:[t4]])</f>
        <v>0.19899999999999998</v>
      </c>
      <c r="BE1027" s="9">
        <f>AVERAGE(MainTable[[#This Row],[c1]:[c2]])</f>
        <v>0.13550000000000001</v>
      </c>
      <c r="BF1027" s="9">
        <f>AVERAGE(MainTable[[#This Row],[n3]], MainTable[[#This Row],[n1]], MainTable[[#This Row],[n4]])</f>
        <v>0.11233333333333333</v>
      </c>
      <c r="BG1027" s="9" t="str">
        <f>VLOOKUP(MainTable[[#This Row],[model]],ModelNames,4,FALSE)</f>
        <v>Tree Ensemble</v>
      </c>
      <c r="BH1027" s="9" cm="1">
        <f t="array" ref="BH1027">MEDIAN(IF($AM$2:$AM$2385=AM1027,$AN$2:$AN$2385))</f>
        <v>0.86949265687583444</v>
      </c>
      <c r="BI1027" s="9" t="str" cm="1">
        <f t="array" ref="BI1027">LEFT(A1027, MIN(IFERROR(FIND({"_binarized","_clean","_converted"}, A1027), LEN(A1027)+1))-1)</f>
        <v>qsar-biodeg</v>
      </c>
    </row>
    <row r="1028" spans="1:61" x14ac:dyDescent="0.25">
      <c r="A1028" t="s">
        <v>188</v>
      </c>
      <c r="B1028" s="6">
        <v>1054</v>
      </c>
      <c r="C1028">
        <v>42</v>
      </c>
      <c r="D1028">
        <v>41</v>
      </c>
      <c r="E1028">
        <v>0</v>
      </c>
      <c r="F1028" s="1">
        <v>1.9690140845070421</v>
      </c>
      <c r="G1028">
        <v>0</v>
      </c>
      <c r="H1028">
        <v>0</v>
      </c>
      <c r="I1028" s="1">
        <v>1000000</v>
      </c>
      <c r="J1028" s="1">
        <v>44.459440040263488</v>
      </c>
      <c r="K1028" s="1">
        <v>4.0143337738342533</v>
      </c>
      <c r="L1028" s="1">
        <v>17.5107</v>
      </c>
      <c r="M1028" s="1">
        <v>6.8994999999999997</v>
      </c>
      <c r="N1028" s="2">
        <v>0.35199999999999998</v>
      </c>
      <c r="O1028" s="2">
        <v>0.73</v>
      </c>
      <c r="P1028" s="2">
        <v>0.185</v>
      </c>
      <c r="Q1028" s="2">
        <v>0</v>
      </c>
      <c r="R1028" s="2">
        <v>0.92</v>
      </c>
      <c r="S1028" s="2">
        <v>0.65</v>
      </c>
      <c r="T1028" s="2">
        <v>2.1000000000000001E-2</v>
      </c>
      <c r="U1028" s="2">
        <v>0.115</v>
      </c>
      <c r="V1028" s="2">
        <v>9.8000000000000004E-2</v>
      </c>
      <c r="W1028" s="2">
        <v>0.09</v>
      </c>
      <c r="X1028" s="2">
        <v>0.33700000000000002</v>
      </c>
      <c r="Y1028" s="2">
        <v>0.16</v>
      </c>
      <c r="Z1028" s="2">
        <v>8.6999999999999994E-2</v>
      </c>
      <c r="AA1028" s="2">
        <v>0.47</v>
      </c>
      <c r="AB1028" s="2">
        <v>0.99</v>
      </c>
      <c r="AC1028" s="2">
        <v>0.89</v>
      </c>
      <c r="AD1028" s="2">
        <v>0.33200000000000002</v>
      </c>
      <c r="AE1028" s="2">
        <v>0.79300000000000004</v>
      </c>
      <c r="AF1028" s="2">
        <v>3.9E-2</v>
      </c>
      <c r="AG1028" s="2">
        <v>2.1000000000000001E-2</v>
      </c>
      <c r="AH1028" s="2">
        <v>0.53700000000000003</v>
      </c>
      <c r="AI1028" s="2">
        <v>7.8E-2</v>
      </c>
      <c r="AJ1028" s="2">
        <v>0.193</v>
      </c>
      <c r="AK1028">
        <v>159075</v>
      </c>
      <c r="AL1028">
        <v>3.11</v>
      </c>
      <c r="AM1028" t="s">
        <v>60</v>
      </c>
      <c r="AN1028" s="3">
        <v>0.87004287971112626</v>
      </c>
      <c r="AO1028" s="3">
        <v>1.4696124076244359E-2</v>
      </c>
      <c r="AP1028" s="3">
        <v>0.86944638556031817</v>
      </c>
      <c r="AQ1028" s="3">
        <v>1.4790452465872709E-2</v>
      </c>
      <c r="AT1028" s="10">
        <v>1.9180774688720701E-3</v>
      </c>
      <c r="AU1028" s="1">
        <v>269.08203125</v>
      </c>
      <c r="AV1028" s="5">
        <v>550029.92169049103</v>
      </c>
      <c r="AW1028" s="9">
        <v>9.7081184387207031E-2</v>
      </c>
      <c r="AX1028">
        <v>16</v>
      </c>
      <c r="AY1028" t="s">
        <v>50</v>
      </c>
      <c r="AZ1028" s="9">
        <f>AVERAGE(MainTable[[#This Row],[f1]:[f4]])</f>
        <v>0.497</v>
      </c>
      <c r="BA1028" s="9">
        <f>AVERAGE(MainTable[[#This Row],[l1]:[l3]])</f>
        <v>7.8E-2</v>
      </c>
      <c r="BB1028" s="9">
        <f>AVERAGE(MainTable[[#This Row],[n1]:[lsc]])</f>
        <v>0.35566666666666674</v>
      </c>
      <c r="BC1028" s="9">
        <f>AVERAGE(MainTable[[#This Row],[density]:[clsCoef]])</f>
        <v>0.61099999999999999</v>
      </c>
      <c r="BD1028" s="9">
        <f>AVERAGE(MainTable[[#This Row],[t2]:[t4]])</f>
        <v>0.19899999999999998</v>
      </c>
      <c r="BE1028" s="9">
        <f>AVERAGE(MainTable[[#This Row],[c1]:[c2]])</f>
        <v>0.13550000000000001</v>
      </c>
      <c r="BF1028" s="9">
        <f>AVERAGE(MainTable[[#This Row],[n3]], MainTable[[#This Row],[n1]], MainTable[[#This Row],[n4]])</f>
        <v>0.11233333333333333</v>
      </c>
      <c r="BG1028" s="9" t="str">
        <f>VLOOKUP(MainTable[[#This Row],[model]],ModelNames,4,FALSE)</f>
        <v>Linear</v>
      </c>
      <c r="BH1028" s="9" cm="1">
        <f t="array" ref="BH1028">MEDIAN(IF($AM$2:$AM$2385=AM1028,$AN$2:$AN$2385))</f>
        <v>0.84154689776823377</v>
      </c>
      <c r="BI1028" s="9" t="str" cm="1">
        <f t="array" ref="BI1028">LEFT(A1028, MIN(IFERROR(FIND({"_binarized","_clean","_converted"}, A1028), LEN(A1028)+1))-1)</f>
        <v>qsar-biodeg</v>
      </c>
    </row>
    <row r="1029" spans="1:61" x14ac:dyDescent="0.25">
      <c r="A1029" t="s">
        <v>188</v>
      </c>
      <c r="B1029" s="6">
        <v>1054</v>
      </c>
      <c r="C1029">
        <v>42</v>
      </c>
      <c r="D1029">
        <v>41</v>
      </c>
      <c r="E1029">
        <v>0</v>
      </c>
      <c r="F1029" s="1">
        <v>1.9690140845070421</v>
      </c>
      <c r="G1029">
        <v>0</v>
      </c>
      <c r="H1029">
        <v>0</v>
      </c>
      <c r="I1029" s="1">
        <v>1000000</v>
      </c>
      <c r="J1029" s="1">
        <v>44.459440040263488</v>
      </c>
      <c r="K1029" s="1">
        <v>4.0143337738342533</v>
      </c>
      <c r="L1029" s="1">
        <v>17.5107</v>
      </c>
      <c r="M1029" s="1">
        <v>6.8994999999999997</v>
      </c>
      <c r="N1029" s="2">
        <v>0.35199999999999998</v>
      </c>
      <c r="O1029" s="2">
        <v>0.73</v>
      </c>
      <c r="P1029" s="2">
        <v>0.185</v>
      </c>
      <c r="Q1029" s="2">
        <v>0</v>
      </c>
      <c r="R1029" s="2">
        <v>0.92</v>
      </c>
      <c r="S1029" s="2">
        <v>0.65</v>
      </c>
      <c r="T1029" s="2">
        <v>2.1000000000000001E-2</v>
      </c>
      <c r="U1029" s="2">
        <v>0.115</v>
      </c>
      <c r="V1029" s="2">
        <v>9.8000000000000004E-2</v>
      </c>
      <c r="W1029" s="2">
        <v>0.09</v>
      </c>
      <c r="X1029" s="2">
        <v>0.33700000000000002</v>
      </c>
      <c r="Y1029" s="2">
        <v>0.16</v>
      </c>
      <c r="Z1029" s="2">
        <v>8.6999999999999994E-2</v>
      </c>
      <c r="AA1029" s="2">
        <v>0.47</v>
      </c>
      <c r="AB1029" s="2">
        <v>0.99</v>
      </c>
      <c r="AC1029" s="2">
        <v>0.89</v>
      </c>
      <c r="AD1029" s="2">
        <v>0.33200000000000002</v>
      </c>
      <c r="AE1029" s="2">
        <v>0.79300000000000004</v>
      </c>
      <c r="AF1029" s="2">
        <v>3.9E-2</v>
      </c>
      <c r="AG1029" s="2">
        <v>2.1000000000000001E-2</v>
      </c>
      <c r="AH1029" s="2">
        <v>0.53700000000000003</v>
      </c>
      <c r="AI1029" s="2">
        <v>7.8E-2</v>
      </c>
      <c r="AJ1029" s="2">
        <v>0.193</v>
      </c>
      <c r="AK1029">
        <v>159075</v>
      </c>
      <c r="AL1029">
        <v>3.11</v>
      </c>
      <c r="AM1029" t="s">
        <v>54</v>
      </c>
      <c r="AN1029" s="3">
        <v>0.87003836605732343</v>
      </c>
      <c r="AO1029" s="3">
        <v>1.8015188275286569E-2</v>
      </c>
      <c r="AP1029" s="3">
        <v>0.86795523113226558</v>
      </c>
      <c r="AQ1029" s="3">
        <v>1.8597426892951009E-2</v>
      </c>
      <c r="AR1029" s="3">
        <v>0.93382264811892934</v>
      </c>
      <c r="AS1029" s="3">
        <v>1.780715529867425E-2</v>
      </c>
      <c r="AT1029" s="10">
        <v>0.1433405876159668</v>
      </c>
      <c r="AU1029" s="1">
        <v>108.20703125</v>
      </c>
      <c r="AV1029" s="5">
        <v>7360.0926126138111</v>
      </c>
      <c r="AW1029" s="9">
        <v>3.0312280654907231</v>
      </c>
      <c r="AX1029">
        <v>16</v>
      </c>
      <c r="AY1029" t="s">
        <v>50</v>
      </c>
      <c r="AZ1029" s="9">
        <f>AVERAGE(MainTable[[#This Row],[f1]:[f4]])</f>
        <v>0.497</v>
      </c>
      <c r="BA1029" s="9">
        <f>AVERAGE(MainTable[[#This Row],[l1]:[l3]])</f>
        <v>7.8E-2</v>
      </c>
      <c r="BB1029" s="9">
        <f>AVERAGE(MainTable[[#This Row],[n1]:[lsc]])</f>
        <v>0.35566666666666674</v>
      </c>
      <c r="BC1029" s="9">
        <f>AVERAGE(MainTable[[#This Row],[density]:[clsCoef]])</f>
        <v>0.61099999999999999</v>
      </c>
      <c r="BD1029" s="9">
        <f>AVERAGE(MainTable[[#This Row],[t2]:[t4]])</f>
        <v>0.19899999999999998</v>
      </c>
      <c r="BE1029" s="9">
        <f>AVERAGE(MainTable[[#This Row],[c1]:[c2]])</f>
        <v>0.13550000000000001</v>
      </c>
      <c r="BF1029" s="9">
        <f>AVERAGE(MainTable[[#This Row],[n3]], MainTable[[#This Row],[n1]], MainTable[[#This Row],[n4]])</f>
        <v>0.11233333333333333</v>
      </c>
      <c r="BG1029" s="9" t="str">
        <f>VLOOKUP(MainTable[[#This Row],[model]],ModelNames,4,FALSE)</f>
        <v>Tree Ensemble</v>
      </c>
      <c r="BH1029" s="9" cm="1">
        <f t="array" ref="BH1029">MEDIAN(IF($AM$2:$AM$2385=AM1029,$AN$2:$AN$2385))</f>
        <v>0.87316363636363636</v>
      </c>
      <c r="BI1029" s="9" t="str" cm="1">
        <f t="array" ref="BI1029">LEFT(A1029, MIN(IFERROR(FIND({"_binarized","_clean","_converted"}, A1029), LEN(A1029)+1))-1)</f>
        <v>qsar-biodeg</v>
      </c>
    </row>
    <row r="1030" spans="1:61" x14ac:dyDescent="0.25">
      <c r="A1030" t="s">
        <v>188</v>
      </c>
      <c r="B1030" s="6">
        <v>1054</v>
      </c>
      <c r="C1030">
        <v>42</v>
      </c>
      <c r="D1030">
        <v>41</v>
      </c>
      <c r="E1030">
        <v>0</v>
      </c>
      <c r="F1030" s="1">
        <v>1.9690140845070421</v>
      </c>
      <c r="G1030">
        <v>0</v>
      </c>
      <c r="H1030">
        <v>0</v>
      </c>
      <c r="I1030" s="1">
        <v>1000000</v>
      </c>
      <c r="J1030" s="1">
        <v>44.459440040263488</v>
      </c>
      <c r="K1030" s="1">
        <v>4.0143337738342533</v>
      </c>
      <c r="L1030" s="1">
        <v>17.5107</v>
      </c>
      <c r="M1030" s="1">
        <v>6.8994999999999997</v>
      </c>
      <c r="N1030" s="2">
        <v>0.35199999999999998</v>
      </c>
      <c r="O1030" s="2">
        <v>0.73</v>
      </c>
      <c r="P1030" s="2">
        <v>0.185</v>
      </c>
      <c r="Q1030" s="2">
        <v>0</v>
      </c>
      <c r="R1030" s="2">
        <v>0.92</v>
      </c>
      <c r="S1030" s="2">
        <v>0.65</v>
      </c>
      <c r="T1030" s="2">
        <v>2.1000000000000001E-2</v>
      </c>
      <c r="U1030" s="2">
        <v>0.115</v>
      </c>
      <c r="V1030" s="2">
        <v>9.8000000000000004E-2</v>
      </c>
      <c r="W1030" s="2">
        <v>0.09</v>
      </c>
      <c r="X1030" s="2">
        <v>0.33700000000000002</v>
      </c>
      <c r="Y1030" s="2">
        <v>0.16</v>
      </c>
      <c r="Z1030" s="2">
        <v>8.6999999999999994E-2</v>
      </c>
      <c r="AA1030" s="2">
        <v>0.47</v>
      </c>
      <c r="AB1030" s="2">
        <v>0.99</v>
      </c>
      <c r="AC1030" s="2">
        <v>0.89</v>
      </c>
      <c r="AD1030" s="2">
        <v>0.33200000000000002</v>
      </c>
      <c r="AE1030" s="2">
        <v>0.79300000000000004</v>
      </c>
      <c r="AF1030" s="2">
        <v>3.9E-2</v>
      </c>
      <c r="AG1030" s="2">
        <v>2.1000000000000001E-2</v>
      </c>
      <c r="AH1030" s="2">
        <v>0.53700000000000003</v>
      </c>
      <c r="AI1030" s="2">
        <v>7.8E-2</v>
      </c>
      <c r="AJ1030" s="2">
        <v>0.193</v>
      </c>
      <c r="AK1030">
        <v>159075</v>
      </c>
      <c r="AL1030">
        <v>3.11</v>
      </c>
      <c r="AM1030" t="s">
        <v>53</v>
      </c>
      <c r="AN1030" s="3">
        <v>0.86622884224779961</v>
      </c>
      <c r="AO1030" s="3">
        <v>9.597514020889257E-3</v>
      </c>
      <c r="AP1030" s="3">
        <v>0.86645650904866578</v>
      </c>
      <c r="AQ1030" s="3">
        <v>9.4976714843839991E-3</v>
      </c>
      <c r="AR1030" s="3">
        <v>0.90606697740399222</v>
      </c>
      <c r="AS1030" s="3">
        <v>1.1797364022531341E-2</v>
      </c>
      <c r="AT1030" s="10">
        <v>4.7792911529541023E-2</v>
      </c>
      <c r="AU1030" s="1">
        <v>273.921875</v>
      </c>
      <c r="AV1030" s="5">
        <v>22074.403216633909</v>
      </c>
      <c r="AW1030" s="9">
        <v>0.28823208808898931</v>
      </c>
      <c r="AX1030">
        <v>24</v>
      </c>
      <c r="AY1030" t="s">
        <v>50</v>
      </c>
      <c r="AZ1030" s="9">
        <f>AVERAGE(MainTable[[#This Row],[f1]:[f4]])</f>
        <v>0.497</v>
      </c>
      <c r="BA1030" s="9">
        <f>AVERAGE(MainTable[[#This Row],[l1]:[l3]])</f>
        <v>7.8E-2</v>
      </c>
      <c r="BB1030" s="9">
        <f>AVERAGE(MainTable[[#This Row],[n1]:[lsc]])</f>
        <v>0.35566666666666674</v>
      </c>
      <c r="BC1030" s="9">
        <f>AVERAGE(MainTable[[#This Row],[density]:[clsCoef]])</f>
        <v>0.61099999999999999</v>
      </c>
      <c r="BD1030" s="9">
        <f>AVERAGE(MainTable[[#This Row],[t2]:[t4]])</f>
        <v>0.19899999999999998</v>
      </c>
      <c r="BE1030" s="9">
        <f>AVERAGE(MainTable[[#This Row],[c1]:[c2]])</f>
        <v>0.13550000000000001</v>
      </c>
      <c r="BF1030" s="9">
        <f>AVERAGE(MainTable[[#This Row],[n3]], MainTable[[#This Row],[n1]], MainTable[[#This Row],[n4]])</f>
        <v>0.11233333333333333</v>
      </c>
      <c r="BG1030" s="9" t="str">
        <f>VLOOKUP(MainTable[[#This Row],[model]],ModelNames,4,FALSE)</f>
        <v>Instance-based</v>
      </c>
      <c r="BH1030" s="9" cm="1">
        <f t="array" ref="BH1030">MEDIAN(IF($AM$2:$AM$2385=AM1030,$AN$2:$AN$2385))</f>
        <v>0.85</v>
      </c>
      <c r="BI1030" s="9" t="str" cm="1">
        <f t="array" ref="BI1030">LEFT(A1030, MIN(IFERROR(FIND({"_binarized","_clean","_converted"}, A1030), LEN(A1030)+1))-1)</f>
        <v>qsar-biodeg</v>
      </c>
    </row>
    <row r="1031" spans="1:61" x14ac:dyDescent="0.25">
      <c r="A1031" t="s">
        <v>188</v>
      </c>
      <c r="B1031" s="6">
        <v>1054</v>
      </c>
      <c r="C1031">
        <v>42</v>
      </c>
      <c r="D1031">
        <v>41</v>
      </c>
      <c r="E1031">
        <v>0</v>
      </c>
      <c r="F1031" s="1">
        <v>1.9690140845070421</v>
      </c>
      <c r="G1031">
        <v>0</v>
      </c>
      <c r="H1031">
        <v>0</v>
      </c>
      <c r="I1031" s="1">
        <v>1000000</v>
      </c>
      <c r="J1031" s="1">
        <v>44.459440040263488</v>
      </c>
      <c r="K1031" s="1">
        <v>4.0143337738342533</v>
      </c>
      <c r="L1031" s="1">
        <v>17.5107</v>
      </c>
      <c r="M1031" s="1">
        <v>6.8994999999999997</v>
      </c>
      <c r="N1031" s="2">
        <v>0.35199999999999998</v>
      </c>
      <c r="O1031" s="2">
        <v>0.73</v>
      </c>
      <c r="P1031" s="2">
        <v>0.185</v>
      </c>
      <c r="Q1031" s="2">
        <v>0</v>
      </c>
      <c r="R1031" s="2">
        <v>0.92</v>
      </c>
      <c r="S1031" s="2">
        <v>0.65</v>
      </c>
      <c r="T1031" s="2">
        <v>2.1000000000000001E-2</v>
      </c>
      <c r="U1031" s="2">
        <v>0.115</v>
      </c>
      <c r="V1031" s="2">
        <v>9.8000000000000004E-2</v>
      </c>
      <c r="W1031" s="2">
        <v>0.09</v>
      </c>
      <c r="X1031" s="2">
        <v>0.33700000000000002</v>
      </c>
      <c r="Y1031" s="2">
        <v>0.16</v>
      </c>
      <c r="Z1031" s="2">
        <v>8.6999999999999994E-2</v>
      </c>
      <c r="AA1031" s="2">
        <v>0.47</v>
      </c>
      <c r="AB1031" s="2">
        <v>0.99</v>
      </c>
      <c r="AC1031" s="2">
        <v>0.89</v>
      </c>
      <c r="AD1031" s="2">
        <v>0.33200000000000002</v>
      </c>
      <c r="AE1031" s="2">
        <v>0.79300000000000004</v>
      </c>
      <c r="AF1031" s="2">
        <v>3.9E-2</v>
      </c>
      <c r="AG1031" s="2">
        <v>2.1000000000000001E-2</v>
      </c>
      <c r="AH1031" s="2">
        <v>0.53700000000000003</v>
      </c>
      <c r="AI1031" s="2">
        <v>7.8E-2</v>
      </c>
      <c r="AJ1031" s="2">
        <v>0.193</v>
      </c>
      <c r="AK1031">
        <v>159075</v>
      </c>
      <c r="AL1031">
        <v>3.11</v>
      </c>
      <c r="AM1031" t="s">
        <v>62</v>
      </c>
      <c r="AN1031" s="3">
        <v>0.86435116226585418</v>
      </c>
      <c r="AO1031" s="3">
        <v>2.4715803819571482E-2</v>
      </c>
      <c r="AP1031" s="3">
        <v>0.86413723189350833</v>
      </c>
      <c r="AQ1031" s="3">
        <v>2.5097320041403848E-2</v>
      </c>
      <c r="AT1031" s="10">
        <v>1.820564270019531E-3</v>
      </c>
      <c r="AU1031" s="1">
        <v>270.43359375</v>
      </c>
      <c r="AV1031" s="5">
        <v>579490.66526977473</v>
      </c>
      <c r="AW1031" s="9">
        <v>6.4667940139770508E-2</v>
      </c>
      <c r="AX1031">
        <v>6</v>
      </c>
      <c r="AY1031" t="s">
        <v>50</v>
      </c>
      <c r="AZ1031" s="9">
        <f>AVERAGE(MainTable[[#This Row],[f1]:[f4]])</f>
        <v>0.497</v>
      </c>
      <c r="BA1031" s="9">
        <f>AVERAGE(MainTable[[#This Row],[l1]:[l3]])</f>
        <v>7.8E-2</v>
      </c>
      <c r="BB1031" s="9">
        <f>AVERAGE(MainTable[[#This Row],[n1]:[lsc]])</f>
        <v>0.35566666666666674</v>
      </c>
      <c r="BC1031" s="9">
        <f>AVERAGE(MainTable[[#This Row],[density]:[clsCoef]])</f>
        <v>0.61099999999999999</v>
      </c>
      <c r="BD1031" s="9">
        <f>AVERAGE(MainTable[[#This Row],[t2]:[t4]])</f>
        <v>0.19899999999999998</v>
      </c>
      <c r="BE1031" s="9">
        <f>AVERAGE(MainTable[[#This Row],[c1]:[c2]])</f>
        <v>0.13550000000000001</v>
      </c>
      <c r="BF1031" s="9">
        <f>AVERAGE(MainTable[[#This Row],[n3]], MainTable[[#This Row],[n1]], MainTable[[#This Row],[n4]])</f>
        <v>0.11233333333333333</v>
      </c>
      <c r="BG1031" s="9" t="str">
        <f>VLOOKUP(MainTable[[#This Row],[model]],ModelNames,4,FALSE)</f>
        <v>Linear</v>
      </c>
      <c r="BH1031" s="9" cm="1">
        <f t="array" ref="BH1031">MEDIAN(IF($AM$2:$AM$2385=AM1031,$AN$2:$AN$2385))</f>
        <v>0.84909999999999997</v>
      </c>
      <c r="BI1031" s="9" t="str" cm="1">
        <f t="array" ref="BI1031">LEFT(A1031, MIN(IFERROR(FIND({"_binarized","_clean","_converted"}, A1031), LEN(A1031)+1))-1)</f>
        <v>qsar-biodeg</v>
      </c>
    </row>
    <row r="1032" spans="1:61" x14ac:dyDescent="0.25">
      <c r="A1032" t="s">
        <v>188</v>
      </c>
      <c r="B1032" s="6">
        <v>1054</v>
      </c>
      <c r="C1032">
        <v>42</v>
      </c>
      <c r="D1032">
        <v>41</v>
      </c>
      <c r="E1032">
        <v>0</v>
      </c>
      <c r="F1032" s="1">
        <v>1.9690140845070421</v>
      </c>
      <c r="G1032">
        <v>0</v>
      </c>
      <c r="H1032">
        <v>0</v>
      </c>
      <c r="I1032" s="1">
        <v>1000000</v>
      </c>
      <c r="J1032" s="1">
        <v>44.459440040263488</v>
      </c>
      <c r="K1032" s="1">
        <v>4.0143337738342533</v>
      </c>
      <c r="L1032" s="1">
        <v>17.5107</v>
      </c>
      <c r="M1032" s="1">
        <v>6.8994999999999997</v>
      </c>
      <c r="N1032" s="2">
        <v>0.35199999999999998</v>
      </c>
      <c r="O1032" s="2">
        <v>0.73</v>
      </c>
      <c r="P1032" s="2">
        <v>0.185</v>
      </c>
      <c r="Q1032" s="2">
        <v>0</v>
      </c>
      <c r="R1032" s="2">
        <v>0.92</v>
      </c>
      <c r="S1032" s="2">
        <v>0.65</v>
      </c>
      <c r="T1032" s="2">
        <v>2.1000000000000001E-2</v>
      </c>
      <c r="U1032" s="2">
        <v>0.115</v>
      </c>
      <c r="V1032" s="2">
        <v>9.8000000000000004E-2</v>
      </c>
      <c r="W1032" s="2">
        <v>0.09</v>
      </c>
      <c r="X1032" s="2">
        <v>0.33700000000000002</v>
      </c>
      <c r="Y1032" s="2">
        <v>0.16</v>
      </c>
      <c r="Z1032" s="2">
        <v>8.6999999999999994E-2</v>
      </c>
      <c r="AA1032" s="2">
        <v>0.47</v>
      </c>
      <c r="AB1032" s="2">
        <v>0.99</v>
      </c>
      <c r="AC1032" s="2">
        <v>0.89</v>
      </c>
      <c r="AD1032" s="2">
        <v>0.33200000000000002</v>
      </c>
      <c r="AE1032" s="2">
        <v>0.79300000000000004</v>
      </c>
      <c r="AF1032" s="2">
        <v>3.9E-2</v>
      </c>
      <c r="AG1032" s="2">
        <v>2.1000000000000001E-2</v>
      </c>
      <c r="AH1032" s="2">
        <v>0.53700000000000003</v>
      </c>
      <c r="AI1032" s="2">
        <v>7.8E-2</v>
      </c>
      <c r="AJ1032" s="2">
        <v>0.193</v>
      </c>
      <c r="AK1032">
        <v>159075</v>
      </c>
      <c r="AL1032">
        <v>3.11</v>
      </c>
      <c r="AM1032" t="s">
        <v>58</v>
      </c>
      <c r="AN1032" s="3">
        <v>0.86339878131347325</v>
      </c>
      <c r="AO1032" s="3">
        <v>1.6917945176473909E-2</v>
      </c>
      <c r="AP1032" s="3">
        <v>0.86211554827793824</v>
      </c>
      <c r="AQ1032" s="3">
        <v>1.697096664080747E-2</v>
      </c>
      <c r="AR1032" s="3">
        <v>0.92836385217781514</v>
      </c>
      <c r="AS1032" s="3">
        <v>1.3734491482825319E-2</v>
      </c>
      <c r="AT1032" s="10">
        <v>5.2971839904785156E-3</v>
      </c>
      <c r="AU1032" s="1">
        <v>261.87890625</v>
      </c>
      <c r="AV1032" s="5">
        <v>199162.42326041951</v>
      </c>
      <c r="AW1032" s="9">
        <v>1.282975435256958</v>
      </c>
      <c r="AX1032">
        <v>2</v>
      </c>
      <c r="AY1032" t="s">
        <v>50</v>
      </c>
      <c r="AZ1032" s="9">
        <f>AVERAGE(MainTable[[#This Row],[f1]:[f4]])</f>
        <v>0.497</v>
      </c>
      <c r="BA1032" s="9">
        <f>AVERAGE(MainTable[[#This Row],[l1]:[l3]])</f>
        <v>7.8E-2</v>
      </c>
      <c r="BB1032" s="9">
        <f>AVERAGE(MainTable[[#This Row],[n1]:[lsc]])</f>
        <v>0.35566666666666674</v>
      </c>
      <c r="BC1032" s="9">
        <f>AVERAGE(MainTable[[#This Row],[density]:[clsCoef]])</f>
        <v>0.61099999999999999</v>
      </c>
      <c r="BD1032" s="9">
        <f>AVERAGE(MainTable[[#This Row],[t2]:[t4]])</f>
        <v>0.19899999999999998</v>
      </c>
      <c r="BE1032" s="9">
        <f>AVERAGE(MainTable[[#This Row],[c1]:[c2]])</f>
        <v>0.13550000000000001</v>
      </c>
      <c r="BF1032" s="9">
        <f>AVERAGE(MainTable[[#This Row],[n3]], MainTable[[#This Row],[n1]], MainTable[[#This Row],[n4]])</f>
        <v>0.11233333333333333</v>
      </c>
      <c r="BG1032" s="9" t="str">
        <f>VLOOKUP(MainTable[[#This Row],[model]],ModelNames,4,FALSE)</f>
        <v>Tree Ensemble</v>
      </c>
      <c r="BH1032" s="9" cm="1">
        <f t="array" ref="BH1032">MEDIAN(IF($AM$2:$AM$2385=AM1032,$AN$2:$AN$2385))</f>
        <v>0.86973139609339412</v>
      </c>
      <c r="BI1032" s="9" t="str" cm="1">
        <f t="array" ref="BI1032">LEFT(A1032, MIN(IFERROR(FIND({"_binarized","_clean","_converted"}, A1032), LEN(A1032)+1))-1)</f>
        <v>qsar-biodeg</v>
      </c>
    </row>
    <row r="1033" spans="1:61" x14ac:dyDescent="0.25">
      <c r="A1033" t="s">
        <v>188</v>
      </c>
      <c r="B1033" s="6">
        <v>1054</v>
      </c>
      <c r="C1033">
        <v>42</v>
      </c>
      <c r="D1033">
        <v>41</v>
      </c>
      <c r="E1033">
        <v>0</v>
      </c>
      <c r="F1033" s="1">
        <v>1.9690140845070421</v>
      </c>
      <c r="G1033">
        <v>0</v>
      </c>
      <c r="H1033">
        <v>0</v>
      </c>
      <c r="I1033" s="1">
        <v>1000000</v>
      </c>
      <c r="J1033" s="1">
        <v>44.459440040263488</v>
      </c>
      <c r="K1033" s="1">
        <v>4.0143337738342533</v>
      </c>
      <c r="L1033" s="1">
        <v>17.5107</v>
      </c>
      <c r="M1033" s="1">
        <v>6.8994999999999997</v>
      </c>
      <c r="N1033" s="2">
        <v>0.35199999999999998</v>
      </c>
      <c r="O1033" s="2">
        <v>0.73</v>
      </c>
      <c r="P1033" s="2">
        <v>0.185</v>
      </c>
      <c r="Q1033" s="2">
        <v>0</v>
      </c>
      <c r="R1033" s="2">
        <v>0.92</v>
      </c>
      <c r="S1033" s="2">
        <v>0.65</v>
      </c>
      <c r="T1033" s="2">
        <v>2.1000000000000001E-2</v>
      </c>
      <c r="U1033" s="2">
        <v>0.115</v>
      </c>
      <c r="V1033" s="2">
        <v>9.8000000000000004E-2</v>
      </c>
      <c r="W1033" s="2">
        <v>0.09</v>
      </c>
      <c r="X1033" s="2">
        <v>0.33700000000000002</v>
      </c>
      <c r="Y1033" s="2">
        <v>0.16</v>
      </c>
      <c r="Z1033" s="2">
        <v>8.6999999999999994E-2</v>
      </c>
      <c r="AA1033" s="2">
        <v>0.47</v>
      </c>
      <c r="AB1033" s="2">
        <v>0.99</v>
      </c>
      <c r="AC1033" s="2">
        <v>0.89</v>
      </c>
      <c r="AD1033" s="2">
        <v>0.33200000000000002</v>
      </c>
      <c r="AE1033" s="2">
        <v>0.79300000000000004</v>
      </c>
      <c r="AF1033" s="2">
        <v>3.9E-2</v>
      </c>
      <c r="AG1033" s="2">
        <v>2.1000000000000001E-2</v>
      </c>
      <c r="AH1033" s="2">
        <v>0.53700000000000003</v>
      </c>
      <c r="AI1033" s="2">
        <v>7.8E-2</v>
      </c>
      <c r="AJ1033" s="2">
        <v>0.193</v>
      </c>
      <c r="AK1033">
        <v>159075</v>
      </c>
      <c r="AL1033">
        <v>3.11</v>
      </c>
      <c r="AM1033" t="s">
        <v>64</v>
      </c>
      <c r="AN1033" s="3">
        <v>0.84254118709094994</v>
      </c>
      <c r="AO1033" s="3">
        <v>2.7213776666731571E-2</v>
      </c>
      <c r="AP1033" s="3">
        <v>0.84123311075733265</v>
      </c>
      <c r="AQ1033" s="3">
        <v>2.5740682024049631E-2</v>
      </c>
      <c r="AR1033" s="3">
        <v>0.91163585831535987</v>
      </c>
      <c r="AS1033" s="3">
        <v>1.213346912876394E-2</v>
      </c>
      <c r="AT1033" s="10">
        <v>1.8649101257324221E-3</v>
      </c>
      <c r="AU1033" s="1">
        <v>276.95703125</v>
      </c>
      <c r="AV1033" s="5">
        <v>565710.9076962414</v>
      </c>
      <c r="AW1033" s="9">
        <v>2.8129816055297852E-2</v>
      </c>
      <c r="AX1033">
        <v>2</v>
      </c>
      <c r="AY1033" t="s">
        <v>50</v>
      </c>
      <c r="AZ1033" s="9">
        <f>AVERAGE(MainTable[[#This Row],[f1]:[f4]])</f>
        <v>0.497</v>
      </c>
      <c r="BA1033" s="9">
        <f>AVERAGE(MainTable[[#This Row],[l1]:[l3]])</f>
        <v>7.8E-2</v>
      </c>
      <c r="BB1033" s="9">
        <f>AVERAGE(MainTable[[#This Row],[n1]:[lsc]])</f>
        <v>0.35566666666666674</v>
      </c>
      <c r="BC1033" s="9">
        <f>AVERAGE(MainTable[[#This Row],[density]:[clsCoef]])</f>
        <v>0.61099999999999999</v>
      </c>
      <c r="BD1033" s="9">
        <f>AVERAGE(MainTable[[#This Row],[t2]:[t4]])</f>
        <v>0.19899999999999998</v>
      </c>
      <c r="BE1033" s="9">
        <f>AVERAGE(MainTable[[#This Row],[c1]:[c2]])</f>
        <v>0.13550000000000001</v>
      </c>
      <c r="BF1033" s="9">
        <f>AVERAGE(MainTable[[#This Row],[n3]], MainTable[[#This Row],[n1]], MainTable[[#This Row],[n4]])</f>
        <v>0.11233333333333333</v>
      </c>
      <c r="BG1033" s="9" t="str">
        <f>VLOOKUP(MainTable[[#This Row],[model]],ModelNames,4,FALSE)</f>
        <v>Discriminant</v>
      </c>
      <c r="BH1033" s="9" cm="1">
        <f t="array" ref="BH1033">MEDIAN(IF($AM$2:$AM$2385=AM1033,$AN$2:$AN$2385))</f>
        <v>0.83860904466088915</v>
      </c>
      <c r="BI1033" s="9" t="str" cm="1">
        <f t="array" ref="BI1033">LEFT(A1033, MIN(IFERROR(FIND({"_binarized","_clean","_converted"}, A1033), LEN(A1033)+1))-1)</f>
        <v>qsar-biodeg</v>
      </c>
    </row>
    <row r="1034" spans="1:61" x14ac:dyDescent="0.25">
      <c r="A1034" t="s">
        <v>188</v>
      </c>
      <c r="B1034" s="6">
        <v>1054</v>
      </c>
      <c r="C1034">
        <v>42</v>
      </c>
      <c r="D1034">
        <v>41</v>
      </c>
      <c r="E1034">
        <v>0</v>
      </c>
      <c r="F1034" s="1">
        <v>1.9690140845070421</v>
      </c>
      <c r="G1034">
        <v>0</v>
      </c>
      <c r="H1034">
        <v>0</v>
      </c>
      <c r="I1034" s="1">
        <v>1000000</v>
      </c>
      <c r="J1034" s="1">
        <v>44.459440040263488</v>
      </c>
      <c r="K1034" s="1">
        <v>4.0143337738342533</v>
      </c>
      <c r="L1034" s="1">
        <v>17.5107</v>
      </c>
      <c r="M1034" s="1">
        <v>6.8994999999999997</v>
      </c>
      <c r="N1034" s="2">
        <v>0.35199999999999998</v>
      </c>
      <c r="O1034" s="2">
        <v>0.73</v>
      </c>
      <c r="P1034" s="2">
        <v>0.185</v>
      </c>
      <c r="Q1034" s="2">
        <v>0</v>
      </c>
      <c r="R1034" s="2">
        <v>0.92</v>
      </c>
      <c r="S1034" s="2">
        <v>0.65</v>
      </c>
      <c r="T1034" s="2">
        <v>2.1000000000000001E-2</v>
      </c>
      <c r="U1034" s="2">
        <v>0.115</v>
      </c>
      <c r="V1034" s="2">
        <v>9.8000000000000004E-2</v>
      </c>
      <c r="W1034" s="2">
        <v>0.09</v>
      </c>
      <c r="X1034" s="2">
        <v>0.33700000000000002</v>
      </c>
      <c r="Y1034" s="2">
        <v>0.16</v>
      </c>
      <c r="Z1034" s="2">
        <v>8.6999999999999994E-2</v>
      </c>
      <c r="AA1034" s="2">
        <v>0.47</v>
      </c>
      <c r="AB1034" s="2">
        <v>0.99</v>
      </c>
      <c r="AC1034" s="2">
        <v>0.89</v>
      </c>
      <c r="AD1034" s="2">
        <v>0.33200000000000002</v>
      </c>
      <c r="AE1034" s="2">
        <v>0.79300000000000004</v>
      </c>
      <c r="AF1034" s="2">
        <v>3.9E-2</v>
      </c>
      <c r="AG1034" s="2">
        <v>2.1000000000000001E-2</v>
      </c>
      <c r="AH1034" s="2">
        <v>0.53700000000000003</v>
      </c>
      <c r="AI1034" s="2">
        <v>7.8E-2</v>
      </c>
      <c r="AJ1034" s="2">
        <v>0.193</v>
      </c>
      <c r="AK1034">
        <v>159075</v>
      </c>
      <c r="AL1034">
        <v>3.11</v>
      </c>
      <c r="AM1034" t="s">
        <v>57</v>
      </c>
      <c r="AN1034" s="3">
        <v>0.83870458135860981</v>
      </c>
      <c r="AO1034" s="3">
        <v>1.411583437831828E-2</v>
      </c>
      <c r="AP1034" s="3">
        <v>0.83730058945784847</v>
      </c>
      <c r="AQ1034" s="3">
        <v>1.373995617029343E-2</v>
      </c>
      <c r="AR1034" s="3">
        <v>0.85464202481073492</v>
      </c>
      <c r="AS1034" s="3">
        <v>1.986352570111111E-2</v>
      </c>
      <c r="AT1034" s="10">
        <v>3.0398368835449219E-3</v>
      </c>
      <c r="AU1034" s="1">
        <v>70.91796875</v>
      </c>
      <c r="AV1034" s="5">
        <v>347058.09568627452</v>
      </c>
      <c r="AW1034" s="9">
        <v>8.8785874843597412</v>
      </c>
      <c r="AX1034">
        <v>24</v>
      </c>
      <c r="AY1034" t="s">
        <v>50</v>
      </c>
      <c r="AZ1034" s="9">
        <f>AVERAGE(MainTable[[#This Row],[f1]:[f4]])</f>
        <v>0.497</v>
      </c>
      <c r="BA1034" s="9">
        <f>AVERAGE(MainTable[[#This Row],[l1]:[l3]])</f>
        <v>7.8E-2</v>
      </c>
      <c r="BB1034" s="9">
        <f>AVERAGE(MainTable[[#This Row],[n1]:[lsc]])</f>
        <v>0.35566666666666674</v>
      </c>
      <c r="BC1034" s="9">
        <f>AVERAGE(MainTable[[#This Row],[density]:[clsCoef]])</f>
        <v>0.61099999999999999</v>
      </c>
      <c r="BD1034" s="9">
        <f>AVERAGE(MainTable[[#This Row],[t2]:[t4]])</f>
        <v>0.19899999999999998</v>
      </c>
      <c r="BE1034" s="9">
        <f>AVERAGE(MainTable[[#This Row],[c1]:[c2]])</f>
        <v>0.13550000000000001</v>
      </c>
      <c r="BF1034" s="9">
        <f>AVERAGE(MainTable[[#This Row],[n3]], MainTable[[#This Row],[n1]], MainTable[[#This Row],[n4]])</f>
        <v>0.11233333333333333</v>
      </c>
      <c r="BG1034" s="9" t="str">
        <f>VLOOKUP(MainTable[[#This Row],[model]],ModelNames,4,FALSE)</f>
        <v>Tree-based</v>
      </c>
      <c r="BH1034" s="9" cm="1">
        <f t="array" ref="BH1034">MEDIAN(IF($AM$2:$AM$2385=AM1034,$AN$2:$AN$2385))</f>
        <v>0.84387062005572167</v>
      </c>
      <c r="BI1034" s="9" t="str" cm="1">
        <f t="array" ref="BI1034">LEFT(A1034, MIN(IFERROR(FIND({"_binarized","_clean","_converted"}, A1034), LEN(A1034)+1))-1)</f>
        <v>qsar-biodeg</v>
      </c>
    </row>
    <row r="1035" spans="1:61" x14ac:dyDescent="0.25">
      <c r="A1035" t="s">
        <v>188</v>
      </c>
      <c r="B1035" s="6">
        <v>1054</v>
      </c>
      <c r="C1035">
        <v>42</v>
      </c>
      <c r="D1035">
        <v>41</v>
      </c>
      <c r="E1035">
        <v>0</v>
      </c>
      <c r="F1035" s="1">
        <v>1.9690140845070421</v>
      </c>
      <c r="G1035">
        <v>0</v>
      </c>
      <c r="H1035">
        <v>0</v>
      </c>
      <c r="I1035" s="1">
        <v>1000000</v>
      </c>
      <c r="J1035" s="1">
        <v>44.459440040263488</v>
      </c>
      <c r="K1035" s="1">
        <v>4.0143337738342533</v>
      </c>
      <c r="L1035" s="1">
        <v>17.5107</v>
      </c>
      <c r="M1035" s="1">
        <v>6.8994999999999997</v>
      </c>
      <c r="N1035" s="2">
        <v>0.35199999999999998</v>
      </c>
      <c r="O1035" s="2">
        <v>0.73</v>
      </c>
      <c r="P1035" s="2">
        <v>0.185</v>
      </c>
      <c r="Q1035" s="2">
        <v>0</v>
      </c>
      <c r="R1035" s="2">
        <v>0.92</v>
      </c>
      <c r="S1035" s="2">
        <v>0.65</v>
      </c>
      <c r="T1035" s="2">
        <v>2.1000000000000001E-2</v>
      </c>
      <c r="U1035" s="2">
        <v>0.115</v>
      </c>
      <c r="V1035" s="2">
        <v>9.8000000000000004E-2</v>
      </c>
      <c r="W1035" s="2">
        <v>0.09</v>
      </c>
      <c r="X1035" s="2">
        <v>0.33700000000000002</v>
      </c>
      <c r="Y1035" s="2">
        <v>0.16</v>
      </c>
      <c r="Z1035" s="2">
        <v>8.6999999999999994E-2</v>
      </c>
      <c r="AA1035" s="2">
        <v>0.47</v>
      </c>
      <c r="AB1035" s="2">
        <v>0.99</v>
      </c>
      <c r="AC1035" s="2">
        <v>0.89</v>
      </c>
      <c r="AD1035" s="2">
        <v>0.33200000000000002</v>
      </c>
      <c r="AE1035" s="2">
        <v>0.79300000000000004</v>
      </c>
      <c r="AF1035" s="2">
        <v>3.9E-2</v>
      </c>
      <c r="AG1035" s="2">
        <v>2.1000000000000001E-2</v>
      </c>
      <c r="AH1035" s="2">
        <v>0.53700000000000003</v>
      </c>
      <c r="AI1035" s="2">
        <v>7.8E-2</v>
      </c>
      <c r="AJ1035" s="2">
        <v>0.193</v>
      </c>
      <c r="AK1035">
        <v>159075</v>
      </c>
      <c r="AL1035">
        <v>3.11</v>
      </c>
      <c r="AM1035" t="s">
        <v>61</v>
      </c>
      <c r="AN1035" s="3">
        <v>0.72485669149176268</v>
      </c>
      <c r="AO1035" s="3">
        <v>4.0218011988706739E-2</v>
      </c>
      <c r="AP1035" s="3">
        <v>0.73035306671636557</v>
      </c>
      <c r="AQ1035" s="3">
        <v>4.2041832841453929E-2</v>
      </c>
      <c r="AR1035" s="3">
        <v>0.91494332903898212</v>
      </c>
      <c r="AS1035" s="3">
        <v>9.3819104208602375E-3</v>
      </c>
      <c r="AT1035" s="10">
        <v>3.0143260955810551E-3</v>
      </c>
      <c r="AU1035" s="1">
        <v>278.96484375</v>
      </c>
      <c r="AV1035" s="5">
        <v>349995.31123942102</v>
      </c>
      <c r="AW1035" s="9">
        <v>3.5604476928710938E-2</v>
      </c>
      <c r="AX1035">
        <v>4</v>
      </c>
      <c r="AY1035" t="s">
        <v>50</v>
      </c>
      <c r="AZ1035" s="9">
        <f>AVERAGE(MainTable[[#This Row],[f1]:[f4]])</f>
        <v>0.497</v>
      </c>
      <c r="BA1035" s="9">
        <f>AVERAGE(MainTable[[#This Row],[l1]:[l3]])</f>
        <v>7.8E-2</v>
      </c>
      <c r="BB1035" s="9">
        <f>AVERAGE(MainTable[[#This Row],[n1]:[lsc]])</f>
        <v>0.35566666666666674</v>
      </c>
      <c r="BC1035" s="9">
        <f>AVERAGE(MainTable[[#This Row],[density]:[clsCoef]])</f>
        <v>0.61099999999999999</v>
      </c>
      <c r="BD1035" s="9">
        <f>AVERAGE(MainTable[[#This Row],[t2]:[t4]])</f>
        <v>0.19899999999999998</v>
      </c>
      <c r="BE1035" s="9">
        <f>AVERAGE(MainTable[[#This Row],[c1]:[c2]])</f>
        <v>0.13550000000000001</v>
      </c>
      <c r="BF1035" s="9">
        <f>AVERAGE(MainTable[[#This Row],[n3]], MainTable[[#This Row],[n1]], MainTable[[#This Row],[n4]])</f>
        <v>0.11233333333333333</v>
      </c>
      <c r="BG1035" s="9" t="str">
        <f>VLOOKUP(MainTable[[#This Row],[model]],ModelNames,4,FALSE)</f>
        <v>Discriminant</v>
      </c>
      <c r="BH1035" s="9" cm="1">
        <f t="array" ref="BH1035">MEDIAN(IF($AM$2:$AM$2385=AM1035,$AN$2:$AN$2385))</f>
        <v>0.82848361206198695</v>
      </c>
      <c r="BI1035" s="9" t="str" cm="1">
        <f t="array" ref="BI1035">LEFT(A1035, MIN(IFERROR(FIND({"_binarized","_clean","_converted"}, A1035), LEN(A1035)+1))-1)</f>
        <v>qsar-biodeg</v>
      </c>
    </row>
    <row r="1036" spans="1:61" x14ac:dyDescent="0.25">
      <c r="A1036" t="s">
        <v>188</v>
      </c>
      <c r="B1036" s="6">
        <v>1054</v>
      </c>
      <c r="C1036">
        <v>42</v>
      </c>
      <c r="D1036">
        <v>41</v>
      </c>
      <c r="E1036">
        <v>0</v>
      </c>
      <c r="F1036" s="1">
        <v>1.9690140845070421</v>
      </c>
      <c r="G1036">
        <v>0</v>
      </c>
      <c r="H1036">
        <v>0</v>
      </c>
      <c r="I1036" s="1">
        <v>1000000</v>
      </c>
      <c r="J1036" s="1">
        <v>44.459440040263488</v>
      </c>
      <c r="K1036" s="1">
        <v>4.0143337738342533</v>
      </c>
      <c r="L1036" s="1">
        <v>17.5107</v>
      </c>
      <c r="M1036" s="1">
        <v>6.8994999999999997</v>
      </c>
      <c r="N1036" s="2">
        <v>0.35199999999999998</v>
      </c>
      <c r="O1036" s="2">
        <v>0.73</v>
      </c>
      <c r="P1036" s="2">
        <v>0.185</v>
      </c>
      <c r="Q1036" s="2">
        <v>0</v>
      </c>
      <c r="R1036" s="2">
        <v>0.92</v>
      </c>
      <c r="S1036" s="2">
        <v>0.65</v>
      </c>
      <c r="T1036" s="2">
        <v>2.1000000000000001E-2</v>
      </c>
      <c r="U1036" s="2">
        <v>0.115</v>
      </c>
      <c r="V1036" s="2">
        <v>9.8000000000000004E-2</v>
      </c>
      <c r="W1036" s="2">
        <v>0.09</v>
      </c>
      <c r="X1036" s="2">
        <v>0.33700000000000002</v>
      </c>
      <c r="Y1036" s="2">
        <v>0.16</v>
      </c>
      <c r="Z1036" s="2">
        <v>8.6999999999999994E-2</v>
      </c>
      <c r="AA1036" s="2">
        <v>0.47</v>
      </c>
      <c r="AB1036" s="2">
        <v>0.99</v>
      </c>
      <c r="AC1036" s="2">
        <v>0.89</v>
      </c>
      <c r="AD1036" s="2">
        <v>0.33200000000000002</v>
      </c>
      <c r="AE1036" s="2">
        <v>0.79300000000000004</v>
      </c>
      <c r="AF1036" s="2">
        <v>3.9E-2</v>
      </c>
      <c r="AG1036" s="2">
        <v>2.1000000000000001E-2</v>
      </c>
      <c r="AH1036" s="2">
        <v>0.53700000000000003</v>
      </c>
      <c r="AI1036" s="2">
        <v>7.8E-2</v>
      </c>
      <c r="AJ1036" s="2">
        <v>0.193</v>
      </c>
      <c r="AK1036">
        <v>159075</v>
      </c>
      <c r="AL1036">
        <v>3.11</v>
      </c>
      <c r="AM1036" t="s">
        <v>63</v>
      </c>
      <c r="AN1036" s="3">
        <v>0.70873843376213053</v>
      </c>
      <c r="AO1036" s="3">
        <v>4.0209832144965443E-2</v>
      </c>
      <c r="AP1036" s="3">
        <v>0.71276774474251825</v>
      </c>
      <c r="AQ1036" s="3">
        <v>4.3695004885938651E-2</v>
      </c>
      <c r="AR1036" s="3">
        <v>0.88319253651404828</v>
      </c>
      <c r="AS1036" s="3">
        <v>3.081931624383084E-2</v>
      </c>
      <c r="AT1036" s="10">
        <v>2.3560523986816411E-3</v>
      </c>
      <c r="AU1036" s="1">
        <v>275.203125</v>
      </c>
      <c r="AV1036" s="5">
        <v>447782.91034203599</v>
      </c>
      <c r="AW1036" s="9">
        <v>3.7156343460083008E-2</v>
      </c>
      <c r="AX1036">
        <v>4</v>
      </c>
      <c r="AY1036" t="s">
        <v>50</v>
      </c>
      <c r="AZ1036" s="9">
        <f>AVERAGE(MainTable[[#This Row],[f1]:[f4]])</f>
        <v>0.497</v>
      </c>
      <c r="BA1036" s="9">
        <f>AVERAGE(MainTable[[#This Row],[l1]:[l3]])</f>
        <v>7.8E-2</v>
      </c>
      <c r="BB1036" s="9">
        <f>AVERAGE(MainTable[[#This Row],[n1]:[lsc]])</f>
        <v>0.35566666666666674</v>
      </c>
      <c r="BC1036" s="9">
        <f>AVERAGE(MainTable[[#This Row],[density]:[clsCoef]])</f>
        <v>0.61099999999999999</v>
      </c>
      <c r="BD1036" s="9">
        <f>AVERAGE(MainTable[[#This Row],[t2]:[t4]])</f>
        <v>0.19899999999999998</v>
      </c>
      <c r="BE1036" s="9">
        <f>AVERAGE(MainTable[[#This Row],[c1]:[c2]])</f>
        <v>0.13550000000000001</v>
      </c>
      <c r="BF1036" s="9">
        <f>AVERAGE(MainTable[[#This Row],[n3]], MainTable[[#This Row],[n1]], MainTable[[#This Row],[n4]])</f>
        <v>0.11233333333333333</v>
      </c>
      <c r="BG1036" s="9" t="str">
        <f>VLOOKUP(MainTable[[#This Row],[model]],ModelNames,4,FALSE)</f>
        <v>Probabilistic</v>
      </c>
      <c r="BH1036" s="9" cm="1">
        <f t="array" ref="BH1036">MEDIAN(IF($AM$2:$AM$2385=AM1036,$AN$2:$AN$2385))</f>
        <v>0.73750000000000004</v>
      </c>
      <c r="BI1036" s="9" t="str" cm="1">
        <f t="array" ref="BI1036">LEFT(A1036, MIN(IFERROR(FIND({"_binarized","_clean","_converted"}, A1036), LEN(A1036)+1))-1)</f>
        <v>qsar-biodeg</v>
      </c>
    </row>
    <row r="1037" spans="1:61" x14ac:dyDescent="0.25">
      <c r="A1037" t="s">
        <v>187</v>
      </c>
      <c r="B1037" s="6">
        <v>1055</v>
      </c>
      <c r="C1037">
        <v>41</v>
      </c>
      <c r="D1037">
        <v>40</v>
      </c>
      <c r="E1037">
        <v>0</v>
      </c>
      <c r="F1037" s="1">
        <v>1.963483146067416</v>
      </c>
      <c r="G1037">
        <v>0</v>
      </c>
      <c r="H1037">
        <v>0</v>
      </c>
      <c r="I1037" s="1">
        <v>1000000</v>
      </c>
      <c r="J1037" s="1">
        <v>40.711255572513068</v>
      </c>
      <c r="K1037" s="1">
        <v>3.7847208815729609</v>
      </c>
      <c r="L1037" s="1">
        <v>17.453900000000001</v>
      </c>
      <c r="M1037" s="1">
        <v>7.0549999999999997</v>
      </c>
      <c r="N1037" s="2">
        <v>0.35299999999999998</v>
      </c>
      <c r="O1037" s="2">
        <v>0.72899999999999998</v>
      </c>
      <c r="P1037" s="2">
        <v>0.188</v>
      </c>
      <c r="Q1037" s="2">
        <v>0</v>
      </c>
      <c r="R1037" s="2">
        <v>0.92</v>
      </c>
      <c r="S1037" s="2">
        <v>0.65</v>
      </c>
      <c r="T1037" s="2">
        <v>2.1000000000000001E-2</v>
      </c>
      <c r="U1037" s="2">
        <v>0.113</v>
      </c>
      <c r="V1037" s="2">
        <v>8.7999999999999995E-2</v>
      </c>
      <c r="W1037" s="2">
        <v>9.0999999999999998E-2</v>
      </c>
      <c r="X1037" s="2">
        <v>0.33900000000000002</v>
      </c>
      <c r="Y1037" s="2">
        <v>0.16400000000000001</v>
      </c>
      <c r="Z1037" s="2">
        <v>9.7000000000000003E-2</v>
      </c>
      <c r="AA1037" s="2">
        <v>0.47399999999999998</v>
      </c>
      <c r="AB1037" s="2">
        <v>0.99</v>
      </c>
      <c r="AC1037" s="2">
        <v>0.88900000000000001</v>
      </c>
      <c r="AD1037" s="2">
        <v>0.33400000000000002</v>
      </c>
      <c r="AE1037" s="2">
        <v>0.79300000000000004</v>
      </c>
      <c r="AF1037" s="2">
        <v>3.7999999999999999E-2</v>
      </c>
      <c r="AG1037" s="2">
        <v>2.1000000000000001E-2</v>
      </c>
      <c r="AH1037" s="2">
        <v>0.55000000000000004</v>
      </c>
      <c r="AI1037" s="2">
        <v>7.8E-2</v>
      </c>
      <c r="AJ1037" s="2">
        <v>0.191</v>
      </c>
      <c r="AK1037">
        <v>156249</v>
      </c>
      <c r="AL1037">
        <v>3.14</v>
      </c>
      <c r="AM1037" t="s">
        <v>51</v>
      </c>
      <c r="AN1037" s="3">
        <v>0.87772511848341228</v>
      </c>
      <c r="AO1037" s="3">
        <v>2.4608066323691311E-2</v>
      </c>
      <c r="AP1037" s="3">
        <v>0.87691940222272957</v>
      </c>
      <c r="AQ1037" s="3">
        <v>2.5283975358588499E-2</v>
      </c>
      <c r="AT1037" s="10">
        <v>1.5986204147338871E-2</v>
      </c>
      <c r="AU1037" s="1">
        <v>346.28125</v>
      </c>
      <c r="AV1037" s="5">
        <v>65994.403066322644</v>
      </c>
      <c r="AW1037" s="9">
        <v>0.21524286270141599</v>
      </c>
      <c r="AX1037">
        <v>12</v>
      </c>
      <c r="AY1037" t="s">
        <v>50</v>
      </c>
      <c r="AZ1037" s="9">
        <f>AVERAGE(MainTable[[#This Row],[f1]:[f4]])</f>
        <v>0.49740000000000001</v>
      </c>
      <c r="BA1037" s="9">
        <f>AVERAGE(MainTable[[#This Row],[l1]:[l3]])</f>
        <v>7.3999999999999996E-2</v>
      </c>
      <c r="BB1037" s="9">
        <f>AVERAGE(MainTable[[#This Row],[n1]:[lsc]])</f>
        <v>0.35916666666666669</v>
      </c>
      <c r="BC1037" s="9">
        <f>AVERAGE(MainTable[[#This Row],[density]:[clsCoef]])</f>
        <v>0.61150000000000004</v>
      </c>
      <c r="BD1037" s="9">
        <f>AVERAGE(MainTable[[#This Row],[t2]:[t4]])</f>
        <v>0.20299999999999999</v>
      </c>
      <c r="BE1037" s="9">
        <f>AVERAGE(MainTable[[#This Row],[c1]:[c2]])</f>
        <v>0.13450000000000001</v>
      </c>
      <c r="BF1037" s="9">
        <f>AVERAGE(MainTable[[#This Row],[n3]], MainTable[[#This Row],[n1]], MainTable[[#This Row],[n4]])</f>
        <v>0.11733333333333333</v>
      </c>
      <c r="BG1037" s="9" t="str">
        <f>VLOOKUP(MainTable[[#This Row],[model]],ModelNames,4,FALSE)</f>
        <v>Kernel/SVM</v>
      </c>
      <c r="BH1037" s="9" cm="1">
        <f t="array" ref="BH1037">MEDIAN(IF($AM$2:$AM$2385=AM1037,$AN$2:$AN$2385))</f>
        <v>0.87225452196382425</v>
      </c>
      <c r="BI1037" s="9" t="str" cm="1">
        <f t="array" ref="BI1037">LEFT(A1037, MIN(IFERROR(FIND({"_binarized","_clean","_converted"}, A1037), LEN(A1037)+1))-1)</f>
        <v>qsar</v>
      </c>
    </row>
    <row r="1038" spans="1:61" x14ac:dyDescent="0.25">
      <c r="A1038" t="s">
        <v>187</v>
      </c>
      <c r="B1038" s="6">
        <v>1055</v>
      </c>
      <c r="C1038">
        <v>41</v>
      </c>
      <c r="D1038">
        <v>40</v>
      </c>
      <c r="E1038">
        <v>0</v>
      </c>
      <c r="F1038" s="1">
        <v>1.963483146067416</v>
      </c>
      <c r="G1038">
        <v>0</v>
      </c>
      <c r="H1038">
        <v>0</v>
      </c>
      <c r="I1038" s="1">
        <v>1000000</v>
      </c>
      <c r="J1038" s="1">
        <v>40.711255572513068</v>
      </c>
      <c r="K1038" s="1">
        <v>3.7847208815729609</v>
      </c>
      <c r="L1038" s="1">
        <v>17.453900000000001</v>
      </c>
      <c r="M1038" s="1">
        <v>7.0549999999999997</v>
      </c>
      <c r="N1038" s="2">
        <v>0.35299999999999998</v>
      </c>
      <c r="O1038" s="2">
        <v>0.72899999999999998</v>
      </c>
      <c r="P1038" s="2">
        <v>0.188</v>
      </c>
      <c r="Q1038" s="2">
        <v>0</v>
      </c>
      <c r="R1038" s="2">
        <v>0.92</v>
      </c>
      <c r="S1038" s="2">
        <v>0.65</v>
      </c>
      <c r="T1038" s="2">
        <v>2.1000000000000001E-2</v>
      </c>
      <c r="U1038" s="2">
        <v>0.113</v>
      </c>
      <c r="V1038" s="2">
        <v>8.7999999999999995E-2</v>
      </c>
      <c r="W1038" s="2">
        <v>9.0999999999999998E-2</v>
      </c>
      <c r="X1038" s="2">
        <v>0.33900000000000002</v>
      </c>
      <c r="Y1038" s="2">
        <v>0.16400000000000001</v>
      </c>
      <c r="Z1038" s="2">
        <v>9.7000000000000003E-2</v>
      </c>
      <c r="AA1038" s="2">
        <v>0.47399999999999998</v>
      </c>
      <c r="AB1038" s="2">
        <v>0.99</v>
      </c>
      <c r="AC1038" s="2">
        <v>0.88900000000000001</v>
      </c>
      <c r="AD1038" s="2">
        <v>0.33400000000000002</v>
      </c>
      <c r="AE1038" s="2">
        <v>0.79300000000000004</v>
      </c>
      <c r="AF1038" s="2">
        <v>3.7999999999999999E-2</v>
      </c>
      <c r="AG1038" s="2">
        <v>2.1000000000000001E-2</v>
      </c>
      <c r="AH1038" s="2">
        <v>0.55000000000000004</v>
      </c>
      <c r="AI1038" s="2">
        <v>7.8E-2</v>
      </c>
      <c r="AJ1038" s="2">
        <v>0.191</v>
      </c>
      <c r="AK1038">
        <v>156249</v>
      </c>
      <c r="AL1038">
        <v>3.14</v>
      </c>
      <c r="AM1038" t="s">
        <v>49</v>
      </c>
      <c r="AN1038" s="3">
        <v>0.87298578199052135</v>
      </c>
      <c r="AO1038" s="3">
        <v>1.012045331946095E-2</v>
      </c>
      <c r="AP1038" s="3">
        <v>0.87212091594553187</v>
      </c>
      <c r="AQ1038" s="3">
        <v>1.011304415826305E-2</v>
      </c>
      <c r="AR1038" s="3">
        <v>0.92039245062702357</v>
      </c>
      <c r="AS1038" s="3">
        <v>8.2316971779578252E-3</v>
      </c>
      <c r="AT1038" s="10">
        <v>2.6488304138183589E-3</v>
      </c>
      <c r="AU1038" s="1">
        <v>347.06640625</v>
      </c>
      <c r="AV1038" s="5">
        <v>398288.99369937001</v>
      </c>
      <c r="AW1038" s="9">
        <v>8.2003121376037598</v>
      </c>
      <c r="AX1038">
        <v>16</v>
      </c>
      <c r="AY1038" t="s">
        <v>50</v>
      </c>
      <c r="AZ1038" s="9">
        <f>AVERAGE(MainTable[[#This Row],[f1]:[f4]])</f>
        <v>0.49740000000000001</v>
      </c>
      <c r="BA1038" s="9">
        <f>AVERAGE(MainTable[[#This Row],[l1]:[l3]])</f>
        <v>7.3999999999999996E-2</v>
      </c>
      <c r="BB1038" s="9">
        <f>AVERAGE(MainTable[[#This Row],[n1]:[lsc]])</f>
        <v>0.35916666666666669</v>
      </c>
      <c r="BC1038" s="9">
        <f>AVERAGE(MainTable[[#This Row],[density]:[clsCoef]])</f>
        <v>0.61150000000000004</v>
      </c>
      <c r="BD1038" s="9">
        <f>AVERAGE(MainTable[[#This Row],[t2]:[t4]])</f>
        <v>0.20299999999999999</v>
      </c>
      <c r="BE1038" s="9">
        <f>AVERAGE(MainTable[[#This Row],[c1]:[c2]])</f>
        <v>0.13450000000000001</v>
      </c>
      <c r="BF1038" s="9">
        <f>AVERAGE(MainTable[[#This Row],[n3]], MainTable[[#This Row],[n1]], MainTable[[#This Row],[n4]])</f>
        <v>0.11733333333333333</v>
      </c>
      <c r="BG1038" s="9" t="str">
        <f>VLOOKUP(MainTable[[#This Row],[model]],ModelNames,4,FALSE)</f>
        <v>Neural</v>
      </c>
      <c r="BH1038" s="9" cm="1">
        <f t="array" ref="BH1038">MEDIAN(IF($AM$2:$AM$2385=AM1038,$AN$2:$AN$2385))</f>
        <v>0.87620447459485384</v>
      </c>
      <c r="BI1038" s="9" t="str" cm="1">
        <f t="array" ref="BI1038">LEFT(A1038, MIN(IFERROR(FIND({"_binarized","_clean","_converted"}, A1038), LEN(A1038)+1))-1)</f>
        <v>qsar</v>
      </c>
    </row>
    <row r="1039" spans="1:61" x14ac:dyDescent="0.25">
      <c r="A1039" t="s">
        <v>187</v>
      </c>
      <c r="B1039" s="6">
        <v>1055</v>
      </c>
      <c r="C1039">
        <v>41</v>
      </c>
      <c r="D1039">
        <v>40</v>
      </c>
      <c r="E1039">
        <v>0</v>
      </c>
      <c r="F1039" s="1">
        <v>1.963483146067416</v>
      </c>
      <c r="G1039">
        <v>0</v>
      </c>
      <c r="H1039">
        <v>0</v>
      </c>
      <c r="I1039" s="1">
        <v>1000000</v>
      </c>
      <c r="J1039" s="1">
        <v>40.711255572513068</v>
      </c>
      <c r="K1039" s="1">
        <v>3.7847208815729609</v>
      </c>
      <c r="L1039" s="1">
        <v>17.453900000000001</v>
      </c>
      <c r="M1039" s="1">
        <v>7.0549999999999997</v>
      </c>
      <c r="N1039" s="2">
        <v>0.35299999999999998</v>
      </c>
      <c r="O1039" s="2">
        <v>0.72899999999999998</v>
      </c>
      <c r="P1039" s="2">
        <v>0.188</v>
      </c>
      <c r="Q1039" s="2">
        <v>0</v>
      </c>
      <c r="R1039" s="2">
        <v>0.92</v>
      </c>
      <c r="S1039" s="2">
        <v>0.65</v>
      </c>
      <c r="T1039" s="2">
        <v>2.1000000000000001E-2</v>
      </c>
      <c r="U1039" s="2">
        <v>0.113</v>
      </c>
      <c r="V1039" s="2">
        <v>8.7999999999999995E-2</v>
      </c>
      <c r="W1039" s="2">
        <v>9.0999999999999998E-2</v>
      </c>
      <c r="X1039" s="2">
        <v>0.33900000000000002</v>
      </c>
      <c r="Y1039" s="2">
        <v>0.16400000000000001</v>
      </c>
      <c r="Z1039" s="2">
        <v>9.7000000000000003E-2</v>
      </c>
      <c r="AA1039" s="2">
        <v>0.47399999999999998</v>
      </c>
      <c r="AB1039" s="2">
        <v>0.99</v>
      </c>
      <c r="AC1039" s="2">
        <v>0.88900000000000001</v>
      </c>
      <c r="AD1039" s="2">
        <v>0.33400000000000002</v>
      </c>
      <c r="AE1039" s="2">
        <v>0.79300000000000004</v>
      </c>
      <c r="AF1039" s="2">
        <v>3.7999999999999999E-2</v>
      </c>
      <c r="AG1039" s="2">
        <v>2.1000000000000001E-2</v>
      </c>
      <c r="AH1039" s="2">
        <v>0.55000000000000004</v>
      </c>
      <c r="AI1039" s="2">
        <v>7.8E-2</v>
      </c>
      <c r="AJ1039" s="2">
        <v>0.191</v>
      </c>
      <c r="AK1039">
        <v>156249</v>
      </c>
      <c r="AL1039">
        <v>3.14</v>
      </c>
      <c r="AM1039" t="s">
        <v>52</v>
      </c>
      <c r="AN1039" s="3">
        <v>0.87014218009478661</v>
      </c>
      <c r="AO1039" s="3">
        <v>3.318889364931106E-2</v>
      </c>
      <c r="AP1039" s="3">
        <v>0.86777606051404688</v>
      </c>
      <c r="AQ1039" s="3">
        <v>3.4181302778614531E-2</v>
      </c>
      <c r="AR1039" s="3">
        <v>0.93469819717666525</v>
      </c>
      <c r="AS1039" s="3">
        <v>1.8529123961790041E-2</v>
      </c>
      <c r="AT1039" s="10">
        <v>8.5334539413452148E-2</v>
      </c>
      <c r="AU1039" s="1">
        <v>343.42578125</v>
      </c>
      <c r="AV1039" s="5">
        <v>12363.10651292611</v>
      </c>
      <c r="AW1039" s="9">
        <v>2.249198198318481</v>
      </c>
      <c r="AX1039">
        <v>24</v>
      </c>
      <c r="AY1039" t="s">
        <v>50</v>
      </c>
      <c r="AZ1039" s="9">
        <f>AVERAGE(MainTable[[#This Row],[f1]:[f4]])</f>
        <v>0.49740000000000001</v>
      </c>
      <c r="BA1039" s="9">
        <f>AVERAGE(MainTable[[#This Row],[l1]:[l3]])</f>
        <v>7.3999999999999996E-2</v>
      </c>
      <c r="BB1039" s="9">
        <f>AVERAGE(MainTable[[#This Row],[n1]:[lsc]])</f>
        <v>0.35916666666666669</v>
      </c>
      <c r="BC1039" s="9">
        <f>AVERAGE(MainTable[[#This Row],[density]:[clsCoef]])</f>
        <v>0.61150000000000004</v>
      </c>
      <c r="BD1039" s="9">
        <f>AVERAGE(MainTable[[#This Row],[t2]:[t4]])</f>
        <v>0.20299999999999999</v>
      </c>
      <c r="BE1039" s="9">
        <f>AVERAGE(MainTable[[#This Row],[c1]:[c2]])</f>
        <v>0.13450000000000001</v>
      </c>
      <c r="BF1039" s="9">
        <f>AVERAGE(MainTable[[#This Row],[n3]], MainTable[[#This Row],[n1]], MainTable[[#This Row],[n4]])</f>
        <v>0.11733333333333333</v>
      </c>
      <c r="BG1039" s="9" t="str">
        <f>VLOOKUP(MainTable[[#This Row],[model]],ModelNames,4,FALSE)</f>
        <v>Tree Ensemble</v>
      </c>
      <c r="BH1039" s="9" cm="1">
        <f t="array" ref="BH1039">MEDIAN(IF($AM$2:$AM$2385=AM1039,$AN$2:$AN$2385))</f>
        <v>0.87140340575455077</v>
      </c>
      <c r="BI1039" s="9" t="str" cm="1">
        <f t="array" ref="BI1039">LEFT(A1039, MIN(IFERROR(FIND({"_binarized","_clean","_converted"}, A1039), LEN(A1039)+1))-1)</f>
        <v>qsar</v>
      </c>
    </row>
    <row r="1040" spans="1:61" x14ac:dyDescent="0.25">
      <c r="A1040" t="s">
        <v>187</v>
      </c>
      <c r="B1040" s="6">
        <v>1055</v>
      </c>
      <c r="C1040">
        <v>41</v>
      </c>
      <c r="D1040">
        <v>40</v>
      </c>
      <c r="E1040">
        <v>0</v>
      </c>
      <c r="F1040" s="1">
        <v>1.963483146067416</v>
      </c>
      <c r="G1040">
        <v>0</v>
      </c>
      <c r="H1040">
        <v>0</v>
      </c>
      <c r="I1040" s="1">
        <v>1000000</v>
      </c>
      <c r="J1040" s="1">
        <v>40.711255572513068</v>
      </c>
      <c r="K1040" s="1">
        <v>3.7847208815729609</v>
      </c>
      <c r="L1040" s="1">
        <v>17.453900000000001</v>
      </c>
      <c r="M1040" s="1">
        <v>7.0549999999999997</v>
      </c>
      <c r="N1040" s="2">
        <v>0.35299999999999998</v>
      </c>
      <c r="O1040" s="2">
        <v>0.72899999999999998</v>
      </c>
      <c r="P1040" s="2">
        <v>0.188</v>
      </c>
      <c r="Q1040" s="2">
        <v>0</v>
      </c>
      <c r="R1040" s="2">
        <v>0.92</v>
      </c>
      <c r="S1040" s="2">
        <v>0.65</v>
      </c>
      <c r="T1040" s="2">
        <v>2.1000000000000001E-2</v>
      </c>
      <c r="U1040" s="2">
        <v>0.113</v>
      </c>
      <c r="V1040" s="2">
        <v>8.7999999999999995E-2</v>
      </c>
      <c r="W1040" s="2">
        <v>9.0999999999999998E-2</v>
      </c>
      <c r="X1040" s="2">
        <v>0.33900000000000002</v>
      </c>
      <c r="Y1040" s="2">
        <v>0.16400000000000001</v>
      </c>
      <c r="Z1040" s="2">
        <v>9.7000000000000003E-2</v>
      </c>
      <c r="AA1040" s="2">
        <v>0.47399999999999998</v>
      </c>
      <c r="AB1040" s="2">
        <v>0.99</v>
      </c>
      <c r="AC1040" s="2">
        <v>0.88900000000000001</v>
      </c>
      <c r="AD1040" s="2">
        <v>0.33400000000000002</v>
      </c>
      <c r="AE1040" s="2">
        <v>0.79300000000000004</v>
      </c>
      <c r="AF1040" s="2">
        <v>3.7999999999999999E-2</v>
      </c>
      <c r="AG1040" s="2">
        <v>2.1000000000000001E-2</v>
      </c>
      <c r="AH1040" s="2">
        <v>0.55000000000000004</v>
      </c>
      <c r="AI1040" s="2">
        <v>7.8E-2</v>
      </c>
      <c r="AJ1040" s="2">
        <v>0.191</v>
      </c>
      <c r="AK1040">
        <v>156249</v>
      </c>
      <c r="AL1040">
        <v>3.14</v>
      </c>
      <c r="AM1040" t="s">
        <v>62</v>
      </c>
      <c r="AN1040" s="3">
        <v>0.86350710900473937</v>
      </c>
      <c r="AO1040" s="3">
        <v>2.5327752068032939E-2</v>
      </c>
      <c r="AP1040" s="3">
        <v>0.86291069613389448</v>
      </c>
      <c r="AQ1040" s="3">
        <v>2.647724764978511E-2</v>
      </c>
      <c r="AT1040" s="10">
        <v>1.8403530120849609E-3</v>
      </c>
      <c r="AU1040" s="1">
        <v>345.84375</v>
      </c>
      <c r="AV1040" s="5">
        <v>573259.58284751908</v>
      </c>
      <c r="AW1040" s="9">
        <v>5.0456762313842773E-2</v>
      </c>
      <c r="AX1040">
        <v>6</v>
      </c>
      <c r="AY1040" t="s">
        <v>50</v>
      </c>
      <c r="AZ1040" s="9">
        <f>AVERAGE(MainTable[[#This Row],[f1]:[f4]])</f>
        <v>0.49740000000000001</v>
      </c>
      <c r="BA1040" s="9">
        <f>AVERAGE(MainTable[[#This Row],[l1]:[l3]])</f>
        <v>7.3999999999999996E-2</v>
      </c>
      <c r="BB1040" s="9">
        <f>AVERAGE(MainTable[[#This Row],[n1]:[lsc]])</f>
        <v>0.35916666666666669</v>
      </c>
      <c r="BC1040" s="9">
        <f>AVERAGE(MainTable[[#This Row],[density]:[clsCoef]])</f>
        <v>0.61150000000000004</v>
      </c>
      <c r="BD1040" s="9">
        <f>AVERAGE(MainTable[[#This Row],[t2]:[t4]])</f>
        <v>0.20299999999999999</v>
      </c>
      <c r="BE1040" s="9">
        <f>AVERAGE(MainTable[[#This Row],[c1]:[c2]])</f>
        <v>0.13450000000000001</v>
      </c>
      <c r="BF1040" s="9">
        <f>AVERAGE(MainTable[[#This Row],[n3]], MainTable[[#This Row],[n1]], MainTable[[#This Row],[n4]])</f>
        <v>0.11733333333333333</v>
      </c>
      <c r="BG1040" s="9" t="str">
        <f>VLOOKUP(MainTable[[#This Row],[model]],ModelNames,4,FALSE)</f>
        <v>Linear</v>
      </c>
      <c r="BH1040" s="9" cm="1">
        <f t="array" ref="BH1040">MEDIAN(IF($AM$2:$AM$2385=AM1040,$AN$2:$AN$2385))</f>
        <v>0.84909999999999997</v>
      </c>
      <c r="BI1040" s="9" t="str" cm="1">
        <f t="array" ref="BI1040">LEFT(A1040, MIN(IFERROR(FIND({"_binarized","_clean","_converted"}, A1040), LEN(A1040)+1))-1)</f>
        <v>qsar</v>
      </c>
    </row>
    <row r="1041" spans="1:61" x14ac:dyDescent="0.25">
      <c r="A1041" t="s">
        <v>187</v>
      </c>
      <c r="B1041" s="6">
        <v>1055</v>
      </c>
      <c r="C1041">
        <v>41</v>
      </c>
      <c r="D1041">
        <v>40</v>
      </c>
      <c r="E1041">
        <v>0</v>
      </c>
      <c r="F1041" s="1">
        <v>1.963483146067416</v>
      </c>
      <c r="G1041">
        <v>0</v>
      </c>
      <c r="H1041">
        <v>0</v>
      </c>
      <c r="I1041" s="1">
        <v>1000000</v>
      </c>
      <c r="J1041" s="1">
        <v>40.711255572513068</v>
      </c>
      <c r="K1041" s="1">
        <v>3.7847208815729609</v>
      </c>
      <c r="L1041" s="1">
        <v>17.453900000000001</v>
      </c>
      <c r="M1041" s="1">
        <v>7.0549999999999997</v>
      </c>
      <c r="N1041" s="2">
        <v>0.35299999999999998</v>
      </c>
      <c r="O1041" s="2">
        <v>0.72899999999999998</v>
      </c>
      <c r="P1041" s="2">
        <v>0.188</v>
      </c>
      <c r="Q1041" s="2">
        <v>0</v>
      </c>
      <c r="R1041" s="2">
        <v>0.92</v>
      </c>
      <c r="S1041" s="2">
        <v>0.65</v>
      </c>
      <c r="T1041" s="2">
        <v>2.1000000000000001E-2</v>
      </c>
      <c r="U1041" s="2">
        <v>0.113</v>
      </c>
      <c r="V1041" s="2">
        <v>8.7999999999999995E-2</v>
      </c>
      <c r="W1041" s="2">
        <v>9.0999999999999998E-2</v>
      </c>
      <c r="X1041" s="2">
        <v>0.33900000000000002</v>
      </c>
      <c r="Y1041" s="2">
        <v>0.16400000000000001</v>
      </c>
      <c r="Z1041" s="2">
        <v>9.7000000000000003E-2</v>
      </c>
      <c r="AA1041" s="2">
        <v>0.47399999999999998</v>
      </c>
      <c r="AB1041" s="2">
        <v>0.99</v>
      </c>
      <c r="AC1041" s="2">
        <v>0.88900000000000001</v>
      </c>
      <c r="AD1041" s="2">
        <v>0.33400000000000002</v>
      </c>
      <c r="AE1041" s="2">
        <v>0.79300000000000004</v>
      </c>
      <c r="AF1041" s="2">
        <v>3.7999999999999999E-2</v>
      </c>
      <c r="AG1041" s="2">
        <v>2.1000000000000001E-2</v>
      </c>
      <c r="AH1041" s="2">
        <v>0.55000000000000004</v>
      </c>
      <c r="AI1041" s="2">
        <v>7.8E-2</v>
      </c>
      <c r="AJ1041" s="2">
        <v>0.191</v>
      </c>
      <c r="AK1041">
        <v>156249</v>
      </c>
      <c r="AL1041">
        <v>3.14</v>
      </c>
      <c r="AM1041" t="s">
        <v>54</v>
      </c>
      <c r="AN1041" s="3">
        <v>0.86161137440758284</v>
      </c>
      <c r="AO1041" s="3">
        <v>2.4970502127619872E-2</v>
      </c>
      <c r="AP1041" s="3">
        <v>0.85975767187827012</v>
      </c>
      <c r="AQ1041" s="3">
        <v>2.58722909483774E-2</v>
      </c>
      <c r="AR1041" s="3">
        <v>0.92530555434927708</v>
      </c>
      <c r="AS1041" s="3">
        <v>1.4579700289031151E-2</v>
      </c>
      <c r="AT1041" s="10">
        <v>8.6518764495849609E-2</v>
      </c>
      <c r="AU1041" s="1">
        <v>342.6953125</v>
      </c>
      <c r="AV1041" s="5">
        <v>12193.88656492673</v>
      </c>
      <c r="AW1041" s="9">
        <v>2.177667617797852</v>
      </c>
      <c r="AX1041">
        <v>16</v>
      </c>
      <c r="AY1041" t="s">
        <v>50</v>
      </c>
      <c r="AZ1041" s="9">
        <f>AVERAGE(MainTable[[#This Row],[f1]:[f4]])</f>
        <v>0.49740000000000001</v>
      </c>
      <c r="BA1041" s="9">
        <f>AVERAGE(MainTable[[#This Row],[l1]:[l3]])</f>
        <v>7.3999999999999996E-2</v>
      </c>
      <c r="BB1041" s="9">
        <f>AVERAGE(MainTable[[#This Row],[n1]:[lsc]])</f>
        <v>0.35916666666666669</v>
      </c>
      <c r="BC1041" s="9">
        <f>AVERAGE(MainTable[[#This Row],[density]:[clsCoef]])</f>
        <v>0.61150000000000004</v>
      </c>
      <c r="BD1041" s="9">
        <f>AVERAGE(MainTable[[#This Row],[t2]:[t4]])</f>
        <v>0.20299999999999999</v>
      </c>
      <c r="BE1041" s="9">
        <f>AVERAGE(MainTable[[#This Row],[c1]:[c2]])</f>
        <v>0.13450000000000001</v>
      </c>
      <c r="BF1041" s="9">
        <f>AVERAGE(MainTable[[#This Row],[n3]], MainTable[[#This Row],[n1]], MainTable[[#This Row],[n4]])</f>
        <v>0.11733333333333333</v>
      </c>
      <c r="BG1041" s="9" t="str">
        <f>VLOOKUP(MainTable[[#This Row],[model]],ModelNames,4,FALSE)</f>
        <v>Tree Ensemble</v>
      </c>
      <c r="BH1041" s="9" cm="1">
        <f t="array" ref="BH1041">MEDIAN(IF($AM$2:$AM$2385=AM1041,$AN$2:$AN$2385))</f>
        <v>0.87316363636363636</v>
      </c>
      <c r="BI1041" s="9" t="str" cm="1">
        <f t="array" ref="BI1041">LEFT(A1041, MIN(IFERROR(FIND({"_binarized","_clean","_converted"}, A1041), LEN(A1041)+1))-1)</f>
        <v>qsar</v>
      </c>
    </row>
    <row r="1042" spans="1:61" x14ac:dyDescent="0.25">
      <c r="A1042" t="s">
        <v>187</v>
      </c>
      <c r="B1042" s="6">
        <v>1055</v>
      </c>
      <c r="C1042">
        <v>41</v>
      </c>
      <c r="D1042">
        <v>40</v>
      </c>
      <c r="E1042">
        <v>0</v>
      </c>
      <c r="F1042" s="1">
        <v>1.963483146067416</v>
      </c>
      <c r="G1042">
        <v>0</v>
      </c>
      <c r="H1042">
        <v>0</v>
      </c>
      <c r="I1042" s="1">
        <v>1000000</v>
      </c>
      <c r="J1042" s="1">
        <v>40.711255572513068</v>
      </c>
      <c r="K1042" s="1">
        <v>3.7847208815729609</v>
      </c>
      <c r="L1042" s="1">
        <v>17.453900000000001</v>
      </c>
      <c r="M1042" s="1">
        <v>7.0549999999999997</v>
      </c>
      <c r="N1042" s="2">
        <v>0.35299999999999998</v>
      </c>
      <c r="O1042" s="2">
        <v>0.72899999999999998</v>
      </c>
      <c r="P1042" s="2">
        <v>0.188</v>
      </c>
      <c r="Q1042" s="2">
        <v>0</v>
      </c>
      <c r="R1042" s="2">
        <v>0.92</v>
      </c>
      <c r="S1042" s="2">
        <v>0.65</v>
      </c>
      <c r="T1042" s="2">
        <v>2.1000000000000001E-2</v>
      </c>
      <c r="U1042" s="2">
        <v>0.113</v>
      </c>
      <c r="V1042" s="2">
        <v>8.7999999999999995E-2</v>
      </c>
      <c r="W1042" s="2">
        <v>9.0999999999999998E-2</v>
      </c>
      <c r="X1042" s="2">
        <v>0.33900000000000002</v>
      </c>
      <c r="Y1042" s="2">
        <v>0.16400000000000001</v>
      </c>
      <c r="Z1042" s="2">
        <v>9.7000000000000003E-2</v>
      </c>
      <c r="AA1042" s="2">
        <v>0.47399999999999998</v>
      </c>
      <c r="AB1042" s="2">
        <v>0.99</v>
      </c>
      <c r="AC1042" s="2">
        <v>0.88900000000000001</v>
      </c>
      <c r="AD1042" s="2">
        <v>0.33400000000000002</v>
      </c>
      <c r="AE1042" s="2">
        <v>0.79300000000000004</v>
      </c>
      <c r="AF1042" s="2">
        <v>3.7999999999999999E-2</v>
      </c>
      <c r="AG1042" s="2">
        <v>2.1000000000000001E-2</v>
      </c>
      <c r="AH1042" s="2">
        <v>0.55000000000000004</v>
      </c>
      <c r="AI1042" s="2">
        <v>7.8E-2</v>
      </c>
      <c r="AJ1042" s="2">
        <v>0.191</v>
      </c>
      <c r="AK1042">
        <v>156249</v>
      </c>
      <c r="AL1042">
        <v>3.14</v>
      </c>
      <c r="AM1042" t="s">
        <v>55</v>
      </c>
      <c r="AN1042" s="3">
        <v>0.86161137440758284</v>
      </c>
      <c r="AO1042" s="3">
        <v>2.3866688743154851E-2</v>
      </c>
      <c r="AP1042" s="3">
        <v>0.86041971476437951</v>
      </c>
      <c r="AQ1042" s="3">
        <v>2.400220655755135E-2</v>
      </c>
      <c r="AR1042" s="3">
        <v>0.92213762189443604</v>
      </c>
      <c r="AS1042" s="3">
        <v>1.0984875036190731E-2</v>
      </c>
      <c r="AT1042" s="10">
        <v>6.8285465240478524E-3</v>
      </c>
      <c r="AU1042" s="1">
        <v>345.1328125</v>
      </c>
      <c r="AV1042" s="5">
        <v>154498.4714220872</v>
      </c>
      <c r="AW1042" s="9">
        <v>1.2631304264068599</v>
      </c>
      <c r="AX1042">
        <v>16</v>
      </c>
      <c r="AY1042" t="s">
        <v>50</v>
      </c>
      <c r="AZ1042" s="9">
        <f>AVERAGE(MainTable[[#This Row],[f1]:[f4]])</f>
        <v>0.49740000000000001</v>
      </c>
      <c r="BA1042" s="9">
        <f>AVERAGE(MainTable[[#This Row],[l1]:[l3]])</f>
        <v>7.3999999999999996E-2</v>
      </c>
      <c r="BB1042" s="9">
        <f>AVERAGE(MainTable[[#This Row],[n1]:[lsc]])</f>
        <v>0.35916666666666669</v>
      </c>
      <c r="BC1042" s="9">
        <f>AVERAGE(MainTable[[#This Row],[density]:[clsCoef]])</f>
        <v>0.61150000000000004</v>
      </c>
      <c r="BD1042" s="9">
        <f>AVERAGE(MainTable[[#This Row],[t2]:[t4]])</f>
        <v>0.20299999999999999</v>
      </c>
      <c r="BE1042" s="9">
        <f>AVERAGE(MainTable[[#This Row],[c1]:[c2]])</f>
        <v>0.13450000000000001</v>
      </c>
      <c r="BF1042" s="9">
        <f>AVERAGE(MainTable[[#This Row],[n3]], MainTable[[#This Row],[n1]], MainTable[[#This Row],[n4]])</f>
        <v>0.11733333333333333</v>
      </c>
      <c r="BG1042" s="9" t="str">
        <f>VLOOKUP(MainTable[[#This Row],[model]],ModelNames,4,FALSE)</f>
        <v>Tree Ensemble</v>
      </c>
      <c r="BH1042" s="9" cm="1">
        <f t="array" ref="BH1042">MEDIAN(IF($AM$2:$AM$2385=AM1042,$AN$2:$AN$2385))</f>
        <v>0.88267425723439863</v>
      </c>
      <c r="BI1042" s="9" t="str" cm="1">
        <f t="array" ref="BI1042">LEFT(A1042, MIN(IFERROR(FIND({"_binarized","_clean","_converted"}, A1042), LEN(A1042)+1))-1)</f>
        <v>qsar</v>
      </c>
    </row>
    <row r="1043" spans="1:61" x14ac:dyDescent="0.25">
      <c r="A1043" t="s">
        <v>187</v>
      </c>
      <c r="B1043" s="6">
        <v>1055</v>
      </c>
      <c r="C1043">
        <v>41</v>
      </c>
      <c r="D1043">
        <v>40</v>
      </c>
      <c r="E1043">
        <v>0</v>
      </c>
      <c r="F1043" s="1">
        <v>1.963483146067416</v>
      </c>
      <c r="G1043">
        <v>0</v>
      </c>
      <c r="H1043">
        <v>0</v>
      </c>
      <c r="I1043" s="1">
        <v>1000000</v>
      </c>
      <c r="J1043" s="1">
        <v>40.711255572513068</v>
      </c>
      <c r="K1043" s="1">
        <v>3.7847208815729609</v>
      </c>
      <c r="L1043" s="1">
        <v>17.453900000000001</v>
      </c>
      <c r="M1043" s="1">
        <v>7.0549999999999997</v>
      </c>
      <c r="N1043" s="2">
        <v>0.35299999999999998</v>
      </c>
      <c r="O1043" s="2">
        <v>0.72899999999999998</v>
      </c>
      <c r="P1043" s="2">
        <v>0.188</v>
      </c>
      <c r="Q1043" s="2">
        <v>0</v>
      </c>
      <c r="R1043" s="2">
        <v>0.92</v>
      </c>
      <c r="S1043" s="2">
        <v>0.65</v>
      </c>
      <c r="T1043" s="2">
        <v>2.1000000000000001E-2</v>
      </c>
      <c r="U1043" s="2">
        <v>0.113</v>
      </c>
      <c r="V1043" s="2">
        <v>8.7999999999999995E-2</v>
      </c>
      <c r="W1043" s="2">
        <v>9.0999999999999998E-2</v>
      </c>
      <c r="X1043" s="2">
        <v>0.33900000000000002</v>
      </c>
      <c r="Y1043" s="2">
        <v>0.16400000000000001</v>
      </c>
      <c r="Z1043" s="2">
        <v>9.7000000000000003E-2</v>
      </c>
      <c r="AA1043" s="2">
        <v>0.47399999999999998</v>
      </c>
      <c r="AB1043" s="2">
        <v>0.99</v>
      </c>
      <c r="AC1043" s="2">
        <v>0.88900000000000001</v>
      </c>
      <c r="AD1043" s="2">
        <v>0.33400000000000002</v>
      </c>
      <c r="AE1043" s="2">
        <v>0.79300000000000004</v>
      </c>
      <c r="AF1043" s="2">
        <v>3.7999999999999999E-2</v>
      </c>
      <c r="AG1043" s="2">
        <v>2.1000000000000001E-2</v>
      </c>
      <c r="AH1043" s="2">
        <v>0.55000000000000004</v>
      </c>
      <c r="AI1043" s="2">
        <v>7.8E-2</v>
      </c>
      <c r="AJ1043" s="2">
        <v>0.191</v>
      </c>
      <c r="AK1043">
        <v>156249</v>
      </c>
      <c r="AL1043">
        <v>3.14</v>
      </c>
      <c r="AM1043" t="s">
        <v>53</v>
      </c>
      <c r="AN1043" s="3">
        <v>0.86161137440758284</v>
      </c>
      <c r="AO1043" s="3">
        <v>2.169767420333573E-2</v>
      </c>
      <c r="AP1043" s="3">
        <v>0.86198529562903448</v>
      </c>
      <c r="AQ1043" s="3">
        <v>2.1931960928412101E-2</v>
      </c>
      <c r="AR1043" s="3">
        <v>0.90744336522733526</v>
      </c>
      <c r="AS1043" s="3">
        <v>2.5531325022031339E-2</v>
      </c>
      <c r="AT1043" s="10">
        <v>4.6091318130493157E-2</v>
      </c>
      <c r="AU1043" s="1">
        <v>346.73828125</v>
      </c>
      <c r="AV1043" s="5">
        <v>22889.343216722449</v>
      </c>
      <c r="AW1043" s="9">
        <v>0.10470032691955571</v>
      </c>
      <c r="AX1043">
        <v>24</v>
      </c>
      <c r="AY1043" t="s">
        <v>50</v>
      </c>
      <c r="AZ1043" s="9">
        <f>AVERAGE(MainTable[[#This Row],[f1]:[f4]])</f>
        <v>0.49740000000000001</v>
      </c>
      <c r="BA1043" s="9">
        <f>AVERAGE(MainTable[[#This Row],[l1]:[l3]])</f>
        <v>7.3999999999999996E-2</v>
      </c>
      <c r="BB1043" s="9">
        <f>AVERAGE(MainTable[[#This Row],[n1]:[lsc]])</f>
        <v>0.35916666666666669</v>
      </c>
      <c r="BC1043" s="9">
        <f>AVERAGE(MainTable[[#This Row],[density]:[clsCoef]])</f>
        <v>0.61150000000000004</v>
      </c>
      <c r="BD1043" s="9">
        <f>AVERAGE(MainTable[[#This Row],[t2]:[t4]])</f>
        <v>0.20299999999999999</v>
      </c>
      <c r="BE1043" s="9">
        <f>AVERAGE(MainTable[[#This Row],[c1]:[c2]])</f>
        <v>0.13450000000000001</v>
      </c>
      <c r="BF1043" s="9">
        <f>AVERAGE(MainTable[[#This Row],[n3]], MainTable[[#This Row],[n1]], MainTable[[#This Row],[n4]])</f>
        <v>0.11733333333333333</v>
      </c>
      <c r="BG1043" s="9" t="str">
        <f>VLOOKUP(MainTable[[#This Row],[model]],ModelNames,4,FALSE)</f>
        <v>Instance-based</v>
      </c>
      <c r="BH1043" s="9" cm="1">
        <f t="array" ref="BH1043">MEDIAN(IF($AM$2:$AM$2385=AM1043,$AN$2:$AN$2385))</f>
        <v>0.85</v>
      </c>
      <c r="BI1043" s="9" t="str" cm="1">
        <f t="array" ref="BI1043">LEFT(A1043, MIN(IFERROR(FIND({"_binarized","_clean","_converted"}, A1043), LEN(A1043)+1))-1)</f>
        <v>qsar</v>
      </c>
    </row>
    <row r="1044" spans="1:61" x14ac:dyDescent="0.25">
      <c r="A1044" t="s">
        <v>187</v>
      </c>
      <c r="B1044" s="6">
        <v>1055</v>
      </c>
      <c r="C1044">
        <v>41</v>
      </c>
      <c r="D1044">
        <v>40</v>
      </c>
      <c r="E1044">
        <v>0</v>
      </c>
      <c r="F1044" s="1">
        <v>1.963483146067416</v>
      </c>
      <c r="G1044">
        <v>0</v>
      </c>
      <c r="H1044">
        <v>0</v>
      </c>
      <c r="I1044" s="1">
        <v>1000000</v>
      </c>
      <c r="J1044" s="1">
        <v>40.711255572513068</v>
      </c>
      <c r="K1044" s="1">
        <v>3.7847208815729609</v>
      </c>
      <c r="L1044" s="1">
        <v>17.453900000000001</v>
      </c>
      <c r="M1044" s="1">
        <v>7.0549999999999997</v>
      </c>
      <c r="N1044" s="2">
        <v>0.35299999999999998</v>
      </c>
      <c r="O1044" s="2">
        <v>0.72899999999999998</v>
      </c>
      <c r="P1044" s="2">
        <v>0.188</v>
      </c>
      <c r="Q1044" s="2">
        <v>0</v>
      </c>
      <c r="R1044" s="2">
        <v>0.92</v>
      </c>
      <c r="S1044" s="2">
        <v>0.65</v>
      </c>
      <c r="T1044" s="2">
        <v>2.1000000000000001E-2</v>
      </c>
      <c r="U1044" s="2">
        <v>0.113</v>
      </c>
      <c r="V1044" s="2">
        <v>8.7999999999999995E-2</v>
      </c>
      <c r="W1044" s="2">
        <v>9.0999999999999998E-2</v>
      </c>
      <c r="X1044" s="2">
        <v>0.33900000000000002</v>
      </c>
      <c r="Y1044" s="2">
        <v>0.16400000000000001</v>
      </c>
      <c r="Z1044" s="2">
        <v>9.7000000000000003E-2</v>
      </c>
      <c r="AA1044" s="2">
        <v>0.47399999999999998</v>
      </c>
      <c r="AB1044" s="2">
        <v>0.99</v>
      </c>
      <c r="AC1044" s="2">
        <v>0.88900000000000001</v>
      </c>
      <c r="AD1044" s="2">
        <v>0.33400000000000002</v>
      </c>
      <c r="AE1044" s="2">
        <v>0.79300000000000004</v>
      </c>
      <c r="AF1044" s="2">
        <v>3.7999999999999999E-2</v>
      </c>
      <c r="AG1044" s="2">
        <v>2.1000000000000001E-2</v>
      </c>
      <c r="AH1044" s="2">
        <v>0.55000000000000004</v>
      </c>
      <c r="AI1044" s="2">
        <v>7.8E-2</v>
      </c>
      <c r="AJ1044" s="2">
        <v>0.191</v>
      </c>
      <c r="AK1044">
        <v>156249</v>
      </c>
      <c r="AL1044">
        <v>3.14</v>
      </c>
      <c r="AM1044" t="s">
        <v>56</v>
      </c>
      <c r="AN1044" s="3">
        <v>0.85971563981042665</v>
      </c>
      <c r="AO1044" s="3">
        <v>2.7076505890209851E-2</v>
      </c>
      <c r="AP1044" s="3">
        <v>0.85919886187482908</v>
      </c>
      <c r="AQ1044" s="3">
        <v>2.823133865369078E-2</v>
      </c>
      <c r="AR1044" s="3">
        <v>0.92459182754400104</v>
      </c>
      <c r="AS1044" s="3">
        <v>1.533423686674268E-2</v>
      </c>
      <c r="AT1044" s="10">
        <v>1.812934875488281E-3</v>
      </c>
      <c r="AU1044" s="1">
        <v>345.25</v>
      </c>
      <c r="AV1044" s="5">
        <v>581929.34245134145</v>
      </c>
      <c r="AW1044" s="9">
        <v>9.4882488250732422E-2</v>
      </c>
      <c r="AX1044">
        <v>10</v>
      </c>
      <c r="AY1044" t="s">
        <v>50</v>
      </c>
      <c r="AZ1044" s="9">
        <f>AVERAGE(MainTable[[#This Row],[f1]:[f4]])</f>
        <v>0.49740000000000001</v>
      </c>
      <c r="BA1044" s="9">
        <f>AVERAGE(MainTable[[#This Row],[l1]:[l3]])</f>
        <v>7.3999999999999996E-2</v>
      </c>
      <c r="BB1044" s="9">
        <f>AVERAGE(MainTable[[#This Row],[n1]:[lsc]])</f>
        <v>0.35916666666666669</v>
      </c>
      <c r="BC1044" s="9">
        <f>AVERAGE(MainTable[[#This Row],[density]:[clsCoef]])</f>
        <v>0.61150000000000004</v>
      </c>
      <c r="BD1044" s="9">
        <f>AVERAGE(MainTable[[#This Row],[t2]:[t4]])</f>
        <v>0.20299999999999999</v>
      </c>
      <c r="BE1044" s="9">
        <f>AVERAGE(MainTable[[#This Row],[c1]:[c2]])</f>
        <v>0.13450000000000001</v>
      </c>
      <c r="BF1044" s="9">
        <f>AVERAGE(MainTable[[#This Row],[n3]], MainTable[[#This Row],[n1]], MainTable[[#This Row],[n4]])</f>
        <v>0.11733333333333333</v>
      </c>
      <c r="BG1044" s="9" t="str">
        <f>VLOOKUP(MainTable[[#This Row],[model]],ModelNames,4,FALSE)</f>
        <v>Linear</v>
      </c>
      <c r="BH1044" s="9" cm="1">
        <f t="array" ref="BH1044">MEDIAN(IF($AM$2:$AM$2385=AM1044,$AN$2:$AN$2385))</f>
        <v>0.85279999999999989</v>
      </c>
      <c r="BI1044" s="9" t="str" cm="1">
        <f t="array" ref="BI1044">LEFT(A1044, MIN(IFERROR(FIND({"_binarized","_clean","_converted"}, A1044), LEN(A1044)+1))-1)</f>
        <v>qsar</v>
      </c>
    </row>
    <row r="1045" spans="1:61" x14ac:dyDescent="0.25">
      <c r="A1045" t="s">
        <v>187</v>
      </c>
      <c r="B1045" s="6">
        <v>1055</v>
      </c>
      <c r="C1045">
        <v>41</v>
      </c>
      <c r="D1045">
        <v>40</v>
      </c>
      <c r="E1045">
        <v>0</v>
      </c>
      <c r="F1045" s="1">
        <v>1.963483146067416</v>
      </c>
      <c r="G1045">
        <v>0</v>
      </c>
      <c r="H1045">
        <v>0</v>
      </c>
      <c r="I1045" s="1">
        <v>1000000</v>
      </c>
      <c r="J1045" s="1">
        <v>40.711255572513068</v>
      </c>
      <c r="K1045" s="1">
        <v>3.7847208815729609</v>
      </c>
      <c r="L1045" s="1">
        <v>17.453900000000001</v>
      </c>
      <c r="M1045" s="1">
        <v>7.0549999999999997</v>
      </c>
      <c r="N1045" s="2">
        <v>0.35299999999999998</v>
      </c>
      <c r="O1045" s="2">
        <v>0.72899999999999998</v>
      </c>
      <c r="P1045" s="2">
        <v>0.188</v>
      </c>
      <c r="Q1045" s="2">
        <v>0</v>
      </c>
      <c r="R1045" s="2">
        <v>0.92</v>
      </c>
      <c r="S1045" s="2">
        <v>0.65</v>
      </c>
      <c r="T1045" s="2">
        <v>2.1000000000000001E-2</v>
      </c>
      <c r="U1045" s="2">
        <v>0.113</v>
      </c>
      <c r="V1045" s="2">
        <v>8.7999999999999995E-2</v>
      </c>
      <c r="W1045" s="2">
        <v>9.0999999999999998E-2</v>
      </c>
      <c r="X1045" s="2">
        <v>0.33900000000000002</v>
      </c>
      <c r="Y1045" s="2">
        <v>0.16400000000000001</v>
      </c>
      <c r="Z1045" s="2">
        <v>9.7000000000000003E-2</v>
      </c>
      <c r="AA1045" s="2">
        <v>0.47399999999999998</v>
      </c>
      <c r="AB1045" s="2">
        <v>0.99</v>
      </c>
      <c r="AC1045" s="2">
        <v>0.88900000000000001</v>
      </c>
      <c r="AD1045" s="2">
        <v>0.33400000000000002</v>
      </c>
      <c r="AE1045" s="2">
        <v>0.79300000000000004</v>
      </c>
      <c r="AF1045" s="2">
        <v>3.7999999999999999E-2</v>
      </c>
      <c r="AG1045" s="2">
        <v>2.1000000000000001E-2</v>
      </c>
      <c r="AH1045" s="2">
        <v>0.55000000000000004</v>
      </c>
      <c r="AI1045" s="2">
        <v>7.8E-2</v>
      </c>
      <c r="AJ1045" s="2">
        <v>0.191</v>
      </c>
      <c r="AK1045">
        <v>156249</v>
      </c>
      <c r="AL1045">
        <v>3.14</v>
      </c>
      <c r="AM1045" t="s">
        <v>59</v>
      </c>
      <c r="AN1045" s="3">
        <v>0.8549763033175356</v>
      </c>
      <c r="AO1045" s="3">
        <v>2.58891000639766E-2</v>
      </c>
      <c r="AP1045" s="3">
        <v>0.85384726120972732</v>
      </c>
      <c r="AQ1045" s="3">
        <v>2.5800006848233172E-2</v>
      </c>
      <c r="AR1045" s="3">
        <v>0.92531614949489105</v>
      </c>
      <c r="AS1045" s="3">
        <v>9.2462324241283124E-3</v>
      </c>
      <c r="AT1045" s="10">
        <v>4.6017169952392578E-3</v>
      </c>
      <c r="AU1045" s="1">
        <v>343.38671875</v>
      </c>
      <c r="AV1045" s="5">
        <v>229262.25169680329</v>
      </c>
      <c r="AW1045" s="9">
        <v>0.30448746681213379</v>
      </c>
      <c r="AX1045">
        <v>1</v>
      </c>
      <c r="AY1045" t="s">
        <v>50</v>
      </c>
      <c r="AZ1045" s="9">
        <f>AVERAGE(MainTable[[#This Row],[f1]:[f4]])</f>
        <v>0.49740000000000001</v>
      </c>
      <c r="BA1045" s="9">
        <f>AVERAGE(MainTable[[#This Row],[l1]:[l3]])</f>
        <v>7.3999999999999996E-2</v>
      </c>
      <c r="BB1045" s="9">
        <f>AVERAGE(MainTable[[#This Row],[n1]:[lsc]])</f>
        <v>0.35916666666666669</v>
      </c>
      <c r="BC1045" s="9">
        <f>AVERAGE(MainTable[[#This Row],[density]:[clsCoef]])</f>
        <v>0.61150000000000004</v>
      </c>
      <c r="BD1045" s="9">
        <f>AVERAGE(MainTable[[#This Row],[t2]:[t4]])</f>
        <v>0.20299999999999999</v>
      </c>
      <c r="BE1045" s="9">
        <f>AVERAGE(MainTable[[#This Row],[c1]:[c2]])</f>
        <v>0.13450000000000001</v>
      </c>
      <c r="BF1045" s="9">
        <f>AVERAGE(MainTable[[#This Row],[n3]], MainTable[[#This Row],[n1]], MainTable[[#This Row],[n4]])</f>
        <v>0.11733333333333333</v>
      </c>
      <c r="BG1045" s="9" t="str">
        <f>VLOOKUP(MainTable[[#This Row],[model]],ModelNames,4,FALSE)</f>
        <v>Tree Ensemble</v>
      </c>
      <c r="BH1045" s="9" cm="1">
        <f t="array" ref="BH1045">MEDIAN(IF($AM$2:$AM$2385=AM1045,$AN$2:$AN$2385))</f>
        <v>0.86949265687583444</v>
      </c>
      <c r="BI1045" s="9" t="str" cm="1">
        <f t="array" ref="BI1045">LEFT(A1045, MIN(IFERROR(FIND({"_binarized","_clean","_converted"}, A1045), LEN(A1045)+1))-1)</f>
        <v>qsar</v>
      </c>
    </row>
    <row r="1046" spans="1:61" x14ac:dyDescent="0.25">
      <c r="A1046" t="s">
        <v>187</v>
      </c>
      <c r="B1046" s="6">
        <v>1055</v>
      </c>
      <c r="C1046">
        <v>41</v>
      </c>
      <c r="D1046">
        <v>40</v>
      </c>
      <c r="E1046">
        <v>0</v>
      </c>
      <c r="F1046" s="1">
        <v>1.963483146067416</v>
      </c>
      <c r="G1046">
        <v>0</v>
      </c>
      <c r="H1046">
        <v>0</v>
      </c>
      <c r="I1046" s="1">
        <v>1000000</v>
      </c>
      <c r="J1046" s="1">
        <v>40.711255572513068</v>
      </c>
      <c r="K1046" s="1">
        <v>3.7847208815729609</v>
      </c>
      <c r="L1046" s="1">
        <v>17.453900000000001</v>
      </c>
      <c r="M1046" s="1">
        <v>7.0549999999999997</v>
      </c>
      <c r="N1046" s="2">
        <v>0.35299999999999998</v>
      </c>
      <c r="O1046" s="2">
        <v>0.72899999999999998</v>
      </c>
      <c r="P1046" s="2">
        <v>0.188</v>
      </c>
      <c r="Q1046" s="2">
        <v>0</v>
      </c>
      <c r="R1046" s="2">
        <v>0.92</v>
      </c>
      <c r="S1046" s="2">
        <v>0.65</v>
      </c>
      <c r="T1046" s="2">
        <v>2.1000000000000001E-2</v>
      </c>
      <c r="U1046" s="2">
        <v>0.113</v>
      </c>
      <c r="V1046" s="2">
        <v>8.7999999999999995E-2</v>
      </c>
      <c r="W1046" s="2">
        <v>9.0999999999999998E-2</v>
      </c>
      <c r="X1046" s="2">
        <v>0.33900000000000002</v>
      </c>
      <c r="Y1046" s="2">
        <v>0.16400000000000001</v>
      </c>
      <c r="Z1046" s="2">
        <v>9.7000000000000003E-2</v>
      </c>
      <c r="AA1046" s="2">
        <v>0.47399999999999998</v>
      </c>
      <c r="AB1046" s="2">
        <v>0.99</v>
      </c>
      <c r="AC1046" s="2">
        <v>0.88900000000000001</v>
      </c>
      <c r="AD1046" s="2">
        <v>0.33400000000000002</v>
      </c>
      <c r="AE1046" s="2">
        <v>0.79300000000000004</v>
      </c>
      <c r="AF1046" s="2">
        <v>3.7999999999999999E-2</v>
      </c>
      <c r="AG1046" s="2">
        <v>2.1000000000000001E-2</v>
      </c>
      <c r="AH1046" s="2">
        <v>0.55000000000000004</v>
      </c>
      <c r="AI1046" s="2">
        <v>7.8E-2</v>
      </c>
      <c r="AJ1046" s="2">
        <v>0.191</v>
      </c>
      <c r="AK1046">
        <v>156249</v>
      </c>
      <c r="AL1046">
        <v>3.14</v>
      </c>
      <c r="AM1046" t="s">
        <v>58</v>
      </c>
      <c r="AN1046" s="3">
        <v>0.85402843601895739</v>
      </c>
      <c r="AO1046" s="3">
        <v>1.881462866471962E-2</v>
      </c>
      <c r="AP1046" s="3">
        <v>0.85335353541817205</v>
      </c>
      <c r="AQ1046" s="3">
        <v>1.87968398452798E-2</v>
      </c>
      <c r="AR1046" s="3">
        <v>0.92391865984073918</v>
      </c>
      <c r="AS1046" s="3">
        <v>1.0995778990104449E-2</v>
      </c>
      <c r="AT1046" s="10">
        <v>5.5298805236816406E-3</v>
      </c>
      <c r="AU1046" s="1">
        <v>344.77734375</v>
      </c>
      <c r="AV1046" s="5">
        <v>190781.69871518499</v>
      </c>
      <c r="AW1046" s="9">
        <v>2.2293515205383301</v>
      </c>
      <c r="AX1046">
        <v>2</v>
      </c>
      <c r="AY1046" t="s">
        <v>50</v>
      </c>
      <c r="AZ1046" s="9">
        <f>AVERAGE(MainTable[[#This Row],[f1]:[f4]])</f>
        <v>0.49740000000000001</v>
      </c>
      <c r="BA1046" s="9">
        <f>AVERAGE(MainTable[[#This Row],[l1]:[l3]])</f>
        <v>7.3999999999999996E-2</v>
      </c>
      <c r="BB1046" s="9">
        <f>AVERAGE(MainTable[[#This Row],[n1]:[lsc]])</f>
        <v>0.35916666666666669</v>
      </c>
      <c r="BC1046" s="9">
        <f>AVERAGE(MainTable[[#This Row],[density]:[clsCoef]])</f>
        <v>0.61150000000000004</v>
      </c>
      <c r="BD1046" s="9">
        <f>AVERAGE(MainTable[[#This Row],[t2]:[t4]])</f>
        <v>0.20299999999999999</v>
      </c>
      <c r="BE1046" s="9">
        <f>AVERAGE(MainTable[[#This Row],[c1]:[c2]])</f>
        <v>0.13450000000000001</v>
      </c>
      <c r="BF1046" s="9">
        <f>AVERAGE(MainTable[[#This Row],[n3]], MainTable[[#This Row],[n1]], MainTable[[#This Row],[n4]])</f>
        <v>0.11733333333333333</v>
      </c>
      <c r="BG1046" s="9" t="str">
        <f>VLOOKUP(MainTable[[#This Row],[model]],ModelNames,4,FALSE)</f>
        <v>Tree Ensemble</v>
      </c>
      <c r="BH1046" s="9" cm="1">
        <f t="array" ref="BH1046">MEDIAN(IF($AM$2:$AM$2385=AM1046,$AN$2:$AN$2385))</f>
        <v>0.86973139609339412</v>
      </c>
      <c r="BI1046" s="9" t="str" cm="1">
        <f t="array" ref="BI1046">LEFT(A1046, MIN(IFERROR(FIND({"_binarized","_clean","_converted"}, A1046), LEN(A1046)+1))-1)</f>
        <v>qsar</v>
      </c>
    </row>
    <row r="1047" spans="1:61" x14ac:dyDescent="0.25">
      <c r="A1047" t="s">
        <v>187</v>
      </c>
      <c r="B1047" s="6">
        <v>1055</v>
      </c>
      <c r="C1047">
        <v>41</v>
      </c>
      <c r="D1047">
        <v>40</v>
      </c>
      <c r="E1047">
        <v>0</v>
      </c>
      <c r="F1047" s="1">
        <v>1.963483146067416</v>
      </c>
      <c r="G1047">
        <v>0</v>
      </c>
      <c r="H1047">
        <v>0</v>
      </c>
      <c r="I1047" s="1">
        <v>1000000</v>
      </c>
      <c r="J1047" s="1">
        <v>40.711255572513068</v>
      </c>
      <c r="K1047" s="1">
        <v>3.7847208815729609</v>
      </c>
      <c r="L1047" s="1">
        <v>17.453900000000001</v>
      </c>
      <c r="M1047" s="1">
        <v>7.0549999999999997</v>
      </c>
      <c r="N1047" s="2">
        <v>0.35299999999999998</v>
      </c>
      <c r="O1047" s="2">
        <v>0.72899999999999998</v>
      </c>
      <c r="P1047" s="2">
        <v>0.188</v>
      </c>
      <c r="Q1047" s="2">
        <v>0</v>
      </c>
      <c r="R1047" s="2">
        <v>0.92</v>
      </c>
      <c r="S1047" s="2">
        <v>0.65</v>
      </c>
      <c r="T1047" s="2">
        <v>2.1000000000000001E-2</v>
      </c>
      <c r="U1047" s="2">
        <v>0.113</v>
      </c>
      <c r="V1047" s="2">
        <v>8.7999999999999995E-2</v>
      </c>
      <c r="W1047" s="2">
        <v>9.0999999999999998E-2</v>
      </c>
      <c r="X1047" s="2">
        <v>0.33900000000000002</v>
      </c>
      <c r="Y1047" s="2">
        <v>0.16400000000000001</v>
      </c>
      <c r="Z1047" s="2">
        <v>9.7000000000000003E-2</v>
      </c>
      <c r="AA1047" s="2">
        <v>0.47399999999999998</v>
      </c>
      <c r="AB1047" s="2">
        <v>0.99</v>
      </c>
      <c r="AC1047" s="2">
        <v>0.88900000000000001</v>
      </c>
      <c r="AD1047" s="2">
        <v>0.33400000000000002</v>
      </c>
      <c r="AE1047" s="2">
        <v>0.79300000000000004</v>
      </c>
      <c r="AF1047" s="2">
        <v>3.7999999999999999E-2</v>
      </c>
      <c r="AG1047" s="2">
        <v>2.1000000000000001E-2</v>
      </c>
      <c r="AH1047" s="2">
        <v>0.55000000000000004</v>
      </c>
      <c r="AI1047" s="2">
        <v>7.8E-2</v>
      </c>
      <c r="AJ1047" s="2">
        <v>0.191</v>
      </c>
      <c r="AK1047">
        <v>156249</v>
      </c>
      <c r="AL1047">
        <v>3.14</v>
      </c>
      <c r="AM1047" t="s">
        <v>64</v>
      </c>
      <c r="AN1047" s="3">
        <v>0.85023696682464467</v>
      </c>
      <c r="AO1047" s="3">
        <v>3.0213037820870588E-2</v>
      </c>
      <c r="AP1047" s="3">
        <v>0.84837578453190654</v>
      </c>
      <c r="AQ1047" s="3">
        <v>3.1145234204634241E-2</v>
      </c>
      <c r="AR1047" s="3">
        <v>0.91048362115136872</v>
      </c>
      <c r="AS1047" s="3">
        <v>1.678196086441671E-2</v>
      </c>
      <c r="AT1047" s="10">
        <v>1.7528533935546879E-3</v>
      </c>
      <c r="AU1047" s="1">
        <v>345.140625</v>
      </c>
      <c r="AV1047" s="5">
        <v>601875.77801958646</v>
      </c>
      <c r="AW1047" s="9">
        <v>2.5881052017211911E-2</v>
      </c>
      <c r="AX1047">
        <v>2</v>
      </c>
      <c r="AY1047" t="s">
        <v>50</v>
      </c>
      <c r="AZ1047" s="9">
        <f>AVERAGE(MainTable[[#This Row],[f1]:[f4]])</f>
        <v>0.49740000000000001</v>
      </c>
      <c r="BA1047" s="9">
        <f>AVERAGE(MainTable[[#This Row],[l1]:[l3]])</f>
        <v>7.3999999999999996E-2</v>
      </c>
      <c r="BB1047" s="9">
        <f>AVERAGE(MainTable[[#This Row],[n1]:[lsc]])</f>
        <v>0.35916666666666669</v>
      </c>
      <c r="BC1047" s="9">
        <f>AVERAGE(MainTable[[#This Row],[density]:[clsCoef]])</f>
        <v>0.61150000000000004</v>
      </c>
      <c r="BD1047" s="9">
        <f>AVERAGE(MainTable[[#This Row],[t2]:[t4]])</f>
        <v>0.20299999999999999</v>
      </c>
      <c r="BE1047" s="9">
        <f>AVERAGE(MainTable[[#This Row],[c1]:[c2]])</f>
        <v>0.13450000000000001</v>
      </c>
      <c r="BF1047" s="9">
        <f>AVERAGE(MainTable[[#This Row],[n3]], MainTable[[#This Row],[n1]], MainTable[[#This Row],[n4]])</f>
        <v>0.11733333333333333</v>
      </c>
      <c r="BG1047" s="9" t="str">
        <f>VLOOKUP(MainTable[[#This Row],[model]],ModelNames,4,FALSE)</f>
        <v>Discriminant</v>
      </c>
      <c r="BH1047" s="9" cm="1">
        <f t="array" ref="BH1047">MEDIAN(IF($AM$2:$AM$2385=AM1047,$AN$2:$AN$2385))</f>
        <v>0.83860904466088915</v>
      </c>
      <c r="BI1047" s="9" t="str" cm="1">
        <f t="array" ref="BI1047">LEFT(A1047, MIN(IFERROR(FIND({"_binarized","_clean","_converted"}, A1047), LEN(A1047)+1))-1)</f>
        <v>qsar</v>
      </c>
    </row>
    <row r="1048" spans="1:61" x14ac:dyDescent="0.25">
      <c r="A1048" t="s">
        <v>187</v>
      </c>
      <c r="B1048" s="6">
        <v>1055</v>
      </c>
      <c r="C1048">
        <v>41</v>
      </c>
      <c r="D1048">
        <v>40</v>
      </c>
      <c r="E1048">
        <v>0</v>
      </c>
      <c r="F1048" s="1">
        <v>1.963483146067416</v>
      </c>
      <c r="G1048">
        <v>0</v>
      </c>
      <c r="H1048">
        <v>0</v>
      </c>
      <c r="I1048" s="1">
        <v>1000000</v>
      </c>
      <c r="J1048" s="1">
        <v>40.711255572513068</v>
      </c>
      <c r="K1048" s="1">
        <v>3.7847208815729609</v>
      </c>
      <c r="L1048" s="1">
        <v>17.453900000000001</v>
      </c>
      <c r="M1048" s="1">
        <v>7.0549999999999997</v>
      </c>
      <c r="N1048" s="2">
        <v>0.35299999999999998</v>
      </c>
      <c r="O1048" s="2">
        <v>0.72899999999999998</v>
      </c>
      <c r="P1048" s="2">
        <v>0.188</v>
      </c>
      <c r="Q1048" s="2">
        <v>0</v>
      </c>
      <c r="R1048" s="2">
        <v>0.92</v>
      </c>
      <c r="S1048" s="2">
        <v>0.65</v>
      </c>
      <c r="T1048" s="2">
        <v>2.1000000000000001E-2</v>
      </c>
      <c r="U1048" s="2">
        <v>0.113</v>
      </c>
      <c r="V1048" s="2">
        <v>8.7999999999999995E-2</v>
      </c>
      <c r="W1048" s="2">
        <v>9.0999999999999998E-2</v>
      </c>
      <c r="X1048" s="2">
        <v>0.33900000000000002</v>
      </c>
      <c r="Y1048" s="2">
        <v>0.16400000000000001</v>
      </c>
      <c r="Z1048" s="2">
        <v>9.7000000000000003E-2</v>
      </c>
      <c r="AA1048" s="2">
        <v>0.47399999999999998</v>
      </c>
      <c r="AB1048" s="2">
        <v>0.99</v>
      </c>
      <c r="AC1048" s="2">
        <v>0.88900000000000001</v>
      </c>
      <c r="AD1048" s="2">
        <v>0.33400000000000002</v>
      </c>
      <c r="AE1048" s="2">
        <v>0.79300000000000004</v>
      </c>
      <c r="AF1048" s="2">
        <v>3.7999999999999999E-2</v>
      </c>
      <c r="AG1048" s="2">
        <v>2.1000000000000001E-2</v>
      </c>
      <c r="AH1048" s="2">
        <v>0.55000000000000004</v>
      </c>
      <c r="AI1048" s="2">
        <v>7.8E-2</v>
      </c>
      <c r="AJ1048" s="2">
        <v>0.191</v>
      </c>
      <c r="AK1048">
        <v>156249</v>
      </c>
      <c r="AL1048">
        <v>3.14</v>
      </c>
      <c r="AM1048" t="s">
        <v>60</v>
      </c>
      <c r="AN1048" s="3">
        <v>0.84360189573459721</v>
      </c>
      <c r="AO1048" s="3">
        <v>2.8750238650432421E-2</v>
      </c>
      <c r="AP1048" s="3">
        <v>0.84384349997209684</v>
      </c>
      <c r="AQ1048" s="3">
        <v>2.9435883409306501E-2</v>
      </c>
      <c r="AR1048" s="3">
        <v>0.89515657494125433</v>
      </c>
      <c r="AS1048" s="3">
        <v>3.3958564103868487E-2</v>
      </c>
      <c r="AT1048" s="10">
        <v>1.809358596801758E-3</v>
      </c>
      <c r="AU1048" s="1">
        <v>345.38671875</v>
      </c>
      <c r="AV1048" s="5">
        <v>583079.55198313354</v>
      </c>
      <c r="AW1048" s="9">
        <v>9.7444295883178711E-2</v>
      </c>
      <c r="AX1048">
        <v>16</v>
      </c>
      <c r="AY1048" t="s">
        <v>50</v>
      </c>
      <c r="AZ1048" s="9">
        <f>AVERAGE(MainTable[[#This Row],[f1]:[f4]])</f>
        <v>0.49740000000000001</v>
      </c>
      <c r="BA1048" s="9">
        <f>AVERAGE(MainTable[[#This Row],[l1]:[l3]])</f>
        <v>7.3999999999999996E-2</v>
      </c>
      <c r="BB1048" s="9">
        <f>AVERAGE(MainTable[[#This Row],[n1]:[lsc]])</f>
        <v>0.35916666666666669</v>
      </c>
      <c r="BC1048" s="9">
        <f>AVERAGE(MainTable[[#This Row],[density]:[clsCoef]])</f>
        <v>0.61150000000000004</v>
      </c>
      <c r="BD1048" s="9">
        <f>AVERAGE(MainTable[[#This Row],[t2]:[t4]])</f>
        <v>0.20299999999999999</v>
      </c>
      <c r="BE1048" s="9">
        <f>AVERAGE(MainTable[[#This Row],[c1]:[c2]])</f>
        <v>0.13450000000000001</v>
      </c>
      <c r="BF1048" s="9">
        <f>AVERAGE(MainTable[[#This Row],[n3]], MainTable[[#This Row],[n1]], MainTable[[#This Row],[n4]])</f>
        <v>0.11733333333333333</v>
      </c>
      <c r="BG1048" s="9" t="str">
        <f>VLOOKUP(MainTable[[#This Row],[model]],ModelNames,4,FALSE)</f>
        <v>Linear</v>
      </c>
      <c r="BH1048" s="9" cm="1">
        <f t="array" ref="BH1048">MEDIAN(IF($AM$2:$AM$2385=AM1048,$AN$2:$AN$2385))</f>
        <v>0.84154689776823377</v>
      </c>
      <c r="BI1048" s="9" t="str" cm="1">
        <f t="array" ref="BI1048">LEFT(A1048, MIN(IFERROR(FIND({"_binarized","_clean","_converted"}, A1048), LEN(A1048)+1))-1)</f>
        <v>qsar</v>
      </c>
    </row>
    <row r="1049" spans="1:61" x14ac:dyDescent="0.25">
      <c r="A1049" t="s">
        <v>187</v>
      </c>
      <c r="B1049" s="6">
        <v>1055</v>
      </c>
      <c r="C1049">
        <v>41</v>
      </c>
      <c r="D1049">
        <v>40</v>
      </c>
      <c r="E1049">
        <v>0</v>
      </c>
      <c r="F1049" s="1">
        <v>1.963483146067416</v>
      </c>
      <c r="G1049">
        <v>0</v>
      </c>
      <c r="H1049">
        <v>0</v>
      </c>
      <c r="I1049" s="1">
        <v>1000000</v>
      </c>
      <c r="J1049" s="1">
        <v>40.711255572513068</v>
      </c>
      <c r="K1049" s="1">
        <v>3.7847208815729609</v>
      </c>
      <c r="L1049" s="1">
        <v>17.453900000000001</v>
      </c>
      <c r="M1049" s="1">
        <v>7.0549999999999997</v>
      </c>
      <c r="N1049" s="2">
        <v>0.35299999999999998</v>
      </c>
      <c r="O1049" s="2">
        <v>0.72899999999999998</v>
      </c>
      <c r="P1049" s="2">
        <v>0.188</v>
      </c>
      <c r="Q1049" s="2">
        <v>0</v>
      </c>
      <c r="R1049" s="2">
        <v>0.92</v>
      </c>
      <c r="S1049" s="2">
        <v>0.65</v>
      </c>
      <c r="T1049" s="2">
        <v>2.1000000000000001E-2</v>
      </c>
      <c r="U1049" s="2">
        <v>0.113</v>
      </c>
      <c r="V1049" s="2">
        <v>8.7999999999999995E-2</v>
      </c>
      <c r="W1049" s="2">
        <v>9.0999999999999998E-2</v>
      </c>
      <c r="X1049" s="2">
        <v>0.33900000000000002</v>
      </c>
      <c r="Y1049" s="2">
        <v>0.16400000000000001</v>
      </c>
      <c r="Z1049" s="2">
        <v>9.7000000000000003E-2</v>
      </c>
      <c r="AA1049" s="2">
        <v>0.47399999999999998</v>
      </c>
      <c r="AB1049" s="2">
        <v>0.99</v>
      </c>
      <c r="AC1049" s="2">
        <v>0.88900000000000001</v>
      </c>
      <c r="AD1049" s="2">
        <v>0.33400000000000002</v>
      </c>
      <c r="AE1049" s="2">
        <v>0.79300000000000004</v>
      </c>
      <c r="AF1049" s="2">
        <v>3.7999999999999999E-2</v>
      </c>
      <c r="AG1049" s="2">
        <v>2.1000000000000001E-2</v>
      </c>
      <c r="AH1049" s="2">
        <v>0.55000000000000004</v>
      </c>
      <c r="AI1049" s="2">
        <v>7.8E-2</v>
      </c>
      <c r="AJ1049" s="2">
        <v>0.191</v>
      </c>
      <c r="AK1049">
        <v>156249</v>
      </c>
      <c r="AL1049">
        <v>3.14</v>
      </c>
      <c r="AM1049" t="s">
        <v>57</v>
      </c>
      <c r="AN1049" s="3">
        <v>0.80947867298578191</v>
      </c>
      <c r="AO1049" s="3">
        <v>1.5401020672295689E-2</v>
      </c>
      <c r="AP1049" s="3">
        <v>0.80957389488825393</v>
      </c>
      <c r="AQ1049" s="3">
        <v>1.525806663077979E-2</v>
      </c>
      <c r="AR1049" s="3">
        <v>0.79945315377476689</v>
      </c>
      <c r="AS1049" s="3">
        <v>1.5037328285258869E-2</v>
      </c>
      <c r="AT1049" s="10">
        <v>1.950263977050781E-3</v>
      </c>
      <c r="AU1049" s="1">
        <v>341.875</v>
      </c>
      <c r="AV1049" s="5">
        <v>540952.4107579462</v>
      </c>
      <c r="AW1049" s="9">
        <v>0.15397334098815921</v>
      </c>
      <c r="AX1049">
        <v>24</v>
      </c>
      <c r="AY1049" t="s">
        <v>50</v>
      </c>
      <c r="AZ1049" s="9">
        <f>AVERAGE(MainTable[[#This Row],[f1]:[f4]])</f>
        <v>0.49740000000000001</v>
      </c>
      <c r="BA1049" s="9">
        <f>AVERAGE(MainTable[[#This Row],[l1]:[l3]])</f>
        <v>7.3999999999999996E-2</v>
      </c>
      <c r="BB1049" s="9">
        <f>AVERAGE(MainTable[[#This Row],[n1]:[lsc]])</f>
        <v>0.35916666666666669</v>
      </c>
      <c r="BC1049" s="9">
        <f>AVERAGE(MainTable[[#This Row],[density]:[clsCoef]])</f>
        <v>0.61150000000000004</v>
      </c>
      <c r="BD1049" s="9">
        <f>AVERAGE(MainTable[[#This Row],[t2]:[t4]])</f>
        <v>0.20299999999999999</v>
      </c>
      <c r="BE1049" s="9">
        <f>AVERAGE(MainTable[[#This Row],[c1]:[c2]])</f>
        <v>0.13450000000000001</v>
      </c>
      <c r="BF1049" s="9">
        <f>AVERAGE(MainTable[[#This Row],[n3]], MainTable[[#This Row],[n1]], MainTable[[#This Row],[n4]])</f>
        <v>0.11733333333333333</v>
      </c>
      <c r="BG1049" s="9" t="str">
        <f>VLOOKUP(MainTable[[#This Row],[model]],ModelNames,4,FALSE)</f>
        <v>Tree-based</v>
      </c>
      <c r="BH1049" s="9" cm="1">
        <f t="array" ref="BH1049">MEDIAN(IF($AM$2:$AM$2385=AM1049,$AN$2:$AN$2385))</f>
        <v>0.84387062005572167</v>
      </c>
      <c r="BI1049" s="9" t="str" cm="1">
        <f t="array" ref="BI1049">LEFT(A1049, MIN(IFERROR(FIND({"_binarized","_clean","_converted"}, A1049), LEN(A1049)+1))-1)</f>
        <v>qsar</v>
      </c>
    </row>
    <row r="1050" spans="1:61" x14ac:dyDescent="0.25">
      <c r="A1050" t="s">
        <v>187</v>
      </c>
      <c r="B1050" s="6">
        <v>1055</v>
      </c>
      <c r="C1050">
        <v>41</v>
      </c>
      <c r="D1050">
        <v>40</v>
      </c>
      <c r="E1050">
        <v>0</v>
      </c>
      <c r="F1050" s="1">
        <v>1.963483146067416</v>
      </c>
      <c r="G1050">
        <v>0</v>
      </c>
      <c r="H1050">
        <v>0</v>
      </c>
      <c r="I1050" s="1">
        <v>1000000</v>
      </c>
      <c r="J1050" s="1">
        <v>40.711255572513068</v>
      </c>
      <c r="K1050" s="1">
        <v>3.7847208815729609</v>
      </c>
      <c r="L1050" s="1">
        <v>17.453900000000001</v>
      </c>
      <c r="M1050" s="1">
        <v>7.0549999999999997</v>
      </c>
      <c r="N1050" s="2">
        <v>0.35299999999999998</v>
      </c>
      <c r="O1050" s="2">
        <v>0.72899999999999998</v>
      </c>
      <c r="P1050" s="2">
        <v>0.188</v>
      </c>
      <c r="Q1050" s="2">
        <v>0</v>
      </c>
      <c r="R1050" s="2">
        <v>0.92</v>
      </c>
      <c r="S1050" s="2">
        <v>0.65</v>
      </c>
      <c r="T1050" s="2">
        <v>2.1000000000000001E-2</v>
      </c>
      <c r="U1050" s="2">
        <v>0.113</v>
      </c>
      <c r="V1050" s="2">
        <v>8.7999999999999995E-2</v>
      </c>
      <c r="W1050" s="2">
        <v>9.0999999999999998E-2</v>
      </c>
      <c r="X1050" s="2">
        <v>0.33900000000000002</v>
      </c>
      <c r="Y1050" s="2">
        <v>0.16400000000000001</v>
      </c>
      <c r="Z1050" s="2">
        <v>9.7000000000000003E-2</v>
      </c>
      <c r="AA1050" s="2">
        <v>0.47399999999999998</v>
      </c>
      <c r="AB1050" s="2">
        <v>0.99</v>
      </c>
      <c r="AC1050" s="2">
        <v>0.88900000000000001</v>
      </c>
      <c r="AD1050" s="2">
        <v>0.33400000000000002</v>
      </c>
      <c r="AE1050" s="2">
        <v>0.79300000000000004</v>
      </c>
      <c r="AF1050" s="2">
        <v>3.7999999999999999E-2</v>
      </c>
      <c r="AG1050" s="2">
        <v>2.1000000000000001E-2</v>
      </c>
      <c r="AH1050" s="2">
        <v>0.55000000000000004</v>
      </c>
      <c r="AI1050" s="2">
        <v>7.8E-2</v>
      </c>
      <c r="AJ1050" s="2">
        <v>0.191</v>
      </c>
      <c r="AK1050">
        <v>156249</v>
      </c>
      <c r="AL1050">
        <v>3.14</v>
      </c>
      <c r="AM1050" t="s">
        <v>61</v>
      </c>
      <c r="AN1050" s="3">
        <v>0.73459715639810441</v>
      </c>
      <c r="AO1050" s="3">
        <v>2.7796925684578529E-2</v>
      </c>
      <c r="AP1050" s="3">
        <v>0.74074294348242842</v>
      </c>
      <c r="AQ1050" s="3">
        <v>2.781034269840307E-2</v>
      </c>
      <c r="AR1050" s="3">
        <v>0.91177876612191133</v>
      </c>
      <c r="AS1050" s="3">
        <v>2.7905927171203399E-2</v>
      </c>
      <c r="AT1050" s="10">
        <v>3.3907890319824219E-3</v>
      </c>
      <c r="AU1050" s="1">
        <v>345.78125</v>
      </c>
      <c r="AV1050" s="5">
        <v>311137.02151596121</v>
      </c>
      <c r="AW1050" s="9">
        <v>3.1090497970581051E-2</v>
      </c>
      <c r="AX1050">
        <v>4</v>
      </c>
      <c r="AY1050" t="s">
        <v>50</v>
      </c>
      <c r="AZ1050" s="9">
        <f>AVERAGE(MainTable[[#This Row],[f1]:[f4]])</f>
        <v>0.49740000000000001</v>
      </c>
      <c r="BA1050" s="9">
        <f>AVERAGE(MainTable[[#This Row],[l1]:[l3]])</f>
        <v>7.3999999999999996E-2</v>
      </c>
      <c r="BB1050" s="9">
        <f>AVERAGE(MainTable[[#This Row],[n1]:[lsc]])</f>
        <v>0.35916666666666669</v>
      </c>
      <c r="BC1050" s="9">
        <f>AVERAGE(MainTable[[#This Row],[density]:[clsCoef]])</f>
        <v>0.61150000000000004</v>
      </c>
      <c r="BD1050" s="9">
        <f>AVERAGE(MainTable[[#This Row],[t2]:[t4]])</f>
        <v>0.20299999999999999</v>
      </c>
      <c r="BE1050" s="9">
        <f>AVERAGE(MainTable[[#This Row],[c1]:[c2]])</f>
        <v>0.13450000000000001</v>
      </c>
      <c r="BF1050" s="9">
        <f>AVERAGE(MainTable[[#This Row],[n3]], MainTable[[#This Row],[n1]], MainTable[[#This Row],[n4]])</f>
        <v>0.11733333333333333</v>
      </c>
      <c r="BG1050" s="9" t="str">
        <f>VLOOKUP(MainTable[[#This Row],[model]],ModelNames,4,FALSE)</f>
        <v>Discriminant</v>
      </c>
      <c r="BH1050" s="9" cm="1">
        <f t="array" ref="BH1050">MEDIAN(IF($AM$2:$AM$2385=AM1050,$AN$2:$AN$2385))</f>
        <v>0.82848361206198695</v>
      </c>
      <c r="BI1050" s="9" t="str" cm="1">
        <f t="array" ref="BI1050">LEFT(A1050, MIN(IFERROR(FIND({"_binarized","_clean","_converted"}, A1050), LEN(A1050)+1))-1)</f>
        <v>qsar</v>
      </c>
    </row>
    <row r="1051" spans="1:61" x14ac:dyDescent="0.25">
      <c r="A1051" t="s">
        <v>187</v>
      </c>
      <c r="B1051" s="6">
        <v>1055</v>
      </c>
      <c r="C1051">
        <v>41</v>
      </c>
      <c r="D1051">
        <v>40</v>
      </c>
      <c r="E1051">
        <v>0</v>
      </c>
      <c r="F1051" s="1">
        <v>1.963483146067416</v>
      </c>
      <c r="G1051">
        <v>0</v>
      </c>
      <c r="H1051">
        <v>0</v>
      </c>
      <c r="I1051" s="1">
        <v>1000000</v>
      </c>
      <c r="J1051" s="1">
        <v>40.711255572513068</v>
      </c>
      <c r="K1051" s="1">
        <v>3.7847208815729609</v>
      </c>
      <c r="L1051" s="1">
        <v>17.453900000000001</v>
      </c>
      <c r="M1051" s="1">
        <v>7.0549999999999997</v>
      </c>
      <c r="N1051" s="2">
        <v>0.35299999999999998</v>
      </c>
      <c r="O1051" s="2">
        <v>0.72899999999999998</v>
      </c>
      <c r="P1051" s="2">
        <v>0.188</v>
      </c>
      <c r="Q1051" s="2">
        <v>0</v>
      </c>
      <c r="R1051" s="2">
        <v>0.92</v>
      </c>
      <c r="S1051" s="2">
        <v>0.65</v>
      </c>
      <c r="T1051" s="2">
        <v>2.1000000000000001E-2</v>
      </c>
      <c r="U1051" s="2">
        <v>0.113</v>
      </c>
      <c r="V1051" s="2">
        <v>8.7999999999999995E-2</v>
      </c>
      <c r="W1051" s="2">
        <v>9.0999999999999998E-2</v>
      </c>
      <c r="X1051" s="2">
        <v>0.33900000000000002</v>
      </c>
      <c r="Y1051" s="2">
        <v>0.16400000000000001</v>
      </c>
      <c r="Z1051" s="2">
        <v>9.7000000000000003E-2</v>
      </c>
      <c r="AA1051" s="2">
        <v>0.47399999999999998</v>
      </c>
      <c r="AB1051" s="2">
        <v>0.99</v>
      </c>
      <c r="AC1051" s="2">
        <v>0.88900000000000001</v>
      </c>
      <c r="AD1051" s="2">
        <v>0.33400000000000002</v>
      </c>
      <c r="AE1051" s="2">
        <v>0.79300000000000004</v>
      </c>
      <c r="AF1051" s="2">
        <v>3.7999999999999999E-2</v>
      </c>
      <c r="AG1051" s="2">
        <v>2.1000000000000001E-2</v>
      </c>
      <c r="AH1051" s="2">
        <v>0.55000000000000004</v>
      </c>
      <c r="AI1051" s="2">
        <v>7.8E-2</v>
      </c>
      <c r="AJ1051" s="2">
        <v>0.191</v>
      </c>
      <c r="AK1051">
        <v>156249</v>
      </c>
      <c r="AL1051">
        <v>3.14</v>
      </c>
      <c r="AM1051" t="s">
        <v>63</v>
      </c>
      <c r="AN1051" s="3">
        <v>0.72985781990521337</v>
      </c>
      <c r="AO1051" s="3">
        <v>2.5433948559239319E-2</v>
      </c>
      <c r="AP1051" s="3">
        <v>0.73548160293320786</v>
      </c>
      <c r="AQ1051" s="3">
        <v>2.593006649880944E-2</v>
      </c>
      <c r="AR1051" s="3">
        <v>0.89016024202770583</v>
      </c>
      <c r="AS1051" s="3">
        <v>2.7199271405758341E-2</v>
      </c>
      <c r="AT1051" s="10">
        <v>2.284765243530273E-3</v>
      </c>
      <c r="AU1051" s="1">
        <v>346.08984375</v>
      </c>
      <c r="AV1051" s="5">
        <v>461754.22310341231</v>
      </c>
      <c r="AW1051" s="9">
        <v>2.4844169616699219E-2</v>
      </c>
      <c r="AX1051">
        <v>4</v>
      </c>
      <c r="AY1051" t="s">
        <v>50</v>
      </c>
      <c r="AZ1051" s="9">
        <f>AVERAGE(MainTable[[#This Row],[f1]:[f4]])</f>
        <v>0.49740000000000001</v>
      </c>
      <c r="BA1051" s="9">
        <f>AVERAGE(MainTable[[#This Row],[l1]:[l3]])</f>
        <v>7.3999999999999996E-2</v>
      </c>
      <c r="BB1051" s="9">
        <f>AVERAGE(MainTable[[#This Row],[n1]:[lsc]])</f>
        <v>0.35916666666666669</v>
      </c>
      <c r="BC1051" s="9">
        <f>AVERAGE(MainTable[[#This Row],[density]:[clsCoef]])</f>
        <v>0.61150000000000004</v>
      </c>
      <c r="BD1051" s="9">
        <f>AVERAGE(MainTable[[#This Row],[t2]:[t4]])</f>
        <v>0.20299999999999999</v>
      </c>
      <c r="BE1051" s="9">
        <f>AVERAGE(MainTable[[#This Row],[c1]:[c2]])</f>
        <v>0.13450000000000001</v>
      </c>
      <c r="BF1051" s="9">
        <f>AVERAGE(MainTable[[#This Row],[n3]], MainTable[[#This Row],[n1]], MainTable[[#This Row],[n4]])</f>
        <v>0.11733333333333333</v>
      </c>
      <c r="BG1051" s="9" t="str">
        <f>VLOOKUP(MainTable[[#This Row],[model]],ModelNames,4,FALSE)</f>
        <v>Probabilistic</v>
      </c>
      <c r="BH1051" s="9" cm="1">
        <f t="array" ref="BH1051">MEDIAN(IF($AM$2:$AM$2385=AM1051,$AN$2:$AN$2385))</f>
        <v>0.73750000000000004</v>
      </c>
      <c r="BI1051" s="9" t="str" cm="1">
        <f t="array" ref="BI1051">LEFT(A1051, MIN(IFERROR(FIND({"_binarized","_clean","_converted"}, A1051), LEN(A1051)+1))-1)</f>
        <v>qsar</v>
      </c>
    </row>
    <row r="1052" spans="1:61" x14ac:dyDescent="0.25">
      <c r="A1052" t="s">
        <v>219</v>
      </c>
      <c r="B1052" s="6">
        <v>5000</v>
      </c>
      <c r="C1052">
        <v>41</v>
      </c>
      <c r="D1052">
        <v>40</v>
      </c>
      <c r="E1052">
        <v>0</v>
      </c>
      <c r="F1052" s="1">
        <v>1.9550827423167849</v>
      </c>
      <c r="G1052">
        <v>0</v>
      </c>
      <c r="H1052">
        <v>0</v>
      </c>
      <c r="I1052" s="1">
        <v>1000000</v>
      </c>
      <c r="J1052" s="1">
        <v>-0.19742089076351119</v>
      </c>
      <c r="K1052" s="1">
        <v>8.5874063912769E-2</v>
      </c>
      <c r="L1052" s="1">
        <v>45.578299999999999</v>
      </c>
      <c r="M1052" s="1">
        <v>8.6219999999999999</v>
      </c>
      <c r="N1052" s="2">
        <v>0.42699999999999999</v>
      </c>
      <c r="O1052" s="2">
        <v>0.51900000000000002</v>
      </c>
      <c r="P1052" s="2">
        <v>0.214</v>
      </c>
      <c r="Q1052" s="2">
        <v>1.4999999999999999E-2</v>
      </c>
      <c r="R1052" s="2">
        <v>0.85099999999999998</v>
      </c>
      <c r="S1052" s="2">
        <v>0.78900000000000003</v>
      </c>
      <c r="T1052" s="2">
        <v>5.8000000000000003E-2</v>
      </c>
      <c r="U1052" s="2">
        <v>0.14000000000000001</v>
      </c>
      <c r="V1052" s="2">
        <v>8.6999999999999994E-2</v>
      </c>
      <c r="W1052" s="2">
        <v>0.105</v>
      </c>
      <c r="X1052" s="2">
        <v>0.46800000000000003</v>
      </c>
      <c r="Y1052" s="2">
        <v>0.20799999999999999</v>
      </c>
      <c r="Z1052" s="2">
        <v>8.2000000000000003E-2</v>
      </c>
      <c r="AA1052" s="2">
        <v>0.999</v>
      </c>
      <c r="AB1052" s="2">
        <v>0.99299999999999999</v>
      </c>
      <c r="AC1052" s="2">
        <v>0.996</v>
      </c>
      <c r="AD1052" s="2">
        <v>0.77700000000000002</v>
      </c>
      <c r="AE1052" s="2">
        <v>0.96399999999999997</v>
      </c>
      <c r="AF1052" s="2">
        <v>8.0000000000000002E-3</v>
      </c>
      <c r="AG1052" s="2">
        <v>7.0000000000000001E-3</v>
      </c>
      <c r="AH1052" s="2">
        <v>0.85</v>
      </c>
      <c r="AI1052" s="2">
        <v>7.6999999999999999E-2</v>
      </c>
      <c r="AJ1052" s="2">
        <v>0.189</v>
      </c>
      <c r="AK1052">
        <v>1058914</v>
      </c>
      <c r="AL1052">
        <v>53.47</v>
      </c>
      <c r="AM1052" t="s">
        <v>49</v>
      </c>
      <c r="AN1052" s="3">
        <v>0.89960000000000007</v>
      </c>
      <c r="AO1052" s="3">
        <v>6.4683846515184969E-3</v>
      </c>
      <c r="AP1052" s="3">
        <v>0.89893817539785847</v>
      </c>
      <c r="AQ1052" s="3">
        <v>6.6612634502203737E-3</v>
      </c>
      <c r="AR1052" s="3">
        <v>0.96501595500128357</v>
      </c>
      <c r="AS1052" s="3">
        <v>2.67053269322181E-3</v>
      </c>
      <c r="AT1052" s="10">
        <v>9.5419883728027344E-3</v>
      </c>
      <c r="AU1052" s="1">
        <v>376.27734375</v>
      </c>
      <c r="AV1052" s="5">
        <v>523999.80010993948</v>
      </c>
      <c r="AW1052" s="9">
        <v>33.444148302078247</v>
      </c>
      <c r="AX1052">
        <v>16</v>
      </c>
      <c r="AY1052" t="s">
        <v>50</v>
      </c>
      <c r="AZ1052" s="9">
        <f>AVERAGE(MainTable[[#This Row],[f1]:[f4]])</f>
        <v>0.47759999999999997</v>
      </c>
      <c r="BA1052" s="9">
        <f>AVERAGE(MainTable[[#This Row],[l1]:[l3]])</f>
        <v>9.5000000000000015E-2</v>
      </c>
      <c r="BB1052" s="9">
        <f>AVERAGE(MainTable[[#This Row],[n1]:[lsc]])</f>
        <v>0.47583333333333333</v>
      </c>
      <c r="BC1052" s="9">
        <f>AVERAGE(MainTable[[#This Row],[density]:[clsCoef]])</f>
        <v>0.88650000000000007</v>
      </c>
      <c r="BD1052" s="9">
        <f>AVERAGE(MainTable[[#This Row],[t2]:[t4]])</f>
        <v>0.28833333333333333</v>
      </c>
      <c r="BE1052" s="9">
        <f>AVERAGE(MainTable[[#This Row],[c1]:[c2]])</f>
        <v>0.13300000000000001</v>
      </c>
      <c r="BF1052" s="9">
        <f>AVERAGE(MainTable[[#This Row],[n3]], MainTable[[#This Row],[n1]], MainTable[[#This Row],[n4]])</f>
        <v>0.13166666666666668</v>
      </c>
      <c r="BG1052" s="9" t="str">
        <f>VLOOKUP(MainTable[[#This Row],[model]],ModelNames,4,FALSE)</f>
        <v>Neural</v>
      </c>
      <c r="BH1052" s="9" cm="1">
        <f t="array" ref="BH1052">MEDIAN(IF($AM$2:$AM$2385=AM1052,$AN$2:$AN$2385))</f>
        <v>0.87620447459485384</v>
      </c>
      <c r="BI1052" s="9" t="str" cm="1">
        <f t="array" ref="BI1052">LEFT(A1052, MIN(IFERROR(FIND({"_binarized","_clean","_converted"}, A1052), LEN(A1052)+1))-1)</f>
        <v>waveform-5000</v>
      </c>
    </row>
    <row r="1053" spans="1:61" x14ac:dyDescent="0.25">
      <c r="A1053" t="s">
        <v>219</v>
      </c>
      <c r="B1053" s="6">
        <v>5000</v>
      </c>
      <c r="C1053">
        <v>41</v>
      </c>
      <c r="D1053">
        <v>40</v>
      </c>
      <c r="E1053">
        <v>0</v>
      </c>
      <c r="F1053" s="1">
        <v>1.9550827423167849</v>
      </c>
      <c r="G1053">
        <v>0</v>
      </c>
      <c r="H1053">
        <v>0</v>
      </c>
      <c r="I1053" s="1">
        <v>1000000</v>
      </c>
      <c r="J1053" s="1">
        <v>-0.19742089076351119</v>
      </c>
      <c r="K1053" s="1">
        <v>8.5874063912769E-2</v>
      </c>
      <c r="L1053" s="1">
        <v>45.578299999999999</v>
      </c>
      <c r="M1053" s="1">
        <v>8.6219999999999999</v>
      </c>
      <c r="N1053" s="2">
        <v>0.42699999999999999</v>
      </c>
      <c r="O1053" s="2">
        <v>0.51900000000000002</v>
      </c>
      <c r="P1053" s="2">
        <v>0.214</v>
      </c>
      <c r="Q1053" s="2">
        <v>1.4999999999999999E-2</v>
      </c>
      <c r="R1053" s="2">
        <v>0.85099999999999998</v>
      </c>
      <c r="S1053" s="2">
        <v>0.78900000000000003</v>
      </c>
      <c r="T1053" s="2">
        <v>5.8000000000000003E-2</v>
      </c>
      <c r="U1053" s="2">
        <v>0.14000000000000001</v>
      </c>
      <c r="V1053" s="2">
        <v>8.6999999999999994E-2</v>
      </c>
      <c r="W1053" s="2">
        <v>0.105</v>
      </c>
      <c r="X1053" s="2">
        <v>0.46800000000000003</v>
      </c>
      <c r="Y1053" s="2">
        <v>0.20799999999999999</v>
      </c>
      <c r="Z1053" s="2">
        <v>8.2000000000000003E-2</v>
      </c>
      <c r="AA1053" s="2">
        <v>0.999</v>
      </c>
      <c r="AB1053" s="2">
        <v>0.99299999999999999</v>
      </c>
      <c r="AC1053" s="2">
        <v>0.996</v>
      </c>
      <c r="AD1053" s="2">
        <v>0.77700000000000002</v>
      </c>
      <c r="AE1053" s="2">
        <v>0.96399999999999997</v>
      </c>
      <c r="AF1053" s="2">
        <v>8.0000000000000002E-3</v>
      </c>
      <c r="AG1053" s="2">
        <v>7.0000000000000001E-3</v>
      </c>
      <c r="AH1053" s="2">
        <v>0.85</v>
      </c>
      <c r="AI1053" s="2">
        <v>7.6999999999999999E-2</v>
      </c>
      <c r="AJ1053" s="2">
        <v>0.189</v>
      </c>
      <c r="AK1053">
        <v>1058914</v>
      </c>
      <c r="AL1053">
        <v>53.47</v>
      </c>
      <c r="AM1053" t="s">
        <v>51</v>
      </c>
      <c r="AN1053" s="3">
        <v>0.89879999999999993</v>
      </c>
      <c r="AO1053" s="3">
        <v>8.2316462509026793E-3</v>
      </c>
      <c r="AP1053" s="3">
        <v>0.89777854616644537</v>
      </c>
      <c r="AQ1053" s="3">
        <v>8.3165739039274822E-3</v>
      </c>
      <c r="AT1053" s="10">
        <v>0.32505106925964361</v>
      </c>
      <c r="AU1053" s="1">
        <v>362.65625</v>
      </c>
      <c r="AV1053" s="5">
        <v>15382.1982846828</v>
      </c>
      <c r="AW1053" s="9">
        <v>4.1185059547424316</v>
      </c>
      <c r="AX1053">
        <v>12</v>
      </c>
      <c r="AY1053" t="s">
        <v>50</v>
      </c>
      <c r="AZ1053" s="9">
        <f>AVERAGE(MainTable[[#This Row],[f1]:[f4]])</f>
        <v>0.47759999999999997</v>
      </c>
      <c r="BA1053" s="9">
        <f>AVERAGE(MainTable[[#This Row],[l1]:[l3]])</f>
        <v>9.5000000000000015E-2</v>
      </c>
      <c r="BB1053" s="9">
        <f>AVERAGE(MainTable[[#This Row],[n1]:[lsc]])</f>
        <v>0.47583333333333333</v>
      </c>
      <c r="BC1053" s="9">
        <f>AVERAGE(MainTable[[#This Row],[density]:[clsCoef]])</f>
        <v>0.88650000000000007</v>
      </c>
      <c r="BD1053" s="9">
        <f>AVERAGE(MainTable[[#This Row],[t2]:[t4]])</f>
        <v>0.28833333333333333</v>
      </c>
      <c r="BE1053" s="9">
        <f>AVERAGE(MainTable[[#This Row],[c1]:[c2]])</f>
        <v>0.13300000000000001</v>
      </c>
      <c r="BF1053" s="9">
        <f>AVERAGE(MainTable[[#This Row],[n3]], MainTable[[#This Row],[n1]], MainTable[[#This Row],[n4]])</f>
        <v>0.13166666666666668</v>
      </c>
      <c r="BG1053" s="9" t="str">
        <f>VLOOKUP(MainTable[[#This Row],[model]],ModelNames,4,FALSE)</f>
        <v>Kernel/SVM</v>
      </c>
      <c r="BH1053" s="9" cm="1">
        <f t="array" ref="BH1053">MEDIAN(IF($AM$2:$AM$2385=AM1053,$AN$2:$AN$2385))</f>
        <v>0.87225452196382425</v>
      </c>
      <c r="BI1053" s="9" t="str" cm="1">
        <f t="array" ref="BI1053">LEFT(A1053, MIN(IFERROR(FIND({"_binarized","_clean","_converted"}, A1053), LEN(A1053)+1))-1)</f>
        <v>waveform-5000</v>
      </c>
    </row>
    <row r="1054" spans="1:61" x14ac:dyDescent="0.25">
      <c r="A1054" t="s">
        <v>219</v>
      </c>
      <c r="B1054" s="6">
        <v>5000</v>
      </c>
      <c r="C1054">
        <v>41</v>
      </c>
      <c r="D1054">
        <v>40</v>
      </c>
      <c r="E1054">
        <v>0</v>
      </c>
      <c r="F1054" s="1">
        <v>1.9550827423167849</v>
      </c>
      <c r="G1054">
        <v>0</v>
      </c>
      <c r="H1054">
        <v>0</v>
      </c>
      <c r="I1054" s="1">
        <v>1000000</v>
      </c>
      <c r="J1054" s="1">
        <v>-0.19742089076351119</v>
      </c>
      <c r="K1054" s="1">
        <v>8.5874063912769E-2</v>
      </c>
      <c r="L1054" s="1">
        <v>45.578299999999999</v>
      </c>
      <c r="M1054" s="1">
        <v>8.6219999999999999</v>
      </c>
      <c r="N1054" s="2">
        <v>0.42699999999999999</v>
      </c>
      <c r="O1054" s="2">
        <v>0.51900000000000002</v>
      </c>
      <c r="P1054" s="2">
        <v>0.214</v>
      </c>
      <c r="Q1054" s="2">
        <v>1.4999999999999999E-2</v>
      </c>
      <c r="R1054" s="2">
        <v>0.85099999999999998</v>
      </c>
      <c r="S1054" s="2">
        <v>0.78900000000000003</v>
      </c>
      <c r="T1054" s="2">
        <v>5.8000000000000003E-2</v>
      </c>
      <c r="U1054" s="2">
        <v>0.14000000000000001</v>
      </c>
      <c r="V1054" s="2">
        <v>8.6999999999999994E-2</v>
      </c>
      <c r="W1054" s="2">
        <v>0.105</v>
      </c>
      <c r="X1054" s="2">
        <v>0.46800000000000003</v>
      </c>
      <c r="Y1054" s="2">
        <v>0.20799999999999999</v>
      </c>
      <c r="Z1054" s="2">
        <v>8.2000000000000003E-2</v>
      </c>
      <c r="AA1054" s="2">
        <v>0.999</v>
      </c>
      <c r="AB1054" s="2">
        <v>0.99299999999999999</v>
      </c>
      <c r="AC1054" s="2">
        <v>0.996</v>
      </c>
      <c r="AD1054" s="2">
        <v>0.77700000000000002</v>
      </c>
      <c r="AE1054" s="2">
        <v>0.96399999999999997</v>
      </c>
      <c r="AF1054" s="2">
        <v>8.0000000000000002E-3</v>
      </c>
      <c r="AG1054" s="2">
        <v>7.0000000000000001E-3</v>
      </c>
      <c r="AH1054" s="2">
        <v>0.85</v>
      </c>
      <c r="AI1054" s="2">
        <v>7.6999999999999999E-2</v>
      </c>
      <c r="AJ1054" s="2">
        <v>0.189</v>
      </c>
      <c r="AK1054">
        <v>1058914</v>
      </c>
      <c r="AL1054">
        <v>53.47</v>
      </c>
      <c r="AM1054" t="s">
        <v>52</v>
      </c>
      <c r="AN1054" s="3">
        <v>0.89440000000000008</v>
      </c>
      <c r="AO1054" s="3">
        <v>2.3323807579381231E-3</v>
      </c>
      <c r="AP1054" s="3">
        <v>0.89205888777378883</v>
      </c>
      <c r="AQ1054" s="3">
        <v>2.85313775737717E-3</v>
      </c>
      <c r="AR1054" s="3">
        <v>0.96437157193927958</v>
      </c>
      <c r="AS1054" s="3">
        <v>2.3870533789114882E-3</v>
      </c>
      <c r="AT1054" s="10">
        <v>0.19729900360107419</v>
      </c>
      <c r="AU1054" s="1">
        <v>196.9453125</v>
      </c>
      <c r="AV1054" s="5">
        <v>25342.246583817909</v>
      </c>
      <c r="AW1054" s="9">
        <v>4.7613077163696289</v>
      </c>
      <c r="AX1054">
        <v>24</v>
      </c>
      <c r="AY1054" t="s">
        <v>50</v>
      </c>
      <c r="AZ1054" s="9">
        <f>AVERAGE(MainTable[[#This Row],[f1]:[f4]])</f>
        <v>0.47759999999999997</v>
      </c>
      <c r="BA1054" s="9">
        <f>AVERAGE(MainTable[[#This Row],[l1]:[l3]])</f>
        <v>9.5000000000000015E-2</v>
      </c>
      <c r="BB1054" s="9">
        <f>AVERAGE(MainTable[[#This Row],[n1]:[lsc]])</f>
        <v>0.47583333333333333</v>
      </c>
      <c r="BC1054" s="9">
        <f>AVERAGE(MainTable[[#This Row],[density]:[clsCoef]])</f>
        <v>0.88650000000000007</v>
      </c>
      <c r="BD1054" s="9">
        <f>AVERAGE(MainTable[[#This Row],[t2]:[t4]])</f>
        <v>0.28833333333333333</v>
      </c>
      <c r="BE1054" s="9">
        <f>AVERAGE(MainTable[[#This Row],[c1]:[c2]])</f>
        <v>0.13300000000000001</v>
      </c>
      <c r="BF1054" s="9">
        <f>AVERAGE(MainTable[[#This Row],[n3]], MainTable[[#This Row],[n1]], MainTable[[#This Row],[n4]])</f>
        <v>0.13166666666666668</v>
      </c>
      <c r="BG1054" s="9" t="str">
        <f>VLOOKUP(MainTable[[#This Row],[model]],ModelNames,4,FALSE)</f>
        <v>Tree Ensemble</v>
      </c>
      <c r="BH1054" s="9" cm="1">
        <f t="array" ref="BH1054">MEDIAN(IF($AM$2:$AM$2385=AM1054,$AN$2:$AN$2385))</f>
        <v>0.87140340575455077</v>
      </c>
      <c r="BI1054" s="9" t="str" cm="1">
        <f t="array" ref="BI1054">LEFT(A1054, MIN(IFERROR(FIND({"_binarized","_clean","_converted"}, A1054), LEN(A1054)+1))-1)</f>
        <v>waveform-5000</v>
      </c>
    </row>
    <row r="1055" spans="1:61" x14ac:dyDescent="0.25">
      <c r="A1055" t="s">
        <v>219</v>
      </c>
      <c r="B1055" s="6">
        <v>5000</v>
      </c>
      <c r="C1055">
        <v>41</v>
      </c>
      <c r="D1055">
        <v>40</v>
      </c>
      <c r="E1055">
        <v>0</v>
      </c>
      <c r="F1055" s="1">
        <v>1.9550827423167849</v>
      </c>
      <c r="G1055">
        <v>0</v>
      </c>
      <c r="H1055">
        <v>0</v>
      </c>
      <c r="I1055" s="1">
        <v>1000000</v>
      </c>
      <c r="J1055" s="1">
        <v>-0.19742089076351119</v>
      </c>
      <c r="K1055" s="1">
        <v>8.5874063912769E-2</v>
      </c>
      <c r="L1055" s="1">
        <v>45.578299999999999</v>
      </c>
      <c r="M1055" s="1">
        <v>8.6219999999999999</v>
      </c>
      <c r="N1055" s="2">
        <v>0.42699999999999999</v>
      </c>
      <c r="O1055" s="2">
        <v>0.51900000000000002</v>
      </c>
      <c r="P1055" s="2">
        <v>0.214</v>
      </c>
      <c r="Q1055" s="2">
        <v>1.4999999999999999E-2</v>
      </c>
      <c r="R1055" s="2">
        <v>0.85099999999999998</v>
      </c>
      <c r="S1055" s="2">
        <v>0.78900000000000003</v>
      </c>
      <c r="T1055" s="2">
        <v>5.8000000000000003E-2</v>
      </c>
      <c r="U1055" s="2">
        <v>0.14000000000000001</v>
      </c>
      <c r="V1055" s="2">
        <v>8.6999999999999994E-2</v>
      </c>
      <c r="W1055" s="2">
        <v>0.105</v>
      </c>
      <c r="X1055" s="2">
        <v>0.46800000000000003</v>
      </c>
      <c r="Y1055" s="2">
        <v>0.20799999999999999</v>
      </c>
      <c r="Z1055" s="2">
        <v>8.2000000000000003E-2</v>
      </c>
      <c r="AA1055" s="2">
        <v>0.999</v>
      </c>
      <c r="AB1055" s="2">
        <v>0.99299999999999999</v>
      </c>
      <c r="AC1055" s="2">
        <v>0.996</v>
      </c>
      <c r="AD1055" s="2">
        <v>0.77700000000000002</v>
      </c>
      <c r="AE1055" s="2">
        <v>0.96399999999999997</v>
      </c>
      <c r="AF1055" s="2">
        <v>8.0000000000000002E-3</v>
      </c>
      <c r="AG1055" s="2">
        <v>7.0000000000000001E-3</v>
      </c>
      <c r="AH1055" s="2">
        <v>0.85</v>
      </c>
      <c r="AI1055" s="2">
        <v>7.6999999999999999E-2</v>
      </c>
      <c r="AJ1055" s="2">
        <v>0.189</v>
      </c>
      <c r="AK1055">
        <v>1058914</v>
      </c>
      <c r="AL1055">
        <v>53.47</v>
      </c>
      <c r="AM1055" t="s">
        <v>59</v>
      </c>
      <c r="AN1055" s="3">
        <v>0.89419999999999999</v>
      </c>
      <c r="AO1055" s="3">
        <v>2.7856776554368271E-3</v>
      </c>
      <c r="AP1055" s="3">
        <v>0.89342971953121064</v>
      </c>
      <c r="AQ1055" s="3">
        <v>3.264694828132519E-3</v>
      </c>
      <c r="AR1055" s="3">
        <v>0.95957461602695826</v>
      </c>
      <c r="AS1055" s="3">
        <v>2.3403114561460041E-3</v>
      </c>
      <c r="AT1055" s="10">
        <v>1.087617874145508E-2</v>
      </c>
      <c r="AU1055" s="1">
        <v>335.6796875</v>
      </c>
      <c r="AV1055" s="5">
        <v>459720.28585207602</v>
      </c>
      <c r="AW1055" s="9">
        <v>1.40001368522644</v>
      </c>
      <c r="AX1055">
        <v>1</v>
      </c>
      <c r="AY1055" t="s">
        <v>50</v>
      </c>
      <c r="AZ1055" s="9">
        <f>AVERAGE(MainTable[[#This Row],[f1]:[f4]])</f>
        <v>0.47759999999999997</v>
      </c>
      <c r="BA1055" s="9">
        <f>AVERAGE(MainTable[[#This Row],[l1]:[l3]])</f>
        <v>9.5000000000000015E-2</v>
      </c>
      <c r="BB1055" s="9">
        <f>AVERAGE(MainTable[[#This Row],[n1]:[lsc]])</f>
        <v>0.47583333333333333</v>
      </c>
      <c r="BC1055" s="9">
        <f>AVERAGE(MainTable[[#This Row],[density]:[clsCoef]])</f>
        <v>0.88650000000000007</v>
      </c>
      <c r="BD1055" s="9">
        <f>AVERAGE(MainTable[[#This Row],[t2]:[t4]])</f>
        <v>0.28833333333333333</v>
      </c>
      <c r="BE1055" s="9">
        <f>AVERAGE(MainTable[[#This Row],[c1]:[c2]])</f>
        <v>0.13300000000000001</v>
      </c>
      <c r="BF1055" s="9">
        <f>AVERAGE(MainTable[[#This Row],[n3]], MainTable[[#This Row],[n1]], MainTable[[#This Row],[n4]])</f>
        <v>0.13166666666666668</v>
      </c>
      <c r="BG1055" s="9" t="str">
        <f>VLOOKUP(MainTable[[#This Row],[model]],ModelNames,4,FALSE)</f>
        <v>Tree Ensemble</v>
      </c>
      <c r="BH1055" s="9" cm="1">
        <f t="array" ref="BH1055">MEDIAN(IF($AM$2:$AM$2385=AM1055,$AN$2:$AN$2385))</f>
        <v>0.86949265687583444</v>
      </c>
      <c r="BI1055" s="9" t="str" cm="1">
        <f t="array" ref="BI1055">LEFT(A1055, MIN(IFERROR(FIND({"_binarized","_clean","_converted"}, A1055), LEN(A1055)+1))-1)</f>
        <v>waveform-5000</v>
      </c>
    </row>
    <row r="1056" spans="1:61" x14ac:dyDescent="0.25">
      <c r="A1056" t="s">
        <v>219</v>
      </c>
      <c r="B1056" s="6">
        <v>5000</v>
      </c>
      <c r="C1056">
        <v>41</v>
      </c>
      <c r="D1056">
        <v>40</v>
      </c>
      <c r="E1056">
        <v>0</v>
      </c>
      <c r="F1056" s="1">
        <v>1.9550827423167849</v>
      </c>
      <c r="G1056">
        <v>0</v>
      </c>
      <c r="H1056">
        <v>0</v>
      </c>
      <c r="I1056" s="1">
        <v>1000000</v>
      </c>
      <c r="J1056" s="1">
        <v>-0.19742089076351119</v>
      </c>
      <c r="K1056" s="1">
        <v>8.5874063912769E-2</v>
      </c>
      <c r="L1056" s="1">
        <v>45.578299999999999</v>
      </c>
      <c r="M1056" s="1">
        <v>8.6219999999999999</v>
      </c>
      <c r="N1056" s="2">
        <v>0.42699999999999999</v>
      </c>
      <c r="O1056" s="2">
        <v>0.51900000000000002</v>
      </c>
      <c r="P1056" s="2">
        <v>0.214</v>
      </c>
      <c r="Q1056" s="2">
        <v>1.4999999999999999E-2</v>
      </c>
      <c r="R1056" s="2">
        <v>0.85099999999999998</v>
      </c>
      <c r="S1056" s="2">
        <v>0.78900000000000003</v>
      </c>
      <c r="T1056" s="2">
        <v>5.8000000000000003E-2</v>
      </c>
      <c r="U1056" s="2">
        <v>0.14000000000000001</v>
      </c>
      <c r="V1056" s="2">
        <v>8.6999999999999994E-2</v>
      </c>
      <c r="W1056" s="2">
        <v>0.105</v>
      </c>
      <c r="X1056" s="2">
        <v>0.46800000000000003</v>
      </c>
      <c r="Y1056" s="2">
        <v>0.20799999999999999</v>
      </c>
      <c r="Z1056" s="2">
        <v>8.2000000000000003E-2</v>
      </c>
      <c r="AA1056" s="2">
        <v>0.999</v>
      </c>
      <c r="AB1056" s="2">
        <v>0.99299999999999999</v>
      </c>
      <c r="AC1056" s="2">
        <v>0.996</v>
      </c>
      <c r="AD1056" s="2">
        <v>0.77700000000000002</v>
      </c>
      <c r="AE1056" s="2">
        <v>0.96399999999999997</v>
      </c>
      <c r="AF1056" s="2">
        <v>8.0000000000000002E-3</v>
      </c>
      <c r="AG1056" s="2">
        <v>7.0000000000000001E-3</v>
      </c>
      <c r="AH1056" s="2">
        <v>0.85</v>
      </c>
      <c r="AI1056" s="2">
        <v>7.6999999999999999E-2</v>
      </c>
      <c r="AJ1056" s="2">
        <v>0.189</v>
      </c>
      <c r="AK1056">
        <v>1058914</v>
      </c>
      <c r="AL1056">
        <v>53.47</v>
      </c>
      <c r="AM1056" t="s">
        <v>54</v>
      </c>
      <c r="AN1056" s="3">
        <v>0.89160000000000006</v>
      </c>
      <c r="AO1056" s="3">
        <v>6.0530983801686282E-3</v>
      </c>
      <c r="AP1056" s="3">
        <v>0.88988931562745643</v>
      </c>
      <c r="AQ1056" s="3">
        <v>6.2305078618167028E-3</v>
      </c>
      <c r="AR1056" s="3">
        <v>0.96091528214945843</v>
      </c>
      <c r="AS1056" s="3">
        <v>3.4858962327955689E-3</v>
      </c>
      <c r="AT1056" s="10">
        <v>0.19867968559265139</v>
      </c>
      <c r="AU1056" s="1">
        <v>152.5</v>
      </c>
      <c r="AV1056" s="5">
        <v>25166.136060087141</v>
      </c>
      <c r="AW1056" s="9">
        <v>29.511418581008911</v>
      </c>
      <c r="AX1056">
        <v>16</v>
      </c>
      <c r="AY1056" t="s">
        <v>50</v>
      </c>
      <c r="AZ1056" s="9">
        <f>AVERAGE(MainTable[[#This Row],[f1]:[f4]])</f>
        <v>0.47759999999999997</v>
      </c>
      <c r="BA1056" s="9">
        <f>AVERAGE(MainTable[[#This Row],[l1]:[l3]])</f>
        <v>9.5000000000000015E-2</v>
      </c>
      <c r="BB1056" s="9">
        <f>AVERAGE(MainTable[[#This Row],[n1]:[lsc]])</f>
        <v>0.47583333333333333</v>
      </c>
      <c r="BC1056" s="9">
        <f>AVERAGE(MainTable[[#This Row],[density]:[clsCoef]])</f>
        <v>0.88650000000000007</v>
      </c>
      <c r="BD1056" s="9">
        <f>AVERAGE(MainTable[[#This Row],[t2]:[t4]])</f>
        <v>0.28833333333333333</v>
      </c>
      <c r="BE1056" s="9">
        <f>AVERAGE(MainTable[[#This Row],[c1]:[c2]])</f>
        <v>0.13300000000000001</v>
      </c>
      <c r="BF1056" s="9">
        <f>AVERAGE(MainTable[[#This Row],[n3]], MainTable[[#This Row],[n1]], MainTable[[#This Row],[n4]])</f>
        <v>0.13166666666666668</v>
      </c>
      <c r="BG1056" s="9" t="str">
        <f>VLOOKUP(MainTable[[#This Row],[model]],ModelNames,4,FALSE)</f>
        <v>Tree Ensemble</v>
      </c>
      <c r="BH1056" s="9" cm="1">
        <f t="array" ref="BH1056">MEDIAN(IF($AM$2:$AM$2385=AM1056,$AN$2:$AN$2385))</f>
        <v>0.87316363636363636</v>
      </c>
      <c r="BI1056" s="9" t="str" cm="1">
        <f t="array" ref="BI1056">LEFT(A1056, MIN(IFERROR(FIND({"_binarized","_clean","_converted"}, A1056), LEN(A1056)+1))-1)</f>
        <v>waveform-5000</v>
      </c>
    </row>
    <row r="1057" spans="1:61" x14ac:dyDescent="0.25">
      <c r="A1057" t="s">
        <v>219</v>
      </c>
      <c r="B1057" s="6">
        <v>5000</v>
      </c>
      <c r="C1057">
        <v>41</v>
      </c>
      <c r="D1057">
        <v>40</v>
      </c>
      <c r="E1057">
        <v>0</v>
      </c>
      <c r="F1057" s="1">
        <v>1.9550827423167849</v>
      </c>
      <c r="G1057">
        <v>0</v>
      </c>
      <c r="H1057">
        <v>0</v>
      </c>
      <c r="I1057" s="1">
        <v>1000000</v>
      </c>
      <c r="J1057" s="1">
        <v>-0.19742089076351119</v>
      </c>
      <c r="K1057" s="1">
        <v>8.5874063912769E-2</v>
      </c>
      <c r="L1057" s="1">
        <v>45.578299999999999</v>
      </c>
      <c r="M1057" s="1">
        <v>8.6219999999999999</v>
      </c>
      <c r="N1057" s="2">
        <v>0.42699999999999999</v>
      </c>
      <c r="O1057" s="2">
        <v>0.51900000000000002</v>
      </c>
      <c r="P1057" s="2">
        <v>0.214</v>
      </c>
      <c r="Q1057" s="2">
        <v>1.4999999999999999E-2</v>
      </c>
      <c r="R1057" s="2">
        <v>0.85099999999999998</v>
      </c>
      <c r="S1057" s="2">
        <v>0.78900000000000003</v>
      </c>
      <c r="T1057" s="2">
        <v>5.8000000000000003E-2</v>
      </c>
      <c r="U1057" s="2">
        <v>0.14000000000000001</v>
      </c>
      <c r="V1057" s="2">
        <v>8.6999999999999994E-2</v>
      </c>
      <c r="W1057" s="2">
        <v>0.105</v>
      </c>
      <c r="X1057" s="2">
        <v>0.46800000000000003</v>
      </c>
      <c r="Y1057" s="2">
        <v>0.20799999999999999</v>
      </c>
      <c r="Z1057" s="2">
        <v>8.2000000000000003E-2</v>
      </c>
      <c r="AA1057" s="2">
        <v>0.999</v>
      </c>
      <c r="AB1057" s="2">
        <v>0.99299999999999999</v>
      </c>
      <c r="AC1057" s="2">
        <v>0.996</v>
      </c>
      <c r="AD1057" s="2">
        <v>0.77700000000000002</v>
      </c>
      <c r="AE1057" s="2">
        <v>0.96399999999999997</v>
      </c>
      <c r="AF1057" s="2">
        <v>8.0000000000000002E-3</v>
      </c>
      <c r="AG1057" s="2">
        <v>7.0000000000000001E-3</v>
      </c>
      <c r="AH1057" s="2">
        <v>0.85</v>
      </c>
      <c r="AI1057" s="2">
        <v>7.6999999999999999E-2</v>
      </c>
      <c r="AJ1057" s="2">
        <v>0.189</v>
      </c>
      <c r="AK1057">
        <v>1058914</v>
      </c>
      <c r="AL1057">
        <v>53.47</v>
      </c>
      <c r="AM1057" t="s">
        <v>58</v>
      </c>
      <c r="AN1057" s="3">
        <v>0.88960000000000006</v>
      </c>
      <c r="AO1057" s="3">
        <v>4.4542114902640217E-3</v>
      </c>
      <c r="AP1057" s="3">
        <v>0.8891735191160457</v>
      </c>
      <c r="AQ1057" s="3">
        <v>4.4842497398172596E-3</v>
      </c>
      <c r="AR1057" s="3">
        <v>0.9582934138001814</v>
      </c>
      <c r="AS1057" s="3">
        <v>3.351335096944364E-3</v>
      </c>
      <c r="AT1057" s="10">
        <v>6.3943862915039063E-3</v>
      </c>
      <c r="AU1057" s="1">
        <v>341.546875</v>
      </c>
      <c r="AV1057" s="5">
        <v>781935.86875466071</v>
      </c>
      <c r="AW1057" s="9">
        <v>1.969796419143677</v>
      </c>
      <c r="AX1057">
        <v>2</v>
      </c>
      <c r="AY1057" t="s">
        <v>50</v>
      </c>
      <c r="AZ1057" s="9">
        <f>AVERAGE(MainTable[[#This Row],[f1]:[f4]])</f>
        <v>0.47759999999999997</v>
      </c>
      <c r="BA1057" s="9">
        <f>AVERAGE(MainTable[[#This Row],[l1]:[l3]])</f>
        <v>9.5000000000000015E-2</v>
      </c>
      <c r="BB1057" s="9">
        <f>AVERAGE(MainTable[[#This Row],[n1]:[lsc]])</f>
        <v>0.47583333333333333</v>
      </c>
      <c r="BC1057" s="9">
        <f>AVERAGE(MainTable[[#This Row],[density]:[clsCoef]])</f>
        <v>0.88650000000000007</v>
      </c>
      <c r="BD1057" s="9">
        <f>AVERAGE(MainTable[[#This Row],[t2]:[t4]])</f>
        <v>0.28833333333333333</v>
      </c>
      <c r="BE1057" s="9">
        <f>AVERAGE(MainTable[[#This Row],[c1]:[c2]])</f>
        <v>0.13300000000000001</v>
      </c>
      <c r="BF1057" s="9">
        <f>AVERAGE(MainTable[[#This Row],[n3]], MainTable[[#This Row],[n1]], MainTable[[#This Row],[n4]])</f>
        <v>0.13166666666666668</v>
      </c>
      <c r="BG1057" s="9" t="str">
        <f>VLOOKUP(MainTable[[#This Row],[model]],ModelNames,4,FALSE)</f>
        <v>Tree Ensemble</v>
      </c>
      <c r="BH1057" s="9" cm="1">
        <f t="array" ref="BH1057">MEDIAN(IF($AM$2:$AM$2385=AM1057,$AN$2:$AN$2385))</f>
        <v>0.86973139609339412</v>
      </c>
      <c r="BI1057" s="9" t="str" cm="1">
        <f t="array" ref="BI1057">LEFT(A1057, MIN(IFERROR(FIND({"_binarized","_clean","_converted"}, A1057), LEN(A1057)+1))-1)</f>
        <v>waveform-5000</v>
      </c>
    </row>
    <row r="1058" spans="1:61" x14ac:dyDescent="0.25">
      <c r="A1058" t="s">
        <v>219</v>
      </c>
      <c r="B1058" s="6">
        <v>5000</v>
      </c>
      <c r="C1058">
        <v>41</v>
      </c>
      <c r="D1058">
        <v>40</v>
      </c>
      <c r="E1058">
        <v>0</v>
      </c>
      <c r="F1058" s="1">
        <v>1.9550827423167849</v>
      </c>
      <c r="G1058">
        <v>0</v>
      </c>
      <c r="H1058">
        <v>0</v>
      </c>
      <c r="I1058" s="1">
        <v>1000000</v>
      </c>
      <c r="J1058" s="1">
        <v>-0.19742089076351119</v>
      </c>
      <c r="K1058" s="1">
        <v>8.5874063912769E-2</v>
      </c>
      <c r="L1058" s="1">
        <v>45.578299999999999</v>
      </c>
      <c r="M1058" s="1">
        <v>8.6219999999999999</v>
      </c>
      <c r="N1058" s="2">
        <v>0.42699999999999999</v>
      </c>
      <c r="O1058" s="2">
        <v>0.51900000000000002</v>
      </c>
      <c r="P1058" s="2">
        <v>0.214</v>
      </c>
      <c r="Q1058" s="2">
        <v>1.4999999999999999E-2</v>
      </c>
      <c r="R1058" s="2">
        <v>0.85099999999999998</v>
      </c>
      <c r="S1058" s="2">
        <v>0.78900000000000003</v>
      </c>
      <c r="T1058" s="2">
        <v>5.8000000000000003E-2</v>
      </c>
      <c r="U1058" s="2">
        <v>0.14000000000000001</v>
      </c>
      <c r="V1058" s="2">
        <v>8.6999999999999994E-2</v>
      </c>
      <c r="W1058" s="2">
        <v>0.105</v>
      </c>
      <c r="X1058" s="2">
        <v>0.46800000000000003</v>
      </c>
      <c r="Y1058" s="2">
        <v>0.20799999999999999</v>
      </c>
      <c r="Z1058" s="2">
        <v>8.2000000000000003E-2</v>
      </c>
      <c r="AA1058" s="2">
        <v>0.999</v>
      </c>
      <c r="AB1058" s="2">
        <v>0.99299999999999999</v>
      </c>
      <c r="AC1058" s="2">
        <v>0.996</v>
      </c>
      <c r="AD1058" s="2">
        <v>0.77700000000000002</v>
      </c>
      <c r="AE1058" s="2">
        <v>0.96399999999999997</v>
      </c>
      <c r="AF1058" s="2">
        <v>8.0000000000000002E-3</v>
      </c>
      <c r="AG1058" s="2">
        <v>7.0000000000000001E-3</v>
      </c>
      <c r="AH1058" s="2">
        <v>0.85</v>
      </c>
      <c r="AI1058" s="2">
        <v>7.6999999999999999E-2</v>
      </c>
      <c r="AJ1058" s="2">
        <v>0.189</v>
      </c>
      <c r="AK1058">
        <v>1058914</v>
      </c>
      <c r="AL1058">
        <v>53.47</v>
      </c>
      <c r="AM1058" t="s">
        <v>55</v>
      </c>
      <c r="AN1058" s="3">
        <v>0.88939999999999997</v>
      </c>
      <c r="AO1058" s="3">
        <v>5.1224993899462836E-3</v>
      </c>
      <c r="AP1058" s="3">
        <v>0.88855326442719595</v>
      </c>
      <c r="AQ1058" s="3">
        <v>5.5394188046240826E-3</v>
      </c>
      <c r="AR1058" s="3">
        <v>0.95945342190883909</v>
      </c>
      <c r="AS1058" s="3">
        <v>2.675150653657882E-3</v>
      </c>
      <c r="AT1058" s="10">
        <v>1.6954183578491211E-2</v>
      </c>
      <c r="AU1058" s="1">
        <v>347.15625</v>
      </c>
      <c r="AV1058" s="5">
        <v>294912.46080071997</v>
      </c>
      <c r="AW1058" s="9">
        <v>10.93456721305847</v>
      </c>
      <c r="AX1058">
        <v>16</v>
      </c>
      <c r="AY1058" t="s">
        <v>50</v>
      </c>
      <c r="AZ1058" s="9">
        <f>AVERAGE(MainTable[[#This Row],[f1]:[f4]])</f>
        <v>0.47759999999999997</v>
      </c>
      <c r="BA1058" s="9">
        <f>AVERAGE(MainTable[[#This Row],[l1]:[l3]])</f>
        <v>9.5000000000000015E-2</v>
      </c>
      <c r="BB1058" s="9">
        <f>AVERAGE(MainTable[[#This Row],[n1]:[lsc]])</f>
        <v>0.47583333333333333</v>
      </c>
      <c r="BC1058" s="9">
        <f>AVERAGE(MainTable[[#This Row],[density]:[clsCoef]])</f>
        <v>0.88650000000000007</v>
      </c>
      <c r="BD1058" s="9">
        <f>AVERAGE(MainTable[[#This Row],[t2]:[t4]])</f>
        <v>0.28833333333333333</v>
      </c>
      <c r="BE1058" s="9">
        <f>AVERAGE(MainTable[[#This Row],[c1]:[c2]])</f>
        <v>0.13300000000000001</v>
      </c>
      <c r="BF1058" s="9">
        <f>AVERAGE(MainTable[[#This Row],[n3]], MainTable[[#This Row],[n1]], MainTable[[#This Row],[n4]])</f>
        <v>0.13166666666666668</v>
      </c>
      <c r="BG1058" s="9" t="str">
        <f>VLOOKUP(MainTable[[#This Row],[model]],ModelNames,4,FALSE)</f>
        <v>Tree Ensemble</v>
      </c>
      <c r="BH1058" s="9" cm="1">
        <f t="array" ref="BH1058">MEDIAN(IF($AM$2:$AM$2385=AM1058,$AN$2:$AN$2385))</f>
        <v>0.88267425723439863</v>
      </c>
      <c r="BI1058" s="9" t="str" cm="1">
        <f t="array" ref="BI1058">LEFT(A1058, MIN(IFERROR(FIND({"_binarized","_clean","_converted"}, A1058), LEN(A1058)+1))-1)</f>
        <v>waveform-5000</v>
      </c>
    </row>
    <row r="1059" spans="1:61" x14ac:dyDescent="0.25">
      <c r="A1059" t="s">
        <v>219</v>
      </c>
      <c r="B1059" s="6">
        <v>5000</v>
      </c>
      <c r="C1059">
        <v>41</v>
      </c>
      <c r="D1059">
        <v>40</v>
      </c>
      <c r="E1059">
        <v>0</v>
      </c>
      <c r="F1059" s="1">
        <v>1.9550827423167849</v>
      </c>
      <c r="G1059">
        <v>0</v>
      </c>
      <c r="H1059">
        <v>0</v>
      </c>
      <c r="I1059" s="1">
        <v>1000000</v>
      </c>
      <c r="J1059" s="1">
        <v>-0.19742089076351119</v>
      </c>
      <c r="K1059" s="1">
        <v>8.5874063912769E-2</v>
      </c>
      <c r="L1059" s="1">
        <v>45.578299999999999</v>
      </c>
      <c r="M1059" s="1">
        <v>8.6219999999999999</v>
      </c>
      <c r="N1059" s="2">
        <v>0.42699999999999999</v>
      </c>
      <c r="O1059" s="2">
        <v>0.51900000000000002</v>
      </c>
      <c r="P1059" s="2">
        <v>0.214</v>
      </c>
      <c r="Q1059" s="2">
        <v>1.4999999999999999E-2</v>
      </c>
      <c r="R1059" s="2">
        <v>0.85099999999999998</v>
      </c>
      <c r="S1059" s="2">
        <v>0.78900000000000003</v>
      </c>
      <c r="T1059" s="2">
        <v>5.8000000000000003E-2</v>
      </c>
      <c r="U1059" s="2">
        <v>0.14000000000000001</v>
      </c>
      <c r="V1059" s="2">
        <v>8.6999999999999994E-2</v>
      </c>
      <c r="W1059" s="2">
        <v>0.105</v>
      </c>
      <c r="X1059" s="2">
        <v>0.46800000000000003</v>
      </c>
      <c r="Y1059" s="2">
        <v>0.20799999999999999</v>
      </c>
      <c r="Z1059" s="2">
        <v>8.2000000000000003E-2</v>
      </c>
      <c r="AA1059" s="2">
        <v>0.999</v>
      </c>
      <c r="AB1059" s="2">
        <v>0.99299999999999999</v>
      </c>
      <c r="AC1059" s="2">
        <v>0.996</v>
      </c>
      <c r="AD1059" s="2">
        <v>0.77700000000000002</v>
      </c>
      <c r="AE1059" s="2">
        <v>0.96399999999999997</v>
      </c>
      <c r="AF1059" s="2">
        <v>8.0000000000000002E-3</v>
      </c>
      <c r="AG1059" s="2">
        <v>7.0000000000000001E-3</v>
      </c>
      <c r="AH1059" s="2">
        <v>0.85</v>
      </c>
      <c r="AI1059" s="2">
        <v>7.6999999999999999E-2</v>
      </c>
      <c r="AJ1059" s="2">
        <v>0.189</v>
      </c>
      <c r="AK1059">
        <v>1058914</v>
      </c>
      <c r="AL1059">
        <v>53.47</v>
      </c>
      <c r="AM1059" t="s">
        <v>63</v>
      </c>
      <c r="AN1059" s="3">
        <v>0.85399999999999987</v>
      </c>
      <c r="AO1059" s="3">
        <v>7.5630681604756224E-3</v>
      </c>
      <c r="AP1059" s="3">
        <v>0.85732069584812953</v>
      </c>
      <c r="AQ1059" s="3">
        <v>7.2390811202521837E-3</v>
      </c>
      <c r="AR1059" s="3">
        <v>0.93747090886640905</v>
      </c>
      <c r="AS1059" s="3">
        <v>8.7205360196766345E-3</v>
      </c>
      <c r="AT1059" s="10">
        <v>2.6838779449462891E-3</v>
      </c>
      <c r="AU1059" s="1">
        <v>364.3046875</v>
      </c>
      <c r="AV1059" s="5">
        <v>1862975.926090433</v>
      </c>
      <c r="AW1059" s="9">
        <v>0.15214395523071289</v>
      </c>
      <c r="AX1059">
        <v>4</v>
      </c>
      <c r="AY1059" t="s">
        <v>50</v>
      </c>
      <c r="AZ1059" s="9">
        <f>AVERAGE(MainTable[[#This Row],[f1]:[f4]])</f>
        <v>0.47759999999999997</v>
      </c>
      <c r="BA1059" s="9">
        <f>AVERAGE(MainTable[[#This Row],[l1]:[l3]])</f>
        <v>9.5000000000000015E-2</v>
      </c>
      <c r="BB1059" s="9">
        <f>AVERAGE(MainTable[[#This Row],[n1]:[lsc]])</f>
        <v>0.47583333333333333</v>
      </c>
      <c r="BC1059" s="9">
        <f>AVERAGE(MainTable[[#This Row],[density]:[clsCoef]])</f>
        <v>0.88650000000000007</v>
      </c>
      <c r="BD1059" s="9">
        <f>AVERAGE(MainTable[[#This Row],[t2]:[t4]])</f>
        <v>0.28833333333333333</v>
      </c>
      <c r="BE1059" s="9">
        <f>AVERAGE(MainTable[[#This Row],[c1]:[c2]])</f>
        <v>0.13300000000000001</v>
      </c>
      <c r="BF1059" s="9">
        <f>AVERAGE(MainTable[[#This Row],[n3]], MainTable[[#This Row],[n1]], MainTable[[#This Row],[n4]])</f>
        <v>0.13166666666666668</v>
      </c>
      <c r="BG1059" s="9" t="str">
        <f>VLOOKUP(MainTable[[#This Row],[model]],ModelNames,4,FALSE)</f>
        <v>Probabilistic</v>
      </c>
      <c r="BH1059" s="9" cm="1">
        <f t="array" ref="BH1059">MEDIAN(IF($AM$2:$AM$2385=AM1059,$AN$2:$AN$2385))</f>
        <v>0.73750000000000004</v>
      </c>
      <c r="BI1059" s="9" t="str" cm="1">
        <f t="array" ref="BI1059">LEFT(A1059, MIN(IFERROR(FIND({"_binarized","_clean","_converted"}, A1059), LEN(A1059)+1))-1)</f>
        <v>waveform-5000</v>
      </c>
    </row>
    <row r="1060" spans="1:61" x14ac:dyDescent="0.25">
      <c r="A1060" t="s">
        <v>219</v>
      </c>
      <c r="B1060" s="6">
        <v>5000</v>
      </c>
      <c r="C1060">
        <v>41</v>
      </c>
      <c r="D1060">
        <v>40</v>
      </c>
      <c r="E1060">
        <v>0</v>
      </c>
      <c r="F1060" s="1">
        <v>1.9550827423167849</v>
      </c>
      <c r="G1060">
        <v>0</v>
      </c>
      <c r="H1060">
        <v>0</v>
      </c>
      <c r="I1060" s="1">
        <v>1000000</v>
      </c>
      <c r="J1060" s="1">
        <v>-0.19742089076351119</v>
      </c>
      <c r="K1060" s="1">
        <v>8.5874063912769E-2</v>
      </c>
      <c r="L1060" s="1">
        <v>45.578299999999999</v>
      </c>
      <c r="M1060" s="1">
        <v>8.6219999999999999</v>
      </c>
      <c r="N1060" s="2">
        <v>0.42699999999999999</v>
      </c>
      <c r="O1060" s="2">
        <v>0.51900000000000002</v>
      </c>
      <c r="P1060" s="2">
        <v>0.214</v>
      </c>
      <c r="Q1060" s="2">
        <v>1.4999999999999999E-2</v>
      </c>
      <c r="R1060" s="2">
        <v>0.85099999999999998</v>
      </c>
      <c r="S1060" s="2">
        <v>0.78900000000000003</v>
      </c>
      <c r="T1060" s="2">
        <v>5.8000000000000003E-2</v>
      </c>
      <c r="U1060" s="2">
        <v>0.14000000000000001</v>
      </c>
      <c r="V1060" s="2">
        <v>8.6999999999999994E-2</v>
      </c>
      <c r="W1060" s="2">
        <v>0.105</v>
      </c>
      <c r="X1060" s="2">
        <v>0.46800000000000003</v>
      </c>
      <c r="Y1060" s="2">
        <v>0.20799999999999999</v>
      </c>
      <c r="Z1060" s="2">
        <v>8.2000000000000003E-2</v>
      </c>
      <c r="AA1060" s="2">
        <v>0.999</v>
      </c>
      <c r="AB1060" s="2">
        <v>0.99299999999999999</v>
      </c>
      <c r="AC1060" s="2">
        <v>0.996</v>
      </c>
      <c r="AD1060" s="2">
        <v>0.77700000000000002</v>
      </c>
      <c r="AE1060" s="2">
        <v>0.96399999999999997</v>
      </c>
      <c r="AF1060" s="2">
        <v>8.0000000000000002E-3</v>
      </c>
      <c r="AG1060" s="2">
        <v>7.0000000000000001E-3</v>
      </c>
      <c r="AH1060" s="2">
        <v>0.85</v>
      </c>
      <c r="AI1060" s="2">
        <v>7.6999999999999999E-2</v>
      </c>
      <c r="AJ1060" s="2">
        <v>0.189</v>
      </c>
      <c r="AK1060">
        <v>1058914</v>
      </c>
      <c r="AL1060">
        <v>53.47</v>
      </c>
      <c r="AM1060" t="s">
        <v>62</v>
      </c>
      <c r="AN1060" s="3">
        <v>0.85359999999999991</v>
      </c>
      <c r="AO1060" s="3">
        <v>6.1514225996918848E-3</v>
      </c>
      <c r="AP1060" s="3">
        <v>0.85479803773171192</v>
      </c>
      <c r="AQ1060" s="3">
        <v>6.1012416619018756E-3</v>
      </c>
      <c r="AT1060" s="10">
        <v>2.0718574523925781E-3</v>
      </c>
      <c r="AU1060" s="1">
        <v>356.95703125</v>
      </c>
      <c r="AV1060" s="5">
        <v>2413293.4407364791</v>
      </c>
      <c r="AW1060" s="9">
        <v>0.25950336456298828</v>
      </c>
      <c r="AX1060">
        <v>6</v>
      </c>
      <c r="AY1060" t="s">
        <v>50</v>
      </c>
      <c r="AZ1060" s="9">
        <f>AVERAGE(MainTable[[#This Row],[f1]:[f4]])</f>
        <v>0.47759999999999997</v>
      </c>
      <c r="BA1060" s="9">
        <f>AVERAGE(MainTable[[#This Row],[l1]:[l3]])</f>
        <v>9.5000000000000015E-2</v>
      </c>
      <c r="BB1060" s="9">
        <f>AVERAGE(MainTable[[#This Row],[n1]:[lsc]])</f>
        <v>0.47583333333333333</v>
      </c>
      <c r="BC1060" s="9">
        <f>AVERAGE(MainTable[[#This Row],[density]:[clsCoef]])</f>
        <v>0.88650000000000007</v>
      </c>
      <c r="BD1060" s="9">
        <f>AVERAGE(MainTable[[#This Row],[t2]:[t4]])</f>
        <v>0.28833333333333333</v>
      </c>
      <c r="BE1060" s="9">
        <f>AVERAGE(MainTable[[#This Row],[c1]:[c2]])</f>
        <v>0.13300000000000001</v>
      </c>
      <c r="BF1060" s="9">
        <f>AVERAGE(MainTable[[#This Row],[n3]], MainTable[[#This Row],[n1]], MainTable[[#This Row],[n4]])</f>
        <v>0.13166666666666668</v>
      </c>
      <c r="BG1060" s="9" t="str">
        <f>VLOOKUP(MainTable[[#This Row],[model]],ModelNames,4,FALSE)</f>
        <v>Linear</v>
      </c>
      <c r="BH1060" s="9" cm="1">
        <f t="array" ref="BH1060">MEDIAN(IF($AM$2:$AM$2385=AM1060,$AN$2:$AN$2385))</f>
        <v>0.84909999999999997</v>
      </c>
      <c r="BI1060" s="9" t="str" cm="1">
        <f t="array" ref="BI1060">LEFT(A1060, MIN(IFERROR(FIND({"_binarized","_clean","_converted"}, A1060), LEN(A1060)+1))-1)</f>
        <v>waveform-5000</v>
      </c>
    </row>
    <row r="1061" spans="1:61" x14ac:dyDescent="0.25">
      <c r="A1061" t="s">
        <v>219</v>
      </c>
      <c r="B1061" s="6">
        <v>5000</v>
      </c>
      <c r="C1061">
        <v>41</v>
      </c>
      <c r="D1061">
        <v>40</v>
      </c>
      <c r="E1061">
        <v>0</v>
      </c>
      <c r="F1061" s="1">
        <v>1.9550827423167849</v>
      </c>
      <c r="G1061">
        <v>0</v>
      </c>
      <c r="H1061">
        <v>0</v>
      </c>
      <c r="I1061" s="1">
        <v>1000000</v>
      </c>
      <c r="J1061" s="1">
        <v>-0.19742089076351119</v>
      </c>
      <c r="K1061" s="1">
        <v>8.5874063912769E-2</v>
      </c>
      <c r="L1061" s="1">
        <v>45.578299999999999</v>
      </c>
      <c r="M1061" s="1">
        <v>8.6219999999999999</v>
      </c>
      <c r="N1061" s="2">
        <v>0.42699999999999999</v>
      </c>
      <c r="O1061" s="2">
        <v>0.51900000000000002</v>
      </c>
      <c r="P1061" s="2">
        <v>0.214</v>
      </c>
      <c r="Q1061" s="2">
        <v>1.4999999999999999E-2</v>
      </c>
      <c r="R1061" s="2">
        <v>0.85099999999999998</v>
      </c>
      <c r="S1061" s="2">
        <v>0.78900000000000003</v>
      </c>
      <c r="T1061" s="2">
        <v>5.8000000000000003E-2</v>
      </c>
      <c r="U1061" s="2">
        <v>0.14000000000000001</v>
      </c>
      <c r="V1061" s="2">
        <v>8.6999999999999994E-2</v>
      </c>
      <c r="W1061" s="2">
        <v>0.105</v>
      </c>
      <c r="X1061" s="2">
        <v>0.46800000000000003</v>
      </c>
      <c r="Y1061" s="2">
        <v>0.20799999999999999</v>
      </c>
      <c r="Z1061" s="2">
        <v>8.2000000000000003E-2</v>
      </c>
      <c r="AA1061" s="2">
        <v>0.999</v>
      </c>
      <c r="AB1061" s="2">
        <v>0.99299999999999999</v>
      </c>
      <c r="AC1061" s="2">
        <v>0.996</v>
      </c>
      <c r="AD1061" s="2">
        <v>0.77700000000000002</v>
      </c>
      <c r="AE1061" s="2">
        <v>0.96399999999999997</v>
      </c>
      <c r="AF1061" s="2">
        <v>8.0000000000000002E-3</v>
      </c>
      <c r="AG1061" s="2">
        <v>7.0000000000000001E-3</v>
      </c>
      <c r="AH1061" s="2">
        <v>0.85</v>
      </c>
      <c r="AI1061" s="2">
        <v>7.6999999999999999E-2</v>
      </c>
      <c r="AJ1061" s="2">
        <v>0.189</v>
      </c>
      <c r="AK1061">
        <v>1058914</v>
      </c>
      <c r="AL1061">
        <v>53.47</v>
      </c>
      <c r="AM1061" t="s">
        <v>56</v>
      </c>
      <c r="AN1061" s="3">
        <v>0.85279999999999989</v>
      </c>
      <c r="AO1061" s="3">
        <v>7.1386273190299047E-3</v>
      </c>
      <c r="AP1061" s="3">
        <v>0.85522778482424278</v>
      </c>
      <c r="AQ1061" s="3">
        <v>7.0555677383201927E-3</v>
      </c>
      <c r="AR1061" s="3">
        <v>0.92729127246685561</v>
      </c>
      <c r="AS1061" s="3">
        <v>4.3749925300399714E-3</v>
      </c>
      <c r="AT1061" s="10">
        <v>2.2029876708984379E-3</v>
      </c>
      <c r="AU1061" s="1">
        <v>354.1328125</v>
      </c>
      <c r="AV1061" s="5">
        <v>2269645.0216450221</v>
      </c>
      <c r="AW1061" s="9">
        <v>0.22734904289245611</v>
      </c>
      <c r="AX1061">
        <v>10</v>
      </c>
      <c r="AY1061" t="s">
        <v>50</v>
      </c>
      <c r="AZ1061" s="9">
        <f>AVERAGE(MainTable[[#This Row],[f1]:[f4]])</f>
        <v>0.47759999999999997</v>
      </c>
      <c r="BA1061" s="9">
        <f>AVERAGE(MainTable[[#This Row],[l1]:[l3]])</f>
        <v>9.5000000000000015E-2</v>
      </c>
      <c r="BB1061" s="9">
        <f>AVERAGE(MainTable[[#This Row],[n1]:[lsc]])</f>
        <v>0.47583333333333333</v>
      </c>
      <c r="BC1061" s="9">
        <f>AVERAGE(MainTable[[#This Row],[density]:[clsCoef]])</f>
        <v>0.88650000000000007</v>
      </c>
      <c r="BD1061" s="9">
        <f>AVERAGE(MainTable[[#This Row],[t2]:[t4]])</f>
        <v>0.28833333333333333</v>
      </c>
      <c r="BE1061" s="9">
        <f>AVERAGE(MainTable[[#This Row],[c1]:[c2]])</f>
        <v>0.13300000000000001</v>
      </c>
      <c r="BF1061" s="9">
        <f>AVERAGE(MainTable[[#This Row],[n3]], MainTable[[#This Row],[n1]], MainTable[[#This Row],[n4]])</f>
        <v>0.13166666666666668</v>
      </c>
      <c r="BG1061" s="9" t="str">
        <f>VLOOKUP(MainTable[[#This Row],[model]],ModelNames,4,FALSE)</f>
        <v>Linear</v>
      </c>
      <c r="BH1061" s="9" cm="1">
        <f t="array" ref="BH1061">MEDIAN(IF($AM$2:$AM$2385=AM1061,$AN$2:$AN$2385))</f>
        <v>0.85279999999999989</v>
      </c>
      <c r="BI1061" s="9" t="str" cm="1">
        <f t="array" ref="BI1061">LEFT(A1061, MIN(IFERROR(FIND({"_binarized","_clean","_converted"}, A1061), LEN(A1061)+1))-1)</f>
        <v>waveform-5000</v>
      </c>
    </row>
    <row r="1062" spans="1:61" x14ac:dyDescent="0.25">
      <c r="A1062" t="s">
        <v>219</v>
      </c>
      <c r="B1062" s="6">
        <v>5000</v>
      </c>
      <c r="C1062">
        <v>41</v>
      </c>
      <c r="D1062">
        <v>40</v>
      </c>
      <c r="E1062">
        <v>0</v>
      </c>
      <c r="F1062" s="1">
        <v>1.9550827423167849</v>
      </c>
      <c r="G1062">
        <v>0</v>
      </c>
      <c r="H1062">
        <v>0</v>
      </c>
      <c r="I1062" s="1">
        <v>1000000</v>
      </c>
      <c r="J1062" s="1">
        <v>-0.19742089076351119</v>
      </c>
      <c r="K1062" s="1">
        <v>8.5874063912769E-2</v>
      </c>
      <c r="L1062" s="1">
        <v>45.578299999999999</v>
      </c>
      <c r="M1062" s="1">
        <v>8.6219999999999999</v>
      </c>
      <c r="N1062" s="2">
        <v>0.42699999999999999</v>
      </c>
      <c r="O1062" s="2">
        <v>0.51900000000000002</v>
      </c>
      <c r="P1062" s="2">
        <v>0.214</v>
      </c>
      <c r="Q1062" s="2">
        <v>1.4999999999999999E-2</v>
      </c>
      <c r="R1062" s="2">
        <v>0.85099999999999998</v>
      </c>
      <c r="S1062" s="2">
        <v>0.78900000000000003</v>
      </c>
      <c r="T1062" s="2">
        <v>5.8000000000000003E-2</v>
      </c>
      <c r="U1062" s="2">
        <v>0.14000000000000001</v>
      </c>
      <c r="V1062" s="2">
        <v>8.6999999999999994E-2</v>
      </c>
      <c r="W1062" s="2">
        <v>0.105</v>
      </c>
      <c r="X1062" s="2">
        <v>0.46800000000000003</v>
      </c>
      <c r="Y1062" s="2">
        <v>0.20799999999999999</v>
      </c>
      <c r="Z1062" s="2">
        <v>8.2000000000000003E-2</v>
      </c>
      <c r="AA1062" s="2">
        <v>0.999</v>
      </c>
      <c r="AB1062" s="2">
        <v>0.99299999999999999</v>
      </c>
      <c r="AC1062" s="2">
        <v>0.996</v>
      </c>
      <c r="AD1062" s="2">
        <v>0.77700000000000002</v>
      </c>
      <c r="AE1062" s="2">
        <v>0.96399999999999997</v>
      </c>
      <c r="AF1062" s="2">
        <v>8.0000000000000002E-3</v>
      </c>
      <c r="AG1062" s="2">
        <v>7.0000000000000001E-3</v>
      </c>
      <c r="AH1062" s="2">
        <v>0.85</v>
      </c>
      <c r="AI1062" s="2">
        <v>7.6999999999999999E-2</v>
      </c>
      <c r="AJ1062" s="2">
        <v>0.189</v>
      </c>
      <c r="AK1062">
        <v>1058914</v>
      </c>
      <c r="AL1062">
        <v>53.47</v>
      </c>
      <c r="AM1062" t="s">
        <v>64</v>
      </c>
      <c r="AN1062" s="3">
        <v>0.84979999999999989</v>
      </c>
      <c r="AO1062" s="3">
        <v>7.0823724838503157E-3</v>
      </c>
      <c r="AP1062" s="3">
        <v>0.85267348445555113</v>
      </c>
      <c r="AQ1062" s="3">
        <v>7.0726615508445844E-3</v>
      </c>
      <c r="AR1062" s="3">
        <v>0.92618788878282765</v>
      </c>
      <c r="AS1062" s="3">
        <v>4.6668703566971502E-3</v>
      </c>
      <c r="AT1062" s="10">
        <v>1.9595623016357422E-3</v>
      </c>
      <c r="AU1062" s="1">
        <v>369.5234375</v>
      </c>
      <c r="AV1062" s="5">
        <v>2551590.2177880518</v>
      </c>
      <c r="AW1062" s="9">
        <v>0.1651198863983154</v>
      </c>
      <c r="AX1062">
        <v>2</v>
      </c>
      <c r="AY1062" t="s">
        <v>50</v>
      </c>
      <c r="AZ1062" s="9">
        <f>AVERAGE(MainTable[[#This Row],[f1]:[f4]])</f>
        <v>0.47759999999999997</v>
      </c>
      <c r="BA1062" s="9">
        <f>AVERAGE(MainTable[[#This Row],[l1]:[l3]])</f>
        <v>9.5000000000000015E-2</v>
      </c>
      <c r="BB1062" s="9">
        <f>AVERAGE(MainTable[[#This Row],[n1]:[lsc]])</f>
        <v>0.47583333333333333</v>
      </c>
      <c r="BC1062" s="9">
        <f>AVERAGE(MainTable[[#This Row],[density]:[clsCoef]])</f>
        <v>0.88650000000000007</v>
      </c>
      <c r="BD1062" s="9">
        <f>AVERAGE(MainTable[[#This Row],[t2]:[t4]])</f>
        <v>0.28833333333333333</v>
      </c>
      <c r="BE1062" s="9">
        <f>AVERAGE(MainTable[[#This Row],[c1]:[c2]])</f>
        <v>0.13300000000000001</v>
      </c>
      <c r="BF1062" s="9">
        <f>AVERAGE(MainTable[[#This Row],[n3]], MainTable[[#This Row],[n1]], MainTable[[#This Row],[n4]])</f>
        <v>0.13166666666666668</v>
      </c>
      <c r="BG1062" s="9" t="str">
        <f>VLOOKUP(MainTable[[#This Row],[model]],ModelNames,4,FALSE)</f>
        <v>Discriminant</v>
      </c>
      <c r="BH1062" s="9" cm="1">
        <f t="array" ref="BH1062">MEDIAN(IF($AM$2:$AM$2385=AM1062,$AN$2:$AN$2385))</f>
        <v>0.83860904466088915</v>
      </c>
      <c r="BI1062" s="9" t="str" cm="1">
        <f t="array" ref="BI1062">LEFT(A1062, MIN(IFERROR(FIND({"_binarized","_clean","_converted"}, A1062), LEN(A1062)+1))-1)</f>
        <v>waveform-5000</v>
      </c>
    </row>
    <row r="1063" spans="1:61" x14ac:dyDescent="0.25">
      <c r="A1063" t="s">
        <v>219</v>
      </c>
      <c r="B1063" s="6">
        <v>5000</v>
      </c>
      <c r="C1063">
        <v>41</v>
      </c>
      <c r="D1063">
        <v>40</v>
      </c>
      <c r="E1063">
        <v>0</v>
      </c>
      <c r="F1063" s="1">
        <v>1.9550827423167849</v>
      </c>
      <c r="G1063">
        <v>0</v>
      </c>
      <c r="H1063">
        <v>0</v>
      </c>
      <c r="I1063" s="1">
        <v>1000000</v>
      </c>
      <c r="J1063" s="1">
        <v>-0.19742089076351119</v>
      </c>
      <c r="K1063" s="1">
        <v>8.5874063912769E-2</v>
      </c>
      <c r="L1063" s="1">
        <v>45.578299999999999</v>
      </c>
      <c r="M1063" s="1">
        <v>8.6219999999999999</v>
      </c>
      <c r="N1063" s="2">
        <v>0.42699999999999999</v>
      </c>
      <c r="O1063" s="2">
        <v>0.51900000000000002</v>
      </c>
      <c r="P1063" s="2">
        <v>0.214</v>
      </c>
      <c r="Q1063" s="2">
        <v>1.4999999999999999E-2</v>
      </c>
      <c r="R1063" s="2">
        <v>0.85099999999999998</v>
      </c>
      <c r="S1063" s="2">
        <v>0.78900000000000003</v>
      </c>
      <c r="T1063" s="2">
        <v>5.8000000000000003E-2</v>
      </c>
      <c r="U1063" s="2">
        <v>0.14000000000000001</v>
      </c>
      <c r="V1063" s="2">
        <v>8.6999999999999994E-2</v>
      </c>
      <c r="W1063" s="2">
        <v>0.105</v>
      </c>
      <c r="X1063" s="2">
        <v>0.46800000000000003</v>
      </c>
      <c r="Y1063" s="2">
        <v>0.20799999999999999</v>
      </c>
      <c r="Z1063" s="2">
        <v>8.2000000000000003E-2</v>
      </c>
      <c r="AA1063" s="2">
        <v>0.999</v>
      </c>
      <c r="AB1063" s="2">
        <v>0.99299999999999999</v>
      </c>
      <c r="AC1063" s="2">
        <v>0.996</v>
      </c>
      <c r="AD1063" s="2">
        <v>0.77700000000000002</v>
      </c>
      <c r="AE1063" s="2">
        <v>0.96399999999999997</v>
      </c>
      <c r="AF1063" s="2">
        <v>8.0000000000000002E-3</v>
      </c>
      <c r="AG1063" s="2">
        <v>7.0000000000000001E-3</v>
      </c>
      <c r="AH1063" s="2">
        <v>0.85</v>
      </c>
      <c r="AI1063" s="2">
        <v>7.6999999999999999E-2</v>
      </c>
      <c r="AJ1063" s="2">
        <v>0.189</v>
      </c>
      <c r="AK1063">
        <v>1058914</v>
      </c>
      <c r="AL1063">
        <v>53.47</v>
      </c>
      <c r="AM1063" t="s">
        <v>61</v>
      </c>
      <c r="AN1063" s="3">
        <v>0.84960000000000002</v>
      </c>
      <c r="AO1063" s="3">
        <v>5.8514955353311231E-3</v>
      </c>
      <c r="AP1063" s="3">
        <v>0.85286295218683306</v>
      </c>
      <c r="AQ1063" s="3">
        <v>5.6811417222278494E-3</v>
      </c>
      <c r="AR1063" s="3">
        <v>0.92568547180626415</v>
      </c>
      <c r="AS1063" s="3">
        <v>6.4678818372135597E-3</v>
      </c>
      <c r="AT1063" s="10">
        <v>8.8601112365722656E-3</v>
      </c>
      <c r="AU1063" s="1">
        <v>376.515625</v>
      </c>
      <c r="AV1063" s="5">
        <v>564327.00069963944</v>
      </c>
      <c r="AW1063" s="9">
        <v>0.16716885566711431</v>
      </c>
      <c r="AX1063">
        <v>4</v>
      </c>
      <c r="AY1063" t="s">
        <v>50</v>
      </c>
      <c r="AZ1063" s="9">
        <f>AVERAGE(MainTable[[#This Row],[f1]:[f4]])</f>
        <v>0.47759999999999997</v>
      </c>
      <c r="BA1063" s="9">
        <f>AVERAGE(MainTable[[#This Row],[l1]:[l3]])</f>
        <v>9.5000000000000015E-2</v>
      </c>
      <c r="BB1063" s="9">
        <f>AVERAGE(MainTable[[#This Row],[n1]:[lsc]])</f>
        <v>0.47583333333333333</v>
      </c>
      <c r="BC1063" s="9">
        <f>AVERAGE(MainTable[[#This Row],[density]:[clsCoef]])</f>
        <v>0.88650000000000007</v>
      </c>
      <c r="BD1063" s="9">
        <f>AVERAGE(MainTable[[#This Row],[t2]:[t4]])</f>
        <v>0.28833333333333333</v>
      </c>
      <c r="BE1063" s="9">
        <f>AVERAGE(MainTable[[#This Row],[c1]:[c2]])</f>
        <v>0.13300000000000001</v>
      </c>
      <c r="BF1063" s="9">
        <f>AVERAGE(MainTable[[#This Row],[n3]], MainTable[[#This Row],[n1]], MainTable[[#This Row],[n4]])</f>
        <v>0.13166666666666668</v>
      </c>
      <c r="BG1063" s="9" t="str">
        <f>VLOOKUP(MainTable[[#This Row],[model]],ModelNames,4,FALSE)</f>
        <v>Discriminant</v>
      </c>
      <c r="BH1063" s="9" cm="1">
        <f t="array" ref="BH1063">MEDIAN(IF($AM$2:$AM$2385=AM1063,$AN$2:$AN$2385))</f>
        <v>0.82848361206198695</v>
      </c>
      <c r="BI1063" s="9" t="str" cm="1">
        <f t="array" ref="BI1063">LEFT(A1063, MIN(IFERROR(FIND({"_binarized","_clean","_converted"}, A1063), LEN(A1063)+1))-1)</f>
        <v>waveform-5000</v>
      </c>
    </row>
    <row r="1064" spans="1:61" x14ac:dyDescent="0.25">
      <c r="A1064" t="s">
        <v>219</v>
      </c>
      <c r="B1064" s="6">
        <v>5000</v>
      </c>
      <c r="C1064">
        <v>41</v>
      </c>
      <c r="D1064">
        <v>40</v>
      </c>
      <c r="E1064">
        <v>0</v>
      </c>
      <c r="F1064" s="1">
        <v>1.9550827423167849</v>
      </c>
      <c r="G1064">
        <v>0</v>
      </c>
      <c r="H1064">
        <v>0</v>
      </c>
      <c r="I1064" s="1">
        <v>1000000</v>
      </c>
      <c r="J1064" s="1">
        <v>-0.19742089076351119</v>
      </c>
      <c r="K1064" s="1">
        <v>8.5874063912769E-2</v>
      </c>
      <c r="L1064" s="1">
        <v>45.578299999999999</v>
      </c>
      <c r="M1064" s="1">
        <v>8.6219999999999999</v>
      </c>
      <c r="N1064" s="2">
        <v>0.42699999999999999</v>
      </c>
      <c r="O1064" s="2">
        <v>0.51900000000000002</v>
      </c>
      <c r="P1064" s="2">
        <v>0.214</v>
      </c>
      <c r="Q1064" s="2">
        <v>1.4999999999999999E-2</v>
      </c>
      <c r="R1064" s="2">
        <v>0.85099999999999998</v>
      </c>
      <c r="S1064" s="2">
        <v>0.78900000000000003</v>
      </c>
      <c r="T1064" s="2">
        <v>5.8000000000000003E-2</v>
      </c>
      <c r="U1064" s="2">
        <v>0.14000000000000001</v>
      </c>
      <c r="V1064" s="2">
        <v>8.6999999999999994E-2</v>
      </c>
      <c r="W1064" s="2">
        <v>0.105</v>
      </c>
      <c r="X1064" s="2">
        <v>0.46800000000000003</v>
      </c>
      <c r="Y1064" s="2">
        <v>0.20799999999999999</v>
      </c>
      <c r="Z1064" s="2">
        <v>8.2000000000000003E-2</v>
      </c>
      <c r="AA1064" s="2">
        <v>0.999</v>
      </c>
      <c r="AB1064" s="2">
        <v>0.99299999999999999</v>
      </c>
      <c r="AC1064" s="2">
        <v>0.996</v>
      </c>
      <c r="AD1064" s="2">
        <v>0.77700000000000002</v>
      </c>
      <c r="AE1064" s="2">
        <v>0.96399999999999997</v>
      </c>
      <c r="AF1064" s="2">
        <v>8.0000000000000002E-3</v>
      </c>
      <c r="AG1064" s="2">
        <v>7.0000000000000001E-3</v>
      </c>
      <c r="AH1064" s="2">
        <v>0.85</v>
      </c>
      <c r="AI1064" s="2">
        <v>7.6999999999999999E-2</v>
      </c>
      <c r="AJ1064" s="2">
        <v>0.189</v>
      </c>
      <c r="AK1064">
        <v>1058914</v>
      </c>
      <c r="AL1064">
        <v>53.47</v>
      </c>
      <c r="AM1064" t="s">
        <v>53</v>
      </c>
      <c r="AN1064" s="3">
        <v>0.8488</v>
      </c>
      <c r="AO1064" s="3">
        <v>7.9347337699509565E-3</v>
      </c>
      <c r="AP1064" s="3">
        <v>0.84766452132732684</v>
      </c>
      <c r="AQ1064" s="3">
        <v>7.9696224562163329E-3</v>
      </c>
      <c r="AR1064" s="3">
        <v>0.92328992517480568</v>
      </c>
      <c r="AS1064" s="3">
        <v>5.694190687359821E-3</v>
      </c>
      <c r="AT1064" s="10">
        <v>0.27943205833435059</v>
      </c>
      <c r="AU1064" s="1">
        <v>366.50390625</v>
      </c>
      <c r="AV1064" s="5">
        <v>17893.437244832221</v>
      </c>
      <c r="AW1064" s="9">
        <v>0.90146231651306152</v>
      </c>
      <c r="AX1064">
        <v>24</v>
      </c>
      <c r="AY1064" t="s">
        <v>50</v>
      </c>
      <c r="AZ1064" s="9">
        <f>AVERAGE(MainTable[[#This Row],[f1]:[f4]])</f>
        <v>0.47759999999999997</v>
      </c>
      <c r="BA1064" s="9">
        <f>AVERAGE(MainTable[[#This Row],[l1]:[l3]])</f>
        <v>9.5000000000000015E-2</v>
      </c>
      <c r="BB1064" s="9">
        <f>AVERAGE(MainTable[[#This Row],[n1]:[lsc]])</f>
        <v>0.47583333333333333</v>
      </c>
      <c r="BC1064" s="9">
        <f>AVERAGE(MainTable[[#This Row],[density]:[clsCoef]])</f>
        <v>0.88650000000000007</v>
      </c>
      <c r="BD1064" s="9">
        <f>AVERAGE(MainTable[[#This Row],[t2]:[t4]])</f>
        <v>0.28833333333333333</v>
      </c>
      <c r="BE1064" s="9">
        <f>AVERAGE(MainTable[[#This Row],[c1]:[c2]])</f>
        <v>0.13300000000000001</v>
      </c>
      <c r="BF1064" s="9">
        <f>AVERAGE(MainTable[[#This Row],[n3]], MainTable[[#This Row],[n1]], MainTable[[#This Row],[n4]])</f>
        <v>0.13166666666666668</v>
      </c>
      <c r="BG1064" s="9" t="str">
        <f>VLOOKUP(MainTable[[#This Row],[model]],ModelNames,4,FALSE)</f>
        <v>Instance-based</v>
      </c>
      <c r="BH1064" s="9" cm="1">
        <f t="array" ref="BH1064">MEDIAN(IF($AM$2:$AM$2385=AM1064,$AN$2:$AN$2385))</f>
        <v>0.85</v>
      </c>
      <c r="BI1064" s="9" t="str" cm="1">
        <f t="array" ref="BI1064">LEFT(A1064, MIN(IFERROR(FIND({"_binarized","_clean","_converted"}, A1064), LEN(A1064)+1))-1)</f>
        <v>waveform-5000</v>
      </c>
    </row>
    <row r="1065" spans="1:61" x14ac:dyDescent="0.25">
      <c r="A1065" t="s">
        <v>219</v>
      </c>
      <c r="B1065" s="6">
        <v>5000</v>
      </c>
      <c r="C1065">
        <v>41</v>
      </c>
      <c r="D1065">
        <v>40</v>
      </c>
      <c r="E1065">
        <v>0</v>
      </c>
      <c r="F1065" s="1">
        <v>1.9550827423167849</v>
      </c>
      <c r="G1065">
        <v>0</v>
      </c>
      <c r="H1065">
        <v>0</v>
      </c>
      <c r="I1065" s="1">
        <v>1000000</v>
      </c>
      <c r="J1065" s="1">
        <v>-0.19742089076351119</v>
      </c>
      <c r="K1065" s="1">
        <v>8.5874063912769E-2</v>
      </c>
      <c r="L1065" s="1">
        <v>45.578299999999999</v>
      </c>
      <c r="M1065" s="1">
        <v>8.6219999999999999</v>
      </c>
      <c r="N1065" s="2">
        <v>0.42699999999999999</v>
      </c>
      <c r="O1065" s="2">
        <v>0.51900000000000002</v>
      </c>
      <c r="P1065" s="2">
        <v>0.214</v>
      </c>
      <c r="Q1065" s="2">
        <v>1.4999999999999999E-2</v>
      </c>
      <c r="R1065" s="2">
        <v>0.85099999999999998</v>
      </c>
      <c r="S1065" s="2">
        <v>0.78900000000000003</v>
      </c>
      <c r="T1065" s="2">
        <v>5.8000000000000003E-2</v>
      </c>
      <c r="U1065" s="2">
        <v>0.14000000000000001</v>
      </c>
      <c r="V1065" s="2">
        <v>8.6999999999999994E-2</v>
      </c>
      <c r="W1065" s="2">
        <v>0.105</v>
      </c>
      <c r="X1065" s="2">
        <v>0.46800000000000003</v>
      </c>
      <c r="Y1065" s="2">
        <v>0.20799999999999999</v>
      </c>
      <c r="Z1065" s="2">
        <v>8.2000000000000003E-2</v>
      </c>
      <c r="AA1065" s="2">
        <v>0.999</v>
      </c>
      <c r="AB1065" s="2">
        <v>0.99299999999999999</v>
      </c>
      <c r="AC1065" s="2">
        <v>0.996</v>
      </c>
      <c r="AD1065" s="2">
        <v>0.77700000000000002</v>
      </c>
      <c r="AE1065" s="2">
        <v>0.96399999999999997</v>
      </c>
      <c r="AF1065" s="2">
        <v>8.0000000000000002E-3</v>
      </c>
      <c r="AG1065" s="2">
        <v>7.0000000000000001E-3</v>
      </c>
      <c r="AH1065" s="2">
        <v>0.85</v>
      </c>
      <c r="AI1065" s="2">
        <v>7.6999999999999999E-2</v>
      </c>
      <c r="AJ1065" s="2">
        <v>0.189</v>
      </c>
      <c r="AK1065">
        <v>1058914</v>
      </c>
      <c r="AL1065">
        <v>53.47</v>
      </c>
      <c r="AM1065" t="s">
        <v>60</v>
      </c>
      <c r="AN1065" s="3">
        <v>0.84859999999999991</v>
      </c>
      <c r="AO1065" s="3">
        <v>9.3509357820487759E-3</v>
      </c>
      <c r="AP1065" s="3">
        <v>0.85007778947890222</v>
      </c>
      <c r="AQ1065" s="3">
        <v>1.0061639098047781E-2</v>
      </c>
      <c r="AT1065" s="10">
        <v>2.048730850219727E-3</v>
      </c>
      <c r="AU1065" s="1">
        <v>353.3515625</v>
      </c>
      <c r="AV1065" s="5">
        <v>2440535.3194460608</v>
      </c>
      <c r="AW1065" s="9">
        <v>0.3184046745300293</v>
      </c>
      <c r="AX1065">
        <v>16</v>
      </c>
      <c r="AY1065" t="s">
        <v>50</v>
      </c>
      <c r="AZ1065" s="9">
        <f>AVERAGE(MainTable[[#This Row],[f1]:[f4]])</f>
        <v>0.47759999999999997</v>
      </c>
      <c r="BA1065" s="9">
        <f>AVERAGE(MainTable[[#This Row],[l1]:[l3]])</f>
        <v>9.5000000000000015E-2</v>
      </c>
      <c r="BB1065" s="9">
        <f>AVERAGE(MainTable[[#This Row],[n1]:[lsc]])</f>
        <v>0.47583333333333333</v>
      </c>
      <c r="BC1065" s="9">
        <f>AVERAGE(MainTable[[#This Row],[density]:[clsCoef]])</f>
        <v>0.88650000000000007</v>
      </c>
      <c r="BD1065" s="9">
        <f>AVERAGE(MainTable[[#This Row],[t2]:[t4]])</f>
        <v>0.28833333333333333</v>
      </c>
      <c r="BE1065" s="9">
        <f>AVERAGE(MainTable[[#This Row],[c1]:[c2]])</f>
        <v>0.13300000000000001</v>
      </c>
      <c r="BF1065" s="9">
        <f>AVERAGE(MainTable[[#This Row],[n3]], MainTable[[#This Row],[n1]], MainTable[[#This Row],[n4]])</f>
        <v>0.13166666666666668</v>
      </c>
      <c r="BG1065" s="9" t="str">
        <f>VLOOKUP(MainTable[[#This Row],[model]],ModelNames,4,FALSE)</f>
        <v>Linear</v>
      </c>
      <c r="BH1065" s="9" cm="1">
        <f t="array" ref="BH1065">MEDIAN(IF($AM$2:$AM$2385=AM1065,$AN$2:$AN$2385))</f>
        <v>0.84154689776823377</v>
      </c>
      <c r="BI1065" s="9" t="str" cm="1">
        <f t="array" ref="BI1065">LEFT(A1065, MIN(IFERROR(FIND({"_binarized","_clean","_converted"}, A1065), LEN(A1065)+1))-1)</f>
        <v>waveform-5000</v>
      </c>
    </row>
    <row r="1066" spans="1:61" x14ac:dyDescent="0.25">
      <c r="A1066" t="s">
        <v>219</v>
      </c>
      <c r="B1066" s="6">
        <v>5000</v>
      </c>
      <c r="C1066">
        <v>41</v>
      </c>
      <c r="D1066">
        <v>40</v>
      </c>
      <c r="E1066">
        <v>0</v>
      </c>
      <c r="F1066" s="1">
        <v>1.9550827423167849</v>
      </c>
      <c r="G1066">
        <v>0</v>
      </c>
      <c r="H1066">
        <v>0</v>
      </c>
      <c r="I1066" s="1">
        <v>1000000</v>
      </c>
      <c r="J1066" s="1">
        <v>-0.19742089076351119</v>
      </c>
      <c r="K1066" s="1">
        <v>8.5874063912769E-2</v>
      </c>
      <c r="L1066" s="1">
        <v>45.578299999999999</v>
      </c>
      <c r="M1066" s="1">
        <v>8.6219999999999999</v>
      </c>
      <c r="N1066" s="2">
        <v>0.42699999999999999</v>
      </c>
      <c r="O1066" s="2">
        <v>0.51900000000000002</v>
      </c>
      <c r="P1066" s="2">
        <v>0.214</v>
      </c>
      <c r="Q1066" s="2">
        <v>1.4999999999999999E-2</v>
      </c>
      <c r="R1066" s="2">
        <v>0.85099999999999998</v>
      </c>
      <c r="S1066" s="2">
        <v>0.78900000000000003</v>
      </c>
      <c r="T1066" s="2">
        <v>5.8000000000000003E-2</v>
      </c>
      <c r="U1066" s="2">
        <v>0.14000000000000001</v>
      </c>
      <c r="V1066" s="2">
        <v>8.6999999999999994E-2</v>
      </c>
      <c r="W1066" s="2">
        <v>0.105</v>
      </c>
      <c r="X1066" s="2">
        <v>0.46800000000000003</v>
      </c>
      <c r="Y1066" s="2">
        <v>0.20799999999999999</v>
      </c>
      <c r="Z1066" s="2">
        <v>8.2000000000000003E-2</v>
      </c>
      <c r="AA1066" s="2">
        <v>0.999</v>
      </c>
      <c r="AB1066" s="2">
        <v>0.99299999999999999</v>
      </c>
      <c r="AC1066" s="2">
        <v>0.996</v>
      </c>
      <c r="AD1066" s="2">
        <v>0.77700000000000002</v>
      </c>
      <c r="AE1066" s="2">
        <v>0.96399999999999997</v>
      </c>
      <c r="AF1066" s="2">
        <v>8.0000000000000002E-3</v>
      </c>
      <c r="AG1066" s="2">
        <v>7.0000000000000001E-3</v>
      </c>
      <c r="AH1066" s="2">
        <v>0.85</v>
      </c>
      <c r="AI1066" s="2">
        <v>7.6999999999999999E-2</v>
      </c>
      <c r="AJ1066" s="2">
        <v>0.189</v>
      </c>
      <c r="AK1066">
        <v>1058914</v>
      </c>
      <c r="AL1066">
        <v>53.47</v>
      </c>
      <c r="AM1066" t="s">
        <v>57</v>
      </c>
      <c r="AN1066" s="3">
        <v>0.82020000000000004</v>
      </c>
      <c r="AO1066" s="3">
        <v>7.3593477971896212E-3</v>
      </c>
      <c r="AP1066" s="3">
        <v>0.81970678865445534</v>
      </c>
      <c r="AQ1066" s="3">
        <v>7.0449739126043718E-3</v>
      </c>
      <c r="AR1066" s="3">
        <v>0.82264604452588552</v>
      </c>
      <c r="AS1066" s="3">
        <v>1.051221394302514E-3</v>
      </c>
      <c r="AT1066" s="10">
        <v>2.6082992553710942E-3</v>
      </c>
      <c r="AU1066" s="1">
        <v>86.94140625</v>
      </c>
      <c r="AV1066" s="5">
        <v>1916957.9524680071</v>
      </c>
      <c r="AW1066" s="9">
        <v>18.43387770652771</v>
      </c>
      <c r="AX1066">
        <v>24</v>
      </c>
      <c r="AY1066" t="s">
        <v>50</v>
      </c>
      <c r="AZ1066" s="9">
        <f>AVERAGE(MainTable[[#This Row],[f1]:[f4]])</f>
        <v>0.47759999999999997</v>
      </c>
      <c r="BA1066" s="9">
        <f>AVERAGE(MainTable[[#This Row],[l1]:[l3]])</f>
        <v>9.5000000000000015E-2</v>
      </c>
      <c r="BB1066" s="9">
        <f>AVERAGE(MainTable[[#This Row],[n1]:[lsc]])</f>
        <v>0.47583333333333333</v>
      </c>
      <c r="BC1066" s="9">
        <f>AVERAGE(MainTable[[#This Row],[density]:[clsCoef]])</f>
        <v>0.88650000000000007</v>
      </c>
      <c r="BD1066" s="9">
        <f>AVERAGE(MainTable[[#This Row],[t2]:[t4]])</f>
        <v>0.28833333333333333</v>
      </c>
      <c r="BE1066" s="9">
        <f>AVERAGE(MainTable[[#This Row],[c1]:[c2]])</f>
        <v>0.13300000000000001</v>
      </c>
      <c r="BF1066" s="9">
        <f>AVERAGE(MainTable[[#This Row],[n3]], MainTable[[#This Row],[n1]], MainTable[[#This Row],[n4]])</f>
        <v>0.13166666666666668</v>
      </c>
      <c r="BG1066" s="9" t="str">
        <f>VLOOKUP(MainTable[[#This Row],[model]],ModelNames,4,FALSE)</f>
        <v>Tree-based</v>
      </c>
      <c r="BH1066" s="9" cm="1">
        <f t="array" ref="BH1066">MEDIAN(IF($AM$2:$AM$2385=AM1066,$AN$2:$AN$2385))</f>
        <v>0.84387062005572167</v>
      </c>
      <c r="BI1066" s="9" t="str" cm="1">
        <f t="array" ref="BI1066">LEFT(A1066, MIN(IFERROR(FIND({"_binarized","_clean","_converted"}, A1066), LEN(A1066)+1))-1)</f>
        <v>waveform-5000</v>
      </c>
    </row>
    <row r="1067" spans="1:61" x14ac:dyDescent="0.25">
      <c r="A1067" t="s">
        <v>90</v>
      </c>
      <c r="B1067" s="6">
        <v>39366</v>
      </c>
      <c r="C1067">
        <v>10</v>
      </c>
      <c r="D1067">
        <v>9</v>
      </c>
      <c r="E1067">
        <v>0</v>
      </c>
      <c r="F1067" s="1">
        <v>1.9060977410305631</v>
      </c>
      <c r="G1067">
        <v>0</v>
      </c>
      <c r="H1067">
        <v>0</v>
      </c>
      <c r="I1067" s="1">
        <v>1000000</v>
      </c>
      <c r="J1067" s="1">
        <v>1.6360446687879471</v>
      </c>
      <c r="K1067" s="1">
        <v>1.4710748095728541</v>
      </c>
      <c r="L1067" s="1">
        <v>3.0792000000000002</v>
      </c>
      <c r="M1067" s="1">
        <v>2.6171000000000002</v>
      </c>
      <c r="N1067" s="2">
        <v>0.29499999999999998</v>
      </c>
      <c r="O1067" s="2">
        <v>0.253</v>
      </c>
      <c r="P1067" s="2">
        <v>4.9000000000000002E-2</v>
      </c>
      <c r="Q1067" s="2">
        <v>0.33700000000000002</v>
      </c>
      <c r="R1067" s="2">
        <v>0.98199999999999998</v>
      </c>
      <c r="S1067" s="2">
        <v>0.97</v>
      </c>
      <c r="T1067" s="2">
        <v>0.01</v>
      </c>
      <c r="U1067" s="2">
        <v>2.1000000000000001E-2</v>
      </c>
      <c r="V1067" s="2">
        <v>0.01</v>
      </c>
      <c r="W1067" s="2">
        <v>1.2E-2</v>
      </c>
      <c r="X1067" s="2">
        <v>0.23100000000000001</v>
      </c>
      <c r="Y1067" s="2">
        <v>2.3E-2</v>
      </c>
      <c r="Z1067" s="2">
        <v>8.9999999999999993E-3</v>
      </c>
      <c r="AA1067" s="2">
        <v>0.10199999999999999</v>
      </c>
      <c r="AB1067" s="2">
        <v>0.91900000000000004</v>
      </c>
      <c r="AC1067" s="2">
        <v>0.78500000000000003</v>
      </c>
      <c r="AD1067" s="2">
        <v>0.34599999999999997</v>
      </c>
      <c r="AE1067" s="2">
        <v>0.54700000000000004</v>
      </c>
      <c r="AF1067" s="2">
        <v>1E-3</v>
      </c>
      <c r="AG1067" s="2">
        <v>1E-3</v>
      </c>
      <c r="AH1067" s="2">
        <v>0.88900000000000001</v>
      </c>
      <c r="AI1067" s="2">
        <v>0</v>
      </c>
      <c r="AJ1067" s="2">
        <v>0</v>
      </c>
      <c r="AK1067">
        <v>2135345</v>
      </c>
      <c r="AL1067">
        <v>1906.6</v>
      </c>
      <c r="AM1067" t="s">
        <v>58</v>
      </c>
      <c r="AN1067" s="3">
        <v>0.98689227684564851</v>
      </c>
      <c r="AO1067" s="3">
        <v>1.247721772766169E-3</v>
      </c>
      <c r="AP1067" s="3">
        <v>0.9869008412298037</v>
      </c>
      <c r="AQ1067" s="3">
        <v>1.2478770618524E-3</v>
      </c>
      <c r="AR1067" s="3">
        <v>0.99893287014838061</v>
      </c>
      <c r="AS1067" s="3">
        <v>2.076819904650138E-4</v>
      </c>
      <c r="AT1067" s="10">
        <v>1.26102448E-2</v>
      </c>
      <c r="AU1067" s="1">
        <v>288.75</v>
      </c>
      <c r="AV1067" s="5">
        <v>3122064.7003660351</v>
      </c>
      <c r="AW1067" s="9">
        <v>1.225951194763184</v>
      </c>
      <c r="AX1067">
        <v>2</v>
      </c>
      <c r="AY1067" t="s">
        <v>50</v>
      </c>
      <c r="AZ1067" s="9">
        <f>AVERAGE(MainTable[[#This Row],[f1]:[f4]])</f>
        <v>0.51819999999999999</v>
      </c>
      <c r="BA1067" s="9">
        <f>AVERAGE(MainTable[[#This Row],[l1]:[l3]])</f>
        <v>1.3666666666666667E-2</v>
      </c>
      <c r="BB1067" s="9">
        <f>AVERAGE(MainTable[[#This Row],[n1]:[lsc]])</f>
        <v>0.216</v>
      </c>
      <c r="BC1067" s="9">
        <f>AVERAGE(MainTable[[#This Row],[density]:[clsCoef]])</f>
        <v>0.5655</v>
      </c>
      <c r="BD1067" s="9">
        <f>AVERAGE(MainTable[[#This Row],[t2]:[t4]])</f>
        <v>0.29699999999999999</v>
      </c>
      <c r="BE1067" s="9">
        <f>AVERAGE(MainTable[[#This Row],[c1]:[c2]])</f>
        <v>0</v>
      </c>
      <c r="BF1067" s="9">
        <f>AVERAGE(MainTable[[#This Row],[n3]], MainTable[[#This Row],[n1]], MainTable[[#This Row],[n4]])</f>
        <v>1.4666666666666668E-2</v>
      </c>
      <c r="BG1067" s="9" t="str">
        <f>VLOOKUP(MainTable[[#This Row],[model]],ModelNames,4,FALSE)</f>
        <v>Tree Ensemble</v>
      </c>
      <c r="BH1067" s="9" cm="1">
        <f t="array" ref="BH1067">MEDIAN(IF($AM$2:$AM$2385=AM1067,$AN$2:$AN$2385))</f>
        <v>0.86973139609339412</v>
      </c>
      <c r="BI1067" s="9" t="str" cm="1">
        <f t="array" ref="BI1067">LEFT(A1067, MIN(IFERROR(FIND({"_binarized","_clean","_converted"}, A1067), LEN(A1067)+1))-1)</f>
        <v>BNG_breast-w</v>
      </c>
    </row>
    <row r="1068" spans="1:61" x14ac:dyDescent="0.25">
      <c r="A1068" t="s">
        <v>90</v>
      </c>
      <c r="B1068" s="6">
        <v>39366</v>
      </c>
      <c r="C1068">
        <v>10</v>
      </c>
      <c r="D1068">
        <v>9</v>
      </c>
      <c r="E1068">
        <v>0</v>
      </c>
      <c r="F1068" s="1">
        <v>1.9060977410305631</v>
      </c>
      <c r="G1068">
        <v>0</v>
      </c>
      <c r="H1068">
        <v>0</v>
      </c>
      <c r="I1068" s="1">
        <v>1000000</v>
      </c>
      <c r="J1068" s="1">
        <v>1.6360446687879471</v>
      </c>
      <c r="K1068" s="1">
        <v>1.4710748095728541</v>
      </c>
      <c r="L1068" s="1">
        <v>3.0792000000000002</v>
      </c>
      <c r="M1068" s="1">
        <v>2.6171000000000002</v>
      </c>
      <c r="N1068" s="2">
        <v>0.29499999999999998</v>
      </c>
      <c r="O1068" s="2">
        <v>0.253</v>
      </c>
      <c r="P1068" s="2">
        <v>4.9000000000000002E-2</v>
      </c>
      <c r="Q1068" s="2">
        <v>0.33700000000000002</v>
      </c>
      <c r="R1068" s="2">
        <v>0.98199999999999998</v>
      </c>
      <c r="S1068" s="2">
        <v>0.97</v>
      </c>
      <c r="T1068" s="2">
        <v>0.01</v>
      </c>
      <c r="U1068" s="2">
        <v>2.1000000000000001E-2</v>
      </c>
      <c r="V1068" s="2">
        <v>0.01</v>
      </c>
      <c r="W1068" s="2">
        <v>1.2E-2</v>
      </c>
      <c r="X1068" s="2">
        <v>0.23100000000000001</v>
      </c>
      <c r="Y1068" s="2">
        <v>2.3E-2</v>
      </c>
      <c r="Z1068" s="2">
        <v>8.9999999999999993E-3</v>
      </c>
      <c r="AA1068" s="2">
        <v>0.10199999999999999</v>
      </c>
      <c r="AB1068" s="2">
        <v>0.91900000000000004</v>
      </c>
      <c r="AC1068" s="2">
        <v>0.78500000000000003</v>
      </c>
      <c r="AD1068" s="2">
        <v>0.34599999999999997</v>
      </c>
      <c r="AE1068" s="2">
        <v>0.54700000000000004</v>
      </c>
      <c r="AF1068" s="2">
        <v>1E-3</v>
      </c>
      <c r="AG1068" s="2">
        <v>1E-3</v>
      </c>
      <c r="AH1068" s="2">
        <v>0.88900000000000001</v>
      </c>
      <c r="AI1068" s="2">
        <v>0</v>
      </c>
      <c r="AJ1068" s="2">
        <v>0</v>
      </c>
      <c r="AK1068">
        <v>2135345</v>
      </c>
      <c r="AL1068">
        <v>1906.6</v>
      </c>
      <c r="AM1068" t="s">
        <v>59</v>
      </c>
      <c r="AN1068" s="3">
        <v>0.98663826020653433</v>
      </c>
      <c r="AO1068" s="3">
        <v>1.432959951042051E-3</v>
      </c>
      <c r="AP1068" s="3">
        <v>0.98664743103591923</v>
      </c>
      <c r="AQ1068" s="3">
        <v>1.4331589921639169E-3</v>
      </c>
      <c r="AR1068" s="3">
        <v>0.99882351244258172</v>
      </c>
      <c r="AS1068" s="3">
        <v>1.676739429375535E-4</v>
      </c>
      <c r="AT1068" s="10">
        <v>4.67556238E-2</v>
      </c>
      <c r="AU1068" s="1">
        <v>276.63671875</v>
      </c>
      <c r="AV1068" s="5">
        <v>842037.74403094628</v>
      </c>
      <c r="AW1068" s="9">
        <v>2.0293464660644531</v>
      </c>
      <c r="AX1068">
        <v>1</v>
      </c>
      <c r="AY1068" t="s">
        <v>50</v>
      </c>
      <c r="AZ1068" s="9">
        <f>AVERAGE(MainTable[[#This Row],[f1]:[f4]])</f>
        <v>0.51819999999999999</v>
      </c>
      <c r="BA1068" s="9">
        <f>AVERAGE(MainTable[[#This Row],[l1]:[l3]])</f>
        <v>1.3666666666666667E-2</v>
      </c>
      <c r="BB1068" s="9">
        <f>AVERAGE(MainTable[[#This Row],[n1]:[lsc]])</f>
        <v>0.216</v>
      </c>
      <c r="BC1068" s="9">
        <f>AVERAGE(MainTable[[#This Row],[density]:[clsCoef]])</f>
        <v>0.5655</v>
      </c>
      <c r="BD1068" s="9">
        <f>AVERAGE(MainTable[[#This Row],[t2]:[t4]])</f>
        <v>0.29699999999999999</v>
      </c>
      <c r="BE1068" s="9">
        <f>AVERAGE(MainTable[[#This Row],[c1]:[c2]])</f>
        <v>0</v>
      </c>
      <c r="BF1068" s="9">
        <f>AVERAGE(MainTable[[#This Row],[n3]], MainTable[[#This Row],[n1]], MainTable[[#This Row],[n4]])</f>
        <v>1.4666666666666668E-2</v>
      </c>
      <c r="BG1068" s="9" t="str">
        <f>VLOOKUP(MainTable[[#This Row],[model]],ModelNames,4,FALSE)</f>
        <v>Tree Ensemble</v>
      </c>
      <c r="BH1068" s="9" cm="1">
        <f t="array" ref="BH1068">MEDIAN(IF($AM$2:$AM$2385=AM1068,$AN$2:$AN$2385))</f>
        <v>0.86949265687583444</v>
      </c>
      <c r="BI1068" s="9" t="str" cm="1">
        <f t="array" ref="BI1068">LEFT(A1068, MIN(IFERROR(FIND({"_binarized","_clean","_converted"}, A1068), LEN(A1068)+1))-1)</f>
        <v>BNG_breast-w</v>
      </c>
    </row>
    <row r="1069" spans="1:61" x14ac:dyDescent="0.25">
      <c r="A1069" t="s">
        <v>90</v>
      </c>
      <c r="B1069" s="6">
        <v>39366</v>
      </c>
      <c r="C1069">
        <v>10</v>
      </c>
      <c r="D1069">
        <v>9</v>
      </c>
      <c r="E1069">
        <v>0</v>
      </c>
      <c r="F1069" s="1">
        <v>1.9060977410305631</v>
      </c>
      <c r="G1069">
        <v>0</v>
      </c>
      <c r="H1069">
        <v>0</v>
      </c>
      <c r="I1069" s="1">
        <v>1000000</v>
      </c>
      <c r="J1069" s="1">
        <v>1.6360446687879471</v>
      </c>
      <c r="K1069" s="1">
        <v>1.4710748095728541</v>
      </c>
      <c r="L1069" s="1">
        <v>3.0792000000000002</v>
      </c>
      <c r="M1069" s="1">
        <v>2.6171000000000002</v>
      </c>
      <c r="N1069" s="2">
        <v>0.29499999999999998</v>
      </c>
      <c r="O1069" s="2">
        <v>0.253</v>
      </c>
      <c r="P1069" s="2">
        <v>4.9000000000000002E-2</v>
      </c>
      <c r="Q1069" s="2">
        <v>0.33700000000000002</v>
      </c>
      <c r="R1069" s="2">
        <v>0.98199999999999998</v>
      </c>
      <c r="S1069" s="2">
        <v>0.97</v>
      </c>
      <c r="T1069" s="2">
        <v>0.01</v>
      </c>
      <c r="U1069" s="2">
        <v>2.1000000000000001E-2</v>
      </c>
      <c r="V1069" s="2">
        <v>0.01</v>
      </c>
      <c r="W1069" s="2">
        <v>1.2E-2</v>
      </c>
      <c r="X1069" s="2">
        <v>0.23100000000000001</v>
      </c>
      <c r="Y1069" s="2">
        <v>2.3E-2</v>
      </c>
      <c r="Z1069" s="2">
        <v>8.9999999999999993E-3</v>
      </c>
      <c r="AA1069" s="2">
        <v>0.10199999999999999</v>
      </c>
      <c r="AB1069" s="2">
        <v>0.91900000000000004</v>
      </c>
      <c r="AC1069" s="2">
        <v>0.78500000000000003</v>
      </c>
      <c r="AD1069" s="2">
        <v>0.34599999999999997</v>
      </c>
      <c r="AE1069" s="2">
        <v>0.54700000000000004</v>
      </c>
      <c r="AF1069" s="2">
        <v>1E-3</v>
      </c>
      <c r="AG1069" s="2">
        <v>1E-3</v>
      </c>
      <c r="AH1069" s="2">
        <v>0.88900000000000001</v>
      </c>
      <c r="AI1069" s="2">
        <v>0</v>
      </c>
      <c r="AJ1069" s="2">
        <v>0</v>
      </c>
      <c r="AK1069">
        <v>2135345</v>
      </c>
      <c r="AL1069">
        <v>1906.6</v>
      </c>
      <c r="AM1069" t="s">
        <v>55</v>
      </c>
      <c r="AN1069" s="3">
        <v>0.98663824084919871</v>
      </c>
      <c r="AO1069" s="3">
        <v>1.1565834568583019E-3</v>
      </c>
      <c r="AP1069" s="3">
        <v>0.98664723725351977</v>
      </c>
      <c r="AQ1069" s="3">
        <v>1.1564325822064931E-3</v>
      </c>
      <c r="AR1069" s="3">
        <v>0.99893793377936257</v>
      </c>
      <c r="AS1069" s="3">
        <v>1.5549733595319689E-4</v>
      </c>
      <c r="AT1069" s="10">
        <v>8.3125591000000002E-3</v>
      </c>
      <c r="AU1069" s="1">
        <v>296.05859375</v>
      </c>
      <c r="AV1069" s="5">
        <v>4736206.9122970048</v>
      </c>
      <c r="AW1069" s="9">
        <v>1.7940273284912109</v>
      </c>
      <c r="AX1069">
        <v>16</v>
      </c>
      <c r="AY1069" t="s">
        <v>50</v>
      </c>
      <c r="AZ1069" s="9">
        <f>AVERAGE(MainTable[[#This Row],[f1]:[f4]])</f>
        <v>0.51819999999999999</v>
      </c>
      <c r="BA1069" s="9">
        <f>AVERAGE(MainTable[[#This Row],[l1]:[l3]])</f>
        <v>1.3666666666666667E-2</v>
      </c>
      <c r="BB1069" s="9">
        <f>AVERAGE(MainTable[[#This Row],[n1]:[lsc]])</f>
        <v>0.216</v>
      </c>
      <c r="BC1069" s="9">
        <f>AVERAGE(MainTable[[#This Row],[density]:[clsCoef]])</f>
        <v>0.5655</v>
      </c>
      <c r="BD1069" s="9">
        <f>AVERAGE(MainTable[[#This Row],[t2]:[t4]])</f>
        <v>0.29699999999999999</v>
      </c>
      <c r="BE1069" s="9">
        <f>AVERAGE(MainTable[[#This Row],[c1]:[c2]])</f>
        <v>0</v>
      </c>
      <c r="BF1069" s="9">
        <f>AVERAGE(MainTable[[#This Row],[n3]], MainTable[[#This Row],[n1]], MainTable[[#This Row],[n4]])</f>
        <v>1.4666666666666668E-2</v>
      </c>
      <c r="BG1069" s="9" t="str">
        <f>VLOOKUP(MainTable[[#This Row],[model]],ModelNames,4,FALSE)</f>
        <v>Tree Ensemble</v>
      </c>
      <c r="BH1069" s="9" cm="1">
        <f t="array" ref="BH1069">MEDIAN(IF($AM$2:$AM$2385=AM1069,$AN$2:$AN$2385))</f>
        <v>0.88267425723439863</v>
      </c>
      <c r="BI1069" s="9" t="str" cm="1">
        <f t="array" ref="BI1069">LEFT(A1069, MIN(IFERROR(FIND({"_binarized","_clean","_converted"}, A1069), LEN(A1069)+1))-1)</f>
        <v>BNG_breast-w</v>
      </c>
    </row>
    <row r="1070" spans="1:61" x14ac:dyDescent="0.25">
      <c r="A1070" t="s">
        <v>90</v>
      </c>
      <c r="B1070" s="6">
        <v>39366</v>
      </c>
      <c r="C1070">
        <v>10</v>
      </c>
      <c r="D1070">
        <v>9</v>
      </c>
      <c r="E1070">
        <v>0</v>
      </c>
      <c r="F1070" s="1">
        <v>1.9060977410305631</v>
      </c>
      <c r="G1070">
        <v>0</v>
      </c>
      <c r="H1070">
        <v>0</v>
      </c>
      <c r="I1070" s="1">
        <v>1000000</v>
      </c>
      <c r="J1070" s="1">
        <v>1.6360446687879471</v>
      </c>
      <c r="K1070" s="1">
        <v>1.4710748095728541</v>
      </c>
      <c r="L1070" s="1">
        <v>3.0792000000000002</v>
      </c>
      <c r="M1070" s="1">
        <v>2.6171000000000002</v>
      </c>
      <c r="N1070" s="2">
        <v>0.29499999999999998</v>
      </c>
      <c r="O1070" s="2">
        <v>0.253</v>
      </c>
      <c r="P1070" s="2">
        <v>4.9000000000000002E-2</v>
      </c>
      <c r="Q1070" s="2">
        <v>0.33700000000000002</v>
      </c>
      <c r="R1070" s="2">
        <v>0.98199999999999998</v>
      </c>
      <c r="S1070" s="2">
        <v>0.97</v>
      </c>
      <c r="T1070" s="2">
        <v>0.01</v>
      </c>
      <c r="U1070" s="2">
        <v>2.1000000000000001E-2</v>
      </c>
      <c r="V1070" s="2">
        <v>0.01</v>
      </c>
      <c r="W1070" s="2">
        <v>1.2E-2</v>
      </c>
      <c r="X1070" s="2">
        <v>0.23100000000000001</v>
      </c>
      <c r="Y1070" s="2">
        <v>2.3E-2</v>
      </c>
      <c r="Z1070" s="2">
        <v>8.9999999999999993E-3</v>
      </c>
      <c r="AA1070" s="2">
        <v>0.10199999999999999</v>
      </c>
      <c r="AB1070" s="2">
        <v>0.91900000000000004</v>
      </c>
      <c r="AC1070" s="2">
        <v>0.78500000000000003</v>
      </c>
      <c r="AD1070" s="2">
        <v>0.34599999999999997</v>
      </c>
      <c r="AE1070" s="2">
        <v>0.54700000000000004</v>
      </c>
      <c r="AF1070" s="2">
        <v>1E-3</v>
      </c>
      <c r="AG1070" s="2">
        <v>1E-3</v>
      </c>
      <c r="AH1070" s="2">
        <v>0.88900000000000001</v>
      </c>
      <c r="AI1070" s="2">
        <v>0</v>
      </c>
      <c r="AJ1070" s="2">
        <v>0</v>
      </c>
      <c r="AK1070">
        <v>2135345</v>
      </c>
      <c r="AL1070">
        <v>1906.6</v>
      </c>
      <c r="AM1070" t="s">
        <v>54</v>
      </c>
      <c r="AN1070" s="3">
        <v>0.98630802405768403</v>
      </c>
      <c r="AO1070" s="3">
        <v>1.2732016249660391E-3</v>
      </c>
      <c r="AP1070" s="3">
        <v>0.98632595018597979</v>
      </c>
      <c r="AQ1070" s="3">
        <v>1.2708858437466949E-3</v>
      </c>
      <c r="AR1070" s="3">
        <v>0.99856733018430432</v>
      </c>
      <c r="AS1070" s="3">
        <v>3.2819015742756991E-4</v>
      </c>
      <c r="AT1070" s="10">
        <v>0.24903550150000001</v>
      </c>
      <c r="AU1070" s="1">
        <v>208.84375</v>
      </c>
      <c r="AV1070" s="5">
        <v>158089.90993657819</v>
      </c>
      <c r="AW1070" s="9">
        <v>11.072679758071899</v>
      </c>
      <c r="AX1070">
        <v>16</v>
      </c>
      <c r="AY1070" t="s">
        <v>50</v>
      </c>
      <c r="AZ1070" s="9">
        <f>AVERAGE(MainTable[[#This Row],[f1]:[f4]])</f>
        <v>0.51819999999999999</v>
      </c>
      <c r="BA1070" s="9">
        <f>AVERAGE(MainTable[[#This Row],[l1]:[l3]])</f>
        <v>1.3666666666666667E-2</v>
      </c>
      <c r="BB1070" s="9">
        <f>AVERAGE(MainTable[[#This Row],[n1]:[lsc]])</f>
        <v>0.216</v>
      </c>
      <c r="BC1070" s="9">
        <f>AVERAGE(MainTable[[#This Row],[density]:[clsCoef]])</f>
        <v>0.5655</v>
      </c>
      <c r="BD1070" s="9">
        <f>AVERAGE(MainTable[[#This Row],[t2]:[t4]])</f>
        <v>0.29699999999999999</v>
      </c>
      <c r="BE1070" s="9">
        <f>AVERAGE(MainTable[[#This Row],[c1]:[c2]])</f>
        <v>0</v>
      </c>
      <c r="BF1070" s="9">
        <f>AVERAGE(MainTable[[#This Row],[n3]], MainTable[[#This Row],[n1]], MainTable[[#This Row],[n4]])</f>
        <v>1.4666666666666668E-2</v>
      </c>
      <c r="BG1070" s="9" t="str">
        <f>VLOOKUP(MainTable[[#This Row],[model]],ModelNames,4,FALSE)</f>
        <v>Tree Ensemble</v>
      </c>
      <c r="BH1070" s="9" cm="1">
        <f t="array" ref="BH1070">MEDIAN(IF($AM$2:$AM$2385=AM1070,$AN$2:$AN$2385))</f>
        <v>0.87316363636363636</v>
      </c>
      <c r="BI1070" s="9" t="str" cm="1">
        <f t="array" ref="BI1070">LEFT(A1070, MIN(IFERROR(FIND({"_binarized","_clean","_converted"}, A1070), LEN(A1070)+1))-1)</f>
        <v>BNG_breast-w</v>
      </c>
    </row>
    <row r="1071" spans="1:61" x14ac:dyDescent="0.25">
      <c r="A1071" t="s">
        <v>90</v>
      </c>
      <c r="B1071" s="6">
        <v>39366</v>
      </c>
      <c r="C1071">
        <v>10</v>
      </c>
      <c r="D1071">
        <v>9</v>
      </c>
      <c r="E1071">
        <v>0</v>
      </c>
      <c r="F1071" s="1">
        <v>1.9060977410305631</v>
      </c>
      <c r="G1071">
        <v>0</v>
      </c>
      <c r="H1071">
        <v>0</v>
      </c>
      <c r="I1071" s="1">
        <v>1000000</v>
      </c>
      <c r="J1071" s="1">
        <v>1.6360446687879471</v>
      </c>
      <c r="K1071" s="1">
        <v>1.4710748095728541</v>
      </c>
      <c r="L1071" s="1">
        <v>3.0792000000000002</v>
      </c>
      <c r="M1071" s="1">
        <v>2.6171000000000002</v>
      </c>
      <c r="N1071" s="2">
        <v>0.29499999999999998</v>
      </c>
      <c r="O1071" s="2">
        <v>0.253</v>
      </c>
      <c r="P1071" s="2">
        <v>4.9000000000000002E-2</v>
      </c>
      <c r="Q1071" s="2">
        <v>0.33700000000000002</v>
      </c>
      <c r="R1071" s="2">
        <v>0.98199999999999998</v>
      </c>
      <c r="S1071" s="2">
        <v>0.97</v>
      </c>
      <c r="T1071" s="2">
        <v>0.01</v>
      </c>
      <c r="U1071" s="2">
        <v>2.1000000000000001E-2</v>
      </c>
      <c r="V1071" s="2">
        <v>0.01</v>
      </c>
      <c r="W1071" s="2">
        <v>1.2E-2</v>
      </c>
      <c r="X1071" s="2">
        <v>0.23100000000000001</v>
      </c>
      <c r="Y1071" s="2">
        <v>2.3E-2</v>
      </c>
      <c r="Z1071" s="2">
        <v>8.9999999999999993E-3</v>
      </c>
      <c r="AA1071" s="2">
        <v>0.10199999999999999</v>
      </c>
      <c r="AB1071" s="2">
        <v>0.91900000000000004</v>
      </c>
      <c r="AC1071" s="2">
        <v>0.78500000000000003</v>
      </c>
      <c r="AD1071" s="2">
        <v>0.34599999999999997</v>
      </c>
      <c r="AE1071" s="2">
        <v>0.54700000000000004</v>
      </c>
      <c r="AF1071" s="2">
        <v>1E-3</v>
      </c>
      <c r="AG1071" s="2">
        <v>1E-3</v>
      </c>
      <c r="AH1071" s="2">
        <v>0.88900000000000001</v>
      </c>
      <c r="AI1071" s="2">
        <v>0</v>
      </c>
      <c r="AJ1071" s="2">
        <v>0</v>
      </c>
      <c r="AK1071">
        <v>2135345</v>
      </c>
      <c r="AL1071">
        <v>1906.6</v>
      </c>
      <c r="AM1071" t="s">
        <v>49</v>
      </c>
      <c r="AN1071" s="3">
        <v>0.98590156517287508</v>
      </c>
      <c r="AO1071" s="3">
        <v>1.086355295141263E-3</v>
      </c>
      <c r="AP1071" s="3">
        <v>0.98591258294283757</v>
      </c>
      <c r="AQ1071" s="3">
        <v>1.083629552342236E-3</v>
      </c>
      <c r="AR1071" s="3">
        <v>0.99877965324812545</v>
      </c>
      <c r="AS1071" s="3">
        <v>1.532083330240643E-4</v>
      </c>
      <c r="AT1071" s="10">
        <v>8.2007646999999999E-3</v>
      </c>
      <c r="AU1071" s="1">
        <v>334.76171875</v>
      </c>
      <c r="AV1071" s="5">
        <v>4800771.8366694283</v>
      </c>
      <c r="AW1071" s="9">
        <v>37.025795459747307</v>
      </c>
      <c r="AX1071">
        <v>16</v>
      </c>
      <c r="AY1071" t="s">
        <v>50</v>
      </c>
      <c r="AZ1071" s="9">
        <f>AVERAGE(MainTable[[#This Row],[f1]:[f4]])</f>
        <v>0.51819999999999999</v>
      </c>
      <c r="BA1071" s="9">
        <f>AVERAGE(MainTable[[#This Row],[l1]:[l3]])</f>
        <v>1.3666666666666667E-2</v>
      </c>
      <c r="BB1071" s="9">
        <f>AVERAGE(MainTable[[#This Row],[n1]:[lsc]])</f>
        <v>0.216</v>
      </c>
      <c r="BC1071" s="9">
        <f>AVERAGE(MainTable[[#This Row],[density]:[clsCoef]])</f>
        <v>0.5655</v>
      </c>
      <c r="BD1071" s="9">
        <f>AVERAGE(MainTable[[#This Row],[t2]:[t4]])</f>
        <v>0.29699999999999999</v>
      </c>
      <c r="BE1071" s="9">
        <f>AVERAGE(MainTable[[#This Row],[c1]:[c2]])</f>
        <v>0</v>
      </c>
      <c r="BF1071" s="9">
        <f>AVERAGE(MainTable[[#This Row],[n3]], MainTable[[#This Row],[n1]], MainTable[[#This Row],[n4]])</f>
        <v>1.4666666666666668E-2</v>
      </c>
      <c r="BG1071" s="9" t="str">
        <f>VLOOKUP(MainTable[[#This Row],[model]],ModelNames,4,FALSE)</f>
        <v>Neural</v>
      </c>
      <c r="BH1071" s="9" cm="1">
        <f t="array" ref="BH1071">MEDIAN(IF($AM$2:$AM$2385=AM1071,$AN$2:$AN$2385))</f>
        <v>0.87620447459485384</v>
      </c>
      <c r="BI1071" s="9" t="str" cm="1">
        <f t="array" ref="BI1071">LEFT(A1071, MIN(IFERROR(FIND({"_binarized","_clean","_converted"}, A1071), LEN(A1071)+1))-1)</f>
        <v>BNG_breast-w</v>
      </c>
    </row>
    <row r="1072" spans="1:61" x14ac:dyDescent="0.25">
      <c r="A1072" t="s">
        <v>90</v>
      </c>
      <c r="B1072" s="6">
        <v>39366</v>
      </c>
      <c r="C1072">
        <v>10</v>
      </c>
      <c r="D1072">
        <v>9</v>
      </c>
      <c r="E1072">
        <v>0</v>
      </c>
      <c r="F1072" s="1">
        <v>1.9060977410305631</v>
      </c>
      <c r="G1072">
        <v>0</v>
      </c>
      <c r="H1072">
        <v>0</v>
      </c>
      <c r="I1072" s="1">
        <v>1000000</v>
      </c>
      <c r="J1072" s="1">
        <v>1.6360446687879471</v>
      </c>
      <c r="K1072" s="1">
        <v>1.4710748095728541</v>
      </c>
      <c r="L1072" s="1">
        <v>3.0792000000000002</v>
      </c>
      <c r="M1072" s="1">
        <v>2.6171000000000002</v>
      </c>
      <c r="N1072" s="2">
        <v>0.29499999999999998</v>
      </c>
      <c r="O1072" s="2">
        <v>0.253</v>
      </c>
      <c r="P1072" s="2">
        <v>4.9000000000000002E-2</v>
      </c>
      <c r="Q1072" s="2">
        <v>0.33700000000000002</v>
      </c>
      <c r="R1072" s="2">
        <v>0.98199999999999998</v>
      </c>
      <c r="S1072" s="2">
        <v>0.97</v>
      </c>
      <c r="T1072" s="2">
        <v>0.01</v>
      </c>
      <c r="U1072" s="2">
        <v>2.1000000000000001E-2</v>
      </c>
      <c r="V1072" s="2">
        <v>0.01</v>
      </c>
      <c r="W1072" s="2">
        <v>1.2E-2</v>
      </c>
      <c r="X1072" s="2">
        <v>0.23100000000000001</v>
      </c>
      <c r="Y1072" s="2">
        <v>2.3E-2</v>
      </c>
      <c r="Z1072" s="2">
        <v>8.9999999999999993E-3</v>
      </c>
      <c r="AA1072" s="2">
        <v>0.10199999999999999</v>
      </c>
      <c r="AB1072" s="2">
        <v>0.91900000000000004</v>
      </c>
      <c r="AC1072" s="2">
        <v>0.78500000000000003</v>
      </c>
      <c r="AD1072" s="2">
        <v>0.34599999999999997</v>
      </c>
      <c r="AE1072" s="2">
        <v>0.54700000000000004</v>
      </c>
      <c r="AF1072" s="2">
        <v>1E-3</v>
      </c>
      <c r="AG1072" s="2">
        <v>1E-3</v>
      </c>
      <c r="AH1072" s="2">
        <v>0.88900000000000001</v>
      </c>
      <c r="AI1072" s="2">
        <v>0</v>
      </c>
      <c r="AJ1072" s="2">
        <v>0</v>
      </c>
      <c r="AK1072">
        <v>2135345</v>
      </c>
      <c r="AL1072">
        <v>1906.6</v>
      </c>
      <c r="AM1072" t="s">
        <v>52</v>
      </c>
      <c r="AN1072" s="3">
        <v>0.98587618447941061</v>
      </c>
      <c r="AO1072" s="3">
        <v>1.2731155145152869E-3</v>
      </c>
      <c r="AP1072" s="3">
        <v>0.98589860122449635</v>
      </c>
      <c r="AQ1072" s="3">
        <v>1.2733116241884111E-3</v>
      </c>
      <c r="AR1072" s="3">
        <v>0.99863967820700172</v>
      </c>
      <c r="AS1072" s="3">
        <v>3.6895289053980588E-4</v>
      </c>
      <c r="AT1072" s="10">
        <v>0.2662849665</v>
      </c>
      <c r="AU1072" s="1">
        <v>364.02734375</v>
      </c>
      <c r="AV1072" s="5">
        <v>147849.12765479481</v>
      </c>
      <c r="AW1072" s="9">
        <v>6.3963193893432617</v>
      </c>
      <c r="AX1072">
        <v>24</v>
      </c>
      <c r="AY1072" t="s">
        <v>50</v>
      </c>
      <c r="AZ1072" s="9">
        <f>AVERAGE(MainTable[[#This Row],[f1]:[f4]])</f>
        <v>0.51819999999999999</v>
      </c>
      <c r="BA1072" s="9">
        <f>AVERAGE(MainTable[[#This Row],[l1]:[l3]])</f>
        <v>1.3666666666666667E-2</v>
      </c>
      <c r="BB1072" s="9">
        <f>AVERAGE(MainTable[[#This Row],[n1]:[lsc]])</f>
        <v>0.216</v>
      </c>
      <c r="BC1072" s="9">
        <f>AVERAGE(MainTable[[#This Row],[density]:[clsCoef]])</f>
        <v>0.5655</v>
      </c>
      <c r="BD1072" s="9">
        <f>AVERAGE(MainTable[[#This Row],[t2]:[t4]])</f>
        <v>0.29699999999999999</v>
      </c>
      <c r="BE1072" s="9">
        <f>AVERAGE(MainTable[[#This Row],[c1]:[c2]])</f>
        <v>0</v>
      </c>
      <c r="BF1072" s="9">
        <f>AVERAGE(MainTable[[#This Row],[n3]], MainTable[[#This Row],[n1]], MainTable[[#This Row],[n4]])</f>
        <v>1.4666666666666668E-2</v>
      </c>
      <c r="BG1072" s="9" t="str">
        <f>VLOOKUP(MainTable[[#This Row],[model]],ModelNames,4,FALSE)</f>
        <v>Tree Ensemble</v>
      </c>
      <c r="BH1072" s="9" cm="1">
        <f t="array" ref="BH1072">MEDIAN(IF($AM$2:$AM$2385=AM1072,$AN$2:$AN$2385))</f>
        <v>0.87140340575455077</v>
      </c>
      <c r="BI1072" s="9" t="str" cm="1">
        <f t="array" ref="BI1072">LEFT(A1072, MIN(IFERROR(FIND({"_binarized","_clean","_converted"}, A1072), LEN(A1072)+1))-1)</f>
        <v>BNG_breast-w</v>
      </c>
    </row>
    <row r="1073" spans="1:61" x14ac:dyDescent="0.25">
      <c r="A1073" t="s">
        <v>90</v>
      </c>
      <c r="B1073" s="6">
        <v>39366</v>
      </c>
      <c r="C1073">
        <v>10</v>
      </c>
      <c r="D1073">
        <v>9</v>
      </c>
      <c r="E1073">
        <v>0</v>
      </c>
      <c r="F1073" s="1">
        <v>1.9060977410305631</v>
      </c>
      <c r="G1073">
        <v>0</v>
      </c>
      <c r="H1073">
        <v>0</v>
      </c>
      <c r="I1073" s="1">
        <v>1000000</v>
      </c>
      <c r="J1073" s="1">
        <v>1.6360446687879471</v>
      </c>
      <c r="K1073" s="1">
        <v>1.4710748095728541</v>
      </c>
      <c r="L1073" s="1">
        <v>3.0792000000000002</v>
      </c>
      <c r="M1073" s="1">
        <v>2.6171000000000002</v>
      </c>
      <c r="N1073" s="2">
        <v>0.29499999999999998</v>
      </c>
      <c r="O1073" s="2">
        <v>0.253</v>
      </c>
      <c r="P1073" s="2">
        <v>4.9000000000000002E-2</v>
      </c>
      <c r="Q1073" s="2">
        <v>0.33700000000000002</v>
      </c>
      <c r="R1073" s="2">
        <v>0.98199999999999998</v>
      </c>
      <c r="S1073" s="2">
        <v>0.97</v>
      </c>
      <c r="T1073" s="2">
        <v>0.01</v>
      </c>
      <c r="U1073" s="2">
        <v>2.1000000000000001E-2</v>
      </c>
      <c r="V1073" s="2">
        <v>0.01</v>
      </c>
      <c r="W1073" s="2">
        <v>1.2E-2</v>
      </c>
      <c r="X1073" s="2">
        <v>0.23100000000000001</v>
      </c>
      <c r="Y1073" s="2">
        <v>2.3E-2</v>
      </c>
      <c r="Z1073" s="2">
        <v>8.9999999999999993E-3</v>
      </c>
      <c r="AA1073" s="2">
        <v>0.10199999999999999</v>
      </c>
      <c r="AB1073" s="2">
        <v>0.91900000000000004</v>
      </c>
      <c r="AC1073" s="2">
        <v>0.78500000000000003</v>
      </c>
      <c r="AD1073" s="2">
        <v>0.34599999999999997</v>
      </c>
      <c r="AE1073" s="2">
        <v>0.54700000000000004</v>
      </c>
      <c r="AF1073" s="2">
        <v>1E-3</v>
      </c>
      <c r="AG1073" s="2">
        <v>1E-3</v>
      </c>
      <c r="AH1073" s="2">
        <v>0.88900000000000001</v>
      </c>
      <c r="AI1073" s="2">
        <v>0</v>
      </c>
      <c r="AJ1073" s="2">
        <v>0</v>
      </c>
      <c r="AK1073">
        <v>2135345</v>
      </c>
      <c r="AL1073">
        <v>1906.6</v>
      </c>
      <c r="AM1073" t="s">
        <v>51</v>
      </c>
      <c r="AN1073" s="3">
        <v>0.98503789246877371</v>
      </c>
      <c r="AO1073" s="3">
        <v>1.1049126120285459E-3</v>
      </c>
      <c r="AP1073" s="3">
        <v>0.98505380720748126</v>
      </c>
      <c r="AQ1073" s="3">
        <v>1.107459941869827E-3</v>
      </c>
      <c r="AT1073" s="10">
        <v>1.8821901560000001</v>
      </c>
      <c r="AU1073" s="1">
        <v>308.94140625</v>
      </c>
      <c r="AV1073" s="5">
        <v>20917.121405004411</v>
      </c>
      <c r="AW1073" s="9">
        <v>2.5469024181365971</v>
      </c>
      <c r="AX1073">
        <v>12</v>
      </c>
      <c r="AY1073" t="s">
        <v>50</v>
      </c>
      <c r="AZ1073" s="9">
        <f>AVERAGE(MainTable[[#This Row],[f1]:[f4]])</f>
        <v>0.51819999999999999</v>
      </c>
      <c r="BA1073" s="9">
        <f>AVERAGE(MainTable[[#This Row],[l1]:[l3]])</f>
        <v>1.3666666666666667E-2</v>
      </c>
      <c r="BB1073" s="9">
        <f>AVERAGE(MainTable[[#This Row],[n1]:[lsc]])</f>
        <v>0.216</v>
      </c>
      <c r="BC1073" s="9">
        <f>AVERAGE(MainTable[[#This Row],[density]:[clsCoef]])</f>
        <v>0.5655</v>
      </c>
      <c r="BD1073" s="9">
        <f>AVERAGE(MainTable[[#This Row],[t2]:[t4]])</f>
        <v>0.29699999999999999</v>
      </c>
      <c r="BE1073" s="9">
        <f>AVERAGE(MainTable[[#This Row],[c1]:[c2]])</f>
        <v>0</v>
      </c>
      <c r="BF1073" s="9">
        <f>AVERAGE(MainTable[[#This Row],[n3]], MainTable[[#This Row],[n1]], MainTable[[#This Row],[n4]])</f>
        <v>1.4666666666666668E-2</v>
      </c>
      <c r="BG1073" s="9" t="str">
        <f>VLOOKUP(MainTable[[#This Row],[model]],ModelNames,4,FALSE)</f>
        <v>Kernel/SVM</v>
      </c>
      <c r="BH1073" s="9" cm="1">
        <f t="array" ref="BH1073">MEDIAN(IF($AM$2:$AM$2385=AM1073,$AN$2:$AN$2385))</f>
        <v>0.87225452196382425</v>
      </c>
      <c r="BI1073" s="9" t="str" cm="1">
        <f t="array" ref="BI1073">LEFT(A1073, MIN(IFERROR(FIND({"_binarized","_clean","_converted"}, A1073), LEN(A1073)+1))-1)</f>
        <v>BNG_breast-w</v>
      </c>
    </row>
    <row r="1074" spans="1:61" x14ac:dyDescent="0.25">
      <c r="A1074" t="s">
        <v>90</v>
      </c>
      <c r="B1074" s="6">
        <v>39366</v>
      </c>
      <c r="C1074">
        <v>10</v>
      </c>
      <c r="D1074">
        <v>9</v>
      </c>
      <c r="E1074">
        <v>0</v>
      </c>
      <c r="F1074" s="1">
        <v>1.9060977410305631</v>
      </c>
      <c r="G1074">
        <v>0</v>
      </c>
      <c r="H1074">
        <v>0</v>
      </c>
      <c r="I1074" s="1">
        <v>1000000</v>
      </c>
      <c r="J1074" s="1">
        <v>1.6360446687879471</v>
      </c>
      <c r="K1074" s="1">
        <v>1.4710748095728541</v>
      </c>
      <c r="L1074" s="1">
        <v>3.0792000000000002</v>
      </c>
      <c r="M1074" s="1">
        <v>2.6171000000000002</v>
      </c>
      <c r="N1074" s="2">
        <v>0.29499999999999998</v>
      </c>
      <c r="O1074" s="2">
        <v>0.253</v>
      </c>
      <c r="P1074" s="2">
        <v>4.9000000000000002E-2</v>
      </c>
      <c r="Q1074" s="2">
        <v>0.33700000000000002</v>
      </c>
      <c r="R1074" s="2">
        <v>0.98199999999999998</v>
      </c>
      <c r="S1074" s="2">
        <v>0.97</v>
      </c>
      <c r="T1074" s="2">
        <v>0.01</v>
      </c>
      <c r="U1074" s="2">
        <v>2.1000000000000001E-2</v>
      </c>
      <c r="V1074" s="2">
        <v>0.01</v>
      </c>
      <c r="W1074" s="2">
        <v>1.2E-2</v>
      </c>
      <c r="X1074" s="2">
        <v>0.23100000000000001</v>
      </c>
      <c r="Y1074" s="2">
        <v>2.3E-2</v>
      </c>
      <c r="Z1074" s="2">
        <v>8.9999999999999993E-3</v>
      </c>
      <c r="AA1074" s="2">
        <v>0.10199999999999999</v>
      </c>
      <c r="AB1074" s="2">
        <v>0.91900000000000004</v>
      </c>
      <c r="AC1074" s="2">
        <v>0.78500000000000003</v>
      </c>
      <c r="AD1074" s="2">
        <v>0.34599999999999997</v>
      </c>
      <c r="AE1074" s="2">
        <v>0.54700000000000004</v>
      </c>
      <c r="AF1074" s="2">
        <v>1E-3</v>
      </c>
      <c r="AG1074" s="2">
        <v>1E-3</v>
      </c>
      <c r="AH1074" s="2">
        <v>0.88900000000000001</v>
      </c>
      <c r="AI1074" s="2">
        <v>0</v>
      </c>
      <c r="AJ1074" s="2">
        <v>0</v>
      </c>
      <c r="AK1074">
        <v>2135345</v>
      </c>
      <c r="AL1074">
        <v>1906.6</v>
      </c>
      <c r="AM1074" t="s">
        <v>53</v>
      </c>
      <c r="AN1074" s="3">
        <v>0.98364075739963996</v>
      </c>
      <c r="AO1074" s="3">
        <v>1.520172960890387E-3</v>
      </c>
      <c r="AP1074" s="3">
        <v>0.9836419785992645</v>
      </c>
      <c r="AQ1074" s="3">
        <v>1.5223361400923069E-3</v>
      </c>
      <c r="AR1074" s="3">
        <v>0.99380944429157569</v>
      </c>
      <c r="AS1074" s="3">
        <v>8.027681186106231E-4</v>
      </c>
      <c r="AT1074" s="10">
        <v>1.812618947</v>
      </c>
      <c r="AU1074" s="1">
        <v>323.53515625</v>
      </c>
      <c r="AV1074" s="5">
        <v>21719.953917798059</v>
      </c>
      <c r="AW1074" s="9">
        <v>1.7674493789672849</v>
      </c>
      <c r="AX1074">
        <v>24</v>
      </c>
      <c r="AY1074" t="s">
        <v>50</v>
      </c>
      <c r="AZ1074" s="9">
        <f>AVERAGE(MainTable[[#This Row],[f1]:[f4]])</f>
        <v>0.51819999999999999</v>
      </c>
      <c r="BA1074" s="9">
        <f>AVERAGE(MainTable[[#This Row],[l1]:[l3]])</f>
        <v>1.3666666666666667E-2</v>
      </c>
      <c r="BB1074" s="9">
        <f>AVERAGE(MainTable[[#This Row],[n1]:[lsc]])</f>
        <v>0.216</v>
      </c>
      <c r="BC1074" s="9">
        <f>AVERAGE(MainTable[[#This Row],[density]:[clsCoef]])</f>
        <v>0.5655</v>
      </c>
      <c r="BD1074" s="9">
        <f>AVERAGE(MainTable[[#This Row],[t2]:[t4]])</f>
        <v>0.29699999999999999</v>
      </c>
      <c r="BE1074" s="9">
        <f>AVERAGE(MainTable[[#This Row],[c1]:[c2]])</f>
        <v>0</v>
      </c>
      <c r="BF1074" s="9">
        <f>AVERAGE(MainTable[[#This Row],[n3]], MainTable[[#This Row],[n1]], MainTable[[#This Row],[n4]])</f>
        <v>1.4666666666666668E-2</v>
      </c>
      <c r="BG1074" s="9" t="str">
        <f>VLOOKUP(MainTable[[#This Row],[model]],ModelNames,4,FALSE)</f>
        <v>Instance-based</v>
      </c>
      <c r="BH1074" s="9" cm="1">
        <f t="array" ref="BH1074">MEDIAN(IF($AM$2:$AM$2385=AM1074,$AN$2:$AN$2385))</f>
        <v>0.85</v>
      </c>
      <c r="BI1074" s="9" t="str" cm="1">
        <f t="array" ref="BI1074">LEFT(A1074, MIN(IFERROR(FIND({"_binarized","_clean","_converted"}, A1074), LEN(A1074)+1))-1)</f>
        <v>BNG_breast-w</v>
      </c>
    </row>
    <row r="1075" spans="1:61" x14ac:dyDescent="0.25">
      <c r="A1075" t="s">
        <v>90</v>
      </c>
      <c r="B1075" s="6">
        <v>39366</v>
      </c>
      <c r="C1075">
        <v>10</v>
      </c>
      <c r="D1075">
        <v>9</v>
      </c>
      <c r="E1075">
        <v>0</v>
      </c>
      <c r="F1075" s="1">
        <v>1.9060977410305631</v>
      </c>
      <c r="G1075">
        <v>0</v>
      </c>
      <c r="H1075">
        <v>0</v>
      </c>
      <c r="I1075" s="1">
        <v>1000000</v>
      </c>
      <c r="J1075" s="1">
        <v>1.6360446687879471</v>
      </c>
      <c r="K1075" s="1">
        <v>1.4710748095728541</v>
      </c>
      <c r="L1075" s="1">
        <v>3.0792000000000002</v>
      </c>
      <c r="M1075" s="1">
        <v>2.6171000000000002</v>
      </c>
      <c r="N1075" s="2">
        <v>0.29499999999999998</v>
      </c>
      <c r="O1075" s="2">
        <v>0.253</v>
      </c>
      <c r="P1075" s="2">
        <v>4.9000000000000002E-2</v>
      </c>
      <c r="Q1075" s="2">
        <v>0.33700000000000002</v>
      </c>
      <c r="R1075" s="2">
        <v>0.98199999999999998</v>
      </c>
      <c r="S1075" s="2">
        <v>0.97</v>
      </c>
      <c r="T1075" s="2">
        <v>0.01</v>
      </c>
      <c r="U1075" s="2">
        <v>2.1000000000000001E-2</v>
      </c>
      <c r="V1075" s="2">
        <v>0.01</v>
      </c>
      <c r="W1075" s="2">
        <v>1.2E-2</v>
      </c>
      <c r="X1075" s="2">
        <v>0.23100000000000001</v>
      </c>
      <c r="Y1075" s="2">
        <v>2.3E-2</v>
      </c>
      <c r="Z1075" s="2">
        <v>8.9999999999999993E-3</v>
      </c>
      <c r="AA1075" s="2">
        <v>0.10199999999999999</v>
      </c>
      <c r="AB1075" s="2">
        <v>0.91900000000000004</v>
      </c>
      <c r="AC1075" s="2">
        <v>0.78500000000000003</v>
      </c>
      <c r="AD1075" s="2">
        <v>0.34599999999999997</v>
      </c>
      <c r="AE1075" s="2">
        <v>0.54700000000000004</v>
      </c>
      <c r="AF1075" s="2">
        <v>1E-3</v>
      </c>
      <c r="AG1075" s="2">
        <v>1E-3</v>
      </c>
      <c r="AH1075" s="2">
        <v>0.88900000000000001</v>
      </c>
      <c r="AI1075" s="2">
        <v>0</v>
      </c>
      <c r="AJ1075" s="2">
        <v>0</v>
      </c>
      <c r="AK1075">
        <v>2135345</v>
      </c>
      <c r="AL1075">
        <v>1906.6</v>
      </c>
      <c r="AM1075" t="s">
        <v>60</v>
      </c>
      <c r="AN1075" s="3">
        <v>0.97988116596073149</v>
      </c>
      <c r="AO1075" s="3">
        <v>1.3591476489013331E-3</v>
      </c>
      <c r="AP1075" s="3">
        <v>0.979890000337034</v>
      </c>
      <c r="AQ1075" s="3">
        <v>1.3571341654071019E-3</v>
      </c>
      <c r="AT1075" s="10">
        <v>1.5870094E-3</v>
      </c>
      <c r="AU1075" s="1">
        <v>307.71875</v>
      </c>
      <c r="AV1075" s="5">
        <v>24807666.07775975</v>
      </c>
      <c r="AW1075" s="9">
        <v>0.26656413078308111</v>
      </c>
      <c r="AX1075">
        <v>16</v>
      </c>
      <c r="AY1075" t="s">
        <v>50</v>
      </c>
      <c r="AZ1075" s="9">
        <f>AVERAGE(MainTable[[#This Row],[f1]:[f4]])</f>
        <v>0.51819999999999999</v>
      </c>
      <c r="BA1075" s="9">
        <f>AVERAGE(MainTable[[#This Row],[l1]:[l3]])</f>
        <v>1.3666666666666667E-2</v>
      </c>
      <c r="BB1075" s="9">
        <f>AVERAGE(MainTable[[#This Row],[n1]:[lsc]])</f>
        <v>0.216</v>
      </c>
      <c r="BC1075" s="9">
        <f>AVERAGE(MainTable[[#This Row],[density]:[clsCoef]])</f>
        <v>0.5655</v>
      </c>
      <c r="BD1075" s="9">
        <f>AVERAGE(MainTable[[#This Row],[t2]:[t4]])</f>
        <v>0.29699999999999999</v>
      </c>
      <c r="BE1075" s="9">
        <f>AVERAGE(MainTable[[#This Row],[c1]:[c2]])</f>
        <v>0</v>
      </c>
      <c r="BF1075" s="9">
        <f>AVERAGE(MainTable[[#This Row],[n3]], MainTable[[#This Row],[n1]], MainTable[[#This Row],[n4]])</f>
        <v>1.4666666666666668E-2</v>
      </c>
      <c r="BG1075" s="9" t="str">
        <f>VLOOKUP(MainTable[[#This Row],[model]],ModelNames,4,FALSE)</f>
        <v>Linear</v>
      </c>
      <c r="BH1075" s="9" cm="1">
        <f t="array" ref="BH1075">MEDIAN(IF($AM$2:$AM$2385=AM1075,$AN$2:$AN$2385))</f>
        <v>0.84154689776823377</v>
      </c>
      <c r="BI1075" s="9" t="str" cm="1">
        <f t="array" ref="BI1075">LEFT(A1075, MIN(IFERROR(FIND({"_binarized","_clean","_converted"}, A1075), LEN(A1075)+1))-1)</f>
        <v>BNG_breast-w</v>
      </c>
    </row>
    <row r="1076" spans="1:61" x14ac:dyDescent="0.25">
      <c r="A1076" t="s">
        <v>90</v>
      </c>
      <c r="B1076" s="6">
        <v>39366</v>
      </c>
      <c r="C1076">
        <v>10</v>
      </c>
      <c r="D1076">
        <v>9</v>
      </c>
      <c r="E1076">
        <v>0</v>
      </c>
      <c r="F1076" s="1">
        <v>1.9060977410305631</v>
      </c>
      <c r="G1076">
        <v>0</v>
      </c>
      <c r="H1076">
        <v>0</v>
      </c>
      <c r="I1076" s="1">
        <v>1000000</v>
      </c>
      <c r="J1076" s="1">
        <v>1.6360446687879471</v>
      </c>
      <c r="K1076" s="1">
        <v>1.4710748095728541</v>
      </c>
      <c r="L1076" s="1">
        <v>3.0792000000000002</v>
      </c>
      <c r="M1076" s="1">
        <v>2.6171000000000002</v>
      </c>
      <c r="N1076" s="2">
        <v>0.29499999999999998</v>
      </c>
      <c r="O1076" s="2">
        <v>0.253</v>
      </c>
      <c r="P1076" s="2">
        <v>4.9000000000000002E-2</v>
      </c>
      <c r="Q1076" s="2">
        <v>0.33700000000000002</v>
      </c>
      <c r="R1076" s="2">
        <v>0.98199999999999998</v>
      </c>
      <c r="S1076" s="2">
        <v>0.97</v>
      </c>
      <c r="T1076" s="2">
        <v>0.01</v>
      </c>
      <c r="U1076" s="2">
        <v>2.1000000000000001E-2</v>
      </c>
      <c r="V1076" s="2">
        <v>0.01</v>
      </c>
      <c r="W1076" s="2">
        <v>1.2E-2</v>
      </c>
      <c r="X1076" s="2">
        <v>0.23100000000000001</v>
      </c>
      <c r="Y1076" s="2">
        <v>2.3E-2</v>
      </c>
      <c r="Z1076" s="2">
        <v>8.9999999999999993E-3</v>
      </c>
      <c r="AA1076" s="2">
        <v>0.10199999999999999</v>
      </c>
      <c r="AB1076" s="2">
        <v>0.91900000000000004</v>
      </c>
      <c r="AC1076" s="2">
        <v>0.78500000000000003</v>
      </c>
      <c r="AD1076" s="2">
        <v>0.34599999999999997</v>
      </c>
      <c r="AE1076" s="2">
        <v>0.54700000000000004</v>
      </c>
      <c r="AF1076" s="2">
        <v>1E-3</v>
      </c>
      <c r="AG1076" s="2">
        <v>1E-3</v>
      </c>
      <c r="AH1076" s="2">
        <v>0.88900000000000001</v>
      </c>
      <c r="AI1076" s="2">
        <v>0</v>
      </c>
      <c r="AJ1076" s="2">
        <v>0</v>
      </c>
      <c r="AK1076">
        <v>2135345</v>
      </c>
      <c r="AL1076">
        <v>1906.6</v>
      </c>
      <c r="AM1076" t="s">
        <v>62</v>
      </c>
      <c r="AN1076" s="3">
        <v>0.97960174604459449</v>
      </c>
      <c r="AO1076" s="3">
        <v>1.605000510454985E-3</v>
      </c>
      <c r="AP1076" s="3">
        <v>0.97960887011022491</v>
      </c>
      <c r="AQ1076" s="3">
        <v>1.610917231467701E-3</v>
      </c>
      <c r="AT1076" s="10">
        <v>1.5589714000000001E-3</v>
      </c>
      <c r="AU1076" s="1">
        <v>313.86328125</v>
      </c>
      <c r="AV1076" s="5">
        <v>25253830.74570258</v>
      </c>
      <c r="AW1076" s="9">
        <v>0.2494847774505615</v>
      </c>
      <c r="AX1076">
        <v>6</v>
      </c>
      <c r="AY1076" t="s">
        <v>50</v>
      </c>
      <c r="AZ1076" s="9">
        <f>AVERAGE(MainTable[[#This Row],[f1]:[f4]])</f>
        <v>0.51819999999999999</v>
      </c>
      <c r="BA1076" s="9">
        <f>AVERAGE(MainTable[[#This Row],[l1]:[l3]])</f>
        <v>1.3666666666666667E-2</v>
      </c>
      <c r="BB1076" s="9">
        <f>AVERAGE(MainTable[[#This Row],[n1]:[lsc]])</f>
        <v>0.216</v>
      </c>
      <c r="BC1076" s="9">
        <f>AVERAGE(MainTable[[#This Row],[density]:[clsCoef]])</f>
        <v>0.5655</v>
      </c>
      <c r="BD1076" s="9">
        <f>AVERAGE(MainTable[[#This Row],[t2]:[t4]])</f>
        <v>0.29699999999999999</v>
      </c>
      <c r="BE1076" s="9">
        <f>AVERAGE(MainTable[[#This Row],[c1]:[c2]])</f>
        <v>0</v>
      </c>
      <c r="BF1076" s="9">
        <f>AVERAGE(MainTable[[#This Row],[n3]], MainTable[[#This Row],[n1]], MainTable[[#This Row],[n4]])</f>
        <v>1.4666666666666668E-2</v>
      </c>
      <c r="BG1076" s="9" t="str">
        <f>VLOOKUP(MainTable[[#This Row],[model]],ModelNames,4,FALSE)</f>
        <v>Linear</v>
      </c>
      <c r="BH1076" s="9" cm="1">
        <f t="array" ref="BH1076">MEDIAN(IF($AM$2:$AM$2385=AM1076,$AN$2:$AN$2385))</f>
        <v>0.84909999999999997</v>
      </c>
      <c r="BI1076" s="9" t="str" cm="1">
        <f t="array" ref="BI1076">LEFT(A1076, MIN(IFERROR(FIND({"_binarized","_clean","_converted"}, A1076), LEN(A1076)+1))-1)</f>
        <v>BNG_breast-w</v>
      </c>
    </row>
    <row r="1077" spans="1:61" x14ac:dyDescent="0.25">
      <c r="A1077" t="s">
        <v>90</v>
      </c>
      <c r="B1077" s="6">
        <v>39366</v>
      </c>
      <c r="C1077">
        <v>10</v>
      </c>
      <c r="D1077">
        <v>9</v>
      </c>
      <c r="E1077">
        <v>0</v>
      </c>
      <c r="F1077" s="1">
        <v>1.9060977410305631</v>
      </c>
      <c r="G1077">
        <v>0</v>
      </c>
      <c r="H1077">
        <v>0</v>
      </c>
      <c r="I1077" s="1">
        <v>1000000</v>
      </c>
      <c r="J1077" s="1">
        <v>1.6360446687879471</v>
      </c>
      <c r="K1077" s="1">
        <v>1.4710748095728541</v>
      </c>
      <c r="L1077" s="1">
        <v>3.0792000000000002</v>
      </c>
      <c r="M1077" s="1">
        <v>2.6171000000000002</v>
      </c>
      <c r="N1077" s="2">
        <v>0.29499999999999998</v>
      </c>
      <c r="O1077" s="2">
        <v>0.253</v>
      </c>
      <c r="P1077" s="2">
        <v>4.9000000000000002E-2</v>
      </c>
      <c r="Q1077" s="2">
        <v>0.33700000000000002</v>
      </c>
      <c r="R1077" s="2">
        <v>0.98199999999999998</v>
      </c>
      <c r="S1077" s="2">
        <v>0.97</v>
      </c>
      <c r="T1077" s="2">
        <v>0.01</v>
      </c>
      <c r="U1077" s="2">
        <v>2.1000000000000001E-2</v>
      </c>
      <c r="V1077" s="2">
        <v>0.01</v>
      </c>
      <c r="W1077" s="2">
        <v>1.2E-2</v>
      </c>
      <c r="X1077" s="2">
        <v>0.23100000000000001</v>
      </c>
      <c r="Y1077" s="2">
        <v>2.3E-2</v>
      </c>
      <c r="Z1077" s="2">
        <v>8.9999999999999993E-3</v>
      </c>
      <c r="AA1077" s="2">
        <v>0.10199999999999999</v>
      </c>
      <c r="AB1077" s="2">
        <v>0.91900000000000004</v>
      </c>
      <c r="AC1077" s="2">
        <v>0.78500000000000003</v>
      </c>
      <c r="AD1077" s="2">
        <v>0.34599999999999997</v>
      </c>
      <c r="AE1077" s="2">
        <v>0.54700000000000004</v>
      </c>
      <c r="AF1077" s="2">
        <v>1E-3</v>
      </c>
      <c r="AG1077" s="2">
        <v>1E-3</v>
      </c>
      <c r="AH1077" s="2">
        <v>0.88900000000000001</v>
      </c>
      <c r="AI1077" s="2">
        <v>0</v>
      </c>
      <c r="AJ1077" s="2">
        <v>0</v>
      </c>
      <c r="AK1077">
        <v>2135345</v>
      </c>
      <c r="AL1077">
        <v>1906.6</v>
      </c>
      <c r="AM1077" t="s">
        <v>56</v>
      </c>
      <c r="AN1077" s="3">
        <v>0.97952554911841694</v>
      </c>
      <c r="AO1077" s="3">
        <v>1.7616280845093469E-3</v>
      </c>
      <c r="AP1077" s="3">
        <v>0.97953213273242468</v>
      </c>
      <c r="AQ1077" s="3">
        <v>1.763770679999177E-3</v>
      </c>
      <c r="AR1077" s="3">
        <v>0.997617749144184</v>
      </c>
      <c r="AS1077" s="3">
        <v>3.5001696555809738E-4</v>
      </c>
      <c r="AT1077" s="10">
        <v>1.6073704E-3</v>
      </c>
      <c r="AU1077" s="1">
        <v>301.8828125</v>
      </c>
      <c r="AV1077" s="5">
        <v>24493421.41267911</v>
      </c>
      <c r="AW1077" s="9">
        <v>0.28063869476318359</v>
      </c>
      <c r="AX1077">
        <v>10</v>
      </c>
      <c r="AY1077" t="s">
        <v>50</v>
      </c>
      <c r="AZ1077" s="9">
        <f>AVERAGE(MainTable[[#This Row],[f1]:[f4]])</f>
        <v>0.51819999999999999</v>
      </c>
      <c r="BA1077" s="9">
        <f>AVERAGE(MainTable[[#This Row],[l1]:[l3]])</f>
        <v>1.3666666666666667E-2</v>
      </c>
      <c r="BB1077" s="9">
        <f>AVERAGE(MainTable[[#This Row],[n1]:[lsc]])</f>
        <v>0.216</v>
      </c>
      <c r="BC1077" s="9">
        <f>AVERAGE(MainTable[[#This Row],[density]:[clsCoef]])</f>
        <v>0.5655</v>
      </c>
      <c r="BD1077" s="9">
        <f>AVERAGE(MainTable[[#This Row],[t2]:[t4]])</f>
        <v>0.29699999999999999</v>
      </c>
      <c r="BE1077" s="9">
        <f>AVERAGE(MainTable[[#This Row],[c1]:[c2]])</f>
        <v>0</v>
      </c>
      <c r="BF1077" s="9">
        <f>AVERAGE(MainTable[[#This Row],[n3]], MainTable[[#This Row],[n1]], MainTable[[#This Row],[n4]])</f>
        <v>1.4666666666666668E-2</v>
      </c>
      <c r="BG1077" s="9" t="str">
        <f>VLOOKUP(MainTable[[#This Row],[model]],ModelNames,4,FALSE)</f>
        <v>Linear</v>
      </c>
      <c r="BH1077" s="9" cm="1">
        <f t="array" ref="BH1077">MEDIAN(IF($AM$2:$AM$2385=AM1077,$AN$2:$AN$2385))</f>
        <v>0.85279999999999989</v>
      </c>
      <c r="BI1077" s="9" t="str" cm="1">
        <f t="array" ref="BI1077">LEFT(A1077, MIN(IFERROR(FIND({"_binarized","_clean","_converted"}, A1077), LEN(A1077)+1))-1)</f>
        <v>BNG_breast-w</v>
      </c>
    </row>
    <row r="1078" spans="1:61" x14ac:dyDescent="0.25">
      <c r="A1078" t="s">
        <v>90</v>
      </c>
      <c r="B1078" s="6">
        <v>39366</v>
      </c>
      <c r="C1078">
        <v>10</v>
      </c>
      <c r="D1078">
        <v>9</v>
      </c>
      <c r="E1078">
        <v>0</v>
      </c>
      <c r="F1078" s="1">
        <v>1.9060977410305631</v>
      </c>
      <c r="G1078">
        <v>0</v>
      </c>
      <c r="H1078">
        <v>0</v>
      </c>
      <c r="I1078" s="1">
        <v>1000000</v>
      </c>
      <c r="J1078" s="1">
        <v>1.6360446687879471</v>
      </c>
      <c r="K1078" s="1">
        <v>1.4710748095728541</v>
      </c>
      <c r="L1078" s="1">
        <v>3.0792000000000002</v>
      </c>
      <c r="M1078" s="1">
        <v>2.6171000000000002</v>
      </c>
      <c r="N1078" s="2">
        <v>0.29499999999999998</v>
      </c>
      <c r="O1078" s="2">
        <v>0.253</v>
      </c>
      <c r="P1078" s="2">
        <v>4.9000000000000002E-2</v>
      </c>
      <c r="Q1078" s="2">
        <v>0.33700000000000002</v>
      </c>
      <c r="R1078" s="2">
        <v>0.98199999999999998</v>
      </c>
      <c r="S1078" s="2">
        <v>0.97</v>
      </c>
      <c r="T1078" s="2">
        <v>0.01</v>
      </c>
      <c r="U1078" s="2">
        <v>2.1000000000000001E-2</v>
      </c>
      <c r="V1078" s="2">
        <v>0.01</v>
      </c>
      <c r="W1078" s="2">
        <v>1.2E-2</v>
      </c>
      <c r="X1078" s="2">
        <v>0.23100000000000001</v>
      </c>
      <c r="Y1078" s="2">
        <v>2.3E-2</v>
      </c>
      <c r="Z1078" s="2">
        <v>8.9999999999999993E-3</v>
      </c>
      <c r="AA1078" s="2">
        <v>0.10199999999999999</v>
      </c>
      <c r="AB1078" s="2">
        <v>0.91900000000000004</v>
      </c>
      <c r="AC1078" s="2">
        <v>0.78500000000000003</v>
      </c>
      <c r="AD1078" s="2">
        <v>0.34599999999999997</v>
      </c>
      <c r="AE1078" s="2">
        <v>0.54700000000000004</v>
      </c>
      <c r="AF1078" s="2">
        <v>1E-3</v>
      </c>
      <c r="AG1078" s="2">
        <v>1E-3</v>
      </c>
      <c r="AH1078" s="2">
        <v>0.88900000000000001</v>
      </c>
      <c r="AI1078" s="2">
        <v>0</v>
      </c>
      <c r="AJ1078" s="2">
        <v>0</v>
      </c>
      <c r="AK1078">
        <v>2135345</v>
      </c>
      <c r="AL1078">
        <v>1906.6</v>
      </c>
      <c r="AM1078" t="s">
        <v>57</v>
      </c>
      <c r="AN1078" s="3">
        <v>0.97866185705697961</v>
      </c>
      <c r="AO1078" s="3">
        <v>1.473600650802634E-3</v>
      </c>
      <c r="AP1078" s="3">
        <v>0.97866249162742613</v>
      </c>
      <c r="AQ1078" s="3">
        <v>1.4898652969786541E-3</v>
      </c>
      <c r="AR1078" s="3">
        <v>0.9835999672217024</v>
      </c>
      <c r="AS1078" s="3">
        <v>2.8532570256667202E-3</v>
      </c>
      <c r="AT1078" s="10">
        <v>3.1216620999999999E-3</v>
      </c>
      <c r="AU1078" s="1">
        <v>179.51171875</v>
      </c>
      <c r="AV1078" s="5">
        <v>12611870.93147588</v>
      </c>
      <c r="AW1078" s="9">
        <v>0.52698564529418945</v>
      </c>
      <c r="AX1078">
        <v>24</v>
      </c>
      <c r="AY1078" t="s">
        <v>50</v>
      </c>
      <c r="AZ1078" s="9">
        <f>AVERAGE(MainTable[[#This Row],[f1]:[f4]])</f>
        <v>0.51819999999999999</v>
      </c>
      <c r="BA1078" s="9">
        <f>AVERAGE(MainTable[[#This Row],[l1]:[l3]])</f>
        <v>1.3666666666666667E-2</v>
      </c>
      <c r="BB1078" s="9">
        <f>AVERAGE(MainTable[[#This Row],[n1]:[lsc]])</f>
        <v>0.216</v>
      </c>
      <c r="BC1078" s="9">
        <f>AVERAGE(MainTable[[#This Row],[density]:[clsCoef]])</f>
        <v>0.5655</v>
      </c>
      <c r="BD1078" s="9">
        <f>AVERAGE(MainTable[[#This Row],[t2]:[t4]])</f>
        <v>0.29699999999999999</v>
      </c>
      <c r="BE1078" s="9">
        <f>AVERAGE(MainTable[[#This Row],[c1]:[c2]])</f>
        <v>0</v>
      </c>
      <c r="BF1078" s="9">
        <f>AVERAGE(MainTable[[#This Row],[n3]], MainTable[[#This Row],[n1]], MainTable[[#This Row],[n4]])</f>
        <v>1.4666666666666668E-2</v>
      </c>
      <c r="BG1078" s="9" t="str">
        <f>VLOOKUP(MainTable[[#This Row],[model]],ModelNames,4,FALSE)</f>
        <v>Tree-based</v>
      </c>
      <c r="BH1078" s="9" cm="1">
        <f t="array" ref="BH1078">MEDIAN(IF($AM$2:$AM$2385=AM1078,$AN$2:$AN$2385))</f>
        <v>0.84387062005572167</v>
      </c>
      <c r="BI1078" s="9" t="str" cm="1">
        <f t="array" ref="BI1078">LEFT(A1078, MIN(IFERROR(FIND({"_binarized","_clean","_converted"}, A1078), LEN(A1078)+1))-1)</f>
        <v>BNG_breast-w</v>
      </c>
    </row>
    <row r="1079" spans="1:61" x14ac:dyDescent="0.25">
      <c r="A1079" t="s">
        <v>90</v>
      </c>
      <c r="B1079" s="6">
        <v>39366</v>
      </c>
      <c r="C1079">
        <v>10</v>
      </c>
      <c r="D1079">
        <v>9</v>
      </c>
      <c r="E1079">
        <v>0</v>
      </c>
      <c r="F1079" s="1">
        <v>1.9060977410305631</v>
      </c>
      <c r="G1079">
        <v>0</v>
      </c>
      <c r="H1079">
        <v>0</v>
      </c>
      <c r="I1079" s="1">
        <v>1000000</v>
      </c>
      <c r="J1079" s="1">
        <v>1.6360446687879471</v>
      </c>
      <c r="K1079" s="1">
        <v>1.4710748095728541</v>
      </c>
      <c r="L1079" s="1">
        <v>3.0792000000000002</v>
      </c>
      <c r="M1079" s="1">
        <v>2.6171000000000002</v>
      </c>
      <c r="N1079" s="2">
        <v>0.29499999999999998</v>
      </c>
      <c r="O1079" s="2">
        <v>0.253</v>
      </c>
      <c r="P1079" s="2">
        <v>4.9000000000000002E-2</v>
      </c>
      <c r="Q1079" s="2">
        <v>0.33700000000000002</v>
      </c>
      <c r="R1079" s="2">
        <v>0.98199999999999998</v>
      </c>
      <c r="S1079" s="2">
        <v>0.97</v>
      </c>
      <c r="T1079" s="2">
        <v>0.01</v>
      </c>
      <c r="U1079" s="2">
        <v>2.1000000000000001E-2</v>
      </c>
      <c r="V1079" s="2">
        <v>0.01</v>
      </c>
      <c r="W1079" s="2">
        <v>1.2E-2</v>
      </c>
      <c r="X1079" s="2">
        <v>0.23100000000000001</v>
      </c>
      <c r="Y1079" s="2">
        <v>2.3E-2</v>
      </c>
      <c r="Z1079" s="2">
        <v>8.9999999999999993E-3</v>
      </c>
      <c r="AA1079" s="2">
        <v>0.10199999999999999</v>
      </c>
      <c r="AB1079" s="2">
        <v>0.91900000000000004</v>
      </c>
      <c r="AC1079" s="2">
        <v>0.78500000000000003</v>
      </c>
      <c r="AD1079" s="2">
        <v>0.34599999999999997</v>
      </c>
      <c r="AE1079" s="2">
        <v>0.54700000000000004</v>
      </c>
      <c r="AF1079" s="2">
        <v>1E-3</v>
      </c>
      <c r="AG1079" s="2">
        <v>1E-3</v>
      </c>
      <c r="AH1079" s="2">
        <v>0.88900000000000001</v>
      </c>
      <c r="AI1079" s="2">
        <v>0</v>
      </c>
      <c r="AJ1079" s="2">
        <v>0</v>
      </c>
      <c r="AK1079">
        <v>2135345</v>
      </c>
      <c r="AL1079">
        <v>1906.6</v>
      </c>
      <c r="AM1079" t="s">
        <v>64</v>
      </c>
      <c r="AN1079" s="3">
        <v>0.97363215016027382</v>
      </c>
      <c r="AO1079" s="3">
        <v>2.0619712384702571E-3</v>
      </c>
      <c r="AP1079" s="3">
        <v>0.97353355985969103</v>
      </c>
      <c r="AQ1079" s="3">
        <v>2.080075828181318E-3</v>
      </c>
      <c r="AR1079" s="3">
        <v>0.99716115304998376</v>
      </c>
      <c r="AS1079" s="3">
        <v>4.3619021652766671E-4</v>
      </c>
      <c r="AT1079" s="10">
        <v>1.5607595000000001E-3</v>
      </c>
      <c r="AU1079" s="1">
        <v>309.66015625</v>
      </c>
      <c r="AV1079" s="5">
        <v>25224897.80181171</v>
      </c>
      <c r="AW1079" s="9">
        <v>0.1528663635253906</v>
      </c>
      <c r="AX1079">
        <v>2</v>
      </c>
      <c r="AY1079" t="s">
        <v>50</v>
      </c>
      <c r="AZ1079" s="9">
        <f>AVERAGE(MainTable[[#This Row],[f1]:[f4]])</f>
        <v>0.51819999999999999</v>
      </c>
      <c r="BA1079" s="9">
        <f>AVERAGE(MainTable[[#This Row],[l1]:[l3]])</f>
        <v>1.3666666666666667E-2</v>
      </c>
      <c r="BB1079" s="9">
        <f>AVERAGE(MainTable[[#This Row],[n1]:[lsc]])</f>
        <v>0.216</v>
      </c>
      <c r="BC1079" s="9">
        <f>AVERAGE(MainTable[[#This Row],[density]:[clsCoef]])</f>
        <v>0.5655</v>
      </c>
      <c r="BD1079" s="9">
        <f>AVERAGE(MainTable[[#This Row],[t2]:[t4]])</f>
        <v>0.29699999999999999</v>
      </c>
      <c r="BE1079" s="9">
        <f>AVERAGE(MainTable[[#This Row],[c1]:[c2]])</f>
        <v>0</v>
      </c>
      <c r="BF1079" s="9">
        <f>AVERAGE(MainTable[[#This Row],[n3]], MainTable[[#This Row],[n1]], MainTable[[#This Row],[n4]])</f>
        <v>1.4666666666666668E-2</v>
      </c>
      <c r="BG1079" s="9" t="str">
        <f>VLOOKUP(MainTable[[#This Row],[model]],ModelNames,4,FALSE)</f>
        <v>Discriminant</v>
      </c>
      <c r="BH1079" s="9" cm="1">
        <f t="array" ref="BH1079">MEDIAN(IF($AM$2:$AM$2385=AM1079,$AN$2:$AN$2385))</f>
        <v>0.83860904466088915</v>
      </c>
      <c r="BI1079" s="9" t="str" cm="1">
        <f t="array" ref="BI1079">LEFT(A1079, MIN(IFERROR(FIND({"_binarized","_clean","_converted"}, A1079), LEN(A1079)+1))-1)</f>
        <v>BNG_breast-w</v>
      </c>
    </row>
    <row r="1080" spans="1:61" x14ac:dyDescent="0.25">
      <c r="A1080" t="s">
        <v>90</v>
      </c>
      <c r="B1080" s="6">
        <v>39366</v>
      </c>
      <c r="C1080">
        <v>10</v>
      </c>
      <c r="D1080">
        <v>9</v>
      </c>
      <c r="E1080">
        <v>0</v>
      </c>
      <c r="F1080" s="1">
        <v>1.9060977410305631</v>
      </c>
      <c r="G1080">
        <v>0</v>
      </c>
      <c r="H1080">
        <v>0</v>
      </c>
      <c r="I1080" s="1">
        <v>1000000</v>
      </c>
      <c r="J1080" s="1">
        <v>1.6360446687879471</v>
      </c>
      <c r="K1080" s="1">
        <v>1.4710748095728541</v>
      </c>
      <c r="L1080" s="1">
        <v>3.0792000000000002</v>
      </c>
      <c r="M1080" s="1">
        <v>2.6171000000000002</v>
      </c>
      <c r="N1080" s="2">
        <v>0.29499999999999998</v>
      </c>
      <c r="O1080" s="2">
        <v>0.253</v>
      </c>
      <c r="P1080" s="2">
        <v>4.9000000000000002E-2</v>
      </c>
      <c r="Q1080" s="2">
        <v>0.33700000000000002</v>
      </c>
      <c r="R1080" s="2">
        <v>0.98199999999999998</v>
      </c>
      <c r="S1080" s="2">
        <v>0.97</v>
      </c>
      <c r="T1080" s="2">
        <v>0.01</v>
      </c>
      <c r="U1080" s="2">
        <v>2.1000000000000001E-2</v>
      </c>
      <c r="V1080" s="2">
        <v>0.01</v>
      </c>
      <c r="W1080" s="2">
        <v>1.2E-2</v>
      </c>
      <c r="X1080" s="2">
        <v>0.23100000000000001</v>
      </c>
      <c r="Y1080" s="2">
        <v>2.3E-2</v>
      </c>
      <c r="Z1080" s="2">
        <v>8.9999999999999993E-3</v>
      </c>
      <c r="AA1080" s="2">
        <v>0.10199999999999999</v>
      </c>
      <c r="AB1080" s="2">
        <v>0.91900000000000004</v>
      </c>
      <c r="AC1080" s="2">
        <v>0.78500000000000003</v>
      </c>
      <c r="AD1080" s="2">
        <v>0.34599999999999997</v>
      </c>
      <c r="AE1080" s="2">
        <v>0.54700000000000004</v>
      </c>
      <c r="AF1080" s="2">
        <v>1E-3</v>
      </c>
      <c r="AG1080" s="2">
        <v>1E-3</v>
      </c>
      <c r="AH1080" s="2">
        <v>0.88900000000000001</v>
      </c>
      <c r="AI1080" s="2">
        <v>0</v>
      </c>
      <c r="AJ1080" s="2">
        <v>0</v>
      </c>
      <c r="AK1080">
        <v>2135345</v>
      </c>
      <c r="AL1080">
        <v>1906.6</v>
      </c>
      <c r="AM1080" t="s">
        <v>61</v>
      </c>
      <c r="AN1080" s="3">
        <v>0.96730688581407642</v>
      </c>
      <c r="AO1080" s="3">
        <v>2.0712581014610569E-3</v>
      </c>
      <c r="AP1080" s="3">
        <v>0.9673272980234835</v>
      </c>
      <c r="AQ1080" s="3">
        <v>2.0757459015109938E-3</v>
      </c>
      <c r="AR1080" s="3">
        <v>0.99441520670832806</v>
      </c>
      <c r="AS1080" s="3">
        <v>5.7563824769436757E-4</v>
      </c>
      <c r="AT1080" s="10">
        <v>4.3016911000000003E-3</v>
      </c>
      <c r="AU1080" s="1">
        <v>326.85546875</v>
      </c>
      <c r="AV1080" s="5">
        <v>9152214.6741600428</v>
      </c>
      <c r="AW1080" s="9">
        <v>0.16125178337097171</v>
      </c>
      <c r="AX1080">
        <v>4</v>
      </c>
      <c r="AY1080" t="s">
        <v>50</v>
      </c>
      <c r="AZ1080" s="9">
        <f>AVERAGE(MainTable[[#This Row],[f1]:[f4]])</f>
        <v>0.51819999999999999</v>
      </c>
      <c r="BA1080" s="9">
        <f>AVERAGE(MainTable[[#This Row],[l1]:[l3]])</f>
        <v>1.3666666666666667E-2</v>
      </c>
      <c r="BB1080" s="9">
        <f>AVERAGE(MainTable[[#This Row],[n1]:[lsc]])</f>
        <v>0.216</v>
      </c>
      <c r="BC1080" s="9">
        <f>AVERAGE(MainTable[[#This Row],[density]:[clsCoef]])</f>
        <v>0.5655</v>
      </c>
      <c r="BD1080" s="9">
        <f>AVERAGE(MainTable[[#This Row],[t2]:[t4]])</f>
        <v>0.29699999999999999</v>
      </c>
      <c r="BE1080" s="9">
        <f>AVERAGE(MainTable[[#This Row],[c1]:[c2]])</f>
        <v>0</v>
      </c>
      <c r="BF1080" s="9">
        <f>AVERAGE(MainTable[[#This Row],[n3]], MainTable[[#This Row],[n1]], MainTable[[#This Row],[n4]])</f>
        <v>1.4666666666666668E-2</v>
      </c>
      <c r="BG1080" s="9" t="str">
        <f>VLOOKUP(MainTable[[#This Row],[model]],ModelNames,4,FALSE)</f>
        <v>Discriminant</v>
      </c>
      <c r="BH1080" s="9" cm="1">
        <f t="array" ref="BH1080">MEDIAN(IF($AM$2:$AM$2385=AM1080,$AN$2:$AN$2385))</f>
        <v>0.82848361206198695</v>
      </c>
      <c r="BI1080" s="9" t="str" cm="1">
        <f t="array" ref="BI1080">LEFT(A1080, MIN(IFERROR(FIND({"_binarized","_clean","_converted"}, A1080), LEN(A1080)+1))-1)</f>
        <v>BNG_breast-w</v>
      </c>
    </row>
    <row r="1081" spans="1:61" x14ac:dyDescent="0.25">
      <c r="A1081" t="s">
        <v>90</v>
      </c>
      <c r="B1081" s="6">
        <v>39366</v>
      </c>
      <c r="C1081">
        <v>10</v>
      </c>
      <c r="D1081">
        <v>9</v>
      </c>
      <c r="E1081">
        <v>0</v>
      </c>
      <c r="F1081" s="1">
        <v>1.9060977410305631</v>
      </c>
      <c r="G1081">
        <v>0</v>
      </c>
      <c r="H1081">
        <v>0</v>
      </c>
      <c r="I1081" s="1">
        <v>1000000</v>
      </c>
      <c r="J1081" s="1">
        <v>1.6360446687879471</v>
      </c>
      <c r="K1081" s="1">
        <v>1.4710748095728541</v>
      </c>
      <c r="L1081" s="1">
        <v>3.0792000000000002</v>
      </c>
      <c r="M1081" s="1">
        <v>2.6171000000000002</v>
      </c>
      <c r="N1081" s="2">
        <v>0.29499999999999998</v>
      </c>
      <c r="O1081" s="2">
        <v>0.253</v>
      </c>
      <c r="P1081" s="2">
        <v>4.9000000000000002E-2</v>
      </c>
      <c r="Q1081" s="2">
        <v>0.33700000000000002</v>
      </c>
      <c r="R1081" s="2">
        <v>0.98199999999999998</v>
      </c>
      <c r="S1081" s="2">
        <v>0.97</v>
      </c>
      <c r="T1081" s="2">
        <v>0.01</v>
      </c>
      <c r="U1081" s="2">
        <v>2.1000000000000001E-2</v>
      </c>
      <c r="V1081" s="2">
        <v>0.01</v>
      </c>
      <c r="W1081" s="2">
        <v>1.2E-2</v>
      </c>
      <c r="X1081" s="2">
        <v>0.23100000000000001</v>
      </c>
      <c r="Y1081" s="2">
        <v>2.3E-2</v>
      </c>
      <c r="Z1081" s="2">
        <v>8.9999999999999993E-3</v>
      </c>
      <c r="AA1081" s="2">
        <v>0.10199999999999999</v>
      </c>
      <c r="AB1081" s="2">
        <v>0.91900000000000004</v>
      </c>
      <c r="AC1081" s="2">
        <v>0.78500000000000003</v>
      </c>
      <c r="AD1081" s="2">
        <v>0.34599999999999997</v>
      </c>
      <c r="AE1081" s="2">
        <v>0.54700000000000004</v>
      </c>
      <c r="AF1081" s="2">
        <v>1E-3</v>
      </c>
      <c r="AG1081" s="2">
        <v>1E-3</v>
      </c>
      <c r="AH1081" s="2">
        <v>0.88900000000000001</v>
      </c>
      <c r="AI1081" s="2">
        <v>0</v>
      </c>
      <c r="AJ1081" s="2">
        <v>0</v>
      </c>
      <c r="AK1081">
        <v>2135345</v>
      </c>
      <c r="AL1081">
        <v>1906.6</v>
      </c>
      <c r="AM1081" t="s">
        <v>63</v>
      </c>
      <c r="AN1081" s="3">
        <v>0.95496115127883763</v>
      </c>
      <c r="AO1081" s="3">
        <v>2.1213697715841608E-3</v>
      </c>
      <c r="AP1081" s="3">
        <v>0.95543867572136421</v>
      </c>
      <c r="AQ1081" s="3">
        <v>2.0855104799472669E-3</v>
      </c>
      <c r="AR1081" s="3">
        <v>0.98723972532648996</v>
      </c>
      <c r="AS1081" s="3">
        <v>1.1057513860581009E-3</v>
      </c>
      <c r="AT1081" s="10">
        <v>2.8306484E-3</v>
      </c>
      <c r="AU1081" s="1">
        <v>301.78125</v>
      </c>
      <c r="AV1081" s="5">
        <v>13908474.00569378</v>
      </c>
      <c r="AW1081" s="9">
        <v>0.15884947776794431</v>
      </c>
      <c r="AX1081">
        <v>4</v>
      </c>
      <c r="AY1081" t="s">
        <v>50</v>
      </c>
      <c r="AZ1081" s="9">
        <f>AVERAGE(MainTable[[#This Row],[f1]:[f4]])</f>
        <v>0.51819999999999999</v>
      </c>
      <c r="BA1081" s="9">
        <f>AVERAGE(MainTable[[#This Row],[l1]:[l3]])</f>
        <v>1.3666666666666667E-2</v>
      </c>
      <c r="BB1081" s="9">
        <f>AVERAGE(MainTable[[#This Row],[n1]:[lsc]])</f>
        <v>0.216</v>
      </c>
      <c r="BC1081" s="9">
        <f>AVERAGE(MainTable[[#This Row],[density]:[clsCoef]])</f>
        <v>0.5655</v>
      </c>
      <c r="BD1081" s="9">
        <f>AVERAGE(MainTable[[#This Row],[t2]:[t4]])</f>
        <v>0.29699999999999999</v>
      </c>
      <c r="BE1081" s="9">
        <f>AVERAGE(MainTable[[#This Row],[c1]:[c2]])</f>
        <v>0</v>
      </c>
      <c r="BF1081" s="9">
        <f>AVERAGE(MainTable[[#This Row],[n3]], MainTable[[#This Row],[n1]], MainTable[[#This Row],[n4]])</f>
        <v>1.4666666666666668E-2</v>
      </c>
      <c r="BG1081" s="9" t="str">
        <f>VLOOKUP(MainTable[[#This Row],[model]],ModelNames,4,FALSE)</f>
        <v>Probabilistic</v>
      </c>
      <c r="BH1081" s="9" cm="1">
        <f t="array" ref="BH1081">MEDIAN(IF($AM$2:$AM$2385=AM1081,$AN$2:$AN$2385))</f>
        <v>0.73750000000000004</v>
      </c>
      <c r="BI1081" s="9" t="str" cm="1">
        <f t="array" ref="BI1081">LEFT(A1081, MIN(IFERROR(FIND({"_binarized","_clean","_converted"}, A1081), LEN(A1081)+1))-1)</f>
        <v>BNG_breast-w</v>
      </c>
    </row>
    <row r="1082" spans="1:61" x14ac:dyDescent="0.25">
      <c r="A1082" t="s">
        <v>194</v>
      </c>
      <c r="B1082" s="6">
        <v>462</v>
      </c>
      <c r="C1082">
        <v>10</v>
      </c>
      <c r="D1082">
        <v>9</v>
      </c>
      <c r="E1082">
        <v>0</v>
      </c>
      <c r="F1082" s="1">
        <v>1.8875</v>
      </c>
      <c r="G1082">
        <v>0</v>
      </c>
      <c r="H1082">
        <v>0</v>
      </c>
      <c r="I1082" s="1">
        <v>1000000</v>
      </c>
      <c r="J1082" s="1">
        <v>1.7642177039026929</v>
      </c>
      <c r="K1082" s="1">
        <v>1.0053154497331871</v>
      </c>
      <c r="L1082" s="1">
        <v>31.3887</v>
      </c>
      <c r="M1082" s="1">
        <v>22.3552</v>
      </c>
      <c r="N1082" s="2">
        <v>0.48</v>
      </c>
      <c r="O1082" s="2">
        <v>0.75600000000000001</v>
      </c>
      <c r="P1082" s="2">
        <v>0.42299999999999999</v>
      </c>
      <c r="Q1082" s="2">
        <v>0.35899999999999999</v>
      </c>
      <c r="R1082" s="2">
        <v>0.95</v>
      </c>
      <c r="S1082" s="2">
        <v>0.90900000000000003</v>
      </c>
      <c r="T1082" s="2">
        <v>0.157</v>
      </c>
      <c r="U1082" s="2">
        <v>0.25800000000000001</v>
      </c>
      <c r="V1082" s="2">
        <v>0.23599999999999999</v>
      </c>
      <c r="W1082" s="2">
        <v>0.17599999999999999</v>
      </c>
      <c r="X1082" s="2">
        <v>0.435</v>
      </c>
      <c r="Y1082" s="2">
        <v>0.34799999999999998</v>
      </c>
      <c r="Z1082" s="2">
        <v>0.219</v>
      </c>
      <c r="AA1082" s="2">
        <v>0.79400000000000004</v>
      </c>
      <c r="AB1082" s="2">
        <v>0.99</v>
      </c>
      <c r="AC1082" s="2">
        <v>0.96199999999999997</v>
      </c>
      <c r="AD1082" s="2">
        <v>0.55600000000000005</v>
      </c>
      <c r="AE1082" s="2">
        <v>0.86799999999999999</v>
      </c>
      <c r="AF1082" s="2">
        <v>1.9E-2</v>
      </c>
      <c r="AG1082" s="2">
        <v>1.7000000000000001E-2</v>
      </c>
      <c r="AH1082" s="2">
        <v>0.88900000000000001</v>
      </c>
      <c r="AI1082" s="2">
        <v>6.9000000000000006E-2</v>
      </c>
      <c r="AJ1082" s="2">
        <v>0.17299999999999999</v>
      </c>
      <c r="AK1082">
        <v>19084</v>
      </c>
      <c r="AL1082">
        <v>1.36</v>
      </c>
      <c r="AM1082" t="s">
        <v>64</v>
      </c>
      <c r="AN1082" s="3">
        <v>0.72964001870032713</v>
      </c>
      <c r="AO1082" s="3">
        <v>4.3586921279658693E-2</v>
      </c>
      <c r="AP1082" s="3">
        <v>0.72420174813467397</v>
      </c>
      <c r="AQ1082" s="3">
        <v>4.0619195131329167E-2</v>
      </c>
      <c r="AR1082" s="3">
        <v>0.77290129781420769</v>
      </c>
      <c r="AS1082" s="3">
        <v>5.6595509038763613E-2</v>
      </c>
      <c r="AT1082" s="10">
        <v>1.5864372253417971E-3</v>
      </c>
      <c r="AU1082" s="1">
        <v>294.375</v>
      </c>
      <c r="AV1082" s="5">
        <v>293109.61226330028</v>
      </c>
      <c r="AW1082" s="9">
        <v>1.472926139831543E-2</v>
      </c>
      <c r="AX1082">
        <v>2</v>
      </c>
      <c r="AY1082" t="s">
        <v>50</v>
      </c>
      <c r="AZ1082" s="9">
        <f>AVERAGE(MainTable[[#This Row],[f1]:[f4]])</f>
        <v>0.6794</v>
      </c>
      <c r="BA1082" s="9">
        <f>AVERAGE(MainTable[[#This Row],[l1]:[l3]])</f>
        <v>0.217</v>
      </c>
      <c r="BB1082" s="9">
        <f>AVERAGE(MainTable[[#This Row],[n1]:[lsc]])</f>
        <v>0.49366666666666664</v>
      </c>
      <c r="BC1082" s="9">
        <f>AVERAGE(MainTable[[#This Row],[density]:[clsCoef]])</f>
        <v>0.75900000000000001</v>
      </c>
      <c r="BD1082" s="9">
        <f>AVERAGE(MainTable[[#This Row],[t2]:[t4]])</f>
        <v>0.30833333333333335</v>
      </c>
      <c r="BE1082" s="9">
        <f>AVERAGE(MainTable[[#This Row],[c1]:[c2]])</f>
        <v>0.121</v>
      </c>
      <c r="BF1082" s="9">
        <f>AVERAGE(MainTable[[#This Row],[n3]], MainTable[[#This Row],[n1]], MainTable[[#This Row],[n4]])</f>
        <v>0.24766666666666667</v>
      </c>
      <c r="BG1082" s="9" t="str">
        <f>VLOOKUP(MainTable[[#This Row],[model]],ModelNames,4,FALSE)</f>
        <v>Discriminant</v>
      </c>
      <c r="BH1082" s="9" cm="1">
        <f t="array" ref="BH1082">MEDIAN(IF($AM$2:$AM$2385=AM1082,$AN$2:$AN$2385))</f>
        <v>0.83860904466088915</v>
      </c>
      <c r="BI1082" s="9" t="str" cm="1">
        <f t="array" ref="BI1082">LEFT(A1082, MIN(IFERROR(FIND({"_binarized","_clean","_converted"}, A1082), LEN(A1082)+1))-1)</f>
        <v>sa-heart</v>
      </c>
    </row>
    <row r="1083" spans="1:61" x14ac:dyDescent="0.25">
      <c r="A1083" t="s">
        <v>194</v>
      </c>
      <c r="B1083" s="6">
        <v>462</v>
      </c>
      <c r="C1083">
        <v>10</v>
      </c>
      <c r="D1083">
        <v>9</v>
      </c>
      <c r="E1083">
        <v>0</v>
      </c>
      <c r="F1083" s="1">
        <v>1.8875</v>
      </c>
      <c r="G1083">
        <v>0</v>
      </c>
      <c r="H1083">
        <v>0</v>
      </c>
      <c r="I1083" s="1">
        <v>1000000</v>
      </c>
      <c r="J1083" s="1">
        <v>1.7642177039026929</v>
      </c>
      <c r="K1083" s="1">
        <v>1.0053154497331871</v>
      </c>
      <c r="L1083" s="1">
        <v>31.3887</v>
      </c>
      <c r="M1083" s="1">
        <v>22.3552</v>
      </c>
      <c r="N1083" s="2">
        <v>0.48</v>
      </c>
      <c r="O1083" s="2">
        <v>0.75600000000000001</v>
      </c>
      <c r="P1083" s="2">
        <v>0.42299999999999999</v>
      </c>
      <c r="Q1083" s="2">
        <v>0.35899999999999999</v>
      </c>
      <c r="R1083" s="2">
        <v>0.95</v>
      </c>
      <c r="S1083" s="2">
        <v>0.90900000000000003</v>
      </c>
      <c r="T1083" s="2">
        <v>0.157</v>
      </c>
      <c r="U1083" s="2">
        <v>0.25800000000000001</v>
      </c>
      <c r="V1083" s="2">
        <v>0.23599999999999999</v>
      </c>
      <c r="W1083" s="2">
        <v>0.17599999999999999</v>
      </c>
      <c r="X1083" s="2">
        <v>0.435</v>
      </c>
      <c r="Y1083" s="2">
        <v>0.34799999999999998</v>
      </c>
      <c r="Z1083" s="2">
        <v>0.219</v>
      </c>
      <c r="AA1083" s="2">
        <v>0.79400000000000004</v>
      </c>
      <c r="AB1083" s="2">
        <v>0.99</v>
      </c>
      <c r="AC1083" s="2">
        <v>0.96199999999999997</v>
      </c>
      <c r="AD1083" s="2">
        <v>0.55600000000000005</v>
      </c>
      <c r="AE1083" s="2">
        <v>0.86799999999999999</v>
      </c>
      <c r="AF1083" s="2">
        <v>1.9E-2</v>
      </c>
      <c r="AG1083" s="2">
        <v>1.7000000000000001E-2</v>
      </c>
      <c r="AH1083" s="2">
        <v>0.88900000000000001</v>
      </c>
      <c r="AI1083" s="2">
        <v>6.9000000000000006E-2</v>
      </c>
      <c r="AJ1083" s="2">
        <v>0.17299999999999999</v>
      </c>
      <c r="AK1083">
        <v>19084</v>
      </c>
      <c r="AL1083">
        <v>1.36</v>
      </c>
      <c r="AM1083" t="s">
        <v>62</v>
      </c>
      <c r="AN1083" s="3">
        <v>0.72533894343150995</v>
      </c>
      <c r="AO1083" s="3">
        <v>4.8275568043099952E-2</v>
      </c>
      <c r="AP1083" s="3">
        <v>0.71942054878370132</v>
      </c>
      <c r="AQ1083" s="3">
        <v>4.5555168414911487E-2</v>
      </c>
      <c r="AT1083" s="10">
        <v>1.563787460327148E-3</v>
      </c>
      <c r="AU1083" s="1">
        <v>290.703125</v>
      </c>
      <c r="AV1083" s="5">
        <v>297354.98704070738</v>
      </c>
      <c r="AW1083" s="9">
        <v>2.5392770767211911E-2</v>
      </c>
      <c r="AX1083">
        <v>6</v>
      </c>
      <c r="AY1083" t="s">
        <v>50</v>
      </c>
      <c r="AZ1083" s="9">
        <f>AVERAGE(MainTable[[#This Row],[f1]:[f4]])</f>
        <v>0.6794</v>
      </c>
      <c r="BA1083" s="9">
        <f>AVERAGE(MainTable[[#This Row],[l1]:[l3]])</f>
        <v>0.217</v>
      </c>
      <c r="BB1083" s="9">
        <f>AVERAGE(MainTable[[#This Row],[n1]:[lsc]])</f>
        <v>0.49366666666666664</v>
      </c>
      <c r="BC1083" s="9">
        <f>AVERAGE(MainTable[[#This Row],[density]:[clsCoef]])</f>
        <v>0.75900000000000001</v>
      </c>
      <c r="BD1083" s="9">
        <f>AVERAGE(MainTable[[#This Row],[t2]:[t4]])</f>
        <v>0.30833333333333335</v>
      </c>
      <c r="BE1083" s="9">
        <f>AVERAGE(MainTable[[#This Row],[c1]:[c2]])</f>
        <v>0.121</v>
      </c>
      <c r="BF1083" s="9">
        <f>AVERAGE(MainTable[[#This Row],[n3]], MainTable[[#This Row],[n1]], MainTable[[#This Row],[n4]])</f>
        <v>0.24766666666666667</v>
      </c>
      <c r="BG1083" s="9" t="str">
        <f>VLOOKUP(MainTable[[#This Row],[model]],ModelNames,4,FALSE)</f>
        <v>Linear</v>
      </c>
      <c r="BH1083" s="9" cm="1">
        <f t="array" ref="BH1083">MEDIAN(IF($AM$2:$AM$2385=AM1083,$AN$2:$AN$2385))</f>
        <v>0.84909999999999997</v>
      </c>
      <c r="BI1083" s="9" t="str" cm="1">
        <f t="array" ref="BI1083">LEFT(A1083, MIN(IFERROR(FIND({"_binarized","_clean","_converted"}, A1083), LEN(A1083)+1))-1)</f>
        <v>sa-heart</v>
      </c>
    </row>
    <row r="1084" spans="1:61" x14ac:dyDescent="0.25">
      <c r="A1084" t="s">
        <v>194</v>
      </c>
      <c r="B1084" s="6">
        <v>462</v>
      </c>
      <c r="C1084">
        <v>10</v>
      </c>
      <c r="D1084">
        <v>9</v>
      </c>
      <c r="E1084">
        <v>0</v>
      </c>
      <c r="F1084" s="1">
        <v>1.8875</v>
      </c>
      <c r="G1084">
        <v>0</v>
      </c>
      <c r="H1084">
        <v>0</v>
      </c>
      <c r="I1084" s="1">
        <v>1000000</v>
      </c>
      <c r="J1084" s="1">
        <v>1.7642177039026929</v>
      </c>
      <c r="K1084" s="1">
        <v>1.0053154497331871</v>
      </c>
      <c r="L1084" s="1">
        <v>31.3887</v>
      </c>
      <c r="M1084" s="1">
        <v>22.3552</v>
      </c>
      <c r="N1084" s="2">
        <v>0.48</v>
      </c>
      <c r="O1084" s="2">
        <v>0.75600000000000001</v>
      </c>
      <c r="P1084" s="2">
        <v>0.42299999999999999</v>
      </c>
      <c r="Q1084" s="2">
        <v>0.35899999999999999</v>
      </c>
      <c r="R1084" s="2">
        <v>0.95</v>
      </c>
      <c r="S1084" s="2">
        <v>0.90900000000000003</v>
      </c>
      <c r="T1084" s="2">
        <v>0.157</v>
      </c>
      <c r="U1084" s="2">
        <v>0.25800000000000001</v>
      </c>
      <c r="V1084" s="2">
        <v>0.23599999999999999</v>
      </c>
      <c r="W1084" s="2">
        <v>0.17599999999999999</v>
      </c>
      <c r="X1084" s="2">
        <v>0.435</v>
      </c>
      <c r="Y1084" s="2">
        <v>0.34799999999999998</v>
      </c>
      <c r="Z1084" s="2">
        <v>0.219</v>
      </c>
      <c r="AA1084" s="2">
        <v>0.79400000000000004</v>
      </c>
      <c r="AB1084" s="2">
        <v>0.99</v>
      </c>
      <c r="AC1084" s="2">
        <v>0.96199999999999997</v>
      </c>
      <c r="AD1084" s="2">
        <v>0.55600000000000005</v>
      </c>
      <c r="AE1084" s="2">
        <v>0.86799999999999999</v>
      </c>
      <c r="AF1084" s="2">
        <v>1.9E-2</v>
      </c>
      <c r="AG1084" s="2">
        <v>1.7000000000000001E-2</v>
      </c>
      <c r="AH1084" s="2">
        <v>0.88900000000000001</v>
      </c>
      <c r="AI1084" s="2">
        <v>6.9000000000000006E-2</v>
      </c>
      <c r="AJ1084" s="2">
        <v>0.17299999999999999</v>
      </c>
      <c r="AK1084">
        <v>19084</v>
      </c>
      <c r="AL1084">
        <v>1.36</v>
      </c>
      <c r="AM1084" t="s">
        <v>56</v>
      </c>
      <c r="AN1084" s="3">
        <v>0.72318840579710142</v>
      </c>
      <c r="AO1084" s="3">
        <v>5.1435493601292487E-2</v>
      </c>
      <c r="AP1084" s="3">
        <v>0.71569703355887082</v>
      </c>
      <c r="AQ1084" s="3">
        <v>4.9652656225584187E-2</v>
      </c>
      <c r="AR1084" s="3">
        <v>0.77462431693989076</v>
      </c>
      <c r="AS1084" s="3">
        <v>6.5715270968886214E-2</v>
      </c>
      <c r="AT1084" s="10">
        <v>1.546144485473633E-3</v>
      </c>
      <c r="AU1084" s="1">
        <v>294.2421875</v>
      </c>
      <c r="AV1084" s="5">
        <v>300748.08943716268</v>
      </c>
      <c r="AW1084" s="9">
        <v>3.8086652755737298E-2</v>
      </c>
      <c r="AX1084">
        <v>10</v>
      </c>
      <c r="AY1084" t="s">
        <v>50</v>
      </c>
      <c r="AZ1084" s="9">
        <f>AVERAGE(MainTable[[#This Row],[f1]:[f4]])</f>
        <v>0.6794</v>
      </c>
      <c r="BA1084" s="9">
        <f>AVERAGE(MainTable[[#This Row],[l1]:[l3]])</f>
        <v>0.217</v>
      </c>
      <c r="BB1084" s="9">
        <f>AVERAGE(MainTable[[#This Row],[n1]:[lsc]])</f>
        <v>0.49366666666666664</v>
      </c>
      <c r="BC1084" s="9">
        <f>AVERAGE(MainTable[[#This Row],[density]:[clsCoef]])</f>
        <v>0.75900000000000001</v>
      </c>
      <c r="BD1084" s="9">
        <f>AVERAGE(MainTable[[#This Row],[t2]:[t4]])</f>
        <v>0.30833333333333335</v>
      </c>
      <c r="BE1084" s="9">
        <f>AVERAGE(MainTable[[#This Row],[c1]:[c2]])</f>
        <v>0.121</v>
      </c>
      <c r="BF1084" s="9">
        <f>AVERAGE(MainTable[[#This Row],[n3]], MainTable[[#This Row],[n1]], MainTable[[#This Row],[n4]])</f>
        <v>0.24766666666666667</v>
      </c>
      <c r="BG1084" s="9" t="str">
        <f>VLOOKUP(MainTable[[#This Row],[model]],ModelNames,4,FALSE)</f>
        <v>Linear</v>
      </c>
      <c r="BH1084" s="9" cm="1">
        <f t="array" ref="BH1084">MEDIAN(IF($AM$2:$AM$2385=AM1084,$AN$2:$AN$2385))</f>
        <v>0.85279999999999989</v>
      </c>
      <c r="BI1084" s="9" t="str" cm="1">
        <f t="array" ref="BI1084">LEFT(A1084, MIN(IFERROR(FIND({"_binarized","_clean","_converted"}, A1084), LEN(A1084)+1))-1)</f>
        <v>sa-heart</v>
      </c>
    </row>
    <row r="1085" spans="1:61" x14ac:dyDescent="0.25">
      <c r="A1085" t="s">
        <v>194</v>
      </c>
      <c r="B1085" s="6">
        <v>462</v>
      </c>
      <c r="C1085">
        <v>10</v>
      </c>
      <c r="D1085">
        <v>9</v>
      </c>
      <c r="E1085">
        <v>0</v>
      </c>
      <c r="F1085" s="1">
        <v>1.8875</v>
      </c>
      <c r="G1085">
        <v>0</v>
      </c>
      <c r="H1085">
        <v>0</v>
      </c>
      <c r="I1085" s="1">
        <v>1000000</v>
      </c>
      <c r="J1085" s="1">
        <v>1.7642177039026929</v>
      </c>
      <c r="K1085" s="1">
        <v>1.0053154497331871</v>
      </c>
      <c r="L1085" s="1">
        <v>31.3887</v>
      </c>
      <c r="M1085" s="1">
        <v>22.3552</v>
      </c>
      <c r="N1085" s="2">
        <v>0.48</v>
      </c>
      <c r="O1085" s="2">
        <v>0.75600000000000001</v>
      </c>
      <c r="P1085" s="2">
        <v>0.42299999999999999</v>
      </c>
      <c r="Q1085" s="2">
        <v>0.35899999999999999</v>
      </c>
      <c r="R1085" s="2">
        <v>0.95</v>
      </c>
      <c r="S1085" s="2">
        <v>0.90900000000000003</v>
      </c>
      <c r="T1085" s="2">
        <v>0.157</v>
      </c>
      <c r="U1085" s="2">
        <v>0.25800000000000001</v>
      </c>
      <c r="V1085" s="2">
        <v>0.23599999999999999</v>
      </c>
      <c r="W1085" s="2">
        <v>0.17599999999999999</v>
      </c>
      <c r="X1085" s="2">
        <v>0.435</v>
      </c>
      <c r="Y1085" s="2">
        <v>0.34799999999999998</v>
      </c>
      <c r="Z1085" s="2">
        <v>0.219</v>
      </c>
      <c r="AA1085" s="2">
        <v>0.79400000000000004</v>
      </c>
      <c r="AB1085" s="2">
        <v>0.99</v>
      </c>
      <c r="AC1085" s="2">
        <v>0.96199999999999997</v>
      </c>
      <c r="AD1085" s="2">
        <v>0.55600000000000005</v>
      </c>
      <c r="AE1085" s="2">
        <v>0.86799999999999999</v>
      </c>
      <c r="AF1085" s="2">
        <v>1.9E-2</v>
      </c>
      <c r="AG1085" s="2">
        <v>1.7000000000000001E-2</v>
      </c>
      <c r="AH1085" s="2">
        <v>0.88900000000000001</v>
      </c>
      <c r="AI1085" s="2">
        <v>6.9000000000000006E-2</v>
      </c>
      <c r="AJ1085" s="2">
        <v>0.17299999999999999</v>
      </c>
      <c r="AK1085">
        <v>19084</v>
      </c>
      <c r="AL1085">
        <v>1.36</v>
      </c>
      <c r="AM1085" t="s">
        <v>61</v>
      </c>
      <c r="AN1085" s="3">
        <v>0.72092099111734453</v>
      </c>
      <c r="AO1085" s="3">
        <v>2.7032364450676132E-2</v>
      </c>
      <c r="AP1085" s="3">
        <v>0.71825174197660802</v>
      </c>
      <c r="AQ1085" s="3">
        <v>2.5797772266234531E-2</v>
      </c>
      <c r="AR1085" s="3">
        <v>0.76666837431694002</v>
      </c>
      <c r="AS1085" s="3">
        <v>4.3842288540232928E-2</v>
      </c>
      <c r="AT1085" s="10">
        <v>1.674890518188477E-3</v>
      </c>
      <c r="AU1085" s="1">
        <v>289.41015625</v>
      </c>
      <c r="AV1085" s="5">
        <v>277630.08683274023</v>
      </c>
      <c r="AW1085" s="9">
        <v>2.5494813919067379E-2</v>
      </c>
      <c r="AX1085">
        <v>4</v>
      </c>
      <c r="AY1085" t="s">
        <v>50</v>
      </c>
      <c r="AZ1085" s="9">
        <f>AVERAGE(MainTable[[#This Row],[f1]:[f4]])</f>
        <v>0.6794</v>
      </c>
      <c r="BA1085" s="9">
        <f>AVERAGE(MainTable[[#This Row],[l1]:[l3]])</f>
        <v>0.217</v>
      </c>
      <c r="BB1085" s="9">
        <f>AVERAGE(MainTable[[#This Row],[n1]:[lsc]])</f>
        <v>0.49366666666666664</v>
      </c>
      <c r="BC1085" s="9">
        <f>AVERAGE(MainTable[[#This Row],[density]:[clsCoef]])</f>
        <v>0.75900000000000001</v>
      </c>
      <c r="BD1085" s="9">
        <f>AVERAGE(MainTable[[#This Row],[t2]:[t4]])</f>
        <v>0.30833333333333335</v>
      </c>
      <c r="BE1085" s="9">
        <f>AVERAGE(MainTable[[#This Row],[c1]:[c2]])</f>
        <v>0.121</v>
      </c>
      <c r="BF1085" s="9">
        <f>AVERAGE(MainTable[[#This Row],[n3]], MainTable[[#This Row],[n1]], MainTable[[#This Row],[n4]])</f>
        <v>0.24766666666666667</v>
      </c>
      <c r="BG1085" s="9" t="str">
        <f>VLOOKUP(MainTable[[#This Row],[model]],ModelNames,4,FALSE)</f>
        <v>Discriminant</v>
      </c>
      <c r="BH1085" s="9" cm="1">
        <f t="array" ref="BH1085">MEDIAN(IF($AM$2:$AM$2385=AM1085,$AN$2:$AN$2385))</f>
        <v>0.82848361206198695</v>
      </c>
      <c r="BI1085" s="9" t="str" cm="1">
        <f t="array" ref="BI1085">LEFT(A1085, MIN(IFERROR(FIND({"_binarized","_clean","_converted"}, A1085), LEN(A1085)+1))-1)</f>
        <v>sa-heart</v>
      </c>
    </row>
    <row r="1086" spans="1:61" x14ac:dyDescent="0.25">
      <c r="A1086" t="s">
        <v>194</v>
      </c>
      <c r="B1086" s="6">
        <v>462</v>
      </c>
      <c r="C1086">
        <v>10</v>
      </c>
      <c r="D1086">
        <v>9</v>
      </c>
      <c r="E1086">
        <v>0</v>
      </c>
      <c r="F1086" s="1">
        <v>1.8875</v>
      </c>
      <c r="G1086">
        <v>0</v>
      </c>
      <c r="H1086">
        <v>0</v>
      </c>
      <c r="I1086" s="1">
        <v>1000000</v>
      </c>
      <c r="J1086" s="1">
        <v>1.7642177039026929</v>
      </c>
      <c r="K1086" s="1">
        <v>1.0053154497331871</v>
      </c>
      <c r="L1086" s="1">
        <v>31.3887</v>
      </c>
      <c r="M1086" s="1">
        <v>22.3552</v>
      </c>
      <c r="N1086" s="2">
        <v>0.48</v>
      </c>
      <c r="O1086" s="2">
        <v>0.75600000000000001</v>
      </c>
      <c r="P1086" s="2">
        <v>0.42299999999999999</v>
      </c>
      <c r="Q1086" s="2">
        <v>0.35899999999999999</v>
      </c>
      <c r="R1086" s="2">
        <v>0.95</v>
      </c>
      <c r="S1086" s="2">
        <v>0.90900000000000003</v>
      </c>
      <c r="T1086" s="2">
        <v>0.157</v>
      </c>
      <c r="U1086" s="2">
        <v>0.25800000000000001</v>
      </c>
      <c r="V1086" s="2">
        <v>0.23599999999999999</v>
      </c>
      <c r="W1086" s="2">
        <v>0.17599999999999999</v>
      </c>
      <c r="X1086" s="2">
        <v>0.435</v>
      </c>
      <c r="Y1086" s="2">
        <v>0.34799999999999998</v>
      </c>
      <c r="Z1086" s="2">
        <v>0.219</v>
      </c>
      <c r="AA1086" s="2">
        <v>0.79400000000000004</v>
      </c>
      <c r="AB1086" s="2">
        <v>0.99</v>
      </c>
      <c r="AC1086" s="2">
        <v>0.96199999999999997</v>
      </c>
      <c r="AD1086" s="2">
        <v>0.55600000000000005</v>
      </c>
      <c r="AE1086" s="2">
        <v>0.86799999999999999</v>
      </c>
      <c r="AF1086" s="2">
        <v>1.9E-2</v>
      </c>
      <c r="AG1086" s="2">
        <v>1.7000000000000001E-2</v>
      </c>
      <c r="AH1086" s="2">
        <v>0.88900000000000001</v>
      </c>
      <c r="AI1086" s="2">
        <v>6.9000000000000006E-2</v>
      </c>
      <c r="AJ1086" s="2">
        <v>0.17299999999999999</v>
      </c>
      <c r="AK1086">
        <v>19084</v>
      </c>
      <c r="AL1086">
        <v>1.36</v>
      </c>
      <c r="AM1086" t="s">
        <v>49</v>
      </c>
      <c r="AN1086" s="3">
        <v>0.72092099111734453</v>
      </c>
      <c r="AO1086" s="3">
        <v>3.7822423158242698E-2</v>
      </c>
      <c r="AP1086" s="3">
        <v>0.71226776486484644</v>
      </c>
      <c r="AQ1086" s="3">
        <v>3.6574898218347793E-2</v>
      </c>
      <c r="AR1086" s="3">
        <v>0.76832308743169397</v>
      </c>
      <c r="AS1086" s="3">
        <v>5.4279420043135837E-2</v>
      </c>
      <c r="AT1086" s="10">
        <v>2.8588771820068359E-3</v>
      </c>
      <c r="AU1086" s="1">
        <v>291.05859375</v>
      </c>
      <c r="AV1086" s="5">
        <v>162651.26845133849</v>
      </c>
      <c r="AW1086" s="9">
        <v>2.3819231986999512</v>
      </c>
      <c r="AX1086">
        <v>16</v>
      </c>
      <c r="AY1086" t="s">
        <v>50</v>
      </c>
      <c r="AZ1086" s="9">
        <f>AVERAGE(MainTable[[#This Row],[f1]:[f4]])</f>
        <v>0.6794</v>
      </c>
      <c r="BA1086" s="9">
        <f>AVERAGE(MainTable[[#This Row],[l1]:[l3]])</f>
        <v>0.217</v>
      </c>
      <c r="BB1086" s="9">
        <f>AVERAGE(MainTable[[#This Row],[n1]:[lsc]])</f>
        <v>0.49366666666666664</v>
      </c>
      <c r="BC1086" s="9">
        <f>AVERAGE(MainTable[[#This Row],[density]:[clsCoef]])</f>
        <v>0.75900000000000001</v>
      </c>
      <c r="BD1086" s="9">
        <f>AVERAGE(MainTable[[#This Row],[t2]:[t4]])</f>
        <v>0.30833333333333335</v>
      </c>
      <c r="BE1086" s="9">
        <f>AVERAGE(MainTable[[#This Row],[c1]:[c2]])</f>
        <v>0.121</v>
      </c>
      <c r="BF1086" s="9">
        <f>AVERAGE(MainTable[[#This Row],[n3]], MainTable[[#This Row],[n1]], MainTable[[#This Row],[n4]])</f>
        <v>0.24766666666666667</v>
      </c>
      <c r="BG1086" s="9" t="str">
        <f>VLOOKUP(MainTable[[#This Row],[model]],ModelNames,4,FALSE)</f>
        <v>Neural</v>
      </c>
      <c r="BH1086" s="9" cm="1">
        <f t="array" ref="BH1086">MEDIAN(IF($AM$2:$AM$2385=AM1086,$AN$2:$AN$2385))</f>
        <v>0.87620447459485384</v>
      </c>
      <c r="BI1086" s="9" t="str" cm="1">
        <f t="array" ref="BI1086">LEFT(A1086, MIN(IFERROR(FIND({"_binarized","_clean","_converted"}, A1086), LEN(A1086)+1))-1)</f>
        <v>sa-heart</v>
      </c>
    </row>
    <row r="1087" spans="1:61" x14ac:dyDescent="0.25">
      <c r="A1087" t="s">
        <v>194</v>
      </c>
      <c r="B1087" s="6">
        <v>462</v>
      </c>
      <c r="C1087">
        <v>10</v>
      </c>
      <c r="D1087">
        <v>9</v>
      </c>
      <c r="E1087">
        <v>0</v>
      </c>
      <c r="F1087" s="1">
        <v>1.8875</v>
      </c>
      <c r="G1087">
        <v>0</v>
      </c>
      <c r="H1087">
        <v>0</v>
      </c>
      <c r="I1087" s="1">
        <v>1000000</v>
      </c>
      <c r="J1087" s="1">
        <v>1.7642177039026929</v>
      </c>
      <c r="K1087" s="1">
        <v>1.0053154497331871</v>
      </c>
      <c r="L1087" s="1">
        <v>31.3887</v>
      </c>
      <c r="M1087" s="1">
        <v>22.3552</v>
      </c>
      <c r="N1087" s="2">
        <v>0.48</v>
      </c>
      <c r="O1087" s="2">
        <v>0.75600000000000001</v>
      </c>
      <c r="P1087" s="2">
        <v>0.42299999999999999</v>
      </c>
      <c r="Q1087" s="2">
        <v>0.35899999999999999</v>
      </c>
      <c r="R1087" s="2">
        <v>0.95</v>
      </c>
      <c r="S1087" s="2">
        <v>0.90900000000000003</v>
      </c>
      <c r="T1087" s="2">
        <v>0.157</v>
      </c>
      <c r="U1087" s="2">
        <v>0.25800000000000001</v>
      </c>
      <c r="V1087" s="2">
        <v>0.23599999999999999</v>
      </c>
      <c r="W1087" s="2">
        <v>0.17599999999999999</v>
      </c>
      <c r="X1087" s="2">
        <v>0.435</v>
      </c>
      <c r="Y1087" s="2">
        <v>0.34799999999999998</v>
      </c>
      <c r="Z1087" s="2">
        <v>0.219</v>
      </c>
      <c r="AA1087" s="2">
        <v>0.79400000000000004</v>
      </c>
      <c r="AB1087" s="2">
        <v>0.99</v>
      </c>
      <c r="AC1087" s="2">
        <v>0.96199999999999997</v>
      </c>
      <c r="AD1087" s="2">
        <v>0.55600000000000005</v>
      </c>
      <c r="AE1087" s="2">
        <v>0.86799999999999999</v>
      </c>
      <c r="AF1087" s="2">
        <v>1.9E-2</v>
      </c>
      <c r="AG1087" s="2">
        <v>1.7000000000000001E-2</v>
      </c>
      <c r="AH1087" s="2">
        <v>0.88900000000000001</v>
      </c>
      <c r="AI1087" s="2">
        <v>6.9000000000000006E-2</v>
      </c>
      <c r="AJ1087" s="2">
        <v>0.17299999999999999</v>
      </c>
      <c r="AK1087">
        <v>19084</v>
      </c>
      <c r="AL1087">
        <v>1.36</v>
      </c>
      <c r="AM1087" t="s">
        <v>55</v>
      </c>
      <c r="AN1087" s="3">
        <v>0.7144226273959795</v>
      </c>
      <c r="AO1087" s="3">
        <v>3.6793487909197307E-2</v>
      </c>
      <c r="AP1087" s="3">
        <v>0.70010630881376623</v>
      </c>
      <c r="AQ1087" s="3">
        <v>3.7497589501569187E-2</v>
      </c>
      <c r="AR1087" s="3">
        <v>0.74194330601092895</v>
      </c>
      <c r="AS1087" s="3">
        <v>4.870827852536546E-2</v>
      </c>
      <c r="AT1087" s="10">
        <v>4.7254562377929688E-3</v>
      </c>
      <c r="AU1087" s="1">
        <v>293.01953125</v>
      </c>
      <c r="AV1087" s="5">
        <v>98403.196770938448</v>
      </c>
      <c r="AW1087" s="9">
        <v>0.43559455871582031</v>
      </c>
      <c r="AX1087">
        <v>16</v>
      </c>
      <c r="AY1087" t="s">
        <v>50</v>
      </c>
      <c r="AZ1087" s="9">
        <f>AVERAGE(MainTable[[#This Row],[f1]:[f4]])</f>
        <v>0.6794</v>
      </c>
      <c r="BA1087" s="9">
        <f>AVERAGE(MainTable[[#This Row],[l1]:[l3]])</f>
        <v>0.217</v>
      </c>
      <c r="BB1087" s="9">
        <f>AVERAGE(MainTable[[#This Row],[n1]:[lsc]])</f>
        <v>0.49366666666666664</v>
      </c>
      <c r="BC1087" s="9">
        <f>AVERAGE(MainTable[[#This Row],[density]:[clsCoef]])</f>
        <v>0.75900000000000001</v>
      </c>
      <c r="BD1087" s="9">
        <f>AVERAGE(MainTable[[#This Row],[t2]:[t4]])</f>
        <v>0.30833333333333335</v>
      </c>
      <c r="BE1087" s="9">
        <f>AVERAGE(MainTable[[#This Row],[c1]:[c2]])</f>
        <v>0.121</v>
      </c>
      <c r="BF1087" s="9">
        <f>AVERAGE(MainTable[[#This Row],[n3]], MainTable[[#This Row],[n1]], MainTable[[#This Row],[n4]])</f>
        <v>0.24766666666666667</v>
      </c>
      <c r="BG1087" s="9" t="str">
        <f>VLOOKUP(MainTable[[#This Row],[model]],ModelNames,4,FALSE)</f>
        <v>Tree Ensemble</v>
      </c>
      <c r="BH1087" s="9" cm="1">
        <f t="array" ref="BH1087">MEDIAN(IF($AM$2:$AM$2385=AM1087,$AN$2:$AN$2385))</f>
        <v>0.88267425723439863</v>
      </c>
      <c r="BI1087" s="9" t="str" cm="1">
        <f t="array" ref="BI1087">LEFT(A1087, MIN(IFERROR(FIND({"_binarized","_clean","_converted"}, A1087), LEN(A1087)+1))-1)</f>
        <v>sa-heart</v>
      </c>
    </row>
    <row r="1088" spans="1:61" x14ac:dyDescent="0.25">
      <c r="A1088" t="s">
        <v>194</v>
      </c>
      <c r="B1088" s="6">
        <v>462</v>
      </c>
      <c r="C1088">
        <v>10</v>
      </c>
      <c r="D1088">
        <v>9</v>
      </c>
      <c r="E1088">
        <v>0</v>
      </c>
      <c r="F1088" s="1">
        <v>1.8875</v>
      </c>
      <c r="G1088">
        <v>0</v>
      </c>
      <c r="H1088">
        <v>0</v>
      </c>
      <c r="I1088" s="1">
        <v>1000000</v>
      </c>
      <c r="J1088" s="1">
        <v>1.7642177039026929</v>
      </c>
      <c r="K1088" s="1">
        <v>1.0053154497331871</v>
      </c>
      <c r="L1088" s="1">
        <v>31.3887</v>
      </c>
      <c r="M1088" s="1">
        <v>22.3552</v>
      </c>
      <c r="N1088" s="2">
        <v>0.48</v>
      </c>
      <c r="O1088" s="2">
        <v>0.75600000000000001</v>
      </c>
      <c r="P1088" s="2">
        <v>0.42299999999999999</v>
      </c>
      <c r="Q1088" s="2">
        <v>0.35899999999999999</v>
      </c>
      <c r="R1088" s="2">
        <v>0.95</v>
      </c>
      <c r="S1088" s="2">
        <v>0.90900000000000003</v>
      </c>
      <c r="T1088" s="2">
        <v>0.157</v>
      </c>
      <c r="U1088" s="2">
        <v>0.25800000000000001</v>
      </c>
      <c r="V1088" s="2">
        <v>0.23599999999999999</v>
      </c>
      <c r="W1088" s="2">
        <v>0.17599999999999999</v>
      </c>
      <c r="X1088" s="2">
        <v>0.435</v>
      </c>
      <c r="Y1088" s="2">
        <v>0.34799999999999998</v>
      </c>
      <c r="Z1088" s="2">
        <v>0.219</v>
      </c>
      <c r="AA1088" s="2">
        <v>0.79400000000000004</v>
      </c>
      <c r="AB1088" s="2">
        <v>0.99</v>
      </c>
      <c r="AC1088" s="2">
        <v>0.96199999999999997</v>
      </c>
      <c r="AD1088" s="2">
        <v>0.55600000000000005</v>
      </c>
      <c r="AE1088" s="2">
        <v>0.86799999999999999</v>
      </c>
      <c r="AF1088" s="2">
        <v>1.9E-2</v>
      </c>
      <c r="AG1088" s="2">
        <v>1.7000000000000001E-2</v>
      </c>
      <c r="AH1088" s="2">
        <v>0.88900000000000001</v>
      </c>
      <c r="AI1088" s="2">
        <v>6.9000000000000006E-2</v>
      </c>
      <c r="AJ1088" s="2">
        <v>0.17299999999999999</v>
      </c>
      <c r="AK1088">
        <v>19084</v>
      </c>
      <c r="AL1088">
        <v>1.36</v>
      </c>
      <c r="AM1088" t="s">
        <v>60</v>
      </c>
      <c r="AN1088" s="3">
        <v>0.71231884057971018</v>
      </c>
      <c r="AO1088" s="3">
        <v>4.648989835462447E-2</v>
      </c>
      <c r="AP1088" s="3">
        <v>0.70667547989732138</v>
      </c>
      <c r="AQ1088" s="3">
        <v>4.636065114858294E-2</v>
      </c>
      <c r="AR1088" s="3">
        <v>0.76542691256830608</v>
      </c>
      <c r="AS1088" s="3">
        <v>6.6910638934961894E-2</v>
      </c>
      <c r="AT1088" s="10">
        <v>1.5022754669189451E-3</v>
      </c>
      <c r="AU1088" s="1">
        <v>295.61328125</v>
      </c>
      <c r="AV1088" s="5">
        <v>309530.44913505792</v>
      </c>
      <c r="AW1088" s="9">
        <v>6.1912059783935547E-2</v>
      </c>
      <c r="AX1088">
        <v>16</v>
      </c>
      <c r="AY1088" t="s">
        <v>50</v>
      </c>
      <c r="AZ1088" s="9">
        <f>AVERAGE(MainTable[[#This Row],[f1]:[f4]])</f>
        <v>0.6794</v>
      </c>
      <c r="BA1088" s="9">
        <f>AVERAGE(MainTable[[#This Row],[l1]:[l3]])</f>
        <v>0.217</v>
      </c>
      <c r="BB1088" s="9">
        <f>AVERAGE(MainTable[[#This Row],[n1]:[lsc]])</f>
        <v>0.49366666666666664</v>
      </c>
      <c r="BC1088" s="9">
        <f>AVERAGE(MainTable[[#This Row],[density]:[clsCoef]])</f>
        <v>0.75900000000000001</v>
      </c>
      <c r="BD1088" s="9">
        <f>AVERAGE(MainTable[[#This Row],[t2]:[t4]])</f>
        <v>0.30833333333333335</v>
      </c>
      <c r="BE1088" s="9">
        <f>AVERAGE(MainTable[[#This Row],[c1]:[c2]])</f>
        <v>0.121</v>
      </c>
      <c r="BF1088" s="9">
        <f>AVERAGE(MainTable[[#This Row],[n3]], MainTable[[#This Row],[n1]], MainTable[[#This Row],[n4]])</f>
        <v>0.24766666666666667</v>
      </c>
      <c r="BG1088" s="9" t="str">
        <f>VLOOKUP(MainTable[[#This Row],[model]],ModelNames,4,FALSE)</f>
        <v>Linear</v>
      </c>
      <c r="BH1088" s="9" cm="1">
        <f t="array" ref="BH1088">MEDIAN(IF($AM$2:$AM$2385=AM1088,$AN$2:$AN$2385))</f>
        <v>0.84154689776823377</v>
      </c>
      <c r="BI1088" s="9" t="str" cm="1">
        <f t="array" ref="BI1088">LEFT(A1088, MIN(IFERROR(FIND({"_binarized","_clean","_converted"}, A1088), LEN(A1088)+1))-1)</f>
        <v>sa-heart</v>
      </c>
    </row>
    <row r="1089" spans="1:61" x14ac:dyDescent="0.25">
      <c r="A1089" t="s">
        <v>194</v>
      </c>
      <c r="B1089" s="6">
        <v>462</v>
      </c>
      <c r="C1089">
        <v>10</v>
      </c>
      <c r="D1089">
        <v>9</v>
      </c>
      <c r="E1089">
        <v>0</v>
      </c>
      <c r="F1089" s="1">
        <v>1.8875</v>
      </c>
      <c r="G1089">
        <v>0</v>
      </c>
      <c r="H1089">
        <v>0</v>
      </c>
      <c r="I1089" s="1">
        <v>1000000</v>
      </c>
      <c r="J1089" s="1">
        <v>1.7642177039026929</v>
      </c>
      <c r="K1089" s="1">
        <v>1.0053154497331871</v>
      </c>
      <c r="L1089" s="1">
        <v>31.3887</v>
      </c>
      <c r="M1089" s="1">
        <v>22.3552</v>
      </c>
      <c r="N1089" s="2">
        <v>0.48</v>
      </c>
      <c r="O1089" s="2">
        <v>0.75600000000000001</v>
      </c>
      <c r="P1089" s="2">
        <v>0.42299999999999999</v>
      </c>
      <c r="Q1089" s="2">
        <v>0.35899999999999999</v>
      </c>
      <c r="R1089" s="2">
        <v>0.95</v>
      </c>
      <c r="S1089" s="2">
        <v>0.90900000000000003</v>
      </c>
      <c r="T1089" s="2">
        <v>0.157</v>
      </c>
      <c r="U1089" s="2">
        <v>0.25800000000000001</v>
      </c>
      <c r="V1089" s="2">
        <v>0.23599999999999999</v>
      </c>
      <c r="W1089" s="2">
        <v>0.17599999999999999</v>
      </c>
      <c r="X1089" s="2">
        <v>0.435</v>
      </c>
      <c r="Y1089" s="2">
        <v>0.34799999999999998</v>
      </c>
      <c r="Z1089" s="2">
        <v>0.219</v>
      </c>
      <c r="AA1089" s="2">
        <v>0.79400000000000004</v>
      </c>
      <c r="AB1089" s="2">
        <v>0.99</v>
      </c>
      <c r="AC1089" s="2">
        <v>0.96199999999999997</v>
      </c>
      <c r="AD1089" s="2">
        <v>0.55600000000000005</v>
      </c>
      <c r="AE1089" s="2">
        <v>0.86799999999999999</v>
      </c>
      <c r="AF1089" s="2">
        <v>1.9E-2</v>
      </c>
      <c r="AG1089" s="2">
        <v>1.7000000000000001E-2</v>
      </c>
      <c r="AH1089" s="2">
        <v>0.88900000000000001</v>
      </c>
      <c r="AI1089" s="2">
        <v>6.9000000000000006E-2</v>
      </c>
      <c r="AJ1089" s="2">
        <v>0.17299999999999999</v>
      </c>
      <c r="AK1089">
        <v>19084</v>
      </c>
      <c r="AL1089">
        <v>1.36</v>
      </c>
      <c r="AM1089" t="s">
        <v>63</v>
      </c>
      <c r="AN1089" s="3">
        <v>0.71224871435250114</v>
      </c>
      <c r="AO1089" s="3">
        <v>2.9785353129536531E-2</v>
      </c>
      <c r="AP1089" s="3">
        <v>0.714652874883698</v>
      </c>
      <c r="AQ1089" s="3">
        <v>2.8333217912768272E-2</v>
      </c>
      <c r="AR1089" s="3">
        <v>0.75074453551912557</v>
      </c>
      <c r="AS1089" s="3">
        <v>4.398793327502655E-2</v>
      </c>
      <c r="AT1089" s="10">
        <v>1.7755031585693359E-3</v>
      </c>
      <c r="AU1089" s="1">
        <v>294.75</v>
      </c>
      <c r="AV1089" s="5">
        <v>261897.59097623211</v>
      </c>
      <c r="AW1089" s="9">
        <v>2.4515867233276371E-2</v>
      </c>
      <c r="AX1089">
        <v>4</v>
      </c>
      <c r="AY1089" t="s">
        <v>50</v>
      </c>
      <c r="AZ1089" s="9">
        <f>AVERAGE(MainTable[[#This Row],[f1]:[f4]])</f>
        <v>0.6794</v>
      </c>
      <c r="BA1089" s="9">
        <f>AVERAGE(MainTable[[#This Row],[l1]:[l3]])</f>
        <v>0.217</v>
      </c>
      <c r="BB1089" s="9">
        <f>AVERAGE(MainTable[[#This Row],[n1]:[lsc]])</f>
        <v>0.49366666666666664</v>
      </c>
      <c r="BC1089" s="9">
        <f>AVERAGE(MainTable[[#This Row],[density]:[clsCoef]])</f>
        <v>0.75900000000000001</v>
      </c>
      <c r="BD1089" s="9">
        <f>AVERAGE(MainTable[[#This Row],[t2]:[t4]])</f>
        <v>0.30833333333333335</v>
      </c>
      <c r="BE1089" s="9">
        <f>AVERAGE(MainTable[[#This Row],[c1]:[c2]])</f>
        <v>0.121</v>
      </c>
      <c r="BF1089" s="9">
        <f>AVERAGE(MainTable[[#This Row],[n3]], MainTable[[#This Row],[n1]], MainTable[[#This Row],[n4]])</f>
        <v>0.24766666666666667</v>
      </c>
      <c r="BG1089" s="9" t="str">
        <f>VLOOKUP(MainTable[[#This Row],[model]],ModelNames,4,FALSE)</f>
        <v>Probabilistic</v>
      </c>
      <c r="BH1089" s="9" cm="1">
        <f t="array" ref="BH1089">MEDIAN(IF($AM$2:$AM$2385=AM1089,$AN$2:$AN$2385))</f>
        <v>0.73750000000000004</v>
      </c>
      <c r="BI1089" s="9" t="str" cm="1">
        <f t="array" ref="BI1089">LEFT(A1089, MIN(IFERROR(FIND({"_binarized","_clean","_converted"}, A1089), LEN(A1089)+1))-1)</f>
        <v>sa-heart</v>
      </c>
    </row>
    <row r="1090" spans="1:61" x14ac:dyDescent="0.25">
      <c r="A1090" t="s">
        <v>194</v>
      </c>
      <c r="B1090" s="6">
        <v>462</v>
      </c>
      <c r="C1090">
        <v>10</v>
      </c>
      <c r="D1090">
        <v>9</v>
      </c>
      <c r="E1090">
        <v>0</v>
      </c>
      <c r="F1090" s="1">
        <v>1.8875</v>
      </c>
      <c r="G1090">
        <v>0</v>
      </c>
      <c r="H1090">
        <v>0</v>
      </c>
      <c r="I1090" s="1">
        <v>1000000</v>
      </c>
      <c r="J1090" s="1">
        <v>1.7642177039026929</v>
      </c>
      <c r="K1090" s="1">
        <v>1.0053154497331871</v>
      </c>
      <c r="L1090" s="1">
        <v>31.3887</v>
      </c>
      <c r="M1090" s="1">
        <v>22.3552</v>
      </c>
      <c r="N1090" s="2">
        <v>0.48</v>
      </c>
      <c r="O1090" s="2">
        <v>0.75600000000000001</v>
      </c>
      <c r="P1090" s="2">
        <v>0.42299999999999999</v>
      </c>
      <c r="Q1090" s="2">
        <v>0.35899999999999999</v>
      </c>
      <c r="R1090" s="2">
        <v>0.95</v>
      </c>
      <c r="S1090" s="2">
        <v>0.90900000000000003</v>
      </c>
      <c r="T1090" s="2">
        <v>0.157</v>
      </c>
      <c r="U1090" s="2">
        <v>0.25800000000000001</v>
      </c>
      <c r="V1090" s="2">
        <v>0.23599999999999999</v>
      </c>
      <c r="W1090" s="2">
        <v>0.17599999999999999</v>
      </c>
      <c r="X1090" s="2">
        <v>0.435</v>
      </c>
      <c r="Y1090" s="2">
        <v>0.34799999999999998</v>
      </c>
      <c r="Z1090" s="2">
        <v>0.219</v>
      </c>
      <c r="AA1090" s="2">
        <v>0.79400000000000004</v>
      </c>
      <c r="AB1090" s="2">
        <v>0.99</v>
      </c>
      <c r="AC1090" s="2">
        <v>0.96199999999999997</v>
      </c>
      <c r="AD1090" s="2">
        <v>0.55600000000000005</v>
      </c>
      <c r="AE1090" s="2">
        <v>0.86799999999999999</v>
      </c>
      <c r="AF1090" s="2">
        <v>1.9E-2</v>
      </c>
      <c r="AG1090" s="2">
        <v>1.7000000000000001E-2</v>
      </c>
      <c r="AH1090" s="2">
        <v>0.88900000000000001</v>
      </c>
      <c r="AI1090" s="2">
        <v>6.9000000000000006E-2</v>
      </c>
      <c r="AJ1090" s="2">
        <v>0.17299999999999999</v>
      </c>
      <c r="AK1090">
        <v>19084</v>
      </c>
      <c r="AL1090">
        <v>1.36</v>
      </c>
      <c r="AM1090" t="s">
        <v>51</v>
      </c>
      <c r="AN1090" s="3">
        <v>0.70804114071996271</v>
      </c>
      <c r="AO1090" s="3">
        <v>5.5464826628426167E-2</v>
      </c>
      <c r="AP1090" s="3">
        <v>0.70053923966801668</v>
      </c>
      <c r="AQ1090" s="3">
        <v>5.264969957962494E-2</v>
      </c>
      <c r="AT1090" s="10">
        <v>2.3334026336669922E-3</v>
      </c>
      <c r="AU1090" s="1">
        <v>292.03515625</v>
      </c>
      <c r="AV1090" s="5">
        <v>199279.79564728719</v>
      </c>
      <c r="AW1090" s="9">
        <v>7.3130607604980469E-2</v>
      </c>
      <c r="AX1090">
        <v>12</v>
      </c>
      <c r="AY1090" t="s">
        <v>50</v>
      </c>
      <c r="AZ1090" s="9">
        <f>AVERAGE(MainTable[[#This Row],[f1]:[f4]])</f>
        <v>0.6794</v>
      </c>
      <c r="BA1090" s="9">
        <f>AVERAGE(MainTable[[#This Row],[l1]:[l3]])</f>
        <v>0.217</v>
      </c>
      <c r="BB1090" s="9">
        <f>AVERAGE(MainTable[[#This Row],[n1]:[lsc]])</f>
        <v>0.49366666666666664</v>
      </c>
      <c r="BC1090" s="9">
        <f>AVERAGE(MainTable[[#This Row],[density]:[clsCoef]])</f>
        <v>0.75900000000000001</v>
      </c>
      <c r="BD1090" s="9">
        <f>AVERAGE(MainTable[[#This Row],[t2]:[t4]])</f>
        <v>0.30833333333333335</v>
      </c>
      <c r="BE1090" s="9">
        <f>AVERAGE(MainTable[[#This Row],[c1]:[c2]])</f>
        <v>0.121</v>
      </c>
      <c r="BF1090" s="9">
        <f>AVERAGE(MainTable[[#This Row],[n3]], MainTable[[#This Row],[n1]], MainTable[[#This Row],[n4]])</f>
        <v>0.24766666666666667</v>
      </c>
      <c r="BG1090" s="9" t="str">
        <f>VLOOKUP(MainTable[[#This Row],[model]],ModelNames,4,FALSE)</f>
        <v>Kernel/SVM</v>
      </c>
      <c r="BH1090" s="9" cm="1">
        <f t="array" ref="BH1090">MEDIAN(IF($AM$2:$AM$2385=AM1090,$AN$2:$AN$2385))</f>
        <v>0.87225452196382425</v>
      </c>
      <c r="BI1090" s="9" t="str" cm="1">
        <f t="array" ref="BI1090">LEFT(A1090, MIN(IFERROR(FIND({"_binarized","_clean","_converted"}, A1090), LEN(A1090)+1))-1)</f>
        <v>sa-heart</v>
      </c>
    </row>
    <row r="1091" spans="1:61" x14ac:dyDescent="0.25">
      <c r="A1091" t="s">
        <v>194</v>
      </c>
      <c r="B1091" s="6">
        <v>462</v>
      </c>
      <c r="C1091">
        <v>10</v>
      </c>
      <c r="D1091">
        <v>9</v>
      </c>
      <c r="E1091">
        <v>0</v>
      </c>
      <c r="F1091" s="1">
        <v>1.8875</v>
      </c>
      <c r="G1091">
        <v>0</v>
      </c>
      <c r="H1091">
        <v>0</v>
      </c>
      <c r="I1091" s="1">
        <v>1000000</v>
      </c>
      <c r="J1091" s="1">
        <v>1.7642177039026929</v>
      </c>
      <c r="K1091" s="1">
        <v>1.0053154497331871</v>
      </c>
      <c r="L1091" s="1">
        <v>31.3887</v>
      </c>
      <c r="M1091" s="1">
        <v>22.3552</v>
      </c>
      <c r="N1091" s="2">
        <v>0.48</v>
      </c>
      <c r="O1091" s="2">
        <v>0.75600000000000001</v>
      </c>
      <c r="P1091" s="2">
        <v>0.42299999999999999</v>
      </c>
      <c r="Q1091" s="2">
        <v>0.35899999999999999</v>
      </c>
      <c r="R1091" s="2">
        <v>0.95</v>
      </c>
      <c r="S1091" s="2">
        <v>0.90900000000000003</v>
      </c>
      <c r="T1091" s="2">
        <v>0.157</v>
      </c>
      <c r="U1091" s="2">
        <v>0.25800000000000001</v>
      </c>
      <c r="V1091" s="2">
        <v>0.23599999999999999</v>
      </c>
      <c r="W1091" s="2">
        <v>0.17599999999999999</v>
      </c>
      <c r="X1091" s="2">
        <v>0.435</v>
      </c>
      <c r="Y1091" s="2">
        <v>0.34799999999999998</v>
      </c>
      <c r="Z1091" s="2">
        <v>0.219</v>
      </c>
      <c r="AA1091" s="2">
        <v>0.79400000000000004</v>
      </c>
      <c r="AB1091" s="2">
        <v>0.99</v>
      </c>
      <c r="AC1091" s="2">
        <v>0.96199999999999997</v>
      </c>
      <c r="AD1091" s="2">
        <v>0.55600000000000005</v>
      </c>
      <c r="AE1091" s="2">
        <v>0.86799999999999999</v>
      </c>
      <c r="AF1091" s="2">
        <v>1.9E-2</v>
      </c>
      <c r="AG1091" s="2">
        <v>1.7000000000000001E-2</v>
      </c>
      <c r="AH1091" s="2">
        <v>0.88900000000000001</v>
      </c>
      <c r="AI1091" s="2">
        <v>6.9000000000000006E-2</v>
      </c>
      <c r="AJ1091" s="2">
        <v>0.17299999999999999</v>
      </c>
      <c r="AK1091">
        <v>19084</v>
      </c>
      <c r="AL1091">
        <v>1.36</v>
      </c>
      <c r="AM1091" t="s">
        <v>52</v>
      </c>
      <c r="AN1091" s="3">
        <v>0.70785413744740533</v>
      </c>
      <c r="AO1091" s="3">
        <v>2.7610959575880011E-2</v>
      </c>
      <c r="AP1091" s="3">
        <v>0.69017136015570257</v>
      </c>
      <c r="AQ1091" s="3">
        <v>3.077495661966342E-2</v>
      </c>
      <c r="AR1091" s="3">
        <v>0.75602117486338793</v>
      </c>
      <c r="AS1091" s="3">
        <v>4.3031699396441962E-2</v>
      </c>
      <c r="AT1091" s="10">
        <v>8.7933063507080078E-2</v>
      </c>
      <c r="AU1091" s="1">
        <v>290.90625</v>
      </c>
      <c r="AV1091" s="5">
        <v>5288.1132699597092</v>
      </c>
      <c r="AW1091" s="9">
        <v>1.702633857727051</v>
      </c>
      <c r="AX1091">
        <v>24</v>
      </c>
      <c r="AY1091" t="s">
        <v>50</v>
      </c>
      <c r="AZ1091" s="9">
        <f>AVERAGE(MainTable[[#This Row],[f1]:[f4]])</f>
        <v>0.6794</v>
      </c>
      <c r="BA1091" s="9">
        <f>AVERAGE(MainTable[[#This Row],[l1]:[l3]])</f>
        <v>0.217</v>
      </c>
      <c r="BB1091" s="9">
        <f>AVERAGE(MainTable[[#This Row],[n1]:[lsc]])</f>
        <v>0.49366666666666664</v>
      </c>
      <c r="BC1091" s="9">
        <f>AVERAGE(MainTable[[#This Row],[density]:[clsCoef]])</f>
        <v>0.75900000000000001</v>
      </c>
      <c r="BD1091" s="9">
        <f>AVERAGE(MainTable[[#This Row],[t2]:[t4]])</f>
        <v>0.30833333333333335</v>
      </c>
      <c r="BE1091" s="9">
        <f>AVERAGE(MainTable[[#This Row],[c1]:[c2]])</f>
        <v>0.121</v>
      </c>
      <c r="BF1091" s="9">
        <f>AVERAGE(MainTable[[#This Row],[n3]], MainTable[[#This Row],[n1]], MainTable[[#This Row],[n4]])</f>
        <v>0.24766666666666667</v>
      </c>
      <c r="BG1091" s="9" t="str">
        <f>VLOOKUP(MainTable[[#This Row],[model]],ModelNames,4,FALSE)</f>
        <v>Tree Ensemble</v>
      </c>
      <c r="BH1091" s="9" cm="1">
        <f t="array" ref="BH1091">MEDIAN(IF($AM$2:$AM$2385=AM1091,$AN$2:$AN$2385))</f>
        <v>0.87140340575455077</v>
      </c>
      <c r="BI1091" s="9" t="str" cm="1">
        <f t="array" ref="BI1091">LEFT(A1091, MIN(IFERROR(FIND({"_binarized","_clean","_converted"}, A1091), LEN(A1091)+1))-1)</f>
        <v>sa-heart</v>
      </c>
    </row>
    <row r="1092" spans="1:61" x14ac:dyDescent="0.25">
      <c r="A1092" t="s">
        <v>194</v>
      </c>
      <c r="B1092" s="6">
        <v>462</v>
      </c>
      <c r="C1092">
        <v>10</v>
      </c>
      <c r="D1092">
        <v>9</v>
      </c>
      <c r="E1092">
        <v>0</v>
      </c>
      <c r="F1092" s="1">
        <v>1.8875</v>
      </c>
      <c r="G1092">
        <v>0</v>
      </c>
      <c r="H1092">
        <v>0</v>
      </c>
      <c r="I1092" s="1">
        <v>1000000</v>
      </c>
      <c r="J1092" s="1">
        <v>1.7642177039026929</v>
      </c>
      <c r="K1092" s="1">
        <v>1.0053154497331871</v>
      </c>
      <c r="L1092" s="1">
        <v>31.3887</v>
      </c>
      <c r="M1092" s="1">
        <v>22.3552</v>
      </c>
      <c r="N1092" s="2">
        <v>0.48</v>
      </c>
      <c r="O1092" s="2">
        <v>0.75600000000000001</v>
      </c>
      <c r="P1092" s="2">
        <v>0.42299999999999999</v>
      </c>
      <c r="Q1092" s="2">
        <v>0.35899999999999999</v>
      </c>
      <c r="R1092" s="2">
        <v>0.95</v>
      </c>
      <c r="S1092" s="2">
        <v>0.90900000000000003</v>
      </c>
      <c r="T1092" s="2">
        <v>0.157</v>
      </c>
      <c r="U1092" s="2">
        <v>0.25800000000000001</v>
      </c>
      <c r="V1092" s="2">
        <v>0.23599999999999999</v>
      </c>
      <c r="W1092" s="2">
        <v>0.17599999999999999</v>
      </c>
      <c r="X1092" s="2">
        <v>0.435</v>
      </c>
      <c r="Y1092" s="2">
        <v>0.34799999999999998</v>
      </c>
      <c r="Z1092" s="2">
        <v>0.219</v>
      </c>
      <c r="AA1092" s="2">
        <v>0.79400000000000004</v>
      </c>
      <c r="AB1092" s="2">
        <v>0.99</v>
      </c>
      <c r="AC1092" s="2">
        <v>0.96199999999999997</v>
      </c>
      <c r="AD1092" s="2">
        <v>0.55600000000000005</v>
      </c>
      <c r="AE1092" s="2">
        <v>0.86799999999999999</v>
      </c>
      <c r="AF1092" s="2">
        <v>1.9E-2</v>
      </c>
      <c r="AG1092" s="2">
        <v>1.7000000000000001E-2</v>
      </c>
      <c r="AH1092" s="2">
        <v>0.88900000000000001</v>
      </c>
      <c r="AI1092" s="2">
        <v>6.9000000000000006E-2</v>
      </c>
      <c r="AJ1092" s="2">
        <v>0.17299999999999999</v>
      </c>
      <c r="AK1092">
        <v>19084</v>
      </c>
      <c r="AL1092">
        <v>1.36</v>
      </c>
      <c r="AM1092" t="s">
        <v>54</v>
      </c>
      <c r="AN1092" s="3">
        <v>0.70366993922393639</v>
      </c>
      <c r="AO1092" s="3">
        <v>4.876205580749849E-2</v>
      </c>
      <c r="AP1092" s="3">
        <v>0.68941271705355056</v>
      </c>
      <c r="AQ1092" s="3">
        <v>5.1303659617186567E-2</v>
      </c>
      <c r="AR1092" s="3">
        <v>0.73417862021857927</v>
      </c>
      <c r="AS1092" s="3">
        <v>4.6104915473699687E-2</v>
      </c>
      <c r="AT1092" s="10">
        <v>8.9790821075439453E-2</v>
      </c>
      <c r="AU1092" s="1">
        <v>289.3984375</v>
      </c>
      <c r="AV1092" s="5">
        <v>5178.7030615225303</v>
      </c>
      <c r="AW1092" s="9">
        <v>1.5832910537719731</v>
      </c>
      <c r="AX1092">
        <v>16</v>
      </c>
      <c r="AY1092" t="s">
        <v>50</v>
      </c>
      <c r="AZ1092" s="9">
        <f>AVERAGE(MainTable[[#This Row],[f1]:[f4]])</f>
        <v>0.6794</v>
      </c>
      <c r="BA1092" s="9">
        <f>AVERAGE(MainTable[[#This Row],[l1]:[l3]])</f>
        <v>0.217</v>
      </c>
      <c r="BB1092" s="9">
        <f>AVERAGE(MainTable[[#This Row],[n1]:[lsc]])</f>
        <v>0.49366666666666664</v>
      </c>
      <c r="BC1092" s="9">
        <f>AVERAGE(MainTable[[#This Row],[density]:[clsCoef]])</f>
        <v>0.75900000000000001</v>
      </c>
      <c r="BD1092" s="9">
        <f>AVERAGE(MainTable[[#This Row],[t2]:[t4]])</f>
        <v>0.30833333333333335</v>
      </c>
      <c r="BE1092" s="9">
        <f>AVERAGE(MainTable[[#This Row],[c1]:[c2]])</f>
        <v>0.121</v>
      </c>
      <c r="BF1092" s="9">
        <f>AVERAGE(MainTable[[#This Row],[n3]], MainTable[[#This Row],[n1]], MainTable[[#This Row],[n4]])</f>
        <v>0.24766666666666667</v>
      </c>
      <c r="BG1092" s="9" t="str">
        <f>VLOOKUP(MainTable[[#This Row],[model]],ModelNames,4,FALSE)</f>
        <v>Tree Ensemble</v>
      </c>
      <c r="BH1092" s="9" cm="1">
        <f t="array" ref="BH1092">MEDIAN(IF($AM$2:$AM$2385=AM1092,$AN$2:$AN$2385))</f>
        <v>0.87316363636363636</v>
      </c>
      <c r="BI1092" s="9" t="str" cm="1">
        <f t="array" ref="BI1092">LEFT(A1092, MIN(IFERROR(FIND({"_binarized","_clean","_converted"}, A1092), LEN(A1092)+1))-1)</f>
        <v>sa-heart</v>
      </c>
    </row>
    <row r="1093" spans="1:61" x14ac:dyDescent="0.25">
      <c r="A1093" t="s">
        <v>194</v>
      </c>
      <c r="B1093" s="6">
        <v>462</v>
      </c>
      <c r="C1093">
        <v>10</v>
      </c>
      <c r="D1093">
        <v>9</v>
      </c>
      <c r="E1093">
        <v>0</v>
      </c>
      <c r="F1093" s="1">
        <v>1.8875</v>
      </c>
      <c r="G1093">
        <v>0</v>
      </c>
      <c r="H1093">
        <v>0</v>
      </c>
      <c r="I1093" s="1">
        <v>1000000</v>
      </c>
      <c r="J1093" s="1">
        <v>1.7642177039026929</v>
      </c>
      <c r="K1093" s="1">
        <v>1.0053154497331871</v>
      </c>
      <c r="L1093" s="1">
        <v>31.3887</v>
      </c>
      <c r="M1093" s="1">
        <v>22.3552</v>
      </c>
      <c r="N1093" s="2">
        <v>0.48</v>
      </c>
      <c r="O1093" s="2">
        <v>0.75600000000000001</v>
      </c>
      <c r="P1093" s="2">
        <v>0.42299999999999999</v>
      </c>
      <c r="Q1093" s="2">
        <v>0.35899999999999999</v>
      </c>
      <c r="R1093" s="2">
        <v>0.95</v>
      </c>
      <c r="S1093" s="2">
        <v>0.90900000000000003</v>
      </c>
      <c r="T1093" s="2">
        <v>0.157</v>
      </c>
      <c r="U1093" s="2">
        <v>0.25800000000000001</v>
      </c>
      <c r="V1093" s="2">
        <v>0.23599999999999999</v>
      </c>
      <c r="W1093" s="2">
        <v>0.17599999999999999</v>
      </c>
      <c r="X1093" s="2">
        <v>0.435</v>
      </c>
      <c r="Y1093" s="2">
        <v>0.34799999999999998</v>
      </c>
      <c r="Z1093" s="2">
        <v>0.219</v>
      </c>
      <c r="AA1093" s="2">
        <v>0.79400000000000004</v>
      </c>
      <c r="AB1093" s="2">
        <v>0.99</v>
      </c>
      <c r="AC1093" s="2">
        <v>0.96199999999999997</v>
      </c>
      <c r="AD1093" s="2">
        <v>0.55600000000000005</v>
      </c>
      <c r="AE1093" s="2">
        <v>0.86799999999999999</v>
      </c>
      <c r="AF1093" s="2">
        <v>1.9E-2</v>
      </c>
      <c r="AG1093" s="2">
        <v>1.7000000000000001E-2</v>
      </c>
      <c r="AH1093" s="2">
        <v>0.88900000000000001</v>
      </c>
      <c r="AI1093" s="2">
        <v>6.9000000000000006E-2</v>
      </c>
      <c r="AJ1093" s="2">
        <v>0.17299999999999999</v>
      </c>
      <c r="AK1093">
        <v>19084</v>
      </c>
      <c r="AL1093">
        <v>1.36</v>
      </c>
      <c r="AM1093" t="s">
        <v>59</v>
      </c>
      <c r="AN1093" s="3">
        <v>0.69270687237026651</v>
      </c>
      <c r="AO1093" s="3">
        <v>2.1309656773102741E-2</v>
      </c>
      <c r="AP1093" s="3">
        <v>0.68273839216973853</v>
      </c>
      <c r="AQ1093" s="3">
        <v>2.9020069225592311E-2</v>
      </c>
      <c r="AR1093" s="3">
        <v>0.71616461748633886</v>
      </c>
      <c r="AS1093" s="3">
        <v>3.0252794797666838E-2</v>
      </c>
      <c r="AT1093" s="10">
        <v>3.0217170715332031E-3</v>
      </c>
      <c r="AU1093" s="1">
        <v>286.94921875</v>
      </c>
      <c r="AV1093" s="5">
        <v>153886.01546473091</v>
      </c>
      <c r="AW1093" s="9">
        <v>0.2100415229797363</v>
      </c>
      <c r="AX1093">
        <v>1</v>
      </c>
      <c r="AY1093" t="s">
        <v>50</v>
      </c>
      <c r="AZ1093" s="9">
        <f>AVERAGE(MainTable[[#This Row],[f1]:[f4]])</f>
        <v>0.6794</v>
      </c>
      <c r="BA1093" s="9">
        <f>AVERAGE(MainTable[[#This Row],[l1]:[l3]])</f>
        <v>0.217</v>
      </c>
      <c r="BB1093" s="9">
        <f>AVERAGE(MainTable[[#This Row],[n1]:[lsc]])</f>
        <v>0.49366666666666664</v>
      </c>
      <c r="BC1093" s="9">
        <f>AVERAGE(MainTable[[#This Row],[density]:[clsCoef]])</f>
        <v>0.75900000000000001</v>
      </c>
      <c r="BD1093" s="9">
        <f>AVERAGE(MainTable[[#This Row],[t2]:[t4]])</f>
        <v>0.30833333333333335</v>
      </c>
      <c r="BE1093" s="9">
        <f>AVERAGE(MainTable[[#This Row],[c1]:[c2]])</f>
        <v>0.121</v>
      </c>
      <c r="BF1093" s="9">
        <f>AVERAGE(MainTable[[#This Row],[n3]], MainTable[[#This Row],[n1]], MainTable[[#This Row],[n4]])</f>
        <v>0.24766666666666667</v>
      </c>
      <c r="BG1093" s="9" t="str">
        <f>VLOOKUP(MainTable[[#This Row],[model]],ModelNames,4,FALSE)</f>
        <v>Tree Ensemble</v>
      </c>
      <c r="BH1093" s="9" cm="1">
        <f t="array" ref="BH1093">MEDIAN(IF($AM$2:$AM$2385=AM1093,$AN$2:$AN$2385))</f>
        <v>0.86949265687583444</v>
      </c>
      <c r="BI1093" s="9" t="str" cm="1">
        <f t="array" ref="BI1093">LEFT(A1093, MIN(IFERROR(FIND({"_binarized","_clean","_converted"}, A1093), LEN(A1093)+1))-1)</f>
        <v>sa-heart</v>
      </c>
    </row>
    <row r="1094" spans="1:61" x14ac:dyDescent="0.25">
      <c r="A1094" t="s">
        <v>194</v>
      </c>
      <c r="B1094" s="6">
        <v>462</v>
      </c>
      <c r="C1094">
        <v>10</v>
      </c>
      <c r="D1094">
        <v>9</v>
      </c>
      <c r="E1094">
        <v>0</v>
      </c>
      <c r="F1094" s="1">
        <v>1.8875</v>
      </c>
      <c r="G1094">
        <v>0</v>
      </c>
      <c r="H1094">
        <v>0</v>
      </c>
      <c r="I1094" s="1">
        <v>1000000</v>
      </c>
      <c r="J1094" s="1">
        <v>1.7642177039026929</v>
      </c>
      <c r="K1094" s="1">
        <v>1.0053154497331871</v>
      </c>
      <c r="L1094" s="1">
        <v>31.3887</v>
      </c>
      <c r="M1094" s="1">
        <v>22.3552</v>
      </c>
      <c r="N1094" s="2">
        <v>0.48</v>
      </c>
      <c r="O1094" s="2">
        <v>0.75600000000000001</v>
      </c>
      <c r="P1094" s="2">
        <v>0.42299999999999999</v>
      </c>
      <c r="Q1094" s="2">
        <v>0.35899999999999999</v>
      </c>
      <c r="R1094" s="2">
        <v>0.95</v>
      </c>
      <c r="S1094" s="2">
        <v>0.90900000000000003</v>
      </c>
      <c r="T1094" s="2">
        <v>0.157</v>
      </c>
      <c r="U1094" s="2">
        <v>0.25800000000000001</v>
      </c>
      <c r="V1094" s="2">
        <v>0.23599999999999999</v>
      </c>
      <c r="W1094" s="2">
        <v>0.17599999999999999</v>
      </c>
      <c r="X1094" s="2">
        <v>0.435</v>
      </c>
      <c r="Y1094" s="2">
        <v>0.34799999999999998</v>
      </c>
      <c r="Z1094" s="2">
        <v>0.219</v>
      </c>
      <c r="AA1094" s="2">
        <v>0.79400000000000004</v>
      </c>
      <c r="AB1094" s="2">
        <v>0.99</v>
      </c>
      <c r="AC1094" s="2">
        <v>0.96199999999999997</v>
      </c>
      <c r="AD1094" s="2">
        <v>0.55600000000000005</v>
      </c>
      <c r="AE1094" s="2">
        <v>0.86799999999999999</v>
      </c>
      <c r="AF1094" s="2">
        <v>1.9E-2</v>
      </c>
      <c r="AG1094" s="2">
        <v>1.7000000000000001E-2</v>
      </c>
      <c r="AH1094" s="2">
        <v>0.88900000000000001</v>
      </c>
      <c r="AI1094" s="2">
        <v>6.9000000000000006E-2</v>
      </c>
      <c r="AJ1094" s="2">
        <v>0.17299999999999999</v>
      </c>
      <c r="AK1094">
        <v>19084</v>
      </c>
      <c r="AL1094">
        <v>1.36</v>
      </c>
      <c r="AM1094" t="s">
        <v>58</v>
      </c>
      <c r="AN1094" s="3">
        <v>0.6776063581112669</v>
      </c>
      <c r="AO1094" s="3">
        <v>2.434205156843082E-2</v>
      </c>
      <c r="AP1094" s="3">
        <v>0.67066535710100417</v>
      </c>
      <c r="AQ1094" s="3">
        <v>2.3905707697415349E-2</v>
      </c>
      <c r="AR1094" s="3">
        <v>0.70204576502732241</v>
      </c>
      <c r="AS1094" s="3">
        <v>3.5768524556807339E-2</v>
      </c>
      <c r="AT1094" s="10">
        <v>4.7776699066162109E-3</v>
      </c>
      <c r="AU1094" s="1">
        <v>289.9453125</v>
      </c>
      <c r="AV1094" s="5">
        <v>97327.778831279007</v>
      </c>
      <c r="AW1094" s="9">
        <v>1.3312535285949709</v>
      </c>
      <c r="AX1094">
        <v>2</v>
      </c>
      <c r="AY1094" t="s">
        <v>50</v>
      </c>
      <c r="AZ1094" s="9">
        <f>AVERAGE(MainTable[[#This Row],[f1]:[f4]])</f>
        <v>0.6794</v>
      </c>
      <c r="BA1094" s="9">
        <f>AVERAGE(MainTable[[#This Row],[l1]:[l3]])</f>
        <v>0.217</v>
      </c>
      <c r="BB1094" s="9">
        <f>AVERAGE(MainTable[[#This Row],[n1]:[lsc]])</f>
        <v>0.49366666666666664</v>
      </c>
      <c r="BC1094" s="9">
        <f>AVERAGE(MainTable[[#This Row],[density]:[clsCoef]])</f>
        <v>0.75900000000000001</v>
      </c>
      <c r="BD1094" s="9">
        <f>AVERAGE(MainTable[[#This Row],[t2]:[t4]])</f>
        <v>0.30833333333333335</v>
      </c>
      <c r="BE1094" s="9">
        <f>AVERAGE(MainTable[[#This Row],[c1]:[c2]])</f>
        <v>0.121</v>
      </c>
      <c r="BF1094" s="9">
        <f>AVERAGE(MainTable[[#This Row],[n3]], MainTable[[#This Row],[n1]], MainTable[[#This Row],[n4]])</f>
        <v>0.24766666666666667</v>
      </c>
      <c r="BG1094" s="9" t="str">
        <f>VLOOKUP(MainTable[[#This Row],[model]],ModelNames,4,FALSE)</f>
        <v>Tree Ensemble</v>
      </c>
      <c r="BH1094" s="9" cm="1">
        <f t="array" ref="BH1094">MEDIAN(IF($AM$2:$AM$2385=AM1094,$AN$2:$AN$2385))</f>
        <v>0.86973139609339412</v>
      </c>
      <c r="BI1094" s="9" t="str" cm="1">
        <f t="array" ref="BI1094">LEFT(A1094, MIN(IFERROR(FIND({"_binarized","_clean","_converted"}, A1094), LEN(A1094)+1))-1)</f>
        <v>sa-heart</v>
      </c>
    </row>
    <row r="1095" spans="1:61" x14ac:dyDescent="0.25">
      <c r="A1095" t="s">
        <v>194</v>
      </c>
      <c r="B1095" s="6">
        <v>462</v>
      </c>
      <c r="C1095">
        <v>10</v>
      </c>
      <c r="D1095">
        <v>9</v>
      </c>
      <c r="E1095">
        <v>0</v>
      </c>
      <c r="F1095" s="1">
        <v>1.8875</v>
      </c>
      <c r="G1095">
        <v>0</v>
      </c>
      <c r="H1095">
        <v>0</v>
      </c>
      <c r="I1095" s="1">
        <v>1000000</v>
      </c>
      <c r="J1095" s="1">
        <v>1.7642177039026929</v>
      </c>
      <c r="K1095" s="1">
        <v>1.0053154497331871</v>
      </c>
      <c r="L1095" s="1">
        <v>31.3887</v>
      </c>
      <c r="M1095" s="1">
        <v>22.3552</v>
      </c>
      <c r="N1095" s="2">
        <v>0.48</v>
      </c>
      <c r="O1095" s="2">
        <v>0.75600000000000001</v>
      </c>
      <c r="P1095" s="2">
        <v>0.42299999999999999</v>
      </c>
      <c r="Q1095" s="2">
        <v>0.35899999999999999</v>
      </c>
      <c r="R1095" s="2">
        <v>0.95</v>
      </c>
      <c r="S1095" s="2">
        <v>0.90900000000000003</v>
      </c>
      <c r="T1095" s="2">
        <v>0.157</v>
      </c>
      <c r="U1095" s="2">
        <v>0.25800000000000001</v>
      </c>
      <c r="V1095" s="2">
        <v>0.23599999999999999</v>
      </c>
      <c r="W1095" s="2">
        <v>0.17599999999999999</v>
      </c>
      <c r="X1095" s="2">
        <v>0.435</v>
      </c>
      <c r="Y1095" s="2">
        <v>0.34799999999999998</v>
      </c>
      <c r="Z1095" s="2">
        <v>0.219</v>
      </c>
      <c r="AA1095" s="2">
        <v>0.79400000000000004</v>
      </c>
      <c r="AB1095" s="2">
        <v>0.99</v>
      </c>
      <c r="AC1095" s="2">
        <v>0.96199999999999997</v>
      </c>
      <c r="AD1095" s="2">
        <v>0.55600000000000005</v>
      </c>
      <c r="AE1095" s="2">
        <v>0.86799999999999999</v>
      </c>
      <c r="AF1095" s="2">
        <v>1.9E-2</v>
      </c>
      <c r="AG1095" s="2">
        <v>1.7000000000000001E-2</v>
      </c>
      <c r="AH1095" s="2">
        <v>0.88900000000000001</v>
      </c>
      <c r="AI1095" s="2">
        <v>6.9000000000000006E-2</v>
      </c>
      <c r="AJ1095" s="2">
        <v>0.17299999999999999</v>
      </c>
      <c r="AK1095">
        <v>19084</v>
      </c>
      <c r="AL1095">
        <v>1.36</v>
      </c>
      <c r="AM1095" t="s">
        <v>53</v>
      </c>
      <c r="AN1095" s="3">
        <v>0.66023842917251052</v>
      </c>
      <c r="AO1095" s="3">
        <v>2.8720759282144001E-2</v>
      </c>
      <c r="AP1095" s="3">
        <v>0.64172164307312418</v>
      </c>
      <c r="AQ1095" s="3">
        <v>3.2212737816594443E-2</v>
      </c>
      <c r="AR1095" s="3">
        <v>0.68476349043715845</v>
      </c>
      <c r="AS1095" s="3">
        <v>3.9750015616190737E-2</v>
      </c>
      <c r="AT1095" s="10">
        <v>4.8396587371826172E-3</v>
      </c>
      <c r="AU1095" s="1">
        <v>293.390625</v>
      </c>
      <c r="AV1095" s="5">
        <v>96081.154736686542</v>
      </c>
      <c r="AW1095" s="9">
        <v>7.0041179656982422E-2</v>
      </c>
      <c r="AX1095">
        <v>24</v>
      </c>
      <c r="AY1095" t="s">
        <v>50</v>
      </c>
      <c r="AZ1095" s="9">
        <f>AVERAGE(MainTable[[#This Row],[f1]:[f4]])</f>
        <v>0.6794</v>
      </c>
      <c r="BA1095" s="9">
        <f>AVERAGE(MainTable[[#This Row],[l1]:[l3]])</f>
        <v>0.217</v>
      </c>
      <c r="BB1095" s="9">
        <f>AVERAGE(MainTable[[#This Row],[n1]:[lsc]])</f>
        <v>0.49366666666666664</v>
      </c>
      <c r="BC1095" s="9">
        <f>AVERAGE(MainTable[[#This Row],[density]:[clsCoef]])</f>
        <v>0.75900000000000001</v>
      </c>
      <c r="BD1095" s="9">
        <f>AVERAGE(MainTable[[#This Row],[t2]:[t4]])</f>
        <v>0.30833333333333335</v>
      </c>
      <c r="BE1095" s="9">
        <f>AVERAGE(MainTable[[#This Row],[c1]:[c2]])</f>
        <v>0.121</v>
      </c>
      <c r="BF1095" s="9">
        <f>AVERAGE(MainTable[[#This Row],[n3]], MainTable[[#This Row],[n1]], MainTable[[#This Row],[n4]])</f>
        <v>0.24766666666666667</v>
      </c>
      <c r="BG1095" s="9" t="str">
        <f>VLOOKUP(MainTable[[#This Row],[model]],ModelNames,4,FALSE)</f>
        <v>Instance-based</v>
      </c>
      <c r="BH1095" s="9" cm="1">
        <f t="array" ref="BH1095">MEDIAN(IF($AM$2:$AM$2385=AM1095,$AN$2:$AN$2385))</f>
        <v>0.85</v>
      </c>
      <c r="BI1095" s="9" t="str" cm="1">
        <f t="array" ref="BI1095">LEFT(A1095, MIN(IFERROR(FIND({"_binarized","_clean","_converted"}, A1095), LEN(A1095)+1))-1)</f>
        <v>sa-heart</v>
      </c>
    </row>
    <row r="1096" spans="1:61" x14ac:dyDescent="0.25">
      <c r="A1096" t="s">
        <v>194</v>
      </c>
      <c r="B1096" s="6">
        <v>462</v>
      </c>
      <c r="C1096">
        <v>10</v>
      </c>
      <c r="D1096">
        <v>9</v>
      </c>
      <c r="E1096">
        <v>0</v>
      </c>
      <c r="F1096" s="1">
        <v>1.8875</v>
      </c>
      <c r="G1096">
        <v>0</v>
      </c>
      <c r="H1096">
        <v>0</v>
      </c>
      <c r="I1096" s="1">
        <v>1000000</v>
      </c>
      <c r="J1096" s="1">
        <v>1.7642177039026929</v>
      </c>
      <c r="K1096" s="1">
        <v>1.0053154497331871</v>
      </c>
      <c r="L1096" s="1">
        <v>31.3887</v>
      </c>
      <c r="M1096" s="1">
        <v>22.3552</v>
      </c>
      <c r="N1096" s="2">
        <v>0.48</v>
      </c>
      <c r="O1096" s="2">
        <v>0.75600000000000001</v>
      </c>
      <c r="P1096" s="2">
        <v>0.42299999999999999</v>
      </c>
      <c r="Q1096" s="2">
        <v>0.35899999999999999</v>
      </c>
      <c r="R1096" s="2">
        <v>0.95</v>
      </c>
      <c r="S1096" s="2">
        <v>0.90900000000000003</v>
      </c>
      <c r="T1096" s="2">
        <v>0.157</v>
      </c>
      <c r="U1096" s="2">
        <v>0.25800000000000001</v>
      </c>
      <c r="V1096" s="2">
        <v>0.23599999999999999</v>
      </c>
      <c r="W1096" s="2">
        <v>0.17599999999999999</v>
      </c>
      <c r="X1096" s="2">
        <v>0.435</v>
      </c>
      <c r="Y1096" s="2">
        <v>0.34799999999999998</v>
      </c>
      <c r="Z1096" s="2">
        <v>0.219</v>
      </c>
      <c r="AA1096" s="2">
        <v>0.79400000000000004</v>
      </c>
      <c r="AB1096" s="2">
        <v>0.99</v>
      </c>
      <c r="AC1096" s="2">
        <v>0.96199999999999997</v>
      </c>
      <c r="AD1096" s="2">
        <v>0.55600000000000005</v>
      </c>
      <c r="AE1096" s="2">
        <v>0.86799999999999999</v>
      </c>
      <c r="AF1096" s="2">
        <v>1.9E-2</v>
      </c>
      <c r="AG1096" s="2">
        <v>1.7000000000000001E-2</v>
      </c>
      <c r="AH1096" s="2">
        <v>0.88900000000000001</v>
      </c>
      <c r="AI1096" s="2">
        <v>6.9000000000000006E-2</v>
      </c>
      <c r="AJ1096" s="2">
        <v>0.17299999999999999</v>
      </c>
      <c r="AK1096">
        <v>19084</v>
      </c>
      <c r="AL1096">
        <v>1.36</v>
      </c>
      <c r="AM1096" t="s">
        <v>57</v>
      </c>
      <c r="AN1096" s="3">
        <v>0.63854604955586725</v>
      </c>
      <c r="AO1096" s="3">
        <v>2.4995363283295401E-2</v>
      </c>
      <c r="AP1096" s="3">
        <v>0.63205842574899962</v>
      </c>
      <c r="AQ1096" s="3">
        <v>2.1878888054403779E-2</v>
      </c>
      <c r="AR1096" s="3">
        <v>0.60475580601092893</v>
      </c>
      <c r="AS1096" s="3">
        <v>3.6676831411496962E-2</v>
      </c>
      <c r="AT1096" s="10">
        <v>2.0246505737304692E-3</v>
      </c>
      <c r="AU1096" s="1">
        <v>287.7890625</v>
      </c>
      <c r="AV1096" s="5">
        <v>229669.26048045221</v>
      </c>
      <c r="AW1096" s="9">
        <v>7.2314023971557617E-2</v>
      </c>
      <c r="AX1096">
        <v>24</v>
      </c>
      <c r="AY1096" t="s">
        <v>50</v>
      </c>
      <c r="AZ1096" s="9">
        <f>AVERAGE(MainTable[[#This Row],[f1]:[f4]])</f>
        <v>0.6794</v>
      </c>
      <c r="BA1096" s="9">
        <f>AVERAGE(MainTable[[#This Row],[l1]:[l3]])</f>
        <v>0.217</v>
      </c>
      <c r="BB1096" s="9">
        <f>AVERAGE(MainTable[[#This Row],[n1]:[lsc]])</f>
        <v>0.49366666666666664</v>
      </c>
      <c r="BC1096" s="9">
        <f>AVERAGE(MainTable[[#This Row],[density]:[clsCoef]])</f>
        <v>0.75900000000000001</v>
      </c>
      <c r="BD1096" s="9">
        <f>AVERAGE(MainTable[[#This Row],[t2]:[t4]])</f>
        <v>0.30833333333333335</v>
      </c>
      <c r="BE1096" s="9">
        <f>AVERAGE(MainTable[[#This Row],[c1]:[c2]])</f>
        <v>0.121</v>
      </c>
      <c r="BF1096" s="9">
        <f>AVERAGE(MainTable[[#This Row],[n3]], MainTable[[#This Row],[n1]], MainTable[[#This Row],[n4]])</f>
        <v>0.24766666666666667</v>
      </c>
      <c r="BG1096" s="9" t="str">
        <f>VLOOKUP(MainTable[[#This Row],[model]],ModelNames,4,FALSE)</f>
        <v>Tree-based</v>
      </c>
      <c r="BH1096" s="9" cm="1">
        <f t="array" ref="BH1096">MEDIAN(IF($AM$2:$AM$2385=AM1096,$AN$2:$AN$2385))</f>
        <v>0.84387062005572167</v>
      </c>
      <c r="BI1096" s="9" t="str" cm="1">
        <f t="array" ref="BI1096">LEFT(A1096, MIN(IFERROR(FIND({"_binarized","_clean","_converted"}, A1096), LEN(A1096)+1))-1)</f>
        <v>sa-heart</v>
      </c>
    </row>
    <row r="1097" spans="1:61" x14ac:dyDescent="0.25">
      <c r="A1097" t="s">
        <v>179</v>
      </c>
      <c r="B1097" s="6">
        <v>768</v>
      </c>
      <c r="C1097">
        <v>9</v>
      </c>
      <c r="D1097">
        <v>8</v>
      </c>
      <c r="E1097">
        <v>0</v>
      </c>
      <c r="F1097" s="1">
        <v>1.8656716417910451</v>
      </c>
      <c r="G1097">
        <v>0</v>
      </c>
      <c r="H1097">
        <v>0</v>
      </c>
      <c r="I1097" s="1">
        <v>1000000</v>
      </c>
      <c r="J1097" s="1">
        <v>2.749524196420432</v>
      </c>
      <c r="K1097" s="1">
        <v>1.095249011266247</v>
      </c>
      <c r="L1097" s="1">
        <v>24.668500000000002</v>
      </c>
      <c r="M1097" s="1">
        <v>15.060600000000001</v>
      </c>
      <c r="N1097" s="2">
        <v>0.45200000000000001</v>
      </c>
      <c r="O1097" s="2">
        <v>0.64200000000000002</v>
      </c>
      <c r="P1097" s="2">
        <v>0.34300000000000003</v>
      </c>
      <c r="Q1097" s="2">
        <v>0.252</v>
      </c>
      <c r="R1097" s="2">
        <v>0.99299999999999999</v>
      </c>
      <c r="S1097" s="2">
        <v>0.97799999999999998</v>
      </c>
      <c r="T1097" s="2">
        <v>0.125</v>
      </c>
      <c r="U1097" s="2">
        <v>0.217</v>
      </c>
      <c r="V1097" s="2">
        <v>0.19900000000000001</v>
      </c>
      <c r="W1097" s="2">
        <v>0.152</v>
      </c>
      <c r="X1097" s="2">
        <v>0.41799999999999998</v>
      </c>
      <c r="Y1097" s="2">
        <v>0.29299999999999998</v>
      </c>
      <c r="Z1097" s="2">
        <v>0.188</v>
      </c>
      <c r="AA1097" s="2">
        <v>0.70099999999999996</v>
      </c>
      <c r="AB1097" s="2">
        <v>0.99</v>
      </c>
      <c r="AC1097" s="2">
        <v>0.92500000000000004</v>
      </c>
      <c r="AD1097" s="2">
        <v>0.48499999999999999</v>
      </c>
      <c r="AE1097" s="2">
        <v>0.78500000000000003</v>
      </c>
      <c r="AF1097" s="2">
        <v>0.01</v>
      </c>
      <c r="AG1097" s="2">
        <v>0.01</v>
      </c>
      <c r="AH1097" s="2">
        <v>1</v>
      </c>
      <c r="AI1097" s="2">
        <v>6.7000000000000004E-2</v>
      </c>
      <c r="AJ1097" s="2">
        <v>0.16700000000000001</v>
      </c>
      <c r="AK1097">
        <v>23874</v>
      </c>
      <c r="AL1097">
        <v>1.06</v>
      </c>
      <c r="AM1097" t="s">
        <v>62</v>
      </c>
      <c r="AN1097" s="3">
        <v>0.77600373482726426</v>
      </c>
      <c r="AO1097" s="3">
        <v>1.6241238052300329E-2</v>
      </c>
      <c r="AP1097" s="3">
        <v>0.76926484369038206</v>
      </c>
      <c r="AQ1097" s="3">
        <v>1.5026670554229149E-2</v>
      </c>
      <c r="AT1097" s="10">
        <v>1.4970541000000001E-3</v>
      </c>
      <c r="AU1097" s="1">
        <v>278.9375</v>
      </c>
      <c r="AV1097" s="5">
        <v>514343.4696055167</v>
      </c>
      <c r="AW1097" s="9">
        <v>3.9688587188720703E-2</v>
      </c>
      <c r="AX1097">
        <v>6</v>
      </c>
      <c r="AY1097" t="s">
        <v>50</v>
      </c>
      <c r="AZ1097" s="9">
        <f>AVERAGE(MainTable[[#This Row],[f1]:[f4]])</f>
        <v>0.64160000000000006</v>
      </c>
      <c r="BA1097" s="9">
        <f>AVERAGE(MainTable[[#This Row],[l1]:[l3]])</f>
        <v>0.18033333333333332</v>
      </c>
      <c r="BB1097" s="9">
        <f>AVERAGE(MainTable[[#This Row],[n1]:[lsc]])</f>
        <v>0.45700000000000002</v>
      </c>
      <c r="BC1097" s="9">
        <f>AVERAGE(MainTable[[#This Row],[density]:[clsCoef]])</f>
        <v>0.70500000000000007</v>
      </c>
      <c r="BD1097" s="9">
        <f>AVERAGE(MainTable[[#This Row],[t2]:[t4]])</f>
        <v>0.34</v>
      </c>
      <c r="BE1097" s="9">
        <f>AVERAGE(MainTable[[#This Row],[c1]:[c2]])</f>
        <v>0.11700000000000001</v>
      </c>
      <c r="BF1097" s="9">
        <f>AVERAGE(MainTable[[#This Row],[n3]], MainTable[[#This Row],[n1]], MainTable[[#This Row],[n4]])</f>
        <v>0.21099999999999999</v>
      </c>
      <c r="BG1097" s="9" t="str">
        <f>VLOOKUP(MainTable[[#This Row],[model]],ModelNames,4,FALSE)</f>
        <v>Linear</v>
      </c>
      <c r="BH1097" s="9" cm="1">
        <f t="array" ref="BH1097">MEDIAN(IF($AM$2:$AM$2385=AM1097,$AN$2:$AN$2385))</f>
        <v>0.84909999999999997</v>
      </c>
      <c r="BI1097" s="9" t="str" cm="1">
        <f t="array" ref="BI1097">LEFT(A1097, MIN(IFERROR(FIND({"_binarized","_clean","_converted"}, A1097), LEN(A1097)+1))-1)</f>
        <v>pima_indians_diabetes</v>
      </c>
    </row>
    <row r="1098" spans="1:61" x14ac:dyDescent="0.25">
      <c r="A1098" t="s">
        <v>179</v>
      </c>
      <c r="B1098" s="6">
        <v>768</v>
      </c>
      <c r="C1098">
        <v>9</v>
      </c>
      <c r="D1098">
        <v>8</v>
      </c>
      <c r="E1098">
        <v>0</v>
      </c>
      <c r="F1098" s="1">
        <v>1.8656716417910451</v>
      </c>
      <c r="G1098">
        <v>0</v>
      </c>
      <c r="H1098">
        <v>0</v>
      </c>
      <c r="I1098" s="1">
        <v>1000000</v>
      </c>
      <c r="J1098" s="1">
        <v>2.749524196420432</v>
      </c>
      <c r="K1098" s="1">
        <v>1.095249011266247</v>
      </c>
      <c r="L1098" s="1">
        <v>24.668500000000002</v>
      </c>
      <c r="M1098" s="1">
        <v>15.060600000000001</v>
      </c>
      <c r="N1098" s="2">
        <v>0.45200000000000001</v>
      </c>
      <c r="O1098" s="2">
        <v>0.64200000000000002</v>
      </c>
      <c r="P1098" s="2">
        <v>0.34300000000000003</v>
      </c>
      <c r="Q1098" s="2">
        <v>0.252</v>
      </c>
      <c r="R1098" s="2">
        <v>0.99299999999999999</v>
      </c>
      <c r="S1098" s="2">
        <v>0.97799999999999998</v>
      </c>
      <c r="T1098" s="2">
        <v>0.125</v>
      </c>
      <c r="U1098" s="2">
        <v>0.217</v>
      </c>
      <c r="V1098" s="2">
        <v>0.19900000000000001</v>
      </c>
      <c r="W1098" s="2">
        <v>0.152</v>
      </c>
      <c r="X1098" s="2">
        <v>0.41799999999999998</v>
      </c>
      <c r="Y1098" s="2">
        <v>0.29299999999999998</v>
      </c>
      <c r="Z1098" s="2">
        <v>0.188</v>
      </c>
      <c r="AA1098" s="2">
        <v>0.70099999999999996</v>
      </c>
      <c r="AB1098" s="2">
        <v>0.99</v>
      </c>
      <c r="AC1098" s="2">
        <v>0.92500000000000004</v>
      </c>
      <c r="AD1098" s="2">
        <v>0.48499999999999999</v>
      </c>
      <c r="AE1098" s="2">
        <v>0.78500000000000003</v>
      </c>
      <c r="AF1098" s="2">
        <v>0.01</v>
      </c>
      <c r="AG1098" s="2">
        <v>0.01</v>
      </c>
      <c r="AH1098" s="2">
        <v>1</v>
      </c>
      <c r="AI1098" s="2">
        <v>6.7000000000000004E-2</v>
      </c>
      <c r="AJ1098" s="2">
        <v>0.16700000000000001</v>
      </c>
      <c r="AK1098">
        <v>23874</v>
      </c>
      <c r="AL1098">
        <v>1.06</v>
      </c>
      <c r="AM1098" t="s">
        <v>55</v>
      </c>
      <c r="AN1098" s="3">
        <v>0.77596978185213472</v>
      </c>
      <c r="AO1098" s="3">
        <v>2.3124422068638541E-2</v>
      </c>
      <c r="AP1098" s="3">
        <v>0.77122733533108945</v>
      </c>
      <c r="AQ1098" s="3">
        <v>2.1468059196721241E-2</v>
      </c>
      <c r="AR1098" s="3">
        <v>0.83020545073375263</v>
      </c>
      <c r="AS1098" s="3">
        <v>2.7769606575636339E-2</v>
      </c>
      <c r="AT1098" s="10">
        <v>3.8118361999999999E-3</v>
      </c>
      <c r="AU1098" s="1">
        <v>278.57421875</v>
      </c>
      <c r="AV1098" s="5">
        <v>202002.38178633971</v>
      </c>
      <c r="AW1098" s="9">
        <v>0.41185903549194341</v>
      </c>
      <c r="AX1098">
        <v>16</v>
      </c>
      <c r="AY1098" t="s">
        <v>50</v>
      </c>
      <c r="AZ1098" s="9">
        <f>AVERAGE(MainTable[[#This Row],[f1]:[f4]])</f>
        <v>0.64160000000000006</v>
      </c>
      <c r="BA1098" s="9">
        <f>AVERAGE(MainTable[[#This Row],[l1]:[l3]])</f>
        <v>0.18033333333333332</v>
      </c>
      <c r="BB1098" s="9">
        <f>AVERAGE(MainTable[[#This Row],[n1]:[lsc]])</f>
        <v>0.45700000000000002</v>
      </c>
      <c r="BC1098" s="9">
        <f>AVERAGE(MainTable[[#This Row],[density]:[clsCoef]])</f>
        <v>0.70500000000000007</v>
      </c>
      <c r="BD1098" s="9">
        <f>AVERAGE(MainTable[[#This Row],[t2]:[t4]])</f>
        <v>0.34</v>
      </c>
      <c r="BE1098" s="9">
        <f>AVERAGE(MainTable[[#This Row],[c1]:[c2]])</f>
        <v>0.11700000000000001</v>
      </c>
      <c r="BF1098" s="9">
        <f>AVERAGE(MainTable[[#This Row],[n3]], MainTable[[#This Row],[n1]], MainTable[[#This Row],[n4]])</f>
        <v>0.21099999999999999</v>
      </c>
      <c r="BG1098" s="9" t="str">
        <f>VLOOKUP(MainTable[[#This Row],[model]],ModelNames,4,FALSE)</f>
        <v>Tree Ensemble</v>
      </c>
      <c r="BH1098" s="9" cm="1">
        <f t="array" ref="BH1098">MEDIAN(IF($AM$2:$AM$2385=AM1098,$AN$2:$AN$2385))</f>
        <v>0.88267425723439863</v>
      </c>
      <c r="BI1098" s="9" t="str" cm="1">
        <f t="array" ref="BI1098">LEFT(A1098, MIN(IFERROR(FIND({"_binarized","_clean","_converted"}, A1098), LEN(A1098)+1))-1)</f>
        <v>pima_indians_diabetes</v>
      </c>
    </row>
    <row r="1099" spans="1:61" x14ac:dyDescent="0.25">
      <c r="A1099" t="s">
        <v>179</v>
      </c>
      <c r="B1099" s="6">
        <v>768</v>
      </c>
      <c r="C1099">
        <v>9</v>
      </c>
      <c r="D1099">
        <v>8</v>
      </c>
      <c r="E1099">
        <v>0</v>
      </c>
      <c r="F1099" s="1">
        <v>1.8656716417910451</v>
      </c>
      <c r="G1099">
        <v>0</v>
      </c>
      <c r="H1099">
        <v>0</v>
      </c>
      <c r="I1099" s="1">
        <v>1000000</v>
      </c>
      <c r="J1099" s="1">
        <v>2.749524196420432</v>
      </c>
      <c r="K1099" s="1">
        <v>1.095249011266247</v>
      </c>
      <c r="L1099" s="1">
        <v>24.668500000000002</v>
      </c>
      <c r="M1099" s="1">
        <v>15.060600000000001</v>
      </c>
      <c r="N1099" s="2">
        <v>0.45200000000000001</v>
      </c>
      <c r="O1099" s="2">
        <v>0.64200000000000002</v>
      </c>
      <c r="P1099" s="2">
        <v>0.34300000000000003</v>
      </c>
      <c r="Q1099" s="2">
        <v>0.252</v>
      </c>
      <c r="R1099" s="2">
        <v>0.99299999999999999</v>
      </c>
      <c r="S1099" s="2">
        <v>0.97799999999999998</v>
      </c>
      <c r="T1099" s="2">
        <v>0.125</v>
      </c>
      <c r="U1099" s="2">
        <v>0.217</v>
      </c>
      <c r="V1099" s="2">
        <v>0.19900000000000001</v>
      </c>
      <c r="W1099" s="2">
        <v>0.152</v>
      </c>
      <c r="X1099" s="2">
        <v>0.41799999999999998</v>
      </c>
      <c r="Y1099" s="2">
        <v>0.29299999999999998</v>
      </c>
      <c r="Z1099" s="2">
        <v>0.188</v>
      </c>
      <c r="AA1099" s="2">
        <v>0.70099999999999996</v>
      </c>
      <c r="AB1099" s="2">
        <v>0.99</v>
      </c>
      <c r="AC1099" s="2">
        <v>0.92500000000000004</v>
      </c>
      <c r="AD1099" s="2">
        <v>0.48499999999999999</v>
      </c>
      <c r="AE1099" s="2">
        <v>0.78500000000000003</v>
      </c>
      <c r="AF1099" s="2">
        <v>0.01</v>
      </c>
      <c r="AG1099" s="2">
        <v>0.01</v>
      </c>
      <c r="AH1099" s="2">
        <v>1</v>
      </c>
      <c r="AI1099" s="2">
        <v>6.7000000000000004E-2</v>
      </c>
      <c r="AJ1099" s="2">
        <v>0.16700000000000001</v>
      </c>
      <c r="AK1099">
        <v>23874</v>
      </c>
      <c r="AL1099">
        <v>1.06</v>
      </c>
      <c r="AM1099" t="s">
        <v>54</v>
      </c>
      <c r="AN1099" s="3">
        <v>0.77334691452338511</v>
      </c>
      <c r="AO1099" s="3">
        <v>2.8500491666602429E-2</v>
      </c>
      <c r="AP1099" s="3">
        <v>0.76860535831261667</v>
      </c>
      <c r="AQ1099" s="3">
        <v>2.756500017016681E-2</v>
      </c>
      <c r="AR1099" s="3">
        <v>0.83697274633123686</v>
      </c>
      <c r="AS1099" s="3">
        <v>2.4700568576442251E-2</v>
      </c>
      <c r="AT1099" s="10">
        <v>0.1409730434</v>
      </c>
      <c r="AU1099" s="1">
        <v>278.203125</v>
      </c>
      <c r="AV1099" s="5">
        <v>5462.0371469673273</v>
      </c>
      <c r="AW1099" s="9">
        <v>1.9636187553405759</v>
      </c>
      <c r="AX1099">
        <v>16</v>
      </c>
      <c r="AY1099" t="s">
        <v>50</v>
      </c>
      <c r="AZ1099" s="9">
        <f>AVERAGE(MainTable[[#This Row],[f1]:[f4]])</f>
        <v>0.64160000000000006</v>
      </c>
      <c r="BA1099" s="9">
        <f>AVERAGE(MainTable[[#This Row],[l1]:[l3]])</f>
        <v>0.18033333333333332</v>
      </c>
      <c r="BB1099" s="9">
        <f>AVERAGE(MainTable[[#This Row],[n1]:[lsc]])</f>
        <v>0.45700000000000002</v>
      </c>
      <c r="BC1099" s="9">
        <f>AVERAGE(MainTable[[#This Row],[density]:[clsCoef]])</f>
        <v>0.70500000000000007</v>
      </c>
      <c r="BD1099" s="9">
        <f>AVERAGE(MainTable[[#This Row],[t2]:[t4]])</f>
        <v>0.34</v>
      </c>
      <c r="BE1099" s="9">
        <f>AVERAGE(MainTable[[#This Row],[c1]:[c2]])</f>
        <v>0.11700000000000001</v>
      </c>
      <c r="BF1099" s="9">
        <f>AVERAGE(MainTable[[#This Row],[n3]], MainTable[[#This Row],[n1]], MainTable[[#This Row],[n4]])</f>
        <v>0.21099999999999999</v>
      </c>
      <c r="BG1099" s="9" t="str">
        <f>VLOOKUP(MainTable[[#This Row],[model]],ModelNames,4,FALSE)</f>
        <v>Tree Ensemble</v>
      </c>
      <c r="BH1099" s="9" cm="1">
        <f t="array" ref="BH1099">MEDIAN(IF($AM$2:$AM$2385=AM1099,$AN$2:$AN$2385))</f>
        <v>0.87316363636363636</v>
      </c>
      <c r="BI1099" s="9" t="str" cm="1">
        <f t="array" ref="BI1099">LEFT(A1099, MIN(IFERROR(FIND({"_binarized","_clean","_converted"}, A1099), LEN(A1099)+1))-1)</f>
        <v>pima_indians_diabetes</v>
      </c>
    </row>
    <row r="1100" spans="1:61" x14ac:dyDescent="0.25">
      <c r="A1100" t="s">
        <v>179</v>
      </c>
      <c r="B1100" s="6">
        <v>768</v>
      </c>
      <c r="C1100">
        <v>9</v>
      </c>
      <c r="D1100">
        <v>8</v>
      </c>
      <c r="E1100">
        <v>0</v>
      </c>
      <c r="F1100" s="1">
        <v>1.8656716417910451</v>
      </c>
      <c r="G1100">
        <v>0</v>
      </c>
      <c r="H1100">
        <v>0</v>
      </c>
      <c r="I1100" s="1">
        <v>1000000</v>
      </c>
      <c r="J1100" s="1">
        <v>2.749524196420432</v>
      </c>
      <c r="K1100" s="1">
        <v>1.095249011266247</v>
      </c>
      <c r="L1100" s="1">
        <v>24.668500000000002</v>
      </c>
      <c r="M1100" s="1">
        <v>15.060600000000001</v>
      </c>
      <c r="N1100" s="2">
        <v>0.45200000000000001</v>
      </c>
      <c r="O1100" s="2">
        <v>0.64200000000000002</v>
      </c>
      <c r="P1100" s="2">
        <v>0.34300000000000003</v>
      </c>
      <c r="Q1100" s="2">
        <v>0.252</v>
      </c>
      <c r="R1100" s="2">
        <v>0.99299999999999999</v>
      </c>
      <c r="S1100" s="2">
        <v>0.97799999999999998</v>
      </c>
      <c r="T1100" s="2">
        <v>0.125</v>
      </c>
      <c r="U1100" s="2">
        <v>0.217</v>
      </c>
      <c r="V1100" s="2">
        <v>0.19900000000000001</v>
      </c>
      <c r="W1100" s="2">
        <v>0.152</v>
      </c>
      <c r="X1100" s="2">
        <v>0.41799999999999998</v>
      </c>
      <c r="Y1100" s="2">
        <v>0.29299999999999998</v>
      </c>
      <c r="Z1100" s="2">
        <v>0.188</v>
      </c>
      <c r="AA1100" s="2">
        <v>0.70099999999999996</v>
      </c>
      <c r="AB1100" s="2">
        <v>0.99</v>
      </c>
      <c r="AC1100" s="2">
        <v>0.92500000000000004</v>
      </c>
      <c r="AD1100" s="2">
        <v>0.48499999999999999</v>
      </c>
      <c r="AE1100" s="2">
        <v>0.78500000000000003</v>
      </c>
      <c r="AF1100" s="2">
        <v>0.01</v>
      </c>
      <c r="AG1100" s="2">
        <v>0.01</v>
      </c>
      <c r="AH1100" s="2">
        <v>1</v>
      </c>
      <c r="AI1100" s="2">
        <v>6.7000000000000004E-2</v>
      </c>
      <c r="AJ1100" s="2">
        <v>0.16700000000000001</v>
      </c>
      <c r="AK1100">
        <v>23874</v>
      </c>
      <c r="AL1100">
        <v>1.06</v>
      </c>
      <c r="AM1100" t="s">
        <v>51</v>
      </c>
      <c r="AN1100" s="3">
        <v>0.77078346490111194</v>
      </c>
      <c r="AO1100" s="3">
        <v>1.6847044920942678E-2</v>
      </c>
      <c r="AP1100" s="3">
        <v>0.76302824242010348</v>
      </c>
      <c r="AQ1100" s="3">
        <v>1.474523976927831E-2</v>
      </c>
      <c r="AT1100" s="10">
        <v>3.5614252000000001E-3</v>
      </c>
      <c r="AU1100" s="1">
        <v>277.3671875</v>
      </c>
      <c r="AV1100" s="5">
        <v>216205.5791721617</v>
      </c>
      <c r="AW1100" s="9">
        <v>9.3780279159545898E-2</v>
      </c>
      <c r="AX1100">
        <v>12</v>
      </c>
      <c r="AY1100" t="s">
        <v>50</v>
      </c>
      <c r="AZ1100" s="9">
        <f>AVERAGE(MainTable[[#This Row],[f1]:[f4]])</f>
        <v>0.64160000000000006</v>
      </c>
      <c r="BA1100" s="9">
        <f>AVERAGE(MainTable[[#This Row],[l1]:[l3]])</f>
        <v>0.18033333333333332</v>
      </c>
      <c r="BB1100" s="9">
        <f>AVERAGE(MainTable[[#This Row],[n1]:[lsc]])</f>
        <v>0.45700000000000002</v>
      </c>
      <c r="BC1100" s="9">
        <f>AVERAGE(MainTable[[#This Row],[density]:[clsCoef]])</f>
        <v>0.70500000000000007</v>
      </c>
      <c r="BD1100" s="9">
        <f>AVERAGE(MainTable[[#This Row],[t2]:[t4]])</f>
        <v>0.34</v>
      </c>
      <c r="BE1100" s="9">
        <f>AVERAGE(MainTable[[#This Row],[c1]:[c2]])</f>
        <v>0.11700000000000001</v>
      </c>
      <c r="BF1100" s="9">
        <f>AVERAGE(MainTable[[#This Row],[n3]], MainTable[[#This Row],[n1]], MainTable[[#This Row],[n4]])</f>
        <v>0.21099999999999999</v>
      </c>
      <c r="BG1100" s="9" t="str">
        <f>VLOOKUP(MainTable[[#This Row],[model]],ModelNames,4,FALSE)</f>
        <v>Kernel/SVM</v>
      </c>
      <c r="BH1100" s="9" cm="1">
        <f t="array" ref="BH1100">MEDIAN(IF($AM$2:$AM$2385=AM1100,$AN$2:$AN$2385))</f>
        <v>0.87225452196382425</v>
      </c>
      <c r="BI1100" s="9" t="str" cm="1">
        <f t="array" ref="BI1100">LEFT(A1100, MIN(IFERROR(FIND({"_binarized","_clean","_converted"}, A1100), LEN(A1100)+1))-1)</f>
        <v>pima_indians_diabetes</v>
      </c>
    </row>
    <row r="1101" spans="1:61" x14ac:dyDescent="0.25">
      <c r="A1101" t="s">
        <v>179</v>
      </c>
      <c r="B1101" s="6">
        <v>768</v>
      </c>
      <c r="C1101">
        <v>9</v>
      </c>
      <c r="D1101">
        <v>8</v>
      </c>
      <c r="E1101">
        <v>0</v>
      </c>
      <c r="F1101" s="1">
        <v>1.8656716417910451</v>
      </c>
      <c r="G1101">
        <v>0</v>
      </c>
      <c r="H1101">
        <v>0</v>
      </c>
      <c r="I1101" s="1">
        <v>1000000</v>
      </c>
      <c r="J1101" s="1">
        <v>2.749524196420432</v>
      </c>
      <c r="K1101" s="1">
        <v>1.095249011266247</v>
      </c>
      <c r="L1101" s="1">
        <v>24.668500000000002</v>
      </c>
      <c r="M1101" s="1">
        <v>15.060600000000001</v>
      </c>
      <c r="N1101" s="2">
        <v>0.45200000000000001</v>
      </c>
      <c r="O1101" s="2">
        <v>0.64200000000000002</v>
      </c>
      <c r="P1101" s="2">
        <v>0.34300000000000003</v>
      </c>
      <c r="Q1101" s="2">
        <v>0.252</v>
      </c>
      <c r="R1101" s="2">
        <v>0.99299999999999999</v>
      </c>
      <c r="S1101" s="2">
        <v>0.97799999999999998</v>
      </c>
      <c r="T1101" s="2">
        <v>0.125</v>
      </c>
      <c r="U1101" s="2">
        <v>0.217</v>
      </c>
      <c r="V1101" s="2">
        <v>0.19900000000000001</v>
      </c>
      <c r="W1101" s="2">
        <v>0.152</v>
      </c>
      <c r="X1101" s="2">
        <v>0.41799999999999998</v>
      </c>
      <c r="Y1101" s="2">
        <v>0.29299999999999998</v>
      </c>
      <c r="Z1101" s="2">
        <v>0.188</v>
      </c>
      <c r="AA1101" s="2">
        <v>0.70099999999999996</v>
      </c>
      <c r="AB1101" s="2">
        <v>0.99</v>
      </c>
      <c r="AC1101" s="2">
        <v>0.92500000000000004</v>
      </c>
      <c r="AD1101" s="2">
        <v>0.48499999999999999</v>
      </c>
      <c r="AE1101" s="2">
        <v>0.78500000000000003</v>
      </c>
      <c r="AF1101" s="2">
        <v>0.01</v>
      </c>
      <c r="AG1101" s="2">
        <v>0.01</v>
      </c>
      <c r="AH1101" s="2">
        <v>1</v>
      </c>
      <c r="AI1101" s="2">
        <v>6.7000000000000004E-2</v>
      </c>
      <c r="AJ1101" s="2">
        <v>0.16700000000000001</v>
      </c>
      <c r="AK1101">
        <v>23874</v>
      </c>
      <c r="AL1101">
        <v>1.06</v>
      </c>
      <c r="AM1101" t="s">
        <v>49</v>
      </c>
      <c r="AN1101" s="3">
        <v>0.76949325184619299</v>
      </c>
      <c r="AO1101" s="3">
        <v>1.402882020636039E-2</v>
      </c>
      <c r="AP1101" s="3">
        <v>0.76347697127760417</v>
      </c>
      <c r="AQ1101" s="3">
        <v>1.218788420359642E-2</v>
      </c>
      <c r="AR1101" s="3">
        <v>0.83098462613556945</v>
      </c>
      <c r="AS1101" s="3">
        <v>2.2115006267916751E-2</v>
      </c>
      <c r="AT1101" s="10">
        <v>1.9043684E-3</v>
      </c>
      <c r="AU1101" s="1">
        <v>277.02734375</v>
      </c>
      <c r="AV1101" s="5">
        <v>404333.53114241001</v>
      </c>
      <c r="AW1101" s="9">
        <v>1.890954732894897</v>
      </c>
      <c r="AX1101">
        <v>16</v>
      </c>
      <c r="AY1101" t="s">
        <v>50</v>
      </c>
      <c r="AZ1101" s="9">
        <f>AVERAGE(MainTable[[#This Row],[f1]:[f4]])</f>
        <v>0.64160000000000006</v>
      </c>
      <c r="BA1101" s="9">
        <f>AVERAGE(MainTable[[#This Row],[l1]:[l3]])</f>
        <v>0.18033333333333332</v>
      </c>
      <c r="BB1101" s="9">
        <f>AVERAGE(MainTable[[#This Row],[n1]:[lsc]])</f>
        <v>0.45700000000000002</v>
      </c>
      <c r="BC1101" s="9">
        <f>AVERAGE(MainTable[[#This Row],[density]:[clsCoef]])</f>
        <v>0.70500000000000007</v>
      </c>
      <c r="BD1101" s="9">
        <f>AVERAGE(MainTable[[#This Row],[t2]:[t4]])</f>
        <v>0.34</v>
      </c>
      <c r="BE1101" s="9">
        <f>AVERAGE(MainTable[[#This Row],[c1]:[c2]])</f>
        <v>0.11700000000000001</v>
      </c>
      <c r="BF1101" s="9">
        <f>AVERAGE(MainTable[[#This Row],[n3]], MainTable[[#This Row],[n1]], MainTable[[#This Row],[n4]])</f>
        <v>0.21099999999999999</v>
      </c>
      <c r="BG1101" s="9" t="str">
        <f>VLOOKUP(MainTable[[#This Row],[model]],ModelNames,4,FALSE)</f>
        <v>Neural</v>
      </c>
      <c r="BH1101" s="9" cm="1">
        <f t="array" ref="BH1101">MEDIAN(IF($AM$2:$AM$2385=AM1101,$AN$2:$AN$2385))</f>
        <v>0.87620447459485384</v>
      </c>
      <c r="BI1101" s="9" t="str" cm="1">
        <f t="array" ref="BI1101">LEFT(A1101, MIN(IFERROR(FIND({"_binarized","_clean","_converted"}, A1101), LEN(A1101)+1))-1)</f>
        <v>pima_indians_diabetes</v>
      </c>
    </row>
    <row r="1102" spans="1:61" x14ac:dyDescent="0.25">
      <c r="A1102" t="s">
        <v>179</v>
      </c>
      <c r="B1102" s="6">
        <v>768</v>
      </c>
      <c r="C1102">
        <v>9</v>
      </c>
      <c r="D1102">
        <v>8</v>
      </c>
      <c r="E1102">
        <v>0</v>
      </c>
      <c r="F1102" s="1">
        <v>1.8656716417910451</v>
      </c>
      <c r="G1102">
        <v>0</v>
      </c>
      <c r="H1102">
        <v>0</v>
      </c>
      <c r="I1102" s="1">
        <v>1000000</v>
      </c>
      <c r="J1102" s="1">
        <v>2.749524196420432</v>
      </c>
      <c r="K1102" s="1">
        <v>1.095249011266247</v>
      </c>
      <c r="L1102" s="1">
        <v>24.668500000000002</v>
      </c>
      <c r="M1102" s="1">
        <v>15.060600000000001</v>
      </c>
      <c r="N1102" s="2">
        <v>0.45200000000000001</v>
      </c>
      <c r="O1102" s="2">
        <v>0.64200000000000002</v>
      </c>
      <c r="P1102" s="2">
        <v>0.34300000000000003</v>
      </c>
      <c r="Q1102" s="2">
        <v>0.252</v>
      </c>
      <c r="R1102" s="2">
        <v>0.99299999999999999</v>
      </c>
      <c r="S1102" s="2">
        <v>0.97799999999999998</v>
      </c>
      <c r="T1102" s="2">
        <v>0.125</v>
      </c>
      <c r="U1102" s="2">
        <v>0.217</v>
      </c>
      <c r="V1102" s="2">
        <v>0.19900000000000001</v>
      </c>
      <c r="W1102" s="2">
        <v>0.152</v>
      </c>
      <c r="X1102" s="2">
        <v>0.41799999999999998</v>
      </c>
      <c r="Y1102" s="2">
        <v>0.29299999999999998</v>
      </c>
      <c r="Z1102" s="2">
        <v>0.188</v>
      </c>
      <c r="AA1102" s="2">
        <v>0.70099999999999996</v>
      </c>
      <c r="AB1102" s="2">
        <v>0.99</v>
      </c>
      <c r="AC1102" s="2">
        <v>0.92500000000000004</v>
      </c>
      <c r="AD1102" s="2">
        <v>0.48499999999999999</v>
      </c>
      <c r="AE1102" s="2">
        <v>0.78500000000000003</v>
      </c>
      <c r="AF1102" s="2">
        <v>0.01</v>
      </c>
      <c r="AG1102" s="2">
        <v>0.01</v>
      </c>
      <c r="AH1102" s="2">
        <v>1</v>
      </c>
      <c r="AI1102" s="2">
        <v>6.7000000000000004E-2</v>
      </c>
      <c r="AJ1102" s="2">
        <v>0.16700000000000001</v>
      </c>
      <c r="AK1102">
        <v>23874</v>
      </c>
      <c r="AL1102">
        <v>1.06</v>
      </c>
      <c r="AM1102" t="s">
        <v>64</v>
      </c>
      <c r="AN1102" s="3">
        <v>0.76819455054749175</v>
      </c>
      <c r="AO1102" s="3">
        <v>1.270518560013352E-2</v>
      </c>
      <c r="AP1102" s="3">
        <v>0.76121749964354124</v>
      </c>
      <c r="AQ1102" s="3">
        <v>9.7331098291294754E-3</v>
      </c>
      <c r="AR1102" s="3">
        <v>0.83093361285814105</v>
      </c>
      <c r="AS1102" s="3">
        <v>2.267617948863019E-2</v>
      </c>
      <c r="AT1102" s="10">
        <v>1.352787E-3</v>
      </c>
      <c r="AU1102" s="1">
        <v>277.8671875</v>
      </c>
      <c r="AV1102" s="5">
        <v>569195.29080014094</v>
      </c>
      <c r="AW1102" s="9">
        <v>2.5506734848022461E-2</v>
      </c>
      <c r="AX1102">
        <v>2</v>
      </c>
      <c r="AY1102" t="s">
        <v>50</v>
      </c>
      <c r="AZ1102" s="9">
        <f>AVERAGE(MainTable[[#This Row],[f1]:[f4]])</f>
        <v>0.64160000000000006</v>
      </c>
      <c r="BA1102" s="9">
        <f>AVERAGE(MainTable[[#This Row],[l1]:[l3]])</f>
        <v>0.18033333333333332</v>
      </c>
      <c r="BB1102" s="9">
        <f>AVERAGE(MainTable[[#This Row],[n1]:[lsc]])</f>
        <v>0.45700000000000002</v>
      </c>
      <c r="BC1102" s="9">
        <f>AVERAGE(MainTable[[#This Row],[density]:[clsCoef]])</f>
        <v>0.70500000000000007</v>
      </c>
      <c r="BD1102" s="9">
        <f>AVERAGE(MainTable[[#This Row],[t2]:[t4]])</f>
        <v>0.34</v>
      </c>
      <c r="BE1102" s="9">
        <f>AVERAGE(MainTable[[#This Row],[c1]:[c2]])</f>
        <v>0.11700000000000001</v>
      </c>
      <c r="BF1102" s="9">
        <f>AVERAGE(MainTable[[#This Row],[n3]], MainTable[[#This Row],[n1]], MainTable[[#This Row],[n4]])</f>
        <v>0.21099999999999999</v>
      </c>
      <c r="BG1102" s="9" t="str">
        <f>VLOOKUP(MainTable[[#This Row],[model]],ModelNames,4,FALSE)</f>
        <v>Discriminant</v>
      </c>
      <c r="BH1102" s="9" cm="1">
        <f t="array" ref="BH1102">MEDIAN(IF($AM$2:$AM$2385=AM1102,$AN$2:$AN$2385))</f>
        <v>0.83860904466088915</v>
      </c>
      <c r="BI1102" s="9" t="str" cm="1">
        <f t="array" ref="BI1102">LEFT(A1102, MIN(IFERROR(FIND({"_binarized","_clean","_converted"}, A1102), LEN(A1102)+1))-1)</f>
        <v>pima_indians_diabetes</v>
      </c>
    </row>
    <row r="1103" spans="1:61" x14ac:dyDescent="0.25">
      <c r="A1103" t="s">
        <v>179</v>
      </c>
      <c r="B1103" s="6">
        <v>768</v>
      </c>
      <c r="C1103">
        <v>9</v>
      </c>
      <c r="D1103">
        <v>8</v>
      </c>
      <c r="E1103">
        <v>0</v>
      </c>
      <c r="F1103" s="1">
        <v>1.8656716417910451</v>
      </c>
      <c r="G1103">
        <v>0</v>
      </c>
      <c r="H1103">
        <v>0</v>
      </c>
      <c r="I1103" s="1">
        <v>1000000</v>
      </c>
      <c r="J1103" s="1">
        <v>2.749524196420432</v>
      </c>
      <c r="K1103" s="1">
        <v>1.095249011266247</v>
      </c>
      <c r="L1103" s="1">
        <v>24.668500000000002</v>
      </c>
      <c r="M1103" s="1">
        <v>15.060600000000001</v>
      </c>
      <c r="N1103" s="2">
        <v>0.45200000000000001</v>
      </c>
      <c r="O1103" s="2">
        <v>0.64200000000000002</v>
      </c>
      <c r="P1103" s="2">
        <v>0.34300000000000003</v>
      </c>
      <c r="Q1103" s="2">
        <v>0.252</v>
      </c>
      <c r="R1103" s="2">
        <v>0.99299999999999999</v>
      </c>
      <c r="S1103" s="2">
        <v>0.97799999999999998</v>
      </c>
      <c r="T1103" s="2">
        <v>0.125</v>
      </c>
      <c r="U1103" s="2">
        <v>0.217</v>
      </c>
      <c r="V1103" s="2">
        <v>0.19900000000000001</v>
      </c>
      <c r="W1103" s="2">
        <v>0.152</v>
      </c>
      <c r="X1103" s="2">
        <v>0.41799999999999998</v>
      </c>
      <c r="Y1103" s="2">
        <v>0.29299999999999998</v>
      </c>
      <c r="Z1103" s="2">
        <v>0.188</v>
      </c>
      <c r="AA1103" s="2">
        <v>0.70099999999999996</v>
      </c>
      <c r="AB1103" s="2">
        <v>0.99</v>
      </c>
      <c r="AC1103" s="2">
        <v>0.92500000000000004</v>
      </c>
      <c r="AD1103" s="2">
        <v>0.48499999999999999</v>
      </c>
      <c r="AE1103" s="2">
        <v>0.78500000000000003</v>
      </c>
      <c r="AF1103" s="2">
        <v>0.01</v>
      </c>
      <c r="AG1103" s="2">
        <v>0.01</v>
      </c>
      <c r="AH1103" s="2">
        <v>1</v>
      </c>
      <c r="AI1103" s="2">
        <v>6.7000000000000004E-2</v>
      </c>
      <c r="AJ1103" s="2">
        <v>0.16700000000000001</v>
      </c>
      <c r="AK1103">
        <v>23874</v>
      </c>
      <c r="AL1103">
        <v>1.06</v>
      </c>
      <c r="AM1103" t="s">
        <v>56</v>
      </c>
      <c r="AN1103" s="3">
        <v>0.76816908581614474</v>
      </c>
      <c r="AO1103" s="3">
        <v>1.9860125209494029E-2</v>
      </c>
      <c r="AP1103" s="3">
        <v>0.7606419710544623</v>
      </c>
      <c r="AQ1103" s="3">
        <v>1.6360618845888061E-2</v>
      </c>
      <c r="AR1103" s="3">
        <v>0.82970370370370361</v>
      </c>
      <c r="AS1103" s="3">
        <v>2.4392159360848601E-2</v>
      </c>
      <c r="AT1103" s="10">
        <v>1.4234066000000001E-3</v>
      </c>
      <c r="AU1103" s="1">
        <v>278.72265625</v>
      </c>
      <c r="AV1103" s="5">
        <v>540955.76027603762</v>
      </c>
      <c r="AW1103" s="9">
        <v>4.8302650451660163E-2</v>
      </c>
      <c r="AX1103">
        <v>10</v>
      </c>
      <c r="AY1103" t="s">
        <v>50</v>
      </c>
      <c r="AZ1103" s="9">
        <f>AVERAGE(MainTable[[#This Row],[f1]:[f4]])</f>
        <v>0.64160000000000006</v>
      </c>
      <c r="BA1103" s="9">
        <f>AVERAGE(MainTable[[#This Row],[l1]:[l3]])</f>
        <v>0.18033333333333332</v>
      </c>
      <c r="BB1103" s="9">
        <f>AVERAGE(MainTable[[#This Row],[n1]:[lsc]])</f>
        <v>0.45700000000000002</v>
      </c>
      <c r="BC1103" s="9">
        <f>AVERAGE(MainTable[[#This Row],[density]:[clsCoef]])</f>
        <v>0.70500000000000007</v>
      </c>
      <c r="BD1103" s="9">
        <f>AVERAGE(MainTable[[#This Row],[t2]:[t4]])</f>
        <v>0.34</v>
      </c>
      <c r="BE1103" s="9">
        <f>AVERAGE(MainTable[[#This Row],[c1]:[c2]])</f>
        <v>0.11700000000000001</v>
      </c>
      <c r="BF1103" s="9">
        <f>AVERAGE(MainTable[[#This Row],[n3]], MainTable[[#This Row],[n1]], MainTable[[#This Row],[n4]])</f>
        <v>0.21099999999999999</v>
      </c>
      <c r="BG1103" s="9" t="str">
        <f>VLOOKUP(MainTable[[#This Row],[model]],ModelNames,4,FALSE)</f>
        <v>Linear</v>
      </c>
      <c r="BH1103" s="9" cm="1">
        <f t="array" ref="BH1103">MEDIAN(IF($AM$2:$AM$2385=AM1103,$AN$2:$AN$2385))</f>
        <v>0.85279999999999989</v>
      </c>
      <c r="BI1103" s="9" t="str" cm="1">
        <f t="array" ref="BI1103">LEFT(A1103, MIN(IFERROR(FIND({"_binarized","_clean","_converted"}, A1103), LEN(A1103)+1))-1)</f>
        <v>pima_indians_diabetes</v>
      </c>
    </row>
    <row r="1104" spans="1:61" x14ac:dyDescent="0.25">
      <c r="A1104" t="s">
        <v>179</v>
      </c>
      <c r="B1104" s="6">
        <v>768</v>
      </c>
      <c r="C1104">
        <v>9</v>
      </c>
      <c r="D1104">
        <v>8</v>
      </c>
      <c r="E1104">
        <v>0</v>
      </c>
      <c r="F1104" s="1">
        <v>1.8656716417910451</v>
      </c>
      <c r="G1104">
        <v>0</v>
      </c>
      <c r="H1104">
        <v>0</v>
      </c>
      <c r="I1104" s="1">
        <v>1000000</v>
      </c>
      <c r="J1104" s="1">
        <v>2.749524196420432</v>
      </c>
      <c r="K1104" s="1">
        <v>1.095249011266247</v>
      </c>
      <c r="L1104" s="1">
        <v>24.668500000000002</v>
      </c>
      <c r="M1104" s="1">
        <v>15.060600000000001</v>
      </c>
      <c r="N1104" s="2">
        <v>0.45200000000000001</v>
      </c>
      <c r="O1104" s="2">
        <v>0.64200000000000002</v>
      </c>
      <c r="P1104" s="2">
        <v>0.34300000000000003</v>
      </c>
      <c r="Q1104" s="2">
        <v>0.252</v>
      </c>
      <c r="R1104" s="2">
        <v>0.99299999999999999</v>
      </c>
      <c r="S1104" s="2">
        <v>0.97799999999999998</v>
      </c>
      <c r="T1104" s="2">
        <v>0.125</v>
      </c>
      <c r="U1104" s="2">
        <v>0.217</v>
      </c>
      <c r="V1104" s="2">
        <v>0.19900000000000001</v>
      </c>
      <c r="W1104" s="2">
        <v>0.152</v>
      </c>
      <c r="X1104" s="2">
        <v>0.41799999999999998</v>
      </c>
      <c r="Y1104" s="2">
        <v>0.29299999999999998</v>
      </c>
      <c r="Z1104" s="2">
        <v>0.188</v>
      </c>
      <c r="AA1104" s="2">
        <v>0.70099999999999996</v>
      </c>
      <c r="AB1104" s="2">
        <v>0.99</v>
      </c>
      <c r="AC1104" s="2">
        <v>0.92500000000000004</v>
      </c>
      <c r="AD1104" s="2">
        <v>0.48499999999999999</v>
      </c>
      <c r="AE1104" s="2">
        <v>0.78500000000000003</v>
      </c>
      <c r="AF1104" s="2">
        <v>0.01</v>
      </c>
      <c r="AG1104" s="2">
        <v>0.01</v>
      </c>
      <c r="AH1104" s="2">
        <v>1</v>
      </c>
      <c r="AI1104" s="2">
        <v>6.7000000000000004E-2</v>
      </c>
      <c r="AJ1104" s="2">
        <v>0.16700000000000001</v>
      </c>
      <c r="AK1104">
        <v>23874</v>
      </c>
      <c r="AL1104">
        <v>1.06</v>
      </c>
      <c r="AM1104" t="s">
        <v>52</v>
      </c>
      <c r="AN1104" s="3">
        <v>0.76559714795008915</v>
      </c>
      <c r="AO1104" s="3">
        <v>1.632485914025571E-2</v>
      </c>
      <c r="AP1104" s="3">
        <v>0.75235200187229834</v>
      </c>
      <c r="AQ1104" s="3">
        <v>1.7769169215117581E-2</v>
      </c>
      <c r="AR1104" s="3">
        <v>0.83535779175401825</v>
      </c>
      <c r="AS1104" s="3">
        <v>1.9712431468466161E-2</v>
      </c>
      <c r="AT1104" s="10">
        <v>8.3554720900000004E-2</v>
      </c>
      <c r="AU1104" s="1">
        <v>276.9140625</v>
      </c>
      <c r="AV1104" s="5">
        <v>9215.5175901880393</v>
      </c>
      <c r="AW1104" s="9">
        <v>2.0166056156158452</v>
      </c>
      <c r="AX1104">
        <v>24</v>
      </c>
      <c r="AY1104" t="s">
        <v>50</v>
      </c>
      <c r="AZ1104" s="9">
        <f>AVERAGE(MainTable[[#This Row],[f1]:[f4]])</f>
        <v>0.64160000000000006</v>
      </c>
      <c r="BA1104" s="9">
        <f>AVERAGE(MainTable[[#This Row],[l1]:[l3]])</f>
        <v>0.18033333333333332</v>
      </c>
      <c r="BB1104" s="9">
        <f>AVERAGE(MainTable[[#This Row],[n1]:[lsc]])</f>
        <v>0.45700000000000002</v>
      </c>
      <c r="BC1104" s="9">
        <f>AVERAGE(MainTable[[#This Row],[density]:[clsCoef]])</f>
        <v>0.70500000000000007</v>
      </c>
      <c r="BD1104" s="9">
        <f>AVERAGE(MainTable[[#This Row],[t2]:[t4]])</f>
        <v>0.34</v>
      </c>
      <c r="BE1104" s="9">
        <f>AVERAGE(MainTable[[#This Row],[c1]:[c2]])</f>
        <v>0.11700000000000001</v>
      </c>
      <c r="BF1104" s="9">
        <f>AVERAGE(MainTable[[#This Row],[n3]], MainTable[[#This Row],[n1]], MainTable[[#This Row],[n4]])</f>
        <v>0.21099999999999999</v>
      </c>
      <c r="BG1104" s="9" t="str">
        <f>VLOOKUP(MainTable[[#This Row],[model]],ModelNames,4,FALSE)</f>
        <v>Tree Ensemble</v>
      </c>
      <c r="BH1104" s="9" cm="1">
        <f t="array" ref="BH1104">MEDIAN(IF($AM$2:$AM$2385=AM1104,$AN$2:$AN$2385))</f>
        <v>0.87140340575455077</v>
      </c>
      <c r="BI1104" s="9" t="str" cm="1">
        <f t="array" ref="BI1104">LEFT(A1104, MIN(IFERROR(FIND({"_binarized","_clean","_converted"}, A1104), LEN(A1104)+1))-1)</f>
        <v>pima_indians_diabetes</v>
      </c>
    </row>
    <row r="1105" spans="1:61" x14ac:dyDescent="0.25">
      <c r="A1105" t="s">
        <v>179</v>
      </c>
      <c r="B1105" s="6">
        <v>768</v>
      </c>
      <c r="C1105">
        <v>9</v>
      </c>
      <c r="D1105">
        <v>8</v>
      </c>
      <c r="E1105">
        <v>0</v>
      </c>
      <c r="F1105" s="1">
        <v>1.8656716417910451</v>
      </c>
      <c r="G1105">
        <v>0</v>
      </c>
      <c r="H1105">
        <v>0</v>
      </c>
      <c r="I1105" s="1">
        <v>1000000</v>
      </c>
      <c r="J1105" s="1">
        <v>2.749524196420432</v>
      </c>
      <c r="K1105" s="1">
        <v>1.095249011266247</v>
      </c>
      <c r="L1105" s="1">
        <v>24.668500000000002</v>
      </c>
      <c r="M1105" s="1">
        <v>15.060600000000001</v>
      </c>
      <c r="N1105" s="2">
        <v>0.45200000000000001</v>
      </c>
      <c r="O1105" s="2">
        <v>0.64200000000000002</v>
      </c>
      <c r="P1105" s="2">
        <v>0.34300000000000003</v>
      </c>
      <c r="Q1105" s="2">
        <v>0.252</v>
      </c>
      <c r="R1105" s="2">
        <v>0.99299999999999999</v>
      </c>
      <c r="S1105" s="2">
        <v>0.97799999999999998</v>
      </c>
      <c r="T1105" s="2">
        <v>0.125</v>
      </c>
      <c r="U1105" s="2">
        <v>0.217</v>
      </c>
      <c r="V1105" s="2">
        <v>0.19900000000000001</v>
      </c>
      <c r="W1105" s="2">
        <v>0.152</v>
      </c>
      <c r="X1105" s="2">
        <v>0.41799999999999998</v>
      </c>
      <c r="Y1105" s="2">
        <v>0.29299999999999998</v>
      </c>
      <c r="Z1105" s="2">
        <v>0.188</v>
      </c>
      <c r="AA1105" s="2">
        <v>0.70099999999999996</v>
      </c>
      <c r="AB1105" s="2">
        <v>0.99</v>
      </c>
      <c r="AC1105" s="2">
        <v>0.92500000000000004</v>
      </c>
      <c r="AD1105" s="2">
        <v>0.48499999999999999</v>
      </c>
      <c r="AE1105" s="2">
        <v>0.78500000000000003</v>
      </c>
      <c r="AF1105" s="2">
        <v>0.01</v>
      </c>
      <c r="AG1105" s="2">
        <v>0.01</v>
      </c>
      <c r="AH1105" s="2">
        <v>1</v>
      </c>
      <c r="AI1105" s="2">
        <v>6.7000000000000004E-2</v>
      </c>
      <c r="AJ1105" s="2">
        <v>0.16700000000000001</v>
      </c>
      <c r="AK1105">
        <v>23874</v>
      </c>
      <c r="AL1105">
        <v>1.06</v>
      </c>
      <c r="AM1105" t="s">
        <v>59</v>
      </c>
      <c r="AN1105" s="3">
        <v>0.76296579237755713</v>
      </c>
      <c r="AO1105" s="3">
        <v>1.754156727649988E-2</v>
      </c>
      <c r="AP1105" s="3">
        <v>0.76046264886417658</v>
      </c>
      <c r="AQ1105" s="3">
        <v>1.7249707750483519E-2</v>
      </c>
      <c r="AR1105" s="3">
        <v>0.8167309573724667</v>
      </c>
      <c r="AS1105" s="3">
        <v>2.5245762158807691E-2</v>
      </c>
      <c r="AT1105" s="10">
        <v>3.4782171000000001E-3</v>
      </c>
      <c r="AU1105" s="1">
        <v>276.9296875</v>
      </c>
      <c r="AV1105" s="5">
        <v>221377.78417542341</v>
      </c>
      <c r="AW1105" s="9">
        <v>0.21393823623657229</v>
      </c>
      <c r="AX1105">
        <v>1</v>
      </c>
      <c r="AY1105" t="s">
        <v>50</v>
      </c>
      <c r="AZ1105" s="9">
        <f>AVERAGE(MainTable[[#This Row],[f1]:[f4]])</f>
        <v>0.64160000000000006</v>
      </c>
      <c r="BA1105" s="9">
        <f>AVERAGE(MainTable[[#This Row],[l1]:[l3]])</f>
        <v>0.18033333333333332</v>
      </c>
      <c r="BB1105" s="9">
        <f>AVERAGE(MainTable[[#This Row],[n1]:[lsc]])</f>
        <v>0.45700000000000002</v>
      </c>
      <c r="BC1105" s="9">
        <f>AVERAGE(MainTable[[#This Row],[density]:[clsCoef]])</f>
        <v>0.70500000000000007</v>
      </c>
      <c r="BD1105" s="9">
        <f>AVERAGE(MainTable[[#This Row],[t2]:[t4]])</f>
        <v>0.34</v>
      </c>
      <c r="BE1105" s="9">
        <f>AVERAGE(MainTable[[#This Row],[c1]:[c2]])</f>
        <v>0.11700000000000001</v>
      </c>
      <c r="BF1105" s="9">
        <f>AVERAGE(MainTable[[#This Row],[n3]], MainTable[[#This Row],[n1]], MainTable[[#This Row],[n4]])</f>
        <v>0.21099999999999999</v>
      </c>
      <c r="BG1105" s="9" t="str">
        <f>VLOOKUP(MainTable[[#This Row],[model]],ModelNames,4,FALSE)</f>
        <v>Tree Ensemble</v>
      </c>
      <c r="BH1105" s="9" cm="1">
        <f t="array" ref="BH1105">MEDIAN(IF($AM$2:$AM$2385=AM1105,$AN$2:$AN$2385))</f>
        <v>0.86949265687583444</v>
      </c>
      <c r="BI1105" s="9" t="str" cm="1">
        <f t="array" ref="BI1105">LEFT(A1105, MIN(IFERROR(FIND({"_binarized","_clean","_converted"}, A1105), LEN(A1105)+1))-1)</f>
        <v>pima_indians_diabetes</v>
      </c>
    </row>
    <row r="1106" spans="1:61" x14ac:dyDescent="0.25">
      <c r="A1106" t="s">
        <v>179</v>
      </c>
      <c r="B1106" s="6">
        <v>768</v>
      </c>
      <c r="C1106">
        <v>9</v>
      </c>
      <c r="D1106">
        <v>8</v>
      </c>
      <c r="E1106">
        <v>0</v>
      </c>
      <c r="F1106" s="1">
        <v>1.8656716417910451</v>
      </c>
      <c r="G1106">
        <v>0</v>
      </c>
      <c r="H1106">
        <v>0</v>
      </c>
      <c r="I1106" s="1">
        <v>1000000</v>
      </c>
      <c r="J1106" s="1">
        <v>2.749524196420432</v>
      </c>
      <c r="K1106" s="1">
        <v>1.095249011266247</v>
      </c>
      <c r="L1106" s="1">
        <v>24.668500000000002</v>
      </c>
      <c r="M1106" s="1">
        <v>15.060600000000001</v>
      </c>
      <c r="N1106" s="2">
        <v>0.45200000000000001</v>
      </c>
      <c r="O1106" s="2">
        <v>0.64200000000000002</v>
      </c>
      <c r="P1106" s="2">
        <v>0.34300000000000003</v>
      </c>
      <c r="Q1106" s="2">
        <v>0.252</v>
      </c>
      <c r="R1106" s="2">
        <v>0.99299999999999999</v>
      </c>
      <c r="S1106" s="2">
        <v>0.97799999999999998</v>
      </c>
      <c r="T1106" s="2">
        <v>0.125</v>
      </c>
      <c r="U1106" s="2">
        <v>0.217</v>
      </c>
      <c r="V1106" s="2">
        <v>0.19900000000000001</v>
      </c>
      <c r="W1106" s="2">
        <v>0.152</v>
      </c>
      <c r="X1106" s="2">
        <v>0.41799999999999998</v>
      </c>
      <c r="Y1106" s="2">
        <v>0.29299999999999998</v>
      </c>
      <c r="Z1106" s="2">
        <v>0.188</v>
      </c>
      <c r="AA1106" s="2">
        <v>0.70099999999999996</v>
      </c>
      <c r="AB1106" s="2">
        <v>0.99</v>
      </c>
      <c r="AC1106" s="2">
        <v>0.92500000000000004</v>
      </c>
      <c r="AD1106" s="2">
        <v>0.48499999999999999</v>
      </c>
      <c r="AE1106" s="2">
        <v>0.78500000000000003</v>
      </c>
      <c r="AF1106" s="2">
        <v>0.01</v>
      </c>
      <c r="AG1106" s="2">
        <v>0.01</v>
      </c>
      <c r="AH1106" s="2">
        <v>1</v>
      </c>
      <c r="AI1106" s="2">
        <v>6.7000000000000004E-2</v>
      </c>
      <c r="AJ1106" s="2">
        <v>0.16700000000000001</v>
      </c>
      <c r="AK1106">
        <v>23874</v>
      </c>
      <c r="AL1106">
        <v>1.06</v>
      </c>
      <c r="AM1106" t="s">
        <v>61</v>
      </c>
      <c r="AN1106" s="3">
        <v>0.75778796367031664</v>
      </c>
      <c r="AO1106" s="3">
        <v>2.4682756244409569E-2</v>
      </c>
      <c r="AP1106" s="3">
        <v>0.75222144920182521</v>
      </c>
      <c r="AQ1106" s="3">
        <v>2.525999441108135E-2</v>
      </c>
      <c r="AR1106" s="3">
        <v>0.8197861635220125</v>
      </c>
      <c r="AS1106" s="3">
        <v>2.278088142154517E-2</v>
      </c>
      <c r="AT1106" s="10">
        <v>1.4489651E-3</v>
      </c>
      <c r="AU1106" s="1">
        <v>276.9375</v>
      </c>
      <c r="AV1106" s="5">
        <v>531413.77562773554</v>
      </c>
      <c r="AW1106" s="9">
        <v>2.4857997894287109E-2</v>
      </c>
      <c r="AX1106">
        <v>4</v>
      </c>
      <c r="AY1106" t="s">
        <v>50</v>
      </c>
      <c r="AZ1106" s="9">
        <f>AVERAGE(MainTable[[#This Row],[f1]:[f4]])</f>
        <v>0.64160000000000006</v>
      </c>
      <c r="BA1106" s="9">
        <f>AVERAGE(MainTable[[#This Row],[l1]:[l3]])</f>
        <v>0.18033333333333332</v>
      </c>
      <c r="BB1106" s="9">
        <f>AVERAGE(MainTable[[#This Row],[n1]:[lsc]])</f>
        <v>0.45700000000000002</v>
      </c>
      <c r="BC1106" s="9">
        <f>AVERAGE(MainTable[[#This Row],[density]:[clsCoef]])</f>
        <v>0.70500000000000007</v>
      </c>
      <c r="BD1106" s="9">
        <f>AVERAGE(MainTable[[#This Row],[t2]:[t4]])</f>
        <v>0.34</v>
      </c>
      <c r="BE1106" s="9">
        <f>AVERAGE(MainTable[[#This Row],[c1]:[c2]])</f>
        <v>0.11700000000000001</v>
      </c>
      <c r="BF1106" s="9">
        <f>AVERAGE(MainTable[[#This Row],[n3]], MainTable[[#This Row],[n1]], MainTable[[#This Row],[n4]])</f>
        <v>0.21099999999999999</v>
      </c>
      <c r="BG1106" s="9" t="str">
        <f>VLOOKUP(MainTable[[#This Row],[model]],ModelNames,4,FALSE)</f>
        <v>Discriminant</v>
      </c>
      <c r="BH1106" s="9" cm="1">
        <f t="array" ref="BH1106">MEDIAN(IF($AM$2:$AM$2385=AM1106,$AN$2:$AN$2385))</f>
        <v>0.82848361206198695</v>
      </c>
      <c r="BI1106" s="9" t="str" cm="1">
        <f t="array" ref="BI1106">LEFT(A1106, MIN(IFERROR(FIND({"_binarized","_clean","_converted"}, A1106), LEN(A1106)+1))-1)</f>
        <v>pima_indians_diabetes</v>
      </c>
    </row>
    <row r="1107" spans="1:61" x14ac:dyDescent="0.25">
      <c r="A1107" t="s">
        <v>179</v>
      </c>
      <c r="B1107" s="6">
        <v>768</v>
      </c>
      <c r="C1107">
        <v>9</v>
      </c>
      <c r="D1107">
        <v>8</v>
      </c>
      <c r="E1107">
        <v>0</v>
      </c>
      <c r="F1107" s="1">
        <v>1.8656716417910451</v>
      </c>
      <c r="G1107">
        <v>0</v>
      </c>
      <c r="H1107">
        <v>0</v>
      </c>
      <c r="I1107" s="1">
        <v>1000000</v>
      </c>
      <c r="J1107" s="1">
        <v>2.749524196420432</v>
      </c>
      <c r="K1107" s="1">
        <v>1.095249011266247</v>
      </c>
      <c r="L1107" s="1">
        <v>24.668500000000002</v>
      </c>
      <c r="M1107" s="1">
        <v>15.060600000000001</v>
      </c>
      <c r="N1107" s="2">
        <v>0.45200000000000001</v>
      </c>
      <c r="O1107" s="2">
        <v>0.64200000000000002</v>
      </c>
      <c r="P1107" s="2">
        <v>0.34300000000000003</v>
      </c>
      <c r="Q1107" s="2">
        <v>0.252</v>
      </c>
      <c r="R1107" s="2">
        <v>0.99299999999999999</v>
      </c>
      <c r="S1107" s="2">
        <v>0.97799999999999998</v>
      </c>
      <c r="T1107" s="2">
        <v>0.125</v>
      </c>
      <c r="U1107" s="2">
        <v>0.217</v>
      </c>
      <c r="V1107" s="2">
        <v>0.19900000000000001</v>
      </c>
      <c r="W1107" s="2">
        <v>0.152</v>
      </c>
      <c r="X1107" s="2">
        <v>0.41799999999999998</v>
      </c>
      <c r="Y1107" s="2">
        <v>0.29299999999999998</v>
      </c>
      <c r="Z1107" s="2">
        <v>0.188</v>
      </c>
      <c r="AA1107" s="2">
        <v>0.70099999999999996</v>
      </c>
      <c r="AB1107" s="2">
        <v>0.99</v>
      </c>
      <c r="AC1107" s="2">
        <v>0.92500000000000004</v>
      </c>
      <c r="AD1107" s="2">
        <v>0.48499999999999999</v>
      </c>
      <c r="AE1107" s="2">
        <v>0.78500000000000003</v>
      </c>
      <c r="AF1107" s="2">
        <v>0.01</v>
      </c>
      <c r="AG1107" s="2">
        <v>0.01</v>
      </c>
      <c r="AH1107" s="2">
        <v>1</v>
      </c>
      <c r="AI1107" s="2">
        <v>6.7000000000000004E-2</v>
      </c>
      <c r="AJ1107" s="2">
        <v>0.16700000000000001</v>
      </c>
      <c r="AK1107">
        <v>23874</v>
      </c>
      <c r="AL1107">
        <v>1.06</v>
      </c>
      <c r="AM1107" t="s">
        <v>63</v>
      </c>
      <c r="AN1107" s="3">
        <v>0.75516509634156692</v>
      </c>
      <c r="AO1107" s="3">
        <v>3.3840057119120387E-2</v>
      </c>
      <c r="AP1107" s="3">
        <v>0.7533871549296931</v>
      </c>
      <c r="AQ1107" s="3">
        <v>3.2700621761817747E-2</v>
      </c>
      <c r="AR1107" s="3">
        <v>0.80928511530398328</v>
      </c>
      <c r="AS1107" s="3">
        <v>2.3481693732039139E-2</v>
      </c>
      <c r="AT1107" s="10">
        <v>1.7862081999999999E-3</v>
      </c>
      <c r="AU1107" s="1">
        <v>277.69921875</v>
      </c>
      <c r="AV1107" s="5">
        <v>431080.77790680598</v>
      </c>
      <c r="AW1107" s="9">
        <v>2.4430990219116211E-2</v>
      </c>
      <c r="AX1107">
        <v>4</v>
      </c>
      <c r="AY1107" t="s">
        <v>50</v>
      </c>
      <c r="AZ1107" s="9">
        <f>AVERAGE(MainTable[[#This Row],[f1]:[f4]])</f>
        <v>0.64160000000000006</v>
      </c>
      <c r="BA1107" s="9">
        <f>AVERAGE(MainTable[[#This Row],[l1]:[l3]])</f>
        <v>0.18033333333333332</v>
      </c>
      <c r="BB1107" s="9">
        <f>AVERAGE(MainTable[[#This Row],[n1]:[lsc]])</f>
        <v>0.45700000000000002</v>
      </c>
      <c r="BC1107" s="9">
        <f>AVERAGE(MainTable[[#This Row],[density]:[clsCoef]])</f>
        <v>0.70500000000000007</v>
      </c>
      <c r="BD1107" s="9">
        <f>AVERAGE(MainTable[[#This Row],[t2]:[t4]])</f>
        <v>0.34</v>
      </c>
      <c r="BE1107" s="9">
        <f>AVERAGE(MainTable[[#This Row],[c1]:[c2]])</f>
        <v>0.11700000000000001</v>
      </c>
      <c r="BF1107" s="9">
        <f>AVERAGE(MainTable[[#This Row],[n3]], MainTable[[#This Row],[n1]], MainTable[[#This Row],[n4]])</f>
        <v>0.21099999999999999</v>
      </c>
      <c r="BG1107" s="9" t="str">
        <f>VLOOKUP(MainTable[[#This Row],[model]],ModelNames,4,FALSE)</f>
        <v>Probabilistic</v>
      </c>
      <c r="BH1107" s="9" cm="1">
        <f t="array" ref="BH1107">MEDIAN(IF($AM$2:$AM$2385=AM1107,$AN$2:$AN$2385))</f>
        <v>0.73750000000000004</v>
      </c>
      <c r="BI1107" s="9" t="str" cm="1">
        <f t="array" ref="BI1107">LEFT(A1107, MIN(IFERROR(FIND({"_binarized","_clean","_converted"}, A1107), LEN(A1107)+1))-1)</f>
        <v>pima_indians_diabetes</v>
      </c>
    </row>
    <row r="1108" spans="1:61" x14ac:dyDescent="0.25">
      <c r="A1108" t="s">
        <v>179</v>
      </c>
      <c r="B1108" s="6">
        <v>768</v>
      </c>
      <c r="C1108">
        <v>9</v>
      </c>
      <c r="D1108">
        <v>8</v>
      </c>
      <c r="E1108">
        <v>0</v>
      </c>
      <c r="F1108" s="1">
        <v>1.8656716417910451</v>
      </c>
      <c r="G1108">
        <v>0</v>
      </c>
      <c r="H1108">
        <v>0</v>
      </c>
      <c r="I1108" s="1">
        <v>1000000</v>
      </c>
      <c r="J1108" s="1">
        <v>2.749524196420432</v>
      </c>
      <c r="K1108" s="1">
        <v>1.095249011266247</v>
      </c>
      <c r="L1108" s="1">
        <v>24.668500000000002</v>
      </c>
      <c r="M1108" s="1">
        <v>15.060600000000001</v>
      </c>
      <c r="N1108" s="2">
        <v>0.45200000000000001</v>
      </c>
      <c r="O1108" s="2">
        <v>0.64200000000000002</v>
      </c>
      <c r="P1108" s="2">
        <v>0.34300000000000003</v>
      </c>
      <c r="Q1108" s="2">
        <v>0.252</v>
      </c>
      <c r="R1108" s="2">
        <v>0.99299999999999999</v>
      </c>
      <c r="S1108" s="2">
        <v>0.97799999999999998</v>
      </c>
      <c r="T1108" s="2">
        <v>0.125</v>
      </c>
      <c r="U1108" s="2">
        <v>0.217</v>
      </c>
      <c r="V1108" s="2">
        <v>0.19900000000000001</v>
      </c>
      <c r="W1108" s="2">
        <v>0.152</v>
      </c>
      <c r="X1108" s="2">
        <v>0.41799999999999998</v>
      </c>
      <c r="Y1108" s="2">
        <v>0.29299999999999998</v>
      </c>
      <c r="Z1108" s="2">
        <v>0.188</v>
      </c>
      <c r="AA1108" s="2">
        <v>0.70099999999999996</v>
      </c>
      <c r="AB1108" s="2">
        <v>0.99</v>
      </c>
      <c r="AC1108" s="2">
        <v>0.92500000000000004</v>
      </c>
      <c r="AD1108" s="2">
        <v>0.48499999999999999</v>
      </c>
      <c r="AE1108" s="2">
        <v>0.78500000000000003</v>
      </c>
      <c r="AF1108" s="2">
        <v>0.01</v>
      </c>
      <c r="AG1108" s="2">
        <v>0.01</v>
      </c>
      <c r="AH1108" s="2">
        <v>1</v>
      </c>
      <c r="AI1108" s="2">
        <v>6.7000000000000004E-2</v>
      </c>
      <c r="AJ1108" s="2">
        <v>0.16700000000000001</v>
      </c>
      <c r="AK1108">
        <v>23874</v>
      </c>
      <c r="AL1108">
        <v>1.06</v>
      </c>
      <c r="AM1108" t="s">
        <v>60</v>
      </c>
      <c r="AN1108" s="3">
        <v>0.75127748068924538</v>
      </c>
      <c r="AO1108" s="3">
        <v>2.333036074560476E-2</v>
      </c>
      <c r="AP1108" s="3">
        <v>0.74277372661499308</v>
      </c>
      <c r="AQ1108" s="3">
        <v>2.2734671338378191E-2</v>
      </c>
      <c r="AR1108" s="3">
        <v>0.81839273235499665</v>
      </c>
      <c r="AS1108" s="3">
        <v>2.9193792184484049E-2</v>
      </c>
      <c r="AT1108" s="10">
        <v>1.3049363999999999E-3</v>
      </c>
      <c r="AU1108" s="1">
        <v>278.83984375</v>
      </c>
      <c r="AV1108" s="5">
        <v>590067.06739992322</v>
      </c>
      <c r="AW1108" s="9">
        <v>7.172703742980957E-2</v>
      </c>
      <c r="AX1108">
        <v>16</v>
      </c>
      <c r="AY1108" t="s">
        <v>50</v>
      </c>
      <c r="AZ1108" s="9">
        <f>AVERAGE(MainTable[[#This Row],[f1]:[f4]])</f>
        <v>0.64160000000000006</v>
      </c>
      <c r="BA1108" s="9">
        <f>AVERAGE(MainTable[[#This Row],[l1]:[l3]])</f>
        <v>0.18033333333333332</v>
      </c>
      <c r="BB1108" s="9">
        <f>AVERAGE(MainTable[[#This Row],[n1]:[lsc]])</f>
        <v>0.45700000000000002</v>
      </c>
      <c r="BC1108" s="9">
        <f>AVERAGE(MainTable[[#This Row],[density]:[clsCoef]])</f>
        <v>0.70500000000000007</v>
      </c>
      <c r="BD1108" s="9">
        <f>AVERAGE(MainTable[[#This Row],[t2]:[t4]])</f>
        <v>0.34</v>
      </c>
      <c r="BE1108" s="9">
        <f>AVERAGE(MainTable[[#This Row],[c1]:[c2]])</f>
        <v>0.11700000000000001</v>
      </c>
      <c r="BF1108" s="9">
        <f>AVERAGE(MainTable[[#This Row],[n3]], MainTable[[#This Row],[n1]], MainTable[[#This Row],[n4]])</f>
        <v>0.21099999999999999</v>
      </c>
      <c r="BG1108" s="9" t="str">
        <f>VLOOKUP(MainTable[[#This Row],[model]],ModelNames,4,FALSE)</f>
        <v>Linear</v>
      </c>
      <c r="BH1108" s="9" cm="1">
        <f t="array" ref="BH1108">MEDIAN(IF($AM$2:$AM$2385=AM1108,$AN$2:$AN$2385))</f>
        <v>0.84154689776823377</v>
      </c>
      <c r="BI1108" s="9" t="str" cm="1">
        <f t="array" ref="BI1108">LEFT(A1108, MIN(IFERROR(FIND({"_binarized","_clean","_converted"}, A1108), LEN(A1108)+1))-1)</f>
        <v>pima_indians_diabetes</v>
      </c>
    </row>
    <row r="1109" spans="1:61" x14ac:dyDescent="0.25">
      <c r="A1109" t="s">
        <v>179</v>
      </c>
      <c r="B1109" s="6">
        <v>768</v>
      </c>
      <c r="C1109">
        <v>9</v>
      </c>
      <c r="D1109">
        <v>8</v>
      </c>
      <c r="E1109">
        <v>0</v>
      </c>
      <c r="F1109" s="1">
        <v>1.8656716417910451</v>
      </c>
      <c r="G1109">
        <v>0</v>
      </c>
      <c r="H1109">
        <v>0</v>
      </c>
      <c r="I1109" s="1">
        <v>1000000</v>
      </c>
      <c r="J1109" s="1">
        <v>2.749524196420432</v>
      </c>
      <c r="K1109" s="1">
        <v>1.095249011266247</v>
      </c>
      <c r="L1109" s="1">
        <v>24.668500000000002</v>
      </c>
      <c r="M1109" s="1">
        <v>15.060600000000001</v>
      </c>
      <c r="N1109" s="2">
        <v>0.45200000000000001</v>
      </c>
      <c r="O1109" s="2">
        <v>0.64200000000000002</v>
      </c>
      <c r="P1109" s="2">
        <v>0.34300000000000003</v>
      </c>
      <c r="Q1109" s="2">
        <v>0.252</v>
      </c>
      <c r="R1109" s="2">
        <v>0.99299999999999999</v>
      </c>
      <c r="S1109" s="2">
        <v>0.97799999999999998</v>
      </c>
      <c r="T1109" s="2">
        <v>0.125</v>
      </c>
      <c r="U1109" s="2">
        <v>0.217</v>
      </c>
      <c r="V1109" s="2">
        <v>0.19900000000000001</v>
      </c>
      <c r="W1109" s="2">
        <v>0.152</v>
      </c>
      <c r="X1109" s="2">
        <v>0.41799999999999998</v>
      </c>
      <c r="Y1109" s="2">
        <v>0.29299999999999998</v>
      </c>
      <c r="Z1109" s="2">
        <v>0.188</v>
      </c>
      <c r="AA1109" s="2">
        <v>0.70099999999999996</v>
      </c>
      <c r="AB1109" s="2">
        <v>0.99</v>
      </c>
      <c r="AC1109" s="2">
        <v>0.92500000000000004</v>
      </c>
      <c r="AD1109" s="2">
        <v>0.48499999999999999</v>
      </c>
      <c r="AE1109" s="2">
        <v>0.78500000000000003</v>
      </c>
      <c r="AF1109" s="2">
        <v>0.01</v>
      </c>
      <c r="AG1109" s="2">
        <v>0.01</v>
      </c>
      <c r="AH1109" s="2">
        <v>1</v>
      </c>
      <c r="AI1109" s="2">
        <v>6.7000000000000004E-2</v>
      </c>
      <c r="AJ1109" s="2">
        <v>0.16700000000000001</v>
      </c>
      <c r="AK1109">
        <v>23874</v>
      </c>
      <c r="AL1109">
        <v>1.06</v>
      </c>
      <c r="AM1109" t="s">
        <v>58</v>
      </c>
      <c r="AN1109" s="3">
        <v>0.74606569900687547</v>
      </c>
      <c r="AO1109" s="3">
        <v>2.211487098834845E-2</v>
      </c>
      <c r="AP1109" s="3">
        <v>0.74316571094545325</v>
      </c>
      <c r="AQ1109" s="3">
        <v>2.3967344978537999E-2</v>
      </c>
      <c r="AR1109" s="3">
        <v>0.7935269042627533</v>
      </c>
      <c r="AS1109" s="3">
        <v>3.2022219550120662E-2</v>
      </c>
      <c r="AT1109" s="10">
        <v>4.0387629999999999E-3</v>
      </c>
      <c r="AU1109" s="1">
        <v>278.234375</v>
      </c>
      <c r="AV1109" s="5">
        <v>190652.43273238171</v>
      </c>
      <c r="AW1109" s="9">
        <v>1.5450277328491211</v>
      </c>
      <c r="AX1109">
        <v>2</v>
      </c>
      <c r="AY1109" t="s">
        <v>50</v>
      </c>
      <c r="AZ1109" s="9">
        <f>AVERAGE(MainTable[[#This Row],[f1]:[f4]])</f>
        <v>0.64160000000000006</v>
      </c>
      <c r="BA1109" s="9">
        <f>AVERAGE(MainTable[[#This Row],[l1]:[l3]])</f>
        <v>0.18033333333333332</v>
      </c>
      <c r="BB1109" s="9">
        <f>AVERAGE(MainTable[[#This Row],[n1]:[lsc]])</f>
        <v>0.45700000000000002</v>
      </c>
      <c r="BC1109" s="9">
        <f>AVERAGE(MainTable[[#This Row],[density]:[clsCoef]])</f>
        <v>0.70500000000000007</v>
      </c>
      <c r="BD1109" s="9">
        <f>AVERAGE(MainTable[[#This Row],[t2]:[t4]])</f>
        <v>0.34</v>
      </c>
      <c r="BE1109" s="9">
        <f>AVERAGE(MainTable[[#This Row],[c1]:[c2]])</f>
        <v>0.11700000000000001</v>
      </c>
      <c r="BF1109" s="9">
        <f>AVERAGE(MainTable[[#This Row],[n3]], MainTable[[#This Row],[n1]], MainTable[[#This Row],[n4]])</f>
        <v>0.21099999999999999</v>
      </c>
      <c r="BG1109" s="9" t="str">
        <f>VLOOKUP(MainTable[[#This Row],[model]],ModelNames,4,FALSE)</f>
        <v>Tree Ensemble</v>
      </c>
      <c r="BH1109" s="9" cm="1">
        <f t="array" ref="BH1109">MEDIAN(IF($AM$2:$AM$2385=AM1109,$AN$2:$AN$2385))</f>
        <v>0.86973139609339412</v>
      </c>
      <c r="BI1109" s="9" t="str" cm="1">
        <f t="array" ref="BI1109">LEFT(A1109, MIN(IFERROR(FIND({"_binarized","_clean","_converted"}, A1109), LEN(A1109)+1))-1)</f>
        <v>pima_indians_diabetes</v>
      </c>
    </row>
    <row r="1110" spans="1:61" x14ac:dyDescent="0.25">
      <c r="A1110" t="s">
        <v>179</v>
      </c>
      <c r="B1110" s="6">
        <v>768</v>
      </c>
      <c r="C1110">
        <v>9</v>
      </c>
      <c r="D1110">
        <v>8</v>
      </c>
      <c r="E1110">
        <v>0</v>
      </c>
      <c r="F1110" s="1">
        <v>1.8656716417910451</v>
      </c>
      <c r="G1110">
        <v>0</v>
      </c>
      <c r="H1110">
        <v>0</v>
      </c>
      <c r="I1110" s="1">
        <v>1000000</v>
      </c>
      <c r="J1110" s="1">
        <v>2.749524196420432</v>
      </c>
      <c r="K1110" s="1">
        <v>1.095249011266247</v>
      </c>
      <c r="L1110" s="1">
        <v>24.668500000000002</v>
      </c>
      <c r="M1110" s="1">
        <v>15.060600000000001</v>
      </c>
      <c r="N1110" s="2">
        <v>0.45200000000000001</v>
      </c>
      <c r="O1110" s="2">
        <v>0.64200000000000002</v>
      </c>
      <c r="P1110" s="2">
        <v>0.34300000000000003</v>
      </c>
      <c r="Q1110" s="2">
        <v>0.252</v>
      </c>
      <c r="R1110" s="2">
        <v>0.99299999999999999</v>
      </c>
      <c r="S1110" s="2">
        <v>0.97799999999999998</v>
      </c>
      <c r="T1110" s="2">
        <v>0.125</v>
      </c>
      <c r="U1110" s="2">
        <v>0.217</v>
      </c>
      <c r="V1110" s="2">
        <v>0.19900000000000001</v>
      </c>
      <c r="W1110" s="2">
        <v>0.152</v>
      </c>
      <c r="X1110" s="2">
        <v>0.41799999999999998</v>
      </c>
      <c r="Y1110" s="2">
        <v>0.29299999999999998</v>
      </c>
      <c r="Z1110" s="2">
        <v>0.188</v>
      </c>
      <c r="AA1110" s="2">
        <v>0.70099999999999996</v>
      </c>
      <c r="AB1110" s="2">
        <v>0.99</v>
      </c>
      <c r="AC1110" s="2">
        <v>0.92500000000000004</v>
      </c>
      <c r="AD1110" s="2">
        <v>0.48499999999999999</v>
      </c>
      <c r="AE1110" s="2">
        <v>0.78500000000000003</v>
      </c>
      <c r="AF1110" s="2">
        <v>0.01</v>
      </c>
      <c r="AG1110" s="2">
        <v>0.01</v>
      </c>
      <c r="AH1110" s="2">
        <v>1</v>
      </c>
      <c r="AI1110" s="2">
        <v>6.7000000000000004E-2</v>
      </c>
      <c r="AJ1110" s="2">
        <v>0.16700000000000001</v>
      </c>
      <c r="AK1110">
        <v>23874</v>
      </c>
      <c r="AL1110">
        <v>1.06</v>
      </c>
      <c r="AM1110" t="s">
        <v>53</v>
      </c>
      <c r="AN1110" s="3">
        <v>0.71609371021135737</v>
      </c>
      <c r="AO1110" s="3">
        <v>3.5447678424388319E-2</v>
      </c>
      <c r="AP1110" s="3">
        <v>0.71124540111378498</v>
      </c>
      <c r="AQ1110" s="3">
        <v>3.3933709515841848E-2</v>
      </c>
      <c r="AR1110" s="3">
        <v>0.77991719077568133</v>
      </c>
      <c r="AS1110" s="3">
        <v>3.4261688722638711E-2</v>
      </c>
      <c r="AT1110" s="10">
        <v>1.6956877700000001E-2</v>
      </c>
      <c r="AU1110" s="1">
        <v>277.53125</v>
      </c>
      <c r="AV1110" s="5">
        <v>45409.303129960637</v>
      </c>
      <c r="AW1110" s="9">
        <v>8.214259147644043E-2</v>
      </c>
      <c r="AX1110">
        <v>24</v>
      </c>
      <c r="AY1110" t="s">
        <v>50</v>
      </c>
      <c r="AZ1110" s="9">
        <f>AVERAGE(MainTable[[#This Row],[f1]:[f4]])</f>
        <v>0.64160000000000006</v>
      </c>
      <c r="BA1110" s="9">
        <f>AVERAGE(MainTable[[#This Row],[l1]:[l3]])</f>
        <v>0.18033333333333332</v>
      </c>
      <c r="BB1110" s="9">
        <f>AVERAGE(MainTable[[#This Row],[n1]:[lsc]])</f>
        <v>0.45700000000000002</v>
      </c>
      <c r="BC1110" s="9">
        <f>AVERAGE(MainTable[[#This Row],[density]:[clsCoef]])</f>
        <v>0.70500000000000007</v>
      </c>
      <c r="BD1110" s="9">
        <f>AVERAGE(MainTable[[#This Row],[t2]:[t4]])</f>
        <v>0.34</v>
      </c>
      <c r="BE1110" s="9">
        <f>AVERAGE(MainTable[[#This Row],[c1]:[c2]])</f>
        <v>0.11700000000000001</v>
      </c>
      <c r="BF1110" s="9">
        <f>AVERAGE(MainTable[[#This Row],[n3]], MainTable[[#This Row],[n1]], MainTable[[#This Row],[n4]])</f>
        <v>0.21099999999999999</v>
      </c>
      <c r="BG1110" s="9" t="str">
        <f>VLOOKUP(MainTable[[#This Row],[model]],ModelNames,4,FALSE)</f>
        <v>Instance-based</v>
      </c>
      <c r="BH1110" s="9" cm="1">
        <f t="array" ref="BH1110">MEDIAN(IF($AM$2:$AM$2385=AM1110,$AN$2:$AN$2385))</f>
        <v>0.85</v>
      </c>
      <c r="BI1110" s="9" t="str" cm="1">
        <f t="array" ref="BI1110">LEFT(A1110, MIN(IFERROR(FIND({"_binarized","_clean","_converted"}, A1110), LEN(A1110)+1))-1)</f>
        <v>pima_indians_diabetes</v>
      </c>
    </row>
    <row r="1111" spans="1:61" x14ac:dyDescent="0.25">
      <c r="A1111" t="s">
        <v>179</v>
      </c>
      <c r="B1111" s="6">
        <v>768</v>
      </c>
      <c r="C1111">
        <v>9</v>
      </c>
      <c r="D1111">
        <v>8</v>
      </c>
      <c r="E1111">
        <v>0</v>
      </c>
      <c r="F1111" s="1">
        <v>1.8656716417910451</v>
      </c>
      <c r="G1111">
        <v>0</v>
      </c>
      <c r="H1111">
        <v>0</v>
      </c>
      <c r="I1111" s="1">
        <v>1000000</v>
      </c>
      <c r="J1111" s="1">
        <v>2.749524196420432</v>
      </c>
      <c r="K1111" s="1">
        <v>1.095249011266247</v>
      </c>
      <c r="L1111" s="1">
        <v>24.668500000000002</v>
      </c>
      <c r="M1111" s="1">
        <v>15.060600000000001</v>
      </c>
      <c r="N1111" s="2">
        <v>0.45200000000000001</v>
      </c>
      <c r="O1111" s="2">
        <v>0.64200000000000002</v>
      </c>
      <c r="P1111" s="2">
        <v>0.34300000000000003</v>
      </c>
      <c r="Q1111" s="2">
        <v>0.252</v>
      </c>
      <c r="R1111" s="2">
        <v>0.99299999999999999</v>
      </c>
      <c r="S1111" s="2">
        <v>0.97799999999999998</v>
      </c>
      <c r="T1111" s="2">
        <v>0.125</v>
      </c>
      <c r="U1111" s="2">
        <v>0.217</v>
      </c>
      <c r="V1111" s="2">
        <v>0.19900000000000001</v>
      </c>
      <c r="W1111" s="2">
        <v>0.152</v>
      </c>
      <c r="X1111" s="2">
        <v>0.41799999999999998</v>
      </c>
      <c r="Y1111" s="2">
        <v>0.29299999999999998</v>
      </c>
      <c r="Z1111" s="2">
        <v>0.188</v>
      </c>
      <c r="AA1111" s="2">
        <v>0.70099999999999996</v>
      </c>
      <c r="AB1111" s="2">
        <v>0.99</v>
      </c>
      <c r="AC1111" s="2">
        <v>0.92500000000000004</v>
      </c>
      <c r="AD1111" s="2">
        <v>0.48499999999999999</v>
      </c>
      <c r="AE1111" s="2">
        <v>0.78500000000000003</v>
      </c>
      <c r="AF1111" s="2">
        <v>0.01</v>
      </c>
      <c r="AG1111" s="2">
        <v>0.01</v>
      </c>
      <c r="AH1111" s="2">
        <v>1</v>
      </c>
      <c r="AI1111" s="2">
        <v>6.7000000000000004E-2</v>
      </c>
      <c r="AJ1111" s="2">
        <v>0.16700000000000001</v>
      </c>
      <c r="AK1111">
        <v>23874</v>
      </c>
      <c r="AL1111">
        <v>1.06</v>
      </c>
      <c r="AM1111" t="s">
        <v>57</v>
      </c>
      <c r="AN1111" s="3">
        <v>0.69265766912825744</v>
      </c>
      <c r="AO1111" s="3">
        <v>2.0676124819069538E-2</v>
      </c>
      <c r="AP1111" s="3">
        <v>0.69237511418985065</v>
      </c>
      <c r="AQ1111" s="3">
        <v>1.91337719861292E-2</v>
      </c>
      <c r="AR1111" s="3">
        <v>0.66190915443745635</v>
      </c>
      <c r="AS1111" s="3">
        <v>1.926326238191255E-2</v>
      </c>
      <c r="AT1111" s="10">
        <v>1.6075611E-3</v>
      </c>
      <c r="AU1111" s="1">
        <v>295.9375</v>
      </c>
      <c r="AV1111" s="5">
        <v>478986.4562631626</v>
      </c>
      <c r="AW1111" s="9">
        <v>8.4486246109008789E-2</v>
      </c>
      <c r="AX1111">
        <v>24</v>
      </c>
      <c r="AY1111" t="s">
        <v>50</v>
      </c>
      <c r="AZ1111" s="9">
        <f>AVERAGE(MainTable[[#This Row],[f1]:[f4]])</f>
        <v>0.64160000000000006</v>
      </c>
      <c r="BA1111" s="9">
        <f>AVERAGE(MainTable[[#This Row],[l1]:[l3]])</f>
        <v>0.18033333333333332</v>
      </c>
      <c r="BB1111" s="9">
        <f>AVERAGE(MainTable[[#This Row],[n1]:[lsc]])</f>
        <v>0.45700000000000002</v>
      </c>
      <c r="BC1111" s="9">
        <f>AVERAGE(MainTable[[#This Row],[density]:[clsCoef]])</f>
        <v>0.70500000000000007</v>
      </c>
      <c r="BD1111" s="9">
        <f>AVERAGE(MainTable[[#This Row],[t2]:[t4]])</f>
        <v>0.34</v>
      </c>
      <c r="BE1111" s="9">
        <f>AVERAGE(MainTable[[#This Row],[c1]:[c2]])</f>
        <v>0.11700000000000001</v>
      </c>
      <c r="BF1111" s="9">
        <f>AVERAGE(MainTable[[#This Row],[n3]], MainTable[[#This Row],[n1]], MainTable[[#This Row],[n4]])</f>
        <v>0.21099999999999999</v>
      </c>
      <c r="BG1111" s="9" t="str">
        <f>VLOOKUP(MainTable[[#This Row],[model]],ModelNames,4,FALSE)</f>
        <v>Tree-based</v>
      </c>
      <c r="BH1111" s="9" cm="1">
        <f t="array" ref="BH1111">MEDIAN(IF($AM$2:$AM$2385=AM1111,$AN$2:$AN$2385))</f>
        <v>0.84387062005572167</v>
      </c>
      <c r="BI1111" s="9" t="str" cm="1">
        <f t="array" ref="BI1111">LEFT(A1111, MIN(IFERROR(FIND({"_binarized","_clean","_converted"}, A1111), LEN(A1111)+1))-1)</f>
        <v>pima_indians_diabetes</v>
      </c>
    </row>
    <row r="1112" spans="1:61" x14ac:dyDescent="0.25">
      <c r="A1112" t="s">
        <v>72</v>
      </c>
      <c r="B1112" s="6">
        <v>120</v>
      </c>
      <c r="C1112">
        <v>4</v>
      </c>
      <c r="D1112">
        <v>1</v>
      </c>
      <c r="E1112">
        <v>2</v>
      </c>
      <c r="F1112" s="1">
        <v>1.857142857142857</v>
      </c>
      <c r="G1112">
        <v>0</v>
      </c>
      <c r="H1112">
        <v>0</v>
      </c>
      <c r="I1112" s="1">
        <v>0</v>
      </c>
      <c r="J1112" s="1">
        <v>-1.216783216783218</v>
      </c>
      <c r="K1112" s="1">
        <v>0</v>
      </c>
      <c r="L1112" s="1">
        <v>3.7008999999999999</v>
      </c>
      <c r="M1112" s="1">
        <v>3.5634000000000001</v>
      </c>
      <c r="N1112" s="2">
        <v>0.48399999999999999</v>
      </c>
      <c r="O1112" s="2">
        <v>0.93899999999999995</v>
      </c>
      <c r="P1112" s="2">
        <v>0.875</v>
      </c>
      <c r="Q1112" s="2">
        <v>0.72699999999999998</v>
      </c>
      <c r="R1112" s="2">
        <v>0.75</v>
      </c>
      <c r="S1112" s="2">
        <v>0.75</v>
      </c>
      <c r="T1112" s="2">
        <v>0.34899999999999998</v>
      </c>
      <c r="U1112" s="2">
        <v>0.35</v>
      </c>
      <c r="V1112" s="2">
        <v>0.35</v>
      </c>
      <c r="W1112" s="2">
        <v>0.23300000000000001</v>
      </c>
      <c r="X1112" s="2">
        <v>3.7999999999999999E-2</v>
      </c>
      <c r="Y1112" s="2">
        <v>0.33300000000000002</v>
      </c>
      <c r="Z1112" s="2">
        <v>0.33300000000000002</v>
      </c>
      <c r="AA1112" s="2">
        <v>0.69199999999999995</v>
      </c>
      <c r="AB1112" s="2">
        <v>0.96499999999999997</v>
      </c>
      <c r="AC1112" s="2">
        <v>0.85699999999999998</v>
      </c>
      <c r="AD1112" s="2">
        <v>0.11700000000000001</v>
      </c>
      <c r="AE1112" s="2">
        <v>0.748</v>
      </c>
      <c r="AF1112" s="2">
        <v>8.0000000000000002E-3</v>
      </c>
      <c r="AG1112" s="2">
        <v>8.0000000000000002E-3</v>
      </c>
      <c r="AH1112" s="2">
        <v>1</v>
      </c>
      <c r="AI1112" s="2">
        <v>6.6000000000000003E-2</v>
      </c>
      <c r="AJ1112" s="2">
        <v>0.16500000000000001</v>
      </c>
      <c r="AK1112">
        <v>2651</v>
      </c>
      <c r="AL1112">
        <v>0.04</v>
      </c>
      <c r="AM1112" t="s">
        <v>55</v>
      </c>
      <c r="AN1112" s="3">
        <v>0.84166666666666679</v>
      </c>
      <c r="AO1112" s="3">
        <v>5.527707983925665E-2</v>
      </c>
      <c r="AP1112" s="3">
        <v>0.83845291962939028</v>
      </c>
      <c r="AQ1112" s="3">
        <v>5.4533815306307028E-2</v>
      </c>
      <c r="AR1112" s="3">
        <v>0.90366898148148156</v>
      </c>
      <c r="AS1112" s="3">
        <v>4.6724819435563447E-2</v>
      </c>
      <c r="AT1112" s="10">
        <v>6.4685344696044922E-3</v>
      </c>
      <c r="AU1112" s="1">
        <v>280.1875</v>
      </c>
      <c r="AV1112" s="5">
        <v>18551.34274446205</v>
      </c>
      <c r="AW1112" s="9">
        <v>1.0512576103210449</v>
      </c>
      <c r="AX1112">
        <v>16</v>
      </c>
      <c r="AY1112" t="s">
        <v>50</v>
      </c>
      <c r="AZ1112" s="9">
        <f>AVERAGE(MainTable[[#This Row],[f1]:[f4]])</f>
        <v>0.80820000000000003</v>
      </c>
      <c r="BA1112" s="9">
        <f>AVERAGE(MainTable[[#This Row],[l1]:[l3]])</f>
        <v>0.34966666666666663</v>
      </c>
      <c r="BB1112" s="9">
        <f>AVERAGE(MainTable[[#This Row],[n1]:[lsc]])</f>
        <v>0.43233333333333329</v>
      </c>
      <c r="BC1112" s="9">
        <f>AVERAGE(MainTable[[#This Row],[density]:[clsCoef]])</f>
        <v>0.48699999999999999</v>
      </c>
      <c r="BD1112" s="9">
        <f>AVERAGE(MainTable[[#This Row],[t2]:[t4]])</f>
        <v>0.33866666666666667</v>
      </c>
      <c r="BE1112" s="9">
        <f>AVERAGE(MainTable[[#This Row],[c1]:[c2]])</f>
        <v>0.11550000000000001</v>
      </c>
      <c r="BF1112" s="9">
        <f>AVERAGE(MainTable[[#This Row],[n3]], MainTable[[#This Row],[n1]], MainTable[[#This Row],[n4]])</f>
        <v>0.29966666666666669</v>
      </c>
      <c r="BG1112" s="9" t="str">
        <f>VLOOKUP(MainTable[[#This Row],[model]],ModelNames,4,FALSE)</f>
        <v>Tree Ensemble</v>
      </c>
      <c r="BH1112" s="9" cm="1">
        <f t="array" ref="BH1112">MEDIAN(IF($AM$2:$AM$2385=AM1112,$AN$2:$AN$2385))</f>
        <v>0.88267425723439863</v>
      </c>
      <c r="BI1112" s="9" t="str" cm="1">
        <f t="array" ref="BI1112">LEFT(A1112, MIN(IFERROR(FIND({"_binarized","_clean","_converted"}, A1112), LEN(A1112)+1))-1)</f>
        <v>analcatdata_boxing1</v>
      </c>
    </row>
    <row r="1113" spans="1:61" x14ac:dyDescent="0.25">
      <c r="A1113" t="s">
        <v>72</v>
      </c>
      <c r="B1113" s="6">
        <v>120</v>
      </c>
      <c r="C1113">
        <v>4</v>
      </c>
      <c r="D1113">
        <v>1</v>
      </c>
      <c r="E1113">
        <v>2</v>
      </c>
      <c r="F1113" s="1">
        <v>1.857142857142857</v>
      </c>
      <c r="G1113">
        <v>0</v>
      </c>
      <c r="H1113">
        <v>0</v>
      </c>
      <c r="I1113" s="1">
        <v>0</v>
      </c>
      <c r="J1113" s="1">
        <v>-1.216783216783218</v>
      </c>
      <c r="K1113" s="1">
        <v>0</v>
      </c>
      <c r="L1113" s="1">
        <v>3.7008999999999999</v>
      </c>
      <c r="M1113" s="1">
        <v>3.5634000000000001</v>
      </c>
      <c r="N1113" s="2">
        <v>0.48399999999999999</v>
      </c>
      <c r="O1113" s="2">
        <v>0.93899999999999995</v>
      </c>
      <c r="P1113" s="2">
        <v>0.875</v>
      </c>
      <c r="Q1113" s="2">
        <v>0.72699999999999998</v>
      </c>
      <c r="R1113" s="2">
        <v>0.75</v>
      </c>
      <c r="S1113" s="2">
        <v>0.75</v>
      </c>
      <c r="T1113" s="2">
        <v>0.34899999999999998</v>
      </c>
      <c r="U1113" s="2">
        <v>0.35</v>
      </c>
      <c r="V1113" s="2">
        <v>0.35</v>
      </c>
      <c r="W1113" s="2">
        <v>0.23300000000000001</v>
      </c>
      <c r="X1113" s="2">
        <v>3.7999999999999999E-2</v>
      </c>
      <c r="Y1113" s="2">
        <v>0.33300000000000002</v>
      </c>
      <c r="Z1113" s="2">
        <v>0.33300000000000002</v>
      </c>
      <c r="AA1113" s="2">
        <v>0.69199999999999995</v>
      </c>
      <c r="AB1113" s="2">
        <v>0.96499999999999997</v>
      </c>
      <c r="AC1113" s="2">
        <v>0.85699999999999998</v>
      </c>
      <c r="AD1113" s="2">
        <v>0.11700000000000001</v>
      </c>
      <c r="AE1113" s="2">
        <v>0.748</v>
      </c>
      <c r="AF1113" s="2">
        <v>8.0000000000000002E-3</v>
      </c>
      <c r="AG1113" s="2">
        <v>8.0000000000000002E-3</v>
      </c>
      <c r="AH1113" s="2">
        <v>1</v>
      </c>
      <c r="AI1113" s="2">
        <v>6.6000000000000003E-2</v>
      </c>
      <c r="AJ1113" s="2">
        <v>0.16500000000000001</v>
      </c>
      <c r="AK1113">
        <v>2651</v>
      </c>
      <c r="AL1113">
        <v>0.04</v>
      </c>
      <c r="AM1113" t="s">
        <v>57</v>
      </c>
      <c r="AN1113" s="3">
        <v>0.83333333333333337</v>
      </c>
      <c r="AO1113" s="3">
        <v>3.726779962499651E-2</v>
      </c>
      <c r="AP1113" s="3">
        <v>0.83420445924983133</v>
      </c>
      <c r="AQ1113" s="3">
        <v>3.5120662495233997E-2</v>
      </c>
      <c r="AR1113" s="3">
        <v>0.85415509259259248</v>
      </c>
      <c r="AS1113" s="3">
        <v>3.5887943331913773E-2</v>
      </c>
      <c r="AT1113" s="10">
        <v>3.353357315063477E-3</v>
      </c>
      <c r="AU1113" s="1">
        <v>275.95703125</v>
      </c>
      <c r="AV1113" s="5">
        <v>35785.032349804482</v>
      </c>
      <c r="AW1113" s="9">
        <v>11.926176786422729</v>
      </c>
      <c r="AX1113">
        <v>24</v>
      </c>
      <c r="AY1113" t="s">
        <v>50</v>
      </c>
      <c r="AZ1113" s="9">
        <f>AVERAGE(MainTable[[#This Row],[f1]:[f4]])</f>
        <v>0.80820000000000003</v>
      </c>
      <c r="BA1113" s="9">
        <f>AVERAGE(MainTable[[#This Row],[l1]:[l3]])</f>
        <v>0.34966666666666663</v>
      </c>
      <c r="BB1113" s="9">
        <f>AVERAGE(MainTable[[#This Row],[n1]:[lsc]])</f>
        <v>0.43233333333333329</v>
      </c>
      <c r="BC1113" s="9">
        <f>AVERAGE(MainTable[[#This Row],[density]:[clsCoef]])</f>
        <v>0.48699999999999999</v>
      </c>
      <c r="BD1113" s="9">
        <f>AVERAGE(MainTable[[#This Row],[t2]:[t4]])</f>
        <v>0.33866666666666667</v>
      </c>
      <c r="BE1113" s="9">
        <f>AVERAGE(MainTable[[#This Row],[c1]:[c2]])</f>
        <v>0.11550000000000001</v>
      </c>
      <c r="BF1113" s="9">
        <f>AVERAGE(MainTable[[#This Row],[n3]], MainTable[[#This Row],[n1]], MainTable[[#This Row],[n4]])</f>
        <v>0.29966666666666669</v>
      </c>
      <c r="BG1113" s="9" t="str">
        <f>VLOOKUP(MainTable[[#This Row],[model]],ModelNames,4,FALSE)</f>
        <v>Tree-based</v>
      </c>
      <c r="BH1113" s="9" cm="1">
        <f t="array" ref="BH1113">MEDIAN(IF($AM$2:$AM$2385=AM1113,$AN$2:$AN$2385))</f>
        <v>0.84387062005572167</v>
      </c>
      <c r="BI1113" s="9" t="str" cm="1">
        <f t="array" ref="BI1113">LEFT(A1113, MIN(IFERROR(FIND({"_binarized","_clean","_converted"}, A1113), LEN(A1113)+1))-1)</f>
        <v>analcatdata_boxing1</v>
      </c>
    </row>
    <row r="1114" spans="1:61" x14ac:dyDescent="0.25">
      <c r="A1114" t="s">
        <v>72</v>
      </c>
      <c r="B1114" s="6">
        <v>120</v>
      </c>
      <c r="C1114">
        <v>4</v>
      </c>
      <c r="D1114">
        <v>1</v>
      </c>
      <c r="E1114">
        <v>2</v>
      </c>
      <c r="F1114" s="1">
        <v>1.857142857142857</v>
      </c>
      <c r="G1114">
        <v>0</v>
      </c>
      <c r="H1114">
        <v>0</v>
      </c>
      <c r="I1114" s="1">
        <v>0</v>
      </c>
      <c r="J1114" s="1">
        <v>-1.216783216783218</v>
      </c>
      <c r="K1114" s="1">
        <v>0</v>
      </c>
      <c r="L1114" s="1">
        <v>3.7008999999999999</v>
      </c>
      <c r="M1114" s="1">
        <v>3.5634000000000001</v>
      </c>
      <c r="N1114" s="2">
        <v>0.48399999999999999</v>
      </c>
      <c r="O1114" s="2">
        <v>0.93899999999999995</v>
      </c>
      <c r="P1114" s="2">
        <v>0.875</v>
      </c>
      <c r="Q1114" s="2">
        <v>0.72699999999999998</v>
      </c>
      <c r="R1114" s="2">
        <v>0.75</v>
      </c>
      <c r="S1114" s="2">
        <v>0.75</v>
      </c>
      <c r="T1114" s="2">
        <v>0.34899999999999998</v>
      </c>
      <c r="U1114" s="2">
        <v>0.35</v>
      </c>
      <c r="V1114" s="2">
        <v>0.35</v>
      </c>
      <c r="W1114" s="2">
        <v>0.23300000000000001</v>
      </c>
      <c r="X1114" s="2">
        <v>3.7999999999999999E-2</v>
      </c>
      <c r="Y1114" s="2">
        <v>0.33300000000000002</v>
      </c>
      <c r="Z1114" s="2">
        <v>0.33300000000000002</v>
      </c>
      <c r="AA1114" s="2">
        <v>0.69199999999999995</v>
      </c>
      <c r="AB1114" s="2">
        <v>0.96499999999999997</v>
      </c>
      <c r="AC1114" s="2">
        <v>0.85699999999999998</v>
      </c>
      <c r="AD1114" s="2">
        <v>0.11700000000000001</v>
      </c>
      <c r="AE1114" s="2">
        <v>0.748</v>
      </c>
      <c r="AF1114" s="2">
        <v>8.0000000000000002E-3</v>
      </c>
      <c r="AG1114" s="2">
        <v>8.0000000000000002E-3</v>
      </c>
      <c r="AH1114" s="2">
        <v>1</v>
      </c>
      <c r="AI1114" s="2">
        <v>6.6000000000000003E-2</v>
      </c>
      <c r="AJ1114" s="2">
        <v>0.16500000000000001</v>
      </c>
      <c r="AK1114">
        <v>2651</v>
      </c>
      <c r="AL1114">
        <v>0.04</v>
      </c>
      <c r="AM1114" t="s">
        <v>59</v>
      </c>
      <c r="AN1114" s="3">
        <v>0.77499999999999991</v>
      </c>
      <c r="AO1114" s="3">
        <v>0.10408329997330661</v>
      </c>
      <c r="AP1114" s="3">
        <v>0.7664377670260023</v>
      </c>
      <c r="AQ1114" s="3">
        <v>0.1111461714304182</v>
      </c>
      <c r="AR1114" s="3">
        <v>0.80313657407407413</v>
      </c>
      <c r="AS1114" s="3">
        <v>9.4163571091549533E-2</v>
      </c>
      <c r="AT1114" s="10">
        <v>4.2817592620849609E-3</v>
      </c>
      <c r="AU1114" s="1">
        <v>276.58984375</v>
      </c>
      <c r="AV1114" s="5">
        <v>28025.863355420679</v>
      </c>
      <c r="AW1114" s="9">
        <v>0.13243246078491211</v>
      </c>
      <c r="AX1114">
        <v>1</v>
      </c>
      <c r="AY1114" t="s">
        <v>50</v>
      </c>
      <c r="AZ1114" s="9">
        <f>AVERAGE(MainTable[[#This Row],[f1]:[f4]])</f>
        <v>0.80820000000000003</v>
      </c>
      <c r="BA1114" s="9">
        <f>AVERAGE(MainTable[[#This Row],[l1]:[l3]])</f>
        <v>0.34966666666666663</v>
      </c>
      <c r="BB1114" s="9">
        <f>AVERAGE(MainTable[[#This Row],[n1]:[lsc]])</f>
        <v>0.43233333333333329</v>
      </c>
      <c r="BC1114" s="9">
        <f>AVERAGE(MainTable[[#This Row],[density]:[clsCoef]])</f>
        <v>0.48699999999999999</v>
      </c>
      <c r="BD1114" s="9">
        <f>AVERAGE(MainTable[[#This Row],[t2]:[t4]])</f>
        <v>0.33866666666666667</v>
      </c>
      <c r="BE1114" s="9">
        <f>AVERAGE(MainTable[[#This Row],[c1]:[c2]])</f>
        <v>0.11550000000000001</v>
      </c>
      <c r="BF1114" s="9">
        <f>AVERAGE(MainTable[[#This Row],[n3]], MainTable[[#This Row],[n1]], MainTable[[#This Row],[n4]])</f>
        <v>0.29966666666666669</v>
      </c>
      <c r="BG1114" s="9" t="str">
        <f>VLOOKUP(MainTable[[#This Row],[model]],ModelNames,4,FALSE)</f>
        <v>Tree Ensemble</v>
      </c>
      <c r="BH1114" s="9" cm="1">
        <f t="array" ref="BH1114">MEDIAN(IF($AM$2:$AM$2385=AM1114,$AN$2:$AN$2385))</f>
        <v>0.86949265687583444</v>
      </c>
      <c r="BI1114" s="9" t="str" cm="1">
        <f t="array" ref="BI1114">LEFT(A1114, MIN(IFERROR(FIND({"_binarized","_clean","_converted"}, A1114), LEN(A1114)+1))-1)</f>
        <v>analcatdata_boxing1</v>
      </c>
    </row>
    <row r="1115" spans="1:61" x14ac:dyDescent="0.25">
      <c r="A1115" t="s">
        <v>72</v>
      </c>
      <c r="B1115" s="6">
        <v>120</v>
      </c>
      <c r="C1115">
        <v>4</v>
      </c>
      <c r="D1115">
        <v>1</v>
      </c>
      <c r="E1115">
        <v>2</v>
      </c>
      <c r="F1115" s="1">
        <v>1.857142857142857</v>
      </c>
      <c r="G1115">
        <v>0</v>
      </c>
      <c r="H1115">
        <v>0</v>
      </c>
      <c r="I1115" s="1">
        <v>0</v>
      </c>
      <c r="J1115" s="1">
        <v>-1.216783216783218</v>
      </c>
      <c r="K1115" s="1">
        <v>0</v>
      </c>
      <c r="L1115" s="1">
        <v>3.7008999999999999</v>
      </c>
      <c r="M1115" s="1">
        <v>3.5634000000000001</v>
      </c>
      <c r="N1115" s="2">
        <v>0.48399999999999999</v>
      </c>
      <c r="O1115" s="2">
        <v>0.93899999999999995</v>
      </c>
      <c r="P1115" s="2">
        <v>0.875</v>
      </c>
      <c r="Q1115" s="2">
        <v>0.72699999999999998</v>
      </c>
      <c r="R1115" s="2">
        <v>0.75</v>
      </c>
      <c r="S1115" s="2">
        <v>0.75</v>
      </c>
      <c r="T1115" s="2">
        <v>0.34899999999999998</v>
      </c>
      <c r="U1115" s="2">
        <v>0.35</v>
      </c>
      <c r="V1115" s="2">
        <v>0.35</v>
      </c>
      <c r="W1115" s="2">
        <v>0.23300000000000001</v>
      </c>
      <c r="X1115" s="2">
        <v>3.7999999999999999E-2</v>
      </c>
      <c r="Y1115" s="2">
        <v>0.33300000000000002</v>
      </c>
      <c r="Z1115" s="2">
        <v>0.33300000000000002</v>
      </c>
      <c r="AA1115" s="2">
        <v>0.69199999999999995</v>
      </c>
      <c r="AB1115" s="2">
        <v>0.96499999999999997</v>
      </c>
      <c r="AC1115" s="2">
        <v>0.85699999999999998</v>
      </c>
      <c r="AD1115" s="2">
        <v>0.11700000000000001</v>
      </c>
      <c r="AE1115" s="2">
        <v>0.748</v>
      </c>
      <c r="AF1115" s="2">
        <v>8.0000000000000002E-3</v>
      </c>
      <c r="AG1115" s="2">
        <v>8.0000000000000002E-3</v>
      </c>
      <c r="AH1115" s="2">
        <v>1</v>
      </c>
      <c r="AI1115" s="2">
        <v>6.6000000000000003E-2</v>
      </c>
      <c r="AJ1115" s="2">
        <v>0.16500000000000001</v>
      </c>
      <c r="AK1115">
        <v>2651</v>
      </c>
      <c r="AL1115">
        <v>0.04</v>
      </c>
      <c r="AM1115" t="s">
        <v>54</v>
      </c>
      <c r="AN1115" s="3">
        <v>0.75</v>
      </c>
      <c r="AO1115" s="3">
        <v>9.5014618758261504E-2</v>
      </c>
      <c r="AP1115" s="3">
        <v>0.74062200054847116</v>
      </c>
      <c r="AQ1115" s="3">
        <v>0.102373661401997</v>
      </c>
      <c r="AR1115" s="3">
        <v>0.7732465277777778</v>
      </c>
      <c r="AS1115" s="3">
        <v>0.111783048545518</v>
      </c>
      <c r="AT1115" s="10">
        <v>0.1407818794250488</v>
      </c>
      <c r="AU1115" s="1">
        <v>278.390625</v>
      </c>
      <c r="AV1115" s="5">
        <v>852.3824265599967</v>
      </c>
      <c r="AW1115" s="9">
        <v>1.487262964248657</v>
      </c>
      <c r="AX1115">
        <v>16</v>
      </c>
      <c r="AY1115" t="s">
        <v>50</v>
      </c>
      <c r="AZ1115" s="9">
        <f>AVERAGE(MainTable[[#This Row],[f1]:[f4]])</f>
        <v>0.80820000000000003</v>
      </c>
      <c r="BA1115" s="9">
        <f>AVERAGE(MainTable[[#This Row],[l1]:[l3]])</f>
        <v>0.34966666666666663</v>
      </c>
      <c r="BB1115" s="9">
        <f>AVERAGE(MainTable[[#This Row],[n1]:[lsc]])</f>
        <v>0.43233333333333329</v>
      </c>
      <c r="BC1115" s="9">
        <f>AVERAGE(MainTable[[#This Row],[density]:[clsCoef]])</f>
        <v>0.48699999999999999</v>
      </c>
      <c r="BD1115" s="9">
        <f>AVERAGE(MainTable[[#This Row],[t2]:[t4]])</f>
        <v>0.33866666666666667</v>
      </c>
      <c r="BE1115" s="9">
        <f>AVERAGE(MainTable[[#This Row],[c1]:[c2]])</f>
        <v>0.11550000000000001</v>
      </c>
      <c r="BF1115" s="9">
        <f>AVERAGE(MainTable[[#This Row],[n3]], MainTable[[#This Row],[n1]], MainTable[[#This Row],[n4]])</f>
        <v>0.29966666666666669</v>
      </c>
      <c r="BG1115" s="9" t="str">
        <f>VLOOKUP(MainTable[[#This Row],[model]],ModelNames,4,FALSE)</f>
        <v>Tree Ensemble</v>
      </c>
      <c r="BH1115" s="9" cm="1">
        <f t="array" ref="BH1115">MEDIAN(IF($AM$2:$AM$2385=AM1115,$AN$2:$AN$2385))</f>
        <v>0.87316363636363636</v>
      </c>
      <c r="BI1115" s="9" t="str" cm="1">
        <f t="array" ref="BI1115">LEFT(A1115, MIN(IFERROR(FIND({"_binarized","_clean","_converted"}, A1115), LEN(A1115)+1))-1)</f>
        <v>analcatdata_boxing1</v>
      </c>
    </row>
    <row r="1116" spans="1:61" x14ac:dyDescent="0.25">
      <c r="A1116" t="s">
        <v>72</v>
      </c>
      <c r="B1116" s="6">
        <v>120</v>
      </c>
      <c r="C1116">
        <v>4</v>
      </c>
      <c r="D1116">
        <v>1</v>
      </c>
      <c r="E1116">
        <v>2</v>
      </c>
      <c r="F1116" s="1">
        <v>1.857142857142857</v>
      </c>
      <c r="G1116">
        <v>0</v>
      </c>
      <c r="H1116">
        <v>0</v>
      </c>
      <c r="I1116" s="1">
        <v>0</v>
      </c>
      <c r="J1116" s="1">
        <v>-1.216783216783218</v>
      </c>
      <c r="K1116" s="1">
        <v>0</v>
      </c>
      <c r="L1116" s="1">
        <v>3.7008999999999999</v>
      </c>
      <c r="M1116" s="1">
        <v>3.5634000000000001</v>
      </c>
      <c r="N1116" s="2">
        <v>0.48399999999999999</v>
      </c>
      <c r="O1116" s="2">
        <v>0.93899999999999995</v>
      </c>
      <c r="P1116" s="2">
        <v>0.875</v>
      </c>
      <c r="Q1116" s="2">
        <v>0.72699999999999998</v>
      </c>
      <c r="R1116" s="2">
        <v>0.75</v>
      </c>
      <c r="S1116" s="2">
        <v>0.75</v>
      </c>
      <c r="T1116" s="2">
        <v>0.34899999999999998</v>
      </c>
      <c r="U1116" s="2">
        <v>0.35</v>
      </c>
      <c r="V1116" s="2">
        <v>0.35</v>
      </c>
      <c r="W1116" s="2">
        <v>0.23300000000000001</v>
      </c>
      <c r="X1116" s="2">
        <v>3.7999999999999999E-2</v>
      </c>
      <c r="Y1116" s="2">
        <v>0.33300000000000002</v>
      </c>
      <c r="Z1116" s="2">
        <v>0.33300000000000002</v>
      </c>
      <c r="AA1116" s="2">
        <v>0.69199999999999995</v>
      </c>
      <c r="AB1116" s="2">
        <v>0.96499999999999997</v>
      </c>
      <c r="AC1116" s="2">
        <v>0.85699999999999998</v>
      </c>
      <c r="AD1116" s="2">
        <v>0.11700000000000001</v>
      </c>
      <c r="AE1116" s="2">
        <v>0.748</v>
      </c>
      <c r="AF1116" s="2">
        <v>8.0000000000000002E-3</v>
      </c>
      <c r="AG1116" s="2">
        <v>8.0000000000000002E-3</v>
      </c>
      <c r="AH1116" s="2">
        <v>1</v>
      </c>
      <c r="AI1116" s="2">
        <v>6.6000000000000003E-2</v>
      </c>
      <c r="AJ1116" s="2">
        <v>0.16500000000000001</v>
      </c>
      <c r="AK1116">
        <v>2651</v>
      </c>
      <c r="AL1116">
        <v>0.04</v>
      </c>
      <c r="AM1116" t="s">
        <v>58</v>
      </c>
      <c r="AN1116" s="3">
        <v>0.74166666666666659</v>
      </c>
      <c r="AO1116" s="3">
        <v>9.9999999999999992E-2</v>
      </c>
      <c r="AP1116" s="3">
        <v>0.70517571219658515</v>
      </c>
      <c r="AQ1116" s="3">
        <v>0.1299786800907575</v>
      </c>
      <c r="AR1116" s="3">
        <v>0.7183969907407407</v>
      </c>
      <c r="AS1116" s="3">
        <v>0.10711573477536759</v>
      </c>
      <c r="AT1116" s="10">
        <v>4.9023628234863281E-3</v>
      </c>
      <c r="AU1116" s="1">
        <v>278.5234375</v>
      </c>
      <c r="AV1116" s="5">
        <v>24477.992413189379</v>
      </c>
      <c r="AW1116" s="9">
        <v>0.82903623580932617</v>
      </c>
      <c r="AX1116">
        <v>2</v>
      </c>
      <c r="AY1116" t="s">
        <v>50</v>
      </c>
      <c r="AZ1116" s="9">
        <f>AVERAGE(MainTable[[#This Row],[f1]:[f4]])</f>
        <v>0.80820000000000003</v>
      </c>
      <c r="BA1116" s="9">
        <f>AVERAGE(MainTable[[#This Row],[l1]:[l3]])</f>
        <v>0.34966666666666663</v>
      </c>
      <c r="BB1116" s="9">
        <f>AVERAGE(MainTable[[#This Row],[n1]:[lsc]])</f>
        <v>0.43233333333333329</v>
      </c>
      <c r="BC1116" s="9">
        <f>AVERAGE(MainTable[[#This Row],[density]:[clsCoef]])</f>
        <v>0.48699999999999999</v>
      </c>
      <c r="BD1116" s="9">
        <f>AVERAGE(MainTable[[#This Row],[t2]:[t4]])</f>
        <v>0.33866666666666667</v>
      </c>
      <c r="BE1116" s="9">
        <f>AVERAGE(MainTable[[#This Row],[c1]:[c2]])</f>
        <v>0.11550000000000001</v>
      </c>
      <c r="BF1116" s="9">
        <f>AVERAGE(MainTable[[#This Row],[n3]], MainTable[[#This Row],[n1]], MainTable[[#This Row],[n4]])</f>
        <v>0.29966666666666669</v>
      </c>
      <c r="BG1116" s="9" t="str">
        <f>VLOOKUP(MainTable[[#This Row],[model]],ModelNames,4,FALSE)</f>
        <v>Tree Ensemble</v>
      </c>
      <c r="BH1116" s="9" cm="1">
        <f t="array" ref="BH1116">MEDIAN(IF($AM$2:$AM$2385=AM1116,$AN$2:$AN$2385))</f>
        <v>0.86973139609339412</v>
      </c>
      <c r="BI1116" s="9" t="str" cm="1">
        <f t="array" ref="BI1116">LEFT(A1116, MIN(IFERROR(FIND({"_binarized","_clean","_converted"}, A1116), LEN(A1116)+1))-1)</f>
        <v>analcatdata_boxing1</v>
      </c>
    </row>
    <row r="1117" spans="1:61" x14ac:dyDescent="0.25">
      <c r="A1117" t="s">
        <v>72</v>
      </c>
      <c r="B1117" s="6">
        <v>120</v>
      </c>
      <c r="C1117">
        <v>4</v>
      </c>
      <c r="D1117">
        <v>1</v>
      </c>
      <c r="E1117">
        <v>2</v>
      </c>
      <c r="F1117" s="1">
        <v>1.857142857142857</v>
      </c>
      <c r="G1117">
        <v>0</v>
      </c>
      <c r="H1117">
        <v>0</v>
      </c>
      <c r="I1117" s="1">
        <v>0</v>
      </c>
      <c r="J1117" s="1">
        <v>-1.216783216783218</v>
      </c>
      <c r="K1117" s="1">
        <v>0</v>
      </c>
      <c r="L1117" s="1">
        <v>3.7008999999999999</v>
      </c>
      <c r="M1117" s="1">
        <v>3.5634000000000001</v>
      </c>
      <c r="N1117" s="2">
        <v>0.48399999999999999</v>
      </c>
      <c r="O1117" s="2">
        <v>0.93899999999999995</v>
      </c>
      <c r="P1117" s="2">
        <v>0.875</v>
      </c>
      <c r="Q1117" s="2">
        <v>0.72699999999999998</v>
      </c>
      <c r="R1117" s="2">
        <v>0.75</v>
      </c>
      <c r="S1117" s="2">
        <v>0.75</v>
      </c>
      <c r="T1117" s="2">
        <v>0.34899999999999998</v>
      </c>
      <c r="U1117" s="2">
        <v>0.35</v>
      </c>
      <c r="V1117" s="2">
        <v>0.35</v>
      </c>
      <c r="W1117" s="2">
        <v>0.23300000000000001</v>
      </c>
      <c r="X1117" s="2">
        <v>3.7999999999999999E-2</v>
      </c>
      <c r="Y1117" s="2">
        <v>0.33300000000000002</v>
      </c>
      <c r="Z1117" s="2">
        <v>0.33300000000000002</v>
      </c>
      <c r="AA1117" s="2">
        <v>0.69199999999999995</v>
      </c>
      <c r="AB1117" s="2">
        <v>0.96499999999999997</v>
      </c>
      <c r="AC1117" s="2">
        <v>0.85699999999999998</v>
      </c>
      <c r="AD1117" s="2">
        <v>0.11700000000000001</v>
      </c>
      <c r="AE1117" s="2">
        <v>0.748</v>
      </c>
      <c r="AF1117" s="2">
        <v>8.0000000000000002E-3</v>
      </c>
      <c r="AG1117" s="2">
        <v>8.0000000000000002E-3</v>
      </c>
      <c r="AH1117" s="2">
        <v>1</v>
      </c>
      <c r="AI1117" s="2">
        <v>6.6000000000000003E-2</v>
      </c>
      <c r="AJ1117" s="2">
        <v>0.16500000000000001</v>
      </c>
      <c r="AK1117">
        <v>2651</v>
      </c>
      <c r="AL1117">
        <v>0.04</v>
      </c>
      <c r="AM1117" t="s">
        <v>56</v>
      </c>
      <c r="AN1117" s="3">
        <v>0.73333333333333339</v>
      </c>
      <c r="AO1117" s="3">
        <v>5.651941652604392E-2</v>
      </c>
      <c r="AP1117" s="3">
        <v>0.7087367099131805</v>
      </c>
      <c r="AQ1117" s="3">
        <v>6.603909937160711E-2</v>
      </c>
      <c r="AR1117" s="3">
        <v>0.63533564814814825</v>
      </c>
      <c r="AS1117" s="3">
        <v>0.1217664576364634</v>
      </c>
      <c r="AT1117" s="10">
        <v>1.839876174926758E-3</v>
      </c>
      <c r="AU1117" s="1">
        <v>263.4765625</v>
      </c>
      <c r="AV1117" s="5">
        <v>65221.780484644289</v>
      </c>
      <c r="AW1117" s="9">
        <v>4.0124654769897461E-2</v>
      </c>
      <c r="AX1117">
        <v>10</v>
      </c>
      <c r="AY1117" t="s">
        <v>50</v>
      </c>
      <c r="AZ1117" s="9">
        <f>AVERAGE(MainTable[[#This Row],[f1]:[f4]])</f>
        <v>0.80820000000000003</v>
      </c>
      <c r="BA1117" s="9">
        <f>AVERAGE(MainTable[[#This Row],[l1]:[l3]])</f>
        <v>0.34966666666666663</v>
      </c>
      <c r="BB1117" s="9">
        <f>AVERAGE(MainTable[[#This Row],[n1]:[lsc]])</f>
        <v>0.43233333333333329</v>
      </c>
      <c r="BC1117" s="9">
        <f>AVERAGE(MainTable[[#This Row],[density]:[clsCoef]])</f>
        <v>0.48699999999999999</v>
      </c>
      <c r="BD1117" s="9">
        <f>AVERAGE(MainTable[[#This Row],[t2]:[t4]])</f>
        <v>0.33866666666666667</v>
      </c>
      <c r="BE1117" s="9">
        <f>AVERAGE(MainTable[[#This Row],[c1]:[c2]])</f>
        <v>0.11550000000000001</v>
      </c>
      <c r="BF1117" s="9">
        <f>AVERAGE(MainTable[[#This Row],[n3]], MainTable[[#This Row],[n1]], MainTable[[#This Row],[n4]])</f>
        <v>0.29966666666666669</v>
      </c>
      <c r="BG1117" s="9" t="str">
        <f>VLOOKUP(MainTable[[#This Row],[model]],ModelNames,4,FALSE)</f>
        <v>Linear</v>
      </c>
      <c r="BH1117" s="9" cm="1">
        <f t="array" ref="BH1117">MEDIAN(IF($AM$2:$AM$2385=AM1117,$AN$2:$AN$2385))</f>
        <v>0.85279999999999989</v>
      </c>
      <c r="BI1117" s="9" t="str" cm="1">
        <f t="array" ref="BI1117">LEFT(A1117, MIN(IFERROR(FIND({"_binarized","_clean","_converted"}, A1117), LEN(A1117)+1))-1)</f>
        <v>analcatdata_boxing1</v>
      </c>
    </row>
    <row r="1118" spans="1:61" x14ac:dyDescent="0.25">
      <c r="A1118" t="s">
        <v>72</v>
      </c>
      <c r="B1118" s="6">
        <v>120</v>
      </c>
      <c r="C1118">
        <v>4</v>
      </c>
      <c r="D1118">
        <v>1</v>
      </c>
      <c r="E1118">
        <v>2</v>
      </c>
      <c r="F1118" s="1">
        <v>1.857142857142857</v>
      </c>
      <c r="G1118">
        <v>0</v>
      </c>
      <c r="H1118">
        <v>0</v>
      </c>
      <c r="I1118" s="1">
        <v>0</v>
      </c>
      <c r="J1118" s="1">
        <v>-1.216783216783218</v>
      </c>
      <c r="K1118" s="1">
        <v>0</v>
      </c>
      <c r="L1118" s="1">
        <v>3.7008999999999999</v>
      </c>
      <c r="M1118" s="1">
        <v>3.5634000000000001</v>
      </c>
      <c r="N1118" s="2">
        <v>0.48399999999999999</v>
      </c>
      <c r="O1118" s="2">
        <v>0.93899999999999995</v>
      </c>
      <c r="P1118" s="2">
        <v>0.875</v>
      </c>
      <c r="Q1118" s="2">
        <v>0.72699999999999998</v>
      </c>
      <c r="R1118" s="2">
        <v>0.75</v>
      </c>
      <c r="S1118" s="2">
        <v>0.75</v>
      </c>
      <c r="T1118" s="2">
        <v>0.34899999999999998</v>
      </c>
      <c r="U1118" s="2">
        <v>0.35</v>
      </c>
      <c r="V1118" s="2">
        <v>0.35</v>
      </c>
      <c r="W1118" s="2">
        <v>0.23300000000000001</v>
      </c>
      <c r="X1118" s="2">
        <v>3.7999999999999999E-2</v>
      </c>
      <c r="Y1118" s="2">
        <v>0.33300000000000002</v>
      </c>
      <c r="Z1118" s="2">
        <v>0.33300000000000002</v>
      </c>
      <c r="AA1118" s="2">
        <v>0.69199999999999995</v>
      </c>
      <c r="AB1118" s="2">
        <v>0.96499999999999997</v>
      </c>
      <c r="AC1118" s="2">
        <v>0.85699999999999998</v>
      </c>
      <c r="AD1118" s="2">
        <v>0.11700000000000001</v>
      </c>
      <c r="AE1118" s="2">
        <v>0.748</v>
      </c>
      <c r="AF1118" s="2">
        <v>8.0000000000000002E-3</v>
      </c>
      <c r="AG1118" s="2">
        <v>8.0000000000000002E-3</v>
      </c>
      <c r="AH1118" s="2">
        <v>1</v>
      </c>
      <c r="AI1118" s="2">
        <v>6.6000000000000003E-2</v>
      </c>
      <c r="AJ1118" s="2">
        <v>0.16500000000000001</v>
      </c>
      <c r="AK1118">
        <v>2651</v>
      </c>
      <c r="AL1118">
        <v>0.04</v>
      </c>
      <c r="AM1118" t="s">
        <v>49</v>
      </c>
      <c r="AN1118" s="3">
        <v>0.73333333333333328</v>
      </c>
      <c r="AO1118" s="3">
        <v>7.7280154129130876E-2</v>
      </c>
      <c r="AP1118" s="3">
        <v>0.7163064937513467</v>
      </c>
      <c r="AQ1118" s="3">
        <v>8.5414475311511487E-2</v>
      </c>
      <c r="AR1118" s="3">
        <v>0.61682870370370368</v>
      </c>
      <c r="AS1118" s="3">
        <v>0.1448517052522649</v>
      </c>
      <c r="AT1118" s="10">
        <v>2.1672248840332031E-3</v>
      </c>
      <c r="AU1118" s="1">
        <v>254.9375</v>
      </c>
      <c r="AV1118" s="5">
        <v>55370.349834983499</v>
      </c>
      <c r="AW1118" s="9">
        <v>0.71732187271118164</v>
      </c>
      <c r="AX1118">
        <v>16</v>
      </c>
      <c r="AY1118" t="s">
        <v>50</v>
      </c>
      <c r="AZ1118" s="9">
        <f>AVERAGE(MainTable[[#This Row],[f1]:[f4]])</f>
        <v>0.80820000000000003</v>
      </c>
      <c r="BA1118" s="9">
        <f>AVERAGE(MainTable[[#This Row],[l1]:[l3]])</f>
        <v>0.34966666666666663</v>
      </c>
      <c r="BB1118" s="9">
        <f>AVERAGE(MainTable[[#This Row],[n1]:[lsc]])</f>
        <v>0.43233333333333329</v>
      </c>
      <c r="BC1118" s="9">
        <f>AVERAGE(MainTable[[#This Row],[density]:[clsCoef]])</f>
        <v>0.48699999999999999</v>
      </c>
      <c r="BD1118" s="9">
        <f>AVERAGE(MainTable[[#This Row],[t2]:[t4]])</f>
        <v>0.33866666666666667</v>
      </c>
      <c r="BE1118" s="9">
        <f>AVERAGE(MainTable[[#This Row],[c1]:[c2]])</f>
        <v>0.11550000000000001</v>
      </c>
      <c r="BF1118" s="9">
        <f>AVERAGE(MainTable[[#This Row],[n3]], MainTable[[#This Row],[n1]], MainTable[[#This Row],[n4]])</f>
        <v>0.29966666666666669</v>
      </c>
      <c r="BG1118" s="9" t="str">
        <f>VLOOKUP(MainTable[[#This Row],[model]],ModelNames,4,FALSE)</f>
        <v>Neural</v>
      </c>
      <c r="BH1118" s="9" cm="1">
        <f t="array" ref="BH1118">MEDIAN(IF($AM$2:$AM$2385=AM1118,$AN$2:$AN$2385))</f>
        <v>0.87620447459485384</v>
      </c>
      <c r="BI1118" s="9" t="str" cm="1">
        <f t="array" ref="BI1118">LEFT(A1118, MIN(IFERROR(FIND({"_binarized","_clean","_converted"}, A1118), LEN(A1118)+1))-1)</f>
        <v>analcatdata_boxing1</v>
      </c>
    </row>
    <row r="1119" spans="1:61" x14ac:dyDescent="0.25">
      <c r="A1119" t="s">
        <v>72</v>
      </c>
      <c r="B1119" s="6">
        <v>120</v>
      </c>
      <c r="C1119">
        <v>4</v>
      </c>
      <c r="D1119">
        <v>1</v>
      </c>
      <c r="E1119">
        <v>2</v>
      </c>
      <c r="F1119" s="1">
        <v>1.857142857142857</v>
      </c>
      <c r="G1119">
        <v>0</v>
      </c>
      <c r="H1119">
        <v>0</v>
      </c>
      <c r="I1119" s="1">
        <v>0</v>
      </c>
      <c r="J1119" s="1">
        <v>-1.216783216783218</v>
      </c>
      <c r="K1119" s="1">
        <v>0</v>
      </c>
      <c r="L1119" s="1">
        <v>3.7008999999999999</v>
      </c>
      <c r="M1119" s="1">
        <v>3.5634000000000001</v>
      </c>
      <c r="N1119" s="2">
        <v>0.48399999999999999</v>
      </c>
      <c r="O1119" s="2">
        <v>0.93899999999999995</v>
      </c>
      <c r="P1119" s="2">
        <v>0.875</v>
      </c>
      <c r="Q1119" s="2">
        <v>0.72699999999999998</v>
      </c>
      <c r="R1119" s="2">
        <v>0.75</v>
      </c>
      <c r="S1119" s="2">
        <v>0.75</v>
      </c>
      <c r="T1119" s="2">
        <v>0.34899999999999998</v>
      </c>
      <c r="U1119" s="2">
        <v>0.35</v>
      </c>
      <c r="V1119" s="2">
        <v>0.35</v>
      </c>
      <c r="W1119" s="2">
        <v>0.23300000000000001</v>
      </c>
      <c r="X1119" s="2">
        <v>3.7999999999999999E-2</v>
      </c>
      <c r="Y1119" s="2">
        <v>0.33300000000000002</v>
      </c>
      <c r="Z1119" s="2">
        <v>0.33300000000000002</v>
      </c>
      <c r="AA1119" s="2">
        <v>0.69199999999999995</v>
      </c>
      <c r="AB1119" s="2">
        <v>0.96499999999999997</v>
      </c>
      <c r="AC1119" s="2">
        <v>0.85699999999999998</v>
      </c>
      <c r="AD1119" s="2">
        <v>0.11700000000000001</v>
      </c>
      <c r="AE1119" s="2">
        <v>0.748</v>
      </c>
      <c r="AF1119" s="2">
        <v>8.0000000000000002E-3</v>
      </c>
      <c r="AG1119" s="2">
        <v>8.0000000000000002E-3</v>
      </c>
      <c r="AH1119" s="2">
        <v>1</v>
      </c>
      <c r="AI1119" s="2">
        <v>6.6000000000000003E-2</v>
      </c>
      <c r="AJ1119" s="2">
        <v>0.16500000000000001</v>
      </c>
      <c r="AK1119">
        <v>2651</v>
      </c>
      <c r="AL1119">
        <v>0.04</v>
      </c>
      <c r="AM1119" t="s">
        <v>52</v>
      </c>
      <c r="AN1119" s="3">
        <v>0.73333333333333328</v>
      </c>
      <c r="AO1119" s="3">
        <v>0.1006920497799548</v>
      </c>
      <c r="AP1119" s="3">
        <v>0.72075316840022718</v>
      </c>
      <c r="AQ1119" s="3">
        <v>0.1075247940574892</v>
      </c>
      <c r="AR1119" s="3">
        <v>0.6944675925925925</v>
      </c>
      <c r="AS1119" s="3">
        <v>0.10163939462732539</v>
      </c>
      <c r="AT1119" s="10">
        <v>9.3804121017456055E-2</v>
      </c>
      <c r="AU1119" s="1">
        <v>280.16796875</v>
      </c>
      <c r="AV1119" s="5">
        <v>1279.2614940410681</v>
      </c>
      <c r="AW1119" s="9">
        <v>1.567891120910645</v>
      </c>
      <c r="AX1119">
        <v>24</v>
      </c>
      <c r="AY1119" t="s">
        <v>50</v>
      </c>
      <c r="AZ1119" s="9">
        <f>AVERAGE(MainTable[[#This Row],[f1]:[f4]])</f>
        <v>0.80820000000000003</v>
      </c>
      <c r="BA1119" s="9">
        <f>AVERAGE(MainTable[[#This Row],[l1]:[l3]])</f>
        <v>0.34966666666666663</v>
      </c>
      <c r="BB1119" s="9">
        <f>AVERAGE(MainTable[[#This Row],[n1]:[lsc]])</f>
        <v>0.43233333333333329</v>
      </c>
      <c r="BC1119" s="9">
        <f>AVERAGE(MainTable[[#This Row],[density]:[clsCoef]])</f>
        <v>0.48699999999999999</v>
      </c>
      <c r="BD1119" s="9">
        <f>AVERAGE(MainTable[[#This Row],[t2]:[t4]])</f>
        <v>0.33866666666666667</v>
      </c>
      <c r="BE1119" s="9">
        <f>AVERAGE(MainTable[[#This Row],[c1]:[c2]])</f>
        <v>0.11550000000000001</v>
      </c>
      <c r="BF1119" s="9">
        <f>AVERAGE(MainTable[[#This Row],[n3]], MainTable[[#This Row],[n1]], MainTable[[#This Row],[n4]])</f>
        <v>0.29966666666666669</v>
      </c>
      <c r="BG1119" s="9" t="str">
        <f>VLOOKUP(MainTable[[#This Row],[model]],ModelNames,4,FALSE)</f>
        <v>Tree Ensemble</v>
      </c>
      <c r="BH1119" s="9" cm="1">
        <f t="array" ref="BH1119">MEDIAN(IF($AM$2:$AM$2385=AM1119,$AN$2:$AN$2385))</f>
        <v>0.87140340575455077</v>
      </c>
      <c r="BI1119" s="9" t="str" cm="1">
        <f t="array" ref="BI1119">LEFT(A1119, MIN(IFERROR(FIND({"_binarized","_clean","_converted"}, A1119), LEN(A1119)+1))-1)</f>
        <v>analcatdata_boxing1</v>
      </c>
    </row>
    <row r="1120" spans="1:61" x14ac:dyDescent="0.25">
      <c r="A1120" t="s">
        <v>72</v>
      </c>
      <c r="B1120" s="6">
        <v>120</v>
      </c>
      <c r="C1120">
        <v>4</v>
      </c>
      <c r="D1120">
        <v>1</v>
      </c>
      <c r="E1120">
        <v>2</v>
      </c>
      <c r="F1120" s="1">
        <v>1.857142857142857</v>
      </c>
      <c r="G1120">
        <v>0</v>
      </c>
      <c r="H1120">
        <v>0</v>
      </c>
      <c r="I1120" s="1">
        <v>0</v>
      </c>
      <c r="J1120" s="1">
        <v>-1.216783216783218</v>
      </c>
      <c r="K1120" s="1">
        <v>0</v>
      </c>
      <c r="L1120" s="1">
        <v>3.7008999999999999</v>
      </c>
      <c r="M1120" s="1">
        <v>3.5634000000000001</v>
      </c>
      <c r="N1120" s="2">
        <v>0.48399999999999999</v>
      </c>
      <c r="O1120" s="2">
        <v>0.93899999999999995</v>
      </c>
      <c r="P1120" s="2">
        <v>0.875</v>
      </c>
      <c r="Q1120" s="2">
        <v>0.72699999999999998</v>
      </c>
      <c r="R1120" s="2">
        <v>0.75</v>
      </c>
      <c r="S1120" s="2">
        <v>0.75</v>
      </c>
      <c r="T1120" s="2">
        <v>0.34899999999999998</v>
      </c>
      <c r="U1120" s="2">
        <v>0.35</v>
      </c>
      <c r="V1120" s="2">
        <v>0.35</v>
      </c>
      <c r="W1120" s="2">
        <v>0.23300000000000001</v>
      </c>
      <c r="X1120" s="2">
        <v>3.7999999999999999E-2</v>
      </c>
      <c r="Y1120" s="2">
        <v>0.33300000000000002</v>
      </c>
      <c r="Z1120" s="2">
        <v>0.33300000000000002</v>
      </c>
      <c r="AA1120" s="2">
        <v>0.69199999999999995</v>
      </c>
      <c r="AB1120" s="2">
        <v>0.96499999999999997</v>
      </c>
      <c r="AC1120" s="2">
        <v>0.85699999999999998</v>
      </c>
      <c r="AD1120" s="2">
        <v>0.11700000000000001</v>
      </c>
      <c r="AE1120" s="2">
        <v>0.748</v>
      </c>
      <c r="AF1120" s="2">
        <v>8.0000000000000002E-3</v>
      </c>
      <c r="AG1120" s="2">
        <v>8.0000000000000002E-3</v>
      </c>
      <c r="AH1120" s="2">
        <v>1</v>
      </c>
      <c r="AI1120" s="2">
        <v>6.6000000000000003E-2</v>
      </c>
      <c r="AJ1120" s="2">
        <v>0.16500000000000001</v>
      </c>
      <c r="AK1120">
        <v>2651</v>
      </c>
      <c r="AL1120">
        <v>0.04</v>
      </c>
      <c r="AM1120" t="s">
        <v>51</v>
      </c>
      <c r="AN1120" s="3">
        <v>0.72499999999999998</v>
      </c>
      <c r="AO1120" s="3">
        <v>7.7280154129130876E-2</v>
      </c>
      <c r="AP1120" s="3">
        <v>0.70635384223619524</v>
      </c>
      <c r="AQ1120" s="3">
        <v>8.4715313901091022E-2</v>
      </c>
      <c r="AT1120" s="10">
        <v>2.2227764129638672E-3</v>
      </c>
      <c r="AU1120" s="1">
        <v>261.359375</v>
      </c>
      <c r="AV1120" s="5">
        <v>53986.536522578572</v>
      </c>
      <c r="AW1120" s="9">
        <v>4.886317253112793E-2</v>
      </c>
      <c r="AX1120">
        <v>12</v>
      </c>
      <c r="AY1120" t="s">
        <v>50</v>
      </c>
      <c r="AZ1120" s="9">
        <f>AVERAGE(MainTable[[#This Row],[f1]:[f4]])</f>
        <v>0.80820000000000003</v>
      </c>
      <c r="BA1120" s="9">
        <f>AVERAGE(MainTable[[#This Row],[l1]:[l3]])</f>
        <v>0.34966666666666663</v>
      </c>
      <c r="BB1120" s="9">
        <f>AVERAGE(MainTable[[#This Row],[n1]:[lsc]])</f>
        <v>0.43233333333333329</v>
      </c>
      <c r="BC1120" s="9">
        <f>AVERAGE(MainTable[[#This Row],[density]:[clsCoef]])</f>
        <v>0.48699999999999999</v>
      </c>
      <c r="BD1120" s="9">
        <f>AVERAGE(MainTable[[#This Row],[t2]:[t4]])</f>
        <v>0.33866666666666667</v>
      </c>
      <c r="BE1120" s="9">
        <f>AVERAGE(MainTable[[#This Row],[c1]:[c2]])</f>
        <v>0.11550000000000001</v>
      </c>
      <c r="BF1120" s="9">
        <f>AVERAGE(MainTable[[#This Row],[n3]], MainTable[[#This Row],[n1]], MainTable[[#This Row],[n4]])</f>
        <v>0.29966666666666669</v>
      </c>
      <c r="BG1120" s="9" t="str">
        <f>VLOOKUP(MainTable[[#This Row],[model]],ModelNames,4,FALSE)</f>
        <v>Kernel/SVM</v>
      </c>
      <c r="BH1120" s="9" cm="1">
        <f t="array" ref="BH1120">MEDIAN(IF($AM$2:$AM$2385=AM1120,$AN$2:$AN$2385))</f>
        <v>0.87225452196382425</v>
      </c>
      <c r="BI1120" s="9" t="str" cm="1">
        <f t="array" ref="BI1120">LEFT(A1120, MIN(IFERROR(FIND({"_binarized","_clean","_converted"}, A1120), LEN(A1120)+1))-1)</f>
        <v>analcatdata_boxing1</v>
      </c>
    </row>
    <row r="1121" spans="1:61" x14ac:dyDescent="0.25">
      <c r="A1121" t="s">
        <v>72</v>
      </c>
      <c r="B1121" s="6">
        <v>120</v>
      </c>
      <c r="C1121">
        <v>4</v>
      </c>
      <c r="D1121">
        <v>1</v>
      </c>
      <c r="E1121">
        <v>2</v>
      </c>
      <c r="F1121" s="1">
        <v>1.857142857142857</v>
      </c>
      <c r="G1121">
        <v>0</v>
      </c>
      <c r="H1121">
        <v>0</v>
      </c>
      <c r="I1121" s="1">
        <v>0</v>
      </c>
      <c r="J1121" s="1">
        <v>-1.216783216783218</v>
      </c>
      <c r="K1121" s="1">
        <v>0</v>
      </c>
      <c r="L1121" s="1">
        <v>3.7008999999999999</v>
      </c>
      <c r="M1121" s="1">
        <v>3.5634000000000001</v>
      </c>
      <c r="N1121" s="2">
        <v>0.48399999999999999</v>
      </c>
      <c r="O1121" s="2">
        <v>0.93899999999999995</v>
      </c>
      <c r="P1121" s="2">
        <v>0.875</v>
      </c>
      <c r="Q1121" s="2">
        <v>0.72699999999999998</v>
      </c>
      <c r="R1121" s="2">
        <v>0.75</v>
      </c>
      <c r="S1121" s="2">
        <v>0.75</v>
      </c>
      <c r="T1121" s="2">
        <v>0.34899999999999998</v>
      </c>
      <c r="U1121" s="2">
        <v>0.35</v>
      </c>
      <c r="V1121" s="2">
        <v>0.35</v>
      </c>
      <c r="W1121" s="2">
        <v>0.23300000000000001</v>
      </c>
      <c r="X1121" s="2">
        <v>3.7999999999999999E-2</v>
      </c>
      <c r="Y1121" s="2">
        <v>0.33300000000000002</v>
      </c>
      <c r="Z1121" s="2">
        <v>0.33300000000000002</v>
      </c>
      <c r="AA1121" s="2">
        <v>0.69199999999999995</v>
      </c>
      <c r="AB1121" s="2">
        <v>0.96499999999999997</v>
      </c>
      <c r="AC1121" s="2">
        <v>0.85699999999999998</v>
      </c>
      <c r="AD1121" s="2">
        <v>0.11700000000000001</v>
      </c>
      <c r="AE1121" s="2">
        <v>0.748</v>
      </c>
      <c r="AF1121" s="2">
        <v>8.0000000000000002E-3</v>
      </c>
      <c r="AG1121" s="2">
        <v>8.0000000000000002E-3</v>
      </c>
      <c r="AH1121" s="2">
        <v>1</v>
      </c>
      <c r="AI1121" s="2">
        <v>6.6000000000000003E-2</v>
      </c>
      <c r="AJ1121" s="2">
        <v>0.16500000000000001</v>
      </c>
      <c r="AK1121">
        <v>2651</v>
      </c>
      <c r="AL1121">
        <v>0.04</v>
      </c>
      <c r="AM1121" t="s">
        <v>53</v>
      </c>
      <c r="AN1121" s="3">
        <v>0.72499999999999998</v>
      </c>
      <c r="AO1121" s="3">
        <v>8.9752746785575072E-2</v>
      </c>
      <c r="AP1121" s="3">
        <v>0.70991132029734971</v>
      </c>
      <c r="AQ1121" s="3">
        <v>9.4736142110837654E-2</v>
      </c>
      <c r="AR1121" s="3">
        <v>0.69710648148148147</v>
      </c>
      <c r="AS1121" s="3">
        <v>0.1444422928377263</v>
      </c>
      <c r="AT1121" s="10">
        <v>3.414154052734375E-3</v>
      </c>
      <c r="AU1121" s="1">
        <v>262.76953125</v>
      </c>
      <c r="AV1121" s="5">
        <v>35147.798882681564</v>
      </c>
      <c r="AW1121" s="9">
        <v>7.0059061050415039E-2</v>
      </c>
      <c r="AX1121">
        <v>24</v>
      </c>
      <c r="AY1121" t="s">
        <v>50</v>
      </c>
      <c r="AZ1121" s="9">
        <f>AVERAGE(MainTable[[#This Row],[f1]:[f4]])</f>
        <v>0.80820000000000003</v>
      </c>
      <c r="BA1121" s="9">
        <f>AVERAGE(MainTable[[#This Row],[l1]:[l3]])</f>
        <v>0.34966666666666663</v>
      </c>
      <c r="BB1121" s="9">
        <f>AVERAGE(MainTable[[#This Row],[n1]:[lsc]])</f>
        <v>0.43233333333333329</v>
      </c>
      <c r="BC1121" s="9">
        <f>AVERAGE(MainTable[[#This Row],[density]:[clsCoef]])</f>
        <v>0.48699999999999999</v>
      </c>
      <c r="BD1121" s="9">
        <f>AVERAGE(MainTable[[#This Row],[t2]:[t4]])</f>
        <v>0.33866666666666667</v>
      </c>
      <c r="BE1121" s="9">
        <f>AVERAGE(MainTable[[#This Row],[c1]:[c2]])</f>
        <v>0.11550000000000001</v>
      </c>
      <c r="BF1121" s="9">
        <f>AVERAGE(MainTable[[#This Row],[n3]], MainTable[[#This Row],[n1]], MainTable[[#This Row],[n4]])</f>
        <v>0.29966666666666669</v>
      </c>
      <c r="BG1121" s="9" t="str">
        <f>VLOOKUP(MainTable[[#This Row],[model]],ModelNames,4,FALSE)</f>
        <v>Instance-based</v>
      </c>
      <c r="BH1121" s="9" cm="1">
        <f t="array" ref="BH1121">MEDIAN(IF($AM$2:$AM$2385=AM1121,$AN$2:$AN$2385))</f>
        <v>0.85</v>
      </c>
      <c r="BI1121" s="9" t="str" cm="1">
        <f t="array" ref="BI1121">LEFT(A1121, MIN(IFERROR(FIND({"_binarized","_clean","_converted"}, A1121), LEN(A1121)+1))-1)</f>
        <v>analcatdata_boxing1</v>
      </c>
    </row>
    <row r="1122" spans="1:61" x14ac:dyDescent="0.25">
      <c r="A1122" t="s">
        <v>72</v>
      </c>
      <c r="B1122" s="6">
        <v>120</v>
      </c>
      <c r="C1122">
        <v>4</v>
      </c>
      <c r="D1122">
        <v>1</v>
      </c>
      <c r="E1122">
        <v>2</v>
      </c>
      <c r="F1122" s="1">
        <v>1.857142857142857</v>
      </c>
      <c r="G1122">
        <v>0</v>
      </c>
      <c r="H1122">
        <v>0</v>
      </c>
      <c r="I1122" s="1">
        <v>0</v>
      </c>
      <c r="J1122" s="1">
        <v>-1.216783216783218</v>
      </c>
      <c r="K1122" s="1">
        <v>0</v>
      </c>
      <c r="L1122" s="1">
        <v>3.7008999999999999</v>
      </c>
      <c r="M1122" s="1">
        <v>3.5634000000000001</v>
      </c>
      <c r="N1122" s="2">
        <v>0.48399999999999999</v>
      </c>
      <c r="O1122" s="2">
        <v>0.93899999999999995</v>
      </c>
      <c r="P1122" s="2">
        <v>0.875</v>
      </c>
      <c r="Q1122" s="2">
        <v>0.72699999999999998</v>
      </c>
      <c r="R1122" s="2">
        <v>0.75</v>
      </c>
      <c r="S1122" s="2">
        <v>0.75</v>
      </c>
      <c r="T1122" s="2">
        <v>0.34899999999999998</v>
      </c>
      <c r="U1122" s="2">
        <v>0.35</v>
      </c>
      <c r="V1122" s="2">
        <v>0.35</v>
      </c>
      <c r="W1122" s="2">
        <v>0.23300000000000001</v>
      </c>
      <c r="X1122" s="2">
        <v>3.7999999999999999E-2</v>
      </c>
      <c r="Y1122" s="2">
        <v>0.33300000000000002</v>
      </c>
      <c r="Z1122" s="2">
        <v>0.33300000000000002</v>
      </c>
      <c r="AA1122" s="2">
        <v>0.69199999999999995</v>
      </c>
      <c r="AB1122" s="2">
        <v>0.96499999999999997</v>
      </c>
      <c r="AC1122" s="2">
        <v>0.85699999999999998</v>
      </c>
      <c r="AD1122" s="2">
        <v>0.11700000000000001</v>
      </c>
      <c r="AE1122" s="2">
        <v>0.748</v>
      </c>
      <c r="AF1122" s="2">
        <v>8.0000000000000002E-3</v>
      </c>
      <c r="AG1122" s="2">
        <v>8.0000000000000002E-3</v>
      </c>
      <c r="AH1122" s="2">
        <v>1</v>
      </c>
      <c r="AI1122" s="2">
        <v>6.6000000000000003E-2</v>
      </c>
      <c r="AJ1122" s="2">
        <v>0.16500000000000001</v>
      </c>
      <c r="AK1122">
        <v>2651</v>
      </c>
      <c r="AL1122">
        <v>0.04</v>
      </c>
      <c r="AM1122" t="s">
        <v>61</v>
      </c>
      <c r="AN1122" s="3">
        <v>0.72499999999999987</v>
      </c>
      <c r="AO1122" s="3">
        <v>6.7700320038632994E-2</v>
      </c>
      <c r="AP1122" s="3">
        <v>0.68753371253371254</v>
      </c>
      <c r="AQ1122" s="3">
        <v>8.6151816132574471E-2</v>
      </c>
      <c r="AR1122" s="3">
        <v>0.65623842592592596</v>
      </c>
      <c r="AS1122" s="3">
        <v>0.13457539010691361</v>
      </c>
      <c r="AT1122" s="10">
        <v>1.9283294677734379E-3</v>
      </c>
      <c r="AU1122" s="1">
        <v>253.31640625</v>
      </c>
      <c r="AV1122" s="5">
        <v>62230.029673590507</v>
      </c>
      <c r="AW1122" s="9">
        <v>2.4884700775146481E-2</v>
      </c>
      <c r="AX1122">
        <v>4</v>
      </c>
      <c r="AY1122" t="s">
        <v>50</v>
      </c>
      <c r="AZ1122" s="9">
        <f>AVERAGE(MainTable[[#This Row],[f1]:[f4]])</f>
        <v>0.80820000000000003</v>
      </c>
      <c r="BA1122" s="9">
        <f>AVERAGE(MainTable[[#This Row],[l1]:[l3]])</f>
        <v>0.34966666666666663</v>
      </c>
      <c r="BB1122" s="9">
        <f>AVERAGE(MainTable[[#This Row],[n1]:[lsc]])</f>
        <v>0.43233333333333329</v>
      </c>
      <c r="BC1122" s="9">
        <f>AVERAGE(MainTable[[#This Row],[density]:[clsCoef]])</f>
        <v>0.48699999999999999</v>
      </c>
      <c r="BD1122" s="9">
        <f>AVERAGE(MainTable[[#This Row],[t2]:[t4]])</f>
        <v>0.33866666666666667</v>
      </c>
      <c r="BE1122" s="9">
        <f>AVERAGE(MainTable[[#This Row],[c1]:[c2]])</f>
        <v>0.11550000000000001</v>
      </c>
      <c r="BF1122" s="9">
        <f>AVERAGE(MainTable[[#This Row],[n3]], MainTable[[#This Row],[n1]], MainTable[[#This Row],[n4]])</f>
        <v>0.29966666666666669</v>
      </c>
      <c r="BG1122" s="9" t="str">
        <f>VLOOKUP(MainTable[[#This Row],[model]],ModelNames,4,FALSE)</f>
        <v>Discriminant</v>
      </c>
      <c r="BH1122" s="9" cm="1">
        <f t="array" ref="BH1122">MEDIAN(IF($AM$2:$AM$2385=AM1122,$AN$2:$AN$2385))</f>
        <v>0.82848361206198695</v>
      </c>
      <c r="BI1122" s="9" t="str" cm="1">
        <f t="array" ref="BI1122">LEFT(A1122, MIN(IFERROR(FIND({"_binarized","_clean","_converted"}, A1122), LEN(A1122)+1))-1)</f>
        <v>analcatdata_boxing1</v>
      </c>
    </row>
    <row r="1123" spans="1:61" x14ac:dyDescent="0.25">
      <c r="A1123" t="s">
        <v>72</v>
      </c>
      <c r="B1123" s="6">
        <v>120</v>
      </c>
      <c r="C1123">
        <v>4</v>
      </c>
      <c r="D1123">
        <v>1</v>
      </c>
      <c r="E1123">
        <v>2</v>
      </c>
      <c r="F1123" s="1">
        <v>1.857142857142857</v>
      </c>
      <c r="G1123">
        <v>0</v>
      </c>
      <c r="H1123">
        <v>0</v>
      </c>
      <c r="I1123" s="1">
        <v>0</v>
      </c>
      <c r="J1123" s="1">
        <v>-1.216783216783218</v>
      </c>
      <c r="K1123" s="1">
        <v>0</v>
      </c>
      <c r="L1123" s="1">
        <v>3.7008999999999999</v>
      </c>
      <c r="M1123" s="1">
        <v>3.5634000000000001</v>
      </c>
      <c r="N1123" s="2">
        <v>0.48399999999999999</v>
      </c>
      <c r="O1123" s="2">
        <v>0.93899999999999995</v>
      </c>
      <c r="P1123" s="2">
        <v>0.875</v>
      </c>
      <c r="Q1123" s="2">
        <v>0.72699999999999998</v>
      </c>
      <c r="R1123" s="2">
        <v>0.75</v>
      </c>
      <c r="S1123" s="2">
        <v>0.75</v>
      </c>
      <c r="T1123" s="2">
        <v>0.34899999999999998</v>
      </c>
      <c r="U1123" s="2">
        <v>0.35</v>
      </c>
      <c r="V1123" s="2">
        <v>0.35</v>
      </c>
      <c r="W1123" s="2">
        <v>0.23300000000000001</v>
      </c>
      <c r="X1123" s="2">
        <v>3.7999999999999999E-2</v>
      </c>
      <c r="Y1123" s="2">
        <v>0.33300000000000002</v>
      </c>
      <c r="Z1123" s="2">
        <v>0.33300000000000002</v>
      </c>
      <c r="AA1123" s="2">
        <v>0.69199999999999995</v>
      </c>
      <c r="AB1123" s="2">
        <v>0.96499999999999997</v>
      </c>
      <c r="AC1123" s="2">
        <v>0.85699999999999998</v>
      </c>
      <c r="AD1123" s="2">
        <v>0.11700000000000001</v>
      </c>
      <c r="AE1123" s="2">
        <v>0.748</v>
      </c>
      <c r="AF1123" s="2">
        <v>8.0000000000000002E-3</v>
      </c>
      <c r="AG1123" s="2">
        <v>8.0000000000000002E-3</v>
      </c>
      <c r="AH1123" s="2">
        <v>1</v>
      </c>
      <c r="AI1123" s="2">
        <v>6.6000000000000003E-2</v>
      </c>
      <c r="AJ1123" s="2">
        <v>0.16500000000000001</v>
      </c>
      <c r="AK1123">
        <v>2651</v>
      </c>
      <c r="AL1123">
        <v>0.04</v>
      </c>
      <c r="AM1123" t="s">
        <v>62</v>
      </c>
      <c r="AN1123" s="3">
        <v>0.71666666666666667</v>
      </c>
      <c r="AO1123" s="3">
        <v>7.1686043892021906E-2</v>
      </c>
      <c r="AP1123" s="3">
        <v>0.69161746749982045</v>
      </c>
      <c r="AQ1123" s="3">
        <v>7.8783616874221113E-2</v>
      </c>
      <c r="AT1123" s="10">
        <v>1.8706321716308589E-3</v>
      </c>
      <c r="AU1123" s="1">
        <v>259.9453125</v>
      </c>
      <c r="AV1123" s="5">
        <v>64149.436655620702</v>
      </c>
      <c r="AW1123" s="9">
        <v>2.552390098571777E-2</v>
      </c>
      <c r="AX1123">
        <v>6</v>
      </c>
      <c r="AY1123" t="s">
        <v>50</v>
      </c>
      <c r="AZ1123" s="9">
        <f>AVERAGE(MainTable[[#This Row],[f1]:[f4]])</f>
        <v>0.80820000000000003</v>
      </c>
      <c r="BA1123" s="9">
        <f>AVERAGE(MainTable[[#This Row],[l1]:[l3]])</f>
        <v>0.34966666666666663</v>
      </c>
      <c r="BB1123" s="9">
        <f>AVERAGE(MainTable[[#This Row],[n1]:[lsc]])</f>
        <v>0.43233333333333329</v>
      </c>
      <c r="BC1123" s="9">
        <f>AVERAGE(MainTable[[#This Row],[density]:[clsCoef]])</f>
        <v>0.48699999999999999</v>
      </c>
      <c r="BD1123" s="9">
        <f>AVERAGE(MainTable[[#This Row],[t2]:[t4]])</f>
        <v>0.33866666666666667</v>
      </c>
      <c r="BE1123" s="9">
        <f>AVERAGE(MainTable[[#This Row],[c1]:[c2]])</f>
        <v>0.11550000000000001</v>
      </c>
      <c r="BF1123" s="9">
        <f>AVERAGE(MainTable[[#This Row],[n3]], MainTable[[#This Row],[n1]], MainTable[[#This Row],[n4]])</f>
        <v>0.29966666666666669</v>
      </c>
      <c r="BG1123" s="9" t="str">
        <f>VLOOKUP(MainTable[[#This Row],[model]],ModelNames,4,FALSE)</f>
        <v>Linear</v>
      </c>
      <c r="BH1123" s="9" cm="1">
        <f t="array" ref="BH1123">MEDIAN(IF($AM$2:$AM$2385=AM1123,$AN$2:$AN$2385))</f>
        <v>0.84909999999999997</v>
      </c>
      <c r="BI1123" s="9" t="str" cm="1">
        <f t="array" ref="BI1123">LEFT(A1123, MIN(IFERROR(FIND({"_binarized","_clean","_converted"}, A1123), LEN(A1123)+1))-1)</f>
        <v>analcatdata_boxing1</v>
      </c>
    </row>
    <row r="1124" spans="1:61" x14ac:dyDescent="0.25">
      <c r="A1124" t="s">
        <v>72</v>
      </c>
      <c r="B1124" s="6">
        <v>120</v>
      </c>
      <c r="C1124">
        <v>4</v>
      </c>
      <c r="D1124">
        <v>1</v>
      </c>
      <c r="E1124">
        <v>2</v>
      </c>
      <c r="F1124" s="1">
        <v>1.857142857142857</v>
      </c>
      <c r="G1124">
        <v>0</v>
      </c>
      <c r="H1124">
        <v>0</v>
      </c>
      <c r="I1124" s="1">
        <v>0</v>
      </c>
      <c r="J1124" s="1">
        <v>-1.216783216783218</v>
      </c>
      <c r="K1124" s="1">
        <v>0</v>
      </c>
      <c r="L1124" s="1">
        <v>3.7008999999999999</v>
      </c>
      <c r="M1124" s="1">
        <v>3.5634000000000001</v>
      </c>
      <c r="N1124" s="2">
        <v>0.48399999999999999</v>
      </c>
      <c r="O1124" s="2">
        <v>0.93899999999999995</v>
      </c>
      <c r="P1124" s="2">
        <v>0.875</v>
      </c>
      <c r="Q1124" s="2">
        <v>0.72699999999999998</v>
      </c>
      <c r="R1124" s="2">
        <v>0.75</v>
      </c>
      <c r="S1124" s="2">
        <v>0.75</v>
      </c>
      <c r="T1124" s="2">
        <v>0.34899999999999998</v>
      </c>
      <c r="U1124" s="2">
        <v>0.35</v>
      </c>
      <c r="V1124" s="2">
        <v>0.35</v>
      </c>
      <c r="W1124" s="2">
        <v>0.23300000000000001</v>
      </c>
      <c r="X1124" s="2">
        <v>3.7999999999999999E-2</v>
      </c>
      <c r="Y1124" s="2">
        <v>0.33300000000000002</v>
      </c>
      <c r="Z1124" s="2">
        <v>0.33300000000000002</v>
      </c>
      <c r="AA1124" s="2">
        <v>0.69199999999999995</v>
      </c>
      <c r="AB1124" s="2">
        <v>0.96499999999999997</v>
      </c>
      <c r="AC1124" s="2">
        <v>0.85699999999999998</v>
      </c>
      <c r="AD1124" s="2">
        <v>0.11700000000000001</v>
      </c>
      <c r="AE1124" s="2">
        <v>0.748</v>
      </c>
      <c r="AF1124" s="2">
        <v>8.0000000000000002E-3</v>
      </c>
      <c r="AG1124" s="2">
        <v>8.0000000000000002E-3</v>
      </c>
      <c r="AH1124" s="2">
        <v>1</v>
      </c>
      <c r="AI1124" s="2">
        <v>6.6000000000000003E-2</v>
      </c>
      <c r="AJ1124" s="2">
        <v>0.16500000000000001</v>
      </c>
      <c r="AK1124">
        <v>2651</v>
      </c>
      <c r="AL1124">
        <v>0.04</v>
      </c>
      <c r="AM1124" t="s">
        <v>64</v>
      </c>
      <c r="AN1124" s="3">
        <v>0.69166666666666665</v>
      </c>
      <c r="AO1124" s="3">
        <v>6.2360956446232338E-2</v>
      </c>
      <c r="AP1124" s="3">
        <v>0.68535256410256418</v>
      </c>
      <c r="AQ1124" s="3">
        <v>6.2636734059566948E-2</v>
      </c>
      <c r="AR1124" s="3">
        <v>0.64931712962962962</v>
      </c>
      <c r="AS1124" s="3">
        <v>0.11537031231420571</v>
      </c>
      <c r="AT1124" s="10">
        <v>1.761198043823242E-3</v>
      </c>
      <c r="AU1124" s="1">
        <v>261.0546875</v>
      </c>
      <c r="AV1124" s="5">
        <v>68135.437931501292</v>
      </c>
      <c r="AW1124" s="9">
        <v>2.5293350219726559E-2</v>
      </c>
      <c r="AX1124">
        <v>2</v>
      </c>
      <c r="AY1124" t="s">
        <v>50</v>
      </c>
      <c r="AZ1124" s="9">
        <f>AVERAGE(MainTable[[#This Row],[f1]:[f4]])</f>
        <v>0.80820000000000003</v>
      </c>
      <c r="BA1124" s="9">
        <f>AVERAGE(MainTable[[#This Row],[l1]:[l3]])</f>
        <v>0.34966666666666663</v>
      </c>
      <c r="BB1124" s="9">
        <f>AVERAGE(MainTable[[#This Row],[n1]:[lsc]])</f>
        <v>0.43233333333333329</v>
      </c>
      <c r="BC1124" s="9">
        <f>AVERAGE(MainTable[[#This Row],[density]:[clsCoef]])</f>
        <v>0.48699999999999999</v>
      </c>
      <c r="BD1124" s="9">
        <f>AVERAGE(MainTable[[#This Row],[t2]:[t4]])</f>
        <v>0.33866666666666667</v>
      </c>
      <c r="BE1124" s="9">
        <f>AVERAGE(MainTable[[#This Row],[c1]:[c2]])</f>
        <v>0.11550000000000001</v>
      </c>
      <c r="BF1124" s="9">
        <f>AVERAGE(MainTable[[#This Row],[n3]], MainTable[[#This Row],[n1]], MainTable[[#This Row],[n4]])</f>
        <v>0.29966666666666669</v>
      </c>
      <c r="BG1124" s="9" t="str">
        <f>VLOOKUP(MainTable[[#This Row],[model]],ModelNames,4,FALSE)</f>
        <v>Discriminant</v>
      </c>
      <c r="BH1124" s="9" cm="1">
        <f t="array" ref="BH1124">MEDIAN(IF($AM$2:$AM$2385=AM1124,$AN$2:$AN$2385))</f>
        <v>0.83860904466088915</v>
      </c>
      <c r="BI1124" s="9" t="str" cm="1">
        <f t="array" ref="BI1124">LEFT(A1124, MIN(IFERROR(FIND({"_binarized","_clean","_converted"}, A1124), LEN(A1124)+1))-1)</f>
        <v>analcatdata_boxing1</v>
      </c>
    </row>
    <row r="1125" spans="1:61" x14ac:dyDescent="0.25">
      <c r="A1125" t="s">
        <v>72</v>
      </c>
      <c r="B1125" s="6">
        <v>120</v>
      </c>
      <c r="C1125">
        <v>4</v>
      </c>
      <c r="D1125">
        <v>1</v>
      </c>
      <c r="E1125">
        <v>2</v>
      </c>
      <c r="F1125" s="1">
        <v>1.857142857142857</v>
      </c>
      <c r="G1125">
        <v>0</v>
      </c>
      <c r="H1125">
        <v>0</v>
      </c>
      <c r="I1125" s="1">
        <v>0</v>
      </c>
      <c r="J1125" s="1">
        <v>-1.216783216783218</v>
      </c>
      <c r="K1125" s="1">
        <v>0</v>
      </c>
      <c r="L1125" s="1">
        <v>3.7008999999999999</v>
      </c>
      <c r="M1125" s="1">
        <v>3.5634000000000001</v>
      </c>
      <c r="N1125" s="2">
        <v>0.48399999999999999</v>
      </c>
      <c r="O1125" s="2">
        <v>0.93899999999999995</v>
      </c>
      <c r="P1125" s="2">
        <v>0.875</v>
      </c>
      <c r="Q1125" s="2">
        <v>0.72699999999999998</v>
      </c>
      <c r="R1125" s="2">
        <v>0.75</v>
      </c>
      <c r="S1125" s="2">
        <v>0.75</v>
      </c>
      <c r="T1125" s="2">
        <v>0.34899999999999998</v>
      </c>
      <c r="U1125" s="2">
        <v>0.35</v>
      </c>
      <c r="V1125" s="2">
        <v>0.35</v>
      </c>
      <c r="W1125" s="2">
        <v>0.23300000000000001</v>
      </c>
      <c r="X1125" s="2">
        <v>3.7999999999999999E-2</v>
      </c>
      <c r="Y1125" s="2">
        <v>0.33300000000000002</v>
      </c>
      <c r="Z1125" s="2">
        <v>0.33300000000000002</v>
      </c>
      <c r="AA1125" s="2">
        <v>0.69199999999999995</v>
      </c>
      <c r="AB1125" s="2">
        <v>0.96499999999999997</v>
      </c>
      <c r="AC1125" s="2">
        <v>0.85699999999999998</v>
      </c>
      <c r="AD1125" s="2">
        <v>0.11700000000000001</v>
      </c>
      <c r="AE1125" s="2">
        <v>0.748</v>
      </c>
      <c r="AF1125" s="2">
        <v>8.0000000000000002E-3</v>
      </c>
      <c r="AG1125" s="2">
        <v>8.0000000000000002E-3</v>
      </c>
      <c r="AH1125" s="2">
        <v>1</v>
      </c>
      <c r="AI1125" s="2">
        <v>6.6000000000000003E-2</v>
      </c>
      <c r="AJ1125" s="2">
        <v>0.16500000000000001</v>
      </c>
      <c r="AK1125">
        <v>2651</v>
      </c>
      <c r="AL1125">
        <v>0.04</v>
      </c>
      <c r="AM1125" t="s">
        <v>60</v>
      </c>
      <c r="AN1125" s="3">
        <v>0.67499999999999993</v>
      </c>
      <c r="AO1125" s="3">
        <v>9.9999999999999992E-2</v>
      </c>
      <c r="AP1125" s="3">
        <v>0.66476602110378202</v>
      </c>
      <c r="AQ1125" s="3">
        <v>9.9603965087940033E-2</v>
      </c>
      <c r="AR1125" s="3">
        <v>0.61354166666666665</v>
      </c>
      <c r="AS1125" s="3">
        <v>0.13870170159850351</v>
      </c>
      <c r="AT1125" s="10">
        <v>1.826286315917969E-3</v>
      </c>
      <c r="AU1125" s="1">
        <v>264.875</v>
      </c>
      <c r="AV1125" s="5">
        <v>65707.112271540464</v>
      </c>
      <c r="AW1125" s="9">
        <v>6.027531623840332E-2</v>
      </c>
      <c r="AX1125">
        <v>16</v>
      </c>
      <c r="AY1125" t="s">
        <v>50</v>
      </c>
      <c r="AZ1125" s="9">
        <f>AVERAGE(MainTable[[#This Row],[f1]:[f4]])</f>
        <v>0.80820000000000003</v>
      </c>
      <c r="BA1125" s="9">
        <f>AVERAGE(MainTable[[#This Row],[l1]:[l3]])</f>
        <v>0.34966666666666663</v>
      </c>
      <c r="BB1125" s="9">
        <f>AVERAGE(MainTable[[#This Row],[n1]:[lsc]])</f>
        <v>0.43233333333333329</v>
      </c>
      <c r="BC1125" s="9">
        <f>AVERAGE(MainTable[[#This Row],[density]:[clsCoef]])</f>
        <v>0.48699999999999999</v>
      </c>
      <c r="BD1125" s="9">
        <f>AVERAGE(MainTable[[#This Row],[t2]:[t4]])</f>
        <v>0.33866666666666667</v>
      </c>
      <c r="BE1125" s="9">
        <f>AVERAGE(MainTable[[#This Row],[c1]:[c2]])</f>
        <v>0.11550000000000001</v>
      </c>
      <c r="BF1125" s="9">
        <f>AVERAGE(MainTable[[#This Row],[n3]], MainTable[[#This Row],[n1]], MainTable[[#This Row],[n4]])</f>
        <v>0.29966666666666669</v>
      </c>
      <c r="BG1125" s="9" t="str">
        <f>VLOOKUP(MainTable[[#This Row],[model]],ModelNames,4,FALSE)</f>
        <v>Linear</v>
      </c>
      <c r="BH1125" s="9" cm="1">
        <f t="array" ref="BH1125">MEDIAN(IF($AM$2:$AM$2385=AM1125,$AN$2:$AN$2385))</f>
        <v>0.84154689776823377</v>
      </c>
      <c r="BI1125" s="9" t="str" cm="1">
        <f t="array" ref="BI1125">LEFT(A1125, MIN(IFERROR(FIND({"_binarized","_clean","_converted"}, A1125), LEN(A1125)+1))-1)</f>
        <v>analcatdata_boxing1</v>
      </c>
    </row>
    <row r="1126" spans="1:61" x14ac:dyDescent="0.25">
      <c r="A1126" t="s">
        <v>72</v>
      </c>
      <c r="B1126" s="6">
        <v>120</v>
      </c>
      <c r="C1126">
        <v>4</v>
      </c>
      <c r="D1126">
        <v>1</v>
      </c>
      <c r="E1126">
        <v>2</v>
      </c>
      <c r="F1126" s="1">
        <v>1.857142857142857</v>
      </c>
      <c r="G1126">
        <v>0</v>
      </c>
      <c r="H1126">
        <v>0</v>
      </c>
      <c r="I1126" s="1">
        <v>0</v>
      </c>
      <c r="J1126" s="1">
        <v>-1.216783216783218</v>
      </c>
      <c r="K1126" s="1">
        <v>0</v>
      </c>
      <c r="L1126" s="1">
        <v>3.7008999999999999</v>
      </c>
      <c r="M1126" s="1">
        <v>3.5634000000000001</v>
      </c>
      <c r="N1126" s="2">
        <v>0.48399999999999999</v>
      </c>
      <c r="O1126" s="2">
        <v>0.93899999999999995</v>
      </c>
      <c r="P1126" s="2">
        <v>0.875</v>
      </c>
      <c r="Q1126" s="2">
        <v>0.72699999999999998</v>
      </c>
      <c r="R1126" s="2">
        <v>0.75</v>
      </c>
      <c r="S1126" s="2">
        <v>0.75</v>
      </c>
      <c r="T1126" s="2">
        <v>0.34899999999999998</v>
      </c>
      <c r="U1126" s="2">
        <v>0.35</v>
      </c>
      <c r="V1126" s="2">
        <v>0.35</v>
      </c>
      <c r="W1126" s="2">
        <v>0.23300000000000001</v>
      </c>
      <c r="X1126" s="2">
        <v>3.7999999999999999E-2</v>
      </c>
      <c r="Y1126" s="2">
        <v>0.33300000000000002</v>
      </c>
      <c r="Z1126" s="2">
        <v>0.33300000000000002</v>
      </c>
      <c r="AA1126" s="2">
        <v>0.69199999999999995</v>
      </c>
      <c r="AB1126" s="2">
        <v>0.96499999999999997</v>
      </c>
      <c r="AC1126" s="2">
        <v>0.85699999999999998</v>
      </c>
      <c r="AD1126" s="2">
        <v>0.11700000000000001</v>
      </c>
      <c r="AE1126" s="2">
        <v>0.748</v>
      </c>
      <c r="AF1126" s="2">
        <v>8.0000000000000002E-3</v>
      </c>
      <c r="AG1126" s="2">
        <v>8.0000000000000002E-3</v>
      </c>
      <c r="AH1126" s="2">
        <v>1</v>
      </c>
      <c r="AI1126" s="2">
        <v>6.6000000000000003E-2</v>
      </c>
      <c r="AJ1126" s="2">
        <v>0.16500000000000001</v>
      </c>
      <c r="AK1126">
        <v>2651</v>
      </c>
      <c r="AL1126">
        <v>0.04</v>
      </c>
      <c r="AM1126" t="s">
        <v>63</v>
      </c>
      <c r="AN1126" s="3">
        <v>0.6</v>
      </c>
      <c r="AO1126" s="3">
        <v>0.13591255358583409</v>
      </c>
      <c r="AP1126" s="3">
        <v>0.59836367461685591</v>
      </c>
      <c r="AQ1126" s="3">
        <v>0.14736510776488851</v>
      </c>
      <c r="AR1126" s="3">
        <v>0.61348958333333337</v>
      </c>
      <c r="AS1126" s="3">
        <v>6.6923370069204915E-2</v>
      </c>
      <c r="AT1126" s="10">
        <v>2.3639202117919922E-3</v>
      </c>
      <c r="AU1126" s="1">
        <v>264.2890625</v>
      </c>
      <c r="AV1126" s="5">
        <v>50763.134644478057</v>
      </c>
      <c r="AW1126" s="9">
        <v>2.4579524993896481E-2</v>
      </c>
      <c r="AX1126">
        <v>4</v>
      </c>
      <c r="AY1126" t="s">
        <v>50</v>
      </c>
      <c r="AZ1126" s="9">
        <f>AVERAGE(MainTable[[#This Row],[f1]:[f4]])</f>
        <v>0.80820000000000003</v>
      </c>
      <c r="BA1126" s="9">
        <f>AVERAGE(MainTable[[#This Row],[l1]:[l3]])</f>
        <v>0.34966666666666663</v>
      </c>
      <c r="BB1126" s="9">
        <f>AVERAGE(MainTable[[#This Row],[n1]:[lsc]])</f>
        <v>0.43233333333333329</v>
      </c>
      <c r="BC1126" s="9">
        <f>AVERAGE(MainTable[[#This Row],[density]:[clsCoef]])</f>
        <v>0.48699999999999999</v>
      </c>
      <c r="BD1126" s="9">
        <f>AVERAGE(MainTable[[#This Row],[t2]:[t4]])</f>
        <v>0.33866666666666667</v>
      </c>
      <c r="BE1126" s="9">
        <f>AVERAGE(MainTable[[#This Row],[c1]:[c2]])</f>
        <v>0.11550000000000001</v>
      </c>
      <c r="BF1126" s="9">
        <f>AVERAGE(MainTable[[#This Row],[n3]], MainTable[[#This Row],[n1]], MainTable[[#This Row],[n4]])</f>
        <v>0.29966666666666669</v>
      </c>
      <c r="BG1126" s="9" t="str">
        <f>VLOOKUP(MainTable[[#This Row],[model]],ModelNames,4,FALSE)</f>
        <v>Probabilistic</v>
      </c>
      <c r="BH1126" s="9" cm="1">
        <f t="array" ref="BH1126">MEDIAN(IF($AM$2:$AM$2385=AM1126,$AN$2:$AN$2385))</f>
        <v>0.73750000000000004</v>
      </c>
      <c r="BI1126" s="9" t="str" cm="1">
        <f t="array" ref="BI1126">LEFT(A1126, MIN(IFERROR(FIND({"_binarized","_clean","_converted"}, A1126), LEN(A1126)+1))-1)</f>
        <v>analcatdata_boxing1</v>
      </c>
    </row>
    <row r="1127" spans="1:61" x14ac:dyDescent="0.25">
      <c r="A1127" t="s">
        <v>152</v>
      </c>
      <c r="B1127" s="6">
        <v>19020</v>
      </c>
      <c r="C1127">
        <v>12</v>
      </c>
      <c r="D1127">
        <v>11</v>
      </c>
      <c r="E1127">
        <v>0</v>
      </c>
      <c r="F1127" s="1">
        <v>1.8438995215311</v>
      </c>
      <c r="G1127">
        <v>0</v>
      </c>
      <c r="H1127">
        <v>0</v>
      </c>
      <c r="I1127" s="1">
        <v>54.99697516636585</v>
      </c>
      <c r="J1127" s="1">
        <v>3.7742917457153009</v>
      </c>
      <c r="K1127" s="1">
        <v>0.9819669691227968</v>
      </c>
      <c r="L1127" s="1">
        <v>8.827</v>
      </c>
      <c r="M1127" s="1">
        <v>4.8425000000000002</v>
      </c>
      <c r="N1127" s="2">
        <v>0.20699999999999999</v>
      </c>
      <c r="O1127" s="2">
        <v>0.157</v>
      </c>
      <c r="P1127" s="2">
        <v>7.3999999999999996E-2</v>
      </c>
      <c r="Q1127" s="2">
        <v>0</v>
      </c>
      <c r="R1127" s="2">
        <v>0</v>
      </c>
      <c r="S1127" s="2">
        <v>0</v>
      </c>
      <c r="T1127" s="2">
        <v>0</v>
      </c>
      <c r="U1127" s="2">
        <v>2E-3</v>
      </c>
      <c r="V1127" s="2">
        <v>0</v>
      </c>
      <c r="W1127" s="2">
        <v>1.7000000000000001E-2</v>
      </c>
      <c r="X1127" s="2">
        <v>0.29899999999999999</v>
      </c>
      <c r="Y1127" s="2">
        <v>0.03</v>
      </c>
      <c r="Z1127" s="2">
        <v>8.9999999999999993E-3</v>
      </c>
      <c r="AA1127" s="2">
        <v>0.217</v>
      </c>
      <c r="AB1127" s="2">
        <v>0.97699999999999998</v>
      </c>
      <c r="AC1127" s="2">
        <v>0.88800000000000001</v>
      </c>
      <c r="AD1127" s="2">
        <v>0.38100000000000001</v>
      </c>
      <c r="AE1127" s="2">
        <v>0.76400000000000001</v>
      </c>
      <c r="AF1127" s="2">
        <v>1E-3</v>
      </c>
      <c r="AG1127" s="2">
        <v>1E-3</v>
      </c>
      <c r="AH1127" s="2">
        <v>0.72699999999999998</v>
      </c>
      <c r="AI1127" s="2">
        <v>2E-3</v>
      </c>
      <c r="AJ1127" s="2">
        <v>7.0000000000000001E-3</v>
      </c>
      <c r="AK1127">
        <v>1600098</v>
      </c>
      <c r="AL1127">
        <v>890.88</v>
      </c>
      <c r="AM1127" t="s">
        <v>59</v>
      </c>
      <c r="AN1127" s="3">
        <v>1</v>
      </c>
      <c r="AO1127" s="3">
        <v>0</v>
      </c>
      <c r="AP1127" s="3">
        <v>1</v>
      </c>
      <c r="AQ1127" s="3">
        <v>0</v>
      </c>
      <c r="AR1127" s="3">
        <v>1</v>
      </c>
      <c r="AS1127" s="3">
        <v>0</v>
      </c>
      <c r="AT1127" s="10">
        <v>3.5271120099999997E-2</v>
      </c>
      <c r="AU1127" s="1">
        <v>319.9375</v>
      </c>
      <c r="AV1127" s="5">
        <v>539251.37510494271</v>
      </c>
      <c r="AW1127" s="9">
        <v>4.0015997886657706</v>
      </c>
      <c r="AX1127">
        <v>1</v>
      </c>
      <c r="AY1127" t="s">
        <v>50</v>
      </c>
      <c r="AZ1127" s="9">
        <f>AVERAGE(MainTable[[#This Row],[f1]:[f4]])</f>
        <v>4.6199999999999998E-2</v>
      </c>
      <c r="BA1127" s="9">
        <f>AVERAGE(MainTable[[#This Row],[l1]:[l3]])</f>
        <v>6.6666666666666664E-4</v>
      </c>
      <c r="BB1127" s="9">
        <f>AVERAGE(MainTable[[#This Row],[n1]:[lsc]])</f>
        <v>0.25816666666666666</v>
      </c>
      <c r="BC1127" s="9">
        <f>AVERAGE(MainTable[[#This Row],[density]:[clsCoef]])</f>
        <v>0.63450000000000006</v>
      </c>
      <c r="BD1127" s="9">
        <f>AVERAGE(MainTable[[#This Row],[t2]:[t4]])</f>
        <v>0.24299999999999999</v>
      </c>
      <c r="BE1127" s="9">
        <f>AVERAGE(MainTable[[#This Row],[c1]:[c2]])</f>
        <v>4.5000000000000005E-3</v>
      </c>
      <c r="BF1127" s="9">
        <f>AVERAGE(MainTable[[#This Row],[n3]], MainTable[[#This Row],[n1]], MainTable[[#This Row],[n4]])</f>
        <v>1.8666666666666668E-2</v>
      </c>
      <c r="BG1127" s="9" t="str">
        <f>VLOOKUP(MainTable[[#This Row],[model]],ModelNames,4,FALSE)</f>
        <v>Tree Ensemble</v>
      </c>
      <c r="BH1127" s="9" cm="1">
        <f t="array" ref="BH1127">MEDIAN(IF($AM$2:$AM$2385=AM1127,$AN$2:$AN$2385))</f>
        <v>0.86949265687583444</v>
      </c>
      <c r="BI1127" s="9" t="str" cm="1">
        <f t="array" ref="BI1127">LEFT(A1127, MIN(IFERROR(FIND({"_binarized","_clean","_converted"}, A1127), LEN(A1127)+1))-1)</f>
        <v>MagicTelescope</v>
      </c>
    </row>
    <row r="1128" spans="1:61" x14ac:dyDescent="0.25">
      <c r="A1128" t="s">
        <v>152</v>
      </c>
      <c r="B1128" s="6">
        <v>19020</v>
      </c>
      <c r="C1128">
        <v>12</v>
      </c>
      <c r="D1128">
        <v>11</v>
      </c>
      <c r="E1128">
        <v>0</v>
      </c>
      <c r="F1128" s="1">
        <v>1.8438995215311</v>
      </c>
      <c r="G1128">
        <v>0</v>
      </c>
      <c r="H1128">
        <v>0</v>
      </c>
      <c r="I1128" s="1">
        <v>54.99697516636585</v>
      </c>
      <c r="J1128" s="1">
        <v>3.7742917457153009</v>
      </c>
      <c r="K1128" s="1">
        <v>0.9819669691227968</v>
      </c>
      <c r="L1128" s="1">
        <v>8.827</v>
      </c>
      <c r="M1128" s="1">
        <v>4.8425000000000002</v>
      </c>
      <c r="N1128" s="2">
        <v>0.20699999999999999</v>
      </c>
      <c r="O1128" s="2">
        <v>0.157</v>
      </c>
      <c r="P1128" s="2">
        <v>7.3999999999999996E-2</v>
      </c>
      <c r="Q1128" s="2">
        <v>0</v>
      </c>
      <c r="R1128" s="2">
        <v>0</v>
      </c>
      <c r="S1128" s="2">
        <v>0</v>
      </c>
      <c r="T1128" s="2">
        <v>0</v>
      </c>
      <c r="U1128" s="2">
        <v>2E-3</v>
      </c>
      <c r="V1128" s="2">
        <v>0</v>
      </c>
      <c r="W1128" s="2">
        <v>1.7000000000000001E-2</v>
      </c>
      <c r="X1128" s="2">
        <v>0.29899999999999999</v>
      </c>
      <c r="Y1128" s="2">
        <v>0.03</v>
      </c>
      <c r="Z1128" s="2">
        <v>8.9999999999999993E-3</v>
      </c>
      <c r="AA1128" s="2">
        <v>0.217</v>
      </c>
      <c r="AB1128" s="2">
        <v>0.97699999999999998</v>
      </c>
      <c r="AC1128" s="2">
        <v>0.88800000000000001</v>
      </c>
      <c r="AD1128" s="2">
        <v>0.38100000000000001</v>
      </c>
      <c r="AE1128" s="2">
        <v>0.76400000000000001</v>
      </c>
      <c r="AF1128" s="2">
        <v>1E-3</v>
      </c>
      <c r="AG1128" s="2">
        <v>1E-3</v>
      </c>
      <c r="AH1128" s="2">
        <v>0.72699999999999998</v>
      </c>
      <c r="AI1128" s="2">
        <v>2E-3</v>
      </c>
      <c r="AJ1128" s="2">
        <v>7.0000000000000001E-3</v>
      </c>
      <c r="AK1128">
        <v>1600098</v>
      </c>
      <c r="AL1128">
        <v>890.88</v>
      </c>
      <c r="AM1128" t="s">
        <v>57</v>
      </c>
      <c r="AN1128" s="3">
        <v>1</v>
      </c>
      <c r="AO1128" s="3">
        <v>0</v>
      </c>
      <c r="AP1128" s="3">
        <v>1</v>
      </c>
      <c r="AQ1128" s="3">
        <v>0</v>
      </c>
      <c r="AR1128" s="3">
        <v>1</v>
      </c>
      <c r="AS1128" s="3">
        <v>0</v>
      </c>
      <c r="AT1128" s="10">
        <v>1.7870426E-3</v>
      </c>
      <c r="AU1128" s="1">
        <v>339.86328125</v>
      </c>
      <c r="AV1128" s="5">
        <v>10643282.824132141</v>
      </c>
      <c r="AW1128" s="9">
        <v>0.36328816413879389</v>
      </c>
      <c r="AX1128">
        <v>24</v>
      </c>
      <c r="AY1128" t="s">
        <v>50</v>
      </c>
      <c r="AZ1128" s="9">
        <f>AVERAGE(MainTable[[#This Row],[f1]:[f4]])</f>
        <v>4.6199999999999998E-2</v>
      </c>
      <c r="BA1128" s="9">
        <f>AVERAGE(MainTable[[#This Row],[l1]:[l3]])</f>
        <v>6.6666666666666664E-4</v>
      </c>
      <c r="BB1128" s="9">
        <f>AVERAGE(MainTable[[#This Row],[n1]:[lsc]])</f>
        <v>0.25816666666666666</v>
      </c>
      <c r="BC1128" s="9">
        <f>AVERAGE(MainTable[[#This Row],[density]:[clsCoef]])</f>
        <v>0.63450000000000006</v>
      </c>
      <c r="BD1128" s="9">
        <f>AVERAGE(MainTable[[#This Row],[t2]:[t4]])</f>
        <v>0.24299999999999999</v>
      </c>
      <c r="BE1128" s="9">
        <f>AVERAGE(MainTable[[#This Row],[c1]:[c2]])</f>
        <v>4.5000000000000005E-3</v>
      </c>
      <c r="BF1128" s="9">
        <f>AVERAGE(MainTable[[#This Row],[n3]], MainTable[[#This Row],[n1]], MainTable[[#This Row],[n4]])</f>
        <v>1.8666666666666668E-2</v>
      </c>
      <c r="BG1128" s="9" t="str">
        <f>VLOOKUP(MainTable[[#This Row],[model]],ModelNames,4,FALSE)</f>
        <v>Tree-based</v>
      </c>
      <c r="BH1128" s="9" cm="1">
        <f t="array" ref="BH1128">MEDIAN(IF($AM$2:$AM$2385=AM1128,$AN$2:$AN$2385))</f>
        <v>0.84387062005572167</v>
      </c>
      <c r="BI1128" s="9" t="str" cm="1">
        <f t="array" ref="BI1128">LEFT(A1128, MIN(IFERROR(FIND({"_binarized","_clean","_converted"}, A1128), LEN(A1128)+1))-1)</f>
        <v>MagicTelescope</v>
      </c>
    </row>
    <row r="1129" spans="1:61" x14ac:dyDescent="0.25">
      <c r="A1129" t="s">
        <v>152</v>
      </c>
      <c r="B1129" s="6">
        <v>19020</v>
      </c>
      <c r="C1129">
        <v>12</v>
      </c>
      <c r="D1129">
        <v>11</v>
      </c>
      <c r="E1129">
        <v>0</v>
      </c>
      <c r="F1129" s="1">
        <v>1.8438995215311</v>
      </c>
      <c r="G1129">
        <v>0</v>
      </c>
      <c r="H1129">
        <v>0</v>
      </c>
      <c r="I1129" s="1">
        <v>54.99697516636585</v>
      </c>
      <c r="J1129" s="1">
        <v>3.7742917457153009</v>
      </c>
      <c r="K1129" s="1">
        <v>0.9819669691227968</v>
      </c>
      <c r="L1129" s="1">
        <v>8.827</v>
      </c>
      <c r="M1129" s="1">
        <v>4.8425000000000002</v>
      </c>
      <c r="N1129" s="2">
        <v>0.20699999999999999</v>
      </c>
      <c r="O1129" s="2">
        <v>0.157</v>
      </c>
      <c r="P1129" s="2">
        <v>7.3999999999999996E-2</v>
      </c>
      <c r="Q1129" s="2">
        <v>0</v>
      </c>
      <c r="R1129" s="2">
        <v>0</v>
      </c>
      <c r="S1129" s="2">
        <v>0</v>
      </c>
      <c r="T1129" s="2">
        <v>0</v>
      </c>
      <c r="U1129" s="2">
        <v>2E-3</v>
      </c>
      <c r="V1129" s="2">
        <v>0</v>
      </c>
      <c r="W1129" s="2">
        <v>1.7000000000000001E-2</v>
      </c>
      <c r="X1129" s="2">
        <v>0.29899999999999999</v>
      </c>
      <c r="Y1129" s="2">
        <v>0.03</v>
      </c>
      <c r="Z1129" s="2">
        <v>8.9999999999999993E-3</v>
      </c>
      <c r="AA1129" s="2">
        <v>0.217</v>
      </c>
      <c r="AB1129" s="2">
        <v>0.97699999999999998</v>
      </c>
      <c r="AC1129" s="2">
        <v>0.88800000000000001</v>
      </c>
      <c r="AD1129" s="2">
        <v>0.38100000000000001</v>
      </c>
      <c r="AE1129" s="2">
        <v>0.76400000000000001</v>
      </c>
      <c r="AF1129" s="2">
        <v>1E-3</v>
      </c>
      <c r="AG1129" s="2">
        <v>1E-3</v>
      </c>
      <c r="AH1129" s="2">
        <v>0.72699999999999998</v>
      </c>
      <c r="AI1129" s="2">
        <v>2E-3</v>
      </c>
      <c r="AJ1129" s="2">
        <v>7.0000000000000001E-3</v>
      </c>
      <c r="AK1129">
        <v>1600098</v>
      </c>
      <c r="AL1129">
        <v>890.88</v>
      </c>
      <c r="AM1129" t="s">
        <v>54</v>
      </c>
      <c r="AN1129" s="3">
        <v>0.99994742376445844</v>
      </c>
      <c r="AO1129" s="3">
        <v>1.051524710830698E-4</v>
      </c>
      <c r="AP1129" s="3">
        <v>0.99994741925664454</v>
      </c>
      <c r="AQ1129" s="3">
        <v>1.0516148671082529E-4</v>
      </c>
      <c r="AR1129" s="3">
        <v>0.99999996968207727</v>
      </c>
      <c r="AS1129" s="3">
        <v>6.0635845700041094E-8</v>
      </c>
      <c r="AT1129" s="10">
        <v>8.5699939700000005E-2</v>
      </c>
      <c r="AU1129" s="1">
        <v>346.86328125</v>
      </c>
      <c r="AV1129" s="5">
        <v>221937.145585108</v>
      </c>
      <c r="AW1129" s="9">
        <v>11.37423753738403</v>
      </c>
      <c r="AX1129">
        <v>16</v>
      </c>
      <c r="AY1129" t="s">
        <v>50</v>
      </c>
      <c r="AZ1129" s="9">
        <f>AVERAGE(MainTable[[#This Row],[f1]:[f4]])</f>
        <v>4.6199999999999998E-2</v>
      </c>
      <c r="BA1129" s="9">
        <f>AVERAGE(MainTable[[#This Row],[l1]:[l3]])</f>
        <v>6.6666666666666664E-4</v>
      </c>
      <c r="BB1129" s="9">
        <f>AVERAGE(MainTable[[#This Row],[n1]:[lsc]])</f>
        <v>0.25816666666666666</v>
      </c>
      <c r="BC1129" s="9">
        <f>AVERAGE(MainTable[[#This Row],[density]:[clsCoef]])</f>
        <v>0.63450000000000006</v>
      </c>
      <c r="BD1129" s="9">
        <f>AVERAGE(MainTable[[#This Row],[t2]:[t4]])</f>
        <v>0.24299999999999999</v>
      </c>
      <c r="BE1129" s="9">
        <f>AVERAGE(MainTable[[#This Row],[c1]:[c2]])</f>
        <v>4.5000000000000005E-3</v>
      </c>
      <c r="BF1129" s="9">
        <f>AVERAGE(MainTable[[#This Row],[n3]], MainTable[[#This Row],[n1]], MainTable[[#This Row],[n4]])</f>
        <v>1.8666666666666668E-2</v>
      </c>
      <c r="BG1129" s="9" t="str">
        <f>VLOOKUP(MainTable[[#This Row],[model]],ModelNames,4,FALSE)</f>
        <v>Tree Ensemble</v>
      </c>
      <c r="BH1129" s="9" cm="1">
        <f t="array" ref="BH1129">MEDIAN(IF($AM$2:$AM$2385=AM1129,$AN$2:$AN$2385))</f>
        <v>0.87316363636363636</v>
      </c>
      <c r="BI1129" s="9" t="str" cm="1">
        <f t="array" ref="BI1129">LEFT(A1129, MIN(IFERROR(FIND({"_binarized","_clean","_converted"}, A1129), LEN(A1129)+1))-1)</f>
        <v>MagicTelescope</v>
      </c>
    </row>
    <row r="1130" spans="1:61" x14ac:dyDescent="0.25">
      <c r="A1130" t="s">
        <v>152</v>
      </c>
      <c r="B1130" s="6">
        <v>19020</v>
      </c>
      <c r="C1130">
        <v>12</v>
      </c>
      <c r="D1130">
        <v>11</v>
      </c>
      <c r="E1130">
        <v>0</v>
      </c>
      <c r="F1130" s="1">
        <v>1.8438995215311</v>
      </c>
      <c r="G1130">
        <v>0</v>
      </c>
      <c r="H1130">
        <v>0</v>
      </c>
      <c r="I1130" s="1">
        <v>54.99697516636585</v>
      </c>
      <c r="J1130" s="1">
        <v>3.7742917457153009</v>
      </c>
      <c r="K1130" s="1">
        <v>0.9819669691227968</v>
      </c>
      <c r="L1130" s="1">
        <v>8.827</v>
      </c>
      <c r="M1130" s="1">
        <v>4.8425000000000002</v>
      </c>
      <c r="N1130" s="2">
        <v>0.20699999999999999</v>
      </c>
      <c r="O1130" s="2">
        <v>0.157</v>
      </c>
      <c r="P1130" s="2">
        <v>7.3999999999999996E-2</v>
      </c>
      <c r="Q1130" s="2">
        <v>0</v>
      </c>
      <c r="R1130" s="2">
        <v>0</v>
      </c>
      <c r="S1130" s="2">
        <v>0</v>
      </c>
      <c r="T1130" s="2">
        <v>0</v>
      </c>
      <c r="U1130" s="2">
        <v>2E-3</v>
      </c>
      <c r="V1130" s="2">
        <v>0</v>
      </c>
      <c r="W1130" s="2">
        <v>1.7000000000000001E-2</v>
      </c>
      <c r="X1130" s="2">
        <v>0.29899999999999999</v>
      </c>
      <c r="Y1130" s="2">
        <v>0.03</v>
      </c>
      <c r="Z1130" s="2">
        <v>8.9999999999999993E-3</v>
      </c>
      <c r="AA1130" s="2">
        <v>0.217</v>
      </c>
      <c r="AB1130" s="2">
        <v>0.97699999999999998</v>
      </c>
      <c r="AC1130" s="2">
        <v>0.88800000000000001</v>
      </c>
      <c r="AD1130" s="2">
        <v>0.38100000000000001</v>
      </c>
      <c r="AE1130" s="2">
        <v>0.76400000000000001</v>
      </c>
      <c r="AF1130" s="2">
        <v>1E-3</v>
      </c>
      <c r="AG1130" s="2">
        <v>1E-3</v>
      </c>
      <c r="AH1130" s="2">
        <v>0.72699999999999998</v>
      </c>
      <c r="AI1130" s="2">
        <v>2E-3</v>
      </c>
      <c r="AJ1130" s="2">
        <v>7.0000000000000001E-3</v>
      </c>
      <c r="AK1130">
        <v>1600098</v>
      </c>
      <c r="AL1130">
        <v>890.88</v>
      </c>
      <c r="AM1130" t="s">
        <v>58</v>
      </c>
      <c r="AN1130" s="3">
        <v>0.99978969505783388</v>
      </c>
      <c r="AO1130" s="3">
        <v>3.0656950025474569E-4</v>
      </c>
      <c r="AP1130" s="3">
        <v>0.99978973086375045</v>
      </c>
      <c r="AQ1130" s="3">
        <v>3.0649422419947863E-4</v>
      </c>
      <c r="AR1130" s="3">
        <v>0.99999933323392454</v>
      </c>
      <c r="AS1130" s="3">
        <v>1.333532150837868E-6</v>
      </c>
      <c r="AT1130" s="10">
        <v>6.8318129000000003E-3</v>
      </c>
      <c r="AU1130" s="1">
        <v>328.390625</v>
      </c>
      <c r="AV1130" s="5">
        <v>2784034.1053998121</v>
      </c>
      <c r="AW1130" s="9">
        <v>0.95047307014465332</v>
      </c>
      <c r="AX1130">
        <v>2</v>
      </c>
      <c r="AY1130" t="s">
        <v>50</v>
      </c>
      <c r="AZ1130" s="9">
        <f>AVERAGE(MainTable[[#This Row],[f1]:[f4]])</f>
        <v>4.6199999999999998E-2</v>
      </c>
      <c r="BA1130" s="9">
        <f>AVERAGE(MainTable[[#This Row],[l1]:[l3]])</f>
        <v>6.6666666666666664E-4</v>
      </c>
      <c r="BB1130" s="9">
        <f>AVERAGE(MainTable[[#This Row],[n1]:[lsc]])</f>
        <v>0.25816666666666666</v>
      </c>
      <c r="BC1130" s="9">
        <f>AVERAGE(MainTable[[#This Row],[density]:[clsCoef]])</f>
        <v>0.63450000000000006</v>
      </c>
      <c r="BD1130" s="9">
        <f>AVERAGE(MainTable[[#This Row],[t2]:[t4]])</f>
        <v>0.24299999999999999</v>
      </c>
      <c r="BE1130" s="9">
        <f>AVERAGE(MainTable[[#This Row],[c1]:[c2]])</f>
        <v>4.5000000000000005E-3</v>
      </c>
      <c r="BF1130" s="9">
        <f>AVERAGE(MainTable[[#This Row],[n3]], MainTable[[#This Row],[n1]], MainTable[[#This Row],[n4]])</f>
        <v>1.8666666666666668E-2</v>
      </c>
      <c r="BG1130" s="9" t="str">
        <f>VLOOKUP(MainTable[[#This Row],[model]],ModelNames,4,FALSE)</f>
        <v>Tree Ensemble</v>
      </c>
      <c r="BH1130" s="9" cm="1">
        <f t="array" ref="BH1130">MEDIAN(IF($AM$2:$AM$2385=AM1130,$AN$2:$AN$2385))</f>
        <v>0.86973139609339412</v>
      </c>
      <c r="BI1130" s="9" t="str" cm="1">
        <f t="array" ref="BI1130">LEFT(A1130, MIN(IFERROR(FIND({"_binarized","_clean","_converted"}, A1130), LEN(A1130)+1))-1)</f>
        <v>MagicTelescope</v>
      </c>
    </row>
    <row r="1131" spans="1:61" x14ac:dyDescent="0.25">
      <c r="A1131" t="s">
        <v>152</v>
      </c>
      <c r="B1131" s="6">
        <v>19020</v>
      </c>
      <c r="C1131">
        <v>12</v>
      </c>
      <c r="D1131">
        <v>11</v>
      </c>
      <c r="E1131">
        <v>0</v>
      </c>
      <c r="F1131" s="1">
        <v>1.8438995215311</v>
      </c>
      <c r="G1131">
        <v>0</v>
      </c>
      <c r="H1131">
        <v>0</v>
      </c>
      <c r="I1131" s="1">
        <v>54.99697516636585</v>
      </c>
      <c r="J1131" s="1">
        <v>3.7742917457153009</v>
      </c>
      <c r="K1131" s="1">
        <v>0.9819669691227968</v>
      </c>
      <c r="L1131" s="1">
        <v>8.827</v>
      </c>
      <c r="M1131" s="1">
        <v>4.8425000000000002</v>
      </c>
      <c r="N1131" s="2">
        <v>0.20699999999999999</v>
      </c>
      <c r="O1131" s="2">
        <v>0.157</v>
      </c>
      <c r="P1131" s="2">
        <v>7.3999999999999996E-2</v>
      </c>
      <c r="Q1131" s="2">
        <v>0</v>
      </c>
      <c r="R1131" s="2">
        <v>0</v>
      </c>
      <c r="S1131" s="2">
        <v>0</v>
      </c>
      <c r="T1131" s="2">
        <v>0</v>
      </c>
      <c r="U1131" s="2">
        <v>2E-3</v>
      </c>
      <c r="V1131" s="2">
        <v>0</v>
      </c>
      <c r="W1131" s="2">
        <v>1.7000000000000001E-2</v>
      </c>
      <c r="X1131" s="2">
        <v>0.29899999999999999</v>
      </c>
      <c r="Y1131" s="2">
        <v>0.03</v>
      </c>
      <c r="Z1131" s="2">
        <v>8.9999999999999993E-3</v>
      </c>
      <c r="AA1131" s="2">
        <v>0.217</v>
      </c>
      <c r="AB1131" s="2">
        <v>0.97699999999999998</v>
      </c>
      <c r="AC1131" s="2">
        <v>0.88800000000000001</v>
      </c>
      <c r="AD1131" s="2">
        <v>0.38100000000000001</v>
      </c>
      <c r="AE1131" s="2">
        <v>0.76400000000000001</v>
      </c>
      <c r="AF1131" s="2">
        <v>1E-3</v>
      </c>
      <c r="AG1131" s="2">
        <v>1E-3</v>
      </c>
      <c r="AH1131" s="2">
        <v>0.72699999999999998</v>
      </c>
      <c r="AI1131" s="2">
        <v>2E-3</v>
      </c>
      <c r="AJ1131" s="2">
        <v>7.0000000000000001E-3</v>
      </c>
      <c r="AK1131">
        <v>1600098</v>
      </c>
      <c r="AL1131">
        <v>890.88</v>
      </c>
      <c r="AM1131" t="s">
        <v>55</v>
      </c>
      <c r="AN1131" s="3">
        <v>0.99963196635120932</v>
      </c>
      <c r="AO1131" s="3">
        <v>2.6808725097753701E-4</v>
      </c>
      <c r="AP1131" s="3">
        <v>0.9996319077305893</v>
      </c>
      <c r="AQ1131" s="3">
        <v>2.6816152486919379E-4</v>
      </c>
      <c r="AR1131" s="3">
        <v>0.99999839345093433</v>
      </c>
      <c r="AS1131" s="3">
        <v>1.9821000428563609E-6</v>
      </c>
      <c r="AT1131" s="10">
        <v>5.5428027999999997E-3</v>
      </c>
      <c r="AU1131" s="1">
        <v>332.25390625</v>
      </c>
      <c r="AV1131" s="5">
        <v>3431476.934988515</v>
      </c>
      <c r="AW1131" s="9">
        <v>1.2227447032928469</v>
      </c>
      <c r="AX1131">
        <v>16</v>
      </c>
      <c r="AY1131" t="s">
        <v>50</v>
      </c>
      <c r="AZ1131" s="9">
        <f>AVERAGE(MainTable[[#This Row],[f1]:[f4]])</f>
        <v>4.6199999999999998E-2</v>
      </c>
      <c r="BA1131" s="9">
        <f>AVERAGE(MainTable[[#This Row],[l1]:[l3]])</f>
        <v>6.6666666666666664E-4</v>
      </c>
      <c r="BB1131" s="9">
        <f>AVERAGE(MainTable[[#This Row],[n1]:[lsc]])</f>
        <v>0.25816666666666666</v>
      </c>
      <c r="BC1131" s="9">
        <f>AVERAGE(MainTable[[#This Row],[density]:[clsCoef]])</f>
        <v>0.63450000000000006</v>
      </c>
      <c r="BD1131" s="9">
        <f>AVERAGE(MainTable[[#This Row],[t2]:[t4]])</f>
        <v>0.24299999999999999</v>
      </c>
      <c r="BE1131" s="9">
        <f>AVERAGE(MainTable[[#This Row],[c1]:[c2]])</f>
        <v>4.5000000000000005E-3</v>
      </c>
      <c r="BF1131" s="9">
        <f>AVERAGE(MainTable[[#This Row],[n3]], MainTable[[#This Row],[n1]], MainTable[[#This Row],[n4]])</f>
        <v>1.8666666666666668E-2</v>
      </c>
      <c r="BG1131" s="9" t="str">
        <f>VLOOKUP(MainTable[[#This Row],[model]],ModelNames,4,FALSE)</f>
        <v>Tree Ensemble</v>
      </c>
      <c r="BH1131" s="9" cm="1">
        <f t="array" ref="BH1131">MEDIAN(IF($AM$2:$AM$2385=AM1131,$AN$2:$AN$2385))</f>
        <v>0.88267425723439863</v>
      </c>
      <c r="BI1131" s="9" t="str" cm="1">
        <f t="array" ref="BI1131">LEFT(A1131, MIN(IFERROR(FIND({"_binarized","_clean","_converted"}, A1131), LEN(A1131)+1))-1)</f>
        <v>MagicTelescope</v>
      </c>
    </row>
    <row r="1132" spans="1:61" x14ac:dyDescent="0.25">
      <c r="A1132" t="s">
        <v>152</v>
      </c>
      <c r="B1132" s="6">
        <v>19020</v>
      </c>
      <c r="C1132">
        <v>12</v>
      </c>
      <c r="D1132">
        <v>11</v>
      </c>
      <c r="E1132">
        <v>0</v>
      </c>
      <c r="F1132" s="1">
        <v>1.8438995215311</v>
      </c>
      <c r="G1132">
        <v>0</v>
      </c>
      <c r="H1132">
        <v>0</v>
      </c>
      <c r="I1132" s="1">
        <v>54.99697516636585</v>
      </c>
      <c r="J1132" s="1">
        <v>3.7742917457153009</v>
      </c>
      <c r="K1132" s="1">
        <v>0.9819669691227968</v>
      </c>
      <c r="L1132" s="1">
        <v>8.827</v>
      </c>
      <c r="M1132" s="1">
        <v>4.8425000000000002</v>
      </c>
      <c r="N1132" s="2">
        <v>0.20699999999999999</v>
      </c>
      <c r="O1132" s="2">
        <v>0.157</v>
      </c>
      <c r="P1132" s="2">
        <v>7.3999999999999996E-2</v>
      </c>
      <c r="Q1132" s="2">
        <v>0</v>
      </c>
      <c r="R1132" s="2">
        <v>0</v>
      </c>
      <c r="S1132" s="2">
        <v>0</v>
      </c>
      <c r="T1132" s="2">
        <v>0</v>
      </c>
      <c r="U1132" s="2">
        <v>2E-3</v>
      </c>
      <c r="V1132" s="2">
        <v>0</v>
      </c>
      <c r="W1132" s="2">
        <v>1.7000000000000001E-2</v>
      </c>
      <c r="X1132" s="2">
        <v>0.29899999999999999</v>
      </c>
      <c r="Y1132" s="2">
        <v>0.03</v>
      </c>
      <c r="Z1132" s="2">
        <v>8.9999999999999993E-3</v>
      </c>
      <c r="AA1132" s="2">
        <v>0.217</v>
      </c>
      <c r="AB1132" s="2">
        <v>0.97699999999999998</v>
      </c>
      <c r="AC1132" s="2">
        <v>0.88800000000000001</v>
      </c>
      <c r="AD1132" s="2">
        <v>0.38100000000000001</v>
      </c>
      <c r="AE1132" s="2">
        <v>0.76400000000000001</v>
      </c>
      <c r="AF1132" s="2">
        <v>1E-3</v>
      </c>
      <c r="AG1132" s="2">
        <v>1E-3</v>
      </c>
      <c r="AH1132" s="2">
        <v>0.72699999999999998</v>
      </c>
      <c r="AI1132" s="2">
        <v>2E-3</v>
      </c>
      <c r="AJ1132" s="2">
        <v>7.0000000000000001E-3</v>
      </c>
      <c r="AK1132">
        <v>1600098</v>
      </c>
      <c r="AL1132">
        <v>890.88</v>
      </c>
      <c r="AM1132" t="s">
        <v>56</v>
      </c>
      <c r="AN1132" s="3">
        <v>0.99926393270241864</v>
      </c>
      <c r="AO1132" s="3">
        <v>3.8635484901942632E-4</v>
      </c>
      <c r="AP1132" s="3">
        <v>0.99926395053400829</v>
      </c>
      <c r="AQ1132" s="3">
        <v>3.8631568618591189E-4</v>
      </c>
      <c r="AR1132" s="3">
        <v>0.99999799949429469</v>
      </c>
      <c r="AS1132" s="3">
        <v>2.4518162114381028E-6</v>
      </c>
      <c r="AT1132" s="10">
        <v>1.5118599E-3</v>
      </c>
      <c r="AU1132" s="1">
        <v>337.55078125</v>
      </c>
      <c r="AV1132" s="5">
        <v>12580530.826972811</v>
      </c>
      <c r="AW1132" s="9">
        <v>1.248528003692627</v>
      </c>
      <c r="AX1132">
        <v>10</v>
      </c>
      <c r="AY1132" t="s">
        <v>50</v>
      </c>
      <c r="AZ1132" s="9">
        <f>AVERAGE(MainTable[[#This Row],[f1]:[f4]])</f>
        <v>4.6199999999999998E-2</v>
      </c>
      <c r="BA1132" s="9">
        <f>AVERAGE(MainTable[[#This Row],[l1]:[l3]])</f>
        <v>6.6666666666666664E-4</v>
      </c>
      <c r="BB1132" s="9">
        <f>AVERAGE(MainTable[[#This Row],[n1]:[lsc]])</f>
        <v>0.25816666666666666</v>
      </c>
      <c r="BC1132" s="9">
        <f>AVERAGE(MainTable[[#This Row],[density]:[clsCoef]])</f>
        <v>0.63450000000000006</v>
      </c>
      <c r="BD1132" s="9">
        <f>AVERAGE(MainTable[[#This Row],[t2]:[t4]])</f>
        <v>0.24299999999999999</v>
      </c>
      <c r="BE1132" s="9">
        <f>AVERAGE(MainTable[[#This Row],[c1]:[c2]])</f>
        <v>4.5000000000000005E-3</v>
      </c>
      <c r="BF1132" s="9">
        <f>AVERAGE(MainTable[[#This Row],[n3]], MainTable[[#This Row],[n1]], MainTable[[#This Row],[n4]])</f>
        <v>1.8666666666666668E-2</v>
      </c>
      <c r="BG1132" s="9" t="str">
        <f>VLOOKUP(MainTable[[#This Row],[model]],ModelNames,4,FALSE)</f>
        <v>Linear</v>
      </c>
      <c r="BH1132" s="9" cm="1">
        <f t="array" ref="BH1132">MEDIAN(IF($AM$2:$AM$2385=AM1132,$AN$2:$AN$2385))</f>
        <v>0.85279999999999989</v>
      </c>
      <c r="BI1132" s="9" t="str" cm="1">
        <f t="array" ref="BI1132">LEFT(A1132, MIN(IFERROR(FIND({"_binarized","_clean","_converted"}, A1132), LEN(A1132)+1))-1)</f>
        <v>MagicTelescope</v>
      </c>
    </row>
    <row r="1133" spans="1:61" x14ac:dyDescent="0.25">
      <c r="A1133" t="s">
        <v>152</v>
      </c>
      <c r="B1133" s="6">
        <v>19020</v>
      </c>
      <c r="C1133">
        <v>12</v>
      </c>
      <c r="D1133">
        <v>11</v>
      </c>
      <c r="E1133">
        <v>0</v>
      </c>
      <c r="F1133" s="1">
        <v>1.8438995215311</v>
      </c>
      <c r="G1133">
        <v>0</v>
      </c>
      <c r="H1133">
        <v>0</v>
      </c>
      <c r="I1133" s="1">
        <v>54.99697516636585</v>
      </c>
      <c r="J1133" s="1">
        <v>3.7742917457153009</v>
      </c>
      <c r="K1133" s="1">
        <v>0.9819669691227968</v>
      </c>
      <c r="L1133" s="1">
        <v>8.827</v>
      </c>
      <c r="M1133" s="1">
        <v>4.8425000000000002</v>
      </c>
      <c r="N1133" s="2">
        <v>0.20699999999999999</v>
      </c>
      <c r="O1133" s="2">
        <v>0.157</v>
      </c>
      <c r="P1133" s="2">
        <v>7.3999999999999996E-2</v>
      </c>
      <c r="Q1133" s="2">
        <v>0</v>
      </c>
      <c r="R1133" s="2">
        <v>0</v>
      </c>
      <c r="S1133" s="2">
        <v>0</v>
      </c>
      <c r="T1133" s="2">
        <v>0</v>
      </c>
      <c r="U1133" s="2">
        <v>2E-3</v>
      </c>
      <c r="V1133" s="2">
        <v>0</v>
      </c>
      <c r="W1133" s="2">
        <v>1.7000000000000001E-2</v>
      </c>
      <c r="X1133" s="2">
        <v>0.29899999999999999</v>
      </c>
      <c r="Y1133" s="2">
        <v>0.03</v>
      </c>
      <c r="Z1133" s="2">
        <v>8.9999999999999993E-3</v>
      </c>
      <c r="AA1133" s="2">
        <v>0.217</v>
      </c>
      <c r="AB1133" s="2">
        <v>0.97699999999999998</v>
      </c>
      <c r="AC1133" s="2">
        <v>0.88800000000000001</v>
      </c>
      <c r="AD1133" s="2">
        <v>0.38100000000000001</v>
      </c>
      <c r="AE1133" s="2">
        <v>0.76400000000000001</v>
      </c>
      <c r="AF1133" s="2">
        <v>1E-3</v>
      </c>
      <c r="AG1133" s="2">
        <v>1E-3</v>
      </c>
      <c r="AH1133" s="2">
        <v>0.72699999999999998</v>
      </c>
      <c r="AI1133" s="2">
        <v>2E-3</v>
      </c>
      <c r="AJ1133" s="2">
        <v>7.0000000000000001E-3</v>
      </c>
      <c r="AK1133">
        <v>1600098</v>
      </c>
      <c r="AL1133">
        <v>890.88</v>
      </c>
      <c r="AM1133" t="s">
        <v>62</v>
      </c>
      <c r="AN1133" s="3">
        <v>0.99894847528916952</v>
      </c>
      <c r="AO1133" s="3">
        <v>3.7177012680680502E-4</v>
      </c>
      <c r="AP1133" s="3">
        <v>0.99894843889346274</v>
      </c>
      <c r="AQ1133" s="3">
        <v>3.7176378307740088E-4</v>
      </c>
      <c r="AT1133" s="10">
        <v>1.4843464E-3</v>
      </c>
      <c r="AU1133" s="1">
        <v>345.55078125</v>
      </c>
      <c r="AV1133" s="5">
        <v>12813720.659192391</v>
      </c>
      <c r="AW1133" s="9">
        <v>0.20368266105651861</v>
      </c>
      <c r="AX1133">
        <v>6</v>
      </c>
      <c r="AY1133" t="s">
        <v>50</v>
      </c>
      <c r="AZ1133" s="9">
        <f>AVERAGE(MainTable[[#This Row],[f1]:[f4]])</f>
        <v>4.6199999999999998E-2</v>
      </c>
      <c r="BA1133" s="9">
        <f>AVERAGE(MainTable[[#This Row],[l1]:[l3]])</f>
        <v>6.6666666666666664E-4</v>
      </c>
      <c r="BB1133" s="9">
        <f>AVERAGE(MainTable[[#This Row],[n1]:[lsc]])</f>
        <v>0.25816666666666666</v>
      </c>
      <c r="BC1133" s="9">
        <f>AVERAGE(MainTable[[#This Row],[density]:[clsCoef]])</f>
        <v>0.63450000000000006</v>
      </c>
      <c r="BD1133" s="9">
        <f>AVERAGE(MainTable[[#This Row],[t2]:[t4]])</f>
        <v>0.24299999999999999</v>
      </c>
      <c r="BE1133" s="9">
        <f>AVERAGE(MainTable[[#This Row],[c1]:[c2]])</f>
        <v>4.5000000000000005E-3</v>
      </c>
      <c r="BF1133" s="9">
        <f>AVERAGE(MainTable[[#This Row],[n3]], MainTable[[#This Row],[n1]], MainTable[[#This Row],[n4]])</f>
        <v>1.8666666666666668E-2</v>
      </c>
      <c r="BG1133" s="9" t="str">
        <f>VLOOKUP(MainTable[[#This Row],[model]],ModelNames,4,FALSE)</f>
        <v>Linear</v>
      </c>
      <c r="BH1133" s="9" cm="1">
        <f t="array" ref="BH1133">MEDIAN(IF($AM$2:$AM$2385=AM1133,$AN$2:$AN$2385))</f>
        <v>0.84909999999999997</v>
      </c>
      <c r="BI1133" s="9" t="str" cm="1">
        <f t="array" ref="BI1133">LEFT(A1133, MIN(IFERROR(FIND({"_binarized","_clean","_converted"}, A1133), LEN(A1133)+1))-1)</f>
        <v>MagicTelescope</v>
      </c>
    </row>
    <row r="1134" spans="1:61" x14ac:dyDescent="0.25">
      <c r="A1134" t="s">
        <v>152</v>
      </c>
      <c r="B1134" s="6">
        <v>19020</v>
      </c>
      <c r="C1134">
        <v>12</v>
      </c>
      <c r="D1134">
        <v>11</v>
      </c>
      <c r="E1134">
        <v>0</v>
      </c>
      <c r="F1134" s="1">
        <v>1.8438995215311</v>
      </c>
      <c r="G1134">
        <v>0</v>
      </c>
      <c r="H1134">
        <v>0</v>
      </c>
      <c r="I1134" s="1">
        <v>54.99697516636585</v>
      </c>
      <c r="J1134" s="1">
        <v>3.7742917457153009</v>
      </c>
      <c r="K1134" s="1">
        <v>0.9819669691227968</v>
      </c>
      <c r="L1134" s="1">
        <v>8.827</v>
      </c>
      <c r="M1134" s="1">
        <v>4.8425000000000002</v>
      </c>
      <c r="N1134" s="2">
        <v>0.20699999999999999</v>
      </c>
      <c r="O1134" s="2">
        <v>0.157</v>
      </c>
      <c r="P1134" s="2">
        <v>7.3999999999999996E-2</v>
      </c>
      <c r="Q1134" s="2">
        <v>0</v>
      </c>
      <c r="R1134" s="2">
        <v>0</v>
      </c>
      <c r="S1134" s="2">
        <v>0</v>
      </c>
      <c r="T1134" s="2">
        <v>0</v>
      </c>
      <c r="U1134" s="2">
        <v>2E-3</v>
      </c>
      <c r="V1134" s="2">
        <v>0</v>
      </c>
      <c r="W1134" s="2">
        <v>1.7000000000000001E-2</v>
      </c>
      <c r="X1134" s="2">
        <v>0.29899999999999999</v>
      </c>
      <c r="Y1134" s="2">
        <v>0.03</v>
      </c>
      <c r="Z1134" s="2">
        <v>8.9999999999999993E-3</v>
      </c>
      <c r="AA1134" s="2">
        <v>0.217</v>
      </c>
      <c r="AB1134" s="2">
        <v>0.97699999999999998</v>
      </c>
      <c r="AC1134" s="2">
        <v>0.88800000000000001</v>
      </c>
      <c r="AD1134" s="2">
        <v>0.38100000000000001</v>
      </c>
      <c r="AE1134" s="2">
        <v>0.76400000000000001</v>
      </c>
      <c r="AF1134" s="2">
        <v>1E-3</v>
      </c>
      <c r="AG1134" s="2">
        <v>1E-3</v>
      </c>
      <c r="AH1134" s="2">
        <v>0.72699999999999998</v>
      </c>
      <c r="AI1134" s="2">
        <v>2E-3</v>
      </c>
      <c r="AJ1134" s="2">
        <v>7.0000000000000001E-3</v>
      </c>
      <c r="AK1134">
        <v>1600098</v>
      </c>
      <c r="AL1134">
        <v>890.88</v>
      </c>
      <c r="AM1134" t="s">
        <v>51</v>
      </c>
      <c r="AN1134" s="3">
        <v>0.99847528916929562</v>
      </c>
      <c r="AO1134" s="3">
        <v>4.5227787944493019E-4</v>
      </c>
      <c r="AP1134" s="3">
        <v>0.99847518506116051</v>
      </c>
      <c r="AQ1134" s="3">
        <v>4.5234486814269231E-4</v>
      </c>
      <c r="AT1134" s="10">
        <v>2.7250623700000001E-2</v>
      </c>
      <c r="AU1134" s="1">
        <v>361.97265625</v>
      </c>
      <c r="AV1134" s="5">
        <v>697965.67620960751</v>
      </c>
      <c r="AW1134" s="9">
        <v>2.372915506362915</v>
      </c>
      <c r="AX1134">
        <v>12</v>
      </c>
      <c r="AY1134" t="s">
        <v>50</v>
      </c>
      <c r="AZ1134" s="9">
        <f>AVERAGE(MainTable[[#This Row],[f1]:[f4]])</f>
        <v>4.6199999999999998E-2</v>
      </c>
      <c r="BA1134" s="9">
        <f>AVERAGE(MainTable[[#This Row],[l1]:[l3]])</f>
        <v>6.6666666666666664E-4</v>
      </c>
      <c r="BB1134" s="9">
        <f>AVERAGE(MainTable[[#This Row],[n1]:[lsc]])</f>
        <v>0.25816666666666666</v>
      </c>
      <c r="BC1134" s="9">
        <f>AVERAGE(MainTable[[#This Row],[density]:[clsCoef]])</f>
        <v>0.63450000000000006</v>
      </c>
      <c r="BD1134" s="9">
        <f>AVERAGE(MainTable[[#This Row],[t2]:[t4]])</f>
        <v>0.24299999999999999</v>
      </c>
      <c r="BE1134" s="9">
        <f>AVERAGE(MainTable[[#This Row],[c1]:[c2]])</f>
        <v>4.5000000000000005E-3</v>
      </c>
      <c r="BF1134" s="9">
        <f>AVERAGE(MainTable[[#This Row],[n3]], MainTable[[#This Row],[n1]], MainTable[[#This Row],[n4]])</f>
        <v>1.8666666666666668E-2</v>
      </c>
      <c r="BG1134" s="9" t="str">
        <f>VLOOKUP(MainTable[[#This Row],[model]],ModelNames,4,FALSE)</f>
        <v>Kernel/SVM</v>
      </c>
      <c r="BH1134" s="9" cm="1">
        <f t="array" ref="BH1134">MEDIAN(IF($AM$2:$AM$2385=AM1134,$AN$2:$AN$2385))</f>
        <v>0.87225452196382425</v>
      </c>
      <c r="BI1134" s="9" t="str" cm="1">
        <f t="array" ref="BI1134">LEFT(A1134, MIN(IFERROR(FIND({"_binarized","_clean","_converted"}, A1134), LEN(A1134)+1))-1)</f>
        <v>MagicTelescope</v>
      </c>
    </row>
    <row r="1135" spans="1:61" x14ac:dyDescent="0.25">
      <c r="A1135" t="s">
        <v>152</v>
      </c>
      <c r="B1135" s="6">
        <v>19020</v>
      </c>
      <c r="C1135">
        <v>12</v>
      </c>
      <c r="D1135">
        <v>11</v>
      </c>
      <c r="E1135">
        <v>0</v>
      </c>
      <c r="F1135" s="1">
        <v>1.8438995215311</v>
      </c>
      <c r="G1135">
        <v>0</v>
      </c>
      <c r="H1135">
        <v>0</v>
      </c>
      <c r="I1135" s="1">
        <v>54.99697516636585</v>
      </c>
      <c r="J1135" s="1">
        <v>3.7742917457153009</v>
      </c>
      <c r="K1135" s="1">
        <v>0.9819669691227968</v>
      </c>
      <c r="L1135" s="1">
        <v>8.827</v>
      </c>
      <c r="M1135" s="1">
        <v>4.8425000000000002</v>
      </c>
      <c r="N1135" s="2">
        <v>0.20699999999999999</v>
      </c>
      <c r="O1135" s="2">
        <v>0.157</v>
      </c>
      <c r="P1135" s="2">
        <v>7.3999999999999996E-2</v>
      </c>
      <c r="Q1135" s="2">
        <v>0</v>
      </c>
      <c r="R1135" s="2">
        <v>0</v>
      </c>
      <c r="S1135" s="2">
        <v>0</v>
      </c>
      <c r="T1135" s="2">
        <v>0</v>
      </c>
      <c r="U1135" s="2">
        <v>2E-3</v>
      </c>
      <c r="V1135" s="2">
        <v>0</v>
      </c>
      <c r="W1135" s="2">
        <v>1.7000000000000001E-2</v>
      </c>
      <c r="X1135" s="2">
        <v>0.29899999999999999</v>
      </c>
      <c r="Y1135" s="2">
        <v>0.03</v>
      </c>
      <c r="Z1135" s="2">
        <v>8.9999999999999993E-3</v>
      </c>
      <c r="AA1135" s="2">
        <v>0.217</v>
      </c>
      <c r="AB1135" s="2">
        <v>0.97699999999999998</v>
      </c>
      <c r="AC1135" s="2">
        <v>0.88800000000000001</v>
      </c>
      <c r="AD1135" s="2">
        <v>0.38100000000000001</v>
      </c>
      <c r="AE1135" s="2">
        <v>0.76400000000000001</v>
      </c>
      <c r="AF1135" s="2">
        <v>1E-3</v>
      </c>
      <c r="AG1135" s="2">
        <v>1E-3</v>
      </c>
      <c r="AH1135" s="2">
        <v>0.72699999999999998</v>
      </c>
      <c r="AI1135" s="2">
        <v>2E-3</v>
      </c>
      <c r="AJ1135" s="2">
        <v>7.0000000000000001E-3</v>
      </c>
      <c r="AK1135">
        <v>1600098</v>
      </c>
      <c r="AL1135">
        <v>890.88</v>
      </c>
      <c r="AM1135" t="s">
        <v>49</v>
      </c>
      <c r="AN1135" s="3">
        <v>0.9984752891692954</v>
      </c>
      <c r="AO1135" s="3">
        <v>1.0826109506821169E-3</v>
      </c>
      <c r="AP1135" s="3">
        <v>0.99847564189574478</v>
      </c>
      <c r="AQ1135" s="3">
        <v>1.0820609636310991E-3</v>
      </c>
      <c r="AR1135" s="3">
        <v>0.99999157323578858</v>
      </c>
      <c r="AS1135" s="3">
        <v>6.4172885490808588E-6</v>
      </c>
      <c r="AT1135" s="10">
        <v>2.1416807199999999E-2</v>
      </c>
      <c r="AU1135" s="1">
        <v>381.01171875</v>
      </c>
      <c r="AV1135" s="5">
        <v>888087.55875077646</v>
      </c>
      <c r="AW1135" s="9">
        <v>23.888604879379269</v>
      </c>
      <c r="AX1135">
        <v>16</v>
      </c>
      <c r="AY1135" t="s">
        <v>50</v>
      </c>
      <c r="AZ1135" s="9">
        <f>AVERAGE(MainTable[[#This Row],[f1]:[f4]])</f>
        <v>4.6199999999999998E-2</v>
      </c>
      <c r="BA1135" s="9">
        <f>AVERAGE(MainTable[[#This Row],[l1]:[l3]])</f>
        <v>6.6666666666666664E-4</v>
      </c>
      <c r="BB1135" s="9">
        <f>AVERAGE(MainTable[[#This Row],[n1]:[lsc]])</f>
        <v>0.25816666666666666</v>
      </c>
      <c r="BC1135" s="9">
        <f>AVERAGE(MainTable[[#This Row],[density]:[clsCoef]])</f>
        <v>0.63450000000000006</v>
      </c>
      <c r="BD1135" s="9">
        <f>AVERAGE(MainTable[[#This Row],[t2]:[t4]])</f>
        <v>0.24299999999999999</v>
      </c>
      <c r="BE1135" s="9">
        <f>AVERAGE(MainTable[[#This Row],[c1]:[c2]])</f>
        <v>4.5000000000000005E-3</v>
      </c>
      <c r="BF1135" s="9">
        <f>AVERAGE(MainTable[[#This Row],[n3]], MainTable[[#This Row],[n1]], MainTable[[#This Row],[n4]])</f>
        <v>1.8666666666666668E-2</v>
      </c>
      <c r="BG1135" s="9" t="str">
        <f>VLOOKUP(MainTable[[#This Row],[model]],ModelNames,4,FALSE)</f>
        <v>Neural</v>
      </c>
      <c r="BH1135" s="9" cm="1">
        <f t="array" ref="BH1135">MEDIAN(IF($AM$2:$AM$2385=AM1135,$AN$2:$AN$2385))</f>
        <v>0.87620447459485384</v>
      </c>
      <c r="BI1135" s="9" t="str" cm="1">
        <f t="array" ref="BI1135">LEFT(A1135, MIN(IFERROR(FIND({"_binarized","_clean","_converted"}, A1135), LEN(A1135)+1))-1)</f>
        <v>MagicTelescope</v>
      </c>
    </row>
    <row r="1136" spans="1:61" x14ac:dyDescent="0.25">
      <c r="A1136" t="s">
        <v>152</v>
      </c>
      <c r="B1136" s="6">
        <v>19020</v>
      </c>
      <c r="C1136">
        <v>12</v>
      </c>
      <c r="D1136">
        <v>11</v>
      </c>
      <c r="E1136">
        <v>0</v>
      </c>
      <c r="F1136" s="1">
        <v>1.8438995215311</v>
      </c>
      <c r="G1136">
        <v>0</v>
      </c>
      <c r="H1136">
        <v>0</v>
      </c>
      <c r="I1136" s="1">
        <v>54.99697516636585</v>
      </c>
      <c r="J1136" s="1">
        <v>3.7742917457153009</v>
      </c>
      <c r="K1136" s="1">
        <v>0.9819669691227968</v>
      </c>
      <c r="L1136" s="1">
        <v>8.827</v>
      </c>
      <c r="M1136" s="1">
        <v>4.8425000000000002</v>
      </c>
      <c r="N1136" s="2">
        <v>0.20699999999999999</v>
      </c>
      <c r="O1136" s="2">
        <v>0.157</v>
      </c>
      <c r="P1136" s="2">
        <v>7.3999999999999996E-2</v>
      </c>
      <c r="Q1136" s="2">
        <v>0</v>
      </c>
      <c r="R1136" s="2">
        <v>0</v>
      </c>
      <c r="S1136" s="2">
        <v>0</v>
      </c>
      <c r="T1136" s="2">
        <v>0</v>
      </c>
      <c r="U1136" s="2">
        <v>2E-3</v>
      </c>
      <c r="V1136" s="2">
        <v>0</v>
      </c>
      <c r="W1136" s="2">
        <v>1.7000000000000001E-2</v>
      </c>
      <c r="X1136" s="2">
        <v>0.29899999999999999</v>
      </c>
      <c r="Y1136" s="2">
        <v>0.03</v>
      </c>
      <c r="Z1136" s="2">
        <v>8.9999999999999993E-3</v>
      </c>
      <c r="AA1136" s="2">
        <v>0.217</v>
      </c>
      <c r="AB1136" s="2">
        <v>0.97699999999999998</v>
      </c>
      <c r="AC1136" s="2">
        <v>0.88800000000000001</v>
      </c>
      <c r="AD1136" s="2">
        <v>0.38100000000000001</v>
      </c>
      <c r="AE1136" s="2">
        <v>0.76400000000000001</v>
      </c>
      <c r="AF1136" s="2">
        <v>1E-3</v>
      </c>
      <c r="AG1136" s="2">
        <v>1E-3</v>
      </c>
      <c r="AH1136" s="2">
        <v>0.72699999999999998</v>
      </c>
      <c r="AI1136" s="2">
        <v>2E-3</v>
      </c>
      <c r="AJ1136" s="2">
        <v>7.0000000000000001E-3</v>
      </c>
      <c r="AK1136">
        <v>1600098</v>
      </c>
      <c r="AL1136">
        <v>890.88</v>
      </c>
      <c r="AM1136" t="s">
        <v>52</v>
      </c>
      <c r="AN1136" s="3">
        <v>0.99758149316508926</v>
      </c>
      <c r="AO1136" s="3">
        <v>6.0861392759149074E-4</v>
      </c>
      <c r="AP1136" s="3">
        <v>0.99758171288699471</v>
      </c>
      <c r="AQ1136" s="3">
        <v>6.0823522255380757E-4</v>
      </c>
      <c r="AR1136" s="3">
        <v>0.99996301910543739</v>
      </c>
      <c r="AS1136" s="3">
        <v>2.6928675204173081E-5</v>
      </c>
      <c r="AT1136" s="10">
        <v>0.1937654972</v>
      </c>
      <c r="AU1136" s="1">
        <v>365.78125</v>
      </c>
      <c r="AV1136" s="5">
        <v>98159.890558936415</v>
      </c>
      <c r="AW1136" s="9">
        <v>6.0553836822509766</v>
      </c>
      <c r="AX1136">
        <v>24</v>
      </c>
      <c r="AY1136" t="s">
        <v>50</v>
      </c>
      <c r="AZ1136" s="9">
        <f>AVERAGE(MainTable[[#This Row],[f1]:[f4]])</f>
        <v>4.6199999999999998E-2</v>
      </c>
      <c r="BA1136" s="9">
        <f>AVERAGE(MainTable[[#This Row],[l1]:[l3]])</f>
        <v>6.6666666666666664E-4</v>
      </c>
      <c r="BB1136" s="9">
        <f>AVERAGE(MainTable[[#This Row],[n1]:[lsc]])</f>
        <v>0.25816666666666666</v>
      </c>
      <c r="BC1136" s="9">
        <f>AVERAGE(MainTable[[#This Row],[density]:[clsCoef]])</f>
        <v>0.63450000000000006</v>
      </c>
      <c r="BD1136" s="9">
        <f>AVERAGE(MainTable[[#This Row],[t2]:[t4]])</f>
        <v>0.24299999999999999</v>
      </c>
      <c r="BE1136" s="9">
        <f>AVERAGE(MainTable[[#This Row],[c1]:[c2]])</f>
        <v>4.5000000000000005E-3</v>
      </c>
      <c r="BF1136" s="9">
        <f>AVERAGE(MainTable[[#This Row],[n3]], MainTable[[#This Row],[n1]], MainTable[[#This Row],[n4]])</f>
        <v>1.8666666666666668E-2</v>
      </c>
      <c r="BG1136" s="9" t="str">
        <f>VLOOKUP(MainTable[[#This Row],[model]],ModelNames,4,FALSE)</f>
        <v>Tree Ensemble</v>
      </c>
      <c r="BH1136" s="9" cm="1">
        <f t="array" ref="BH1136">MEDIAN(IF($AM$2:$AM$2385=AM1136,$AN$2:$AN$2385))</f>
        <v>0.87140340575455077</v>
      </c>
      <c r="BI1136" s="9" t="str" cm="1">
        <f t="array" ref="BI1136">LEFT(A1136, MIN(IFERROR(FIND({"_binarized","_clean","_converted"}, A1136), LEN(A1136)+1))-1)</f>
        <v>MagicTelescope</v>
      </c>
    </row>
    <row r="1137" spans="1:61" x14ac:dyDescent="0.25">
      <c r="A1137" t="s">
        <v>152</v>
      </c>
      <c r="B1137" s="6">
        <v>19020</v>
      </c>
      <c r="C1137">
        <v>12</v>
      </c>
      <c r="D1137">
        <v>11</v>
      </c>
      <c r="E1137">
        <v>0</v>
      </c>
      <c r="F1137" s="1">
        <v>1.8438995215311</v>
      </c>
      <c r="G1137">
        <v>0</v>
      </c>
      <c r="H1137">
        <v>0</v>
      </c>
      <c r="I1137" s="1">
        <v>54.99697516636585</v>
      </c>
      <c r="J1137" s="1">
        <v>3.7742917457153009</v>
      </c>
      <c r="K1137" s="1">
        <v>0.9819669691227968</v>
      </c>
      <c r="L1137" s="1">
        <v>8.827</v>
      </c>
      <c r="M1137" s="1">
        <v>4.8425000000000002</v>
      </c>
      <c r="N1137" s="2">
        <v>0.20699999999999999</v>
      </c>
      <c r="O1137" s="2">
        <v>0.157</v>
      </c>
      <c r="P1137" s="2">
        <v>7.3999999999999996E-2</v>
      </c>
      <c r="Q1137" s="2">
        <v>0</v>
      </c>
      <c r="R1137" s="2">
        <v>0</v>
      </c>
      <c r="S1137" s="2">
        <v>0</v>
      </c>
      <c r="T1137" s="2">
        <v>0</v>
      </c>
      <c r="U1137" s="2">
        <v>2E-3</v>
      </c>
      <c r="V1137" s="2">
        <v>0</v>
      </c>
      <c r="W1137" s="2">
        <v>1.7000000000000001E-2</v>
      </c>
      <c r="X1137" s="2">
        <v>0.29899999999999999</v>
      </c>
      <c r="Y1137" s="2">
        <v>0.03</v>
      </c>
      <c r="Z1137" s="2">
        <v>8.9999999999999993E-3</v>
      </c>
      <c r="AA1137" s="2">
        <v>0.217</v>
      </c>
      <c r="AB1137" s="2">
        <v>0.97699999999999998</v>
      </c>
      <c r="AC1137" s="2">
        <v>0.88800000000000001</v>
      </c>
      <c r="AD1137" s="2">
        <v>0.38100000000000001</v>
      </c>
      <c r="AE1137" s="2">
        <v>0.76400000000000001</v>
      </c>
      <c r="AF1137" s="2">
        <v>1E-3</v>
      </c>
      <c r="AG1137" s="2">
        <v>1E-3</v>
      </c>
      <c r="AH1137" s="2">
        <v>0.72699999999999998</v>
      </c>
      <c r="AI1137" s="2">
        <v>2E-3</v>
      </c>
      <c r="AJ1137" s="2">
        <v>7.0000000000000001E-3</v>
      </c>
      <c r="AK1137">
        <v>1600098</v>
      </c>
      <c r="AL1137">
        <v>890.88</v>
      </c>
      <c r="AM1137" t="s">
        <v>60</v>
      </c>
      <c r="AN1137" s="3">
        <v>0.99553101997896953</v>
      </c>
      <c r="AO1137" s="3">
        <v>1.620508412978165E-3</v>
      </c>
      <c r="AP1137" s="3">
        <v>0.99552946396736408</v>
      </c>
      <c r="AQ1137" s="3">
        <v>1.622405128922858E-3</v>
      </c>
      <c r="AT1137" s="10">
        <v>1.5116452999999999E-3</v>
      </c>
      <c r="AU1137" s="1">
        <v>340.88671875</v>
      </c>
      <c r="AV1137" s="5">
        <v>12582316.622241849</v>
      </c>
      <c r="AW1137" s="9">
        <v>0.27675104141235352</v>
      </c>
      <c r="AX1137">
        <v>16</v>
      </c>
      <c r="AY1137" t="s">
        <v>50</v>
      </c>
      <c r="AZ1137" s="9">
        <f>AVERAGE(MainTable[[#This Row],[f1]:[f4]])</f>
        <v>4.6199999999999998E-2</v>
      </c>
      <c r="BA1137" s="9">
        <f>AVERAGE(MainTable[[#This Row],[l1]:[l3]])</f>
        <v>6.6666666666666664E-4</v>
      </c>
      <c r="BB1137" s="9">
        <f>AVERAGE(MainTable[[#This Row],[n1]:[lsc]])</f>
        <v>0.25816666666666666</v>
      </c>
      <c r="BC1137" s="9">
        <f>AVERAGE(MainTable[[#This Row],[density]:[clsCoef]])</f>
        <v>0.63450000000000006</v>
      </c>
      <c r="BD1137" s="9">
        <f>AVERAGE(MainTable[[#This Row],[t2]:[t4]])</f>
        <v>0.24299999999999999</v>
      </c>
      <c r="BE1137" s="9">
        <f>AVERAGE(MainTable[[#This Row],[c1]:[c2]])</f>
        <v>4.5000000000000005E-3</v>
      </c>
      <c r="BF1137" s="9">
        <f>AVERAGE(MainTable[[#This Row],[n3]], MainTable[[#This Row],[n1]], MainTable[[#This Row],[n4]])</f>
        <v>1.8666666666666668E-2</v>
      </c>
      <c r="BG1137" s="9" t="str">
        <f>VLOOKUP(MainTable[[#This Row],[model]],ModelNames,4,FALSE)</f>
        <v>Linear</v>
      </c>
      <c r="BH1137" s="9" cm="1">
        <f t="array" ref="BH1137">MEDIAN(IF($AM$2:$AM$2385=AM1137,$AN$2:$AN$2385))</f>
        <v>0.84154689776823377</v>
      </c>
      <c r="BI1137" s="9" t="str" cm="1">
        <f t="array" ref="BI1137">LEFT(A1137, MIN(IFERROR(FIND({"_binarized","_clean","_converted"}, A1137), LEN(A1137)+1))-1)</f>
        <v>MagicTelescope</v>
      </c>
    </row>
    <row r="1138" spans="1:61" x14ac:dyDescent="0.25">
      <c r="A1138" t="s">
        <v>152</v>
      </c>
      <c r="B1138" s="6">
        <v>19020</v>
      </c>
      <c r="C1138">
        <v>12</v>
      </c>
      <c r="D1138">
        <v>11</v>
      </c>
      <c r="E1138">
        <v>0</v>
      </c>
      <c r="F1138" s="1">
        <v>1.8438995215311</v>
      </c>
      <c r="G1138">
        <v>0</v>
      </c>
      <c r="H1138">
        <v>0</v>
      </c>
      <c r="I1138" s="1">
        <v>54.99697516636585</v>
      </c>
      <c r="J1138" s="1">
        <v>3.7742917457153009</v>
      </c>
      <c r="K1138" s="1">
        <v>0.9819669691227968</v>
      </c>
      <c r="L1138" s="1">
        <v>8.827</v>
      </c>
      <c r="M1138" s="1">
        <v>4.8425000000000002</v>
      </c>
      <c r="N1138" s="2">
        <v>0.20699999999999999</v>
      </c>
      <c r="O1138" s="2">
        <v>0.157</v>
      </c>
      <c r="P1138" s="2">
        <v>7.3999999999999996E-2</v>
      </c>
      <c r="Q1138" s="2">
        <v>0</v>
      </c>
      <c r="R1138" s="2">
        <v>0</v>
      </c>
      <c r="S1138" s="2">
        <v>0</v>
      </c>
      <c r="T1138" s="2">
        <v>0</v>
      </c>
      <c r="U1138" s="2">
        <v>2E-3</v>
      </c>
      <c r="V1138" s="2">
        <v>0</v>
      </c>
      <c r="W1138" s="2">
        <v>1.7000000000000001E-2</v>
      </c>
      <c r="X1138" s="2">
        <v>0.29899999999999999</v>
      </c>
      <c r="Y1138" s="2">
        <v>0.03</v>
      </c>
      <c r="Z1138" s="2">
        <v>8.9999999999999993E-3</v>
      </c>
      <c r="AA1138" s="2">
        <v>0.217</v>
      </c>
      <c r="AB1138" s="2">
        <v>0.97699999999999998</v>
      </c>
      <c r="AC1138" s="2">
        <v>0.88800000000000001</v>
      </c>
      <c r="AD1138" s="2">
        <v>0.38100000000000001</v>
      </c>
      <c r="AE1138" s="2">
        <v>0.76400000000000001</v>
      </c>
      <c r="AF1138" s="2">
        <v>1E-3</v>
      </c>
      <c r="AG1138" s="2">
        <v>1E-3</v>
      </c>
      <c r="AH1138" s="2">
        <v>0.72699999999999998</v>
      </c>
      <c r="AI1138" s="2">
        <v>2E-3</v>
      </c>
      <c r="AJ1138" s="2">
        <v>7.0000000000000001E-3</v>
      </c>
      <c r="AK1138">
        <v>1600098</v>
      </c>
      <c r="AL1138">
        <v>890.88</v>
      </c>
      <c r="AM1138" t="s">
        <v>64</v>
      </c>
      <c r="AN1138" s="3">
        <v>0.97581493165089395</v>
      </c>
      <c r="AO1138" s="3">
        <v>2.135656783553078E-3</v>
      </c>
      <c r="AP1138" s="3">
        <v>0.97589882762012825</v>
      </c>
      <c r="AQ1138" s="3">
        <v>2.126877490246446E-3</v>
      </c>
      <c r="AR1138" s="3">
        <v>0.99787908249131352</v>
      </c>
      <c r="AS1138" s="3">
        <v>4.1468596856664109E-4</v>
      </c>
      <c r="AT1138" s="10">
        <v>1.5209675E-3</v>
      </c>
      <c r="AU1138" s="1">
        <v>372.0234375</v>
      </c>
      <c r="AV1138" s="5">
        <v>12505198.30705082</v>
      </c>
      <c r="AW1138" s="9">
        <v>0.1580512523651123</v>
      </c>
      <c r="AX1138">
        <v>2</v>
      </c>
      <c r="AY1138" t="s">
        <v>50</v>
      </c>
      <c r="AZ1138" s="9">
        <f>AVERAGE(MainTable[[#This Row],[f1]:[f4]])</f>
        <v>4.6199999999999998E-2</v>
      </c>
      <c r="BA1138" s="9">
        <f>AVERAGE(MainTable[[#This Row],[l1]:[l3]])</f>
        <v>6.6666666666666664E-4</v>
      </c>
      <c r="BB1138" s="9">
        <f>AVERAGE(MainTable[[#This Row],[n1]:[lsc]])</f>
        <v>0.25816666666666666</v>
      </c>
      <c r="BC1138" s="9">
        <f>AVERAGE(MainTable[[#This Row],[density]:[clsCoef]])</f>
        <v>0.63450000000000006</v>
      </c>
      <c r="BD1138" s="9">
        <f>AVERAGE(MainTable[[#This Row],[t2]:[t4]])</f>
        <v>0.24299999999999999</v>
      </c>
      <c r="BE1138" s="9">
        <f>AVERAGE(MainTable[[#This Row],[c1]:[c2]])</f>
        <v>4.5000000000000005E-3</v>
      </c>
      <c r="BF1138" s="9">
        <f>AVERAGE(MainTable[[#This Row],[n3]], MainTable[[#This Row],[n1]], MainTable[[#This Row],[n4]])</f>
        <v>1.8666666666666668E-2</v>
      </c>
      <c r="BG1138" s="9" t="str">
        <f>VLOOKUP(MainTable[[#This Row],[model]],ModelNames,4,FALSE)</f>
        <v>Discriminant</v>
      </c>
      <c r="BH1138" s="9" cm="1">
        <f t="array" ref="BH1138">MEDIAN(IF($AM$2:$AM$2385=AM1138,$AN$2:$AN$2385))</f>
        <v>0.83860904466088915</v>
      </c>
      <c r="BI1138" s="9" t="str" cm="1">
        <f t="array" ref="BI1138">LEFT(A1138, MIN(IFERROR(FIND({"_binarized","_clean","_converted"}, A1138), LEN(A1138)+1))-1)</f>
        <v>MagicTelescope</v>
      </c>
    </row>
    <row r="1139" spans="1:61" x14ac:dyDescent="0.25">
      <c r="A1139" t="s">
        <v>152</v>
      </c>
      <c r="B1139" s="6">
        <v>19020</v>
      </c>
      <c r="C1139">
        <v>12</v>
      </c>
      <c r="D1139">
        <v>11</v>
      </c>
      <c r="E1139">
        <v>0</v>
      </c>
      <c r="F1139" s="1">
        <v>1.8438995215311</v>
      </c>
      <c r="G1139">
        <v>0</v>
      </c>
      <c r="H1139">
        <v>0</v>
      </c>
      <c r="I1139" s="1">
        <v>54.99697516636585</v>
      </c>
      <c r="J1139" s="1">
        <v>3.7742917457153009</v>
      </c>
      <c r="K1139" s="1">
        <v>0.9819669691227968</v>
      </c>
      <c r="L1139" s="1">
        <v>8.827</v>
      </c>
      <c r="M1139" s="1">
        <v>4.8425000000000002</v>
      </c>
      <c r="N1139" s="2">
        <v>0.20699999999999999</v>
      </c>
      <c r="O1139" s="2">
        <v>0.157</v>
      </c>
      <c r="P1139" s="2">
        <v>7.3999999999999996E-2</v>
      </c>
      <c r="Q1139" s="2">
        <v>0</v>
      </c>
      <c r="R1139" s="2">
        <v>0</v>
      </c>
      <c r="S1139" s="2">
        <v>0</v>
      </c>
      <c r="T1139" s="2">
        <v>0</v>
      </c>
      <c r="U1139" s="2">
        <v>2E-3</v>
      </c>
      <c r="V1139" s="2">
        <v>0</v>
      </c>
      <c r="W1139" s="2">
        <v>1.7000000000000001E-2</v>
      </c>
      <c r="X1139" s="2">
        <v>0.29899999999999999</v>
      </c>
      <c r="Y1139" s="2">
        <v>0.03</v>
      </c>
      <c r="Z1139" s="2">
        <v>8.9999999999999993E-3</v>
      </c>
      <c r="AA1139" s="2">
        <v>0.217</v>
      </c>
      <c r="AB1139" s="2">
        <v>0.97699999999999998</v>
      </c>
      <c r="AC1139" s="2">
        <v>0.88800000000000001</v>
      </c>
      <c r="AD1139" s="2">
        <v>0.38100000000000001</v>
      </c>
      <c r="AE1139" s="2">
        <v>0.76400000000000001</v>
      </c>
      <c r="AF1139" s="2">
        <v>1E-3</v>
      </c>
      <c r="AG1139" s="2">
        <v>1E-3</v>
      </c>
      <c r="AH1139" s="2">
        <v>0.72699999999999998</v>
      </c>
      <c r="AI1139" s="2">
        <v>2E-3</v>
      </c>
      <c r="AJ1139" s="2">
        <v>7.0000000000000001E-3</v>
      </c>
      <c r="AK1139">
        <v>1600098</v>
      </c>
      <c r="AL1139">
        <v>890.88</v>
      </c>
      <c r="AM1139" t="s">
        <v>53</v>
      </c>
      <c r="AN1139" s="3">
        <v>0.97507886435331237</v>
      </c>
      <c r="AO1139" s="3">
        <v>3.6212776777545109E-3</v>
      </c>
      <c r="AP1139" s="3">
        <v>0.97500388909318969</v>
      </c>
      <c r="AQ1139" s="3">
        <v>3.646767198700821E-3</v>
      </c>
      <c r="AR1139" s="3">
        <v>0.9897942801327112</v>
      </c>
      <c r="AS1139" s="3">
        <v>1.3880264256640161E-3</v>
      </c>
      <c r="AT1139" s="10">
        <v>0.50977919100000002</v>
      </c>
      <c r="AU1139" s="1">
        <v>367.828125</v>
      </c>
      <c r="AV1139" s="5">
        <v>37310.271457039707</v>
      </c>
      <c r="AW1139" s="9">
        <v>2.415165901184082</v>
      </c>
      <c r="AX1139">
        <v>24</v>
      </c>
      <c r="AY1139" t="s">
        <v>50</v>
      </c>
      <c r="AZ1139" s="9">
        <f>AVERAGE(MainTable[[#This Row],[f1]:[f4]])</f>
        <v>4.6199999999999998E-2</v>
      </c>
      <c r="BA1139" s="9">
        <f>AVERAGE(MainTable[[#This Row],[l1]:[l3]])</f>
        <v>6.6666666666666664E-4</v>
      </c>
      <c r="BB1139" s="9">
        <f>AVERAGE(MainTable[[#This Row],[n1]:[lsc]])</f>
        <v>0.25816666666666666</v>
      </c>
      <c r="BC1139" s="9">
        <f>AVERAGE(MainTable[[#This Row],[density]:[clsCoef]])</f>
        <v>0.63450000000000006</v>
      </c>
      <c r="BD1139" s="9">
        <f>AVERAGE(MainTable[[#This Row],[t2]:[t4]])</f>
        <v>0.24299999999999999</v>
      </c>
      <c r="BE1139" s="9">
        <f>AVERAGE(MainTable[[#This Row],[c1]:[c2]])</f>
        <v>4.5000000000000005E-3</v>
      </c>
      <c r="BF1139" s="9">
        <f>AVERAGE(MainTable[[#This Row],[n3]], MainTable[[#This Row],[n1]], MainTable[[#This Row],[n4]])</f>
        <v>1.8666666666666668E-2</v>
      </c>
      <c r="BG1139" s="9" t="str">
        <f>VLOOKUP(MainTable[[#This Row],[model]],ModelNames,4,FALSE)</f>
        <v>Instance-based</v>
      </c>
      <c r="BH1139" s="9" cm="1">
        <f t="array" ref="BH1139">MEDIAN(IF($AM$2:$AM$2385=AM1139,$AN$2:$AN$2385))</f>
        <v>0.85</v>
      </c>
      <c r="BI1139" s="9" t="str" cm="1">
        <f t="array" ref="BI1139">LEFT(A1139, MIN(IFERROR(FIND({"_binarized","_clean","_converted"}, A1139), LEN(A1139)+1))-1)</f>
        <v>MagicTelescope</v>
      </c>
    </row>
    <row r="1140" spans="1:61" x14ac:dyDescent="0.25">
      <c r="A1140" t="s">
        <v>152</v>
      </c>
      <c r="B1140" s="6">
        <v>19020</v>
      </c>
      <c r="C1140">
        <v>12</v>
      </c>
      <c r="D1140">
        <v>11</v>
      </c>
      <c r="E1140">
        <v>0</v>
      </c>
      <c r="F1140" s="1">
        <v>1.8438995215311</v>
      </c>
      <c r="G1140">
        <v>0</v>
      </c>
      <c r="H1140">
        <v>0</v>
      </c>
      <c r="I1140" s="1">
        <v>54.99697516636585</v>
      </c>
      <c r="J1140" s="1">
        <v>3.7742917457153009</v>
      </c>
      <c r="K1140" s="1">
        <v>0.9819669691227968</v>
      </c>
      <c r="L1140" s="1">
        <v>8.827</v>
      </c>
      <c r="M1140" s="1">
        <v>4.8425000000000002</v>
      </c>
      <c r="N1140" s="2">
        <v>0.20699999999999999</v>
      </c>
      <c r="O1140" s="2">
        <v>0.157</v>
      </c>
      <c r="P1140" s="2">
        <v>7.3999999999999996E-2</v>
      </c>
      <c r="Q1140" s="2">
        <v>0</v>
      </c>
      <c r="R1140" s="2">
        <v>0</v>
      </c>
      <c r="S1140" s="2">
        <v>0</v>
      </c>
      <c r="T1140" s="2">
        <v>0</v>
      </c>
      <c r="U1140" s="2">
        <v>2E-3</v>
      </c>
      <c r="V1140" s="2">
        <v>0</v>
      </c>
      <c r="W1140" s="2">
        <v>1.7000000000000001E-2</v>
      </c>
      <c r="X1140" s="2">
        <v>0.29899999999999999</v>
      </c>
      <c r="Y1140" s="2">
        <v>0.03</v>
      </c>
      <c r="Z1140" s="2">
        <v>8.9999999999999993E-3</v>
      </c>
      <c r="AA1140" s="2">
        <v>0.217</v>
      </c>
      <c r="AB1140" s="2">
        <v>0.97699999999999998</v>
      </c>
      <c r="AC1140" s="2">
        <v>0.88800000000000001</v>
      </c>
      <c r="AD1140" s="2">
        <v>0.38100000000000001</v>
      </c>
      <c r="AE1140" s="2">
        <v>0.76400000000000001</v>
      </c>
      <c r="AF1140" s="2">
        <v>1E-3</v>
      </c>
      <c r="AG1140" s="2">
        <v>1E-3</v>
      </c>
      <c r="AH1140" s="2">
        <v>0.72699999999999998</v>
      </c>
      <c r="AI1140" s="2">
        <v>2E-3</v>
      </c>
      <c r="AJ1140" s="2">
        <v>7.0000000000000001E-3</v>
      </c>
      <c r="AK1140">
        <v>1600098</v>
      </c>
      <c r="AL1140">
        <v>890.88</v>
      </c>
      <c r="AM1140" t="s">
        <v>61</v>
      </c>
      <c r="AN1140" s="3">
        <v>0.91377497371188221</v>
      </c>
      <c r="AO1140" s="3">
        <v>5.6234456181370896E-3</v>
      </c>
      <c r="AP1140" s="3">
        <v>0.9114625823003657</v>
      </c>
      <c r="AQ1140" s="3">
        <v>6.0668021983344249E-3</v>
      </c>
      <c r="AR1140" s="3">
        <v>0.98905648615099051</v>
      </c>
      <c r="AS1140" s="3">
        <v>2.236937202894921E-3</v>
      </c>
      <c r="AT1140" s="10">
        <v>2.8495789000000001E-3</v>
      </c>
      <c r="AU1140" s="1">
        <v>376.98046875</v>
      </c>
      <c r="AV1140" s="5">
        <v>6674670.5220883545</v>
      </c>
      <c r="AW1140" s="9">
        <v>0.16343474388122561</v>
      </c>
      <c r="AX1140">
        <v>4</v>
      </c>
      <c r="AY1140" t="s">
        <v>50</v>
      </c>
      <c r="AZ1140" s="9">
        <f>AVERAGE(MainTable[[#This Row],[f1]:[f4]])</f>
        <v>4.6199999999999998E-2</v>
      </c>
      <c r="BA1140" s="9">
        <f>AVERAGE(MainTable[[#This Row],[l1]:[l3]])</f>
        <v>6.6666666666666664E-4</v>
      </c>
      <c r="BB1140" s="9">
        <f>AVERAGE(MainTable[[#This Row],[n1]:[lsc]])</f>
        <v>0.25816666666666666</v>
      </c>
      <c r="BC1140" s="9">
        <f>AVERAGE(MainTable[[#This Row],[density]:[clsCoef]])</f>
        <v>0.63450000000000006</v>
      </c>
      <c r="BD1140" s="9">
        <f>AVERAGE(MainTable[[#This Row],[t2]:[t4]])</f>
        <v>0.24299999999999999</v>
      </c>
      <c r="BE1140" s="9">
        <f>AVERAGE(MainTable[[#This Row],[c1]:[c2]])</f>
        <v>4.5000000000000005E-3</v>
      </c>
      <c r="BF1140" s="9">
        <f>AVERAGE(MainTable[[#This Row],[n3]], MainTable[[#This Row],[n1]], MainTable[[#This Row],[n4]])</f>
        <v>1.8666666666666668E-2</v>
      </c>
      <c r="BG1140" s="9" t="str">
        <f>VLOOKUP(MainTable[[#This Row],[model]],ModelNames,4,FALSE)</f>
        <v>Discriminant</v>
      </c>
      <c r="BH1140" s="9" cm="1">
        <f t="array" ref="BH1140">MEDIAN(IF($AM$2:$AM$2385=AM1140,$AN$2:$AN$2385))</f>
        <v>0.82848361206198695</v>
      </c>
      <c r="BI1140" s="9" t="str" cm="1">
        <f t="array" ref="BI1140">LEFT(A1140, MIN(IFERROR(FIND({"_binarized","_clean","_converted"}, A1140), LEN(A1140)+1))-1)</f>
        <v>MagicTelescope</v>
      </c>
    </row>
    <row r="1141" spans="1:61" x14ac:dyDescent="0.25">
      <c r="A1141" t="s">
        <v>152</v>
      </c>
      <c r="B1141" s="6">
        <v>19020</v>
      </c>
      <c r="C1141">
        <v>12</v>
      </c>
      <c r="D1141">
        <v>11</v>
      </c>
      <c r="E1141">
        <v>0</v>
      </c>
      <c r="F1141" s="1">
        <v>1.8438995215311</v>
      </c>
      <c r="G1141">
        <v>0</v>
      </c>
      <c r="H1141">
        <v>0</v>
      </c>
      <c r="I1141" s="1">
        <v>54.99697516636585</v>
      </c>
      <c r="J1141" s="1">
        <v>3.7742917457153009</v>
      </c>
      <c r="K1141" s="1">
        <v>0.9819669691227968</v>
      </c>
      <c r="L1141" s="1">
        <v>8.827</v>
      </c>
      <c r="M1141" s="1">
        <v>4.8425000000000002</v>
      </c>
      <c r="N1141" s="2">
        <v>0.20699999999999999</v>
      </c>
      <c r="O1141" s="2">
        <v>0.157</v>
      </c>
      <c r="P1141" s="2">
        <v>7.3999999999999996E-2</v>
      </c>
      <c r="Q1141" s="2">
        <v>0</v>
      </c>
      <c r="R1141" s="2">
        <v>0</v>
      </c>
      <c r="S1141" s="2">
        <v>0</v>
      </c>
      <c r="T1141" s="2">
        <v>0</v>
      </c>
      <c r="U1141" s="2">
        <v>2E-3</v>
      </c>
      <c r="V1141" s="2">
        <v>0</v>
      </c>
      <c r="W1141" s="2">
        <v>1.7000000000000001E-2</v>
      </c>
      <c r="X1141" s="2">
        <v>0.29899999999999999</v>
      </c>
      <c r="Y1141" s="2">
        <v>0.03</v>
      </c>
      <c r="Z1141" s="2">
        <v>8.9999999999999993E-3</v>
      </c>
      <c r="AA1141" s="2">
        <v>0.217</v>
      </c>
      <c r="AB1141" s="2">
        <v>0.97699999999999998</v>
      </c>
      <c r="AC1141" s="2">
        <v>0.88800000000000001</v>
      </c>
      <c r="AD1141" s="2">
        <v>0.38100000000000001</v>
      </c>
      <c r="AE1141" s="2">
        <v>0.76400000000000001</v>
      </c>
      <c r="AF1141" s="2">
        <v>1E-3</v>
      </c>
      <c r="AG1141" s="2">
        <v>1E-3</v>
      </c>
      <c r="AH1141" s="2">
        <v>0.72699999999999998</v>
      </c>
      <c r="AI1141" s="2">
        <v>2E-3</v>
      </c>
      <c r="AJ1141" s="2">
        <v>7.0000000000000001E-3</v>
      </c>
      <c r="AK1141">
        <v>1600098</v>
      </c>
      <c r="AL1141">
        <v>890.88</v>
      </c>
      <c r="AM1141" t="s">
        <v>63</v>
      </c>
      <c r="AN1141" s="3">
        <v>0.89484752891692954</v>
      </c>
      <c r="AO1141" s="3">
        <v>4.9208660175804921E-3</v>
      </c>
      <c r="AP1141" s="3">
        <v>0.89112848943459644</v>
      </c>
      <c r="AQ1141" s="3">
        <v>5.3308329538156469E-3</v>
      </c>
      <c r="AR1141" s="3">
        <v>0.98512073607931094</v>
      </c>
      <c r="AS1141" s="3">
        <v>2.539163545480244E-3</v>
      </c>
      <c r="AT1141" s="10">
        <v>2.3837805E-3</v>
      </c>
      <c r="AU1141" s="1">
        <v>366.61328125</v>
      </c>
      <c r="AV1141" s="5">
        <v>7978922.6248462237</v>
      </c>
      <c r="AW1141" s="9">
        <v>0.16026997566223139</v>
      </c>
      <c r="AX1141">
        <v>4</v>
      </c>
      <c r="AY1141" t="s">
        <v>50</v>
      </c>
      <c r="AZ1141" s="9">
        <f>AVERAGE(MainTable[[#This Row],[f1]:[f4]])</f>
        <v>4.6199999999999998E-2</v>
      </c>
      <c r="BA1141" s="9">
        <f>AVERAGE(MainTable[[#This Row],[l1]:[l3]])</f>
        <v>6.6666666666666664E-4</v>
      </c>
      <c r="BB1141" s="9">
        <f>AVERAGE(MainTable[[#This Row],[n1]:[lsc]])</f>
        <v>0.25816666666666666</v>
      </c>
      <c r="BC1141" s="9">
        <f>AVERAGE(MainTable[[#This Row],[density]:[clsCoef]])</f>
        <v>0.63450000000000006</v>
      </c>
      <c r="BD1141" s="9">
        <f>AVERAGE(MainTable[[#This Row],[t2]:[t4]])</f>
        <v>0.24299999999999999</v>
      </c>
      <c r="BE1141" s="9">
        <f>AVERAGE(MainTable[[#This Row],[c1]:[c2]])</f>
        <v>4.5000000000000005E-3</v>
      </c>
      <c r="BF1141" s="9">
        <f>AVERAGE(MainTable[[#This Row],[n3]], MainTable[[#This Row],[n1]], MainTable[[#This Row],[n4]])</f>
        <v>1.8666666666666668E-2</v>
      </c>
      <c r="BG1141" s="9" t="str">
        <f>VLOOKUP(MainTable[[#This Row],[model]],ModelNames,4,FALSE)</f>
        <v>Probabilistic</v>
      </c>
      <c r="BH1141" s="9" cm="1">
        <f t="array" ref="BH1141">MEDIAN(IF($AM$2:$AM$2385=AM1141,$AN$2:$AN$2385))</f>
        <v>0.73750000000000004</v>
      </c>
      <c r="BI1141" s="9" t="str" cm="1">
        <f t="array" ref="BI1141">LEFT(A1141, MIN(IFERROR(FIND({"_binarized","_clean","_converted"}, A1141), LEN(A1141)+1))-1)</f>
        <v>MagicTelescope</v>
      </c>
    </row>
    <row r="1142" spans="1:61" x14ac:dyDescent="0.25">
      <c r="A1142" t="s">
        <v>87</v>
      </c>
      <c r="B1142" s="6">
        <v>209</v>
      </c>
      <c r="C1142">
        <v>9</v>
      </c>
      <c r="D1142">
        <v>8</v>
      </c>
      <c r="E1142">
        <v>0</v>
      </c>
      <c r="F1142" s="1">
        <v>1.7866666666666671</v>
      </c>
      <c r="G1142">
        <v>0</v>
      </c>
      <c r="H1142">
        <v>0</v>
      </c>
      <c r="I1142" s="1">
        <v>1000000</v>
      </c>
      <c r="J1142" s="1">
        <v>7.0028072514614514</v>
      </c>
      <c r="K1142" s="1">
        <v>1.7624205729606599</v>
      </c>
      <c r="L1142" s="1">
        <v>6.8773999999999997</v>
      </c>
      <c r="M1142" s="1">
        <v>4.5698999999999996</v>
      </c>
      <c r="N1142" s="2">
        <v>0.32500000000000001</v>
      </c>
      <c r="O1142" s="2">
        <v>0.46200000000000002</v>
      </c>
      <c r="P1142" s="2">
        <v>0.13500000000000001</v>
      </c>
      <c r="Q1142" s="2">
        <v>0</v>
      </c>
      <c r="R1142" s="2">
        <v>0.71599999999999997</v>
      </c>
      <c r="S1142" s="2">
        <v>7.6999999999999999E-2</v>
      </c>
      <c r="T1142" s="2">
        <v>1.9E-2</v>
      </c>
      <c r="U1142" s="2">
        <v>9.8000000000000004E-2</v>
      </c>
      <c r="V1142" s="2">
        <v>3.1E-2</v>
      </c>
      <c r="W1142" s="2">
        <v>5.3999999999999999E-2</v>
      </c>
      <c r="X1142" s="2">
        <v>0.34100000000000003</v>
      </c>
      <c r="Y1142" s="2">
        <v>8.2000000000000003E-2</v>
      </c>
      <c r="Z1142" s="2">
        <v>7.1999999999999995E-2</v>
      </c>
      <c r="AA1142" s="2">
        <v>0.495</v>
      </c>
      <c r="AB1142" s="2">
        <v>0.93899999999999995</v>
      </c>
      <c r="AC1142" s="2">
        <v>0.95599999999999996</v>
      </c>
      <c r="AD1142" s="2">
        <v>0.59799999999999998</v>
      </c>
      <c r="AE1142" s="2">
        <v>0.871</v>
      </c>
      <c r="AF1142" s="2">
        <v>4.1000000000000002E-2</v>
      </c>
      <c r="AG1142" s="2">
        <v>3.5999999999999997E-2</v>
      </c>
      <c r="AH1142" s="2">
        <v>0.875</v>
      </c>
      <c r="AI1142" s="2">
        <v>7.0000000000000007E-2</v>
      </c>
      <c r="AJ1142" s="2">
        <v>0.17499999999999999</v>
      </c>
      <c r="AK1142">
        <v>8395</v>
      </c>
      <c r="AL1142">
        <v>0.93</v>
      </c>
      <c r="AM1142" t="s">
        <v>49</v>
      </c>
      <c r="AN1142" s="3">
        <v>0.93292847503373832</v>
      </c>
      <c r="AO1142" s="3">
        <v>2.073008036633997E-2</v>
      </c>
      <c r="AP1142" s="3">
        <v>0.9318981731959427</v>
      </c>
      <c r="AQ1142" s="3">
        <v>2.133994941140294E-2</v>
      </c>
      <c r="AR1142" s="3">
        <v>0.97607776838546056</v>
      </c>
      <c r="AS1142" s="3">
        <v>2.1864266371991809E-2</v>
      </c>
      <c r="AT1142" s="10">
        <v>1.8277168273925779E-3</v>
      </c>
      <c r="AU1142" s="1">
        <v>293.2109375</v>
      </c>
      <c r="AV1142" s="5">
        <v>106690.4878685103</v>
      </c>
      <c r="AW1142" s="9">
        <v>1.0311152935028081</v>
      </c>
      <c r="AX1142">
        <v>16</v>
      </c>
      <c r="AY1142" t="s">
        <v>50</v>
      </c>
      <c r="AZ1142" s="9">
        <f>AVERAGE(MainTable[[#This Row],[f1]:[f4]])</f>
        <v>0.27799999999999997</v>
      </c>
      <c r="BA1142" s="9">
        <f>AVERAGE(MainTable[[#This Row],[l1]:[l3]])</f>
        <v>4.933333333333334E-2</v>
      </c>
      <c r="BB1142" s="9">
        <f>AVERAGE(MainTable[[#This Row],[n1]:[lsc]])</f>
        <v>0.33050000000000002</v>
      </c>
      <c r="BC1142" s="9">
        <f>AVERAGE(MainTable[[#This Row],[density]:[clsCoef]])</f>
        <v>0.77699999999999991</v>
      </c>
      <c r="BD1142" s="9">
        <f>AVERAGE(MainTable[[#This Row],[t2]:[t4]])</f>
        <v>0.3173333333333333</v>
      </c>
      <c r="BE1142" s="9">
        <f>AVERAGE(MainTable[[#This Row],[c1]:[c2]])</f>
        <v>0.1225</v>
      </c>
      <c r="BF1142" s="9">
        <f>AVERAGE(MainTable[[#This Row],[n3]], MainTable[[#This Row],[n1]], MainTable[[#This Row],[n4]])</f>
        <v>6.9333333333333344E-2</v>
      </c>
      <c r="BG1142" s="9" t="str">
        <f>VLOOKUP(MainTable[[#This Row],[model]],ModelNames,4,FALSE)</f>
        <v>Neural</v>
      </c>
      <c r="BH1142" s="9" cm="1">
        <f t="array" ref="BH1142">MEDIAN(IF($AM$2:$AM$2385=AM1142,$AN$2:$AN$2385))</f>
        <v>0.87620447459485384</v>
      </c>
      <c r="BI1142" s="9" t="str" cm="1">
        <f t="array" ref="BI1142">LEFT(A1142, MIN(IFERROR(FIND({"_binarized","_clean","_converted"}, A1142), LEN(A1142)+1))-1)</f>
        <v>biomed</v>
      </c>
    </row>
    <row r="1143" spans="1:61" x14ac:dyDescent="0.25">
      <c r="A1143" t="s">
        <v>87</v>
      </c>
      <c r="B1143" s="6">
        <v>209</v>
      </c>
      <c r="C1143">
        <v>9</v>
      </c>
      <c r="D1143">
        <v>8</v>
      </c>
      <c r="E1143">
        <v>0</v>
      </c>
      <c r="F1143" s="1">
        <v>1.7866666666666671</v>
      </c>
      <c r="G1143">
        <v>0</v>
      </c>
      <c r="H1143">
        <v>0</v>
      </c>
      <c r="I1143" s="1">
        <v>1000000</v>
      </c>
      <c r="J1143" s="1">
        <v>7.0028072514614514</v>
      </c>
      <c r="K1143" s="1">
        <v>1.7624205729606599</v>
      </c>
      <c r="L1143" s="1">
        <v>6.8773999999999997</v>
      </c>
      <c r="M1143" s="1">
        <v>4.5698999999999996</v>
      </c>
      <c r="N1143" s="2">
        <v>0.32500000000000001</v>
      </c>
      <c r="O1143" s="2">
        <v>0.46200000000000002</v>
      </c>
      <c r="P1143" s="2">
        <v>0.13500000000000001</v>
      </c>
      <c r="Q1143" s="2">
        <v>0</v>
      </c>
      <c r="R1143" s="2">
        <v>0.71599999999999997</v>
      </c>
      <c r="S1143" s="2">
        <v>7.6999999999999999E-2</v>
      </c>
      <c r="T1143" s="2">
        <v>1.9E-2</v>
      </c>
      <c r="U1143" s="2">
        <v>9.8000000000000004E-2</v>
      </c>
      <c r="V1143" s="2">
        <v>3.1E-2</v>
      </c>
      <c r="W1143" s="2">
        <v>5.3999999999999999E-2</v>
      </c>
      <c r="X1143" s="2">
        <v>0.34100000000000003</v>
      </c>
      <c r="Y1143" s="2">
        <v>8.2000000000000003E-2</v>
      </c>
      <c r="Z1143" s="2">
        <v>7.1999999999999995E-2</v>
      </c>
      <c r="AA1143" s="2">
        <v>0.495</v>
      </c>
      <c r="AB1143" s="2">
        <v>0.93899999999999995</v>
      </c>
      <c r="AC1143" s="2">
        <v>0.95599999999999996</v>
      </c>
      <c r="AD1143" s="2">
        <v>0.59799999999999998</v>
      </c>
      <c r="AE1143" s="2">
        <v>0.871</v>
      </c>
      <c r="AF1143" s="2">
        <v>4.1000000000000002E-2</v>
      </c>
      <c r="AG1143" s="2">
        <v>3.5999999999999997E-2</v>
      </c>
      <c r="AH1143" s="2">
        <v>0.875</v>
      </c>
      <c r="AI1143" s="2">
        <v>7.0000000000000007E-2</v>
      </c>
      <c r="AJ1143" s="2">
        <v>0.17499999999999999</v>
      </c>
      <c r="AK1143">
        <v>8395</v>
      </c>
      <c r="AL1143">
        <v>0.93</v>
      </c>
      <c r="AM1143" t="s">
        <v>52</v>
      </c>
      <c r="AN1143" s="3">
        <v>0.92253711201079613</v>
      </c>
      <c r="AO1143" s="3">
        <v>2.355457406668977E-2</v>
      </c>
      <c r="AP1143" s="3">
        <v>0.92000581085708277</v>
      </c>
      <c r="AQ1143" s="3">
        <v>2.4924806828088959E-2</v>
      </c>
      <c r="AR1143" s="3">
        <v>0.97893998309382935</v>
      </c>
      <c r="AS1143" s="3">
        <v>1.0943208533098849E-2</v>
      </c>
      <c r="AT1143" s="10">
        <v>8.4815025329589844E-2</v>
      </c>
      <c r="AU1143" s="1">
        <v>292.8125</v>
      </c>
      <c r="AV1143" s="5">
        <v>2299.1209310170352</v>
      </c>
      <c r="AW1143" s="9">
        <v>1.559455871582031</v>
      </c>
      <c r="AX1143">
        <v>24</v>
      </c>
      <c r="AY1143" t="s">
        <v>50</v>
      </c>
      <c r="AZ1143" s="9">
        <f>AVERAGE(MainTable[[#This Row],[f1]:[f4]])</f>
        <v>0.27799999999999997</v>
      </c>
      <c r="BA1143" s="9">
        <f>AVERAGE(MainTable[[#This Row],[l1]:[l3]])</f>
        <v>4.933333333333334E-2</v>
      </c>
      <c r="BB1143" s="9">
        <f>AVERAGE(MainTable[[#This Row],[n1]:[lsc]])</f>
        <v>0.33050000000000002</v>
      </c>
      <c r="BC1143" s="9">
        <f>AVERAGE(MainTable[[#This Row],[density]:[clsCoef]])</f>
        <v>0.77699999999999991</v>
      </c>
      <c r="BD1143" s="9">
        <f>AVERAGE(MainTable[[#This Row],[t2]:[t4]])</f>
        <v>0.3173333333333333</v>
      </c>
      <c r="BE1143" s="9">
        <f>AVERAGE(MainTable[[#This Row],[c1]:[c2]])</f>
        <v>0.1225</v>
      </c>
      <c r="BF1143" s="9">
        <f>AVERAGE(MainTable[[#This Row],[n3]], MainTable[[#This Row],[n1]], MainTable[[#This Row],[n4]])</f>
        <v>6.9333333333333344E-2</v>
      </c>
      <c r="BG1143" s="9" t="str">
        <f>VLOOKUP(MainTable[[#This Row],[model]],ModelNames,4,FALSE)</f>
        <v>Tree Ensemble</v>
      </c>
      <c r="BH1143" s="9" cm="1">
        <f t="array" ref="BH1143">MEDIAN(IF($AM$2:$AM$2385=AM1143,$AN$2:$AN$2385))</f>
        <v>0.87140340575455077</v>
      </c>
      <c r="BI1143" s="9" t="str" cm="1">
        <f t="array" ref="BI1143">LEFT(A1143, MIN(IFERROR(FIND({"_binarized","_clean","_converted"}, A1143), LEN(A1143)+1))-1)</f>
        <v>biomed</v>
      </c>
    </row>
    <row r="1144" spans="1:61" x14ac:dyDescent="0.25">
      <c r="A1144" t="s">
        <v>87</v>
      </c>
      <c r="B1144" s="6">
        <v>209</v>
      </c>
      <c r="C1144">
        <v>9</v>
      </c>
      <c r="D1144">
        <v>8</v>
      </c>
      <c r="E1144">
        <v>0</v>
      </c>
      <c r="F1144" s="1">
        <v>1.7866666666666671</v>
      </c>
      <c r="G1144">
        <v>0</v>
      </c>
      <c r="H1144">
        <v>0</v>
      </c>
      <c r="I1144" s="1">
        <v>1000000</v>
      </c>
      <c r="J1144" s="1">
        <v>7.0028072514614514</v>
      </c>
      <c r="K1144" s="1">
        <v>1.7624205729606599</v>
      </c>
      <c r="L1144" s="1">
        <v>6.8773999999999997</v>
      </c>
      <c r="M1144" s="1">
        <v>4.5698999999999996</v>
      </c>
      <c r="N1144" s="2">
        <v>0.32500000000000001</v>
      </c>
      <c r="O1144" s="2">
        <v>0.46200000000000002</v>
      </c>
      <c r="P1144" s="2">
        <v>0.13500000000000001</v>
      </c>
      <c r="Q1144" s="2">
        <v>0</v>
      </c>
      <c r="R1144" s="2">
        <v>0.71599999999999997</v>
      </c>
      <c r="S1144" s="2">
        <v>7.6999999999999999E-2</v>
      </c>
      <c r="T1144" s="2">
        <v>1.9E-2</v>
      </c>
      <c r="U1144" s="2">
        <v>9.8000000000000004E-2</v>
      </c>
      <c r="V1144" s="2">
        <v>3.1E-2</v>
      </c>
      <c r="W1144" s="2">
        <v>5.3999999999999999E-2</v>
      </c>
      <c r="X1144" s="2">
        <v>0.34100000000000003</v>
      </c>
      <c r="Y1144" s="2">
        <v>8.2000000000000003E-2</v>
      </c>
      <c r="Z1144" s="2">
        <v>7.1999999999999995E-2</v>
      </c>
      <c r="AA1144" s="2">
        <v>0.495</v>
      </c>
      <c r="AB1144" s="2">
        <v>0.93899999999999995</v>
      </c>
      <c r="AC1144" s="2">
        <v>0.95599999999999996</v>
      </c>
      <c r="AD1144" s="2">
        <v>0.59799999999999998</v>
      </c>
      <c r="AE1144" s="2">
        <v>0.871</v>
      </c>
      <c r="AF1144" s="2">
        <v>4.1000000000000002E-2</v>
      </c>
      <c r="AG1144" s="2">
        <v>3.5999999999999997E-2</v>
      </c>
      <c r="AH1144" s="2">
        <v>0.875</v>
      </c>
      <c r="AI1144" s="2">
        <v>7.0000000000000007E-2</v>
      </c>
      <c r="AJ1144" s="2">
        <v>0.17499999999999999</v>
      </c>
      <c r="AK1144">
        <v>8395</v>
      </c>
      <c r="AL1144">
        <v>0.93</v>
      </c>
      <c r="AM1144" t="s">
        <v>51</v>
      </c>
      <c r="AN1144" s="3">
        <v>0.91740890688259102</v>
      </c>
      <c r="AO1144" s="3">
        <v>1.9786119091078261E-2</v>
      </c>
      <c r="AP1144" s="3">
        <v>0.91504334743588844</v>
      </c>
      <c r="AQ1144" s="3">
        <v>2.078682433925293E-2</v>
      </c>
      <c r="AT1144" s="10">
        <v>2.1040439605712891E-3</v>
      </c>
      <c r="AU1144" s="1">
        <v>291.63671875</v>
      </c>
      <c r="AV1144" s="5">
        <v>92678.671954674224</v>
      </c>
      <c r="AW1144" s="9">
        <v>4.8909425735473633E-2</v>
      </c>
      <c r="AX1144">
        <v>12</v>
      </c>
      <c r="AY1144" t="s">
        <v>50</v>
      </c>
      <c r="AZ1144" s="9">
        <f>AVERAGE(MainTable[[#This Row],[f1]:[f4]])</f>
        <v>0.27799999999999997</v>
      </c>
      <c r="BA1144" s="9">
        <f>AVERAGE(MainTable[[#This Row],[l1]:[l3]])</f>
        <v>4.933333333333334E-2</v>
      </c>
      <c r="BB1144" s="9">
        <f>AVERAGE(MainTable[[#This Row],[n1]:[lsc]])</f>
        <v>0.33050000000000002</v>
      </c>
      <c r="BC1144" s="9">
        <f>AVERAGE(MainTable[[#This Row],[density]:[clsCoef]])</f>
        <v>0.77699999999999991</v>
      </c>
      <c r="BD1144" s="9">
        <f>AVERAGE(MainTable[[#This Row],[t2]:[t4]])</f>
        <v>0.3173333333333333</v>
      </c>
      <c r="BE1144" s="9">
        <f>AVERAGE(MainTable[[#This Row],[c1]:[c2]])</f>
        <v>0.1225</v>
      </c>
      <c r="BF1144" s="9">
        <f>AVERAGE(MainTable[[#This Row],[n3]], MainTable[[#This Row],[n1]], MainTable[[#This Row],[n4]])</f>
        <v>6.9333333333333344E-2</v>
      </c>
      <c r="BG1144" s="9" t="str">
        <f>VLOOKUP(MainTable[[#This Row],[model]],ModelNames,4,FALSE)</f>
        <v>Kernel/SVM</v>
      </c>
      <c r="BH1144" s="9" cm="1">
        <f t="array" ref="BH1144">MEDIAN(IF($AM$2:$AM$2385=AM1144,$AN$2:$AN$2385))</f>
        <v>0.87225452196382425</v>
      </c>
      <c r="BI1144" s="9" t="str" cm="1">
        <f t="array" ref="BI1144">LEFT(A1144, MIN(IFERROR(FIND({"_binarized","_clean","_converted"}, A1144), LEN(A1144)+1))-1)</f>
        <v>biomed</v>
      </c>
    </row>
    <row r="1145" spans="1:61" x14ac:dyDescent="0.25">
      <c r="A1145" t="s">
        <v>87</v>
      </c>
      <c r="B1145" s="6">
        <v>209</v>
      </c>
      <c r="C1145">
        <v>9</v>
      </c>
      <c r="D1145">
        <v>8</v>
      </c>
      <c r="E1145">
        <v>0</v>
      </c>
      <c r="F1145" s="1">
        <v>1.7866666666666671</v>
      </c>
      <c r="G1145">
        <v>0</v>
      </c>
      <c r="H1145">
        <v>0</v>
      </c>
      <c r="I1145" s="1">
        <v>1000000</v>
      </c>
      <c r="J1145" s="1">
        <v>7.0028072514614514</v>
      </c>
      <c r="K1145" s="1">
        <v>1.7624205729606599</v>
      </c>
      <c r="L1145" s="1">
        <v>6.8773999999999997</v>
      </c>
      <c r="M1145" s="1">
        <v>4.5698999999999996</v>
      </c>
      <c r="N1145" s="2">
        <v>0.32500000000000001</v>
      </c>
      <c r="O1145" s="2">
        <v>0.46200000000000002</v>
      </c>
      <c r="P1145" s="2">
        <v>0.13500000000000001</v>
      </c>
      <c r="Q1145" s="2">
        <v>0</v>
      </c>
      <c r="R1145" s="2">
        <v>0.71599999999999997</v>
      </c>
      <c r="S1145" s="2">
        <v>7.6999999999999999E-2</v>
      </c>
      <c r="T1145" s="2">
        <v>1.9E-2</v>
      </c>
      <c r="U1145" s="2">
        <v>9.8000000000000004E-2</v>
      </c>
      <c r="V1145" s="2">
        <v>3.1E-2</v>
      </c>
      <c r="W1145" s="2">
        <v>5.3999999999999999E-2</v>
      </c>
      <c r="X1145" s="2">
        <v>0.34100000000000003</v>
      </c>
      <c r="Y1145" s="2">
        <v>8.2000000000000003E-2</v>
      </c>
      <c r="Z1145" s="2">
        <v>7.1999999999999995E-2</v>
      </c>
      <c r="AA1145" s="2">
        <v>0.495</v>
      </c>
      <c r="AB1145" s="2">
        <v>0.93899999999999995</v>
      </c>
      <c r="AC1145" s="2">
        <v>0.95599999999999996</v>
      </c>
      <c r="AD1145" s="2">
        <v>0.59799999999999998</v>
      </c>
      <c r="AE1145" s="2">
        <v>0.871</v>
      </c>
      <c r="AF1145" s="2">
        <v>4.1000000000000002E-2</v>
      </c>
      <c r="AG1145" s="2">
        <v>3.5999999999999997E-2</v>
      </c>
      <c r="AH1145" s="2">
        <v>0.875</v>
      </c>
      <c r="AI1145" s="2">
        <v>7.0000000000000007E-2</v>
      </c>
      <c r="AJ1145" s="2">
        <v>0.17499999999999999</v>
      </c>
      <c r="AK1145">
        <v>8395</v>
      </c>
      <c r="AL1145">
        <v>0.93</v>
      </c>
      <c r="AM1145" t="s">
        <v>58</v>
      </c>
      <c r="AN1145" s="3">
        <v>0.91727395411605939</v>
      </c>
      <c r="AO1145" s="3">
        <v>3.0955705509988621E-2</v>
      </c>
      <c r="AP1145" s="3">
        <v>0.91512701343265324</v>
      </c>
      <c r="AQ1145" s="3">
        <v>3.244119456646298E-2</v>
      </c>
      <c r="AR1145" s="3">
        <v>0.94306339814032114</v>
      </c>
      <c r="AS1145" s="3">
        <v>3.8912386999913923E-2</v>
      </c>
      <c r="AT1145" s="10">
        <v>5.1376819610595703E-3</v>
      </c>
      <c r="AU1145" s="1">
        <v>288.92578125</v>
      </c>
      <c r="AV1145" s="5">
        <v>37954.860086314911</v>
      </c>
      <c r="AW1145" s="9">
        <v>0.64414691925048828</v>
      </c>
      <c r="AX1145">
        <v>2</v>
      </c>
      <c r="AY1145" t="s">
        <v>50</v>
      </c>
      <c r="AZ1145" s="9">
        <f>AVERAGE(MainTable[[#This Row],[f1]:[f4]])</f>
        <v>0.27799999999999997</v>
      </c>
      <c r="BA1145" s="9">
        <f>AVERAGE(MainTable[[#This Row],[l1]:[l3]])</f>
        <v>4.933333333333334E-2</v>
      </c>
      <c r="BB1145" s="9">
        <f>AVERAGE(MainTable[[#This Row],[n1]:[lsc]])</f>
        <v>0.33050000000000002</v>
      </c>
      <c r="BC1145" s="9">
        <f>AVERAGE(MainTable[[#This Row],[density]:[clsCoef]])</f>
        <v>0.77699999999999991</v>
      </c>
      <c r="BD1145" s="9">
        <f>AVERAGE(MainTable[[#This Row],[t2]:[t4]])</f>
        <v>0.3173333333333333</v>
      </c>
      <c r="BE1145" s="9">
        <f>AVERAGE(MainTable[[#This Row],[c1]:[c2]])</f>
        <v>0.1225</v>
      </c>
      <c r="BF1145" s="9">
        <f>AVERAGE(MainTable[[#This Row],[n3]], MainTable[[#This Row],[n1]], MainTable[[#This Row],[n4]])</f>
        <v>6.9333333333333344E-2</v>
      </c>
      <c r="BG1145" s="9" t="str">
        <f>VLOOKUP(MainTable[[#This Row],[model]],ModelNames,4,FALSE)</f>
        <v>Tree Ensemble</v>
      </c>
      <c r="BH1145" s="9" cm="1">
        <f t="array" ref="BH1145">MEDIAN(IF($AM$2:$AM$2385=AM1145,$AN$2:$AN$2385))</f>
        <v>0.86973139609339412</v>
      </c>
      <c r="BI1145" s="9" t="str" cm="1">
        <f t="array" ref="BI1145">LEFT(A1145, MIN(IFERROR(FIND({"_binarized","_clean","_converted"}, A1145), LEN(A1145)+1))-1)</f>
        <v>biomed</v>
      </c>
    </row>
    <row r="1146" spans="1:61" x14ac:dyDescent="0.25">
      <c r="A1146" t="s">
        <v>87</v>
      </c>
      <c r="B1146" s="6">
        <v>209</v>
      </c>
      <c r="C1146">
        <v>9</v>
      </c>
      <c r="D1146">
        <v>8</v>
      </c>
      <c r="E1146">
        <v>0</v>
      </c>
      <c r="F1146" s="1">
        <v>1.7866666666666671</v>
      </c>
      <c r="G1146">
        <v>0</v>
      </c>
      <c r="H1146">
        <v>0</v>
      </c>
      <c r="I1146" s="1">
        <v>1000000</v>
      </c>
      <c r="J1146" s="1">
        <v>7.0028072514614514</v>
      </c>
      <c r="K1146" s="1">
        <v>1.7624205729606599</v>
      </c>
      <c r="L1146" s="1">
        <v>6.8773999999999997</v>
      </c>
      <c r="M1146" s="1">
        <v>4.5698999999999996</v>
      </c>
      <c r="N1146" s="2">
        <v>0.32500000000000001</v>
      </c>
      <c r="O1146" s="2">
        <v>0.46200000000000002</v>
      </c>
      <c r="P1146" s="2">
        <v>0.13500000000000001</v>
      </c>
      <c r="Q1146" s="2">
        <v>0</v>
      </c>
      <c r="R1146" s="2">
        <v>0.71599999999999997</v>
      </c>
      <c r="S1146" s="2">
        <v>7.6999999999999999E-2</v>
      </c>
      <c r="T1146" s="2">
        <v>1.9E-2</v>
      </c>
      <c r="U1146" s="2">
        <v>9.8000000000000004E-2</v>
      </c>
      <c r="V1146" s="2">
        <v>3.1E-2</v>
      </c>
      <c r="W1146" s="2">
        <v>5.3999999999999999E-2</v>
      </c>
      <c r="X1146" s="2">
        <v>0.34100000000000003</v>
      </c>
      <c r="Y1146" s="2">
        <v>8.2000000000000003E-2</v>
      </c>
      <c r="Z1146" s="2">
        <v>7.1999999999999995E-2</v>
      </c>
      <c r="AA1146" s="2">
        <v>0.495</v>
      </c>
      <c r="AB1146" s="2">
        <v>0.93899999999999995</v>
      </c>
      <c r="AC1146" s="2">
        <v>0.95599999999999996</v>
      </c>
      <c r="AD1146" s="2">
        <v>0.59799999999999998</v>
      </c>
      <c r="AE1146" s="2">
        <v>0.871</v>
      </c>
      <c r="AF1146" s="2">
        <v>4.1000000000000002E-2</v>
      </c>
      <c r="AG1146" s="2">
        <v>3.5999999999999997E-2</v>
      </c>
      <c r="AH1146" s="2">
        <v>0.875</v>
      </c>
      <c r="AI1146" s="2">
        <v>7.0000000000000007E-2</v>
      </c>
      <c r="AJ1146" s="2">
        <v>0.17499999999999999</v>
      </c>
      <c r="AK1146">
        <v>8395</v>
      </c>
      <c r="AL1146">
        <v>0.93</v>
      </c>
      <c r="AM1146" t="s">
        <v>59</v>
      </c>
      <c r="AN1146" s="3">
        <v>0.91228070175438591</v>
      </c>
      <c r="AO1146" s="3">
        <v>3.1056733848620809E-2</v>
      </c>
      <c r="AP1146" s="3">
        <v>0.91009636421420603</v>
      </c>
      <c r="AQ1146" s="3">
        <v>3.2527991545350528E-2</v>
      </c>
      <c r="AR1146" s="3">
        <v>0.95605071851225709</v>
      </c>
      <c r="AS1146" s="3">
        <v>3.2777915803519068E-2</v>
      </c>
      <c r="AT1146" s="10">
        <v>3.2701492309570308E-3</v>
      </c>
      <c r="AU1146" s="1">
        <v>289.12109375</v>
      </c>
      <c r="AV1146" s="5">
        <v>59630.306211723531</v>
      </c>
      <c r="AW1146" s="9">
        <v>0.1533005237579346</v>
      </c>
      <c r="AX1146">
        <v>1</v>
      </c>
      <c r="AY1146" t="s">
        <v>50</v>
      </c>
      <c r="AZ1146" s="9">
        <f>AVERAGE(MainTable[[#This Row],[f1]:[f4]])</f>
        <v>0.27799999999999997</v>
      </c>
      <c r="BA1146" s="9">
        <f>AVERAGE(MainTable[[#This Row],[l1]:[l3]])</f>
        <v>4.933333333333334E-2</v>
      </c>
      <c r="BB1146" s="9">
        <f>AVERAGE(MainTable[[#This Row],[n1]:[lsc]])</f>
        <v>0.33050000000000002</v>
      </c>
      <c r="BC1146" s="9">
        <f>AVERAGE(MainTable[[#This Row],[density]:[clsCoef]])</f>
        <v>0.77699999999999991</v>
      </c>
      <c r="BD1146" s="9">
        <f>AVERAGE(MainTable[[#This Row],[t2]:[t4]])</f>
        <v>0.3173333333333333</v>
      </c>
      <c r="BE1146" s="9">
        <f>AVERAGE(MainTable[[#This Row],[c1]:[c2]])</f>
        <v>0.1225</v>
      </c>
      <c r="BF1146" s="9">
        <f>AVERAGE(MainTable[[#This Row],[n3]], MainTable[[#This Row],[n1]], MainTable[[#This Row],[n4]])</f>
        <v>6.9333333333333344E-2</v>
      </c>
      <c r="BG1146" s="9" t="str">
        <f>VLOOKUP(MainTable[[#This Row],[model]],ModelNames,4,FALSE)</f>
        <v>Tree Ensemble</v>
      </c>
      <c r="BH1146" s="9" cm="1">
        <f t="array" ref="BH1146">MEDIAN(IF($AM$2:$AM$2385=AM1146,$AN$2:$AN$2385))</f>
        <v>0.86949265687583444</v>
      </c>
      <c r="BI1146" s="9" t="str" cm="1">
        <f t="array" ref="BI1146">LEFT(A1146, MIN(IFERROR(FIND({"_binarized","_clean","_converted"}, A1146), LEN(A1146)+1))-1)</f>
        <v>biomed</v>
      </c>
    </row>
    <row r="1147" spans="1:61" x14ac:dyDescent="0.25">
      <c r="A1147" t="s">
        <v>87</v>
      </c>
      <c r="B1147" s="6">
        <v>209</v>
      </c>
      <c r="C1147">
        <v>9</v>
      </c>
      <c r="D1147">
        <v>8</v>
      </c>
      <c r="E1147">
        <v>0</v>
      </c>
      <c r="F1147" s="1">
        <v>1.7866666666666671</v>
      </c>
      <c r="G1147">
        <v>0</v>
      </c>
      <c r="H1147">
        <v>0</v>
      </c>
      <c r="I1147" s="1">
        <v>1000000</v>
      </c>
      <c r="J1147" s="1">
        <v>7.0028072514614514</v>
      </c>
      <c r="K1147" s="1">
        <v>1.7624205729606599</v>
      </c>
      <c r="L1147" s="1">
        <v>6.8773999999999997</v>
      </c>
      <c r="M1147" s="1">
        <v>4.5698999999999996</v>
      </c>
      <c r="N1147" s="2">
        <v>0.32500000000000001</v>
      </c>
      <c r="O1147" s="2">
        <v>0.46200000000000002</v>
      </c>
      <c r="P1147" s="2">
        <v>0.13500000000000001</v>
      </c>
      <c r="Q1147" s="2">
        <v>0</v>
      </c>
      <c r="R1147" s="2">
        <v>0.71599999999999997</v>
      </c>
      <c r="S1147" s="2">
        <v>7.6999999999999999E-2</v>
      </c>
      <c r="T1147" s="2">
        <v>1.9E-2</v>
      </c>
      <c r="U1147" s="2">
        <v>9.8000000000000004E-2</v>
      </c>
      <c r="V1147" s="2">
        <v>3.1E-2</v>
      </c>
      <c r="W1147" s="2">
        <v>5.3999999999999999E-2</v>
      </c>
      <c r="X1147" s="2">
        <v>0.34100000000000003</v>
      </c>
      <c r="Y1147" s="2">
        <v>8.2000000000000003E-2</v>
      </c>
      <c r="Z1147" s="2">
        <v>7.1999999999999995E-2</v>
      </c>
      <c r="AA1147" s="2">
        <v>0.495</v>
      </c>
      <c r="AB1147" s="2">
        <v>0.93899999999999995</v>
      </c>
      <c r="AC1147" s="2">
        <v>0.95599999999999996</v>
      </c>
      <c r="AD1147" s="2">
        <v>0.59799999999999998</v>
      </c>
      <c r="AE1147" s="2">
        <v>0.871</v>
      </c>
      <c r="AF1147" s="2">
        <v>4.1000000000000002E-2</v>
      </c>
      <c r="AG1147" s="2">
        <v>3.5999999999999997E-2</v>
      </c>
      <c r="AH1147" s="2">
        <v>0.875</v>
      </c>
      <c r="AI1147" s="2">
        <v>7.0000000000000007E-2</v>
      </c>
      <c r="AJ1147" s="2">
        <v>0.17499999999999999</v>
      </c>
      <c r="AK1147">
        <v>8395</v>
      </c>
      <c r="AL1147">
        <v>0.93</v>
      </c>
      <c r="AM1147" t="s">
        <v>54</v>
      </c>
      <c r="AN1147" s="3">
        <v>0.91228070175438591</v>
      </c>
      <c r="AO1147" s="3">
        <v>2.6486521836107078E-2</v>
      </c>
      <c r="AP1147" s="3">
        <v>0.90979973906519462</v>
      </c>
      <c r="AQ1147" s="3">
        <v>2.8062762572725681E-2</v>
      </c>
      <c r="AR1147" s="3">
        <v>0.95399154691462373</v>
      </c>
      <c r="AS1147" s="3">
        <v>3.6940851372174753E-2</v>
      </c>
      <c r="AT1147" s="10">
        <v>0.14183807373046881</v>
      </c>
      <c r="AU1147" s="1">
        <v>291.453125</v>
      </c>
      <c r="AV1147" s="5">
        <v>1374.807164757141</v>
      </c>
      <c r="AW1147" s="9">
        <v>1.6690492630004881</v>
      </c>
      <c r="AX1147">
        <v>16</v>
      </c>
      <c r="AY1147" t="s">
        <v>50</v>
      </c>
      <c r="AZ1147" s="9">
        <f>AVERAGE(MainTable[[#This Row],[f1]:[f4]])</f>
        <v>0.27799999999999997</v>
      </c>
      <c r="BA1147" s="9">
        <f>AVERAGE(MainTable[[#This Row],[l1]:[l3]])</f>
        <v>4.933333333333334E-2</v>
      </c>
      <c r="BB1147" s="9">
        <f>AVERAGE(MainTable[[#This Row],[n1]:[lsc]])</f>
        <v>0.33050000000000002</v>
      </c>
      <c r="BC1147" s="9">
        <f>AVERAGE(MainTable[[#This Row],[density]:[clsCoef]])</f>
        <v>0.77699999999999991</v>
      </c>
      <c r="BD1147" s="9">
        <f>AVERAGE(MainTable[[#This Row],[t2]:[t4]])</f>
        <v>0.3173333333333333</v>
      </c>
      <c r="BE1147" s="9">
        <f>AVERAGE(MainTable[[#This Row],[c1]:[c2]])</f>
        <v>0.1225</v>
      </c>
      <c r="BF1147" s="9">
        <f>AVERAGE(MainTable[[#This Row],[n3]], MainTable[[#This Row],[n1]], MainTable[[#This Row],[n4]])</f>
        <v>6.9333333333333344E-2</v>
      </c>
      <c r="BG1147" s="9" t="str">
        <f>VLOOKUP(MainTable[[#This Row],[model]],ModelNames,4,FALSE)</f>
        <v>Tree Ensemble</v>
      </c>
      <c r="BH1147" s="9" cm="1">
        <f t="array" ref="BH1147">MEDIAN(IF($AM$2:$AM$2385=AM1147,$AN$2:$AN$2385))</f>
        <v>0.87316363636363636</v>
      </c>
      <c r="BI1147" s="9" t="str" cm="1">
        <f t="array" ref="BI1147">LEFT(A1147, MIN(IFERROR(FIND({"_binarized","_clean","_converted"}, A1147), LEN(A1147)+1))-1)</f>
        <v>biomed</v>
      </c>
    </row>
    <row r="1148" spans="1:61" x14ac:dyDescent="0.25">
      <c r="A1148" t="s">
        <v>87</v>
      </c>
      <c r="B1148" s="6">
        <v>209</v>
      </c>
      <c r="C1148">
        <v>9</v>
      </c>
      <c r="D1148">
        <v>8</v>
      </c>
      <c r="E1148">
        <v>0</v>
      </c>
      <c r="F1148" s="1">
        <v>1.7866666666666671</v>
      </c>
      <c r="G1148">
        <v>0</v>
      </c>
      <c r="H1148">
        <v>0</v>
      </c>
      <c r="I1148" s="1">
        <v>1000000</v>
      </c>
      <c r="J1148" s="1">
        <v>7.0028072514614514</v>
      </c>
      <c r="K1148" s="1">
        <v>1.7624205729606599</v>
      </c>
      <c r="L1148" s="1">
        <v>6.8773999999999997</v>
      </c>
      <c r="M1148" s="1">
        <v>4.5698999999999996</v>
      </c>
      <c r="N1148" s="2">
        <v>0.32500000000000001</v>
      </c>
      <c r="O1148" s="2">
        <v>0.46200000000000002</v>
      </c>
      <c r="P1148" s="2">
        <v>0.13500000000000001</v>
      </c>
      <c r="Q1148" s="2">
        <v>0</v>
      </c>
      <c r="R1148" s="2">
        <v>0.71599999999999997</v>
      </c>
      <c r="S1148" s="2">
        <v>7.6999999999999999E-2</v>
      </c>
      <c r="T1148" s="2">
        <v>1.9E-2</v>
      </c>
      <c r="U1148" s="2">
        <v>9.8000000000000004E-2</v>
      </c>
      <c r="V1148" s="2">
        <v>3.1E-2</v>
      </c>
      <c r="W1148" s="2">
        <v>5.3999999999999999E-2</v>
      </c>
      <c r="X1148" s="2">
        <v>0.34100000000000003</v>
      </c>
      <c r="Y1148" s="2">
        <v>8.2000000000000003E-2</v>
      </c>
      <c r="Z1148" s="2">
        <v>7.1999999999999995E-2</v>
      </c>
      <c r="AA1148" s="2">
        <v>0.495</v>
      </c>
      <c r="AB1148" s="2">
        <v>0.93899999999999995</v>
      </c>
      <c r="AC1148" s="2">
        <v>0.95599999999999996</v>
      </c>
      <c r="AD1148" s="2">
        <v>0.59799999999999998</v>
      </c>
      <c r="AE1148" s="2">
        <v>0.871</v>
      </c>
      <c r="AF1148" s="2">
        <v>4.1000000000000002E-2</v>
      </c>
      <c r="AG1148" s="2">
        <v>3.5999999999999997E-2</v>
      </c>
      <c r="AH1148" s="2">
        <v>0.875</v>
      </c>
      <c r="AI1148" s="2">
        <v>7.0000000000000007E-2</v>
      </c>
      <c r="AJ1148" s="2">
        <v>0.17499999999999999</v>
      </c>
      <c r="AK1148">
        <v>8395</v>
      </c>
      <c r="AL1148">
        <v>0.93</v>
      </c>
      <c r="AM1148" t="s">
        <v>63</v>
      </c>
      <c r="AN1148" s="3">
        <v>0.91214574898785428</v>
      </c>
      <c r="AO1148" s="3">
        <v>3.1684886375070123E-2</v>
      </c>
      <c r="AP1148" s="3">
        <v>0.90987032165422232</v>
      </c>
      <c r="AQ1148" s="3">
        <v>3.2933125867526197E-2</v>
      </c>
      <c r="AR1148" s="3">
        <v>0.9483786982248521</v>
      </c>
      <c r="AS1148" s="3">
        <v>2.290645917484779E-2</v>
      </c>
      <c r="AT1148" s="10">
        <v>1.5389919281005859E-3</v>
      </c>
      <c r="AU1148" s="1">
        <v>289.26171875</v>
      </c>
      <c r="AV1148" s="5">
        <v>126706.3175832688</v>
      </c>
      <c r="AW1148" s="9">
        <v>2.426958084106445E-2</v>
      </c>
      <c r="AX1148">
        <v>4</v>
      </c>
      <c r="AY1148" t="s">
        <v>50</v>
      </c>
      <c r="AZ1148" s="9">
        <f>AVERAGE(MainTable[[#This Row],[f1]:[f4]])</f>
        <v>0.27799999999999997</v>
      </c>
      <c r="BA1148" s="9">
        <f>AVERAGE(MainTable[[#This Row],[l1]:[l3]])</f>
        <v>4.933333333333334E-2</v>
      </c>
      <c r="BB1148" s="9">
        <f>AVERAGE(MainTable[[#This Row],[n1]:[lsc]])</f>
        <v>0.33050000000000002</v>
      </c>
      <c r="BC1148" s="9">
        <f>AVERAGE(MainTable[[#This Row],[density]:[clsCoef]])</f>
        <v>0.77699999999999991</v>
      </c>
      <c r="BD1148" s="9">
        <f>AVERAGE(MainTable[[#This Row],[t2]:[t4]])</f>
        <v>0.3173333333333333</v>
      </c>
      <c r="BE1148" s="9">
        <f>AVERAGE(MainTable[[#This Row],[c1]:[c2]])</f>
        <v>0.1225</v>
      </c>
      <c r="BF1148" s="9">
        <f>AVERAGE(MainTable[[#This Row],[n3]], MainTable[[#This Row],[n1]], MainTable[[#This Row],[n4]])</f>
        <v>6.9333333333333344E-2</v>
      </c>
      <c r="BG1148" s="9" t="str">
        <f>VLOOKUP(MainTable[[#This Row],[model]],ModelNames,4,FALSE)</f>
        <v>Probabilistic</v>
      </c>
      <c r="BH1148" s="9" cm="1">
        <f t="array" ref="BH1148">MEDIAN(IF($AM$2:$AM$2385=AM1148,$AN$2:$AN$2385))</f>
        <v>0.73750000000000004</v>
      </c>
      <c r="BI1148" s="9" t="str" cm="1">
        <f t="array" ref="BI1148">LEFT(A1148, MIN(IFERROR(FIND({"_binarized","_clean","_converted"}, A1148), LEN(A1148)+1))-1)</f>
        <v>biomed</v>
      </c>
    </row>
    <row r="1149" spans="1:61" x14ac:dyDescent="0.25">
      <c r="A1149" t="s">
        <v>87</v>
      </c>
      <c r="B1149" s="6">
        <v>209</v>
      </c>
      <c r="C1149">
        <v>9</v>
      </c>
      <c r="D1149">
        <v>8</v>
      </c>
      <c r="E1149">
        <v>0</v>
      </c>
      <c r="F1149" s="1">
        <v>1.7866666666666671</v>
      </c>
      <c r="G1149">
        <v>0</v>
      </c>
      <c r="H1149">
        <v>0</v>
      </c>
      <c r="I1149" s="1">
        <v>1000000</v>
      </c>
      <c r="J1149" s="1">
        <v>7.0028072514614514</v>
      </c>
      <c r="K1149" s="1">
        <v>1.7624205729606599</v>
      </c>
      <c r="L1149" s="1">
        <v>6.8773999999999997</v>
      </c>
      <c r="M1149" s="1">
        <v>4.5698999999999996</v>
      </c>
      <c r="N1149" s="2">
        <v>0.32500000000000001</v>
      </c>
      <c r="O1149" s="2">
        <v>0.46200000000000002</v>
      </c>
      <c r="P1149" s="2">
        <v>0.13500000000000001</v>
      </c>
      <c r="Q1149" s="2">
        <v>0</v>
      </c>
      <c r="R1149" s="2">
        <v>0.71599999999999997</v>
      </c>
      <c r="S1149" s="2">
        <v>7.6999999999999999E-2</v>
      </c>
      <c r="T1149" s="2">
        <v>1.9E-2</v>
      </c>
      <c r="U1149" s="2">
        <v>9.8000000000000004E-2</v>
      </c>
      <c r="V1149" s="2">
        <v>3.1E-2</v>
      </c>
      <c r="W1149" s="2">
        <v>5.3999999999999999E-2</v>
      </c>
      <c r="X1149" s="2">
        <v>0.34100000000000003</v>
      </c>
      <c r="Y1149" s="2">
        <v>8.2000000000000003E-2</v>
      </c>
      <c r="Z1149" s="2">
        <v>7.1999999999999995E-2</v>
      </c>
      <c r="AA1149" s="2">
        <v>0.495</v>
      </c>
      <c r="AB1149" s="2">
        <v>0.93899999999999995</v>
      </c>
      <c r="AC1149" s="2">
        <v>0.95599999999999996</v>
      </c>
      <c r="AD1149" s="2">
        <v>0.59799999999999998</v>
      </c>
      <c r="AE1149" s="2">
        <v>0.871</v>
      </c>
      <c r="AF1149" s="2">
        <v>4.1000000000000002E-2</v>
      </c>
      <c r="AG1149" s="2">
        <v>3.5999999999999997E-2</v>
      </c>
      <c r="AH1149" s="2">
        <v>0.875</v>
      </c>
      <c r="AI1149" s="2">
        <v>7.0000000000000007E-2</v>
      </c>
      <c r="AJ1149" s="2">
        <v>0.17499999999999999</v>
      </c>
      <c r="AK1149">
        <v>8395</v>
      </c>
      <c r="AL1149">
        <v>0.93</v>
      </c>
      <c r="AM1149" t="s">
        <v>56</v>
      </c>
      <c r="AN1149" s="3">
        <v>0.89689608636977058</v>
      </c>
      <c r="AO1149" s="3">
        <v>1.0796221322537209E-3</v>
      </c>
      <c r="AP1149" s="3">
        <v>0.89441779293331258</v>
      </c>
      <c r="AQ1149" s="3">
        <v>3.1920452812455409E-3</v>
      </c>
      <c r="AR1149" s="3">
        <v>0.96037531699070178</v>
      </c>
      <c r="AS1149" s="3">
        <v>8.9847758174753361E-3</v>
      </c>
      <c r="AT1149" s="10">
        <v>1.560449600219727E-3</v>
      </c>
      <c r="AU1149" s="1">
        <v>292.69140625</v>
      </c>
      <c r="AV1149" s="5">
        <v>124963.98472116121</v>
      </c>
      <c r="AW1149" s="9">
        <v>3.8204431533813477E-2</v>
      </c>
      <c r="AX1149">
        <v>10</v>
      </c>
      <c r="AY1149" t="s">
        <v>50</v>
      </c>
      <c r="AZ1149" s="9">
        <f>AVERAGE(MainTable[[#This Row],[f1]:[f4]])</f>
        <v>0.27799999999999997</v>
      </c>
      <c r="BA1149" s="9">
        <f>AVERAGE(MainTable[[#This Row],[l1]:[l3]])</f>
        <v>4.933333333333334E-2</v>
      </c>
      <c r="BB1149" s="9">
        <f>AVERAGE(MainTable[[#This Row],[n1]:[lsc]])</f>
        <v>0.33050000000000002</v>
      </c>
      <c r="BC1149" s="9">
        <f>AVERAGE(MainTable[[#This Row],[density]:[clsCoef]])</f>
        <v>0.77699999999999991</v>
      </c>
      <c r="BD1149" s="9">
        <f>AVERAGE(MainTable[[#This Row],[t2]:[t4]])</f>
        <v>0.3173333333333333</v>
      </c>
      <c r="BE1149" s="9">
        <f>AVERAGE(MainTable[[#This Row],[c1]:[c2]])</f>
        <v>0.1225</v>
      </c>
      <c r="BF1149" s="9">
        <f>AVERAGE(MainTable[[#This Row],[n3]], MainTable[[#This Row],[n1]], MainTable[[#This Row],[n4]])</f>
        <v>6.9333333333333344E-2</v>
      </c>
      <c r="BG1149" s="9" t="str">
        <f>VLOOKUP(MainTable[[#This Row],[model]],ModelNames,4,FALSE)</f>
        <v>Linear</v>
      </c>
      <c r="BH1149" s="9" cm="1">
        <f t="array" ref="BH1149">MEDIAN(IF($AM$2:$AM$2385=AM1149,$AN$2:$AN$2385))</f>
        <v>0.85279999999999989</v>
      </c>
      <c r="BI1149" s="9" t="str" cm="1">
        <f t="array" ref="BI1149">LEFT(A1149, MIN(IFERROR(FIND({"_binarized","_clean","_converted"}, A1149), LEN(A1149)+1))-1)</f>
        <v>biomed</v>
      </c>
    </row>
    <row r="1150" spans="1:61" x14ac:dyDescent="0.25">
      <c r="A1150" t="s">
        <v>87</v>
      </c>
      <c r="B1150" s="6">
        <v>209</v>
      </c>
      <c r="C1150">
        <v>9</v>
      </c>
      <c r="D1150">
        <v>8</v>
      </c>
      <c r="E1150">
        <v>0</v>
      </c>
      <c r="F1150" s="1">
        <v>1.7866666666666671</v>
      </c>
      <c r="G1150">
        <v>0</v>
      </c>
      <c r="H1150">
        <v>0</v>
      </c>
      <c r="I1150" s="1">
        <v>1000000</v>
      </c>
      <c r="J1150" s="1">
        <v>7.0028072514614514</v>
      </c>
      <c r="K1150" s="1">
        <v>1.7624205729606599</v>
      </c>
      <c r="L1150" s="1">
        <v>6.8773999999999997</v>
      </c>
      <c r="M1150" s="1">
        <v>4.5698999999999996</v>
      </c>
      <c r="N1150" s="2">
        <v>0.32500000000000001</v>
      </c>
      <c r="O1150" s="2">
        <v>0.46200000000000002</v>
      </c>
      <c r="P1150" s="2">
        <v>0.13500000000000001</v>
      </c>
      <c r="Q1150" s="2">
        <v>0</v>
      </c>
      <c r="R1150" s="2">
        <v>0.71599999999999997</v>
      </c>
      <c r="S1150" s="2">
        <v>7.6999999999999999E-2</v>
      </c>
      <c r="T1150" s="2">
        <v>1.9E-2</v>
      </c>
      <c r="U1150" s="2">
        <v>9.8000000000000004E-2</v>
      </c>
      <c r="V1150" s="2">
        <v>3.1E-2</v>
      </c>
      <c r="W1150" s="2">
        <v>5.3999999999999999E-2</v>
      </c>
      <c r="X1150" s="2">
        <v>0.34100000000000003</v>
      </c>
      <c r="Y1150" s="2">
        <v>8.2000000000000003E-2</v>
      </c>
      <c r="Z1150" s="2">
        <v>7.1999999999999995E-2</v>
      </c>
      <c r="AA1150" s="2">
        <v>0.495</v>
      </c>
      <c r="AB1150" s="2">
        <v>0.93899999999999995</v>
      </c>
      <c r="AC1150" s="2">
        <v>0.95599999999999996</v>
      </c>
      <c r="AD1150" s="2">
        <v>0.59799999999999998</v>
      </c>
      <c r="AE1150" s="2">
        <v>0.871</v>
      </c>
      <c r="AF1150" s="2">
        <v>4.1000000000000002E-2</v>
      </c>
      <c r="AG1150" s="2">
        <v>3.5999999999999997E-2</v>
      </c>
      <c r="AH1150" s="2">
        <v>0.875</v>
      </c>
      <c r="AI1150" s="2">
        <v>7.0000000000000007E-2</v>
      </c>
      <c r="AJ1150" s="2">
        <v>0.17499999999999999</v>
      </c>
      <c r="AK1150">
        <v>8395</v>
      </c>
      <c r="AL1150">
        <v>0.93</v>
      </c>
      <c r="AM1150" t="s">
        <v>62</v>
      </c>
      <c r="AN1150" s="3">
        <v>0.89676113360323895</v>
      </c>
      <c r="AO1150" s="3">
        <v>2.3714853048840821E-2</v>
      </c>
      <c r="AP1150" s="3">
        <v>0.89539139015961022</v>
      </c>
      <c r="AQ1150" s="3">
        <v>2.4040539995132469E-2</v>
      </c>
      <c r="AT1150" s="10">
        <v>1.636266708374023E-3</v>
      </c>
      <c r="AU1150" s="1">
        <v>290.33203125</v>
      </c>
      <c r="AV1150" s="5">
        <v>119173.7257758998</v>
      </c>
      <c r="AW1150" s="9">
        <v>2.5391817092895511E-2</v>
      </c>
      <c r="AX1150">
        <v>6</v>
      </c>
      <c r="AY1150" t="s">
        <v>50</v>
      </c>
      <c r="AZ1150" s="9">
        <f>AVERAGE(MainTable[[#This Row],[f1]:[f4]])</f>
        <v>0.27799999999999997</v>
      </c>
      <c r="BA1150" s="9">
        <f>AVERAGE(MainTable[[#This Row],[l1]:[l3]])</f>
        <v>4.933333333333334E-2</v>
      </c>
      <c r="BB1150" s="9">
        <f>AVERAGE(MainTable[[#This Row],[n1]:[lsc]])</f>
        <v>0.33050000000000002</v>
      </c>
      <c r="BC1150" s="9">
        <f>AVERAGE(MainTable[[#This Row],[density]:[clsCoef]])</f>
        <v>0.77699999999999991</v>
      </c>
      <c r="BD1150" s="9">
        <f>AVERAGE(MainTable[[#This Row],[t2]:[t4]])</f>
        <v>0.3173333333333333</v>
      </c>
      <c r="BE1150" s="9">
        <f>AVERAGE(MainTable[[#This Row],[c1]:[c2]])</f>
        <v>0.1225</v>
      </c>
      <c r="BF1150" s="9">
        <f>AVERAGE(MainTable[[#This Row],[n3]], MainTable[[#This Row],[n1]], MainTable[[#This Row],[n4]])</f>
        <v>6.9333333333333344E-2</v>
      </c>
      <c r="BG1150" s="9" t="str">
        <f>VLOOKUP(MainTable[[#This Row],[model]],ModelNames,4,FALSE)</f>
        <v>Linear</v>
      </c>
      <c r="BH1150" s="9" cm="1">
        <f t="array" ref="BH1150">MEDIAN(IF($AM$2:$AM$2385=AM1150,$AN$2:$AN$2385))</f>
        <v>0.84909999999999997</v>
      </c>
      <c r="BI1150" s="9" t="str" cm="1">
        <f t="array" ref="BI1150">LEFT(A1150, MIN(IFERROR(FIND({"_binarized","_clean","_converted"}, A1150), LEN(A1150)+1))-1)</f>
        <v>biomed</v>
      </c>
    </row>
    <row r="1151" spans="1:61" x14ac:dyDescent="0.25">
      <c r="A1151" t="s">
        <v>87</v>
      </c>
      <c r="B1151" s="6">
        <v>209</v>
      </c>
      <c r="C1151">
        <v>9</v>
      </c>
      <c r="D1151">
        <v>8</v>
      </c>
      <c r="E1151">
        <v>0</v>
      </c>
      <c r="F1151" s="1">
        <v>1.7866666666666671</v>
      </c>
      <c r="G1151">
        <v>0</v>
      </c>
      <c r="H1151">
        <v>0</v>
      </c>
      <c r="I1151" s="1">
        <v>1000000</v>
      </c>
      <c r="J1151" s="1">
        <v>7.0028072514614514</v>
      </c>
      <c r="K1151" s="1">
        <v>1.7624205729606599</v>
      </c>
      <c r="L1151" s="1">
        <v>6.8773999999999997</v>
      </c>
      <c r="M1151" s="1">
        <v>4.5698999999999996</v>
      </c>
      <c r="N1151" s="2">
        <v>0.32500000000000001</v>
      </c>
      <c r="O1151" s="2">
        <v>0.46200000000000002</v>
      </c>
      <c r="P1151" s="2">
        <v>0.13500000000000001</v>
      </c>
      <c r="Q1151" s="2">
        <v>0</v>
      </c>
      <c r="R1151" s="2">
        <v>0.71599999999999997</v>
      </c>
      <c r="S1151" s="2">
        <v>7.6999999999999999E-2</v>
      </c>
      <c r="T1151" s="2">
        <v>1.9E-2</v>
      </c>
      <c r="U1151" s="2">
        <v>9.8000000000000004E-2</v>
      </c>
      <c r="V1151" s="2">
        <v>3.1E-2</v>
      </c>
      <c r="W1151" s="2">
        <v>5.3999999999999999E-2</v>
      </c>
      <c r="X1151" s="2">
        <v>0.34100000000000003</v>
      </c>
      <c r="Y1151" s="2">
        <v>8.2000000000000003E-2</v>
      </c>
      <c r="Z1151" s="2">
        <v>7.1999999999999995E-2</v>
      </c>
      <c r="AA1151" s="2">
        <v>0.495</v>
      </c>
      <c r="AB1151" s="2">
        <v>0.93899999999999995</v>
      </c>
      <c r="AC1151" s="2">
        <v>0.95599999999999996</v>
      </c>
      <c r="AD1151" s="2">
        <v>0.59799999999999998</v>
      </c>
      <c r="AE1151" s="2">
        <v>0.871</v>
      </c>
      <c r="AF1151" s="2">
        <v>4.1000000000000002E-2</v>
      </c>
      <c r="AG1151" s="2">
        <v>3.5999999999999997E-2</v>
      </c>
      <c r="AH1151" s="2">
        <v>0.875</v>
      </c>
      <c r="AI1151" s="2">
        <v>7.0000000000000007E-2</v>
      </c>
      <c r="AJ1151" s="2">
        <v>0.17499999999999999</v>
      </c>
      <c r="AK1151">
        <v>8395</v>
      </c>
      <c r="AL1151">
        <v>0.93</v>
      </c>
      <c r="AM1151" t="s">
        <v>61</v>
      </c>
      <c r="AN1151" s="3">
        <v>0.89676113360323895</v>
      </c>
      <c r="AO1151" s="3">
        <v>3.2990362408847528E-2</v>
      </c>
      <c r="AP1151" s="3">
        <v>0.8944193493077035</v>
      </c>
      <c r="AQ1151" s="3">
        <v>3.3560667728839172E-2</v>
      </c>
      <c r="AR1151" s="3">
        <v>0.9544142011834319</v>
      </c>
      <c r="AS1151" s="3">
        <v>1.8256706322481209E-2</v>
      </c>
      <c r="AT1151" s="10">
        <v>1.8525123596191411E-3</v>
      </c>
      <c r="AU1151" s="1">
        <v>291.8828125</v>
      </c>
      <c r="AV1151" s="5">
        <v>105262.45559845561</v>
      </c>
      <c r="AW1151" s="9">
        <v>2.425026893615723E-2</v>
      </c>
      <c r="AX1151">
        <v>4</v>
      </c>
      <c r="AY1151" t="s">
        <v>50</v>
      </c>
      <c r="AZ1151" s="9">
        <f>AVERAGE(MainTable[[#This Row],[f1]:[f4]])</f>
        <v>0.27799999999999997</v>
      </c>
      <c r="BA1151" s="9">
        <f>AVERAGE(MainTable[[#This Row],[l1]:[l3]])</f>
        <v>4.933333333333334E-2</v>
      </c>
      <c r="BB1151" s="9">
        <f>AVERAGE(MainTable[[#This Row],[n1]:[lsc]])</f>
        <v>0.33050000000000002</v>
      </c>
      <c r="BC1151" s="9">
        <f>AVERAGE(MainTable[[#This Row],[density]:[clsCoef]])</f>
        <v>0.77699999999999991</v>
      </c>
      <c r="BD1151" s="9">
        <f>AVERAGE(MainTable[[#This Row],[t2]:[t4]])</f>
        <v>0.3173333333333333</v>
      </c>
      <c r="BE1151" s="9">
        <f>AVERAGE(MainTable[[#This Row],[c1]:[c2]])</f>
        <v>0.1225</v>
      </c>
      <c r="BF1151" s="9">
        <f>AVERAGE(MainTable[[#This Row],[n3]], MainTable[[#This Row],[n1]], MainTable[[#This Row],[n4]])</f>
        <v>6.9333333333333344E-2</v>
      </c>
      <c r="BG1151" s="9" t="str">
        <f>VLOOKUP(MainTable[[#This Row],[model]],ModelNames,4,FALSE)</f>
        <v>Discriminant</v>
      </c>
      <c r="BH1151" s="9" cm="1">
        <f t="array" ref="BH1151">MEDIAN(IF($AM$2:$AM$2385=AM1151,$AN$2:$AN$2385))</f>
        <v>0.82848361206198695</v>
      </c>
      <c r="BI1151" s="9" t="str" cm="1">
        <f t="array" ref="BI1151">LEFT(A1151, MIN(IFERROR(FIND({"_binarized","_clean","_converted"}, A1151), LEN(A1151)+1))-1)</f>
        <v>biomed</v>
      </c>
    </row>
    <row r="1152" spans="1:61" x14ac:dyDescent="0.25">
      <c r="A1152" t="s">
        <v>87</v>
      </c>
      <c r="B1152" s="6">
        <v>209</v>
      </c>
      <c r="C1152">
        <v>9</v>
      </c>
      <c r="D1152">
        <v>8</v>
      </c>
      <c r="E1152">
        <v>0</v>
      </c>
      <c r="F1152" s="1">
        <v>1.7866666666666671</v>
      </c>
      <c r="G1152">
        <v>0</v>
      </c>
      <c r="H1152">
        <v>0</v>
      </c>
      <c r="I1152" s="1">
        <v>1000000</v>
      </c>
      <c r="J1152" s="1">
        <v>7.0028072514614514</v>
      </c>
      <c r="K1152" s="1">
        <v>1.7624205729606599</v>
      </c>
      <c r="L1152" s="1">
        <v>6.8773999999999997</v>
      </c>
      <c r="M1152" s="1">
        <v>4.5698999999999996</v>
      </c>
      <c r="N1152" s="2">
        <v>0.32500000000000001</v>
      </c>
      <c r="O1152" s="2">
        <v>0.46200000000000002</v>
      </c>
      <c r="P1152" s="2">
        <v>0.13500000000000001</v>
      </c>
      <c r="Q1152" s="2">
        <v>0</v>
      </c>
      <c r="R1152" s="2">
        <v>0.71599999999999997</v>
      </c>
      <c r="S1152" s="2">
        <v>7.6999999999999999E-2</v>
      </c>
      <c r="T1152" s="2">
        <v>1.9E-2</v>
      </c>
      <c r="U1152" s="2">
        <v>9.8000000000000004E-2</v>
      </c>
      <c r="V1152" s="2">
        <v>3.1E-2</v>
      </c>
      <c r="W1152" s="2">
        <v>5.3999999999999999E-2</v>
      </c>
      <c r="X1152" s="2">
        <v>0.34100000000000003</v>
      </c>
      <c r="Y1152" s="2">
        <v>8.2000000000000003E-2</v>
      </c>
      <c r="Z1152" s="2">
        <v>7.1999999999999995E-2</v>
      </c>
      <c r="AA1152" s="2">
        <v>0.495</v>
      </c>
      <c r="AB1152" s="2">
        <v>0.93899999999999995</v>
      </c>
      <c r="AC1152" s="2">
        <v>0.95599999999999996</v>
      </c>
      <c r="AD1152" s="2">
        <v>0.59799999999999998</v>
      </c>
      <c r="AE1152" s="2">
        <v>0.871</v>
      </c>
      <c r="AF1152" s="2">
        <v>4.1000000000000002E-2</v>
      </c>
      <c r="AG1152" s="2">
        <v>3.5999999999999997E-2</v>
      </c>
      <c r="AH1152" s="2">
        <v>0.875</v>
      </c>
      <c r="AI1152" s="2">
        <v>7.0000000000000007E-2</v>
      </c>
      <c r="AJ1152" s="2">
        <v>0.17499999999999999</v>
      </c>
      <c r="AK1152">
        <v>8395</v>
      </c>
      <c r="AL1152">
        <v>0.93</v>
      </c>
      <c r="AM1152" t="s">
        <v>53</v>
      </c>
      <c r="AN1152" s="3">
        <v>0.89163292847503384</v>
      </c>
      <c r="AO1152" s="3">
        <v>1.994198268509138E-2</v>
      </c>
      <c r="AP1152" s="3">
        <v>0.88624022924556878</v>
      </c>
      <c r="AQ1152" s="3">
        <v>2.1738550032171251E-2</v>
      </c>
      <c r="AR1152" s="3">
        <v>0.92334065934065934</v>
      </c>
      <c r="AS1152" s="3">
        <v>5.5783702924731858E-2</v>
      </c>
      <c r="AT1152" s="10">
        <v>7.9293251037597656E-3</v>
      </c>
      <c r="AU1152" s="1">
        <v>292.94140625</v>
      </c>
      <c r="AV1152" s="5">
        <v>24592.256900595341</v>
      </c>
      <c r="AW1152" s="9">
        <v>6.8166971206665039E-2</v>
      </c>
      <c r="AX1152">
        <v>24</v>
      </c>
      <c r="AY1152" t="s">
        <v>50</v>
      </c>
      <c r="AZ1152" s="9">
        <f>AVERAGE(MainTable[[#This Row],[f1]:[f4]])</f>
        <v>0.27799999999999997</v>
      </c>
      <c r="BA1152" s="9">
        <f>AVERAGE(MainTable[[#This Row],[l1]:[l3]])</f>
        <v>4.933333333333334E-2</v>
      </c>
      <c r="BB1152" s="9">
        <f>AVERAGE(MainTable[[#This Row],[n1]:[lsc]])</f>
        <v>0.33050000000000002</v>
      </c>
      <c r="BC1152" s="9">
        <f>AVERAGE(MainTable[[#This Row],[density]:[clsCoef]])</f>
        <v>0.77699999999999991</v>
      </c>
      <c r="BD1152" s="9">
        <f>AVERAGE(MainTable[[#This Row],[t2]:[t4]])</f>
        <v>0.3173333333333333</v>
      </c>
      <c r="BE1152" s="9">
        <f>AVERAGE(MainTable[[#This Row],[c1]:[c2]])</f>
        <v>0.1225</v>
      </c>
      <c r="BF1152" s="9">
        <f>AVERAGE(MainTable[[#This Row],[n3]], MainTable[[#This Row],[n1]], MainTable[[#This Row],[n4]])</f>
        <v>6.9333333333333344E-2</v>
      </c>
      <c r="BG1152" s="9" t="str">
        <f>VLOOKUP(MainTable[[#This Row],[model]],ModelNames,4,FALSE)</f>
        <v>Instance-based</v>
      </c>
      <c r="BH1152" s="9" cm="1">
        <f t="array" ref="BH1152">MEDIAN(IF($AM$2:$AM$2385=AM1152,$AN$2:$AN$2385))</f>
        <v>0.85</v>
      </c>
      <c r="BI1152" s="9" t="str" cm="1">
        <f t="array" ref="BI1152">LEFT(A1152, MIN(IFERROR(FIND({"_binarized","_clean","_converted"}, A1152), LEN(A1152)+1))-1)</f>
        <v>biomed</v>
      </c>
    </row>
    <row r="1153" spans="1:61" x14ac:dyDescent="0.25">
      <c r="A1153" t="s">
        <v>87</v>
      </c>
      <c r="B1153" s="6">
        <v>209</v>
      </c>
      <c r="C1153">
        <v>9</v>
      </c>
      <c r="D1153">
        <v>8</v>
      </c>
      <c r="E1153">
        <v>0</v>
      </c>
      <c r="F1153" s="1">
        <v>1.7866666666666671</v>
      </c>
      <c r="G1153">
        <v>0</v>
      </c>
      <c r="H1153">
        <v>0</v>
      </c>
      <c r="I1153" s="1">
        <v>1000000</v>
      </c>
      <c r="J1153" s="1">
        <v>7.0028072514614514</v>
      </c>
      <c r="K1153" s="1">
        <v>1.7624205729606599</v>
      </c>
      <c r="L1153" s="1">
        <v>6.8773999999999997</v>
      </c>
      <c r="M1153" s="1">
        <v>4.5698999999999996</v>
      </c>
      <c r="N1153" s="2">
        <v>0.32500000000000001</v>
      </c>
      <c r="O1153" s="2">
        <v>0.46200000000000002</v>
      </c>
      <c r="P1153" s="2">
        <v>0.13500000000000001</v>
      </c>
      <c r="Q1153" s="2">
        <v>0</v>
      </c>
      <c r="R1153" s="2">
        <v>0.71599999999999997</v>
      </c>
      <c r="S1153" s="2">
        <v>7.6999999999999999E-2</v>
      </c>
      <c r="T1153" s="2">
        <v>1.9E-2</v>
      </c>
      <c r="U1153" s="2">
        <v>9.8000000000000004E-2</v>
      </c>
      <c r="V1153" s="2">
        <v>3.1E-2</v>
      </c>
      <c r="W1153" s="2">
        <v>5.3999999999999999E-2</v>
      </c>
      <c r="X1153" s="2">
        <v>0.34100000000000003</v>
      </c>
      <c r="Y1153" s="2">
        <v>8.2000000000000003E-2</v>
      </c>
      <c r="Z1153" s="2">
        <v>7.1999999999999995E-2</v>
      </c>
      <c r="AA1153" s="2">
        <v>0.495</v>
      </c>
      <c r="AB1153" s="2">
        <v>0.93899999999999995</v>
      </c>
      <c r="AC1153" s="2">
        <v>0.95599999999999996</v>
      </c>
      <c r="AD1153" s="2">
        <v>0.59799999999999998</v>
      </c>
      <c r="AE1153" s="2">
        <v>0.871</v>
      </c>
      <c r="AF1153" s="2">
        <v>4.1000000000000002E-2</v>
      </c>
      <c r="AG1153" s="2">
        <v>3.5999999999999997E-2</v>
      </c>
      <c r="AH1153" s="2">
        <v>0.875</v>
      </c>
      <c r="AI1153" s="2">
        <v>7.0000000000000007E-2</v>
      </c>
      <c r="AJ1153" s="2">
        <v>0.17499999999999999</v>
      </c>
      <c r="AK1153">
        <v>8395</v>
      </c>
      <c r="AL1153">
        <v>0.93</v>
      </c>
      <c r="AM1153" t="s">
        <v>64</v>
      </c>
      <c r="AN1153" s="3">
        <v>0.88663967611336025</v>
      </c>
      <c r="AO1153" s="3">
        <v>1.216073449508104E-2</v>
      </c>
      <c r="AP1153" s="3">
        <v>0.8834721638164208</v>
      </c>
      <c r="AQ1153" s="3">
        <v>1.207324408518105E-2</v>
      </c>
      <c r="AR1153" s="3">
        <v>0.95225359256128483</v>
      </c>
      <c r="AS1153" s="3">
        <v>5.7298941022227183E-3</v>
      </c>
      <c r="AT1153" s="10">
        <v>1.5585422515869141E-3</v>
      </c>
      <c r="AU1153" s="1">
        <v>290.56640625</v>
      </c>
      <c r="AV1153" s="5">
        <v>125116.9160165213</v>
      </c>
      <c r="AW1153" s="9">
        <v>1.4116764068603521E-2</v>
      </c>
      <c r="AX1153">
        <v>2</v>
      </c>
      <c r="AY1153" t="s">
        <v>50</v>
      </c>
      <c r="AZ1153" s="9">
        <f>AVERAGE(MainTable[[#This Row],[f1]:[f4]])</f>
        <v>0.27799999999999997</v>
      </c>
      <c r="BA1153" s="9">
        <f>AVERAGE(MainTable[[#This Row],[l1]:[l3]])</f>
        <v>4.933333333333334E-2</v>
      </c>
      <c r="BB1153" s="9">
        <f>AVERAGE(MainTable[[#This Row],[n1]:[lsc]])</f>
        <v>0.33050000000000002</v>
      </c>
      <c r="BC1153" s="9">
        <f>AVERAGE(MainTable[[#This Row],[density]:[clsCoef]])</f>
        <v>0.77699999999999991</v>
      </c>
      <c r="BD1153" s="9">
        <f>AVERAGE(MainTable[[#This Row],[t2]:[t4]])</f>
        <v>0.3173333333333333</v>
      </c>
      <c r="BE1153" s="9">
        <f>AVERAGE(MainTable[[#This Row],[c1]:[c2]])</f>
        <v>0.1225</v>
      </c>
      <c r="BF1153" s="9">
        <f>AVERAGE(MainTable[[#This Row],[n3]], MainTable[[#This Row],[n1]], MainTable[[#This Row],[n4]])</f>
        <v>6.9333333333333344E-2</v>
      </c>
      <c r="BG1153" s="9" t="str">
        <f>VLOOKUP(MainTable[[#This Row],[model]],ModelNames,4,FALSE)</f>
        <v>Discriminant</v>
      </c>
      <c r="BH1153" s="9" cm="1">
        <f t="array" ref="BH1153">MEDIAN(IF($AM$2:$AM$2385=AM1153,$AN$2:$AN$2385))</f>
        <v>0.83860904466088915</v>
      </c>
      <c r="BI1153" s="9" t="str" cm="1">
        <f t="array" ref="BI1153">LEFT(A1153, MIN(IFERROR(FIND({"_binarized","_clean","_converted"}, A1153), LEN(A1153)+1))-1)</f>
        <v>biomed</v>
      </c>
    </row>
    <row r="1154" spans="1:61" x14ac:dyDescent="0.25">
      <c r="A1154" t="s">
        <v>87</v>
      </c>
      <c r="B1154" s="6">
        <v>209</v>
      </c>
      <c r="C1154">
        <v>9</v>
      </c>
      <c r="D1154">
        <v>8</v>
      </c>
      <c r="E1154">
        <v>0</v>
      </c>
      <c r="F1154" s="1">
        <v>1.7866666666666671</v>
      </c>
      <c r="G1154">
        <v>0</v>
      </c>
      <c r="H1154">
        <v>0</v>
      </c>
      <c r="I1154" s="1">
        <v>1000000</v>
      </c>
      <c r="J1154" s="1">
        <v>7.0028072514614514</v>
      </c>
      <c r="K1154" s="1">
        <v>1.7624205729606599</v>
      </c>
      <c r="L1154" s="1">
        <v>6.8773999999999997</v>
      </c>
      <c r="M1154" s="1">
        <v>4.5698999999999996</v>
      </c>
      <c r="N1154" s="2">
        <v>0.32500000000000001</v>
      </c>
      <c r="O1154" s="2">
        <v>0.46200000000000002</v>
      </c>
      <c r="P1154" s="2">
        <v>0.13500000000000001</v>
      </c>
      <c r="Q1154" s="2">
        <v>0</v>
      </c>
      <c r="R1154" s="2">
        <v>0.71599999999999997</v>
      </c>
      <c r="S1154" s="2">
        <v>7.6999999999999999E-2</v>
      </c>
      <c r="T1154" s="2">
        <v>1.9E-2</v>
      </c>
      <c r="U1154" s="2">
        <v>9.8000000000000004E-2</v>
      </c>
      <c r="V1154" s="2">
        <v>3.1E-2</v>
      </c>
      <c r="W1154" s="2">
        <v>5.3999999999999999E-2</v>
      </c>
      <c r="X1154" s="2">
        <v>0.34100000000000003</v>
      </c>
      <c r="Y1154" s="2">
        <v>8.2000000000000003E-2</v>
      </c>
      <c r="Z1154" s="2">
        <v>7.1999999999999995E-2</v>
      </c>
      <c r="AA1154" s="2">
        <v>0.495</v>
      </c>
      <c r="AB1154" s="2">
        <v>0.93899999999999995</v>
      </c>
      <c r="AC1154" s="2">
        <v>0.95599999999999996</v>
      </c>
      <c r="AD1154" s="2">
        <v>0.59799999999999998</v>
      </c>
      <c r="AE1154" s="2">
        <v>0.871</v>
      </c>
      <c r="AF1154" s="2">
        <v>4.1000000000000002E-2</v>
      </c>
      <c r="AG1154" s="2">
        <v>3.5999999999999997E-2</v>
      </c>
      <c r="AH1154" s="2">
        <v>0.875</v>
      </c>
      <c r="AI1154" s="2">
        <v>7.0000000000000007E-2</v>
      </c>
      <c r="AJ1154" s="2">
        <v>0.17499999999999999</v>
      </c>
      <c r="AK1154">
        <v>8395</v>
      </c>
      <c r="AL1154">
        <v>0.93</v>
      </c>
      <c r="AM1154" t="s">
        <v>60</v>
      </c>
      <c r="AN1154" s="3">
        <v>0.87638326585695003</v>
      </c>
      <c r="AO1154" s="3">
        <v>1.8633258401180259E-2</v>
      </c>
      <c r="AP1154" s="3">
        <v>0.87429406958238476</v>
      </c>
      <c r="AQ1154" s="3">
        <v>1.7355250102972852E-2</v>
      </c>
      <c r="AR1154" s="3">
        <v>0.93911411665257827</v>
      </c>
      <c r="AS1154" s="3">
        <v>1.5584839963841071E-2</v>
      </c>
      <c r="AT1154" s="10">
        <v>1.4567375183105471E-3</v>
      </c>
      <c r="AU1154" s="1">
        <v>289.0234375</v>
      </c>
      <c r="AV1154" s="5">
        <v>133860.7659574468</v>
      </c>
      <c r="AW1154" s="9">
        <v>6.0356378555297852E-2</v>
      </c>
      <c r="AX1154">
        <v>16</v>
      </c>
      <c r="AY1154" t="s">
        <v>50</v>
      </c>
      <c r="AZ1154" s="9">
        <f>AVERAGE(MainTable[[#This Row],[f1]:[f4]])</f>
        <v>0.27799999999999997</v>
      </c>
      <c r="BA1154" s="9">
        <f>AVERAGE(MainTable[[#This Row],[l1]:[l3]])</f>
        <v>4.933333333333334E-2</v>
      </c>
      <c r="BB1154" s="9">
        <f>AVERAGE(MainTable[[#This Row],[n1]:[lsc]])</f>
        <v>0.33050000000000002</v>
      </c>
      <c r="BC1154" s="9">
        <f>AVERAGE(MainTable[[#This Row],[density]:[clsCoef]])</f>
        <v>0.77699999999999991</v>
      </c>
      <c r="BD1154" s="9">
        <f>AVERAGE(MainTable[[#This Row],[t2]:[t4]])</f>
        <v>0.3173333333333333</v>
      </c>
      <c r="BE1154" s="9">
        <f>AVERAGE(MainTable[[#This Row],[c1]:[c2]])</f>
        <v>0.1225</v>
      </c>
      <c r="BF1154" s="9">
        <f>AVERAGE(MainTable[[#This Row],[n3]], MainTable[[#This Row],[n1]], MainTable[[#This Row],[n4]])</f>
        <v>6.9333333333333344E-2</v>
      </c>
      <c r="BG1154" s="9" t="str">
        <f>VLOOKUP(MainTable[[#This Row],[model]],ModelNames,4,FALSE)</f>
        <v>Linear</v>
      </c>
      <c r="BH1154" s="9" cm="1">
        <f t="array" ref="BH1154">MEDIAN(IF($AM$2:$AM$2385=AM1154,$AN$2:$AN$2385))</f>
        <v>0.84154689776823377</v>
      </c>
      <c r="BI1154" s="9" t="str" cm="1">
        <f t="array" ref="BI1154">LEFT(A1154, MIN(IFERROR(FIND({"_binarized","_clean","_converted"}, A1154), LEN(A1154)+1))-1)</f>
        <v>biomed</v>
      </c>
    </row>
    <row r="1155" spans="1:61" x14ac:dyDescent="0.25">
      <c r="A1155" t="s">
        <v>87</v>
      </c>
      <c r="B1155" s="6">
        <v>209</v>
      </c>
      <c r="C1155">
        <v>9</v>
      </c>
      <c r="D1155">
        <v>8</v>
      </c>
      <c r="E1155">
        <v>0</v>
      </c>
      <c r="F1155" s="1">
        <v>1.7866666666666671</v>
      </c>
      <c r="G1155">
        <v>0</v>
      </c>
      <c r="H1155">
        <v>0</v>
      </c>
      <c r="I1155" s="1">
        <v>1000000</v>
      </c>
      <c r="J1155" s="1">
        <v>7.0028072514614514</v>
      </c>
      <c r="K1155" s="1">
        <v>1.7624205729606599</v>
      </c>
      <c r="L1155" s="1">
        <v>6.8773999999999997</v>
      </c>
      <c r="M1155" s="1">
        <v>4.5698999999999996</v>
      </c>
      <c r="N1155" s="2">
        <v>0.32500000000000001</v>
      </c>
      <c r="O1155" s="2">
        <v>0.46200000000000002</v>
      </c>
      <c r="P1155" s="2">
        <v>0.13500000000000001</v>
      </c>
      <c r="Q1155" s="2">
        <v>0</v>
      </c>
      <c r="R1155" s="2">
        <v>0.71599999999999997</v>
      </c>
      <c r="S1155" s="2">
        <v>7.6999999999999999E-2</v>
      </c>
      <c r="T1155" s="2">
        <v>1.9E-2</v>
      </c>
      <c r="U1155" s="2">
        <v>9.8000000000000004E-2</v>
      </c>
      <c r="V1155" s="2">
        <v>3.1E-2</v>
      </c>
      <c r="W1155" s="2">
        <v>5.3999999999999999E-2</v>
      </c>
      <c r="X1155" s="2">
        <v>0.34100000000000003</v>
      </c>
      <c r="Y1155" s="2">
        <v>8.2000000000000003E-2</v>
      </c>
      <c r="Z1155" s="2">
        <v>7.1999999999999995E-2</v>
      </c>
      <c r="AA1155" s="2">
        <v>0.495</v>
      </c>
      <c r="AB1155" s="2">
        <v>0.93899999999999995</v>
      </c>
      <c r="AC1155" s="2">
        <v>0.95599999999999996</v>
      </c>
      <c r="AD1155" s="2">
        <v>0.59799999999999998</v>
      </c>
      <c r="AE1155" s="2">
        <v>0.871</v>
      </c>
      <c r="AF1155" s="2">
        <v>4.1000000000000002E-2</v>
      </c>
      <c r="AG1155" s="2">
        <v>3.5999999999999997E-2</v>
      </c>
      <c r="AH1155" s="2">
        <v>0.875</v>
      </c>
      <c r="AI1155" s="2">
        <v>7.0000000000000007E-2</v>
      </c>
      <c r="AJ1155" s="2">
        <v>0.17499999999999999</v>
      </c>
      <c r="AK1155">
        <v>8395</v>
      </c>
      <c r="AL1155">
        <v>0.93</v>
      </c>
      <c r="AM1155" t="s">
        <v>57</v>
      </c>
      <c r="AN1155" s="3">
        <v>0.87624831309041828</v>
      </c>
      <c r="AO1155" s="3">
        <v>4.4213459257873539E-2</v>
      </c>
      <c r="AP1155" s="3">
        <v>0.87499796815441788</v>
      </c>
      <c r="AQ1155" s="3">
        <v>4.4454202297597917E-2</v>
      </c>
      <c r="AR1155" s="3">
        <v>0.87659678782755712</v>
      </c>
      <c r="AS1155" s="3">
        <v>6.0869565537117587E-2</v>
      </c>
      <c r="AT1155" s="10">
        <v>1.6779899597167971E-3</v>
      </c>
      <c r="AU1155" s="1">
        <v>289.95703125</v>
      </c>
      <c r="AV1155" s="5">
        <v>116210.4688832055</v>
      </c>
      <c r="AW1155" s="9">
        <v>7.0728778839111328E-2</v>
      </c>
      <c r="AX1155">
        <v>24</v>
      </c>
      <c r="AY1155" t="s">
        <v>50</v>
      </c>
      <c r="AZ1155" s="9">
        <f>AVERAGE(MainTable[[#This Row],[f1]:[f4]])</f>
        <v>0.27799999999999997</v>
      </c>
      <c r="BA1155" s="9">
        <f>AVERAGE(MainTable[[#This Row],[l1]:[l3]])</f>
        <v>4.933333333333334E-2</v>
      </c>
      <c r="BB1155" s="9">
        <f>AVERAGE(MainTable[[#This Row],[n1]:[lsc]])</f>
        <v>0.33050000000000002</v>
      </c>
      <c r="BC1155" s="9">
        <f>AVERAGE(MainTable[[#This Row],[density]:[clsCoef]])</f>
        <v>0.77699999999999991</v>
      </c>
      <c r="BD1155" s="9">
        <f>AVERAGE(MainTable[[#This Row],[t2]:[t4]])</f>
        <v>0.3173333333333333</v>
      </c>
      <c r="BE1155" s="9">
        <f>AVERAGE(MainTable[[#This Row],[c1]:[c2]])</f>
        <v>0.1225</v>
      </c>
      <c r="BF1155" s="9">
        <f>AVERAGE(MainTable[[#This Row],[n3]], MainTable[[#This Row],[n1]], MainTable[[#This Row],[n4]])</f>
        <v>6.9333333333333344E-2</v>
      </c>
      <c r="BG1155" s="9" t="str">
        <f>VLOOKUP(MainTable[[#This Row],[model]],ModelNames,4,FALSE)</f>
        <v>Tree-based</v>
      </c>
      <c r="BH1155" s="9" cm="1">
        <f t="array" ref="BH1155">MEDIAN(IF($AM$2:$AM$2385=AM1155,$AN$2:$AN$2385))</f>
        <v>0.84387062005572167</v>
      </c>
      <c r="BI1155" s="9" t="str" cm="1">
        <f t="array" ref="BI1155">LEFT(A1155, MIN(IFERROR(FIND({"_binarized","_clean","_converted"}, A1155), LEN(A1155)+1))-1)</f>
        <v>biomed</v>
      </c>
    </row>
    <row r="1156" spans="1:61" x14ac:dyDescent="0.25">
      <c r="A1156" t="s">
        <v>87</v>
      </c>
      <c r="B1156" s="6">
        <v>209</v>
      </c>
      <c r="C1156">
        <v>9</v>
      </c>
      <c r="D1156">
        <v>8</v>
      </c>
      <c r="E1156">
        <v>0</v>
      </c>
      <c r="F1156" s="1">
        <v>1.7866666666666671</v>
      </c>
      <c r="G1156">
        <v>0</v>
      </c>
      <c r="H1156">
        <v>0</v>
      </c>
      <c r="I1156" s="1">
        <v>1000000</v>
      </c>
      <c r="J1156" s="1">
        <v>7.0028072514614514</v>
      </c>
      <c r="K1156" s="1">
        <v>1.7624205729606599</v>
      </c>
      <c r="L1156" s="1">
        <v>6.8773999999999997</v>
      </c>
      <c r="M1156" s="1">
        <v>4.5698999999999996</v>
      </c>
      <c r="N1156" s="2">
        <v>0.32500000000000001</v>
      </c>
      <c r="O1156" s="2">
        <v>0.46200000000000002</v>
      </c>
      <c r="P1156" s="2">
        <v>0.13500000000000001</v>
      </c>
      <c r="Q1156" s="2">
        <v>0</v>
      </c>
      <c r="R1156" s="2">
        <v>0.71599999999999997</v>
      </c>
      <c r="S1156" s="2">
        <v>7.6999999999999999E-2</v>
      </c>
      <c r="T1156" s="2">
        <v>1.9E-2</v>
      </c>
      <c r="U1156" s="2">
        <v>9.8000000000000004E-2</v>
      </c>
      <c r="V1156" s="2">
        <v>3.1E-2</v>
      </c>
      <c r="W1156" s="2">
        <v>5.3999999999999999E-2</v>
      </c>
      <c r="X1156" s="2">
        <v>0.34100000000000003</v>
      </c>
      <c r="Y1156" s="2">
        <v>8.2000000000000003E-2</v>
      </c>
      <c r="Z1156" s="2">
        <v>7.1999999999999995E-2</v>
      </c>
      <c r="AA1156" s="2">
        <v>0.495</v>
      </c>
      <c r="AB1156" s="2">
        <v>0.93899999999999995</v>
      </c>
      <c r="AC1156" s="2">
        <v>0.95599999999999996</v>
      </c>
      <c r="AD1156" s="2">
        <v>0.59799999999999998</v>
      </c>
      <c r="AE1156" s="2">
        <v>0.871</v>
      </c>
      <c r="AF1156" s="2">
        <v>4.1000000000000002E-2</v>
      </c>
      <c r="AG1156" s="2">
        <v>3.5999999999999997E-2</v>
      </c>
      <c r="AH1156" s="2">
        <v>0.875</v>
      </c>
      <c r="AI1156" s="2">
        <v>7.0000000000000007E-2</v>
      </c>
      <c r="AJ1156" s="2">
        <v>0.17499999999999999</v>
      </c>
      <c r="AK1156">
        <v>8395</v>
      </c>
      <c r="AL1156">
        <v>0.93</v>
      </c>
      <c r="AM1156" t="s">
        <v>55</v>
      </c>
      <c r="AN1156" s="3">
        <v>0.87624831309041828</v>
      </c>
      <c r="AO1156" s="3">
        <v>1.9414445892960281E-2</v>
      </c>
      <c r="AP1156" s="3">
        <v>0.87292269671917599</v>
      </c>
      <c r="AQ1156" s="3">
        <v>1.989239584445443E-2</v>
      </c>
      <c r="AR1156" s="3">
        <v>0.90270836855452252</v>
      </c>
      <c r="AS1156" s="3">
        <v>4.8797188733691141E-2</v>
      </c>
      <c r="AT1156" s="10">
        <v>4.3926239013671884E-3</v>
      </c>
      <c r="AU1156" s="1">
        <v>291.3359375</v>
      </c>
      <c r="AV1156" s="5">
        <v>44392.600955275717</v>
      </c>
      <c r="AW1156" s="9">
        <v>0.2160911560058594</v>
      </c>
      <c r="AX1156">
        <v>16</v>
      </c>
      <c r="AY1156" t="s">
        <v>50</v>
      </c>
      <c r="AZ1156" s="9">
        <f>AVERAGE(MainTable[[#This Row],[f1]:[f4]])</f>
        <v>0.27799999999999997</v>
      </c>
      <c r="BA1156" s="9">
        <f>AVERAGE(MainTable[[#This Row],[l1]:[l3]])</f>
        <v>4.933333333333334E-2</v>
      </c>
      <c r="BB1156" s="9">
        <f>AVERAGE(MainTable[[#This Row],[n1]:[lsc]])</f>
        <v>0.33050000000000002</v>
      </c>
      <c r="BC1156" s="9">
        <f>AVERAGE(MainTable[[#This Row],[density]:[clsCoef]])</f>
        <v>0.77699999999999991</v>
      </c>
      <c r="BD1156" s="9">
        <f>AVERAGE(MainTable[[#This Row],[t2]:[t4]])</f>
        <v>0.3173333333333333</v>
      </c>
      <c r="BE1156" s="9">
        <f>AVERAGE(MainTable[[#This Row],[c1]:[c2]])</f>
        <v>0.1225</v>
      </c>
      <c r="BF1156" s="9">
        <f>AVERAGE(MainTable[[#This Row],[n3]], MainTable[[#This Row],[n1]], MainTable[[#This Row],[n4]])</f>
        <v>6.9333333333333344E-2</v>
      </c>
      <c r="BG1156" s="9" t="str">
        <f>VLOOKUP(MainTable[[#This Row],[model]],ModelNames,4,FALSE)</f>
        <v>Tree Ensemble</v>
      </c>
      <c r="BH1156" s="9" cm="1">
        <f t="array" ref="BH1156">MEDIAN(IF($AM$2:$AM$2385=AM1156,$AN$2:$AN$2385))</f>
        <v>0.88267425723439863</v>
      </c>
      <c r="BI1156" s="9" t="str" cm="1">
        <f t="array" ref="BI1156">LEFT(A1156, MIN(IFERROR(FIND({"_binarized","_clean","_converted"}, A1156), LEN(A1156)+1))-1)</f>
        <v>biomed</v>
      </c>
    </row>
    <row r="1157" spans="1:61" x14ac:dyDescent="0.25">
      <c r="A1157" t="s">
        <v>137</v>
      </c>
      <c r="B1157" s="6">
        <v>351</v>
      </c>
      <c r="C1157">
        <v>35</v>
      </c>
      <c r="D1157">
        <v>34</v>
      </c>
      <c r="E1157">
        <v>0</v>
      </c>
      <c r="F1157" s="1">
        <v>1.785714285714286</v>
      </c>
      <c r="G1157">
        <v>2.9411764705882351</v>
      </c>
      <c r="H1157">
        <v>2.9411999999999998</v>
      </c>
      <c r="I1157" s="1">
        <v>1000000</v>
      </c>
      <c r="J1157" s="1">
        <v>0.32898891172903938</v>
      </c>
      <c r="K1157" s="1">
        <v>0.59470789949148672</v>
      </c>
      <c r="L1157" s="1">
        <v>4.7405999999999997</v>
      </c>
      <c r="M1157" s="1">
        <v>3.573</v>
      </c>
      <c r="N1157" s="2">
        <v>0.311</v>
      </c>
      <c r="O1157" s="2">
        <v>0.57499999999999996</v>
      </c>
      <c r="P1157" s="2">
        <v>0.124</v>
      </c>
      <c r="Q1157" s="2">
        <v>0</v>
      </c>
      <c r="R1157" s="2">
        <v>0.80900000000000005</v>
      </c>
      <c r="S1157" s="2">
        <v>0</v>
      </c>
      <c r="T1157" s="2">
        <v>8.9999999999999993E-3</v>
      </c>
      <c r="U1157" s="2">
        <v>6.3E-2</v>
      </c>
      <c r="V1157" s="2">
        <v>4.5999999999999999E-2</v>
      </c>
      <c r="W1157" s="2">
        <v>7.0999999999999994E-2</v>
      </c>
      <c r="X1157" s="2">
        <v>0.375</v>
      </c>
      <c r="Y1157" s="2">
        <v>0.13400000000000001</v>
      </c>
      <c r="Z1157" s="2">
        <v>0.154</v>
      </c>
      <c r="AA1157" s="2">
        <v>0.44700000000000001</v>
      </c>
      <c r="AB1157" s="2">
        <v>0.90900000000000003</v>
      </c>
      <c r="AC1157" s="2">
        <v>0.90100000000000002</v>
      </c>
      <c r="AD1157" s="2">
        <v>0.45400000000000001</v>
      </c>
      <c r="AE1157" s="2">
        <v>0.72399999999999998</v>
      </c>
      <c r="AF1157" s="2">
        <v>9.7000000000000003E-2</v>
      </c>
      <c r="AG1157" s="2">
        <v>6.6000000000000003E-2</v>
      </c>
      <c r="AH1157" s="2">
        <v>0.67600000000000005</v>
      </c>
      <c r="AI1157" s="2">
        <v>5.8000000000000003E-2</v>
      </c>
      <c r="AJ1157" s="2">
        <v>0.14699999999999999</v>
      </c>
      <c r="AK1157">
        <v>82084</v>
      </c>
      <c r="AL1157">
        <v>1.53</v>
      </c>
      <c r="AM1157" t="s">
        <v>51</v>
      </c>
      <c r="AN1157" s="3">
        <v>0.95158953722334005</v>
      </c>
      <c r="AO1157" s="3">
        <v>1.131178461701321E-2</v>
      </c>
      <c r="AP1157" s="3">
        <v>0.95114861469645984</v>
      </c>
      <c r="AQ1157" s="3">
        <v>1.144723245781778E-2</v>
      </c>
      <c r="AT1157" s="10">
        <v>2.9518604278564449E-3</v>
      </c>
      <c r="AU1157" s="1">
        <v>321.23828125</v>
      </c>
      <c r="AV1157" s="5">
        <v>120263.1386802358</v>
      </c>
      <c r="AW1157" s="9">
        <v>7.149052619934082E-2</v>
      </c>
      <c r="AX1157">
        <v>12</v>
      </c>
      <c r="AY1157" t="s">
        <v>50</v>
      </c>
      <c r="AZ1157" s="9">
        <f>AVERAGE(MainTable[[#This Row],[f1]:[f4]])</f>
        <v>0.30159999999999998</v>
      </c>
      <c r="BA1157" s="9">
        <f>AVERAGE(MainTable[[#This Row],[l1]:[l3]])</f>
        <v>3.9333333333333331E-2</v>
      </c>
      <c r="BB1157" s="9">
        <f>AVERAGE(MainTable[[#This Row],[n1]:[lsc]])</f>
        <v>0.34833333333333333</v>
      </c>
      <c r="BC1157" s="9">
        <f>AVERAGE(MainTable[[#This Row],[density]:[clsCoef]])</f>
        <v>0.67749999999999999</v>
      </c>
      <c r="BD1157" s="9">
        <f>AVERAGE(MainTable[[#This Row],[t2]:[t4]])</f>
        <v>0.27966666666666667</v>
      </c>
      <c r="BE1157" s="9">
        <f>AVERAGE(MainTable[[#This Row],[c1]:[c2]])</f>
        <v>0.10249999999999999</v>
      </c>
      <c r="BF1157" s="9">
        <f>AVERAGE(MainTable[[#This Row],[n3]], MainTable[[#This Row],[n1]], MainTable[[#This Row],[n4]])</f>
        <v>0.11966666666666666</v>
      </c>
      <c r="BG1157" s="9" t="str">
        <f>VLOOKUP(MainTable[[#This Row],[model]],ModelNames,4,FALSE)</f>
        <v>Kernel/SVM</v>
      </c>
      <c r="BH1157" s="9" cm="1">
        <f t="array" ref="BH1157">MEDIAN(IF($AM$2:$AM$2385=AM1157,$AN$2:$AN$2385))</f>
        <v>0.87225452196382425</v>
      </c>
      <c r="BI1157" s="9" t="str" cm="1">
        <f t="array" ref="BI1157">LEFT(A1157, MIN(IFERROR(FIND({"_binarized","_clean","_converted"}, A1157), LEN(A1157)+1))-1)</f>
        <v>ionosphere</v>
      </c>
    </row>
    <row r="1158" spans="1:61" x14ac:dyDescent="0.25">
      <c r="A1158" t="s">
        <v>137</v>
      </c>
      <c r="B1158" s="6">
        <v>351</v>
      </c>
      <c r="C1158">
        <v>35</v>
      </c>
      <c r="D1158">
        <v>34</v>
      </c>
      <c r="E1158">
        <v>0</v>
      </c>
      <c r="F1158" s="1">
        <v>1.785714285714286</v>
      </c>
      <c r="G1158">
        <v>2.9411764705882351</v>
      </c>
      <c r="H1158">
        <v>2.9411999999999998</v>
      </c>
      <c r="I1158" s="1">
        <v>1000000</v>
      </c>
      <c r="J1158" s="1">
        <v>0.32898891172903938</v>
      </c>
      <c r="K1158" s="1">
        <v>0.59470789949148672</v>
      </c>
      <c r="L1158" s="1">
        <v>4.7405999999999997</v>
      </c>
      <c r="M1158" s="1">
        <v>3.573</v>
      </c>
      <c r="N1158" s="2">
        <v>0.311</v>
      </c>
      <c r="O1158" s="2">
        <v>0.57499999999999996</v>
      </c>
      <c r="P1158" s="2">
        <v>0.124</v>
      </c>
      <c r="Q1158" s="2">
        <v>0</v>
      </c>
      <c r="R1158" s="2">
        <v>0.80900000000000005</v>
      </c>
      <c r="S1158" s="2">
        <v>0</v>
      </c>
      <c r="T1158" s="2">
        <v>8.9999999999999993E-3</v>
      </c>
      <c r="U1158" s="2">
        <v>6.3E-2</v>
      </c>
      <c r="V1158" s="2">
        <v>4.5999999999999999E-2</v>
      </c>
      <c r="W1158" s="2">
        <v>7.0999999999999994E-2</v>
      </c>
      <c r="X1158" s="2">
        <v>0.375</v>
      </c>
      <c r="Y1158" s="2">
        <v>0.13400000000000001</v>
      </c>
      <c r="Z1158" s="2">
        <v>0.154</v>
      </c>
      <c r="AA1158" s="2">
        <v>0.44700000000000001</v>
      </c>
      <c r="AB1158" s="2">
        <v>0.90900000000000003</v>
      </c>
      <c r="AC1158" s="2">
        <v>0.90100000000000002</v>
      </c>
      <c r="AD1158" s="2">
        <v>0.45400000000000001</v>
      </c>
      <c r="AE1158" s="2">
        <v>0.72399999999999998</v>
      </c>
      <c r="AF1158" s="2">
        <v>9.7000000000000003E-2</v>
      </c>
      <c r="AG1158" s="2">
        <v>6.6000000000000003E-2</v>
      </c>
      <c r="AH1158" s="2">
        <v>0.67600000000000005</v>
      </c>
      <c r="AI1158" s="2">
        <v>5.8000000000000003E-2</v>
      </c>
      <c r="AJ1158" s="2">
        <v>0.14699999999999999</v>
      </c>
      <c r="AK1158">
        <v>82084</v>
      </c>
      <c r="AL1158">
        <v>1.53</v>
      </c>
      <c r="AM1158" t="s">
        <v>59</v>
      </c>
      <c r="AN1158" s="3">
        <v>0.9401609657947686</v>
      </c>
      <c r="AO1158" s="3">
        <v>1.8979123213659389E-2</v>
      </c>
      <c r="AP1158" s="3">
        <v>0.93966176789782896</v>
      </c>
      <c r="AQ1158" s="3">
        <v>1.8991536091673662E-2</v>
      </c>
      <c r="AR1158" s="3">
        <v>0.978174358974359</v>
      </c>
      <c r="AS1158" s="3">
        <v>1.063571226283706E-2</v>
      </c>
      <c r="AT1158" s="10">
        <v>3.0725002288818359E-3</v>
      </c>
      <c r="AU1158" s="1">
        <v>313.7578125</v>
      </c>
      <c r="AV1158" s="5">
        <v>115541.0817102506</v>
      </c>
      <c r="AW1158" s="9">
        <v>0.2683570384979248</v>
      </c>
      <c r="AX1158">
        <v>1</v>
      </c>
      <c r="AY1158" t="s">
        <v>50</v>
      </c>
      <c r="AZ1158" s="9">
        <f>AVERAGE(MainTable[[#This Row],[f1]:[f4]])</f>
        <v>0.30159999999999998</v>
      </c>
      <c r="BA1158" s="9">
        <f>AVERAGE(MainTable[[#This Row],[l1]:[l3]])</f>
        <v>3.9333333333333331E-2</v>
      </c>
      <c r="BB1158" s="9">
        <f>AVERAGE(MainTable[[#This Row],[n1]:[lsc]])</f>
        <v>0.34833333333333333</v>
      </c>
      <c r="BC1158" s="9">
        <f>AVERAGE(MainTable[[#This Row],[density]:[clsCoef]])</f>
        <v>0.67749999999999999</v>
      </c>
      <c r="BD1158" s="9">
        <f>AVERAGE(MainTable[[#This Row],[t2]:[t4]])</f>
        <v>0.27966666666666667</v>
      </c>
      <c r="BE1158" s="9">
        <f>AVERAGE(MainTable[[#This Row],[c1]:[c2]])</f>
        <v>0.10249999999999999</v>
      </c>
      <c r="BF1158" s="9">
        <f>AVERAGE(MainTable[[#This Row],[n3]], MainTable[[#This Row],[n1]], MainTable[[#This Row],[n4]])</f>
        <v>0.11966666666666666</v>
      </c>
      <c r="BG1158" s="9" t="str">
        <f>VLOOKUP(MainTable[[#This Row],[model]],ModelNames,4,FALSE)</f>
        <v>Tree Ensemble</v>
      </c>
      <c r="BH1158" s="9" cm="1">
        <f t="array" ref="BH1158">MEDIAN(IF($AM$2:$AM$2385=AM1158,$AN$2:$AN$2385))</f>
        <v>0.86949265687583444</v>
      </c>
      <c r="BI1158" s="9" t="str" cm="1">
        <f t="array" ref="BI1158">LEFT(A1158, MIN(IFERROR(FIND({"_binarized","_clean","_converted"}, A1158), LEN(A1158)+1))-1)</f>
        <v>ionosphere</v>
      </c>
    </row>
    <row r="1159" spans="1:61" x14ac:dyDescent="0.25">
      <c r="A1159" t="s">
        <v>137</v>
      </c>
      <c r="B1159" s="6">
        <v>351</v>
      </c>
      <c r="C1159">
        <v>35</v>
      </c>
      <c r="D1159">
        <v>34</v>
      </c>
      <c r="E1159">
        <v>0</v>
      </c>
      <c r="F1159" s="1">
        <v>1.785714285714286</v>
      </c>
      <c r="G1159">
        <v>2.9411764705882351</v>
      </c>
      <c r="H1159">
        <v>2.9411999999999998</v>
      </c>
      <c r="I1159" s="1">
        <v>1000000</v>
      </c>
      <c r="J1159" s="1">
        <v>0.32898891172903938</v>
      </c>
      <c r="K1159" s="1">
        <v>0.59470789949148672</v>
      </c>
      <c r="L1159" s="1">
        <v>4.7405999999999997</v>
      </c>
      <c r="M1159" s="1">
        <v>3.573</v>
      </c>
      <c r="N1159" s="2">
        <v>0.311</v>
      </c>
      <c r="O1159" s="2">
        <v>0.57499999999999996</v>
      </c>
      <c r="P1159" s="2">
        <v>0.124</v>
      </c>
      <c r="Q1159" s="2">
        <v>0</v>
      </c>
      <c r="R1159" s="2">
        <v>0.80900000000000005</v>
      </c>
      <c r="S1159" s="2">
        <v>0</v>
      </c>
      <c r="T1159" s="2">
        <v>8.9999999999999993E-3</v>
      </c>
      <c r="U1159" s="2">
        <v>6.3E-2</v>
      </c>
      <c r="V1159" s="2">
        <v>4.5999999999999999E-2</v>
      </c>
      <c r="W1159" s="2">
        <v>7.0999999999999994E-2</v>
      </c>
      <c r="X1159" s="2">
        <v>0.375</v>
      </c>
      <c r="Y1159" s="2">
        <v>0.13400000000000001</v>
      </c>
      <c r="Z1159" s="2">
        <v>0.154</v>
      </c>
      <c r="AA1159" s="2">
        <v>0.44700000000000001</v>
      </c>
      <c r="AB1159" s="2">
        <v>0.90900000000000003</v>
      </c>
      <c r="AC1159" s="2">
        <v>0.90100000000000002</v>
      </c>
      <c r="AD1159" s="2">
        <v>0.45400000000000001</v>
      </c>
      <c r="AE1159" s="2">
        <v>0.72399999999999998</v>
      </c>
      <c r="AF1159" s="2">
        <v>9.7000000000000003E-2</v>
      </c>
      <c r="AG1159" s="2">
        <v>6.6000000000000003E-2</v>
      </c>
      <c r="AH1159" s="2">
        <v>0.67600000000000005</v>
      </c>
      <c r="AI1159" s="2">
        <v>5.8000000000000003E-2</v>
      </c>
      <c r="AJ1159" s="2">
        <v>0.14699999999999999</v>
      </c>
      <c r="AK1159">
        <v>82084</v>
      </c>
      <c r="AL1159">
        <v>1.53</v>
      </c>
      <c r="AM1159" t="s">
        <v>58</v>
      </c>
      <c r="AN1159" s="3">
        <v>0.94012072434607652</v>
      </c>
      <c r="AO1159" s="3">
        <v>1.6785363812441261E-2</v>
      </c>
      <c r="AP1159" s="3">
        <v>0.93943880796821833</v>
      </c>
      <c r="AQ1159" s="3">
        <v>1.7010814592680942E-2</v>
      </c>
      <c r="AR1159" s="3">
        <v>0.96737094017094027</v>
      </c>
      <c r="AS1159" s="3">
        <v>1.827682970869E-2</v>
      </c>
      <c r="AT1159" s="10">
        <v>4.5382976531982422E-3</v>
      </c>
      <c r="AU1159" s="1">
        <v>316.11328125</v>
      </c>
      <c r="AV1159" s="5">
        <v>78223.163645915425</v>
      </c>
      <c r="AW1159" s="9">
        <v>2.507851362228394</v>
      </c>
      <c r="AX1159">
        <v>2</v>
      </c>
      <c r="AY1159" t="s">
        <v>50</v>
      </c>
      <c r="AZ1159" s="9">
        <f>AVERAGE(MainTable[[#This Row],[f1]:[f4]])</f>
        <v>0.30159999999999998</v>
      </c>
      <c r="BA1159" s="9">
        <f>AVERAGE(MainTable[[#This Row],[l1]:[l3]])</f>
        <v>3.9333333333333331E-2</v>
      </c>
      <c r="BB1159" s="9">
        <f>AVERAGE(MainTable[[#This Row],[n1]:[lsc]])</f>
        <v>0.34833333333333333</v>
      </c>
      <c r="BC1159" s="9">
        <f>AVERAGE(MainTable[[#This Row],[density]:[clsCoef]])</f>
        <v>0.67749999999999999</v>
      </c>
      <c r="BD1159" s="9">
        <f>AVERAGE(MainTable[[#This Row],[t2]:[t4]])</f>
        <v>0.27966666666666667</v>
      </c>
      <c r="BE1159" s="9">
        <f>AVERAGE(MainTable[[#This Row],[c1]:[c2]])</f>
        <v>0.10249999999999999</v>
      </c>
      <c r="BF1159" s="9">
        <f>AVERAGE(MainTable[[#This Row],[n3]], MainTable[[#This Row],[n1]], MainTable[[#This Row],[n4]])</f>
        <v>0.11966666666666666</v>
      </c>
      <c r="BG1159" s="9" t="str">
        <f>VLOOKUP(MainTable[[#This Row],[model]],ModelNames,4,FALSE)</f>
        <v>Tree Ensemble</v>
      </c>
      <c r="BH1159" s="9" cm="1">
        <f t="array" ref="BH1159">MEDIAN(IF($AM$2:$AM$2385=AM1159,$AN$2:$AN$2385))</f>
        <v>0.86973139609339412</v>
      </c>
      <c r="BI1159" s="9" t="str" cm="1">
        <f t="array" ref="BI1159">LEFT(A1159, MIN(IFERROR(FIND({"_binarized","_clean","_converted"}, A1159), LEN(A1159)+1))-1)</f>
        <v>ionosphere</v>
      </c>
    </row>
    <row r="1160" spans="1:61" x14ac:dyDescent="0.25">
      <c r="A1160" t="s">
        <v>137</v>
      </c>
      <c r="B1160" s="6">
        <v>351</v>
      </c>
      <c r="C1160">
        <v>35</v>
      </c>
      <c r="D1160">
        <v>34</v>
      </c>
      <c r="E1160">
        <v>0</v>
      </c>
      <c r="F1160" s="1">
        <v>1.785714285714286</v>
      </c>
      <c r="G1160">
        <v>2.9411764705882351</v>
      </c>
      <c r="H1160">
        <v>2.9411999999999998</v>
      </c>
      <c r="I1160" s="1">
        <v>1000000</v>
      </c>
      <c r="J1160" s="1">
        <v>0.32898891172903938</v>
      </c>
      <c r="K1160" s="1">
        <v>0.59470789949148672</v>
      </c>
      <c r="L1160" s="1">
        <v>4.7405999999999997</v>
      </c>
      <c r="M1160" s="1">
        <v>3.573</v>
      </c>
      <c r="N1160" s="2">
        <v>0.311</v>
      </c>
      <c r="O1160" s="2">
        <v>0.57499999999999996</v>
      </c>
      <c r="P1160" s="2">
        <v>0.124</v>
      </c>
      <c r="Q1160" s="2">
        <v>0</v>
      </c>
      <c r="R1160" s="2">
        <v>0.80900000000000005</v>
      </c>
      <c r="S1160" s="2">
        <v>0</v>
      </c>
      <c r="T1160" s="2">
        <v>8.9999999999999993E-3</v>
      </c>
      <c r="U1160" s="2">
        <v>6.3E-2</v>
      </c>
      <c r="V1160" s="2">
        <v>4.5999999999999999E-2</v>
      </c>
      <c r="W1160" s="2">
        <v>7.0999999999999994E-2</v>
      </c>
      <c r="X1160" s="2">
        <v>0.375</v>
      </c>
      <c r="Y1160" s="2">
        <v>0.13400000000000001</v>
      </c>
      <c r="Z1160" s="2">
        <v>0.154</v>
      </c>
      <c r="AA1160" s="2">
        <v>0.44700000000000001</v>
      </c>
      <c r="AB1160" s="2">
        <v>0.90900000000000003</v>
      </c>
      <c r="AC1160" s="2">
        <v>0.90100000000000002</v>
      </c>
      <c r="AD1160" s="2">
        <v>0.45400000000000001</v>
      </c>
      <c r="AE1160" s="2">
        <v>0.72399999999999998</v>
      </c>
      <c r="AF1160" s="2">
        <v>9.7000000000000003E-2</v>
      </c>
      <c r="AG1160" s="2">
        <v>6.6000000000000003E-2</v>
      </c>
      <c r="AH1160" s="2">
        <v>0.67600000000000005</v>
      </c>
      <c r="AI1160" s="2">
        <v>5.8000000000000003E-2</v>
      </c>
      <c r="AJ1160" s="2">
        <v>0.14699999999999999</v>
      </c>
      <c r="AK1160">
        <v>82084</v>
      </c>
      <c r="AL1160">
        <v>1.53</v>
      </c>
      <c r="AM1160" t="s">
        <v>52</v>
      </c>
      <c r="AN1160" s="3">
        <v>0.93738430583501009</v>
      </c>
      <c r="AO1160" s="3">
        <v>1.4192971265543169E-2</v>
      </c>
      <c r="AP1160" s="3">
        <v>0.93645112195859248</v>
      </c>
      <c r="AQ1160" s="3">
        <v>1.458980479977335E-2</v>
      </c>
      <c r="AR1160" s="3">
        <v>0.98885811965811965</v>
      </c>
      <c r="AS1160" s="3">
        <v>6.7516511780394686E-3</v>
      </c>
      <c r="AT1160" s="10">
        <v>0.14309477806091311</v>
      </c>
      <c r="AU1160" s="1">
        <v>312.6328125</v>
      </c>
      <c r="AV1160" s="5">
        <v>2480.873200340563</v>
      </c>
      <c r="AW1160" s="9">
        <v>1.7857179641723631</v>
      </c>
      <c r="AX1160">
        <v>24</v>
      </c>
      <c r="AY1160" t="s">
        <v>50</v>
      </c>
      <c r="AZ1160" s="9">
        <f>AVERAGE(MainTable[[#This Row],[f1]:[f4]])</f>
        <v>0.30159999999999998</v>
      </c>
      <c r="BA1160" s="9">
        <f>AVERAGE(MainTable[[#This Row],[l1]:[l3]])</f>
        <v>3.9333333333333331E-2</v>
      </c>
      <c r="BB1160" s="9">
        <f>AVERAGE(MainTable[[#This Row],[n1]:[lsc]])</f>
        <v>0.34833333333333333</v>
      </c>
      <c r="BC1160" s="9">
        <f>AVERAGE(MainTable[[#This Row],[density]:[clsCoef]])</f>
        <v>0.67749999999999999</v>
      </c>
      <c r="BD1160" s="9">
        <f>AVERAGE(MainTable[[#This Row],[t2]:[t4]])</f>
        <v>0.27966666666666667</v>
      </c>
      <c r="BE1160" s="9">
        <f>AVERAGE(MainTable[[#This Row],[c1]:[c2]])</f>
        <v>0.10249999999999999</v>
      </c>
      <c r="BF1160" s="9">
        <f>AVERAGE(MainTable[[#This Row],[n3]], MainTable[[#This Row],[n1]], MainTable[[#This Row],[n4]])</f>
        <v>0.11966666666666666</v>
      </c>
      <c r="BG1160" s="9" t="str">
        <f>VLOOKUP(MainTable[[#This Row],[model]],ModelNames,4,FALSE)</f>
        <v>Tree Ensemble</v>
      </c>
      <c r="BH1160" s="9" cm="1">
        <f t="array" ref="BH1160">MEDIAN(IF($AM$2:$AM$2385=AM1160,$AN$2:$AN$2385))</f>
        <v>0.87140340575455077</v>
      </c>
      <c r="BI1160" s="9" t="str" cm="1">
        <f t="array" ref="BI1160">LEFT(A1160, MIN(IFERROR(FIND({"_binarized","_clean","_converted"}, A1160), LEN(A1160)+1))-1)</f>
        <v>ionosphere</v>
      </c>
    </row>
    <row r="1161" spans="1:61" x14ac:dyDescent="0.25">
      <c r="A1161" t="s">
        <v>137</v>
      </c>
      <c r="B1161" s="6">
        <v>351</v>
      </c>
      <c r="C1161">
        <v>35</v>
      </c>
      <c r="D1161">
        <v>34</v>
      </c>
      <c r="E1161">
        <v>0</v>
      </c>
      <c r="F1161" s="1">
        <v>1.785714285714286</v>
      </c>
      <c r="G1161">
        <v>2.9411764705882351</v>
      </c>
      <c r="H1161">
        <v>2.9411999999999998</v>
      </c>
      <c r="I1161" s="1">
        <v>1000000</v>
      </c>
      <c r="J1161" s="1">
        <v>0.32898891172903938</v>
      </c>
      <c r="K1161" s="1">
        <v>0.59470789949148672</v>
      </c>
      <c r="L1161" s="1">
        <v>4.7405999999999997</v>
      </c>
      <c r="M1161" s="1">
        <v>3.573</v>
      </c>
      <c r="N1161" s="2">
        <v>0.311</v>
      </c>
      <c r="O1161" s="2">
        <v>0.57499999999999996</v>
      </c>
      <c r="P1161" s="2">
        <v>0.124</v>
      </c>
      <c r="Q1161" s="2">
        <v>0</v>
      </c>
      <c r="R1161" s="2">
        <v>0.80900000000000005</v>
      </c>
      <c r="S1161" s="2">
        <v>0</v>
      </c>
      <c r="T1161" s="2">
        <v>8.9999999999999993E-3</v>
      </c>
      <c r="U1161" s="2">
        <v>6.3E-2</v>
      </c>
      <c r="V1161" s="2">
        <v>4.5999999999999999E-2</v>
      </c>
      <c r="W1161" s="2">
        <v>7.0999999999999994E-2</v>
      </c>
      <c r="X1161" s="2">
        <v>0.375</v>
      </c>
      <c r="Y1161" s="2">
        <v>0.13400000000000001</v>
      </c>
      <c r="Z1161" s="2">
        <v>0.154</v>
      </c>
      <c r="AA1161" s="2">
        <v>0.44700000000000001</v>
      </c>
      <c r="AB1161" s="2">
        <v>0.90900000000000003</v>
      </c>
      <c r="AC1161" s="2">
        <v>0.90100000000000002</v>
      </c>
      <c r="AD1161" s="2">
        <v>0.45400000000000001</v>
      </c>
      <c r="AE1161" s="2">
        <v>0.72399999999999998</v>
      </c>
      <c r="AF1161" s="2">
        <v>9.7000000000000003E-2</v>
      </c>
      <c r="AG1161" s="2">
        <v>6.6000000000000003E-2</v>
      </c>
      <c r="AH1161" s="2">
        <v>0.67600000000000005</v>
      </c>
      <c r="AI1161" s="2">
        <v>5.8000000000000003E-2</v>
      </c>
      <c r="AJ1161" s="2">
        <v>0.14699999999999999</v>
      </c>
      <c r="AK1161">
        <v>82084</v>
      </c>
      <c r="AL1161">
        <v>1.53</v>
      </c>
      <c r="AM1161" t="s">
        <v>54</v>
      </c>
      <c r="AN1161" s="3">
        <v>0.93444668008048293</v>
      </c>
      <c r="AO1161" s="3">
        <v>1.945181887779596E-2</v>
      </c>
      <c r="AP1161" s="3">
        <v>0.93395282949908265</v>
      </c>
      <c r="AQ1161" s="3">
        <v>1.911953825790259E-2</v>
      </c>
      <c r="AR1161" s="3">
        <v>0.97553504273504266</v>
      </c>
      <c r="AS1161" s="3">
        <v>1.383276085410327E-2</v>
      </c>
      <c r="AT1161" s="10">
        <v>8.706212043762207E-2</v>
      </c>
      <c r="AU1161" s="1">
        <v>316.265625</v>
      </c>
      <c r="AV1161" s="5">
        <v>4077.5482863910829</v>
      </c>
      <c r="AW1161" s="9">
        <v>1.6524543762207029</v>
      </c>
      <c r="AX1161">
        <v>16</v>
      </c>
      <c r="AY1161" t="s">
        <v>50</v>
      </c>
      <c r="AZ1161" s="9">
        <f>AVERAGE(MainTable[[#This Row],[f1]:[f4]])</f>
        <v>0.30159999999999998</v>
      </c>
      <c r="BA1161" s="9">
        <f>AVERAGE(MainTable[[#This Row],[l1]:[l3]])</f>
        <v>3.9333333333333331E-2</v>
      </c>
      <c r="BB1161" s="9">
        <f>AVERAGE(MainTable[[#This Row],[n1]:[lsc]])</f>
        <v>0.34833333333333333</v>
      </c>
      <c r="BC1161" s="9">
        <f>AVERAGE(MainTable[[#This Row],[density]:[clsCoef]])</f>
        <v>0.67749999999999999</v>
      </c>
      <c r="BD1161" s="9">
        <f>AVERAGE(MainTable[[#This Row],[t2]:[t4]])</f>
        <v>0.27966666666666667</v>
      </c>
      <c r="BE1161" s="9">
        <f>AVERAGE(MainTable[[#This Row],[c1]:[c2]])</f>
        <v>0.10249999999999999</v>
      </c>
      <c r="BF1161" s="9">
        <f>AVERAGE(MainTable[[#This Row],[n3]], MainTable[[#This Row],[n1]], MainTable[[#This Row],[n4]])</f>
        <v>0.11966666666666666</v>
      </c>
      <c r="BG1161" s="9" t="str">
        <f>VLOOKUP(MainTable[[#This Row],[model]],ModelNames,4,FALSE)</f>
        <v>Tree Ensemble</v>
      </c>
      <c r="BH1161" s="9" cm="1">
        <f t="array" ref="BH1161">MEDIAN(IF($AM$2:$AM$2385=AM1161,$AN$2:$AN$2385))</f>
        <v>0.87316363636363636</v>
      </c>
      <c r="BI1161" s="9" t="str" cm="1">
        <f t="array" ref="BI1161">LEFT(A1161, MIN(IFERROR(FIND({"_binarized","_clean","_converted"}, A1161), LEN(A1161)+1))-1)</f>
        <v>ionosphere</v>
      </c>
    </row>
    <row r="1162" spans="1:61" x14ac:dyDescent="0.25">
      <c r="A1162" t="s">
        <v>137</v>
      </c>
      <c r="B1162" s="6">
        <v>351</v>
      </c>
      <c r="C1162">
        <v>35</v>
      </c>
      <c r="D1162">
        <v>34</v>
      </c>
      <c r="E1162">
        <v>0</v>
      </c>
      <c r="F1162" s="1">
        <v>1.785714285714286</v>
      </c>
      <c r="G1162">
        <v>2.9411764705882351</v>
      </c>
      <c r="H1162">
        <v>2.9411999999999998</v>
      </c>
      <c r="I1162" s="1">
        <v>1000000</v>
      </c>
      <c r="J1162" s="1">
        <v>0.32898891172903938</v>
      </c>
      <c r="K1162" s="1">
        <v>0.59470789949148672</v>
      </c>
      <c r="L1162" s="1">
        <v>4.7405999999999997</v>
      </c>
      <c r="M1162" s="1">
        <v>3.573</v>
      </c>
      <c r="N1162" s="2">
        <v>0.311</v>
      </c>
      <c r="O1162" s="2">
        <v>0.57499999999999996</v>
      </c>
      <c r="P1162" s="2">
        <v>0.124</v>
      </c>
      <c r="Q1162" s="2">
        <v>0</v>
      </c>
      <c r="R1162" s="2">
        <v>0.80900000000000005</v>
      </c>
      <c r="S1162" s="2">
        <v>0</v>
      </c>
      <c r="T1162" s="2">
        <v>8.9999999999999993E-3</v>
      </c>
      <c r="U1162" s="2">
        <v>6.3E-2</v>
      </c>
      <c r="V1162" s="2">
        <v>4.5999999999999999E-2</v>
      </c>
      <c r="W1162" s="2">
        <v>7.0999999999999994E-2</v>
      </c>
      <c r="X1162" s="2">
        <v>0.375</v>
      </c>
      <c r="Y1162" s="2">
        <v>0.13400000000000001</v>
      </c>
      <c r="Z1162" s="2">
        <v>0.154</v>
      </c>
      <c r="AA1162" s="2">
        <v>0.44700000000000001</v>
      </c>
      <c r="AB1162" s="2">
        <v>0.90900000000000003</v>
      </c>
      <c r="AC1162" s="2">
        <v>0.90100000000000002</v>
      </c>
      <c r="AD1162" s="2">
        <v>0.45400000000000001</v>
      </c>
      <c r="AE1162" s="2">
        <v>0.72399999999999998</v>
      </c>
      <c r="AF1162" s="2">
        <v>9.7000000000000003E-2</v>
      </c>
      <c r="AG1162" s="2">
        <v>6.6000000000000003E-2</v>
      </c>
      <c r="AH1162" s="2">
        <v>0.67600000000000005</v>
      </c>
      <c r="AI1162" s="2">
        <v>5.8000000000000003E-2</v>
      </c>
      <c r="AJ1162" s="2">
        <v>0.14699999999999999</v>
      </c>
      <c r="AK1162">
        <v>82084</v>
      </c>
      <c r="AL1162">
        <v>1.53</v>
      </c>
      <c r="AM1162" t="s">
        <v>61</v>
      </c>
      <c r="AN1162" s="3">
        <v>0.93444668008048293</v>
      </c>
      <c r="AO1162" s="3">
        <v>1.4666558953351351E-2</v>
      </c>
      <c r="AP1162" s="3">
        <v>0.93315274178429475</v>
      </c>
      <c r="AQ1162" s="3">
        <v>1.5244496452898999E-2</v>
      </c>
      <c r="AR1162" s="3">
        <v>0.98247521367521351</v>
      </c>
      <c r="AS1162" s="3">
        <v>7.8945079117310156E-3</v>
      </c>
      <c r="AT1162" s="10">
        <v>2.1719932556152339E-3</v>
      </c>
      <c r="AU1162" s="1">
        <v>320.91796875</v>
      </c>
      <c r="AV1162" s="5">
        <v>163444.33809001101</v>
      </c>
      <c r="AW1162" s="9">
        <v>2.472233772277832E-2</v>
      </c>
      <c r="AX1162">
        <v>4</v>
      </c>
      <c r="AY1162" t="s">
        <v>50</v>
      </c>
      <c r="AZ1162" s="9">
        <f>AVERAGE(MainTable[[#This Row],[f1]:[f4]])</f>
        <v>0.30159999999999998</v>
      </c>
      <c r="BA1162" s="9">
        <f>AVERAGE(MainTable[[#This Row],[l1]:[l3]])</f>
        <v>3.9333333333333331E-2</v>
      </c>
      <c r="BB1162" s="9">
        <f>AVERAGE(MainTable[[#This Row],[n1]:[lsc]])</f>
        <v>0.34833333333333333</v>
      </c>
      <c r="BC1162" s="9">
        <f>AVERAGE(MainTable[[#This Row],[density]:[clsCoef]])</f>
        <v>0.67749999999999999</v>
      </c>
      <c r="BD1162" s="9">
        <f>AVERAGE(MainTable[[#This Row],[t2]:[t4]])</f>
        <v>0.27966666666666667</v>
      </c>
      <c r="BE1162" s="9">
        <f>AVERAGE(MainTable[[#This Row],[c1]:[c2]])</f>
        <v>0.10249999999999999</v>
      </c>
      <c r="BF1162" s="9">
        <f>AVERAGE(MainTable[[#This Row],[n3]], MainTable[[#This Row],[n1]], MainTable[[#This Row],[n4]])</f>
        <v>0.11966666666666666</v>
      </c>
      <c r="BG1162" s="9" t="str">
        <f>VLOOKUP(MainTable[[#This Row],[model]],ModelNames,4,FALSE)</f>
        <v>Discriminant</v>
      </c>
      <c r="BH1162" s="9" cm="1">
        <f t="array" ref="BH1162">MEDIAN(IF($AM$2:$AM$2385=AM1162,$AN$2:$AN$2385))</f>
        <v>0.82848361206198695</v>
      </c>
      <c r="BI1162" s="9" t="str" cm="1">
        <f t="array" ref="BI1162">LEFT(A1162, MIN(IFERROR(FIND({"_binarized","_clean","_converted"}, A1162), LEN(A1162)+1))-1)</f>
        <v>ionosphere</v>
      </c>
    </row>
    <row r="1163" spans="1:61" x14ac:dyDescent="0.25">
      <c r="A1163" t="s">
        <v>137</v>
      </c>
      <c r="B1163" s="6">
        <v>351</v>
      </c>
      <c r="C1163">
        <v>35</v>
      </c>
      <c r="D1163">
        <v>34</v>
      </c>
      <c r="E1163">
        <v>0</v>
      </c>
      <c r="F1163" s="1">
        <v>1.785714285714286</v>
      </c>
      <c r="G1163">
        <v>2.9411764705882351</v>
      </c>
      <c r="H1163">
        <v>2.9411999999999998</v>
      </c>
      <c r="I1163" s="1">
        <v>1000000</v>
      </c>
      <c r="J1163" s="1">
        <v>0.32898891172903938</v>
      </c>
      <c r="K1163" s="1">
        <v>0.59470789949148672</v>
      </c>
      <c r="L1163" s="1">
        <v>4.7405999999999997</v>
      </c>
      <c r="M1163" s="1">
        <v>3.573</v>
      </c>
      <c r="N1163" s="2">
        <v>0.311</v>
      </c>
      <c r="O1163" s="2">
        <v>0.57499999999999996</v>
      </c>
      <c r="P1163" s="2">
        <v>0.124</v>
      </c>
      <c r="Q1163" s="2">
        <v>0</v>
      </c>
      <c r="R1163" s="2">
        <v>0.80900000000000005</v>
      </c>
      <c r="S1163" s="2">
        <v>0</v>
      </c>
      <c r="T1163" s="2">
        <v>8.9999999999999993E-3</v>
      </c>
      <c r="U1163" s="2">
        <v>6.3E-2</v>
      </c>
      <c r="V1163" s="2">
        <v>4.5999999999999999E-2</v>
      </c>
      <c r="W1163" s="2">
        <v>7.0999999999999994E-2</v>
      </c>
      <c r="X1163" s="2">
        <v>0.375</v>
      </c>
      <c r="Y1163" s="2">
        <v>0.13400000000000001</v>
      </c>
      <c r="Z1163" s="2">
        <v>0.154</v>
      </c>
      <c r="AA1163" s="2">
        <v>0.44700000000000001</v>
      </c>
      <c r="AB1163" s="2">
        <v>0.90900000000000003</v>
      </c>
      <c r="AC1163" s="2">
        <v>0.90100000000000002</v>
      </c>
      <c r="AD1163" s="2">
        <v>0.45400000000000001</v>
      </c>
      <c r="AE1163" s="2">
        <v>0.72399999999999998</v>
      </c>
      <c r="AF1163" s="2">
        <v>9.7000000000000003E-2</v>
      </c>
      <c r="AG1163" s="2">
        <v>6.6000000000000003E-2</v>
      </c>
      <c r="AH1163" s="2">
        <v>0.67600000000000005</v>
      </c>
      <c r="AI1163" s="2">
        <v>5.8000000000000003E-2</v>
      </c>
      <c r="AJ1163" s="2">
        <v>0.14699999999999999</v>
      </c>
      <c r="AK1163">
        <v>82084</v>
      </c>
      <c r="AL1163">
        <v>1.53</v>
      </c>
      <c r="AM1163" t="s">
        <v>55</v>
      </c>
      <c r="AN1163" s="3">
        <v>0.93162977867203234</v>
      </c>
      <c r="AO1163" s="3">
        <v>2.4557968450086169E-2</v>
      </c>
      <c r="AP1163" s="3">
        <v>0.93084327494090036</v>
      </c>
      <c r="AQ1163" s="3">
        <v>2.4389054621247491E-2</v>
      </c>
      <c r="AR1163" s="3">
        <v>0.96120341880341886</v>
      </c>
      <c r="AS1163" s="3">
        <v>2.582949221017496E-2</v>
      </c>
      <c r="AT1163" s="10">
        <v>7.6644420623779297E-3</v>
      </c>
      <c r="AU1163" s="1">
        <v>320.21484375</v>
      </c>
      <c r="AV1163" s="5">
        <v>46317.787662923452</v>
      </c>
      <c r="AW1163" s="9">
        <v>1.0182445049285891</v>
      </c>
      <c r="AX1163">
        <v>16</v>
      </c>
      <c r="AY1163" t="s">
        <v>50</v>
      </c>
      <c r="AZ1163" s="9">
        <f>AVERAGE(MainTable[[#This Row],[f1]:[f4]])</f>
        <v>0.30159999999999998</v>
      </c>
      <c r="BA1163" s="9">
        <f>AVERAGE(MainTable[[#This Row],[l1]:[l3]])</f>
        <v>3.9333333333333331E-2</v>
      </c>
      <c r="BB1163" s="9">
        <f>AVERAGE(MainTable[[#This Row],[n1]:[lsc]])</f>
        <v>0.34833333333333333</v>
      </c>
      <c r="BC1163" s="9">
        <f>AVERAGE(MainTable[[#This Row],[density]:[clsCoef]])</f>
        <v>0.67749999999999999</v>
      </c>
      <c r="BD1163" s="9">
        <f>AVERAGE(MainTable[[#This Row],[t2]:[t4]])</f>
        <v>0.27966666666666667</v>
      </c>
      <c r="BE1163" s="9">
        <f>AVERAGE(MainTable[[#This Row],[c1]:[c2]])</f>
        <v>0.10249999999999999</v>
      </c>
      <c r="BF1163" s="9">
        <f>AVERAGE(MainTable[[#This Row],[n3]], MainTable[[#This Row],[n1]], MainTable[[#This Row],[n4]])</f>
        <v>0.11966666666666666</v>
      </c>
      <c r="BG1163" s="9" t="str">
        <f>VLOOKUP(MainTable[[#This Row],[model]],ModelNames,4,FALSE)</f>
        <v>Tree Ensemble</v>
      </c>
      <c r="BH1163" s="9" cm="1">
        <f t="array" ref="BH1163">MEDIAN(IF($AM$2:$AM$2385=AM1163,$AN$2:$AN$2385))</f>
        <v>0.88267425723439863</v>
      </c>
      <c r="BI1163" s="9" t="str" cm="1">
        <f t="array" ref="BI1163">LEFT(A1163, MIN(IFERROR(FIND({"_binarized","_clean","_converted"}, A1163), LEN(A1163)+1))-1)</f>
        <v>ionosphere</v>
      </c>
    </row>
    <row r="1164" spans="1:61" x14ac:dyDescent="0.25">
      <c r="A1164" t="s">
        <v>137</v>
      </c>
      <c r="B1164" s="6">
        <v>351</v>
      </c>
      <c r="C1164">
        <v>35</v>
      </c>
      <c r="D1164">
        <v>34</v>
      </c>
      <c r="E1164">
        <v>0</v>
      </c>
      <c r="F1164" s="1">
        <v>1.785714285714286</v>
      </c>
      <c r="G1164">
        <v>2.9411764705882351</v>
      </c>
      <c r="H1164">
        <v>2.9411999999999998</v>
      </c>
      <c r="I1164" s="1">
        <v>1000000</v>
      </c>
      <c r="J1164" s="1">
        <v>0.32898891172903938</v>
      </c>
      <c r="K1164" s="1">
        <v>0.59470789949148672</v>
      </c>
      <c r="L1164" s="1">
        <v>4.7405999999999997</v>
      </c>
      <c r="M1164" s="1">
        <v>3.573</v>
      </c>
      <c r="N1164" s="2">
        <v>0.311</v>
      </c>
      <c r="O1164" s="2">
        <v>0.57499999999999996</v>
      </c>
      <c r="P1164" s="2">
        <v>0.124</v>
      </c>
      <c r="Q1164" s="2">
        <v>0</v>
      </c>
      <c r="R1164" s="2">
        <v>0.80900000000000005</v>
      </c>
      <c r="S1164" s="2">
        <v>0</v>
      </c>
      <c r="T1164" s="2">
        <v>8.9999999999999993E-3</v>
      </c>
      <c r="U1164" s="2">
        <v>6.3E-2</v>
      </c>
      <c r="V1164" s="2">
        <v>4.5999999999999999E-2</v>
      </c>
      <c r="W1164" s="2">
        <v>7.0999999999999994E-2</v>
      </c>
      <c r="X1164" s="2">
        <v>0.375</v>
      </c>
      <c r="Y1164" s="2">
        <v>0.13400000000000001</v>
      </c>
      <c r="Z1164" s="2">
        <v>0.154</v>
      </c>
      <c r="AA1164" s="2">
        <v>0.44700000000000001</v>
      </c>
      <c r="AB1164" s="2">
        <v>0.90900000000000003</v>
      </c>
      <c r="AC1164" s="2">
        <v>0.90100000000000002</v>
      </c>
      <c r="AD1164" s="2">
        <v>0.45400000000000001</v>
      </c>
      <c r="AE1164" s="2">
        <v>0.72399999999999998</v>
      </c>
      <c r="AF1164" s="2">
        <v>9.7000000000000003E-2</v>
      </c>
      <c r="AG1164" s="2">
        <v>6.6000000000000003E-2</v>
      </c>
      <c r="AH1164" s="2">
        <v>0.67600000000000005</v>
      </c>
      <c r="AI1164" s="2">
        <v>5.8000000000000003E-2</v>
      </c>
      <c r="AJ1164" s="2">
        <v>0.14699999999999999</v>
      </c>
      <c r="AK1164">
        <v>82084</v>
      </c>
      <c r="AL1164">
        <v>1.53</v>
      </c>
      <c r="AM1164" t="s">
        <v>49</v>
      </c>
      <c r="AN1164" s="3">
        <v>0.93150905432595577</v>
      </c>
      <c r="AO1164" s="3">
        <v>3.061170996001026E-2</v>
      </c>
      <c r="AP1164" s="3">
        <v>0.92961952284128047</v>
      </c>
      <c r="AQ1164" s="3">
        <v>3.2074867352662503E-2</v>
      </c>
      <c r="AR1164" s="3">
        <v>0.97618461538461543</v>
      </c>
      <c r="AS1164" s="3">
        <v>1.8741799268293041E-2</v>
      </c>
      <c r="AT1164" s="10">
        <v>2.0468235015869141E-3</v>
      </c>
      <c r="AU1164" s="1">
        <v>313.4453125</v>
      </c>
      <c r="AV1164" s="5">
        <v>173439.4781595807</v>
      </c>
      <c r="AW1164" s="9">
        <v>1.899333238601685</v>
      </c>
      <c r="AX1164">
        <v>16</v>
      </c>
      <c r="AY1164" t="s">
        <v>50</v>
      </c>
      <c r="AZ1164" s="9">
        <f>AVERAGE(MainTable[[#This Row],[f1]:[f4]])</f>
        <v>0.30159999999999998</v>
      </c>
      <c r="BA1164" s="9">
        <f>AVERAGE(MainTable[[#This Row],[l1]:[l3]])</f>
        <v>3.9333333333333331E-2</v>
      </c>
      <c r="BB1164" s="9">
        <f>AVERAGE(MainTable[[#This Row],[n1]:[lsc]])</f>
        <v>0.34833333333333333</v>
      </c>
      <c r="BC1164" s="9">
        <f>AVERAGE(MainTable[[#This Row],[density]:[clsCoef]])</f>
        <v>0.67749999999999999</v>
      </c>
      <c r="BD1164" s="9">
        <f>AVERAGE(MainTable[[#This Row],[t2]:[t4]])</f>
        <v>0.27966666666666667</v>
      </c>
      <c r="BE1164" s="9">
        <f>AVERAGE(MainTable[[#This Row],[c1]:[c2]])</f>
        <v>0.10249999999999999</v>
      </c>
      <c r="BF1164" s="9">
        <f>AVERAGE(MainTable[[#This Row],[n3]], MainTable[[#This Row],[n1]], MainTable[[#This Row],[n4]])</f>
        <v>0.11966666666666666</v>
      </c>
      <c r="BG1164" s="9" t="str">
        <f>VLOOKUP(MainTable[[#This Row],[model]],ModelNames,4,FALSE)</f>
        <v>Neural</v>
      </c>
      <c r="BH1164" s="9" cm="1">
        <f t="array" ref="BH1164">MEDIAN(IF($AM$2:$AM$2385=AM1164,$AN$2:$AN$2385))</f>
        <v>0.87620447459485384</v>
      </c>
      <c r="BI1164" s="9" t="str" cm="1">
        <f t="array" ref="BI1164">LEFT(A1164, MIN(IFERROR(FIND({"_binarized","_clean","_converted"}, A1164), LEN(A1164)+1))-1)</f>
        <v>ionosphere</v>
      </c>
    </row>
    <row r="1165" spans="1:61" x14ac:dyDescent="0.25">
      <c r="A1165" t="s">
        <v>137</v>
      </c>
      <c r="B1165" s="6">
        <v>351</v>
      </c>
      <c r="C1165">
        <v>35</v>
      </c>
      <c r="D1165">
        <v>34</v>
      </c>
      <c r="E1165">
        <v>0</v>
      </c>
      <c r="F1165" s="1">
        <v>1.785714285714286</v>
      </c>
      <c r="G1165">
        <v>2.9411764705882351</v>
      </c>
      <c r="H1165">
        <v>2.9411999999999998</v>
      </c>
      <c r="I1165" s="1">
        <v>1000000</v>
      </c>
      <c r="J1165" s="1">
        <v>0.32898891172903938</v>
      </c>
      <c r="K1165" s="1">
        <v>0.59470789949148672</v>
      </c>
      <c r="L1165" s="1">
        <v>4.7405999999999997</v>
      </c>
      <c r="M1165" s="1">
        <v>3.573</v>
      </c>
      <c r="N1165" s="2">
        <v>0.311</v>
      </c>
      <c r="O1165" s="2">
        <v>0.57499999999999996</v>
      </c>
      <c r="P1165" s="2">
        <v>0.124</v>
      </c>
      <c r="Q1165" s="2">
        <v>0</v>
      </c>
      <c r="R1165" s="2">
        <v>0.80900000000000005</v>
      </c>
      <c r="S1165" s="2">
        <v>0</v>
      </c>
      <c r="T1165" s="2">
        <v>8.9999999999999993E-3</v>
      </c>
      <c r="U1165" s="2">
        <v>6.3E-2</v>
      </c>
      <c r="V1165" s="2">
        <v>4.5999999999999999E-2</v>
      </c>
      <c r="W1165" s="2">
        <v>7.0999999999999994E-2</v>
      </c>
      <c r="X1165" s="2">
        <v>0.375</v>
      </c>
      <c r="Y1165" s="2">
        <v>0.13400000000000001</v>
      </c>
      <c r="Z1165" s="2">
        <v>0.154</v>
      </c>
      <c r="AA1165" s="2">
        <v>0.44700000000000001</v>
      </c>
      <c r="AB1165" s="2">
        <v>0.90900000000000003</v>
      </c>
      <c r="AC1165" s="2">
        <v>0.90100000000000002</v>
      </c>
      <c r="AD1165" s="2">
        <v>0.45400000000000001</v>
      </c>
      <c r="AE1165" s="2">
        <v>0.72399999999999998</v>
      </c>
      <c r="AF1165" s="2">
        <v>9.7000000000000003E-2</v>
      </c>
      <c r="AG1165" s="2">
        <v>6.6000000000000003E-2</v>
      </c>
      <c r="AH1165" s="2">
        <v>0.67600000000000005</v>
      </c>
      <c r="AI1165" s="2">
        <v>5.8000000000000003E-2</v>
      </c>
      <c r="AJ1165" s="2">
        <v>0.14699999999999999</v>
      </c>
      <c r="AK1165">
        <v>82084</v>
      </c>
      <c r="AL1165">
        <v>1.53</v>
      </c>
      <c r="AM1165" t="s">
        <v>63</v>
      </c>
      <c r="AN1165" s="3">
        <v>0.90595573440643862</v>
      </c>
      <c r="AO1165" s="3">
        <v>7.3042386432407196E-3</v>
      </c>
      <c r="AP1165" s="3">
        <v>0.90382317958284319</v>
      </c>
      <c r="AQ1165" s="3">
        <v>7.7345250450936986E-3</v>
      </c>
      <c r="AR1165" s="3">
        <v>0.93603418803418792</v>
      </c>
      <c r="AS1165" s="3">
        <v>8.2714696940303454E-3</v>
      </c>
      <c r="AT1165" s="10">
        <v>1.9512176513671879E-3</v>
      </c>
      <c r="AU1165" s="1">
        <v>318.7421875</v>
      </c>
      <c r="AV1165" s="5">
        <v>181937.6735092864</v>
      </c>
      <c r="AW1165" s="9">
        <v>2.4495840072631839E-2</v>
      </c>
      <c r="AX1165">
        <v>4</v>
      </c>
      <c r="AY1165" t="s">
        <v>50</v>
      </c>
      <c r="AZ1165" s="9">
        <f>AVERAGE(MainTable[[#This Row],[f1]:[f4]])</f>
        <v>0.30159999999999998</v>
      </c>
      <c r="BA1165" s="9">
        <f>AVERAGE(MainTable[[#This Row],[l1]:[l3]])</f>
        <v>3.9333333333333331E-2</v>
      </c>
      <c r="BB1165" s="9">
        <f>AVERAGE(MainTable[[#This Row],[n1]:[lsc]])</f>
        <v>0.34833333333333333</v>
      </c>
      <c r="BC1165" s="9">
        <f>AVERAGE(MainTable[[#This Row],[density]:[clsCoef]])</f>
        <v>0.67749999999999999</v>
      </c>
      <c r="BD1165" s="9">
        <f>AVERAGE(MainTable[[#This Row],[t2]:[t4]])</f>
        <v>0.27966666666666667</v>
      </c>
      <c r="BE1165" s="9">
        <f>AVERAGE(MainTable[[#This Row],[c1]:[c2]])</f>
        <v>0.10249999999999999</v>
      </c>
      <c r="BF1165" s="9">
        <f>AVERAGE(MainTable[[#This Row],[n3]], MainTable[[#This Row],[n1]], MainTable[[#This Row],[n4]])</f>
        <v>0.11966666666666666</v>
      </c>
      <c r="BG1165" s="9" t="str">
        <f>VLOOKUP(MainTable[[#This Row],[model]],ModelNames,4,FALSE)</f>
        <v>Probabilistic</v>
      </c>
      <c r="BH1165" s="9" cm="1">
        <f t="array" ref="BH1165">MEDIAN(IF($AM$2:$AM$2385=AM1165,$AN$2:$AN$2385))</f>
        <v>0.73750000000000004</v>
      </c>
      <c r="BI1165" s="9" t="str" cm="1">
        <f t="array" ref="BI1165">LEFT(A1165, MIN(IFERROR(FIND({"_binarized","_clean","_converted"}, A1165), LEN(A1165)+1))-1)</f>
        <v>ionosphere</v>
      </c>
    </row>
    <row r="1166" spans="1:61" x14ac:dyDescent="0.25">
      <c r="A1166" t="s">
        <v>137</v>
      </c>
      <c r="B1166" s="6">
        <v>351</v>
      </c>
      <c r="C1166">
        <v>35</v>
      </c>
      <c r="D1166">
        <v>34</v>
      </c>
      <c r="E1166">
        <v>0</v>
      </c>
      <c r="F1166" s="1">
        <v>1.785714285714286</v>
      </c>
      <c r="G1166">
        <v>2.9411764705882351</v>
      </c>
      <c r="H1166">
        <v>2.9411999999999998</v>
      </c>
      <c r="I1166" s="1">
        <v>1000000</v>
      </c>
      <c r="J1166" s="1">
        <v>0.32898891172903938</v>
      </c>
      <c r="K1166" s="1">
        <v>0.59470789949148672</v>
      </c>
      <c r="L1166" s="1">
        <v>4.7405999999999997</v>
      </c>
      <c r="M1166" s="1">
        <v>3.573</v>
      </c>
      <c r="N1166" s="2">
        <v>0.311</v>
      </c>
      <c r="O1166" s="2">
        <v>0.57499999999999996</v>
      </c>
      <c r="P1166" s="2">
        <v>0.124</v>
      </c>
      <c r="Q1166" s="2">
        <v>0</v>
      </c>
      <c r="R1166" s="2">
        <v>0.80900000000000005</v>
      </c>
      <c r="S1166" s="2">
        <v>0</v>
      </c>
      <c r="T1166" s="2">
        <v>8.9999999999999993E-3</v>
      </c>
      <c r="U1166" s="2">
        <v>6.3E-2</v>
      </c>
      <c r="V1166" s="2">
        <v>4.5999999999999999E-2</v>
      </c>
      <c r="W1166" s="2">
        <v>7.0999999999999994E-2</v>
      </c>
      <c r="X1166" s="2">
        <v>0.375</v>
      </c>
      <c r="Y1166" s="2">
        <v>0.13400000000000001</v>
      </c>
      <c r="Z1166" s="2">
        <v>0.154</v>
      </c>
      <c r="AA1166" s="2">
        <v>0.44700000000000001</v>
      </c>
      <c r="AB1166" s="2">
        <v>0.90900000000000003</v>
      </c>
      <c r="AC1166" s="2">
        <v>0.90100000000000002</v>
      </c>
      <c r="AD1166" s="2">
        <v>0.45400000000000001</v>
      </c>
      <c r="AE1166" s="2">
        <v>0.72399999999999998</v>
      </c>
      <c r="AF1166" s="2">
        <v>9.7000000000000003E-2</v>
      </c>
      <c r="AG1166" s="2">
        <v>6.6000000000000003E-2</v>
      </c>
      <c r="AH1166" s="2">
        <v>0.67600000000000005</v>
      </c>
      <c r="AI1166" s="2">
        <v>5.8000000000000003E-2</v>
      </c>
      <c r="AJ1166" s="2">
        <v>0.14699999999999999</v>
      </c>
      <c r="AK1166">
        <v>82084</v>
      </c>
      <c r="AL1166">
        <v>1.53</v>
      </c>
      <c r="AM1166" t="s">
        <v>53</v>
      </c>
      <c r="AN1166" s="3">
        <v>0.89742454728370225</v>
      </c>
      <c r="AO1166" s="3">
        <v>2.4617243711320441E-2</v>
      </c>
      <c r="AP1166" s="3">
        <v>0.89340501192950383</v>
      </c>
      <c r="AQ1166" s="3">
        <v>2.6647945697429901E-2</v>
      </c>
      <c r="AR1166" s="3">
        <v>0.91579145299145304</v>
      </c>
      <c r="AS1166" s="3">
        <v>3.0171009709127901E-2</v>
      </c>
      <c r="AT1166" s="10">
        <v>4.8863410949707031E-2</v>
      </c>
      <c r="AU1166" s="1">
        <v>317.5859375</v>
      </c>
      <c r="AV1166" s="5">
        <v>7265.1497940941117</v>
      </c>
      <c r="AW1166" s="9">
        <v>7.0074081420898438E-2</v>
      </c>
      <c r="AX1166">
        <v>24</v>
      </c>
      <c r="AY1166" t="s">
        <v>50</v>
      </c>
      <c r="AZ1166" s="9">
        <f>AVERAGE(MainTable[[#This Row],[f1]:[f4]])</f>
        <v>0.30159999999999998</v>
      </c>
      <c r="BA1166" s="9">
        <f>AVERAGE(MainTable[[#This Row],[l1]:[l3]])</f>
        <v>3.9333333333333331E-2</v>
      </c>
      <c r="BB1166" s="9">
        <f>AVERAGE(MainTable[[#This Row],[n1]:[lsc]])</f>
        <v>0.34833333333333333</v>
      </c>
      <c r="BC1166" s="9">
        <f>AVERAGE(MainTable[[#This Row],[density]:[clsCoef]])</f>
        <v>0.67749999999999999</v>
      </c>
      <c r="BD1166" s="9">
        <f>AVERAGE(MainTable[[#This Row],[t2]:[t4]])</f>
        <v>0.27966666666666667</v>
      </c>
      <c r="BE1166" s="9">
        <f>AVERAGE(MainTable[[#This Row],[c1]:[c2]])</f>
        <v>0.10249999999999999</v>
      </c>
      <c r="BF1166" s="9">
        <f>AVERAGE(MainTable[[#This Row],[n3]], MainTable[[#This Row],[n1]], MainTable[[#This Row],[n4]])</f>
        <v>0.11966666666666666</v>
      </c>
      <c r="BG1166" s="9" t="str">
        <f>VLOOKUP(MainTable[[#This Row],[model]],ModelNames,4,FALSE)</f>
        <v>Instance-based</v>
      </c>
      <c r="BH1166" s="9" cm="1">
        <f t="array" ref="BH1166">MEDIAN(IF($AM$2:$AM$2385=AM1166,$AN$2:$AN$2385))</f>
        <v>0.85</v>
      </c>
      <c r="BI1166" s="9" t="str" cm="1">
        <f t="array" ref="BI1166">LEFT(A1166, MIN(IFERROR(FIND({"_binarized","_clean","_converted"}, A1166), LEN(A1166)+1))-1)</f>
        <v>ionosphere</v>
      </c>
    </row>
    <row r="1167" spans="1:61" x14ac:dyDescent="0.25">
      <c r="A1167" t="s">
        <v>137</v>
      </c>
      <c r="B1167" s="6">
        <v>351</v>
      </c>
      <c r="C1167">
        <v>35</v>
      </c>
      <c r="D1167">
        <v>34</v>
      </c>
      <c r="E1167">
        <v>0</v>
      </c>
      <c r="F1167" s="1">
        <v>1.785714285714286</v>
      </c>
      <c r="G1167">
        <v>2.9411764705882351</v>
      </c>
      <c r="H1167">
        <v>2.9411999999999998</v>
      </c>
      <c r="I1167" s="1">
        <v>1000000</v>
      </c>
      <c r="J1167" s="1">
        <v>0.32898891172903938</v>
      </c>
      <c r="K1167" s="1">
        <v>0.59470789949148672</v>
      </c>
      <c r="L1167" s="1">
        <v>4.7405999999999997</v>
      </c>
      <c r="M1167" s="1">
        <v>3.573</v>
      </c>
      <c r="N1167" s="2">
        <v>0.311</v>
      </c>
      <c r="O1167" s="2">
        <v>0.57499999999999996</v>
      </c>
      <c r="P1167" s="2">
        <v>0.124</v>
      </c>
      <c r="Q1167" s="2">
        <v>0</v>
      </c>
      <c r="R1167" s="2">
        <v>0.80900000000000005</v>
      </c>
      <c r="S1167" s="2">
        <v>0</v>
      </c>
      <c r="T1167" s="2">
        <v>8.9999999999999993E-3</v>
      </c>
      <c r="U1167" s="2">
        <v>6.3E-2</v>
      </c>
      <c r="V1167" s="2">
        <v>4.5999999999999999E-2</v>
      </c>
      <c r="W1167" s="2">
        <v>7.0999999999999994E-2</v>
      </c>
      <c r="X1167" s="2">
        <v>0.375</v>
      </c>
      <c r="Y1167" s="2">
        <v>0.13400000000000001</v>
      </c>
      <c r="Z1167" s="2">
        <v>0.154</v>
      </c>
      <c r="AA1167" s="2">
        <v>0.44700000000000001</v>
      </c>
      <c r="AB1167" s="2">
        <v>0.90900000000000003</v>
      </c>
      <c r="AC1167" s="2">
        <v>0.90100000000000002</v>
      </c>
      <c r="AD1167" s="2">
        <v>0.45400000000000001</v>
      </c>
      <c r="AE1167" s="2">
        <v>0.72399999999999998</v>
      </c>
      <c r="AF1167" s="2">
        <v>9.7000000000000003E-2</v>
      </c>
      <c r="AG1167" s="2">
        <v>6.6000000000000003E-2</v>
      </c>
      <c r="AH1167" s="2">
        <v>0.67600000000000005</v>
      </c>
      <c r="AI1167" s="2">
        <v>5.8000000000000003E-2</v>
      </c>
      <c r="AJ1167" s="2">
        <v>0.14699999999999999</v>
      </c>
      <c r="AK1167">
        <v>82084</v>
      </c>
      <c r="AL1167">
        <v>1.53</v>
      </c>
      <c r="AM1167" t="s">
        <v>62</v>
      </c>
      <c r="AN1167" s="3">
        <v>0.89444668008048289</v>
      </c>
      <c r="AO1167" s="3">
        <v>4.4071202949310689E-2</v>
      </c>
      <c r="AP1167" s="3">
        <v>0.89142240276920748</v>
      </c>
      <c r="AQ1167" s="3">
        <v>4.5725273770975752E-2</v>
      </c>
      <c r="AT1167" s="10">
        <v>1.7542839050292971E-3</v>
      </c>
      <c r="AU1167" s="1">
        <v>319.796875</v>
      </c>
      <c r="AV1167" s="5">
        <v>202361.77222071221</v>
      </c>
      <c r="AW1167" s="9">
        <v>2.7318000793457031E-2</v>
      </c>
      <c r="AX1167">
        <v>6</v>
      </c>
      <c r="AY1167" t="s">
        <v>50</v>
      </c>
      <c r="AZ1167" s="9">
        <f>AVERAGE(MainTable[[#This Row],[f1]:[f4]])</f>
        <v>0.30159999999999998</v>
      </c>
      <c r="BA1167" s="9">
        <f>AVERAGE(MainTable[[#This Row],[l1]:[l3]])</f>
        <v>3.9333333333333331E-2</v>
      </c>
      <c r="BB1167" s="9">
        <f>AVERAGE(MainTable[[#This Row],[n1]:[lsc]])</f>
        <v>0.34833333333333333</v>
      </c>
      <c r="BC1167" s="9">
        <f>AVERAGE(MainTable[[#This Row],[density]:[clsCoef]])</f>
        <v>0.67749999999999999</v>
      </c>
      <c r="BD1167" s="9">
        <f>AVERAGE(MainTable[[#This Row],[t2]:[t4]])</f>
        <v>0.27966666666666667</v>
      </c>
      <c r="BE1167" s="9">
        <f>AVERAGE(MainTable[[#This Row],[c1]:[c2]])</f>
        <v>0.10249999999999999</v>
      </c>
      <c r="BF1167" s="9">
        <f>AVERAGE(MainTable[[#This Row],[n3]], MainTable[[#This Row],[n1]], MainTable[[#This Row],[n4]])</f>
        <v>0.11966666666666666</v>
      </c>
      <c r="BG1167" s="9" t="str">
        <f>VLOOKUP(MainTable[[#This Row],[model]],ModelNames,4,FALSE)</f>
        <v>Linear</v>
      </c>
      <c r="BH1167" s="9" cm="1">
        <f t="array" ref="BH1167">MEDIAN(IF($AM$2:$AM$2385=AM1167,$AN$2:$AN$2385))</f>
        <v>0.84909999999999997</v>
      </c>
      <c r="BI1167" s="9" t="str" cm="1">
        <f t="array" ref="BI1167">LEFT(A1167, MIN(IFERROR(FIND({"_binarized","_clean","_converted"}, A1167), LEN(A1167)+1))-1)</f>
        <v>ionosphere</v>
      </c>
    </row>
    <row r="1168" spans="1:61" x14ac:dyDescent="0.25">
      <c r="A1168" t="s">
        <v>137</v>
      </c>
      <c r="B1168" s="6">
        <v>351</v>
      </c>
      <c r="C1168">
        <v>35</v>
      </c>
      <c r="D1168">
        <v>34</v>
      </c>
      <c r="E1168">
        <v>0</v>
      </c>
      <c r="F1168" s="1">
        <v>1.785714285714286</v>
      </c>
      <c r="G1168">
        <v>2.9411764705882351</v>
      </c>
      <c r="H1168">
        <v>2.9411999999999998</v>
      </c>
      <c r="I1168" s="1">
        <v>1000000</v>
      </c>
      <c r="J1168" s="1">
        <v>0.32898891172903938</v>
      </c>
      <c r="K1168" s="1">
        <v>0.59470789949148672</v>
      </c>
      <c r="L1168" s="1">
        <v>4.7405999999999997</v>
      </c>
      <c r="M1168" s="1">
        <v>3.573</v>
      </c>
      <c r="N1168" s="2">
        <v>0.311</v>
      </c>
      <c r="O1168" s="2">
        <v>0.57499999999999996</v>
      </c>
      <c r="P1168" s="2">
        <v>0.124</v>
      </c>
      <c r="Q1168" s="2">
        <v>0</v>
      </c>
      <c r="R1168" s="2">
        <v>0.80900000000000005</v>
      </c>
      <c r="S1168" s="2">
        <v>0</v>
      </c>
      <c r="T1168" s="2">
        <v>8.9999999999999993E-3</v>
      </c>
      <c r="U1168" s="2">
        <v>6.3E-2</v>
      </c>
      <c r="V1168" s="2">
        <v>4.5999999999999999E-2</v>
      </c>
      <c r="W1168" s="2">
        <v>7.0999999999999994E-2</v>
      </c>
      <c r="X1168" s="2">
        <v>0.375</v>
      </c>
      <c r="Y1168" s="2">
        <v>0.13400000000000001</v>
      </c>
      <c r="Z1168" s="2">
        <v>0.154</v>
      </c>
      <c r="AA1168" s="2">
        <v>0.44700000000000001</v>
      </c>
      <c r="AB1168" s="2">
        <v>0.90900000000000003</v>
      </c>
      <c r="AC1168" s="2">
        <v>0.90100000000000002</v>
      </c>
      <c r="AD1168" s="2">
        <v>0.45400000000000001</v>
      </c>
      <c r="AE1168" s="2">
        <v>0.72399999999999998</v>
      </c>
      <c r="AF1168" s="2">
        <v>9.7000000000000003E-2</v>
      </c>
      <c r="AG1168" s="2">
        <v>6.6000000000000003E-2</v>
      </c>
      <c r="AH1168" s="2">
        <v>0.67600000000000005</v>
      </c>
      <c r="AI1168" s="2">
        <v>5.8000000000000003E-2</v>
      </c>
      <c r="AJ1168" s="2">
        <v>0.14699999999999999</v>
      </c>
      <c r="AK1168">
        <v>82084</v>
      </c>
      <c r="AL1168">
        <v>1.53</v>
      </c>
      <c r="AM1168" t="s">
        <v>57</v>
      </c>
      <c r="AN1168" s="3">
        <v>0.88889336016096576</v>
      </c>
      <c r="AO1168" s="3">
        <v>2.282594861779318E-2</v>
      </c>
      <c r="AP1168" s="3">
        <v>0.88870136563263014</v>
      </c>
      <c r="AQ1168" s="3">
        <v>2.3088699206312159E-2</v>
      </c>
      <c r="AR1168" s="3">
        <v>0.88869743589743599</v>
      </c>
      <c r="AS1168" s="3">
        <v>3.2793590097222887E-2</v>
      </c>
      <c r="AT1168" s="10">
        <v>1.944303512573242E-3</v>
      </c>
      <c r="AU1168" s="1">
        <v>314.65625</v>
      </c>
      <c r="AV1168" s="5">
        <v>182584.66217044761</v>
      </c>
      <c r="AW1168" s="9">
        <v>9.8771095275878906E-2</v>
      </c>
      <c r="AX1168">
        <v>24</v>
      </c>
      <c r="AY1168" t="s">
        <v>50</v>
      </c>
      <c r="AZ1168" s="9">
        <f>AVERAGE(MainTable[[#This Row],[f1]:[f4]])</f>
        <v>0.30159999999999998</v>
      </c>
      <c r="BA1168" s="9">
        <f>AVERAGE(MainTable[[#This Row],[l1]:[l3]])</f>
        <v>3.9333333333333331E-2</v>
      </c>
      <c r="BB1168" s="9">
        <f>AVERAGE(MainTable[[#This Row],[n1]:[lsc]])</f>
        <v>0.34833333333333333</v>
      </c>
      <c r="BC1168" s="9">
        <f>AVERAGE(MainTable[[#This Row],[density]:[clsCoef]])</f>
        <v>0.67749999999999999</v>
      </c>
      <c r="BD1168" s="9">
        <f>AVERAGE(MainTable[[#This Row],[t2]:[t4]])</f>
        <v>0.27966666666666667</v>
      </c>
      <c r="BE1168" s="9">
        <f>AVERAGE(MainTable[[#This Row],[c1]:[c2]])</f>
        <v>0.10249999999999999</v>
      </c>
      <c r="BF1168" s="9">
        <f>AVERAGE(MainTable[[#This Row],[n3]], MainTable[[#This Row],[n1]], MainTable[[#This Row],[n4]])</f>
        <v>0.11966666666666666</v>
      </c>
      <c r="BG1168" s="9" t="str">
        <f>VLOOKUP(MainTable[[#This Row],[model]],ModelNames,4,FALSE)</f>
        <v>Tree-based</v>
      </c>
      <c r="BH1168" s="9" cm="1">
        <f t="array" ref="BH1168">MEDIAN(IF($AM$2:$AM$2385=AM1168,$AN$2:$AN$2385))</f>
        <v>0.84387062005572167</v>
      </c>
      <c r="BI1168" s="9" t="str" cm="1">
        <f t="array" ref="BI1168">LEFT(A1168, MIN(IFERROR(FIND({"_binarized","_clean","_converted"}, A1168), LEN(A1168)+1))-1)</f>
        <v>ionosphere</v>
      </c>
    </row>
    <row r="1169" spans="1:61" x14ac:dyDescent="0.25">
      <c r="A1169" t="s">
        <v>137</v>
      </c>
      <c r="B1169" s="6">
        <v>351</v>
      </c>
      <c r="C1169">
        <v>35</v>
      </c>
      <c r="D1169">
        <v>34</v>
      </c>
      <c r="E1169">
        <v>0</v>
      </c>
      <c r="F1169" s="1">
        <v>1.785714285714286</v>
      </c>
      <c r="G1169">
        <v>2.9411764705882351</v>
      </c>
      <c r="H1169">
        <v>2.9411999999999998</v>
      </c>
      <c r="I1169" s="1">
        <v>1000000</v>
      </c>
      <c r="J1169" s="1">
        <v>0.32898891172903938</v>
      </c>
      <c r="K1169" s="1">
        <v>0.59470789949148672</v>
      </c>
      <c r="L1169" s="1">
        <v>4.7405999999999997</v>
      </c>
      <c r="M1169" s="1">
        <v>3.573</v>
      </c>
      <c r="N1169" s="2">
        <v>0.311</v>
      </c>
      <c r="O1169" s="2">
        <v>0.57499999999999996</v>
      </c>
      <c r="P1169" s="2">
        <v>0.124</v>
      </c>
      <c r="Q1169" s="2">
        <v>0</v>
      </c>
      <c r="R1169" s="2">
        <v>0.80900000000000005</v>
      </c>
      <c r="S1169" s="2">
        <v>0</v>
      </c>
      <c r="T1169" s="2">
        <v>8.9999999999999993E-3</v>
      </c>
      <c r="U1169" s="2">
        <v>6.3E-2</v>
      </c>
      <c r="V1169" s="2">
        <v>4.5999999999999999E-2</v>
      </c>
      <c r="W1169" s="2">
        <v>7.0999999999999994E-2</v>
      </c>
      <c r="X1169" s="2">
        <v>0.375</v>
      </c>
      <c r="Y1169" s="2">
        <v>0.13400000000000001</v>
      </c>
      <c r="Z1169" s="2">
        <v>0.154</v>
      </c>
      <c r="AA1169" s="2">
        <v>0.44700000000000001</v>
      </c>
      <c r="AB1169" s="2">
        <v>0.90900000000000003</v>
      </c>
      <c r="AC1169" s="2">
        <v>0.90100000000000002</v>
      </c>
      <c r="AD1169" s="2">
        <v>0.45400000000000001</v>
      </c>
      <c r="AE1169" s="2">
        <v>0.72399999999999998</v>
      </c>
      <c r="AF1169" s="2">
        <v>9.7000000000000003E-2</v>
      </c>
      <c r="AG1169" s="2">
        <v>6.6000000000000003E-2</v>
      </c>
      <c r="AH1169" s="2">
        <v>0.67600000000000005</v>
      </c>
      <c r="AI1169" s="2">
        <v>5.8000000000000003E-2</v>
      </c>
      <c r="AJ1169" s="2">
        <v>0.14699999999999999</v>
      </c>
      <c r="AK1169">
        <v>82084</v>
      </c>
      <c r="AL1169">
        <v>1.53</v>
      </c>
      <c r="AM1169" t="s">
        <v>60</v>
      </c>
      <c r="AN1169" s="3">
        <v>0.888732394366197</v>
      </c>
      <c r="AO1169" s="3">
        <v>4.7479623209489112E-2</v>
      </c>
      <c r="AP1169" s="3">
        <v>0.88701639742260863</v>
      </c>
      <c r="AQ1169" s="3">
        <v>4.8234823887680987E-2</v>
      </c>
      <c r="AR1169" s="3">
        <v>0.87435897435897447</v>
      </c>
      <c r="AS1169" s="3">
        <v>8.1003255589967321E-2</v>
      </c>
      <c r="AT1169" s="10">
        <v>1.782417297363281E-3</v>
      </c>
      <c r="AU1169" s="1">
        <v>318.26953125</v>
      </c>
      <c r="AV1169" s="5">
        <v>199167.7260567148</v>
      </c>
      <c r="AW1169" s="9">
        <v>6.1598777770996087E-2</v>
      </c>
      <c r="AX1169">
        <v>16</v>
      </c>
      <c r="AY1169" t="s">
        <v>50</v>
      </c>
      <c r="AZ1169" s="9">
        <f>AVERAGE(MainTable[[#This Row],[f1]:[f4]])</f>
        <v>0.30159999999999998</v>
      </c>
      <c r="BA1169" s="9">
        <f>AVERAGE(MainTable[[#This Row],[l1]:[l3]])</f>
        <v>3.9333333333333331E-2</v>
      </c>
      <c r="BB1169" s="9">
        <f>AVERAGE(MainTable[[#This Row],[n1]:[lsc]])</f>
        <v>0.34833333333333333</v>
      </c>
      <c r="BC1169" s="9">
        <f>AVERAGE(MainTable[[#This Row],[density]:[clsCoef]])</f>
        <v>0.67749999999999999</v>
      </c>
      <c r="BD1169" s="9">
        <f>AVERAGE(MainTable[[#This Row],[t2]:[t4]])</f>
        <v>0.27966666666666667</v>
      </c>
      <c r="BE1169" s="9">
        <f>AVERAGE(MainTable[[#This Row],[c1]:[c2]])</f>
        <v>0.10249999999999999</v>
      </c>
      <c r="BF1169" s="9">
        <f>AVERAGE(MainTable[[#This Row],[n3]], MainTable[[#This Row],[n1]], MainTable[[#This Row],[n4]])</f>
        <v>0.11966666666666666</v>
      </c>
      <c r="BG1169" s="9" t="str">
        <f>VLOOKUP(MainTable[[#This Row],[model]],ModelNames,4,FALSE)</f>
        <v>Linear</v>
      </c>
      <c r="BH1169" s="9" cm="1">
        <f t="array" ref="BH1169">MEDIAN(IF($AM$2:$AM$2385=AM1169,$AN$2:$AN$2385))</f>
        <v>0.84154689776823377</v>
      </c>
      <c r="BI1169" s="9" t="str" cm="1">
        <f t="array" ref="BI1169">LEFT(A1169, MIN(IFERROR(FIND({"_binarized","_clean","_converted"}, A1169), LEN(A1169)+1))-1)</f>
        <v>ionosphere</v>
      </c>
    </row>
    <row r="1170" spans="1:61" x14ac:dyDescent="0.25">
      <c r="A1170" t="s">
        <v>137</v>
      </c>
      <c r="B1170" s="6">
        <v>351</v>
      </c>
      <c r="C1170">
        <v>35</v>
      </c>
      <c r="D1170">
        <v>34</v>
      </c>
      <c r="E1170">
        <v>0</v>
      </c>
      <c r="F1170" s="1">
        <v>1.785714285714286</v>
      </c>
      <c r="G1170">
        <v>2.9411764705882351</v>
      </c>
      <c r="H1170">
        <v>2.9411999999999998</v>
      </c>
      <c r="I1170" s="1">
        <v>1000000</v>
      </c>
      <c r="J1170" s="1">
        <v>0.32898891172903938</v>
      </c>
      <c r="K1170" s="1">
        <v>0.59470789949148672</v>
      </c>
      <c r="L1170" s="1">
        <v>4.7405999999999997</v>
      </c>
      <c r="M1170" s="1">
        <v>3.573</v>
      </c>
      <c r="N1170" s="2">
        <v>0.311</v>
      </c>
      <c r="O1170" s="2">
        <v>0.57499999999999996</v>
      </c>
      <c r="P1170" s="2">
        <v>0.124</v>
      </c>
      <c r="Q1170" s="2">
        <v>0</v>
      </c>
      <c r="R1170" s="2">
        <v>0.80900000000000005</v>
      </c>
      <c r="S1170" s="2">
        <v>0</v>
      </c>
      <c r="T1170" s="2">
        <v>8.9999999999999993E-3</v>
      </c>
      <c r="U1170" s="2">
        <v>6.3E-2</v>
      </c>
      <c r="V1170" s="2">
        <v>4.5999999999999999E-2</v>
      </c>
      <c r="W1170" s="2">
        <v>7.0999999999999994E-2</v>
      </c>
      <c r="X1170" s="2">
        <v>0.375</v>
      </c>
      <c r="Y1170" s="2">
        <v>0.13400000000000001</v>
      </c>
      <c r="Z1170" s="2">
        <v>0.154</v>
      </c>
      <c r="AA1170" s="2">
        <v>0.44700000000000001</v>
      </c>
      <c r="AB1170" s="2">
        <v>0.90900000000000003</v>
      </c>
      <c r="AC1170" s="2">
        <v>0.90100000000000002</v>
      </c>
      <c r="AD1170" s="2">
        <v>0.45400000000000001</v>
      </c>
      <c r="AE1170" s="2">
        <v>0.72399999999999998</v>
      </c>
      <c r="AF1170" s="2">
        <v>9.7000000000000003E-2</v>
      </c>
      <c r="AG1170" s="2">
        <v>6.6000000000000003E-2</v>
      </c>
      <c r="AH1170" s="2">
        <v>0.67600000000000005</v>
      </c>
      <c r="AI1170" s="2">
        <v>5.8000000000000003E-2</v>
      </c>
      <c r="AJ1170" s="2">
        <v>0.14699999999999999</v>
      </c>
      <c r="AK1170">
        <v>82084</v>
      </c>
      <c r="AL1170">
        <v>1.53</v>
      </c>
      <c r="AM1170" t="s">
        <v>56</v>
      </c>
      <c r="AN1170" s="3">
        <v>0.88587525150905433</v>
      </c>
      <c r="AO1170" s="3">
        <v>4.0634379434212213E-2</v>
      </c>
      <c r="AP1170" s="3">
        <v>0.88336060036105979</v>
      </c>
      <c r="AQ1170" s="3">
        <v>4.1631795131668682E-2</v>
      </c>
      <c r="AR1170" s="3">
        <v>0.86741196581196589</v>
      </c>
      <c r="AS1170" s="3">
        <v>8.2490670818904266E-2</v>
      </c>
      <c r="AT1170" s="10">
        <v>1.739501953125E-3</v>
      </c>
      <c r="AU1170" s="1">
        <v>316.65625</v>
      </c>
      <c r="AV1170" s="5">
        <v>204081.40350877191</v>
      </c>
      <c r="AW1170" s="9">
        <v>5.9782981872558587E-2</v>
      </c>
      <c r="AX1170">
        <v>10</v>
      </c>
      <c r="AY1170" t="s">
        <v>50</v>
      </c>
      <c r="AZ1170" s="9">
        <f>AVERAGE(MainTable[[#This Row],[f1]:[f4]])</f>
        <v>0.30159999999999998</v>
      </c>
      <c r="BA1170" s="9">
        <f>AVERAGE(MainTable[[#This Row],[l1]:[l3]])</f>
        <v>3.9333333333333331E-2</v>
      </c>
      <c r="BB1170" s="9">
        <f>AVERAGE(MainTable[[#This Row],[n1]:[lsc]])</f>
        <v>0.34833333333333333</v>
      </c>
      <c r="BC1170" s="9">
        <f>AVERAGE(MainTable[[#This Row],[density]:[clsCoef]])</f>
        <v>0.67749999999999999</v>
      </c>
      <c r="BD1170" s="9">
        <f>AVERAGE(MainTable[[#This Row],[t2]:[t4]])</f>
        <v>0.27966666666666667</v>
      </c>
      <c r="BE1170" s="9">
        <f>AVERAGE(MainTable[[#This Row],[c1]:[c2]])</f>
        <v>0.10249999999999999</v>
      </c>
      <c r="BF1170" s="9">
        <f>AVERAGE(MainTable[[#This Row],[n3]], MainTable[[#This Row],[n1]], MainTable[[#This Row],[n4]])</f>
        <v>0.11966666666666666</v>
      </c>
      <c r="BG1170" s="9" t="str">
        <f>VLOOKUP(MainTable[[#This Row],[model]],ModelNames,4,FALSE)</f>
        <v>Linear</v>
      </c>
      <c r="BH1170" s="9" cm="1">
        <f t="array" ref="BH1170">MEDIAN(IF($AM$2:$AM$2385=AM1170,$AN$2:$AN$2385))</f>
        <v>0.85279999999999989</v>
      </c>
      <c r="BI1170" s="9" t="str" cm="1">
        <f t="array" ref="BI1170">LEFT(A1170, MIN(IFERROR(FIND({"_binarized","_clean","_converted"}, A1170), LEN(A1170)+1))-1)</f>
        <v>ionosphere</v>
      </c>
    </row>
    <row r="1171" spans="1:61" x14ac:dyDescent="0.25">
      <c r="A1171" t="s">
        <v>137</v>
      </c>
      <c r="B1171" s="6">
        <v>351</v>
      </c>
      <c r="C1171">
        <v>35</v>
      </c>
      <c r="D1171">
        <v>34</v>
      </c>
      <c r="E1171">
        <v>0</v>
      </c>
      <c r="F1171" s="1">
        <v>1.785714285714286</v>
      </c>
      <c r="G1171">
        <v>2.9411764705882351</v>
      </c>
      <c r="H1171">
        <v>2.9411999999999998</v>
      </c>
      <c r="I1171" s="1">
        <v>1000000</v>
      </c>
      <c r="J1171" s="1">
        <v>0.32898891172903938</v>
      </c>
      <c r="K1171" s="1">
        <v>0.59470789949148672</v>
      </c>
      <c r="L1171" s="1">
        <v>4.7405999999999997</v>
      </c>
      <c r="M1171" s="1">
        <v>3.573</v>
      </c>
      <c r="N1171" s="2">
        <v>0.311</v>
      </c>
      <c r="O1171" s="2">
        <v>0.57499999999999996</v>
      </c>
      <c r="P1171" s="2">
        <v>0.124</v>
      </c>
      <c r="Q1171" s="2">
        <v>0</v>
      </c>
      <c r="R1171" s="2">
        <v>0.80900000000000005</v>
      </c>
      <c r="S1171" s="2">
        <v>0</v>
      </c>
      <c r="T1171" s="2">
        <v>8.9999999999999993E-3</v>
      </c>
      <c r="U1171" s="2">
        <v>6.3E-2</v>
      </c>
      <c r="V1171" s="2">
        <v>4.5999999999999999E-2</v>
      </c>
      <c r="W1171" s="2">
        <v>7.0999999999999994E-2</v>
      </c>
      <c r="X1171" s="2">
        <v>0.375</v>
      </c>
      <c r="Y1171" s="2">
        <v>0.13400000000000001</v>
      </c>
      <c r="Z1171" s="2">
        <v>0.154</v>
      </c>
      <c r="AA1171" s="2">
        <v>0.44700000000000001</v>
      </c>
      <c r="AB1171" s="2">
        <v>0.90900000000000003</v>
      </c>
      <c r="AC1171" s="2">
        <v>0.90100000000000002</v>
      </c>
      <c r="AD1171" s="2">
        <v>0.45400000000000001</v>
      </c>
      <c r="AE1171" s="2">
        <v>0.72399999999999998</v>
      </c>
      <c r="AF1171" s="2">
        <v>9.7000000000000003E-2</v>
      </c>
      <c r="AG1171" s="2">
        <v>6.6000000000000003E-2</v>
      </c>
      <c r="AH1171" s="2">
        <v>0.67600000000000005</v>
      </c>
      <c r="AI1171" s="2">
        <v>5.8000000000000003E-2</v>
      </c>
      <c r="AJ1171" s="2">
        <v>0.14699999999999999</v>
      </c>
      <c r="AK1171">
        <v>82084</v>
      </c>
      <c r="AL1171">
        <v>1.53</v>
      </c>
      <c r="AM1171" t="s">
        <v>64</v>
      </c>
      <c r="AN1171" s="3">
        <v>0.86595573440643858</v>
      </c>
      <c r="AO1171" s="3">
        <v>4.6852073349228432E-2</v>
      </c>
      <c r="AP1171" s="3">
        <v>0.85846132261481034</v>
      </c>
      <c r="AQ1171" s="3">
        <v>5.1310194889635938E-2</v>
      </c>
      <c r="AR1171" s="3">
        <v>0.90739829059829058</v>
      </c>
      <c r="AS1171" s="3">
        <v>3.9055304157288508E-2</v>
      </c>
      <c r="AT1171" s="10">
        <v>2.0928382873535161E-3</v>
      </c>
      <c r="AU1171" s="1">
        <v>319.5390625</v>
      </c>
      <c r="AV1171" s="5">
        <v>169626.1016176806</v>
      </c>
      <c r="AW1171" s="9">
        <v>2.5797367095947269E-2</v>
      </c>
      <c r="AX1171">
        <v>2</v>
      </c>
      <c r="AY1171" t="s">
        <v>50</v>
      </c>
      <c r="AZ1171" s="9">
        <f>AVERAGE(MainTable[[#This Row],[f1]:[f4]])</f>
        <v>0.30159999999999998</v>
      </c>
      <c r="BA1171" s="9">
        <f>AVERAGE(MainTable[[#This Row],[l1]:[l3]])</f>
        <v>3.9333333333333331E-2</v>
      </c>
      <c r="BB1171" s="9">
        <f>AVERAGE(MainTable[[#This Row],[n1]:[lsc]])</f>
        <v>0.34833333333333333</v>
      </c>
      <c r="BC1171" s="9">
        <f>AVERAGE(MainTable[[#This Row],[density]:[clsCoef]])</f>
        <v>0.67749999999999999</v>
      </c>
      <c r="BD1171" s="9">
        <f>AVERAGE(MainTable[[#This Row],[t2]:[t4]])</f>
        <v>0.27966666666666667</v>
      </c>
      <c r="BE1171" s="9">
        <f>AVERAGE(MainTable[[#This Row],[c1]:[c2]])</f>
        <v>0.10249999999999999</v>
      </c>
      <c r="BF1171" s="9">
        <f>AVERAGE(MainTable[[#This Row],[n3]], MainTable[[#This Row],[n1]], MainTable[[#This Row],[n4]])</f>
        <v>0.11966666666666666</v>
      </c>
      <c r="BG1171" s="9" t="str">
        <f>VLOOKUP(MainTable[[#This Row],[model]],ModelNames,4,FALSE)</f>
        <v>Discriminant</v>
      </c>
      <c r="BH1171" s="9" cm="1">
        <f t="array" ref="BH1171">MEDIAN(IF($AM$2:$AM$2385=AM1171,$AN$2:$AN$2385))</f>
        <v>0.83860904466088915</v>
      </c>
      <c r="BI1171" s="9" t="str" cm="1">
        <f t="array" ref="BI1171">LEFT(A1171, MIN(IFERROR(FIND({"_binarized","_clean","_converted"}, A1171), LEN(A1171)+1))-1)</f>
        <v>ionosphere</v>
      </c>
    </row>
    <row r="1172" spans="1:61" x14ac:dyDescent="0.25">
      <c r="A1172" t="s">
        <v>92</v>
      </c>
      <c r="B1172" s="6">
        <v>569</v>
      </c>
      <c r="C1172">
        <v>31</v>
      </c>
      <c r="D1172">
        <v>30</v>
      </c>
      <c r="E1172">
        <v>0</v>
      </c>
      <c r="F1172" s="1">
        <v>1.6839622641509431</v>
      </c>
      <c r="G1172">
        <v>0</v>
      </c>
      <c r="H1172">
        <v>0</v>
      </c>
      <c r="I1172" s="1">
        <v>28.999159024388291</v>
      </c>
      <c r="J1172" s="1">
        <v>7.7357070110370554</v>
      </c>
      <c r="K1172" s="1">
        <v>1.73581526908603</v>
      </c>
      <c r="L1172" s="1">
        <v>4.6745000000000001</v>
      </c>
      <c r="M1172" s="1">
        <v>2.2080000000000002</v>
      </c>
      <c r="N1172" s="2">
        <v>0.20899999999999999</v>
      </c>
      <c r="O1172" s="2">
        <v>0.22700000000000001</v>
      </c>
      <c r="P1172" s="2">
        <v>6.4000000000000001E-2</v>
      </c>
      <c r="Q1172" s="2">
        <v>0</v>
      </c>
      <c r="R1172" s="2">
        <v>0.48299999999999998</v>
      </c>
      <c r="S1172" s="2">
        <v>1.2E-2</v>
      </c>
      <c r="T1172" s="2">
        <v>2E-3</v>
      </c>
      <c r="U1172" s="2">
        <v>1.2E-2</v>
      </c>
      <c r="V1172" s="2">
        <v>4.0000000000000001E-3</v>
      </c>
      <c r="W1172" s="2">
        <v>2.5000000000000001E-2</v>
      </c>
      <c r="X1172" s="2">
        <v>0.35299999999999998</v>
      </c>
      <c r="Y1172" s="2">
        <v>4.9000000000000002E-2</v>
      </c>
      <c r="Z1172" s="2">
        <v>1.6E-2</v>
      </c>
      <c r="AA1172" s="2">
        <v>0.28999999999999998</v>
      </c>
      <c r="AB1172" s="2">
        <v>0.90500000000000003</v>
      </c>
      <c r="AC1172" s="2">
        <v>0.74099999999999999</v>
      </c>
      <c r="AD1172" s="2">
        <v>0.26800000000000002</v>
      </c>
      <c r="AE1172" s="2">
        <v>0.56899999999999995</v>
      </c>
      <c r="AF1172" s="2">
        <v>5.2999999999999999E-2</v>
      </c>
      <c r="AG1172" s="2">
        <v>1.7999999999999999E-2</v>
      </c>
      <c r="AH1172" s="2">
        <v>0.33300000000000002</v>
      </c>
      <c r="AI1172" s="2">
        <v>4.7E-2</v>
      </c>
      <c r="AJ1172" s="2">
        <v>0.122</v>
      </c>
      <c r="AK1172">
        <v>121550</v>
      </c>
      <c r="AL1172">
        <v>1.43</v>
      </c>
      <c r="AM1172" t="s">
        <v>49</v>
      </c>
      <c r="AN1172" s="3">
        <v>0.97717745691662772</v>
      </c>
      <c r="AO1172" s="3">
        <v>1.528015995356675E-2</v>
      </c>
      <c r="AP1172" s="3">
        <v>0.97698895051978529</v>
      </c>
      <c r="AQ1172" s="3">
        <v>1.5629295003541429E-2</v>
      </c>
      <c r="AR1172" s="3">
        <v>0.99623239003356923</v>
      </c>
      <c r="AS1172" s="3">
        <v>5.7571374047495063E-3</v>
      </c>
      <c r="AT1172" s="10">
        <v>1.9769668579101558E-3</v>
      </c>
      <c r="AU1172" s="1">
        <v>241.953125</v>
      </c>
      <c r="AV1172" s="5">
        <v>288320.46309696091</v>
      </c>
      <c r="AW1172" s="9">
        <v>1.4343469142913821</v>
      </c>
      <c r="AX1172">
        <v>16</v>
      </c>
      <c r="AY1172" t="s">
        <v>50</v>
      </c>
      <c r="AZ1172" s="9">
        <f>AVERAGE(MainTable[[#This Row],[f1]:[f4]])</f>
        <v>0.15720000000000001</v>
      </c>
      <c r="BA1172" s="9">
        <f>AVERAGE(MainTable[[#This Row],[l1]:[l3]])</f>
        <v>6.000000000000001E-3</v>
      </c>
      <c r="BB1172" s="9">
        <f>AVERAGE(MainTable[[#This Row],[n1]:[lsc]])</f>
        <v>0.27299999999999996</v>
      </c>
      <c r="BC1172" s="9">
        <f>AVERAGE(MainTable[[#This Row],[density]:[clsCoef]])</f>
        <v>0.50449999999999995</v>
      </c>
      <c r="BD1172" s="9">
        <f>AVERAGE(MainTable[[#This Row],[t2]:[t4]])</f>
        <v>0.13466666666666668</v>
      </c>
      <c r="BE1172" s="9">
        <f>AVERAGE(MainTable[[#This Row],[c1]:[c2]])</f>
        <v>8.4499999999999992E-2</v>
      </c>
      <c r="BF1172" s="9">
        <f>AVERAGE(MainTable[[#This Row],[n3]], MainTable[[#This Row],[n1]], MainTable[[#This Row],[n4]])</f>
        <v>3.0000000000000002E-2</v>
      </c>
      <c r="BG1172" s="9" t="str">
        <f>VLOOKUP(MainTable[[#This Row],[model]],ModelNames,4,FALSE)</f>
        <v>Neural</v>
      </c>
      <c r="BH1172" s="9" cm="1">
        <f t="array" ref="BH1172">MEDIAN(IF($AM$2:$AM$2385=AM1172,$AN$2:$AN$2385))</f>
        <v>0.87620447459485384</v>
      </c>
      <c r="BI1172" s="9" t="str" cm="1">
        <f t="array" ref="BI1172">LEFT(A1172, MIN(IFERROR(FIND({"_binarized","_clean","_converted"}, A1172), LEN(A1172)+1))-1)</f>
        <v>breast_cancer_dataset</v>
      </c>
    </row>
    <row r="1173" spans="1:61" x14ac:dyDescent="0.25">
      <c r="A1173" t="s">
        <v>92</v>
      </c>
      <c r="B1173" s="6">
        <v>569</v>
      </c>
      <c r="C1173">
        <v>31</v>
      </c>
      <c r="D1173">
        <v>30</v>
      </c>
      <c r="E1173">
        <v>0</v>
      </c>
      <c r="F1173" s="1">
        <v>1.6839622641509431</v>
      </c>
      <c r="G1173">
        <v>0</v>
      </c>
      <c r="H1173">
        <v>0</v>
      </c>
      <c r="I1173" s="1">
        <v>28.999159024388291</v>
      </c>
      <c r="J1173" s="1">
        <v>7.7357070110370554</v>
      </c>
      <c r="K1173" s="1">
        <v>1.73581526908603</v>
      </c>
      <c r="L1173" s="1">
        <v>4.6745000000000001</v>
      </c>
      <c r="M1173" s="1">
        <v>2.2080000000000002</v>
      </c>
      <c r="N1173" s="2">
        <v>0.20899999999999999</v>
      </c>
      <c r="O1173" s="2">
        <v>0.22700000000000001</v>
      </c>
      <c r="P1173" s="2">
        <v>6.4000000000000001E-2</v>
      </c>
      <c r="Q1173" s="2">
        <v>0</v>
      </c>
      <c r="R1173" s="2">
        <v>0.48299999999999998</v>
      </c>
      <c r="S1173" s="2">
        <v>1.2E-2</v>
      </c>
      <c r="T1173" s="2">
        <v>2E-3</v>
      </c>
      <c r="U1173" s="2">
        <v>1.2E-2</v>
      </c>
      <c r="V1173" s="2">
        <v>4.0000000000000001E-3</v>
      </c>
      <c r="W1173" s="2">
        <v>2.5000000000000001E-2</v>
      </c>
      <c r="X1173" s="2">
        <v>0.35299999999999998</v>
      </c>
      <c r="Y1173" s="2">
        <v>4.9000000000000002E-2</v>
      </c>
      <c r="Z1173" s="2">
        <v>1.6E-2</v>
      </c>
      <c r="AA1173" s="2">
        <v>0.28999999999999998</v>
      </c>
      <c r="AB1173" s="2">
        <v>0.90500000000000003</v>
      </c>
      <c r="AC1173" s="2">
        <v>0.74099999999999999</v>
      </c>
      <c r="AD1173" s="2">
        <v>0.26800000000000002</v>
      </c>
      <c r="AE1173" s="2">
        <v>0.56899999999999995</v>
      </c>
      <c r="AF1173" s="2">
        <v>5.2999999999999999E-2</v>
      </c>
      <c r="AG1173" s="2">
        <v>1.7999999999999999E-2</v>
      </c>
      <c r="AH1173" s="2">
        <v>0.33300000000000002</v>
      </c>
      <c r="AI1173" s="2">
        <v>4.7E-2</v>
      </c>
      <c r="AJ1173" s="2">
        <v>0.122</v>
      </c>
      <c r="AK1173">
        <v>121550</v>
      </c>
      <c r="AL1173">
        <v>1.43</v>
      </c>
      <c r="AM1173" t="s">
        <v>62</v>
      </c>
      <c r="AN1173" s="3">
        <v>0.97717745691662772</v>
      </c>
      <c r="AO1173" s="3">
        <v>1.423743611286009E-2</v>
      </c>
      <c r="AP1173" s="3">
        <v>0.97697500598414033</v>
      </c>
      <c r="AQ1173" s="3">
        <v>1.4486353995411179E-2</v>
      </c>
      <c r="AT1173" s="10">
        <v>1.7046928405761721E-3</v>
      </c>
      <c r="AU1173" s="1">
        <v>244.734375</v>
      </c>
      <c r="AV1173" s="5">
        <v>334371.08811188809</v>
      </c>
      <c r="AW1173" s="9">
        <v>2.6598215103149411E-2</v>
      </c>
      <c r="AX1173">
        <v>6</v>
      </c>
      <c r="AY1173" t="s">
        <v>50</v>
      </c>
      <c r="AZ1173" s="9">
        <f>AVERAGE(MainTable[[#This Row],[f1]:[f4]])</f>
        <v>0.15720000000000001</v>
      </c>
      <c r="BA1173" s="9">
        <f>AVERAGE(MainTable[[#This Row],[l1]:[l3]])</f>
        <v>6.000000000000001E-3</v>
      </c>
      <c r="BB1173" s="9">
        <f>AVERAGE(MainTable[[#This Row],[n1]:[lsc]])</f>
        <v>0.27299999999999996</v>
      </c>
      <c r="BC1173" s="9">
        <f>AVERAGE(MainTable[[#This Row],[density]:[clsCoef]])</f>
        <v>0.50449999999999995</v>
      </c>
      <c r="BD1173" s="9">
        <f>AVERAGE(MainTable[[#This Row],[t2]:[t4]])</f>
        <v>0.13466666666666668</v>
      </c>
      <c r="BE1173" s="9">
        <f>AVERAGE(MainTable[[#This Row],[c1]:[c2]])</f>
        <v>8.4499999999999992E-2</v>
      </c>
      <c r="BF1173" s="9">
        <f>AVERAGE(MainTable[[#This Row],[n3]], MainTable[[#This Row],[n1]], MainTable[[#This Row],[n4]])</f>
        <v>3.0000000000000002E-2</v>
      </c>
      <c r="BG1173" s="9" t="str">
        <f>VLOOKUP(MainTable[[#This Row],[model]],ModelNames,4,FALSE)</f>
        <v>Linear</v>
      </c>
      <c r="BH1173" s="9" cm="1">
        <f t="array" ref="BH1173">MEDIAN(IF($AM$2:$AM$2385=AM1173,$AN$2:$AN$2385))</f>
        <v>0.84909999999999997</v>
      </c>
      <c r="BI1173" s="9" t="str" cm="1">
        <f t="array" ref="BI1173">LEFT(A1173, MIN(IFERROR(FIND({"_binarized","_clean","_converted"}, A1173), LEN(A1173)+1))-1)</f>
        <v>breast_cancer_dataset</v>
      </c>
    </row>
    <row r="1174" spans="1:61" x14ac:dyDescent="0.25">
      <c r="A1174" t="s">
        <v>93</v>
      </c>
      <c r="B1174" s="6">
        <v>569</v>
      </c>
      <c r="C1174">
        <v>31</v>
      </c>
      <c r="D1174">
        <v>30</v>
      </c>
      <c r="E1174">
        <v>0</v>
      </c>
      <c r="F1174" s="1">
        <v>1.6839622641509431</v>
      </c>
      <c r="G1174">
        <v>0</v>
      </c>
      <c r="H1174">
        <v>0</v>
      </c>
      <c r="I1174" s="1">
        <v>28.999159024388291</v>
      </c>
      <c r="J1174" s="1">
        <v>7.7357070110370554</v>
      </c>
      <c r="K1174" s="1">
        <v>1.73581526908603</v>
      </c>
      <c r="L1174" s="1">
        <v>4.6810999999999998</v>
      </c>
      <c r="M1174" s="1">
        <v>2.2014999999999998</v>
      </c>
      <c r="N1174" s="2">
        <v>0.20799999999999999</v>
      </c>
      <c r="O1174" s="2">
        <v>0.22700000000000001</v>
      </c>
      <c r="P1174" s="2">
        <v>6.4000000000000001E-2</v>
      </c>
      <c r="Q1174" s="2">
        <v>0</v>
      </c>
      <c r="R1174" s="2">
        <v>0.48299999999999998</v>
      </c>
      <c r="S1174" s="2">
        <v>1.2E-2</v>
      </c>
      <c r="T1174" s="2">
        <v>2E-3</v>
      </c>
      <c r="U1174" s="2">
        <v>1.2E-2</v>
      </c>
      <c r="V1174" s="2">
        <v>0</v>
      </c>
      <c r="W1174" s="2">
        <v>2.5000000000000001E-2</v>
      </c>
      <c r="X1174" s="2">
        <v>0.35299999999999998</v>
      </c>
      <c r="Y1174" s="2">
        <v>4.9000000000000002E-2</v>
      </c>
      <c r="Z1174" s="2">
        <v>1.2E-2</v>
      </c>
      <c r="AA1174" s="2">
        <v>0.28999999999999998</v>
      </c>
      <c r="AB1174" s="2">
        <v>0.90500000000000003</v>
      </c>
      <c r="AC1174" s="2">
        <v>0.74099999999999999</v>
      </c>
      <c r="AD1174" s="2">
        <v>0.26800000000000002</v>
      </c>
      <c r="AE1174" s="2">
        <v>0.56899999999999995</v>
      </c>
      <c r="AF1174" s="2">
        <v>5.2999999999999999E-2</v>
      </c>
      <c r="AG1174" s="2">
        <v>1.7999999999999999E-2</v>
      </c>
      <c r="AH1174" s="2">
        <v>0.33300000000000002</v>
      </c>
      <c r="AI1174" s="2">
        <v>4.7E-2</v>
      </c>
      <c r="AJ1174" s="2">
        <v>0.122</v>
      </c>
      <c r="AK1174">
        <v>121925</v>
      </c>
      <c r="AL1174">
        <v>0.53</v>
      </c>
      <c r="AM1174" t="s">
        <v>62</v>
      </c>
      <c r="AN1174" s="3">
        <v>0.97717745691662772</v>
      </c>
      <c r="AO1174" s="3">
        <v>1.423743611286009E-2</v>
      </c>
      <c r="AP1174" s="3">
        <v>0.97697500598414033</v>
      </c>
      <c r="AQ1174" s="3">
        <v>1.4486353995411179E-2</v>
      </c>
      <c r="AT1174" s="10">
        <v>1.7907619476318359E-3</v>
      </c>
      <c r="AU1174" s="1">
        <v>380.18359375</v>
      </c>
      <c r="AV1174" s="5">
        <v>318300.26361336699</v>
      </c>
      <c r="AW1174" s="9">
        <v>3.7327289581298828E-2</v>
      </c>
      <c r="AX1174">
        <v>6</v>
      </c>
      <c r="AY1174" t="s">
        <v>50</v>
      </c>
      <c r="AZ1174" s="9">
        <f>AVERAGE(MainTable[[#This Row],[f1]:[f4]])</f>
        <v>0.15720000000000001</v>
      </c>
      <c r="BA1174" s="9">
        <f>AVERAGE(MainTable[[#This Row],[l1]:[l3]])</f>
        <v>4.6666666666666671E-3</v>
      </c>
      <c r="BB1174" s="9">
        <f>AVERAGE(MainTable[[#This Row],[n1]:[lsc]])</f>
        <v>0.27233333333333332</v>
      </c>
      <c r="BC1174" s="9">
        <f>AVERAGE(MainTable[[#This Row],[density]:[clsCoef]])</f>
        <v>0.50449999999999995</v>
      </c>
      <c r="BD1174" s="9">
        <f>AVERAGE(MainTable[[#This Row],[t2]:[t4]])</f>
        <v>0.13466666666666668</v>
      </c>
      <c r="BE1174" s="9">
        <f>AVERAGE(MainTable[[#This Row],[c1]:[c2]])</f>
        <v>8.4499999999999992E-2</v>
      </c>
      <c r="BF1174" s="9">
        <f>AVERAGE(MainTable[[#This Row],[n3]], MainTable[[#This Row],[n1]], MainTable[[#This Row],[n4]])</f>
        <v>2.866666666666667E-2</v>
      </c>
      <c r="BG1174" s="9" t="str">
        <f>VLOOKUP(MainTable[[#This Row],[model]],ModelNames,4,FALSE)</f>
        <v>Linear</v>
      </c>
      <c r="BH1174" s="9" cm="1">
        <f t="array" ref="BH1174">MEDIAN(IF($AM$2:$AM$2385=AM1174,$AN$2:$AN$2385))</f>
        <v>0.84909999999999997</v>
      </c>
      <c r="BI1174" s="9" t="str" cm="1">
        <f t="array" ref="BI1174">LEFT(A1174, MIN(IFERROR(FIND({"_binarized","_clean","_converted"}, A1174), LEN(A1174)+1))-1)</f>
        <v>breast_cancer_prediction</v>
      </c>
    </row>
    <row r="1175" spans="1:61" x14ac:dyDescent="0.25">
      <c r="A1175" t="s">
        <v>92</v>
      </c>
      <c r="B1175" s="6">
        <v>569</v>
      </c>
      <c r="C1175">
        <v>31</v>
      </c>
      <c r="D1175">
        <v>30</v>
      </c>
      <c r="E1175">
        <v>0</v>
      </c>
      <c r="F1175" s="1">
        <v>1.6839622641509431</v>
      </c>
      <c r="G1175">
        <v>0</v>
      </c>
      <c r="H1175">
        <v>0</v>
      </c>
      <c r="I1175" s="1">
        <v>28.999159024388291</v>
      </c>
      <c r="J1175" s="1">
        <v>7.7357070110370554</v>
      </c>
      <c r="K1175" s="1">
        <v>1.73581526908603</v>
      </c>
      <c r="L1175" s="1">
        <v>4.6745000000000001</v>
      </c>
      <c r="M1175" s="1">
        <v>2.2080000000000002</v>
      </c>
      <c r="N1175" s="2">
        <v>0.20899999999999999</v>
      </c>
      <c r="O1175" s="2">
        <v>0.22700000000000001</v>
      </c>
      <c r="P1175" s="2">
        <v>6.4000000000000001E-2</v>
      </c>
      <c r="Q1175" s="2">
        <v>0</v>
      </c>
      <c r="R1175" s="2">
        <v>0.48299999999999998</v>
      </c>
      <c r="S1175" s="2">
        <v>1.2E-2</v>
      </c>
      <c r="T1175" s="2">
        <v>2E-3</v>
      </c>
      <c r="U1175" s="2">
        <v>1.2E-2</v>
      </c>
      <c r="V1175" s="2">
        <v>4.0000000000000001E-3</v>
      </c>
      <c r="W1175" s="2">
        <v>2.5000000000000001E-2</v>
      </c>
      <c r="X1175" s="2">
        <v>0.35299999999999998</v>
      </c>
      <c r="Y1175" s="2">
        <v>4.9000000000000002E-2</v>
      </c>
      <c r="Z1175" s="2">
        <v>1.6E-2</v>
      </c>
      <c r="AA1175" s="2">
        <v>0.28999999999999998</v>
      </c>
      <c r="AB1175" s="2">
        <v>0.90500000000000003</v>
      </c>
      <c r="AC1175" s="2">
        <v>0.74099999999999999</v>
      </c>
      <c r="AD1175" s="2">
        <v>0.26800000000000002</v>
      </c>
      <c r="AE1175" s="2">
        <v>0.56899999999999995</v>
      </c>
      <c r="AF1175" s="2">
        <v>5.2999999999999999E-2</v>
      </c>
      <c r="AG1175" s="2">
        <v>1.7999999999999999E-2</v>
      </c>
      <c r="AH1175" s="2">
        <v>0.33300000000000002</v>
      </c>
      <c r="AI1175" s="2">
        <v>4.7E-2</v>
      </c>
      <c r="AJ1175" s="2">
        <v>0.122</v>
      </c>
      <c r="AK1175">
        <v>121550</v>
      </c>
      <c r="AL1175">
        <v>1.43</v>
      </c>
      <c r="AM1175" t="s">
        <v>56</v>
      </c>
      <c r="AN1175" s="3">
        <v>0.97542307095171554</v>
      </c>
      <c r="AO1175" s="3">
        <v>1.401764499703047E-2</v>
      </c>
      <c r="AP1175" s="3">
        <v>0.97523220437262803</v>
      </c>
      <c r="AQ1175" s="3">
        <v>1.424425576484066E-2</v>
      </c>
      <c r="AR1175" s="3">
        <v>0.99531369959637228</v>
      </c>
      <c r="AS1175" s="3">
        <v>5.471225040896633E-3</v>
      </c>
      <c r="AT1175" s="10">
        <v>1.8470287322998049E-3</v>
      </c>
      <c r="AU1175" s="1">
        <v>244.4765625</v>
      </c>
      <c r="AV1175" s="5">
        <v>308603.753711114</v>
      </c>
      <c r="AW1175" s="9">
        <v>8.0580472946166992E-2</v>
      </c>
      <c r="AX1175">
        <v>10</v>
      </c>
      <c r="AY1175" t="s">
        <v>50</v>
      </c>
      <c r="AZ1175" s="9">
        <f>AVERAGE(MainTable[[#This Row],[f1]:[f4]])</f>
        <v>0.15720000000000001</v>
      </c>
      <c r="BA1175" s="9">
        <f>AVERAGE(MainTable[[#This Row],[l1]:[l3]])</f>
        <v>6.000000000000001E-3</v>
      </c>
      <c r="BB1175" s="9">
        <f>AVERAGE(MainTable[[#This Row],[n1]:[lsc]])</f>
        <v>0.27299999999999996</v>
      </c>
      <c r="BC1175" s="9">
        <f>AVERAGE(MainTable[[#This Row],[density]:[clsCoef]])</f>
        <v>0.50449999999999995</v>
      </c>
      <c r="BD1175" s="9">
        <f>AVERAGE(MainTable[[#This Row],[t2]:[t4]])</f>
        <v>0.13466666666666668</v>
      </c>
      <c r="BE1175" s="9">
        <f>AVERAGE(MainTable[[#This Row],[c1]:[c2]])</f>
        <v>8.4499999999999992E-2</v>
      </c>
      <c r="BF1175" s="9">
        <f>AVERAGE(MainTable[[#This Row],[n3]], MainTable[[#This Row],[n1]], MainTable[[#This Row],[n4]])</f>
        <v>3.0000000000000002E-2</v>
      </c>
      <c r="BG1175" s="9" t="str">
        <f>VLOOKUP(MainTable[[#This Row],[model]],ModelNames,4,FALSE)</f>
        <v>Linear</v>
      </c>
      <c r="BH1175" s="9" cm="1">
        <f t="array" ref="BH1175">MEDIAN(IF($AM$2:$AM$2385=AM1175,$AN$2:$AN$2385))</f>
        <v>0.85279999999999989</v>
      </c>
      <c r="BI1175" s="9" t="str" cm="1">
        <f t="array" ref="BI1175">LEFT(A1175, MIN(IFERROR(FIND({"_binarized","_clean","_converted"}, A1175), LEN(A1175)+1))-1)</f>
        <v>breast_cancer_dataset</v>
      </c>
    </row>
    <row r="1176" spans="1:61" x14ac:dyDescent="0.25">
      <c r="A1176" t="s">
        <v>93</v>
      </c>
      <c r="B1176" s="6">
        <v>569</v>
      </c>
      <c r="C1176">
        <v>31</v>
      </c>
      <c r="D1176">
        <v>30</v>
      </c>
      <c r="E1176">
        <v>0</v>
      </c>
      <c r="F1176" s="1">
        <v>1.6839622641509431</v>
      </c>
      <c r="G1176">
        <v>0</v>
      </c>
      <c r="H1176">
        <v>0</v>
      </c>
      <c r="I1176" s="1">
        <v>28.999159024388291</v>
      </c>
      <c r="J1176" s="1">
        <v>7.7357070110370554</v>
      </c>
      <c r="K1176" s="1">
        <v>1.73581526908603</v>
      </c>
      <c r="L1176" s="1">
        <v>4.6810999999999998</v>
      </c>
      <c r="M1176" s="1">
        <v>2.2014999999999998</v>
      </c>
      <c r="N1176" s="2">
        <v>0.20799999999999999</v>
      </c>
      <c r="O1176" s="2">
        <v>0.22700000000000001</v>
      </c>
      <c r="P1176" s="2">
        <v>6.4000000000000001E-2</v>
      </c>
      <c r="Q1176" s="2">
        <v>0</v>
      </c>
      <c r="R1176" s="2">
        <v>0.48299999999999998</v>
      </c>
      <c r="S1176" s="2">
        <v>1.2E-2</v>
      </c>
      <c r="T1176" s="2">
        <v>2E-3</v>
      </c>
      <c r="U1176" s="2">
        <v>1.2E-2</v>
      </c>
      <c r="V1176" s="2">
        <v>0</v>
      </c>
      <c r="W1176" s="2">
        <v>2.5000000000000001E-2</v>
      </c>
      <c r="X1176" s="2">
        <v>0.35299999999999998</v>
      </c>
      <c r="Y1176" s="2">
        <v>4.9000000000000002E-2</v>
      </c>
      <c r="Z1176" s="2">
        <v>1.2E-2</v>
      </c>
      <c r="AA1176" s="2">
        <v>0.28999999999999998</v>
      </c>
      <c r="AB1176" s="2">
        <v>0.90500000000000003</v>
      </c>
      <c r="AC1176" s="2">
        <v>0.74099999999999999</v>
      </c>
      <c r="AD1176" s="2">
        <v>0.26800000000000002</v>
      </c>
      <c r="AE1176" s="2">
        <v>0.56899999999999995</v>
      </c>
      <c r="AF1176" s="2">
        <v>5.2999999999999999E-2</v>
      </c>
      <c r="AG1176" s="2">
        <v>1.7999999999999999E-2</v>
      </c>
      <c r="AH1176" s="2">
        <v>0.33300000000000002</v>
      </c>
      <c r="AI1176" s="2">
        <v>4.7E-2</v>
      </c>
      <c r="AJ1176" s="2">
        <v>0.122</v>
      </c>
      <c r="AK1176">
        <v>121925</v>
      </c>
      <c r="AL1176">
        <v>0.53</v>
      </c>
      <c r="AM1176" t="s">
        <v>56</v>
      </c>
      <c r="AN1176" s="3">
        <v>0.97542307095171554</v>
      </c>
      <c r="AO1176" s="3">
        <v>1.401764499703047E-2</v>
      </c>
      <c r="AP1176" s="3">
        <v>0.97523220437262803</v>
      </c>
      <c r="AQ1176" s="3">
        <v>1.424425576484066E-2</v>
      </c>
      <c r="AR1176" s="3">
        <v>0.9953136995963725</v>
      </c>
      <c r="AS1176" s="3">
        <v>5.4712250408966434E-3</v>
      </c>
      <c r="AT1176" s="10">
        <v>2.0689964294433589E-3</v>
      </c>
      <c r="AU1176" s="1">
        <v>380.93359375</v>
      </c>
      <c r="AV1176" s="5">
        <v>275495.88384420372</v>
      </c>
      <c r="AW1176" s="9">
        <v>8.9832067489624023E-2</v>
      </c>
      <c r="AX1176">
        <v>10</v>
      </c>
      <c r="AY1176" t="s">
        <v>50</v>
      </c>
      <c r="AZ1176" s="9">
        <f>AVERAGE(MainTable[[#This Row],[f1]:[f4]])</f>
        <v>0.15720000000000001</v>
      </c>
      <c r="BA1176" s="9">
        <f>AVERAGE(MainTable[[#This Row],[l1]:[l3]])</f>
        <v>4.6666666666666671E-3</v>
      </c>
      <c r="BB1176" s="9">
        <f>AVERAGE(MainTable[[#This Row],[n1]:[lsc]])</f>
        <v>0.27233333333333332</v>
      </c>
      <c r="BC1176" s="9">
        <f>AVERAGE(MainTable[[#This Row],[density]:[clsCoef]])</f>
        <v>0.50449999999999995</v>
      </c>
      <c r="BD1176" s="9">
        <f>AVERAGE(MainTable[[#This Row],[t2]:[t4]])</f>
        <v>0.13466666666666668</v>
      </c>
      <c r="BE1176" s="9">
        <f>AVERAGE(MainTable[[#This Row],[c1]:[c2]])</f>
        <v>8.4499999999999992E-2</v>
      </c>
      <c r="BF1176" s="9">
        <f>AVERAGE(MainTable[[#This Row],[n3]], MainTable[[#This Row],[n1]], MainTable[[#This Row],[n4]])</f>
        <v>2.866666666666667E-2</v>
      </c>
      <c r="BG1176" s="9" t="str">
        <f>VLOOKUP(MainTable[[#This Row],[model]],ModelNames,4,FALSE)</f>
        <v>Linear</v>
      </c>
      <c r="BH1176" s="9" cm="1">
        <f t="array" ref="BH1176">MEDIAN(IF($AM$2:$AM$2385=AM1176,$AN$2:$AN$2385))</f>
        <v>0.85279999999999989</v>
      </c>
      <c r="BI1176" s="9" t="str" cm="1">
        <f t="array" ref="BI1176">LEFT(A1176, MIN(IFERROR(FIND({"_binarized","_clean","_converted"}, A1176), LEN(A1176)+1))-1)</f>
        <v>breast_cancer_prediction</v>
      </c>
    </row>
    <row r="1177" spans="1:61" x14ac:dyDescent="0.25">
      <c r="A1177" t="s">
        <v>92</v>
      </c>
      <c r="B1177" s="6">
        <v>569</v>
      </c>
      <c r="C1177">
        <v>31</v>
      </c>
      <c r="D1177">
        <v>30</v>
      </c>
      <c r="E1177">
        <v>0</v>
      </c>
      <c r="F1177" s="1">
        <v>1.6839622641509431</v>
      </c>
      <c r="G1177">
        <v>0</v>
      </c>
      <c r="H1177">
        <v>0</v>
      </c>
      <c r="I1177" s="1">
        <v>28.999159024388291</v>
      </c>
      <c r="J1177" s="1">
        <v>7.7357070110370554</v>
      </c>
      <c r="K1177" s="1">
        <v>1.73581526908603</v>
      </c>
      <c r="L1177" s="1">
        <v>4.6745000000000001</v>
      </c>
      <c r="M1177" s="1">
        <v>2.2080000000000002</v>
      </c>
      <c r="N1177" s="2">
        <v>0.20899999999999999</v>
      </c>
      <c r="O1177" s="2">
        <v>0.22700000000000001</v>
      </c>
      <c r="P1177" s="2">
        <v>6.4000000000000001E-2</v>
      </c>
      <c r="Q1177" s="2">
        <v>0</v>
      </c>
      <c r="R1177" s="2">
        <v>0.48299999999999998</v>
      </c>
      <c r="S1177" s="2">
        <v>1.2E-2</v>
      </c>
      <c r="T1177" s="2">
        <v>2E-3</v>
      </c>
      <c r="U1177" s="2">
        <v>1.2E-2</v>
      </c>
      <c r="V1177" s="2">
        <v>4.0000000000000001E-3</v>
      </c>
      <c r="W1177" s="2">
        <v>2.5000000000000001E-2</v>
      </c>
      <c r="X1177" s="2">
        <v>0.35299999999999998</v>
      </c>
      <c r="Y1177" s="2">
        <v>4.9000000000000002E-2</v>
      </c>
      <c r="Z1177" s="2">
        <v>1.6E-2</v>
      </c>
      <c r="AA1177" s="2">
        <v>0.28999999999999998</v>
      </c>
      <c r="AB1177" s="2">
        <v>0.90500000000000003</v>
      </c>
      <c r="AC1177" s="2">
        <v>0.74099999999999999</v>
      </c>
      <c r="AD1177" s="2">
        <v>0.26800000000000002</v>
      </c>
      <c r="AE1177" s="2">
        <v>0.56899999999999995</v>
      </c>
      <c r="AF1177" s="2">
        <v>5.2999999999999999E-2</v>
      </c>
      <c r="AG1177" s="2">
        <v>1.7999999999999999E-2</v>
      </c>
      <c r="AH1177" s="2">
        <v>0.33300000000000002</v>
      </c>
      <c r="AI1177" s="2">
        <v>4.7E-2</v>
      </c>
      <c r="AJ1177" s="2">
        <v>0.122</v>
      </c>
      <c r="AK1177">
        <v>121550</v>
      </c>
      <c r="AL1177">
        <v>1.43</v>
      </c>
      <c r="AM1177" t="s">
        <v>51</v>
      </c>
      <c r="AN1177" s="3">
        <v>0.97366868498680326</v>
      </c>
      <c r="AO1177" s="3">
        <v>1.8385372471725229E-2</v>
      </c>
      <c r="AP1177" s="3">
        <v>0.97335661881039448</v>
      </c>
      <c r="AQ1177" s="3">
        <v>1.87690322236326E-2</v>
      </c>
      <c r="AT1177" s="10">
        <v>2.223968505859375E-3</v>
      </c>
      <c r="AU1177" s="1">
        <v>244.9921875</v>
      </c>
      <c r="AV1177" s="5">
        <v>256298.59348198969</v>
      </c>
      <c r="AW1177" s="9">
        <v>6.0411930084228523E-2</v>
      </c>
      <c r="AX1177">
        <v>12</v>
      </c>
      <c r="AY1177" t="s">
        <v>50</v>
      </c>
      <c r="AZ1177" s="9">
        <f>AVERAGE(MainTable[[#This Row],[f1]:[f4]])</f>
        <v>0.15720000000000001</v>
      </c>
      <c r="BA1177" s="9">
        <f>AVERAGE(MainTable[[#This Row],[l1]:[l3]])</f>
        <v>6.000000000000001E-3</v>
      </c>
      <c r="BB1177" s="9">
        <f>AVERAGE(MainTable[[#This Row],[n1]:[lsc]])</f>
        <v>0.27299999999999996</v>
      </c>
      <c r="BC1177" s="9">
        <f>AVERAGE(MainTable[[#This Row],[density]:[clsCoef]])</f>
        <v>0.50449999999999995</v>
      </c>
      <c r="BD1177" s="9">
        <f>AVERAGE(MainTable[[#This Row],[t2]:[t4]])</f>
        <v>0.13466666666666668</v>
      </c>
      <c r="BE1177" s="9">
        <f>AVERAGE(MainTable[[#This Row],[c1]:[c2]])</f>
        <v>8.4499999999999992E-2</v>
      </c>
      <c r="BF1177" s="9">
        <f>AVERAGE(MainTable[[#This Row],[n3]], MainTable[[#This Row],[n1]], MainTable[[#This Row],[n4]])</f>
        <v>3.0000000000000002E-2</v>
      </c>
      <c r="BG1177" s="9" t="str">
        <f>VLOOKUP(MainTable[[#This Row],[model]],ModelNames,4,FALSE)</f>
        <v>Kernel/SVM</v>
      </c>
      <c r="BH1177" s="9" cm="1">
        <f t="array" ref="BH1177">MEDIAN(IF($AM$2:$AM$2385=AM1177,$AN$2:$AN$2385))</f>
        <v>0.87225452196382425</v>
      </c>
      <c r="BI1177" s="9" t="str" cm="1">
        <f t="array" ref="BI1177">LEFT(A1177, MIN(IFERROR(FIND({"_binarized","_clean","_converted"}, A1177), LEN(A1177)+1))-1)</f>
        <v>breast_cancer_dataset</v>
      </c>
    </row>
    <row r="1178" spans="1:61" x14ac:dyDescent="0.25">
      <c r="A1178" t="s">
        <v>93</v>
      </c>
      <c r="B1178" s="6">
        <v>569</v>
      </c>
      <c r="C1178">
        <v>31</v>
      </c>
      <c r="D1178">
        <v>30</v>
      </c>
      <c r="E1178">
        <v>0</v>
      </c>
      <c r="F1178" s="1">
        <v>1.6839622641509431</v>
      </c>
      <c r="G1178">
        <v>0</v>
      </c>
      <c r="H1178">
        <v>0</v>
      </c>
      <c r="I1178" s="1">
        <v>28.999159024388291</v>
      </c>
      <c r="J1178" s="1">
        <v>7.7357070110370554</v>
      </c>
      <c r="K1178" s="1">
        <v>1.73581526908603</v>
      </c>
      <c r="L1178" s="1">
        <v>4.6810999999999998</v>
      </c>
      <c r="M1178" s="1">
        <v>2.2014999999999998</v>
      </c>
      <c r="N1178" s="2">
        <v>0.20799999999999999</v>
      </c>
      <c r="O1178" s="2">
        <v>0.22700000000000001</v>
      </c>
      <c r="P1178" s="2">
        <v>6.4000000000000001E-2</v>
      </c>
      <c r="Q1178" s="2">
        <v>0</v>
      </c>
      <c r="R1178" s="2">
        <v>0.48299999999999998</v>
      </c>
      <c r="S1178" s="2">
        <v>1.2E-2</v>
      </c>
      <c r="T1178" s="2">
        <v>2E-3</v>
      </c>
      <c r="U1178" s="2">
        <v>1.2E-2</v>
      </c>
      <c r="V1178" s="2">
        <v>0</v>
      </c>
      <c r="W1178" s="2">
        <v>2.5000000000000001E-2</v>
      </c>
      <c r="X1178" s="2">
        <v>0.35299999999999998</v>
      </c>
      <c r="Y1178" s="2">
        <v>4.9000000000000002E-2</v>
      </c>
      <c r="Z1178" s="2">
        <v>1.2E-2</v>
      </c>
      <c r="AA1178" s="2">
        <v>0.28999999999999998</v>
      </c>
      <c r="AB1178" s="2">
        <v>0.90500000000000003</v>
      </c>
      <c r="AC1178" s="2">
        <v>0.74099999999999999</v>
      </c>
      <c r="AD1178" s="2">
        <v>0.26800000000000002</v>
      </c>
      <c r="AE1178" s="2">
        <v>0.56899999999999995</v>
      </c>
      <c r="AF1178" s="2">
        <v>5.2999999999999999E-2</v>
      </c>
      <c r="AG1178" s="2">
        <v>1.7999999999999999E-2</v>
      </c>
      <c r="AH1178" s="2">
        <v>0.33300000000000002</v>
      </c>
      <c r="AI1178" s="2">
        <v>4.7E-2</v>
      </c>
      <c r="AJ1178" s="2">
        <v>0.122</v>
      </c>
      <c r="AK1178">
        <v>121925</v>
      </c>
      <c r="AL1178">
        <v>0.53</v>
      </c>
      <c r="AM1178" t="s">
        <v>49</v>
      </c>
      <c r="AN1178" s="3">
        <v>0.97366868498680326</v>
      </c>
      <c r="AO1178" s="3">
        <v>1.2383445162441661E-2</v>
      </c>
      <c r="AP1178" s="3">
        <v>0.97348972271906076</v>
      </c>
      <c r="AQ1178" s="3">
        <v>1.2618472613175421E-2</v>
      </c>
      <c r="AR1178" s="3">
        <v>0.99597130587140403</v>
      </c>
      <c r="AS1178" s="3">
        <v>4.8312525146544712E-3</v>
      </c>
      <c r="AT1178" s="10">
        <v>2.3744106292724609E-3</v>
      </c>
      <c r="AU1178" s="1">
        <v>379.31640625</v>
      </c>
      <c r="AV1178" s="5">
        <v>240059.57224620949</v>
      </c>
      <c r="AW1178" s="9">
        <v>1.6919765472412109</v>
      </c>
      <c r="AX1178">
        <v>16</v>
      </c>
      <c r="AY1178" t="s">
        <v>50</v>
      </c>
      <c r="AZ1178" s="9">
        <f>AVERAGE(MainTable[[#This Row],[f1]:[f4]])</f>
        <v>0.15720000000000001</v>
      </c>
      <c r="BA1178" s="9">
        <f>AVERAGE(MainTable[[#This Row],[l1]:[l3]])</f>
        <v>4.6666666666666671E-3</v>
      </c>
      <c r="BB1178" s="9">
        <f>AVERAGE(MainTable[[#This Row],[n1]:[lsc]])</f>
        <v>0.27233333333333332</v>
      </c>
      <c r="BC1178" s="9">
        <f>AVERAGE(MainTable[[#This Row],[density]:[clsCoef]])</f>
        <v>0.50449999999999995</v>
      </c>
      <c r="BD1178" s="9">
        <f>AVERAGE(MainTable[[#This Row],[t2]:[t4]])</f>
        <v>0.13466666666666668</v>
      </c>
      <c r="BE1178" s="9">
        <f>AVERAGE(MainTable[[#This Row],[c1]:[c2]])</f>
        <v>8.4499999999999992E-2</v>
      </c>
      <c r="BF1178" s="9">
        <f>AVERAGE(MainTable[[#This Row],[n3]], MainTable[[#This Row],[n1]], MainTable[[#This Row],[n4]])</f>
        <v>2.866666666666667E-2</v>
      </c>
      <c r="BG1178" s="9" t="str">
        <f>VLOOKUP(MainTable[[#This Row],[model]],ModelNames,4,FALSE)</f>
        <v>Neural</v>
      </c>
      <c r="BH1178" s="9" cm="1">
        <f t="array" ref="BH1178">MEDIAN(IF($AM$2:$AM$2385=AM1178,$AN$2:$AN$2385))</f>
        <v>0.87620447459485384</v>
      </c>
      <c r="BI1178" s="9" t="str" cm="1">
        <f t="array" ref="BI1178">LEFT(A1178, MIN(IFERROR(FIND({"_binarized","_clean","_converted"}, A1178), LEN(A1178)+1))-1)</f>
        <v>breast_cancer_prediction</v>
      </c>
    </row>
    <row r="1179" spans="1:61" x14ac:dyDescent="0.25">
      <c r="A1179" t="s">
        <v>93</v>
      </c>
      <c r="B1179" s="6">
        <v>569</v>
      </c>
      <c r="C1179">
        <v>31</v>
      </c>
      <c r="D1179">
        <v>30</v>
      </c>
      <c r="E1179">
        <v>0</v>
      </c>
      <c r="F1179" s="1">
        <v>1.6839622641509431</v>
      </c>
      <c r="G1179">
        <v>0</v>
      </c>
      <c r="H1179">
        <v>0</v>
      </c>
      <c r="I1179" s="1">
        <v>28.999159024388291</v>
      </c>
      <c r="J1179" s="1">
        <v>7.7357070110370554</v>
      </c>
      <c r="K1179" s="1">
        <v>1.73581526908603</v>
      </c>
      <c r="L1179" s="1">
        <v>4.6810999999999998</v>
      </c>
      <c r="M1179" s="1">
        <v>2.2014999999999998</v>
      </c>
      <c r="N1179" s="2">
        <v>0.20799999999999999</v>
      </c>
      <c r="O1179" s="2">
        <v>0.22700000000000001</v>
      </c>
      <c r="P1179" s="2">
        <v>6.4000000000000001E-2</v>
      </c>
      <c r="Q1179" s="2">
        <v>0</v>
      </c>
      <c r="R1179" s="2">
        <v>0.48299999999999998</v>
      </c>
      <c r="S1179" s="2">
        <v>1.2E-2</v>
      </c>
      <c r="T1179" s="2">
        <v>2E-3</v>
      </c>
      <c r="U1179" s="2">
        <v>1.2E-2</v>
      </c>
      <c r="V1179" s="2">
        <v>0</v>
      </c>
      <c r="W1179" s="2">
        <v>2.5000000000000001E-2</v>
      </c>
      <c r="X1179" s="2">
        <v>0.35299999999999998</v>
      </c>
      <c r="Y1179" s="2">
        <v>4.9000000000000002E-2</v>
      </c>
      <c r="Z1179" s="2">
        <v>1.2E-2</v>
      </c>
      <c r="AA1179" s="2">
        <v>0.28999999999999998</v>
      </c>
      <c r="AB1179" s="2">
        <v>0.90500000000000003</v>
      </c>
      <c r="AC1179" s="2">
        <v>0.74099999999999999</v>
      </c>
      <c r="AD1179" s="2">
        <v>0.26800000000000002</v>
      </c>
      <c r="AE1179" s="2">
        <v>0.56899999999999995</v>
      </c>
      <c r="AF1179" s="2">
        <v>5.2999999999999999E-2</v>
      </c>
      <c r="AG1179" s="2">
        <v>1.7999999999999999E-2</v>
      </c>
      <c r="AH1179" s="2">
        <v>0.33300000000000002</v>
      </c>
      <c r="AI1179" s="2">
        <v>4.7E-2</v>
      </c>
      <c r="AJ1179" s="2">
        <v>0.122</v>
      </c>
      <c r="AK1179">
        <v>121925</v>
      </c>
      <c r="AL1179">
        <v>0.53</v>
      </c>
      <c r="AM1179" t="s">
        <v>51</v>
      </c>
      <c r="AN1179" s="3">
        <v>0.97366868498680326</v>
      </c>
      <c r="AO1179" s="3">
        <v>1.8385372471725229E-2</v>
      </c>
      <c r="AP1179" s="3">
        <v>0.97335661881039448</v>
      </c>
      <c r="AQ1179" s="3">
        <v>1.87690322236326E-2</v>
      </c>
      <c r="AT1179" s="10">
        <v>2.1531581878662109E-3</v>
      </c>
      <c r="AU1179" s="1">
        <v>380.31640625</v>
      </c>
      <c r="AV1179" s="5">
        <v>264727.41446130001</v>
      </c>
      <c r="AW1179" s="9">
        <v>6.0334920883178711E-2</v>
      </c>
      <c r="AX1179">
        <v>12</v>
      </c>
      <c r="AY1179" t="s">
        <v>50</v>
      </c>
      <c r="AZ1179" s="9">
        <f>AVERAGE(MainTable[[#This Row],[f1]:[f4]])</f>
        <v>0.15720000000000001</v>
      </c>
      <c r="BA1179" s="9">
        <f>AVERAGE(MainTable[[#This Row],[l1]:[l3]])</f>
        <v>4.6666666666666671E-3</v>
      </c>
      <c r="BB1179" s="9">
        <f>AVERAGE(MainTable[[#This Row],[n1]:[lsc]])</f>
        <v>0.27233333333333332</v>
      </c>
      <c r="BC1179" s="9">
        <f>AVERAGE(MainTable[[#This Row],[density]:[clsCoef]])</f>
        <v>0.50449999999999995</v>
      </c>
      <c r="BD1179" s="9">
        <f>AVERAGE(MainTable[[#This Row],[t2]:[t4]])</f>
        <v>0.13466666666666668</v>
      </c>
      <c r="BE1179" s="9">
        <f>AVERAGE(MainTable[[#This Row],[c1]:[c2]])</f>
        <v>8.4499999999999992E-2</v>
      </c>
      <c r="BF1179" s="9">
        <f>AVERAGE(MainTable[[#This Row],[n3]], MainTable[[#This Row],[n1]], MainTable[[#This Row],[n4]])</f>
        <v>2.866666666666667E-2</v>
      </c>
      <c r="BG1179" s="9" t="str">
        <f>VLOOKUP(MainTable[[#This Row],[model]],ModelNames,4,FALSE)</f>
        <v>Kernel/SVM</v>
      </c>
      <c r="BH1179" s="9" cm="1">
        <f t="array" ref="BH1179">MEDIAN(IF($AM$2:$AM$2385=AM1179,$AN$2:$AN$2385))</f>
        <v>0.87225452196382425</v>
      </c>
      <c r="BI1179" s="9" t="str" cm="1">
        <f t="array" ref="BI1179">LEFT(A1179, MIN(IFERROR(FIND({"_binarized","_clean","_converted"}, A1179), LEN(A1179)+1))-1)</f>
        <v>breast_cancer_prediction</v>
      </c>
    </row>
    <row r="1180" spans="1:61" x14ac:dyDescent="0.25">
      <c r="A1180" t="s">
        <v>92</v>
      </c>
      <c r="B1180" s="6">
        <v>569</v>
      </c>
      <c r="C1180">
        <v>31</v>
      </c>
      <c r="D1180">
        <v>30</v>
      </c>
      <c r="E1180">
        <v>0</v>
      </c>
      <c r="F1180" s="1">
        <v>1.6839622641509431</v>
      </c>
      <c r="G1180">
        <v>0</v>
      </c>
      <c r="H1180">
        <v>0</v>
      </c>
      <c r="I1180" s="1">
        <v>28.999159024388291</v>
      </c>
      <c r="J1180" s="1">
        <v>7.7357070110370554</v>
      </c>
      <c r="K1180" s="1">
        <v>1.73581526908603</v>
      </c>
      <c r="L1180" s="1">
        <v>4.6745000000000001</v>
      </c>
      <c r="M1180" s="1">
        <v>2.2080000000000002</v>
      </c>
      <c r="N1180" s="2">
        <v>0.20899999999999999</v>
      </c>
      <c r="O1180" s="2">
        <v>0.22700000000000001</v>
      </c>
      <c r="P1180" s="2">
        <v>6.4000000000000001E-2</v>
      </c>
      <c r="Q1180" s="2">
        <v>0</v>
      </c>
      <c r="R1180" s="2">
        <v>0.48299999999999998</v>
      </c>
      <c r="S1180" s="2">
        <v>1.2E-2</v>
      </c>
      <c r="T1180" s="2">
        <v>2E-3</v>
      </c>
      <c r="U1180" s="2">
        <v>1.2E-2</v>
      </c>
      <c r="V1180" s="2">
        <v>4.0000000000000001E-3</v>
      </c>
      <c r="W1180" s="2">
        <v>2.5000000000000001E-2</v>
      </c>
      <c r="X1180" s="2">
        <v>0.35299999999999998</v>
      </c>
      <c r="Y1180" s="2">
        <v>4.9000000000000002E-2</v>
      </c>
      <c r="Z1180" s="2">
        <v>1.6E-2</v>
      </c>
      <c r="AA1180" s="2">
        <v>0.28999999999999998</v>
      </c>
      <c r="AB1180" s="2">
        <v>0.90500000000000003</v>
      </c>
      <c r="AC1180" s="2">
        <v>0.74099999999999999</v>
      </c>
      <c r="AD1180" s="2">
        <v>0.26800000000000002</v>
      </c>
      <c r="AE1180" s="2">
        <v>0.56899999999999995</v>
      </c>
      <c r="AF1180" s="2">
        <v>5.2999999999999999E-2</v>
      </c>
      <c r="AG1180" s="2">
        <v>1.7999999999999999E-2</v>
      </c>
      <c r="AH1180" s="2">
        <v>0.33300000000000002</v>
      </c>
      <c r="AI1180" s="2">
        <v>4.7E-2</v>
      </c>
      <c r="AJ1180" s="2">
        <v>0.122</v>
      </c>
      <c r="AK1180">
        <v>121550</v>
      </c>
      <c r="AL1180">
        <v>1.43</v>
      </c>
      <c r="AM1180" t="s">
        <v>52</v>
      </c>
      <c r="AN1180" s="3">
        <v>0.9683744760130415</v>
      </c>
      <c r="AO1180" s="3">
        <v>1.311026787322795E-2</v>
      </c>
      <c r="AP1180" s="3">
        <v>0.96828343721607246</v>
      </c>
      <c r="AQ1180" s="3">
        <v>1.322921356388603E-2</v>
      </c>
      <c r="AR1180" s="3">
        <v>0.9937242966844998</v>
      </c>
      <c r="AS1180" s="3">
        <v>4.9383257897120496E-3</v>
      </c>
      <c r="AT1180" s="10">
        <v>0.14043974876403811</v>
      </c>
      <c r="AU1180" s="1">
        <v>241.703125</v>
      </c>
      <c r="AV1180" s="5">
        <v>4058.6800034632211</v>
      </c>
      <c r="AW1180" s="9">
        <v>1.782635450363159</v>
      </c>
      <c r="AX1180">
        <v>24</v>
      </c>
      <c r="AY1180" t="s">
        <v>50</v>
      </c>
      <c r="AZ1180" s="9">
        <f>AVERAGE(MainTable[[#This Row],[f1]:[f4]])</f>
        <v>0.15720000000000001</v>
      </c>
      <c r="BA1180" s="9">
        <f>AVERAGE(MainTable[[#This Row],[l1]:[l3]])</f>
        <v>6.000000000000001E-3</v>
      </c>
      <c r="BB1180" s="9">
        <f>AVERAGE(MainTable[[#This Row],[n1]:[lsc]])</f>
        <v>0.27299999999999996</v>
      </c>
      <c r="BC1180" s="9">
        <f>AVERAGE(MainTable[[#This Row],[density]:[clsCoef]])</f>
        <v>0.50449999999999995</v>
      </c>
      <c r="BD1180" s="9">
        <f>AVERAGE(MainTable[[#This Row],[t2]:[t4]])</f>
        <v>0.13466666666666668</v>
      </c>
      <c r="BE1180" s="9">
        <f>AVERAGE(MainTable[[#This Row],[c1]:[c2]])</f>
        <v>8.4499999999999992E-2</v>
      </c>
      <c r="BF1180" s="9">
        <f>AVERAGE(MainTable[[#This Row],[n3]], MainTable[[#This Row],[n1]], MainTable[[#This Row],[n4]])</f>
        <v>3.0000000000000002E-2</v>
      </c>
      <c r="BG1180" s="9" t="str">
        <f>VLOOKUP(MainTable[[#This Row],[model]],ModelNames,4,FALSE)</f>
        <v>Tree Ensemble</v>
      </c>
      <c r="BH1180" s="9" cm="1">
        <f t="array" ref="BH1180">MEDIAN(IF($AM$2:$AM$2385=AM1180,$AN$2:$AN$2385))</f>
        <v>0.87140340575455077</v>
      </c>
      <c r="BI1180" s="9" t="str" cm="1">
        <f t="array" ref="BI1180">LEFT(A1180, MIN(IFERROR(FIND({"_binarized","_clean","_converted"}, A1180), LEN(A1180)+1))-1)</f>
        <v>breast_cancer_dataset</v>
      </c>
    </row>
    <row r="1181" spans="1:61" x14ac:dyDescent="0.25">
      <c r="A1181" t="s">
        <v>92</v>
      </c>
      <c r="B1181" s="6">
        <v>569</v>
      </c>
      <c r="C1181">
        <v>31</v>
      </c>
      <c r="D1181">
        <v>30</v>
      </c>
      <c r="E1181">
        <v>0</v>
      </c>
      <c r="F1181" s="1">
        <v>1.6839622641509431</v>
      </c>
      <c r="G1181">
        <v>0</v>
      </c>
      <c r="H1181">
        <v>0</v>
      </c>
      <c r="I1181" s="1">
        <v>28.999159024388291</v>
      </c>
      <c r="J1181" s="1">
        <v>7.7357070110370554</v>
      </c>
      <c r="K1181" s="1">
        <v>1.73581526908603</v>
      </c>
      <c r="L1181" s="1">
        <v>4.6745000000000001</v>
      </c>
      <c r="M1181" s="1">
        <v>2.2080000000000002</v>
      </c>
      <c r="N1181" s="2">
        <v>0.20899999999999999</v>
      </c>
      <c r="O1181" s="2">
        <v>0.22700000000000001</v>
      </c>
      <c r="P1181" s="2">
        <v>6.4000000000000001E-2</v>
      </c>
      <c r="Q1181" s="2">
        <v>0</v>
      </c>
      <c r="R1181" s="2">
        <v>0.48299999999999998</v>
      </c>
      <c r="S1181" s="2">
        <v>1.2E-2</v>
      </c>
      <c r="T1181" s="2">
        <v>2E-3</v>
      </c>
      <c r="U1181" s="2">
        <v>1.2E-2</v>
      </c>
      <c r="V1181" s="2">
        <v>4.0000000000000001E-3</v>
      </c>
      <c r="W1181" s="2">
        <v>2.5000000000000001E-2</v>
      </c>
      <c r="X1181" s="2">
        <v>0.35299999999999998</v>
      </c>
      <c r="Y1181" s="2">
        <v>4.9000000000000002E-2</v>
      </c>
      <c r="Z1181" s="2">
        <v>1.6E-2</v>
      </c>
      <c r="AA1181" s="2">
        <v>0.28999999999999998</v>
      </c>
      <c r="AB1181" s="2">
        <v>0.90500000000000003</v>
      </c>
      <c r="AC1181" s="2">
        <v>0.74099999999999999</v>
      </c>
      <c r="AD1181" s="2">
        <v>0.26800000000000002</v>
      </c>
      <c r="AE1181" s="2">
        <v>0.56899999999999995</v>
      </c>
      <c r="AF1181" s="2">
        <v>5.2999999999999999E-2</v>
      </c>
      <c r="AG1181" s="2">
        <v>1.7999999999999999E-2</v>
      </c>
      <c r="AH1181" s="2">
        <v>0.33300000000000002</v>
      </c>
      <c r="AI1181" s="2">
        <v>4.7E-2</v>
      </c>
      <c r="AJ1181" s="2">
        <v>0.122</v>
      </c>
      <c r="AK1181">
        <v>121550</v>
      </c>
      <c r="AL1181">
        <v>1.43</v>
      </c>
      <c r="AM1181" t="s">
        <v>58</v>
      </c>
      <c r="AN1181" s="3">
        <v>0.9683744760130415</v>
      </c>
      <c r="AO1181" s="3">
        <v>1.527862971556733E-2</v>
      </c>
      <c r="AP1181" s="3">
        <v>0.96816201747798325</v>
      </c>
      <c r="AQ1181" s="3">
        <v>1.548785037172079E-2</v>
      </c>
      <c r="AR1181" s="3">
        <v>0.99285582140560857</v>
      </c>
      <c r="AS1181" s="3">
        <v>5.4937627405489851E-3</v>
      </c>
      <c r="AT1181" s="10">
        <v>4.8472881317138672E-3</v>
      </c>
      <c r="AU1181" s="1">
        <v>243.390625</v>
      </c>
      <c r="AV1181" s="5">
        <v>117591.5242732773</v>
      </c>
      <c r="AW1181" s="9">
        <v>0.81029152870178223</v>
      </c>
      <c r="AX1181">
        <v>2</v>
      </c>
      <c r="AY1181" t="s">
        <v>50</v>
      </c>
      <c r="AZ1181" s="9">
        <f>AVERAGE(MainTable[[#This Row],[f1]:[f4]])</f>
        <v>0.15720000000000001</v>
      </c>
      <c r="BA1181" s="9">
        <f>AVERAGE(MainTable[[#This Row],[l1]:[l3]])</f>
        <v>6.000000000000001E-3</v>
      </c>
      <c r="BB1181" s="9">
        <f>AVERAGE(MainTable[[#This Row],[n1]:[lsc]])</f>
        <v>0.27299999999999996</v>
      </c>
      <c r="BC1181" s="9">
        <f>AVERAGE(MainTable[[#This Row],[density]:[clsCoef]])</f>
        <v>0.50449999999999995</v>
      </c>
      <c r="BD1181" s="9">
        <f>AVERAGE(MainTable[[#This Row],[t2]:[t4]])</f>
        <v>0.13466666666666668</v>
      </c>
      <c r="BE1181" s="9">
        <f>AVERAGE(MainTable[[#This Row],[c1]:[c2]])</f>
        <v>8.4499999999999992E-2</v>
      </c>
      <c r="BF1181" s="9">
        <f>AVERAGE(MainTable[[#This Row],[n3]], MainTable[[#This Row],[n1]], MainTable[[#This Row],[n4]])</f>
        <v>3.0000000000000002E-2</v>
      </c>
      <c r="BG1181" s="9" t="str">
        <f>VLOOKUP(MainTable[[#This Row],[model]],ModelNames,4,FALSE)</f>
        <v>Tree Ensemble</v>
      </c>
      <c r="BH1181" s="9" cm="1">
        <f t="array" ref="BH1181">MEDIAN(IF($AM$2:$AM$2385=AM1181,$AN$2:$AN$2385))</f>
        <v>0.86973139609339412</v>
      </c>
      <c r="BI1181" s="9" t="str" cm="1">
        <f t="array" ref="BI1181">LEFT(A1181, MIN(IFERROR(FIND({"_binarized","_clean","_converted"}, A1181), LEN(A1181)+1))-1)</f>
        <v>breast_cancer_dataset</v>
      </c>
    </row>
    <row r="1182" spans="1:61" x14ac:dyDescent="0.25">
      <c r="A1182" t="s">
        <v>93</v>
      </c>
      <c r="B1182" s="6">
        <v>569</v>
      </c>
      <c r="C1182">
        <v>31</v>
      </c>
      <c r="D1182">
        <v>30</v>
      </c>
      <c r="E1182">
        <v>0</v>
      </c>
      <c r="F1182" s="1">
        <v>1.6839622641509431</v>
      </c>
      <c r="G1182">
        <v>0</v>
      </c>
      <c r="H1182">
        <v>0</v>
      </c>
      <c r="I1182" s="1">
        <v>28.999159024388291</v>
      </c>
      <c r="J1182" s="1">
        <v>7.7357070110370554</v>
      </c>
      <c r="K1182" s="1">
        <v>1.73581526908603</v>
      </c>
      <c r="L1182" s="1">
        <v>4.6810999999999998</v>
      </c>
      <c r="M1182" s="1">
        <v>2.2014999999999998</v>
      </c>
      <c r="N1182" s="2">
        <v>0.20799999999999999</v>
      </c>
      <c r="O1182" s="2">
        <v>0.22700000000000001</v>
      </c>
      <c r="P1182" s="2">
        <v>6.4000000000000001E-2</v>
      </c>
      <c r="Q1182" s="2">
        <v>0</v>
      </c>
      <c r="R1182" s="2">
        <v>0.48299999999999998</v>
      </c>
      <c r="S1182" s="2">
        <v>1.2E-2</v>
      </c>
      <c r="T1182" s="2">
        <v>2E-3</v>
      </c>
      <c r="U1182" s="2">
        <v>1.2E-2</v>
      </c>
      <c r="V1182" s="2">
        <v>0</v>
      </c>
      <c r="W1182" s="2">
        <v>2.5000000000000001E-2</v>
      </c>
      <c r="X1182" s="2">
        <v>0.35299999999999998</v>
      </c>
      <c r="Y1182" s="2">
        <v>4.9000000000000002E-2</v>
      </c>
      <c r="Z1182" s="2">
        <v>1.2E-2</v>
      </c>
      <c r="AA1182" s="2">
        <v>0.28999999999999998</v>
      </c>
      <c r="AB1182" s="2">
        <v>0.90500000000000003</v>
      </c>
      <c r="AC1182" s="2">
        <v>0.74099999999999999</v>
      </c>
      <c r="AD1182" s="2">
        <v>0.26800000000000002</v>
      </c>
      <c r="AE1182" s="2">
        <v>0.56899999999999995</v>
      </c>
      <c r="AF1182" s="2">
        <v>5.2999999999999999E-2</v>
      </c>
      <c r="AG1182" s="2">
        <v>1.7999999999999999E-2</v>
      </c>
      <c r="AH1182" s="2">
        <v>0.33300000000000002</v>
      </c>
      <c r="AI1182" s="2">
        <v>4.7E-2</v>
      </c>
      <c r="AJ1182" s="2">
        <v>0.122</v>
      </c>
      <c r="AK1182">
        <v>121925</v>
      </c>
      <c r="AL1182">
        <v>0.53</v>
      </c>
      <c r="AM1182" t="s">
        <v>52</v>
      </c>
      <c r="AN1182" s="3">
        <v>0.9683744760130415</v>
      </c>
      <c r="AO1182" s="3">
        <v>1.311026787322795E-2</v>
      </c>
      <c r="AP1182" s="3">
        <v>0.96828343721607246</v>
      </c>
      <c r="AQ1182" s="3">
        <v>1.322921356388603E-2</v>
      </c>
      <c r="AR1182" s="3">
        <v>0.9937242966844998</v>
      </c>
      <c r="AS1182" s="3">
        <v>4.9383257897120253E-3</v>
      </c>
      <c r="AT1182" s="10">
        <v>0.1401407718658447</v>
      </c>
      <c r="AU1182" s="1">
        <v>378.2734375</v>
      </c>
      <c r="AV1182" s="5">
        <v>4067.338808049773</v>
      </c>
      <c r="AW1182" s="9">
        <v>1.7236640453338621</v>
      </c>
      <c r="AX1182">
        <v>24</v>
      </c>
      <c r="AY1182" t="s">
        <v>50</v>
      </c>
      <c r="AZ1182" s="9">
        <f>AVERAGE(MainTable[[#This Row],[f1]:[f4]])</f>
        <v>0.15720000000000001</v>
      </c>
      <c r="BA1182" s="9">
        <f>AVERAGE(MainTable[[#This Row],[l1]:[l3]])</f>
        <v>4.6666666666666671E-3</v>
      </c>
      <c r="BB1182" s="9">
        <f>AVERAGE(MainTable[[#This Row],[n1]:[lsc]])</f>
        <v>0.27233333333333332</v>
      </c>
      <c r="BC1182" s="9">
        <f>AVERAGE(MainTable[[#This Row],[density]:[clsCoef]])</f>
        <v>0.50449999999999995</v>
      </c>
      <c r="BD1182" s="9">
        <f>AVERAGE(MainTable[[#This Row],[t2]:[t4]])</f>
        <v>0.13466666666666668</v>
      </c>
      <c r="BE1182" s="9">
        <f>AVERAGE(MainTable[[#This Row],[c1]:[c2]])</f>
        <v>8.4499999999999992E-2</v>
      </c>
      <c r="BF1182" s="9">
        <f>AVERAGE(MainTable[[#This Row],[n3]], MainTable[[#This Row],[n1]], MainTable[[#This Row],[n4]])</f>
        <v>2.866666666666667E-2</v>
      </c>
      <c r="BG1182" s="9" t="str">
        <f>VLOOKUP(MainTable[[#This Row],[model]],ModelNames,4,FALSE)</f>
        <v>Tree Ensemble</v>
      </c>
      <c r="BH1182" s="9" cm="1">
        <f t="array" ref="BH1182">MEDIAN(IF($AM$2:$AM$2385=AM1182,$AN$2:$AN$2385))</f>
        <v>0.87140340575455077</v>
      </c>
      <c r="BI1182" s="9" t="str" cm="1">
        <f t="array" ref="BI1182">LEFT(A1182, MIN(IFERROR(FIND({"_binarized","_clean","_converted"}, A1182), LEN(A1182)+1))-1)</f>
        <v>breast_cancer_prediction</v>
      </c>
    </row>
    <row r="1183" spans="1:61" x14ac:dyDescent="0.25">
      <c r="A1183" t="s">
        <v>93</v>
      </c>
      <c r="B1183" s="6">
        <v>569</v>
      </c>
      <c r="C1183">
        <v>31</v>
      </c>
      <c r="D1183">
        <v>30</v>
      </c>
      <c r="E1183">
        <v>0</v>
      </c>
      <c r="F1183" s="1">
        <v>1.6839622641509431</v>
      </c>
      <c r="G1183">
        <v>0</v>
      </c>
      <c r="H1183">
        <v>0</v>
      </c>
      <c r="I1183" s="1">
        <v>28.999159024388291</v>
      </c>
      <c r="J1183" s="1">
        <v>7.7357070110370554</v>
      </c>
      <c r="K1183" s="1">
        <v>1.73581526908603</v>
      </c>
      <c r="L1183" s="1">
        <v>4.6810999999999998</v>
      </c>
      <c r="M1183" s="1">
        <v>2.2014999999999998</v>
      </c>
      <c r="N1183" s="2">
        <v>0.20799999999999999</v>
      </c>
      <c r="O1183" s="2">
        <v>0.22700000000000001</v>
      </c>
      <c r="P1183" s="2">
        <v>6.4000000000000001E-2</v>
      </c>
      <c r="Q1183" s="2">
        <v>0</v>
      </c>
      <c r="R1183" s="2">
        <v>0.48299999999999998</v>
      </c>
      <c r="S1183" s="2">
        <v>1.2E-2</v>
      </c>
      <c r="T1183" s="2">
        <v>2E-3</v>
      </c>
      <c r="U1183" s="2">
        <v>1.2E-2</v>
      </c>
      <c r="V1183" s="2">
        <v>0</v>
      </c>
      <c r="W1183" s="2">
        <v>2.5000000000000001E-2</v>
      </c>
      <c r="X1183" s="2">
        <v>0.35299999999999998</v>
      </c>
      <c r="Y1183" s="2">
        <v>4.9000000000000002E-2</v>
      </c>
      <c r="Z1183" s="2">
        <v>1.2E-2</v>
      </c>
      <c r="AA1183" s="2">
        <v>0.28999999999999998</v>
      </c>
      <c r="AB1183" s="2">
        <v>0.90500000000000003</v>
      </c>
      <c r="AC1183" s="2">
        <v>0.74099999999999999</v>
      </c>
      <c r="AD1183" s="2">
        <v>0.26800000000000002</v>
      </c>
      <c r="AE1183" s="2">
        <v>0.56899999999999995</v>
      </c>
      <c r="AF1183" s="2">
        <v>5.2999999999999999E-2</v>
      </c>
      <c r="AG1183" s="2">
        <v>1.7999999999999999E-2</v>
      </c>
      <c r="AH1183" s="2">
        <v>0.33300000000000002</v>
      </c>
      <c r="AI1183" s="2">
        <v>4.7E-2</v>
      </c>
      <c r="AJ1183" s="2">
        <v>0.122</v>
      </c>
      <c r="AK1183">
        <v>121925</v>
      </c>
      <c r="AL1183">
        <v>0.53</v>
      </c>
      <c r="AM1183" t="s">
        <v>58</v>
      </c>
      <c r="AN1183" s="3">
        <v>0.9683744760130415</v>
      </c>
      <c r="AO1183" s="3">
        <v>1.527862971556733E-2</v>
      </c>
      <c r="AP1183" s="3">
        <v>0.96816201747798325</v>
      </c>
      <c r="AQ1183" s="3">
        <v>1.548785037172079E-2</v>
      </c>
      <c r="AR1183" s="3">
        <v>0.99285582140560857</v>
      </c>
      <c r="AS1183" s="3">
        <v>5.4937627405490172E-3</v>
      </c>
      <c r="AT1183" s="10">
        <v>5.184173583984375E-3</v>
      </c>
      <c r="AU1183" s="1">
        <v>378.578125</v>
      </c>
      <c r="AV1183" s="5">
        <v>109950.0220750552</v>
      </c>
      <c r="AW1183" s="9">
        <v>0.81503462791442871</v>
      </c>
      <c r="AX1183">
        <v>2</v>
      </c>
      <c r="AY1183" t="s">
        <v>50</v>
      </c>
      <c r="AZ1183" s="9">
        <f>AVERAGE(MainTable[[#This Row],[f1]:[f4]])</f>
        <v>0.15720000000000001</v>
      </c>
      <c r="BA1183" s="9">
        <f>AVERAGE(MainTable[[#This Row],[l1]:[l3]])</f>
        <v>4.6666666666666671E-3</v>
      </c>
      <c r="BB1183" s="9">
        <f>AVERAGE(MainTable[[#This Row],[n1]:[lsc]])</f>
        <v>0.27233333333333332</v>
      </c>
      <c r="BC1183" s="9">
        <f>AVERAGE(MainTable[[#This Row],[density]:[clsCoef]])</f>
        <v>0.50449999999999995</v>
      </c>
      <c r="BD1183" s="9">
        <f>AVERAGE(MainTable[[#This Row],[t2]:[t4]])</f>
        <v>0.13466666666666668</v>
      </c>
      <c r="BE1183" s="9">
        <f>AVERAGE(MainTable[[#This Row],[c1]:[c2]])</f>
        <v>8.4499999999999992E-2</v>
      </c>
      <c r="BF1183" s="9">
        <f>AVERAGE(MainTable[[#This Row],[n3]], MainTable[[#This Row],[n1]], MainTable[[#This Row],[n4]])</f>
        <v>2.866666666666667E-2</v>
      </c>
      <c r="BG1183" s="9" t="str">
        <f>VLOOKUP(MainTable[[#This Row],[model]],ModelNames,4,FALSE)</f>
        <v>Tree Ensemble</v>
      </c>
      <c r="BH1183" s="9" cm="1">
        <f t="array" ref="BH1183">MEDIAN(IF($AM$2:$AM$2385=AM1183,$AN$2:$AN$2385))</f>
        <v>0.86973139609339412</v>
      </c>
      <c r="BI1183" s="9" t="str" cm="1">
        <f t="array" ref="BI1183">LEFT(A1183, MIN(IFERROR(FIND({"_binarized","_clean","_converted"}, A1183), LEN(A1183)+1))-1)</f>
        <v>breast_cancer_prediction</v>
      </c>
    </row>
    <row r="1184" spans="1:61" x14ac:dyDescent="0.25">
      <c r="A1184" t="s">
        <v>92</v>
      </c>
      <c r="B1184" s="6">
        <v>569</v>
      </c>
      <c r="C1184">
        <v>31</v>
      </c>
      <c r="D1184">
        <v>30</v>
      </c>
      <c r="E1184">
        <v>0</v>
      </c>
      <c r="F1184" s="1">
        <v>1.6839622641509431</v>
      </c>
      <c r="G1184">
        <v>0</v>
      </c>
      <c r="H1184">
        <v>0</v>
      </c>
      <c r="I1184" s="1">
        <v>28.999159024388291</v>
      </c>
      <c r="J1184" s="1">
        <v>7.7357070110370554</v>
      </c>
      <c r="K1184" s="1">
        <v>1.73581526908603</v>
      </c>
      <c r="L1184" s="1">
        <v>4.6745000000000001</v>
      </c>
      <c r="M1184" s="1">
        <v>2.2080000000000002</v>
      </c>
      <c r="N1184" s="2">
        <v>0.20899999999999999</v>
      </c>
      <c r="O1184" s="2">
        <v>0.22700000000000001</v>
      </c>
      <c r="P1184" s="2">
        <v>6.4000000000000001E-2</v>
      </c>
      <c r="Q1184" s="2">
        <v>0</v>
      </c>
      <c r="R1184" s="2">
        <v>0.48299999999999998</v>
      </c>
      <c r="S1184" s="2">
        <v>1.2E-2</v>
      </c>
      <c r="T1184" s="2">
        <v>2E-3</v>
      </c>
      <c r="U1184" s="2">
        <v>1.2E-2</v>
      </c>
      <c r="V1184" s="2">
        <v>4.0000000000000001E-3</v>
      </c>
      <c r="W1184" s="2">
        <v>2.5000000000000001E-2</v>
      </c>
      <c r="X1184" s="2">
        <v>0.35299999999999998</v>
      </c>
      <c r="Y1184" s="2">
        <v>4.9000000000000002E-2</v>
      </c>
      <c r="Z1184" s="2">
        <v>1.6E-2</v>
      </c>
      <c r="AA1184" s="2">
        <v>0.28999999999999998</v>
      </c>
      <c r="AB1184" s="2">
        <v>0.90500000000000003</v>
      </c>
      <c r="AC1184" s="2">
        <v>0.74099999999999999</v>
      </c>
      <c r="AD1184" s="2">
        <v>0.26800000000000002</v>
      </c>
      <c r="AE1184" s="2">
        <v>0.56899999999999995</v>
      </c>
      <c r="AF1184" s="2">
        <v>5.2999999999999999E-2</v>
      </c>
      <c r="AG1184" s="2">
        <v>1.7999999999999999E-2</v>
      </c>
      <c r="AH1184" s="2">
        <v>0.33300000000000002</v>
      </c>
      <c r="AI1184" s="2">
        <v>4.7E-2</v>
      </c>
      <c r="AJ1184" s="2">
        <v>0.122</v>
      </c>
      <c r="AK1184">
        <v>121550</v>
      </c>
      <c r="AL1184">
        <v>1.43</v>
      </c>
      <c r="AM1184" t="s">
        <v>53</v>
      </c>
      <c r="AN1184" s="3">
        <v>0.96834342493401648</v>
      </c>
      <c r="AO1184" s="3">
        <v>1.9741894128731299E-2</v>
      </c>
      <c r="AP1184" s="3">
        <v>0.96810591193439954</v>
      </c>
      <c r="AQ1184" s="3">
        <v>1.9938440008674681E-2</v>
      </c>
      <c r="AR1184" s="3">
        <v>0.98341231714143595</v>
      </c>
      <c r="AS1184" s="3">
        <v>1.5590658618744389E-2</v>
      </c>
      <c r="AT1184" s="10">
        <v>3.3325433731079102E-2</v>
      </c>
      <c r="AU1184" s="1">
        <v>245.26171875</v>
      </c>
      <c r="AV1184" s="5">
        <v>17104.053456577261</v>
      </c>
      <c r="AW1184" s="9">
        <v>7.8425884246826172E-2</v>
      </c>
      <c r="AX1184">
        <v>24</v>
      </c>
      <c r="AY1184" t="s">
        <v>50</v>
      </c>
      <c r="AZ1184" s="9">
        <f>AVERAGE(MainTable[[#This Row],[f1]:[f4]])</f>
        <v>0.15720000000000001</v>
      </c>
      <c r="BA1184" s="9">
        <f>AVERAGE(MainTable[[#This Row],[l1]:[l3]])</f>
        <v>6.000000000000001E-3</v>
      </c>
      <c r="BB1184" s="9">
        <f>AVERAGE(MainTable[[#This Row],[n1]:[lsc]])</f>
        <v>0.27299999999999996</v>
      </c>
      <c r="BC1184" s="9">
        <f>AVERAGE(MainTable[[#This Row],[density]:[clsCoef]])</f>
        <v>0.50449999999999995</v>
      </c>
      <c r="BD1184" s="9">
        <f>AVERAGE(MainTable[[#This Row],[t2]:[t4]])</f>
        <v>0.13466666666666668</v>
      </c>
      <c r="BE1184" s="9">
        <f>AVERAGE(MainTable[[#This Row],[c1]:[c2]])</f>
        <v>8.4499999999999992E-2</v>
      </c>
      <c r="BF1184" s="9">
        <f>AVERAGE(MainTable[[#This Row],[n3]], MainTable[[#This Row],[n1]], MainTable[[#This Row],[n4]])</f>
        <v>3.0000000000000002E-2</v>
      </c>
      <c r="BG1184" s="9" t="str">
        <f>VLOOKUP(MainTable[[#This Row],[model]],ModelNames,4,FALSE)</f>
        <v>Instance-based</v>
      </c>
      <c r="BH1184" s="9" cm="1">
        <f t="array" ref="BH1184">MEDIAN(IF($AM$2:$AM$2385=AM1184,$AN$2:$AN$2385))</f>
        <v>0.85</v>
      </c>
      <c r="BI1184" s="9" t="str" cm="1">
        <f t="array" ref="BI1184">LEFT(A1184, MIN(IFERROR(FIND({"_binarized","_clean","_converted"}, A1184), LEN(A1184)+1))-1)</f>
        <v>breast_cancer_dataset</v>
      </c>
    </row>
    <row r="1185" spans="1:61" x14ac:dyDescent="0.25">
      <c r="A1185" t="s">
        <v>93</v>
      </c>
      <c r="B1185" s="6">
        <v>569</v>
      </c>
      <c r="C1185">
        <v>31</v>
      </c>
      <c r="D1185">
        <v>30</v>
      </c>
      <c r="E1185">
        <v>0</v>
      </c>
      <c r="F1185" s="1">
        <v>1.6839622641509431</v>
      </c>
      <c r="G1185">
        <v>0</v>
      </c>
      <c r="H1185">
        <v>0</v>
      </c>
      <c r="I1185" s="1">
        <v>28.999159024388291</v>
      </c>
      <c r="J1185" s="1">
        <v>7.7357070110370554</v>
      </c>
      <c r="K1185" s="1">
        <v>1.73581526908603</v>
      </c>
      <c r="L1185" s="1">
        <v>4.6810999999999998</v>
      </c>
      <c r="M1185" s="1">
        <v>2.2014999999999998</v>
      </c>
      <c r="N1185" s="2">
        <v>0.20799999999999999</v>
      </c>
      <c r="O1185" s="2">
        <v>0.22700000000000001</v>
      </c>
      <c r="P1185" s="2">
        <v>6.4000000000000001E-2</v>
      </c>
      <c r="Q1185" s="2">
        <v>0</v>
      </c>
      <c r="R1185" s="2">
        <v>0.48299999999999998</v>
      </c>
      <c r="S1185" s="2">
        <v>1.2E-2</v>
      </c>
      <c r="T1185" s="2">
        <v>2E-3</v>
      </c>
      <c r="U1185" s="2">
        <v>1.2E-2</v>
      </c>
      <c r="V1185" s="2">
        <v>0</v>
      </c>
      <c r="W1185" s="2">
        <v>2.5000000000000001E-2</v>
      </c>
      <c r="X1185" s="2">
        <v>0.35299999999999998</v>
      </c>
      <c r="Y1185" s="2">
        <v>4.9000000000000002E-2</v>
      </c>
      <c r="Z1185" s="2">
        <v>1.2E-2</v>
      </c>
      <c r="AA1185" s="2">
        <v>0.28999999999999998</v>
      </c>
      <c r="AB1185" s="2">
        <v>0.90500000000000003</v>
      </c>
      <c r="AC1185" s="2">
        <v>0.74099999999999999</v>
      </c>
      <c r="AD1185" s="2">
        <v>0.26800000000000002</v>
      </c>
      <c r="AE1185" s="2">
        <v>0.56899999999999995</v>
      </c>
      <c r="AF1185" s="2">
        <v>5.2999999999999999E-2</v>
      </c>
      <c r="AG1185" s="2">
        <v>1.7999999999999999E-2</v>
      </c>
      <c r="AH1185" s="2">
        <v>0.33300000000000002</v>
      </c>
      <c r="AI1185" s="2">
        <v>4.7E-2</v>
      </c>
      <c r="AJ1185" s="2">
        <v>0.122</v>
      </c>
      <c r="AK1185">
        <v>121925</v>
      </c>
      <c r="AL1185">
        <v>0.53</v>
      </c>
      <c r="AM1185" t="s">
        <v>53</v>
      </c>
      <c r="AN1185" s="3">
        <v>0.96834342493401648</v>
      </c>
      <c r="AO1185" s="3">
        <v>1.9741894128731299E-2</v>
      </c>
      <c r="AP1185" s="3">
        <v>0.96810591193439954</v>
      </c>
      <c r="AQ1185" s="3">
        <v>1.9938440008674681E-2</v>
      </c>
      <c r="AR1185" s="3">
        <v>0.98341231714143595</v>
      </c>
      <c r="AS1185" s="3">
        <v>1.5590658618744389E-2</v>
      </c>
      <c r="AT1185" s="10">
        <v>1.8594264984130859</v>
      </c>
      <c r="AU1185" s="1">
        <v>380.46875</v>
      </c>
      <c r="AV1185" s="5">
        <v>306.54613155532758</v>
      </c>
      <c r="AW1185" s="9">
        <v>0.25643658638000488</v>
      </c>
      <c r="AX1185">
        <v>24</v>
      </c>
      <c r="AY1185" t="s">
        <v>50</v>
      </c>
      <c r="AZ1185" s="9">
        <f>AVERAGE(MainTable[[#This Row],[f1]:[f4]])</f>
        <v>0.15720000000000001</v>
      </c>
      <c r="BA1185" s="9">
        <f>AVERAGE(MainTable[[#This Row],[l1]:[l3]])</f>
        <v>4.6666666666666671E-3</v>
      </c>
      <c r="BB1185" s="9">
        <f>AVERAGE(MainTable[[#This Row],[n1]:[lsc]])</f>
        <v>0.27233333333333332</v>
      </c>
      <c r="BC1185" s="9">
        <f>AVERAGE(MainTable[[#This Row],[density]:[clsCoef]])</f>
        <v>0.50449999999999995</v>
      </c>
      <c r="BD1185" s="9">
        <f>AVERAGE(MainTable[[#This Row],[t2]:[t4]])</f>
        <v>0.13466666666666668</v>
      </c>
      <c r="BE1185" s="9">
        <f>AVERAGE(MainTable[[#This Row],[c1]:[c2]])</f>
        <v>8.4499999999999992E-2</v>
      </c>
      <c r="BF1185" s="9">
        <f>AVERAGE(MainTable[[#This Row],[n3]], MainTable[[#This Row],[n1]], MainTable[[#This Row],[n4]])</f>
        <v>2.866666666666667E-2</v>
      </c>
      <c r="BG1185" s="9" t="str">
        <f>VLOOKUP(MainTable[[#This Row],[model]],ModelNames,4,FALSE)</f>
        <v>Instance-based</v>
      </c>
      <c r="BH1185" s="9" cm="1">
        <f t="array" ref="BH1185">MEDIAN(IF($AM$2:$AM$2385=AM1185,$AN$2:$AN$2385))</f>
        <v>0.85</v>
      </c>
      <c r="BI1185" s="9" t="str" cm="1">
        <f t="array" ref="BI1185">LEFT(A1185, MIN(IFERROR(FIND({"_binarized","_clean","_converted"}, A1185), LEN(A1185)+1))-1)</f>
        <v>breast_cancer_prediction</v>
      </c>
    </row>
    <row r="1186" spans="1:61" x14ac:dyDescent="0.25">
      <c r="A1186" t="s">
        <v>93</v>
      </c>
      <c r="B1186" s="6">
        <v>569</v>
      </c>
      <c r="C1186">
        <v>31</v>
      </c>
      <c r="D1186">
        <v>30</v>
      </c>
      <c r="E1186">
        <v>0</v>
      </c>
      <c r="F1186" s="1">
        <v>1.6839622641509431</v>
      </c>
      <c r="G1186">
        <v>0</v>
      </c>
      <c r="H1186">
        <v>0</v>
      </c>
      <c r="I1186" s="1">
        <v>28.999159024388291</v>
      </c>
      <c r="J1186" s="1">
        <v>7.7357070110370554</v>
      </c>
      <c r="K1186" s="1">
        <v>1.73581526908603</v>
      </c>
      <c r="L1186" s="1">
        <v>4.6810999999999998</v>
      </c>
      <c r="M1186" s="1">
        <v>2.2014999999999998</v>
      </c>
      <c r="N1186" s="2">
        <v>0.20799999999999999</v>
      </c>
      <c r="O1186" s="2">
        <v>0.22700000000000001</v>
      </c>
      <c r="P1186" s="2">
        <v>6.4000000000000001E-2</v>
      </c>
      <c r="Q1186" s="2">
        <v>0</v>
      </c>
      <c r="R1186" s="2">
        <v>0.48299999999999998</v>
      </c>
      <c r="S1186" s="2">
        <v>1.2E-2</v>
      </c>
      <c r="T1186" s="2">
        <v>2E-3</v>
      </c>
      <c r="U1186" s="2">
        <v>1.2E-2</v>
      </c>
      <c r="V1186" s="2">
        <v>0</v>
      </c>
      <c r="W1186" s="2">
        <v>2.5000000000000001E-2</v>
      </c>
      <c r="X1186" s="2">
        <v>0.35299999999999998</v>
      </c>
      <c r="Y1186" s="2">
        <v>4.9000000000000002E-2</v>
      </c>
      <c r="Z1186" s="2">
        <v>1.2E-2</v>
      </c>
      <c r="AA1186" s="2">
        <v>0.28999999999999998</v>
      </c>
      <c r="AB1186" s="2">
        <v>0.90500000000000003</v>
      </c>
      <c r="AC1186" s="2">
        <v>0.74099999999999999</v>
      </c>
      <c r="AD1186" s="2">
        <v>0.26800000000000002</v>
      </c>
      <c r="AE1186" s="2">
        <v>0.56899999999999995</v>
      </c>
      <c r="AF1186" s="2">
        <v>5.2999999999999999E-2</v>
      </c>
      <c r="AG1186" s="2">
        <v>1.7999999999999999E-2</v>
      </c>
      <c r="AH1186" s="2">
        <v>0.33300000000000002</v>
      </c>
      <c r="AI1186" s="2">
        <v>4.7E-2</v>
      </c>
      <c r="AJ1186" s="2">
        <v>0.122</v>
      </c>
      <c r="AK1186">
        <v>121925</v>
      </c>
      <c r="AL1186">
        <v>0.53</v>
      </c>
      <c r="AM1186" t="s">
        <v>59</v>
      </c>
      <c r="AN1186" s="3">
        <v>0.9666200900481291</v>
      </c>
      <c r="AO1186" s="3">
        <v>6.5149944123592549E-3</v>
      </c>
      <c r="AP1186" s="3">
        <v>0.96652910088760824</v>
      </c>
      <c r="AQ1186" s="3">
        <v>6.6321545899700783E-3</v>
      </c>
      <c r="AR1186" s="3">
        <v>0.99253793649060584</v>
      </c>
      <c r="AS1186" s="3">
        <v>5.2950251476799621E-3</v>
      </c>
      <c r="AT1186" s="10">
        <v>3.1001567840576172E-3</v>
      </c>
      <c r="AU1186" s="1">
        <v>372.4296875</v>
      </c>
      <c r="AV1186" s="5">
        <v>183861.668845651</v>
      </c>
      <c r="AW1186" s="9">
        <v>0.28000688552856451</v>
      </c>
      <c r="AX1186">
        <v>1</v>
      </c>
      <c r="AY1186" t="s">
        <v>50</v>
      </c>
      <c r="AZ1186" s="9">
        <f>AVERAGE(MainTable[[#This Row],[f1]:[f4]])</f>
        <v>0.15720000000000001</v>
      </c>
      <c r="BA1186" s="9">
        <f>AVERAGE(MainTable[[#This Row],[l1]:[l3]])</f>
        <v>4.6666666666666671E-3</v>
      </c>
      <c r="BB1186" s="9">
        <f>AVERAGE(MainTable[[#This Row],[n1]:[lsc]])</f>
        <v>0.27233333333333332</v>
      </c>
      <c r="BC1186" s="9">
        <f>AVERAGE(MainTable[[#This Row],[density]:[clsCoef]])</f>
        <v>0.50449999999999995</v>
      </c>
      <c r="BD1186" s="9">
        <f>AVERAGE(MainTable[[#This Row],[t2]:[t4]])</f>
        <v>0.13466666666666668</v>
      </c>
      <c r="BE1186" s="9">
        <f>AVERAGE(MainTable[[#This Row],[c1]:[c2]])</f>
        <v>8.4499999999999992E-2</v>
      </c>
      <c r="BF1186" s="9">
        <f>AVERAGE(MainTable[[#This Row],[n3]], MainTable[[#This Row],[n1]], MainTable[[#This Row],[n4]])</f>
        <v>2.866666666666667E-2</v>
      </c>
      <c r="BG1186" s="9" t="str">
        <f>VLOOKUP(MainTable[[#This Row],[model]],ModelNames,4,FALSE)</f>
        <v>Tree Ensemble</v>
      </c>
      <c r="BH1186" s="9" cm="1">
        <f t="array" ref="BH1186">MEDIAN(IF($AM$2:$AM$2385=AM1186,$AN$2:$AN$2385))</f>
        <v>0.86949265687583444</v>
      </c>
      <c r="BI1186" s="9" t="str" cm="1">
        <f t="array" ref="BI1186">LEFT(A1186, MIN(IFERROR(FIND({"_binarized","_clean","_converted"}, A1186), LEN(A1186)+1))-1)</f>
        <v>breast_cancer_prediction</v>
      </c>
    </row>
    <row r="1187" spans="1:61" x14ac:dyDescent="0.25">
      <c r="A1187" t="s">
        <v>92</v>
      </c>
      <c r="B1187" s="6">
        <v>569</v>
      </c>
      <c r="C1187">
        <v>31</v>
      </c>
      <c r="D1187">
        <v>30</v>
      </c>
      <c r="E1187">
        <v>0</v>
      </c>
      <c r="F1187" s="1">
        <v>1.6839622641509431</v>
      </c>
      <c r="G1187">
        <v>0</v>
      </c>
      <c r="H1187">
        <v>0</v>
      </c>
      <c r="I1187" s="1">
        <v>28.999159024388291</v>
      </c>
      <c r="J1187" s="1">
        <v>7.7357070110370554</v>
      </c>
      <c r="K1187" s="1">
        <v>1.73581526908603</v>
      </c>
      <c r="L1187" s="1">
        <v>4.6745000000000001</v>
      </c>
      <c r="M1187" s="1">
        <v>2.2080000000000002</v>
      </c>
      <c r="N1187" s="2">
        <v>0.20899999999999999</v>
      </c>
      <c r="O1187" s="2">
        <v>0.22700000000000001</v>
      </c>
      <c r="P1187" s="2">
        <v>6.4000000000000001E-2</v>
      </c>
      <c r="Q1187" s="2">
        <v>0</v>
      </c>
      <c r="R1187" s="2">
        <v>0.48299999999999998</v>
      </c>
      <c r="S1187" s="2">
        <v>1.2E-2</v>
      </c>
      <c r="T1187" s="2">
        <v>2E-3</v>
      </c>
      <c r="U1187" s="2">
        <v>1.2E-2</v>
      </c>
      <c r="V1187" s="2">
        <v>4.0000000000000001E-3</v>
      </c>
      <c r="W1187" s="2">
        <v>2.5000000000000001E-2</v>
      </c>
      <c r="X1187" s="2">
        <v>0.35299999999999998</v>
      </c>
      <c r="Y1187" s="2">
        <v>4.9000000000000002E-2</v>
      </c>
      <c r="Z1187" s="2">
        <v>1.6E-2</v>
      </c>
      <c r="AA1187" s="2">
        <v>0.28999999999999998</v>
      </c>
      <c r="AB1187" s="2">
        <v>0.90500000000000003</v>
      </c>
      <c r="AC1187" s="2">
        <v>0.74099999999999999</v>
      </c>
      <c r="AD1187" s="2">
        <v>0.26800000000000002</v>
      </c>
      <c r="AE1187" s="2">
        <v>0.56899999999999995</v>
      </c>
      <c r="AF1187" s="2">
        <v>5.2999999999999999E-2</v>
      </c>
      <c r="AG1187" s="2">
        <v>1.7999999999999999E-2</v>
      </c>
      <c r="AH1187" s="2">
        <v>0.33300000000000002</v>
      </c>
      <c r="AI1187" s="2">
        <v>4.7E-2</v>
      </c>
      <c r="AJ1187" s="2">
        <v>0.122</v>
      </c>
      <c r="AK1187">
        <v>121550</v>
      </c>
      <c r="AL1187">
        <v>1.43</v>
      </c>
      <c r="AM1187" t="s">
        <v>55</v>
      </c>
      <c r="AN1187" s="3">
        <v>0.96658903896910409</v>
      </c>
      <c r="AO1187" s="3">
        <v>1.29562092335839E-2</v>
      </c>
      <c r="AP1187" s="3">
        <v>0.96647206297654231</v>
      </c>
      <c r="AQ1187" s="3">
        <v>1.3081526073598309E-2</v>
      </c>
      <c r="AR1187" s="3">
        <v>0.99477342088707954</v>
      </c>
      <c r="AS1187" s="3">
        <v>4.9689211793126483E-3</v>
      </c>
      <c r="AT1187" s="10">
        <v>7.4021816253662109E-3</v>
      </c>
      <c r="AU1187" s="1">
        <v>245.11328125</v>
      </c>
      <c r="AV1187" s="5">
        <v>77004.325055560927</v>
      </c>
      <c r="AW1187" s="9">
        <v>1.449404716491699</v>
      </c>
      <c r="AX1187">
        <v>16</v>
      </c>
      <c r="AY1187" t="s">
        <v>50</v>
      </c>
      <c r="AZ1187" s="9">
        <f>AVERAGE(MainTable[[#This Row],[f1]:[f4]])</f>
        <v>0.15720000000000001</v>
      </c>
      <c r="BA1187" s="9">
        <f>AVERAGE(MainTable[[#This Row],[l1]:[l3]])</f>
        <v>6.000000000000001E-3</v>
      </c>
      <c r="BB1187" s="9">
        <f>AVERAGE(MainTable[[#This Row],[n1]:[lsc]])</f>
        <v>0.27299999999999996</v>
      </c>
      <c r="BC1187" s="9">
        <f>AVERAGE(MainTable[[#This Row],[density]:[clsCoef]])</f>
        <v>0.50449999999999995</v>
      </c>
      <c r="BD1187" s="9">
        <f>AVERAGE(MainTable[[#This Row],[t2]:[t4]])</f>
        <v>0.13466666666666668</v>
      </c>
      <c r="BE1187" s="9">
        <f>AVERAGE(MainTable[[#This Row],[c1]:[c2]])</f>
        <v>8.4499999999999992E-2</v>
      </c>
      <c r="BF1187" s="9">
        <f>AVERAGE(MainTable[[#This Row],[n3]], MainTable[[#This Row],[n1]], MainTable[[#This Row],[n4]])</f>
        <v>3.0000000000000002E-2</v>
      </c>
      <c r="BG1187" s="9" t="str">
        <f>VLOOKUP(MainTable[[#This Row],[model]],ModelNames,4,FALSE)</f>
        <v>Tree Ensemble</v>
      </c>
      <c r="BH1187" s="9" cm="1">
        <f t="array" ref="BH1187">MEDIAN(IF($AM$2:$AM$2385=AM1187,$AN$2:$AN$2385))</f>
        <v>0.88267425723439863</v>
      </c>
      <c r="BI1187" s="9" t="str" cm="1">
        <f t="array" ref="BI1187">LEFT(A1187, MIN(IFERROR(FIND({"_binarized","_clean","_converted"}, A1187), LEN(A1187)+1))-1)</f>
        <v>breast_cancer_dataset</v>
      </c>
    </row>
    <row r="1188" spans="1:61" x14ac:dyDescent="0.25">
      <c r="A1188" t="s">
        <v>93</v>
      </c>
      <c r="B1188" s="6">
        <v>569</v>
      </c>
      <c r="C1188">
        <v>31</v>
      </c>
      <c r="D1188">
        <v>30</v>
      </c>
      <c r="E1188">
        <v>0</v>
      </c>
      <c r="F1188" s="1">
        <v>1.6839622641509431</v>
      </c>
      <c r="G1188">
        <v>0</v>
      </c>
      <c r="H1188">
        <v>0</v>
      </c>
      <c r="I1188" s="1">
        <v>28.999159024388291</v>
      </c>
      <c r="J1188" s="1">
        <v>7.7357070110370554</v>
      </c>
      <c r="K1188" s="1">
        <v>1.73581526908603</v>
      </c>
      <c r="L1188" s="1">
        <v>4.6810999999999998</v>
      </c>
      <c r="M1188" s="1">
        <v>2.2014999999999998</v>
      </c>
      <c r="N1188" s="2">
        <v>0.20799999999999999</v>
      </c>
      <c r="O1188" s="2">
        <v>0.22700000000000001</v>
      </c>
      <c r="P1188" s="2">
        <v>6.4000000000000001E-2</v>
      </c>
      <c r="Q1188" s="2">
        <v>0</v>
      </c>
      <c r="R1188" s="2">
        <v>0.48299999999999998</v>
      </c>
      <c r="S1188" s="2">
        <v>1.2E-2</v>
      </c>
      <c r="T1188" s="2">
        <v>2E-3</v>
      </c>
      <c r="U1188" s="2">
        <v>1.2E-2</v>
      </c>
      <c r="V1188" s="2">
        <v>0</v>
      </c>
      <c r="W1188" s="2">
        <v>2.5000000000000001E-2</v>
      </c>
      <c r="X1188" s="2">
        <v>0.35299999999999998</v>
      </c>
      <c r="Y1188" s="2">
        <v>4.9000000000000002E-2</v>
      </c>
      <c r="Z1188" s="2">
        <v>1.2E-2</v>
      </c>
      <c r="AA1188" s="2">
        <v>0.28999999999999998</v>
      </c>
      <c r="AB1188" s="2">
        <v>0.90500000000000003</v>
      </c>
      <c r="AC1188" s="2">
        <v>0.74099999999999999</v>
      </c>
      <c r="AD1188" s="2">
        <v>0.26800000000000002</v>
      </c>
      <c r="AE1188" s="2">
        <v>0.56899999999999995</v>
      </c>
      <c r="AF1188" s="2">
        <v>5.2999999999999999E-2</v>
      </c>
      <c r="AG1188" s="2">
        <v>1.7999999999999999E-2</v>
      </c>
      <c r="AH1188" s="2">
        <v>0.33300000000000002</v>
      </c>
      <c r="AI1188" s="2">
        <v>4.7E-2</v>
      </c>
      <c r="AJ1188" s="2">
        <v>0.122</v>
      </c>
      <c r="AK1188">
        <v>121925</v>
      </c>
      <c r="AL1188">
        <v>0.53</v>
      </c>
      <c r="AM1188" t="s">
        <v>55</v>
      </c>
      <c r="AN1188" s="3">
        <v>0.96658903896910409</v>
      </c>
      <c r="AO1188" s="3">
        <v>1.29562092335839E-2</v>
      </c>
      <c r="AP1188" s="3">
        <v>0.96647206297654231</v>
      </c>
      <c r="AQ1188" s="3">
        <v>1.3081526073598309E-2</v>
      </c>
      <c r="AR1188" s="3">
        <v>0.99477342088707954</v>
      </c>
      <c r="AS1188" s="3">
        <v>4.9689211793127004E-3</v>
      </c>
      <c r="AT1188" s="10">
        <v>6.1614513397216797E-3</v>
      </c>
      <c r="AU1188" s="1">
        <v>380.63671875</v>
      </c>
      <c r="AV1188" s="5">
        <v>92510.671361684013</v>
      </c>
      <c r="AW1188" s="9">
        <v>0.80707335472106934</v>
      </c>
      <c r="AX1188">
        <v>16</v>
      </c>
      <c r="AY1188" t="s">
        <v>50</v>
      </c>
      <c r="AZ1188" s="9">
        <f>AVERAGE(MainTable[[#This Row],[f1]:[f4]])</f>
        <v>0.15720000000000001</v>
      </c>
      <c r="BA1188" s="9">
        <f>AVERAGE(MainTable[[#This Row],[l1]:[l3]])</f>
        <v>4.6666666666666671E-3</v>
      </c>
      <c r="BB1188" s="9">
        <f>AVERAGE(MainTable[[#This Row],[n1]:[lsc]])</f>
        <v>0.27233333333333332</v>
      </c>
      <c r="BC1188" s="9">
        <f>AVERAGE(MainTable[[#This Row],[density]:[clsCoef]])</f>
        <v>0.50449999999999995</v>
      </c>
      <c r="BD1188" s="9">
        <f>AVERAGE(MainTable[[#This Row],[t2]:[t4]])</f>
        <v>0.13466666666666668</v>
      </c>
      <c r="BE1188" s="9">
        <f>AVERAGE(MainTable[[#This Row],[c1]:[c2]])</f>
        <v>8.4499999999999992E-2</v>
      </c>
      <c r="BF1188" s="9">
        <f>AVERAGE(MainTable[[#This Row],[n3]], MainTable[[#This Row],[n1]], MainTable[[#This Row],[n4]])</f>
        <v>2.866666666666667E-2</v>
      </c>
      <c r="BG1188" s="9" t="str">
        <f>VLOOKUP(MainTable[[#This Row],[model]],ModelNames,4,FALSE)</f>
        <v>Tree Ensemble</v>
      </c>
      <c r="BH1188" s="9" cm="1">
        <f t="array" ref="BH1188">MEDIAN(IF($AM$2:$AM$2385=AM1188,$AN$2:$AN$2385))</f>
        <v>0.88267425723439863</v>
      </c>
      <c r="BI1188" s="9" t="str" cm="1">
        <f t="array" ref="BI1188">LEFT(A1188, MIN(IFERROR(FIND({"_binarized","_clean","_converted"}, A1188), LEN(A1188)+1))-1)</f>
        <v>breast_cancer_prediction</v>
      </c>
    </row>
    <row r="1189" spans="1:61" x14ac:dyDescent="0.25">
      <c r="A1189" t="s">
        <v>92</v>
      </c>
      <c r="B1189" s="6">
        <v>569</v>
      </c>
      <c r="C1189">
        <v>31</v>
      </c>
      <c r="D1189">
        <v>30</v>
      </c>
      <c r="E1189">
        <v>0</v>
      </c>
      <c r="F1189" s="1">
        <v>1.6839622641509431</v>
      </c>
      <c r="G1189">
        <v>0</v>
      </c>
      <c r="H1189">
        <v>0</v>
      </c>
      <c r="I1189" s="1">
        <v>28.999159024388291</v>
      </c>
      <c r="J1189" s="1">
        <v>7.7357070110370554</v>
      </c>
      <c r="K1189" s="1">
        <v>1.73581526908603</v>
      </c>
      <c r="L1189" s="1">
        <v>4.6745000000000001</v>
      </c>
      <c r="M1189" s="1">
        <v>2.2080000000000002</v>
      </c>
      <c r="N1189" s="2">
        <v>0.20899999999999999</v>
      </c>
      <c r="O1189" s="2">
        <v>0.22700000000000001</v>
      </c>
      <c r="P1189" s="2">
        <v>6.4000000000000001E-2</v>
      </c>
      <c r="Q1189" s="2">
        <v>0</v>
      </c>
      <c r="R1189" s="2">
        <v>0.48299999999999998</v>
      </c>
      <c r="S1189" s="2">
        <v>1.2E-2</v>
      </c>
      <c r="T1189" s="2">
        <v>2E-3</v>
      </c>
      <c r="U1189" s="2">
        <v>1.2E-2</v>
      </c>
      <c r="V1189" s="2">
        <v>4.0000000000000001E-3</v>
      </c>
      <c r="W1189" s="2">
        <v>2.5000000000000001E-2</v>
      </c>
      <c r="X1189" s="2">
        <v>0.35299999999999998</v>
      </c>
      <c r="Y1189" s="2">
        <v>4.9000000000000002E-2</v>
      </c>
      <c r="Z1189" s="2">
        <v>1.6E-2</v>
      </c>
      <c r="AA1189" s="2">
        <v>0.28999999999999998</v>
      </c>
      <c r="AB1189" s="2">
        <v>0.90500000000000003</v>
      </c>
      <c r="AC1189" s="2">
        <v>0.74099999999999999</v>
      </c>
      <c r="AD1189" s="2">
        <v>0.26800000000000002</v>
      </c>
      <c r="AE1189" s="2">
        <v>0.56899999999999995</v>
      </c>
      <c r="AF1189" s="2">
        <v>5.2999999999999999E-2</v>
      </c>
      <c r="AG1189" s="2">
        <v>1.7999999999999999E-2</v>
      </c>
      <c r="AH1189" s="2">
        <v>0.33300000000000002</v>
      </c>
      <c r="AI1189" s="2">
        <v>4.7E-2</v>
      </c>
      <c r="AJ1189" s="2">
        <v>0.122</v>
      </c>
      <c r="AK1189">
        <v>121550</v>
      </c>
      <c r="AL1189">
        <v>1.43</v>
      </c>
      <c r="AM1189" t="s">
        <v>60</v>
      </c>
      <c r="AN1189" s="3">
        <v>0.96489675516224194</v>
      </c>
      <c r="AO1189" s="3">
        <v>1.5665677119788089E-2</v>
      </c>
      <c r="AP1189" s="3">
        <v>0.96490301485209395</v>
      </c>
      <c r="AQ1189" s="3">
        <v>1.572372290814824E-2</v>
      </c>
      <c r="AR1189" s="3">
        <v>0.99103457957044605</v>
      </c>
      <c r="AS1189" s="3">
        <v>8.6985579994088812E-3</v>
      </c>
      <c r="AT1189" s="10">
        <v>1.767396926879883E-3</v>
      </c>
      <c r="AU1189" s="1">
        <v>244.6484375</v>
      </c>
      <c r="AV1189" s="5">
        <v>322508.19910967222</v>
      </c>
      <c r="AW1189" s="9">
        <v>7.0065736770629883E-2</v>
      </c>
      <c r="AX1189">
        <v>16</v>
      </c>
      <c r="AY1189" t="s">
        <v>50</v>
      </c>
      <c r="AZ1189" s="9">
        <f>AVERAGE(MainTable[[#This Row],[f1]:[f4]])</f>
        <v>0.15720000000000001</v>
      </c>
      <c r="BA1189" s="9">
        <f>AVERAGE(MainTable[[#This Row],[l1]:[l3]])</f>
        <v>6.000000000000001E-3</v>
      </c>
      <c r="BB1189" s="9">
        <f>AVERAGE(MainTable[[#This Row],[n1]:[lsc]])</f>
        <v>0.27299999999999996</v>
      </c>
      <c r="BC1189" s="9">
        <f>AVERAGE(MainTable[[#This Row],[density]:[clsCoef]])</f>
        <v>0.50449999999999995</v>
      </c>
      <c r="BD1189" s="9">
        <f>AVERAGE(MainTable[[#This Row],[t2]:[t4]])</f>
        <v>0.13466666666666668</v>
      </c>
      <c r="BE1189" s="9">
        <f>AVERAGE(MainTable[[#This Row],[c1]:[c2]])</f>
        <v>8.4499999999999992E-2</v>
      </c>
      <c r="BF1189" s="9">
        <f>AVERAGE(MainTable[[#This Row],[n3]], MainTable[[#This Row],[n1]], MainTable[[#This Row],[n4]])</f>
        <v>3.0000000000000002E-2</v>
      </c>
      <c r="BG1189" s="9" t="str">
        <f>VLOOKUP(MainTable[[#This Row],[model]],ModelNames,4,FALSE)</f>
        <v>Linear</v>
      </c>
      <c r="BH1189" s="9" cm="1">
        <f t="array" ref="BH1189">MEDIAN(IF($AM$2:$AM$2385=AM1189,$AN$2:$AN$2385))</f>
        <v>0.84154689776823377</v>
      </c>
      <c r="BI1189" s="9" t="str" cm="1">
        <f t="array" ref="BI1189">LEFT(A1189, MIN(IFERROR(FIND({"_binarized","_clean","_converted"}, A1189), LEN(A1189)+1))-1)</f>
        <v>breast_cancer_dataset</v>
      </c>
    </row>
    <row r="1190" spans="1:61" x14ac:dyDescent="0.25">
      <c r="A1190" t="s">
        <v>93</v>
      </c>
      <c r="B1190" s="6">
        <v>569</v>
      </c>
      <c r="C1190">
        <v>31</v>
      </c>
      <c r="D1190">
        <v>30</v>
      </c>
      <c r="E1190">
        <v>0</v>
      </c>
      <c r="F1190" s="1">
        <v>1.6839622641509431</v>
      </c>
      <c r="G1190">
        <v>0</v>
      </c>
      <c r="H1190">
        <v>0</v>
      </c>
      <c r="I1190" s="1">
        <v>28.999159024388291</v>
      </c>
      <c r="J1190" s="1">
        <v>7.7357070110370554</v>
      </c>
      <c r="K1190" s="1">
        <v>1.73581526908603</v>
      </c>
      <c r="L1190" s="1">
        <v>4.6810999999999998</v>
      </c>
      <c r="M1190" s="1">
        <v>2.2014999999999998</v>
      </c>
      <c r="N1190" s="2">
        <v>0.20799999999999999</v>
      </c>
      <c r="O1190" s="2">
        <v>0.22700000000000001</v>
      </c>
      <c r="P1190" s="2">
        <v>6.4000000000000001E-2</v>
      </c>
      <c r="Q1190" s="2">
        <v>0</v>
      </c>
      <c r="R1190" s="2">
        <v>0.48299999999999998</v>
      </c>
      <c r="S1190" s="2">
        <v>1.2E-2</v>
      </c>
      <c r="T1190" s="2">
        <v>2E-3</v>
      </c>
      <c r="U1190" s="2">
        <v>1.2E-2</v>
      </c>
      <c r="V1190" s="2">
        <v>0</v>
      </c>
      <c r="W1190" s="2">
        <v>2.5000000000000001E-2</v>
      </c>
      <c r="X1190" s="2">
        <v>0.35299999999999998</v>
      </c>
      <c r="Y1190" s="2">
        <v>4.9000000000000002E-2</v>
      </c>
      <c r="Z1190" s="2">
        <v>1.2E-2</v>
      </c>
      <c r="AA1190" s="2">
        <v>0.28999999999999998</v>
      </c>
      <c r="AB1190" s="2">
        <v>0.90500000000000003</v>
      </c>
      <c r="AC1190" s="2">
        <v>0.74099999999999999</v>
      </c>
      <c r="AD1190" s="2">
        <v>0.26800000000000002</v>
      </c>
      <c r="AE1190" s="2">
        <v>0.56899999999999995</v>
      </c>
      <c r="AF1190" s="2">
        <v>5.2999999999999999E-2</v>
      </c>
      <c r="AG1190" s="2">
        <v>1.7999999999999999E-2</v>
      </c>
      <c r="AH1190" s="2">
        <v>0.33300000000000002</v>
      </c>
      <c r="AI1190" s="2">
        <v>4.7E-2</v>
      </c>
      <c r="AJ1190" s="2">
        <v>0.122</v>
      </c>
      <c r="AK1190">
        <v>121925</v>
      </c>
      <c r="AL1190">
        <v>0.53</v>
      </c>
      <c r="AM1190" t="s">
        <v>60</v>
      </c>
      <c r="AN1190" s="3">
        <v>0.96489675516224194</v>
      </c>
      <c r="AO1190" s="3">
        <v>1.5665677119788089E-2</v>
      </c>
      <c r="AP1190" s="3">
        <v>0.96490301485209395</v>
      </c>
      <c r="AQ1190" s="3">
        <v>1.572372290814824E-2</v>
      </c>
      <c r="AR1190" s="3">
        <v>0.99103457957044583</v>
      </c>
      <c r="AS1190" s="3">
        <v>8.6985579994088326E-3</v>
      </c>
      <c r="AT1190" s="10">
        <v>1.662015914916992E-3</v>
      </c>
      <c r="AU1190" s="1">
        <v>379.9375</v>
      </c>
      <c r="AV1190" s="5">
        <v>342957.00473389757</v>
      </c>
      <c r="AW1190" s="9">
        <v>6.1131715774536133E-2</v>
      </c>
      <c r="AX1190">
        <v>16</v>
      </c>
      <c r="AY1190" t="s">
        <v>50</v>
      </c>
      <c r="AZ1190" s="9">
        <f>AVERAGE(MainTable[[#This Row],[f1]:[f4]])</f>
        <v>0.15720000000000001</v>
      </c>
      <c r="BA1190" s="9">
        <f>AVERAGE(MainTable[[#This Row],[l1]:[l3]])</f>
        <v>4.6666666666666671E-3</v>
      </c>
      <c r="BB1190" s="9">
        <f>AVERAGE(MainTable[[#This Row],[n1]:[lsc]])</f>
        <v>0.27233333333333332</v>
      </c>
      <c r="BC1190" s="9">
        <f>AVERAGE(MainTable[[#This Row],[density]:[clsCoef]])</f>
        <v>0.50449999999999995</v>
      </c>
      <c r="BD1190" s="9">
        <f>AVERAGE(MainTable[[#This Row],[t2]:[t4]])</f>
        <v>0.13466666666666668</v>
      </c>
      <c r="BE1190" s="9">
        <f>AVERAGE(MainTable[[#This Row],[c1]:[c2]])</f>
        <v>8.4499999999999992E-2</v>
      </c>
      <c r="BF1190" s="9">
        <f>AVERAGE(MainTable[[#This Row],[n3]], MainTable[[#This Row],[n1]], MainTable[[#This Row],[n4]])</f>
        <v>2.866666666666667E-2</v>
      </c>
      <c r="BG1190" s="9" t="str">
        <f>VLOOKUP(MainTable[[#This Row],[model]],ModelNames,4,FALSE)</f>
        <v>Linear</v>
      </c>
      <c r="BH1190" s="9" cm="1">
        <f t="array" ref="BH1190">MEDIAN(IF($AM$2:$AM$2385=AM1190,$AN$2:$AN$2385))</f>
        <v>0.84154689776823377</v>
      </c>
      <c r="BI1190" s="9" t="str" cm="1">
        <f t="array" ref="BI1190">LEFT(A1190, MIN(IFERROR(FIND({"_binarized","_clean","_converted"}, A1190), LEN(A1190)+1))-1)</f>
        <v>breast_cancer_prediction</v>
      </c>
    </row>
    <row r="1191" spans="1:61" x14ac:dyDescent="0.25">
      <c r="A1191" t="s">
        <v>92</v>
      </c>
      <c r="B1191" s="6">
        <v>569</v>
      </c>
      <c r="C1191">
        <v>31</v>
      </c>
      <c r="D1191">
        <v>30</v>
      </c>
      <c r="E1191">
        <v>0</v>
      </c>
      <c r="F1191" s="1">
        <v>1.6839622641509431</v>
      </c>
      <c r="G1191">
        <v>0</v>
      </c>
      <c r="H1191">
        <v>0</v>
      </c>
      <c r="I1191" s="1">
        <v>28.999159024388291</v>
      </c>
      <c r="J1191" s="1">
        <v>7.7357070110370554</v>
      </c>
      <c r="K1191" s="1">
        <v>1.73581526908603</v>
      </c>
      <c r="L1191" s="1">
        <v>4.6745000000000001</v>
      </c>
      <c r="M1191" s="1">
        <v>2.2080000000000002</v>
      </c>
      <c r="N1191" s="2">
        <v>0.20899999999999999</v>
      </c>
      <c r="O1191" s="2">
        <v>0.22700000000000001</v>
      </c>
      <c r="P1191" s="2">
        <v>6.4000000000000001E-2</v>
      </c>
      <c r="Q1191" s="2">
        <v>0</v>
      </c>
      <c r="R1191" s="2">
        <v>0.48299999999999998</v>
      </c>
      <c r="S1191" s="2">
        <v>1.2E-2</v>
      </c>
      <c r="T1191" s="2">
        <v>2E-3</v>
      </c>
      <c r="U1191" s="2">
        <v>1.2E-2</v>
      </c>
      <c r="V1191" s="2">
        <v>4.0000000000000001E-3</v>
      </c>
      <c r="W1191" s="2">
        <v>2.5000000000000001E-2</v>
      </c>
      <c r="X1191" s="2">
        <v>0.35299999999999998</v>
      </c>
      <c r="Y1191" s="2">
        <v>4.9000000000000002E-2</v>
      </c>
      <c r="Z1191" s="2">
        <v>1.6E-2</v>
      </c>
      <c r="AA1191" s="2">
        <v>0.28999999999999998</v>
      </c>
      <c r="AB1191" s="2">
        <v>0.90500000000000003</v>
      </c>
      <c r="AC1191" s="2">
        <v>0.74099999999999999</v>
      </c>
      <c r="AD1191" s="2">
        <v>0.26800000000000002</v>
      </c>
      <c r="AE1191" s="2">
        <v>0.56899999999999995</v>
      </c>
      <c r="AF1191" s="2">
        <v>5.2999999999999999E-2</v>
      </c>
      <c r="AG1191" s="2">
        <v>1.7999999999999999E-2</v>
      </c>
      <c r="AH1191" s="2">
        <v>0.33300000000000002</v>
      </c>
      <c r="AI1191" s="2">
        <v>4.7E-2</v>
      </c>
      <c r="AJ1191" s="2">
        <v>0.122</v>
      </c>
      <c r="AK1191">
        <v>121550</v>
      </c>
      <c r="AL1191">
        <v>1.43</v>
      </c>
      <c r="AM1191" t="s">
        <v>59</v>
      </c>
      <c r="AN1191" s="3">
        <v>0.96311131811830464</v>
      </c>
      <c r="AO1191" s="3">
        <v>1.0182126546418259E-2</v>
      </c>
      <c r="AP1191" s="3">
        <v>0.9630435731062168</v>
      </c>
      <c r="AQ1191" s="3">
        <v>1.032337542866904E-2</v>
      </c>
      <c r="AR1191" s="3">
        <v>0.99292977936525273</v>
      </c>
      <c r="AS1191" s="3">
        <v>4.6103226581229086E-3</v>
      </c>
      <c r="AT1191" s="10">
        <v>3.6883354187011719E-3</v>
      </c>
      <c r="AU1191" s="1">
        <v>242.015625</v>
      </c>
      <c r="AV1191" s="5">
        <v>154541.25921137689</v>
      </c>
      <c r="AW1191" s="9">
        <v>0.32331752777099609</v>
      </c>
      <c r="AX1191">
        <v>1</v>
      </c>
      <c r="AY1191" t="s">
        <v>50</v>
      </c>
      <c r="AZ1191" s="9">
        <f>AVERAGE(MainTable[[#This Row],[f1]:[f4]])</f>
        <v>0.15720000000000001</v>
      </c>
      <c r="BA1191" s="9">
        <f>AVERAGE(MainTable[[#This Row],[l1]:[l3]])</f>
        <v>6.000000000000001E-3</v>
      </c>
      <c r="BB1191" s="9">
        <f>AVERAGE(MainTable[[#This Row],[n1]:[lsc]])</f>
        <v>0.27299999999999996</v>
      </c>
      <c r="BC1191" s="9">
        <f>AVERAGE(MainTable[[#This Row],[density]:[clsCoef]])</f>
        <v>0.50449999999999995</v>
      </c>
      <c r="BD1191" s="9">
        <f>AVERAGE(MainTable[[#This Row],[t2]:[t4]])</f>
        <v>0.13466666666666668</v>
      </c>
      <c r="BE1191" s="9">
        <f>AVERAGE(MainTable[[#This Row],[c1]:[c2]])</f>
        <v>8.4499999999999992E-2</v>
      </c>
      <c r="BF1191" s="9">
        <f>AVERAGE(MainTable[[#This Row],[n3]], MainTable[[#This Row],[n1]], MainTable[[#This Row],[n4]])</f>
        <v>3.0000000000000002E-2</v>
      </c>
      <c r="BG1191" s="9" t="str">
        <f>VLOOKUP(MainTable[[#This Row],[model]],ModelNames,4,FALSE)</f>
        <v>Tree Ensemble</v>
      </c>
      <c r="BH1191" s="9" cm="1">
        <f t="array" ref="BH1191">MEDIAN(IF($AM$2:$AM$2385=AM1191,$AN$2:$AN$2385))</f>
        <v>0.86949265687583444</v>
      </c>
      <c r="BI1191" s="9" t="str" cm="1">
        <f t="array" ref="BI1191">LEFT(A1191, MIN(IFERROR(FIND({"_binarized","_clean","_converted"}, A1191), LEN(A1191)+1))-1)</f>
        <v>breast_cancer_dataset</v>
      </c>
    </row>
    <row r="1192" spans="1:61" x14ac:dyDescent="0.25">
      <c r="A1192" t="s">
        <v>92</v>
      </c>
      <c r="B1192" s="6">
        <v>569</v>
      </c>
      <c r="C1192">
        <v>31</v>
      </c>
      <c r="D1192">
        <v>30</v>
      </c>
      <c r="E1192">
        <v>0</v>
      </c>
      <c r="F1192" s="1">
        <v>1.6839622641509431</v>
      </c>
      <c r="G1192">
        <v>0</v>
      </c>
      <c r="H1192">
        <v>0</v>
      </c>
      <c r="I1192" s="1">
        <v>28.999159024388291</v>
      </c>
      <c r="J1192" s="1">
        <v>7.7357070110370554</v>
      </c>
      <c r="K1192" s="1">
        <v>1.73581526908603</v>
      </c>
      <c r="L1192" s="1">
        <v>4.6745000000000001</v>
      </c>
      <c r="M1192" s="1">
        <v>2.2080000000000002</v>
      </c>
      <c r="N1192" s="2">
        <v>0.20899999999999999</v>
      </c>
      <c r="O1192" s="2">
        <v>0.22700000000000001</v>
      </c>
      <c r="P1192" s="2">
        <v>6.4000000000000001E-2</v>
      </c>
      <c r="Q1192" s="2">
        <v>0</v>
      </c>
      <c r="R1192" s="2">
        <v>0.48299999999999998</v>
      </c>
      <c r="S1192" s="2">
        <v>1.2E-2</v>
      </c>
      <c r="T1192" s="2">
        <v>2E-3</v>
      </c>
      <c r="U1192" s="2">
        <v>1.2E-2</v>
      </c>
      <c r="V1192" s="2">
        <v>4.0000000000000001E-3</v>
      </c>
      <c r="W1192" s="2">
        <v>2.5000000000000001E-2</v>
      </c>
      <c r="X1192" s="2">
        <v>0.35299999999999998</v>
      </c>
      <c r="Y1192" s="2">
        <v>4.9000000000000002E-2</v>
      </c>
      <c r="Z1192" s="2">
        <v>1.6E-2</v>
      </c>
      <c r="AA1192" s="2">
        <v>0.28999999999999998</v>
      </c>
      <c r="AB1192" s="2">
        <v>0.90500000000000003</v>
      </c>
      <c r="AC1192" s="2">
        <v>0.74099999999999999</v>
      </c>
      <c r="AD1192" s="2">
        <v>0.26800000000000002</v>
      </c>
      <c r="AE1192" s="2">
        <v>0.56899999999999995</v>
      </c>
      <c r="AF1192" s="2">
        <v>5.2999999999999999E-2</v>
      </c>
      <c r="AG1192" s="2">
        <v>1.7999999999999999E-2</v>
      </c>
      <c r="AH1192" s="2">
        <v>0.33300000000000002</v>
      </c>
      <c r="AI1192" s="2">
        <v>4.7E-2</v>
      </c>
      <c r="AJ1192" s="2">
        <v>0.122</v>
      </c>
      <c r="AK1192">
        <v>121550</v>
      </c>
      <c r="AL1192">
        <v>1.43</v>
      </c>
      <c r="AM1192" t="s">
        <v>61</v>
      </c>
      <c r="AN1192" s="3">
        <v>0.96309579257879219</v>
      </c>
      <c r="AO1192" s="3">
        <v>1.021983895544111E-2</v>
      </c>
      <c r="AP1192" s="3">
        <v>0.96278803941377</v>
      </c>
      <c r="AQ1192" s="3">
        <v>1.045467238673444E-2</v>
      </c>
      <c r="AR1192" s="3">
        <v>0.99190574107868557</v>
      </c>
      <c r="AS1192" s="3">
        <v>8.6626806306005985E-3</v>
      </c>
      <c r="AT1192" s="10">
        <v>2.8660297393798828E-3</v>
      </c>
      <c r="AU1192" s="1">
        <v>240.70703125</v>
      </c>
      <c r="AV1192" s="5">
        <v>198881.39755428</v>
      </c>
      <c r="AW1192" s="9">
        <v>2.5907993316650391E-2</v>
      </c>
      <c r="AX1192">
        <v>4</v>
      </c>
      <c r="AY1192" t="s">
        <v>50</v>
      </c>
      <c r="AZ1192" s="9">
        <f>AVERAGE(MainTable[[#This Row],[f1]:[f4]])</f>
        <v>0.15720000000000001</v>
      </c>
      <c r="BA1192" s="9">
        <f>AVERAGE(MainTable[[#This Row],[l1]:[l3]])</f>
        <v>6.000000000000001E-3</v>
      </c>
      <c r="BB1192" s="9">
        <f>AVERAGE(MainTable[[#This Row],[n1]:[lsc]])</f>
        <v>0.27299999999999996</v>
      </c>
      <c r="BC1192" s="9">
        <f>AVERAGE(MainTable[[#This Row],[density]:[clsCoef]])</f>
        <v>0.50449999999999995</v>
      </c>
      <c r="BD1192" s="9">
        <f>AVERAGE(MainTable[[#This Row],[t2]:[t4]])</f>
        <v>0.13466666666666668</v>
      </c>
      <c r="BE1192" s="9">
        <f>AVERAGE(MainTable[[#This Row],[c1]:[c2]])</f>
        <v>8.4499999999999992E-2</v>
      </c>
      <c r="BF1192" s="9">
        <f>AVERAGE(MainTable[[#This Row],[n3]], MainTable[[#This Row],[n1]], MainTable[[#This Row],[n4]])</f>
        <v>3.0000000000000002E-2</v>
      </c>
      <c r="BG1192" s="9" t="str">
        <f>VLOOKUP(MainTable[[#This Row],[model]],ModelNames,4,FALSE)</f>
        <v>Discriminant</v>
      </c>
      <c r="BH1192" s="9" cm="1">
        <f t="array" ref="BH1192">MEDIAN(IF($AM$2:$AM$2385=AM1192,$AN$2:$AN$2385))</f>
        <v>0.82848361206198695</v>
      </c>
      <c r="BI1192" s="9" t="str" cm="1">
        <f t="array" ref="BI1192">LEFT(A1192, MIN(IFERROR(FIND({"_binarized","_clean","_converted"}, A1192), LEN(A1192)+1))-1)</f>
        <v>breast_cancer_dataset</v>
      </c>
    </row>
    <row r="1193" spans="1:61" x14ac:dyDescent="0.25">
      <c r="A1193" t="s">
        <v>93</v>
      </c>
      <c r="B1193" s="6">
        <v>569</v>
      </c>
      <c r="C1193">
        <v>31</v>
      </c>
      <c r="D1193">
        <v>30</v>
      </c>
      <c r="E1193">
        <v>0</v>
      </c>
      <c r="F1193" s="1">
        <v>1.6839622641509431</v>
      </c>
      <c r="G1193">
        <v>0</v>
      </c>
      <c r="H1193">
        <v>0</v>
      </c>
      <c r="I1193" s="1">
        <v>28.999159024388291</v>
      </c>
      <c r="J1193" s="1">
        <v>7.7357070110370554</v>
      </c>
      <c r="K1193" s="1">
        <v>1.73581526908603</v>
      </c>
      <c r="L1193" s="1">
        <v>4.6810999999999998</v>
      </c>
      <c r="M1193" s="1">
        <v>2.2014999999999998</v>
      </c>
      <c r="N1193" s="2">
        <v>0.20799999999999999</v>
      </c>
      <c r="O1193" s="2">
        <v>0.22700000000000001</v>
      </c>
      <c r="P1193" s="2">
        <v>6.4000000000000001E-2</v>
      </c>
      <c r="Q1193" s="2">
        <v>0</v>
      </c>
      <c r="R1193" s="2">
        <v>0.48299999999999998</v>
      </c>
      <c r="S1193" s="2">
        <v>1.2E-2</v>
      </c>
      <c r="T1193" s="2">
        <v>2E-3</v>
      </c>
      <c r="U1193" s="2">
        <v>1.2E-2</v>
      </c>
      <c r="V1193" s="2">
        <v>0</v>
      </c>
      <c r="W1193" s="2">
        <v>2.5000000000000001E-2</v>
      </c>
      <c r="X1193" s="2">
        <v>0.35299999999999998</v>
      </c>
      <c r="Y1193" s="2">
        <v>4.9000000000000002E-2</v>
      </c>
      <c r="Z1193" s="2">
        <v>1.2E-2</v>
      </c>
      <c r="AA1193" s="2">
        <v>0.28999999999999998</v>
      </c>
      <c r="AB1193" s="2">
        <v>0.90500000000000003</v>
      </c>
      <c r="AC1193" s="2">
        <v>0.74099999999999999</v>
      </c>
      <c r="AD1193" s="2">
        <v>0.26800000000000002</v>
      </c>
      <c r="AE1193" s="2">
        <v>0.56899999999999995</v>
      </c>
      <c r="AF1193" s="2">
        <v>5.2999999999999999E-2</v>
      </c>
      <c r="AG1193" s="2">
        <v>1.7999999999999999E-2</v>
      </c>
      <c r="AH1193" s="2">
        <v>0.33300000000000002</v>
      </c>
      <c r="AI1193" s="2">
        <v>4.7E-2</v>
      </c>
      <c r="AJ1193" s="2">
        <v>0.122</v>
      </c>
      <c r="AK1193">
        <v>121925</v>
      </c>
      <c r="AL1193">
        <v>0.53</v>
      </c>
      <c r="AM1193" t="s">
        <v>61</v>
      </c>
      <c r="AN1193" s="3">
        <v>0.96309579257879219</v>
      </c>
      <c r="AO1193" s="3">
        <v>1.021983895544111E-2</v>
      </c>
      <c r="AP1193" s="3">
        <v>0.96278803941377</v>
      </c>
      <c r="AQ1193" s="3">
        <v>1.045467238673444E-2</v>
      </c>
      <c r="AR1193" s="3">
        <v>0.99190574107868579</v>
      </c>
      <c r="AS1193" s="3">
        <v>8.6626806306006696E-3</v>
      </c>
      <c r="AT1193" s="10">
        <v>2.0301342010498051E-3</v>
      </c>
      <c r="AU1193" s="1">
        <v>382.7421875</v>
      </c>
      <c r="AV1193" s="5">
        <v>280769.61597181438</v>
      </c>
      <c r="AW1193" s="9">
        <v>2.5464296340942379E-2</v>
      </c>
      <c r="AX1193">
        <v>4</v>
      </c>
      <c r="AY1193" t="s">
        <v>50</v>
      </c>
      <c r="AZ1193" s="9">
        <f>AVERAGE(MainTable[[#This Row],[f1]:[f4]])</f>
        <v>0.15720000000000001</v>
      </c>
      <c r="BA1193" s="9">
        <f>AVERAGE(MainTable[[#This Row],[l1]:[l3]])</f>
        <v>4.6666666666666671E-3</v>
      </c>
      <c r="BB1193" s="9">
        <f>AVERAGE(MainTable[[#This Row],[n1]:[lsc]])</f>
        <v>0.27233333333333332</v>
      </c>
      <c r="BC1193" s="9">
        <f>AVERAGE(MainTable[[#This Row],[density]:[clsCoef]])</f>
        <v>0.50449999999999995</v>
      </c>
      <c r="BD1193" s="9">
        <f>AVERAGE(MainTable[[#This Row],[t2]:[t4]])</f>
        <v>0.13466666666666668</v>
      </c>
      <c r="BE1193" s="9">
        <f>AVERAGE(MainTable[[#This Row],[c1]:[c2]])</f>
        <v>8.4499999999999992E-2</v>
      </c>
      <c r="BF1193" s="9">
        <f>AVERAGE(MainTable[[#This Row],[n3]], MainTable[[#This Row],[n1]], MainTable[[#This Row],[n4]])</f>
        <v>2.866666666666667E-2</v>
      </c>
      <c r="BG1193" s="9" t="str">
        <f>VLOOKUP(MainTable[[#This Row],[model]],ModelNames,4,FALSE)</f>
        <v>Discriminant</v>
      </c>
      <c r="BH1193" s="9" cm="1">
        <f t="array" ref="BH1193">MEDIAN(IF($AM$2:$AM$2385=AM1193,$AN$2:$AN$2385))</f>
        <v>0.82848361206198695</v>
      </c>
      <c r="BI1193" s="9" t="str" cm="1">
        <f t="array" ref="BI1193">LEFT(A1193, MIN(IFERROR(FIND({"_binarized","_clean","_converted"}, A1193), LEN(A1193)+1))-1)</f>
        <v>breast_cancer_prediction</v>
      </c>
    </row>
    <row r="1194" spans="1:61" x14ac:dyDescent="0.25">
      <c r="A1194" t="s">
        <v>92</v>
      </c>
      <c r="B1194" s="6">
        <v>569</v>
      </c>
      <c r="C1194">
        <v>31</v>
      </c>
      <c r="D1194">
        <v>30</v>
      </c>
      <c r="E1194">
        <v>0</v>
      </c>
      <c r="F1194" s="1">
        <v>1.6839622641509431</v>
      </c>
      <c r="G1194">
        <v>0</v>
      </c>
      <c r="H1194">
        <v>0</v>
      </c>
      <c r="I1194" s="1">
        <v>28.999159024388291</v>
      </c>
      <c r="J1194" s="1">
        <v>7.7357070110370554</v>
      </c>
      <c r="K1194" s="1">
        <v>1.73581526908603</v>
      </c>
      <c r="L1194" s="1">
        <v>4.6745000000000001</v>
      </c>
      <c r="M1194" s="1">
        <v>2.2080000000000002</v>
      </c>
      <c r="N1194" s="2">
        <v>0.20899999999999999</v>
      </c>
      <c r="O1194" s="2">
        <v>0.22700000000000001</v>
      </c>
      <c r="P1194" s="2">
        <v>6.4000000000000001E-2</v>
      </c>
      <c r="Q1194" s="2">
        <v>0</v>
      </c>
      <c r="R1194" s="2">
        <v>0.48299999999999998</v>
      </c>
      <c r="S1194" s="2">
        <v>1.2E-2</v>
      </c>
      <c r="T1194" s="2">
        <v>2E-3</v>
      </c>
      <c r="U1194" s="2">
        <v>1.2E-2</v>
      </c>
      <c r="V1194" s="2">
        <v>4.0000000000000001E-3</v>
      </c>
      <c r="W1194" s="2">
        <v>2.5000000000000001E-2</v>
      </c>
      <c r="X1194" s="2">
        <v>0.35299999999999998</v>
      </c>
      <c r="Y1194" s="2">
        <v>4.9000000000000002E-2</v>
      </c>
      <c r="Z1194" s="2">
        <v>1.6E-2</v>
      </c>
      <c r="AA1194" s="2">
        <v>0.28999999999999998</v>
      </c>
      <c r="AB1194" s="2">
        <v>0.90500000000000003</v>
      </c>
      <c r="AC1194" s="2">
        <v>0.74099999999999999</v>
      </c>
      <c r="AD1194" s="2">
        <v>0.26800000000000002</v>
      </c>
      <c r="AE1194" s="2">
        <v>0.56899999999999995</v>
      </c>
      <c r="AF1194" s="2">
        <v>5.2999999999999999E-2</v>
      </c>
      <c r="AG1194" s="2">
        <v>1.7999999999999999E-2</v>
      </c>
      <c r="AH1194" s="2">
        <v>0.33300000000000002</v>
      </c>
      <c r="AI1194" s="2">
        <v>4.7E-2</v>
      </c>
      <c r="AJ1194" s="2">
        <v>0.122</v>
      </c>
      <c r="AK1194">
        <v>121550</v>
      </c>
      <c r="AL1194">
        <v>1.43</v>
      </c>
      <c r="AM1194" t="s">
        <v>64</v>
      </c>
      <c r="AN1194" s="3">
        <v>0.95960254618847995</v>
      </c>
      <c r="AO1194" s="3">
        <v>1.886091718029936E-2</v>
      </c>
      <c r="AP1194" s="3">
        <v>0.9589255489078472</v>
      </c>
      <c r="AQ1194" s="3">
        <v>1.9457001823766459E-2</v>
      </c>
      <c r="AR1194" s="3">
        <v>0.99491093849921231</v>
      </c>
      <c r="AS1194" s="3">
        <v>6.1532975691156507E-3</v>
      </c>
      <c r="AT1194" s="10">
        <v>1.8599033355712891E-3</v>
      </c>
      <c r="AU1194" s="1">
        <v>241.6796875</v>
      </c>
      <c r="AV1194" s="5">
        <v>306467.54005896678</v>
      </c>
      <c r="AW1194" s="9">
        <v>2.5871038436889648E-2</v>
      </c>
      <c r="AX1194">
        <v>2</v>
      </c>
      <c r="AY1194" t="s">
        <v>50</v>
      </c>
      <c r="AZ1194" s="9">
        <f>AVERAGE(MainTable[[#This Row],[f1]:[f4]])</f>
        <v>0.15720000000000001</v>
      </c>
      <c r="BA1194" s="9">
        <f>AVERAGE(MainTable[[#This Row],[l1]:[l3]])</f>
        <v>6.000000000000001E-3</v>
      </c>
      <c r="BB1194" s="9">
        <f>AVERAGE(MainTable[[#This Row],[n1]:[lsc]])</f>
        <v>0.27299999999999996</v>
      </c>
      <c r="BC1194" s="9">
        <f>AVERAGE(MainTable[[#This Row],[density]:[clsCoef]])</f>
        <v>0.50449999999999995</v>
      </c>
      <c r="BD1194" s="9">
        <f>AVERAGE(MainTable[[#This Row],[t2]:[t4]])</f>
        <v>0.13466666666666668</v>
      </c>
      <c r="BE1194" s="9">
        <f>AVERAGE(MainTable[[#This Row],[c1]:[c2]])</f>
        <v>8.4499999999999992E-2</v>
      </c>
      <c r="BF1194" s="9">
        <f>AVERAGE(MainTable[[#This Row],[n3]], MainTable[[#This Row],[n1]], MainTable[[#This Row],[n4]])</f>
        <v>3.0000000000000002E-2</v>
      </c>
      <c r="BG1194" s="9" t="str">
        <f>VLOOKUP(MainTable[[#This Row],[model]],ModelNames,4,FALSE)</f>
        <v>Discriminant</v>
      </c>
      <c r="BH1194" s="9" cm="1">
        <f t="array" ref="BH1194">MEDIAN(IF($AM$2:$AM$2385=AM1194,$AN$2:$AN$2385))</f>
        <v>0.83860904466088915</v>
      </c>
      <c r="BI1194" s="9" t="str" cm="1">
        <f t="array" ref="BI1194">LEFT(A1194, MIN(IFERROR(FIND({"_binarized","_clean","_converted"}, A1194), LEN(A1194)+1))-1)</f>
        <v>breast_cancer_dataset</v>
      </c>
    </row>
    <row r="1195" spans="1:61" x14ac:dyDescent="0.25">
      <c r="A1195" t="s">
        <v>93</v>
      </c>
      <c r="B1195" s="6">
        <v>569</v>
      </c>
      <c r="C1195">
        <v>31</v>
      </c>
      <c r="D1195">
        <v>30</v>
      </c>
      <c r="E1195">
        <v>0</v>
      </c>
      <c r="F1195" s="1">
        <v>1.6839622641509431</v>
      </c>
      <c r="G1195">
        <v>0</v>
      </c>
      <c r="H1195">
        <v>0</v>
      </c>
      <c r="I1195" s="1">
        <v>28.999159024388291</v>
      </c>
      <c r="J1195" s="1">
        <v>7.7357070110370554</v>
      </c>
      <c r="K1195" s="1">
        <v>1.73581526908603</v>
      </c>
      <c r="L1195" s="1">
        <v>4.6810999999999998</v>
      </c>
      <c r="M1195" s="1">
        <v>2.2014999999999998</v>
      </c>
      <c r="N1195" s="2">
        <v>0.20799999999999999</v>
      </c>
      <c r="O1195" s="2">
        <v>0.22700000000000001</v>
      </c>
      <c r="P1195" s="2">
        <v>6.4000000000000001E-2</v>
      </c>
      <c r="Q1195" s="2">
        <v>0</v>
      </c>
      <c r="R1195" s="2">
        <v>0.48299999999999998</v>
      </c>
      <c r="S1195" s="2">
        <v>1.2E-2</v>
      </c>
      <c r="T1195" s="2">
        <v>2E-3</v>
      </c>
      <c r="U1195" s="2">
        <v>1.2E-2</v>
      </c>
      <c r="V1195" s="2">
        <v>0</v>
      </c>
      <c r="W1195" s="2">
        <v>2.5000000000000001E-2</v>
      </c>
      <c r="X1195" s="2">
        <v>0.35299999999999998</v>
      </c>
      <c r="Y1195" s="2">
        <v>4.9000000000000002E-2</v>
      </c>
      <c r="Z1195" s="2">
        <v>1.2E-2</v>
      </c>
      <c r="AA1195" s="2">
        <v>0.28999999999999998</v>
      </c>
      <c r="AB1195" s="2">
        <v>0.90500000000000003</v>
      </c>
      <c r="AC1195" s="2">
        <v>0.74099999999999999</v>
      </c>
      <c r="AD1195" s="2">
        <v>0.26800000000000002</v>
      </c>
      <c r="AE1195" s="2">
        <v>0.56899999999999995</v>
      </c>
      <c r="AF1195" s="2">
        <v>5.2999999999999999E-2</v>
      </c>
      <c r="AG1195" s="2">
        <v>1.7999999999999999E-2</v>
      </c>
      <c r="AH1195" s="2">
        <v>0.33300000000000002</v>
      </c>
      <c r="AI1195" s="2">
        <v>4.7E-2</v>
      </c>
      <c r="AJ1195" s="2">
        <v>0.122</v>
      </c>
      <c r="AK1195">
        <v>121925</v>
      </c>
      <c r="AL1195">
        <v>0.53</v>
      </c>
      <c r="AM1195" t="s">
        <v>64</v>
      </c>
      <c r="AN1195" s="3">
        <v>0.95960254618847995</v>
      </c>
      <c r="AO1195" s="3">
        <v>1.886091718029936E-2</v>
      </c>
      <c r="AP1195" s="3">
        <v>0.9589255489078472</v>
      </c>
      <c r="AQ1195" s="3">
        <v>1.9457001823766459E-2</v>
      </c>
      <c r="AR1195" s="3">
        <v>0.99491093849921219</v>
      </c>
      <c r="AS1195" s="3">
        <v>6.1532975691157106E-3</v>
      </c>
      <c r="AT1195" s="10">
        <v>1.812934875488281E-3</v>
      </c>
      <c r="AU1195" s="1">
        <v>381.6484375</v>
      </c>
      <c r="AV1195" s="5">
        <v>314407.32246186218</v>
      </c>
      <c r="AW1195" s="9">
        <v>1.486301422119141E-2</v>
      </c>
      <c r="AX1195">
        <v>2</v>
      </c>
      <c r="AY1195" t="s">
        <v>50</v>
      </c>
      <c r="AZ1195" s="9">
        <f>AVERAGE(MainTable[[#This Row],[f1]:[f4]])</f>
        <v>0.15720000000000001</v>
      </c>
      <c r="BA1195" s="9">
        <f>AVERAGE(MainTable[[#This Row],[l1]:[l3]])</f>
        <v>4.6666666666666671E-3</v>
      </c>
      <c r="BB1195" s="9">
        <f>AVERAGE(MainTable[[#This Row],[n1]:[lsc]])</f>
        <v>0.27233333333333332</v>
      </c>
      <c r="BC1195" s="9">
        <f>AVERAGE(MainTable[[#This Row],[density]:[clsCoef]])</f>
        <v>0.50449999999999995</v>
      </c>
      <c r="BD1195" s="9">
        <f>AVERAGE(MainTable[[#This Row],[t2]:[t4]])</f>
        <v>0.13466666666666668</v>
      </c>
      <c r="BE1195" s="9">
        <f>AVERAGE(MainTable[[#This Row],[c1]:[c2]])</f>
        <v>8.4499999999999992E-2</v>
      </c>
      <c r="BF1195" s="9">
        <f>AVERAGE(MainTable[[#This Row],[n3]], MainTable[[#This Row],[n1]], MainTable[[#This Row],[n4]])</f>
        <v>2.866666666666667E-2</v>
      </c>
      <c r="BG1195" s="9" t="str">
        <f>VLOOKUP(MainTable[[#This Row],[model]],ModelNames,4,FALSE)</f>
        <v>Discriminant</v>
      </c>
      <c r="BH1195" s="9" cm="1">
        <f t="array" ref="BH1195">MEDIAN(IF($AM$2:$AM$2385=AM1195,$AN$2:$AN$2385))</f>
        <v>0.83860904466088915</v>
      </c>
      <c r="BI1195" s="9" t="str" cm="1">
        <f t="array" ref="BI1195">LEFT(A1195, MIN(IFERROR(FIND({"_binarized","_clean","_converted"}, A1195), LEN(A1195)+1))-1)</f>
        <v>breast_cancer_prediction</v>
      </c>
    </row>
    <row r="1196" spans="1:61" x14ac:dyDescent="0.25">
      <c r="A1196" t="s">
        <v>92</v>
      </c>
      <c r="B1196" s="6">
        <v>569</v>
      </c>
      <c r="C1196">
        <v>31</v>
      </c>
      <c r="D1196">
        <v>30</v>
      </c>
      <c r="E1196">
        <v>0</v>
      </c>
      <c r="F1196" s="1">
        <v>1.6839622641509431</v>
      </c>
      <c r="G1196">
        <v>0</v>
      </c>
      <c r="H1196">
        <v>0</v>
      </c>
      <c r="I1196" s="1">
        <v>28.999159024388291</v>
      </c>
      <c r="J1196" s="1">
        <v>7.7357070110370554</v>
      </c>
      <c r="K1196" s="1">
        <v>1.73581526908603</v>
      </c>
      <c r="L1196" s="1">
        <v>4.6745000000000001</v>
      </c>
      <c r="M1196" s="1">
        <v>2.2080000000000002</v>
      </c>
      <c r="N1196" s="2">
        <v>0.20899999999999999</v>
      </c>
      <c r="O1196" s="2">
        <v>0.22700000000000001</v>
      </c>
      <c r="P1196" s="2">
        <v>6.4000000000000001E-2</v>
      </c>
      <c r="Q1196" s="2">
        <v>0</v>
      </c>
      <c r="R1196" s="2">
        <v>0.48299999999999998</v>
      </c>
      <c r="S1196" s="2">
        <v>1.2E-2</v>
      </c>
      <c r="T1196" s="2">
        <v>2E-3</v>
      </c>
      <c r="U1196" s="2">
        <v>1.2E-2</v>
      </c>
      <c r="V1196" s="2">
        <v>4.0000000000000001E-3</v>
      </c>
      <c r="W1196" s="2">
        <v>2.5000000000000001E-2</v>
      </c>
      <c r="X1196" s="2">
        <v>0.35299999999999998</v>
      </c>
      <c r="Y1196" s="2">
        <v>4.9000000000000002E-2</v>
      </c>
      <c r="Z1196" s="2">
        <v>1.6E-2</v>
      </c>
      <c r="AA1196" s="2">
        <v>0.28999999999999998</v>
      </c>
      <c r="AB1196" s="2">
        <v>0.90500000000000003</v>
      </c>
      <c r="AC1196" s="2">
        <v>0.74099999999999999</v>
      </c>
      <c r="AD1196" s="2">
        <v>0.26800000000000002</v>
      </c>
      <c r="AE1196" s="2">
        <v>0.56899999999999995</v>
      </c>
      <c r="AF1196" s="2">
        <v>5.2999999999999999E-2</v>
      </c>
      <c r="AG1196" s="2">
        <v>1.7999999999999999E-2</v>
      </c>
      <c r="AH1196" s="2">
        <v>0.33300000000000002</v>
      </c>
      <c r="AI1196" s="2">
        <v>4.7E-2</v>
      </c>
      <c r="AJ1196" s="2">
        <v>0.122</v>
      </c>
      <c r="AK1196">
        <v>121550</v>
      </c>
      <c r="AL1196">
        <v>1.43</v>
      </c>
      <c r="AM1196" t="s">
        <v>54</v>
      </c>
      <c r="AN1196" s="3">
        <v>0.95256947678931847</v>
      </c>
      <c r="AO1196" s="3">
        <v>1.307099219366507E-2</v>
      </c>
      <c r="AP1196" s="3">
        <v>0.95236921317052836</v>
      </c>
      <c r="AQ1196" s="3">
        <v>1.3426172291180479E-2</v>
      </c>
      <c r="AR1196" s="3">
        <v>0.98944369273348953</v>
      </c>
      <c r="AS1196" s="3">
        <v>7.7411994580299653E-3</v>
      </c>
      <c r="AT1196" s="10">
        <v>0.14111518859863281</v>
      </c>
      <c r="AU1196" s="1">
        <v>240.328125</v>
      </c>
      <c r="AV1196" s="5">
        <v>4039.2533621680068</v>
      </c>
      <c r="AW1196" s="9">
        <v>1.8951666355133061</v>
      </c>
      <c r="AX1196">
        <v>16</v>
      </c>
      <c r="AY1196" t="s">
        <v>50</v>
      </c>
      <c r="AZ1196" s="9">
        <f>AVERAGE(MainTable[[#This Row],[f1]:[f4]])</f>
        <v>0.15720000000000001</v>
      </c>
      <c r="BA1196" s="9">
        <f>AVERAGE(MainTable[[#This Row],[l1]:[l3]])</f>
        <v>6.000000000000001E-3</v>
      </c>
      <c r="BB1196" s="9">
        <f>AVERAGE(MainTable[[#This Row],[n1]:[lsc]])</f>
        <v>0.27299999999999996</v>
      </c>
      <c r="BC1196" s="9">
        <f>AVERAGE(MainTable[[#This Row],[density]:[clsCoef]])</f>
        <v>0.50449999999999995</v>
      </c>
      <c r="BD1196" s="9">
        <f>AVERAGE(MainTable[[#This Row],[t2]:[t4]])</f>
        <v>0.13466666666666668</v>
      </c>
      <c r="BE1196" s="9">
        <f>AVERAGE(MainTable[[#This Row],[c1]:[c2]])</f>
        <v>8.4499999999999992E-2</v>
      </c>
      <c r="BF1196" s="9">
        <f>AVERAGE(MainTable[[#This Row],[n3]], MainTable[[#This Row],[n1]], MainTable[[#This Row],[n4]])</f>
        <v>3.0000000000000002E-2</v>
      </c>
      <c r="BG1196" s="9" t="str">
        <f>VLOOKUP(MainTable[[#This Row],[model]],ModelNames,4,FALSE)</f>
        <v>Tree Ensemble</v>
      </c>
      <c r="BH1196" s="9" cm="1">
        <f t="array" ref="BH1196">MEDIAN(IF($AM$2:$AM$2385=AM1196,$AN$2:$AN$2385))</f>
        <v>0.87316363636363636</v>
      </c>
      <c r="BI1196" s="9" t="str" cm="1">
        <f t="array" ref="BI1196">LEFT(A1196, MIN(IFERROR(FIND({"_binarized","_clean","_converted"}, A1196), LEN(A1196)+1))-1)</f>
        <v>breast_cancer_dataset</v>
      </c>
    </row>
    <row r="1197" spans="1:61" x14ac:dyDescent="0.25">
      <c r="A1197" t="s">
        <v>93</v>
      </c>
      <c r="B1197" s="6">
        <v>569</v>
      </c>
      <c r="C1197">
        <v>31</v>
      </c>
      <c r="D1197">
        <v>30</v>
      </c>
      <c r="E1197">
        <v>0</v>
      </c>
      <c r="F1197" s="1">
        <v>1.6839622641509431</v>
      </c>
      <c r="G1197">
        <v>0</v>
      </c>
      <c r="H1197">
        <v>0</v>
      </c>
      <c r="I1197" s="1">
        <v>28.999159024388291</v>
      </c>
      <c r="J1197" s="1">
        <v>7.7357070110370554</v>
      </c>
      <c r="K1197" s="1">
        <v>1.73581526908603</v>
      </c>
      <c r="L1197" s="1">
        <v>4.6810999999999998</v>
      </c>
      <c r="M1197" s="1">
        <v>2.2014999999999998</v>
      </c>
      <c r="N1197" s="2">
        <v>0.20799999999999999</v>
      </c>
      <c r="O1197" s="2">
        <v>0.22700000000000001</v>
      </c>
      <c r="P1197" s="2">
        <v>6.4000000000000001E-2</v>
      </c>
      <c r="Q1197" s="2">
        <v>0</v>
      </c>
      <c r="R1197" s="2">
        <v>0.48299999999999998</v>
      </c>
      <c r="S1197" s="2">
        <v>1.2E-2</v>
      </c>
      <c r="T1197" s="2">
        <v>2E-3</v>
      </c>
      <c r="U1197" s="2">
        <v>1.2E-2</v>
      </c>
      <c r="V1197" s="2">
        <v>0</v>
      </c>
      <c r="W1197" s="2">
        <v>2.5000000000000001E-2</v>
      </c>
      <c r="X1197" s="2">
        <v>0.35299999999999998</v>
      </c>
      <c r="Y1197" s="2">
        <v>4.9000000000000002E-2</v>
      </c>
      <c r="Z1197" s="2">
        <v>1.2E-2</v>
      </c>
      <c r="AA1197" s="2">
        <v>0.28999999999999998</v>
      </c>
      <c r="AB1197" s="2">
        <v>0.90500000000000003</v>
      </c>
      <c r="AC1197" s="2">
        <v>0.74099999999999999</v>
      </c>
      <c r="AD1197" s="2">
        <v>0.26800000000000002</v>
      </c>
      <c r="AE1197" s="2">
        <v>0.56899999999999995</v>
      </c>
      <c r="AF1197" s="2">
        <v>5.2999999999999999E-2</v>
      </c>
      <c r="AG1197" s="2">
        <v>1.7999999999999999E-2</v>
      </c>
      <c r="AH1197" s="2">
        <v>0.33300000000000002</v>
      </c>
      <c r="AI1197" s="2">
        <v>4.7E-2</v>
      </c>
      <c r="AJ1197" s="2">
        <v>0.122</v>
      </c>
      <c r="AK1197">
        <v>121925</v>
      </c>
      <c r="AL1197">
        <v>0.53</v>
      </c>
      <c r="AM1197" t="s">
        <v>54</v>
      </c>
      <c r="AN1197" s="3">
        <v>0.95256947678931847</v>
      </c>
      <c r="AO1197" s="3">
        <v>1.307099219366507E-2</v>
      </c>
      <c r="AP1197" s="3">
        <v>0.95236921317052836</v>
      </c>
      <c r="AQ1197" s="3">
        <v>1.3426172291180479E-2</v>
      </c>
      <c r="AR1197" s="3">
        <v>0.98944369273348975</v>
      </c>
      <c r="AS1197" s="3">
        <v>7.7411994580299714E-3</v>
      </c>
      <c r="AT1197" s="10">
        <v>0.14214372634887701</v>
      </c>
      <c r="AU1197" s="1">
        <v>375.87890625</v>
      </c>
      <c r="AV1197" s="5">
        <v>4010.025729879872</v>
      </c>
      <c r="AW1197" s="9">
        <v>1.8110442161560061</v>
      </c>
      <c r="AX1197">
        <v>16</v>
      </c>
      <c r="AY1197" t="s">
        <v>50</v>
      </c>
      <c r="AZ1197" s="9">
        <f>AVERAGE(MainTable[[#This Row],[f1]:[f4]])</f>
        <v>0.15720000000000001</v>
      </c>
      <c r="BA1197" s="9">
        <f>AVERAGE(MainTable[[#This Row],[l1]:[l3]])</f>
        <v>4.6666666666666671E-3</v>
      </c>
      <c r="BB1197" s="9">
        <f>AVERAGE(MainTable[[#This Row],[n1]:[lsc]])</f>
        <v>0.27233333333333332</v>
      </c>
      <c r="BC1197" s="9">
        <f>AVERAGE(MainTable[[#This Row],[density]:[clsCoef]])</f>
        <v>0.50449999999999995</v>
      </c>
      <c r="BD1197" s="9">
        <f>AVERAGE(MainTable[[#This Row],[t2]:[t4]])</f>
        <v>0.13466666666666668</v>
      </c>
      <c r="BE1197" s="9">
        <f>AVERAGE(MainTable[[#This Row],[c1]:[c2]])</f>
        <v>8.4499999999999992E-2</v>
      </c>
      <c r="BF1197" s="9">
        <f>AVERAGE(MainTable[[#This Row],[n3]], MainTable[[#This Row],[n1]], MainTable[[#This Row],[n4]])</f>
        <v>2.866666666666667E-2</v>
      </c>
      <c r="BG1197" s="9" t="str">
        <f>VLOOKUP(MainTable[[#This Row],[model]],ModelNames,4,FALSE)</f>
        <v>Tree Ensemble</v>
      </c>
      <c r="BH1197" s="9" cm="1">
        <f t="array" ref="BH1197">MEDIAN(IF($AM$2:$AM$2385=AM1197,$AN$2:$AN$2385))</f>
        <v>0.87316363636363636</v>
      </c>
      <c r="BI1197" s="9" t="str" cm="1">
        <f t="array" ref="BI1197">LEFT(A1197, MIN(IFERROR(FIND({"_binarized","_clean","_converted"}, A1197), LEN(A1197)+1))-1)</f>
        <v>breast_cancer_prediction</v>
      </c>
    </row>
    <row r="1198" spans="1:61" x14ac:dyDescent="0.25">
      <c r="A1198" t="s">
        <v>92</v>
      </c>
      <c r="B1198" s="6">
        <v>569</v>
      </c>
      <c r="C1198">
        <v>31</v>
      </c>
      <c r="D1198">
        <v>30</v>
      </c>
      <c r="E1198">
        <v>0</v>
      </c>
      <c r="F1198" s="1">
        <v>1.6839622641509431</v>
      </c>
      <c r="G1198">
        <v>0</v>
      </c>
      <c r="H1198">
        <v>0</v>
      </c>
      <c r="I1198" s="1">
        <v>28.999159024388291</v>
      </c>
      <c r="J1198" s="1">
        <v>7.7357070110370554</v>
      </c>
      <c r="K1198" s="1">
        <v>1.73581526908603</v>
      </c>
      <c r="L1198" s="1">
        <v>4.6745000000000001</v>
      </c>
      <c r="M1198" s="1">
        <v>2.2080000000000002</v>
      </c>
      <c r="N1198" s="2">
        <v>0.20899999999999999</v>
      </c>
      <c r="O1198" s="2">
        <v>0.22700000000000001</v>
      </c>
      <c r="P1198" s="2">
        <v>6.4000000000000001E-2</v>
      </c>
      <c r="Q1198" s="2">
        <v>0</v>
      </c>
      <c r="R1198" s="2">
        <v>0.48299999999999998</v>
      </c>
      <c r="S1198" s="2">
        <v>1.2E-2</v>
      </c>
      <c r="T1198" s="2">
        <v>2E-3</v>
      </c>
      <c r="U1198" s="2">
        <v>1.2E-2</v>
      </c>
      <c r="V1198" s="2">
        <v>4.0000000000000001E-3</v>
      </c>
      <c r="W1198" s="2">
        <v>2.5000000000000001E-2</v>
      </c>
      <c r="X1198" s="2">
        <v>0.35299999999999998</v>
      </c>
      <c r="Y1198" s="2">
        <v>4.9000000000000002E-2</v>
      </c>
      <c r="Z1198" s="2">
        <v>1.6E-2</v>
      </c>
      <c r="AA1198" s="2">
        <v>0.28999999999999998</v>
      </c>
      <c r="AB1198" s="2">
        <v>0.90500000000000003</v>
      </c>
      <c r="AC1198" s="2">
        <v>0.74099999999999999</v>
      </c>
      <c r="AD1198" s="2">
        <v>0.26800000000000002</v>
      </c>
      <c r="AE1198" s="2">
        <v>0.56899999999999995</v>
      </c>
      <c r="AF1198" s="2">
        <v>5.2999999999999999E-2</v>
      </c>
      <c r="AG1198" s="2">
        <v>1.7999999999999999E-2</v>
      </c>
      <c r="AH1198" s="2">
        <v>0.33300000000000002</v>
      </c>
      <c r="AI1198" s="2">
        <v>4.7E-2</v>
      </c>
      <c r="AJ1198" s="2">
        <v>0.122</v>
      </c>
      <c r="AK1198">
        <v>121550</v>
      </c>
      <c r="AL1198">
        <v>1.43</v>
      </c>
      <c r="AM1198" t="s">
        <v>63</v>
      </c>
      <c r="AN1198" s="3">
        <v>0.92973140816643374</v>
      </c>
      <c r="AO1198" s="3">
        <v>1.9922080470489399E-2</v>
      </c>
      <c r="AP1198" s="3">
        <v>0.92945725811488999</v>
      </c>
      <c r="AQ1198" s="3">
        <v>1.9699278948529811E-2</v>
      </c>
      <c r="AR1198" s="3">
        <v>0.98600873111190823</v>
      </c>
      <c r="AS1198" s="3">
        <v>5.4371908502915704E-3</v>
      </c>
      <c r="AT1198" s="10">
        <v>1.941442489624023E-3</v>
      </c>
      <c r="AU1198" s="1">
        <v>245.0078125</v>
      </c>
      <c r="AV1198" s="5">
        <v>293596.12919071602</v>
      </c>
      <c r="AW1198" s="9">
        <v>2.4733304977416989E-2</v>
      </c>
      <c r="AX1198">
        <v>4</v>
      </c>
      <c r="AY1198" t="s">
        <v>50</v>
      </c>
      <c r="AZ1198" s="9">
        <f>AVERAGE(MainTable[[#This Row],[f1]:[f4]])</f>
        <v>0.15720000000000001</v>
      </c>
      <c r="BA1198" s="9">
        <f>AVERAGE(MainTable[[#This Row],[l1]:[l3]])</f>
        <v>6.000000000000001E-3</v>
      </c>
      <c r="BB1198" s="9">
        <f>AVERAGE(MainTable[[#This Row],[n1]:[lsc]])</f>
        <v>0.27299999999999996</v>
      </c>
      <c r="BC1198" s="9">
        <f>AVERAGE(MainTable[[#This Row],[density]:[clsCoef]])</f>
        <v>0.50449999999999995</v>
      </c>
      <c r="BD1198" s="9">
        <f>AVERAGE(MainTable[[#This Row],[t2]:[t4]])</f>
        <v>0.13466666666666668</v>
      </c>
      <c r="BE1198" s="9">
        <f>AVERAGE(MainTable[[#This Row],[c1]:[c2]])</f>
        <v>8.4499999999999992E-2</v>
      </c>
      <c r="BF1198" s="9">
        <f>AVERAGE(MainTable[[#This Row],[n3]], MainTable[[#This Row],[n1]], MainTable[[#This Row],[n4]])</f>
        <v>3.0000000000000002E-2</v>
      </c>
      <c r="BG1198" s="9" t="str">
        <f>VLOOKUP(MainTable[[#This Row],[model]],ModelNames,4,FALSE)</f>
        <v>Probabilistic</v>
      </c>
      <c r="BH1198" s="9" cm="1">
        <f t="array" ref="BH1198">MEDIAN(IF($AM$2:$AM$2385=AM1198,$AN$2:$AN$2385))</f>
        <v>0.73750000000000004</v>
      </c>
      <c r="BI1198" s="9" t="str" cm="1">
        <f t="array" ref="BI1198">LEFT(A1198, MIN(IFERROR(FIND({"_binarized","_clean","_converted"}, A1198), LEN(A1198)+1))-1)</f>
        <v>breast_cancer_dataset</v>
      </c>
    </row>
    <row r="1199" spans="1:61" x14ac:dyDescent="0.25">
      <c r="A1199" t="s">
        <v>93</v>
      </c>
      <c r="B1199" s="6">
        <v>569</v>
      </c>
      <c r="C1199">
        <v>31</v>
      </c>
      <c r="D1199">
        <v>30</v>
      </c>
      <c r="E1199">
        <v>0</v>
      </c>
      <c r="F1199" s="1">
        <v>1.6839622641509431</v>
      </c>
      <c r="G1199">
        <v>0</v>
      </c>
      <c r="H1199">
        <v>0</v>
      </c>
      <c r="I1199" s="1">
        <v>28.999159024388291</v>
      </c>
      <c r="J1199" s="1">
        <v>7.7357070110370554</v>
      </c>
      <c r="K1199" s="1">
        <v>1.73581526908603</v>
      </c>
      <c r="L1199" s="1">
        <v>4.6810999999999998</v>
      </c>
      <c r="M1199" s="1">
        <v>2.2014999999999998</v>
      </c>
      <c r="N1199" s="2">
        <v>0.20799999999999999</v>
      </c>
      <c r="O1199" s="2">
        <v>0.22700000000000001</v>
      </c>
      <c r="P1199" s="2">
        <v>6.4000000000000001E-2</v>
      </c>
      <c r="Q1199" s="2">
        <v>0</v>
      </c>
      <c r="R1199" s="2">
        <v>0.48299999999999998</v>
      </c>
      <c r="S1199" s="2">
        <v>1.2E-2</v>
      </c>
      <c r="T1199" s="2">
        <v>2E-3</v>
      </c>
      <c r="U1199" s="2">
        <v>1.2E-2</v>
      </c>
      <c r="V1199" s="2">
        <v>0</v>
      </c>
      <c r="W1199" s="2">
        <v>2.5000000000000001E-2</v>
      </c>
      <c r="X1199" s="2">
        <v>0.35299999999999998</v>
      </c>
      <c r="Y1199" s="2">
        <v>4.9000000000000002E-2</v>
      </c>
      <c r="Z1199" s="2">
        <v>1.2E-2</v>
      </c>
      <c r="AA1199" s="2">
        <v>0.28999999999999998</v>
      </c>
      <c r="AB1199" s="2">
        <v>0.90500000000000003</v>
      </c>
      <c r="AC1199" s="2">
        <v>0.74099999999999999</v>
      </c>
      <c r="AD1199" s="2">
        <v>0.26800000000000002</v>
      </c>
      <c r="AE1199" s="2">
        <v>0.56899999999999995</v>
      </c>
      <c r="AF1199" s="2">
        <v>5.2999999999999999E-2</v>
      </c>
      <c r="AG1199" s="2">
        <v>1.7999999999999999E-2</v>
      </c>
      <c r="AH1199" s="2">
        <v>0.33300000000000002</v>
      </c>
      <c r="AI1199" s="2">
        <v>4.7E-2</v>
      </c>
      <c r="AJ1199" s="2">
        <v>0.122</v>
      </c>
      <c r="AK1199">
        <v>121925</v>
      </c>
      <c r="AL1199">
        <v>0.53</v>
      </c>
      <c r="AM1199" t="s">
        <v>63</v>
      </c>
      <c r="AN1199" s="3">
        <v>0.92973140816643374</v>
      </c>
      <c r="AO1199" s="3">
        <v>1.9922080470489399E-2</v>
      </c>
      <c r="AP1199" s="3">
        <v>0.92945725811488999</v>
      </c>
      <c r="AQ1199" s="3">
        <v>1.9699278948529811E-2</v>
      </c>
      <c r="AR1199" s="3">
        <v>0.98476405374538367</v>
      </c>
      <c r="AS1199" s="3">
        <v>7.7751803947532019E-3</v>
      </c>
      <c r="AT1199" s="10">
        <v>2.590417861938477E-3</v>
      </c>
      <c r="AU1199" s="1">
        <v>380.86328125</v>
      </c>
      <c r="AV1199" s="5">
        <v>220041.71928209849</v>
      </c>
      <c r="AW1199" s="9">
        <v>2.492117881774902E-2</v>
      </c>
      <c r="AX1199">
        <v>4</v>
      </c>
      <c r="AY1199" t="s">
        <v>50</v>
      </c>
      <c r="AZ1199" s="9">
        <f>AVERAGE(MainTable[[#This Row],[f1]:[f4]])</f>
        <v>0.15720000000000001</v>
      </c>
      <c r="BA1199" s="9">
        <f>AVERAGE(MainTable[[#This Row],[l1]:[l3]])</f>
        <v>4.6666666666666671E-3</v>
      </c>
      <c r="BB1199" s="9">
        <f>AVERAGE(MainTable[[#This Row],[n1]:[lsc]])</f>
        <v>0.27233333333333332</v>
      </c>
      <c r="BC1199" s="9">
        <f>AVERAGE(MainTable[[#This Row],[density]:[clsCoef]])</f>
        <v>0.50449999999999995</v>
      </c>
      <c r="BD1199" s="9">
        <f>AVERAGE(MainTable[[#This Row],[t2]:[t4]])</f>
        <v>0.13466666666666668</v>
      </c>
      <c r="BE1199" s="9">
        <f>AVERAGE(MainTable[[#This Row],[c1]:[c2]])</f>
        <v>8.4499999999999992E-2</v>
      </c>
      <c r="BF1199" s="9">
        <f>AVERAGE(MainTable[[#This Row],[n3]], MainTable[[#This Row],[n1]], MainTable[[#This Row],[n4]])</f>
        <v>2.866666666666667E-2</v>
      </c>
      <c r="BG1199" s="9" t="str">
        <f>VLOOKUP(MainTable[[#This Row],[model]],ModelNames,4,FALSE)</f>
        <v>Probabilistic</v>
      </c>
      <c r="BH1199" s="9" cm="1">
        <f t="array" ref="BH1199">MEDIAN(IF($AM$2:$AM$2385=AM1199,$AN$2:$AN$2385))</f>
        <v>0.73750000000000004</v>
      </c>
      <c r="BI1199" s="9" t="str" cm="1">
        <f t="array" ref="BI1199">LEFT(A1199, MIN(IFERROR(FIND({"_binarized","_clean","_converted"}, A1199), LEN(A1199)+1))-1)</f>
        <v>breast_cancer_prediction</v>
      </c>
    </row>
    <row r="1200" spans="1:61" x14ac:dyDescent="0.25">
      <c r="A1200" t="s">
        <v>93</v>
      </c>
      <c r="B1200" s="6">
        <v>569</v>
      </c>
      <c r="C1200">
        <v>31</v>
      </c>
      <c r="D1200">
        <v>30</v>
      </c>
      <c r="E1200">
        <v>0</v>
      </c>
      <c r="F1200" s="1">
        <v>1.6839622641509431</v>
      </c>
      <c r="G1200">
        <v>0</v>
      </c>
      <c r="H1200">
        <v>0</v>
      </c>
      <c r="I1200" s="1">
        <v>28.999159024388291</v>
      </c>
      <c r="J1200" s="1">
        <v>7.7357070110370554</v>
      </c>
      <c r="K1200" s="1">
        <v>1.73581526908603</v>
      </c>
      <c r="L1200" s="1">
        <v>4.6810999999999998</v>
      </c>
      <c r="M1200" s="1">
        <v>2.2014999999999998</v>
      </c>
      <c r="N1200" s="2">
        <v>0.20799999999999999</v>
      </c>
      <c r="O1200" s="2">
        <v>0.22700000000000001</v>
      </c>
      <c r="P1200" s="2">
        <v>6.4000000000000001E-2</v>
      </c>
      <c r="Q1200" s="2">
        <v>0</v>
      </c>
      <c r="R1200" s="2">
        <v>0.48299999999999998</v>
      </c>
      <c r="S1200" s="2">
        <v>1.2E-2</v>
      </c>
      <c r="T1200" s="2">
        <v>2E-3</v>
      </c>
      <c r="U1200" s="2">
        <v>1.2E-2</v>
      </c>
      <c r="V1200" s="2">
        <v>0</v>
      </c>
      <c r="W1200" s="2">
        <v>2.5000000000000001E-2</v>
      </c>
      <c r="X1200" s="2">
        <v>0.35299999999999998</v>
      </c>
      <c r="Y1200" s="2">
        <v>4.9000000000000002E-2</v>
      </c>
      <c r="Z1200" s="2">
        <v>1.2E-2</v>
      </c>
      <c r="AA1200" s="2">
        <v>0.28999999999999998</v>
      </c>
      <c r="AB1200" s="2">
        <v>0.90500000000000003</v>
      </c>
      <c r="AC1200" s="2">
        <v>0.74099999999999999</v>
      </c>
      <c r="AD1200" s="2">
        <v>0.26800000000000002</v>
      </c>
      <c r="AE1200" s="2">
        <v>0.56899999999999995</v>
      </c>
      <c r="AF1200" s="2">
        <v>5.2999999999999999E-2</v>
      </c>
      <c r="AG1200" s="2">
        <v>1.7999999999999999E-2</v>
      </c>
      <c r="AH1200" s="2">
        <v>0.33300000000000002</v>
      </c>
      <c r="AI1200" s="2">
        <v>4.7E-2</v>
      </c>
      <c r="AJ1200" s="2">
        <v>0.122</v>
      </c>
      <c r="AK1200">
        <v>121925</v>
      </c>
      <c r="AL1200">
        <v>0.53</v>
      </c>
      <c r="AM1200" t="s">
        <v>57</v>
      </c>
      <c r="AN1200" s="3">
        <v>0.92797702220152145</v>
      </c>
      <c r="AO1200" s="3">
        <v>2.2387720310053792E-2</v>
      </c>
      <c r="AP1200" s="3">
        <v>0.9273411331244692</v>
      </c>
      <c r="AQ1200" s="3">
        <v>2.364744120292385E-2</v>
      </c>
      <c r="AR1200" s="3">
        <v>0.93389292473185359</v>
      </c>
      <c r="AS1200" s="3">
        <v>3.7833691184852219E-2</v>
      </c>
      <c r="AT1200" s="10">
        <v>2.0096302032470699E-3</v>
      </c>
      <c r="AU1200" s="1">
        <v>374.74609375</v>
      </c>
      <c r="AV1200" s="5">
        <v>283634.2721556531</v>
      </c>
      <c r="AW1200" s="9">
        <v>9.8375558853149414E-2</v>
      </c>
      <c r="AX1200">
        <v>24</v>
      </c>
      <c r="AY1200" t="s">
        <v>50</v>
      </c>
      <c r="AZ1200" s="9">
        <f>AVERAGE(MainTable[[#This Row],[f1]:[f4]])</f>
        <v>0.15720000000000001</v>
      </c>
      <c r="BA1200" s="9">
        <f>AVERAGE(MainTable[[#This Row],[l1]:[l3]])</f>
        <v>4.6666666666666671E-3</v>
      </c>
      <c r="BB1200" s="9">
        <f>AVERAGE(MainTable[[#This Row],[n1]:[lsc]])</f>
        <v>0.27233333333333332</v>
      </c>
      <c r="BC1200" s="9">
        <f>AVERAGE(MainTable[[#This Row],[density]:[clsCoef]])</f>
        <v>0.50449999999999995</v>
      </c>
      <c r="BD1200" s="9">
        <f>AVERAGE(MainTable[[#This Row],[t2]:[t4]])</f>
        <v>0.13466666666666668</v>
      </c>
      <c r="BE1200" s="9">
        <f>AVERAGE(MainTable[[#This Row],[c1]:[c2]])</f>
        <v>8.4499999999999992E-2</v>
      </c>
      <c r="BF1200" s="9">
        <f>AVERAGE(MainTable[[#This Row],[n3]], MainTable[[#This Row],[n1]], MainTable[[#This Row],[n4]])</f>
        <v>2.866666666666667E-2</v>
      </c>
      <c r="BG1200" s="9" t="str">
        <f>VLOOKUP(MainTable[[#This Row],[model]],ModelNames,4,FALSE)</f>
        <v>Tree-based</v>
      </c>
      <c r="BH1200" s="9" cm="1">
        <f t="array" ref="BH1200">MEDIAN(IF($AM$2:$AM$2385=AM1200,$AN$2:$AN$2385))</f>
        <v>0.84387062005572167</v>
      </c>
      <c r="BI1200" s="9" t="str" cm="1">
        <f t="array" ref="BI1200">LEFT(A1200, MIN(IFERROR(FIND({"_binarized","_clean","_converted"}, A1200), LEN(A1200)+1))-1)</f>
        <v>breast_cancer_prediction</v>
      </c>
    </row>
    <row r="1201" spans="1:61" x14ac:dyDescent="0.25">
      <c r="A1201" t="s">
        <v>92</v>
      </c>
      <c r="B1201" s="6">
        <v>569</v>
      </c>
      <c r="C1201">
        <v>31</v>
      </c>
      <c r="D1201">
        <v>30</v>
      </c>
      <c r="E1201">
        <v>0</v>
      </c>
      <c r="F1201" s="1">
        <v>1.6839622641509431</v>
      </c>
      <c r="G1201">
        <v>0</v>
      </c>
      <c r="H1201">
        <v>0</v>
      </c>
      <c r="I1201" s="1">
        <v>28.999159024388291</v>
      </c>
      <c r="J1201" s="1">
        <v>7.7357070110370554</v>
      </c>
      <c r="K1201" s="1">
        <v>1.73581526908603</v>
      </c>
      <c r="L1201" s="1">
        <v>4.6745000000000001</v>
      </c>
      <c r="M1201" s="1">
        <v>2.2080000000000002</v>
      </c>
      <c r="N1201" s="2">
        <v>0.20899999999999999</v>
      </c>
      <c r="O1201" s="2">
        <v>0.22700000000000001</v>
      </c>
      <c r="P1201" s="2">
        <v>6.4000000000000001E-2</v>
      </c>
      <c r="Q1201" s="2">
        <v>0</v>
      </c>
      <c r="R1201" s="2">
        <v>0.48299999999999998</v>
      </c>
      <c r="S1201" s="2">
        <v>1.2E-2</v>
      </c>
      <c r="T1201" s="2">
        <v>2E-3</v>
      </c>
      <c r="U1201" s="2">
        <v>1.2E-2</v>
      </c>
      <c r="V1201" s="2">
        <v>4.0000000000000001E-3</v>
      </c>
      <c r="W1201" s="2">
        <v>2.5000000000000001E-2</v>
      </c>
      <c r="X1201" s="2">
        <v>0.35299999999999998</v>
      </c>
      <c r="Y1201" s="2">
        <v>4.9000000000000002E-2</v>
      </c>
      <c r="Z1201" s="2">
        <v>1.6E-2</v>
      </c>
      <c r="AA1201" s="2">
        <v>0.28999999999999998</v>
      </c>
      <c r="AB1201" s="2">
        <v>0.90500000000000003</v>
      </c>
      <c r="AC1201" s="2">
        <v>0.74099999999999999</v>
      </c>
      <c r="AD1201" s="2">
        <v>0.26800000000000002</v>
      </c>
      <c r="AE1201" s="2">
        <v>0.56899999999999995</v>
      </c>
      <c r="AF1201" s="2">
        <v>5.2999999999999999E-2</v>
      </c>
      <c r="AG1201" s="2">
        <v>1.7999999999999999E-2</v>
      </c>
      <c r="AH1201" s="2">
        <v>0.33300000000000002</v>
      </c>
      <c r="AI1201" s="2">
        <v>4.7E-2</v>
      </c>
      <c r="AJ1201" s="2">
        <v>0.122</v>
      </c>
      <c r="AK1201">
        <v>121550</v>
      </c>
      <c r="AL1201">
        <v>1.43</v>
      </c>
      <c r="AM1201" t="s">
        <v>57</v>
      </c>
      <c r="AN1201" s="3">
        <v>0.92617605961807159</v>
      </c>
      <c r="AO1201" s="3">
        <v>2.1947589299990539E-2</v>
      </c>
      <c r="AP1201" s="3">
        <v>0.92561427694583143</v>
      </c>
      <c r="AQ1201" s="3">
        <v>2.3268544692380339E-2</v>
      </c>
      <c r="AR1201" s="3">
        <v>0.92245259888356834</v>
      </c>
      <c r="AS1201" s="3">
        <v>3.6147779236719357E-2</v>
      </c>
      <c r="AT1201" s="10">
        <v>2.4333000183105469E-3</v>
      </c>
      <c r="AU1201" s="1">
        <v>237.27734375</v>
      </c>
      <c r="AV1201" s="5">
        <v>234249.7824808936</v>
      </c>
      <c r="AW1201" s="9">
        <v>9.7850322723388672E-2</v>
      </c>
      <c r="AX1201">
        <v>24</v>
      </c>
      <c r="AY1201" t="s">
        <v>50</v>
      </c>
      <c r="AZ1201" s="9">
        <f>AVERAGE(MainTable[[#This Row],[f1]:[f4]])</f>
        <v>0.15720000000000001</v>
      </c>
      <c r="BA1201" s="9">
        <f>AVERAGE(MainTable[[#This Row],[l1]:[l3]])</f>
        <v>6.000000000000001E-3</v>
      </c>
      <c r="BB1201" s="9">
        <f>AVERAGE(MainTable[[#This Row],[n1]:[lsc]])</f>
        <v>0.27299999999999996</v>
      </c>
      <c r="BC1201" s="9">
        <f>AVERAGE(MainTable[[#This Row],[density]:[clsCoef]])</f>
        <v>0.50449999999999995</v>
      </c>
      <c r="BD1201" s="9">
        <f>AVERAGE(MainTable[[#This Row],[t2]:[t4]])</f>
        <v>0.13466666666666668</v>
      </c>
      <c r="BE1201" s="9">
        <f>AVERAGE(MainTable[[#This Row],[c1]:[c2]])</f>
        <v>8.4499999999999992E-2</v>
      </c>
      <c r="BF1201" s="9">
        <f>AVERAGE(MainTable[[#This Row],[n3]], MainTable[[#This Row],[n1]], MainTable[[#This Row],[n4]])</f>
        <v>3.0000000000000002E-2</v>
      </c>
      <c r="BG1201" s="9" t="str">
        <f>VLOOKUP(MainTable[[#This Row],[model]],ModelNames,4,FALSE)</f>
        <v>Tree-based</v>
      </c>
      <c r="BH1201" s="9" cm="1">
        <f t="array" ref="BH1201">MEDIAN(IF($AM$2:$AM$2385=AM1201,$AN$2:$AN$2385))</f>
        <v>0.84387062005572167</v>
      </c>
      <c r="BI1201" s="9" t="str" cm="1">
        <f t="array" ref="BI1201">LEFT(A1201, MIN(IFERROR(FIND({"_binarized","_clean","_converted"}, A1201), LEN(A1201)+1))-1)</f>
        <v>breast_cancer_dataset</v>
      </c>
    </row>
    <row r="1202" spans="1:61" x14ac:dyDescent="0.25">
      <c r="A1202" t="s">
        <v>70</v>
      </c>
      <c r="B1202" s="6">
        <v>83</v>
      </c>
      <c r="C1202">
        <v>4</v>
      </c>
      <c r="D1202">
        <v>1</v>
      </c>
      <c r="E1202">
        <v>2</v>
      </c>
      <c r="F1202" s="1">
        <v>1.59375</v>
      </c>
      <c r="G1202">
        <v>0</v>
      </c>
      <c r="H1202">
        <v>0</v>
      </c>
      <c r="I1202" s="1">
        <v>0</v>
      </c>
      <c r="J1202" s="1">
        <v>-1.238292712466009</v>
      </c>
      <c r="K1202" s="1">
        <v>2.4626876437023319E-2</v>
      </c>
      <c r="L1202" s="1">
        <v>5.5629</v>
      </c>
      <c r="M1202" s="1">
        <v>8.0015999999999998</v>
      </c>
      <c r="N1202" s="2">
        <v>0.48699999999999999</v>
      </c>
      <c r="O1202" s="2">
        <v>0.86699999999999999</v>
      </c>
      <c r="P1202" s="2">
        <v>0.755</v>
      </c>
      <c r="Q1202" s="2">
        <v>0.8</v>
      </c>
      <c r="R1202" s="2">
        <v>0.91600000000000004</v>
      </c>
      <c r="S1202" s="2">
        <v>0.91600000000000004</v>
      </c>
      <c r="T1202" s="2">
        <v>0.23599999999999999</v>
      </c>
      <c r="U1202" s="2">
        <v>0.36099999999999999</v>
      </c>
      <c r="V1202" s="2">
        <v>0.24099999999999999</v>
      </c>
      <c r="W1202" s="2">
        <v>0.20499999999999999</v>
      </c>
      <c r="X1202" s="2">
        <v>0.253</v>
      </c>
      <c r="Y1202" s="2">
        <v>0.39800000000000002</v>
      </c>
      <c r="Z1202" s="2">
        <v>0.30099999999999999</v>
      </c>
      <c r="AA1202" s="2">
        <v>0.55400000000000005</v>
      </c>
      <c r="AB1202" s="2">
        <v>0.97199999999999998</v>
      </c>
      <c r="AC1202" s="2">
        <v>0.85199999999999998</v>
      </c>
      <c r="AD1202" s="2">
        <v>0.18099999999999999</v>
      </c>
      <c r="AE1202" s="2">
        <v>0.73499999999999999</v>
      </c>
      <c r="AF1202" s="2">
        <v>1.2E-2</v>
      </c>
      <c r="AG1202" s="2">
        <v>1.2E-2</v>
      </c>
      <c r="AH1202" s="2">
        <v>1</v>
      </c>
      <c r="AI1202" s="2">
        <v>3.7999999999999999E-2</v>
      </c>
      <c r="AJ1202" s="2">
        <v>0.1</v>
      </c>
      <c r="AK1202">
        <v>2434</v>
      </c>
      <c r="AL1202">
        <v>0.03</v>
      </c>
      <c r="AM1202" t="s">
        <v>56</v>
      </c>
      <c r="AN1202" s="3">
        <v>0.79779411764705876</v>
      </c>
      <c r="AO1202" s="3">
        <v>0.1003885186228001</v>
      </c>
      <c r="AP1202" s="3">
        <v>0.79008742891095829</v>
      </c>
      <c r="AQ1202" s="3">
        <v>0.104156178514885</v>
      </c>
      <c r="AR1202" s="3">
        <v>0.85863636363636364</v>
      </c>
      <c r="AS1202" s="3">
        <v>9.2066544254977734E-2</v>
      </c>
      <c r="AT1202" s="10">
        <v>1.79290771484375E-3</v>
      </c>
      <c r="AU1202" s="1">
        <v>292.2890625</v>
      </c>
      <c r="AV1202" s="5">
        <v>47409.021276595748</v>
      </c>
      <c r="AW1202" s="9">
        <v>3.8370609283447273E-2</v>
      </c>
      <c r="AX1202">
        <v>10</v>
      </c>
      <c r="AY1202" t="s">
        <v>50</v>
      </c>
      <c r="AZ1202" s="9">
        <f>AVERAGE(MainTable[[#This Row],[f1]:[f4]])</f>
        <v>0.85079999999999989</v>
      </c>
      <c r="BA1202" s="9">
        <f>AVERAGE(MainTable[[#This Row],[l1]:[l3]])</f>
        <v>0.27933333333333332</v>
      </c>
      <c r="BB1202" s="9">
        <f>AVERAGE(MainTable[[#This Row],[n1]:[lsc]])</f>
        <v>0.44716666666666666</v>
      </c>
      <c r="BC1202" s="9">
        <f>AVERAGE(MainTable[[#This Row],[density]:[clsCoef]])</f>
        <v>0.51649999999999996</v>
      </c>
      <c r="BD1202" s="9">
        <f>AVERAGE(MainTable[[#This Row],[t2]:[t4]])</f>
        <v>0.34133333333333332</v>
      </c>
      <c r="BE1202" s="9">
        <f>AVERAGE(MainTable[[#This Row],[c1]:[c2]])</f>
        <v>6.9000000000000006E-2</v>
      </c>
      <c r="BF1202" s="9">
        <f>AVERAGE(MainTable[[#This Row],[n3]], MainTable[[#This Row],[n1]], MainTable[[#This Row],[n4]])</f>
        <v>0.30133333333333329</v>
      </c>
      <c r="BG1202" s="9" t="str">
        <f>VLOOKUP(MainTable[[#This Row],[model]],ModelNames,4,FALSE)</f>
        <v>Linear</v>
      </c>
      <c r="BH1202" s="9" cm="1">
        <f t="array" ref="BH1202">MEDIAN(IF($AM$2:$AM$2385=AM1202,$AN$2:$AN$2385))</f>
        <v>0.85279999999999989</v>
      </c>
      <c r="BI1202" s="9" t="str" cm="1">
        <f t="array" ref="BI1202">LEFT(A1202, MIN(IFERROR(FIND({"_binarized","_clean","_converted"}, A1202), LEN(A1202)+1))-1)</f>
        <v>analcatdata_asbestos</v>
      </c>
    </row>
    <row r="1203" spans="1:61" x14ac:dyDescent="0.25">
      <c r="A1203" t="s">
        <v>70</v>
      </c>
      <c r="B1203" s="6">
        <v>83</v>
      </c>
      <c r="C1203">
        <v>4</v>
      </c>
      <c r="D1203">
        <v>1</v>
      </c>
      <c r="E1203">
        <v>2</v>
      </c>
      <c r="F1203" s="1">
        <v>1.59375</v>
      </c>
      <c r="G1203">
        <v>0</v>
      </c>
      <c r="H1203">
        <v>0</v>
      </c>
      <c r="I1203" s="1">
        <v>0</v>
      </c>
      <c r="J1203" s="1">
        <v>-1.238292712466009</v>
      </c>
      <c r="K1203" s="1">
        <v>2.4626876437023319E-2</v>
      </c>
      <c r="L1203" s="1">
        <v>5.5629</v>
      </c>
      <c r="M1203" s="1">
        <v>8.0015999999999998</v>
      </c>
      <c r="N1203" s="2">
        <v>0.48699999999999999</v>
      </c>
      <c r="O1203" s="2">
        <v>0.86699999999999999</v>
      </c>
      <c r="P1203" s="2">
        <v>0.755</v>
      </c>
      <c r="Q1203" s="2">
        <v>0.8</v>
      </c>
      <c r="R1203" s="2">
        <v>0.91600000000000004</v>
      </c>
      <c r="S1203" s="2">
        <v>0.91600000000000004</v>
      </c>
      <c r="T1203" s="2">
        <v>0.23599999999999999</v>
      </c>
      <c r="U1203" s="2">
        <v>0.36099999999999999</v>
      </c>
      <c r="V1203" s="2">
        <v>0.24099999999999999</v>
      </c>
      <c r="W1203" s="2">
        <v>0.20499999999999999</v>
      </c>
      <c r="X1203" s="2">
        <v>0.253</v>
      </c>
      <c r="Y1203" s="2">
        <v>0.39800000000000002</v>
      </c>
      <c r="Z1203" s="2">
        <v>0.30099999999999999</v>
      </c>
      <c r="AA1203" s="2">
        <v>0.55400000000000005</v>
      </c>
      <c r="AB1203" s="2">
        <v>0.97199999999999998</v>
      </c>
      <c r="AC1203" s="2">
        <v>0.85199999999999998</v>
      </c>
      <c r="AD1203" s="2">
        <v>0.18099999999999999</v>
      </c>
      <c r="AE1203" s="2">
        <v>0.73499999999999999</v>
      </c>
      <c r="AF1203" s="2">
        <v>1.2E-2</v>
      </c>
      <c r="AG1203" s="2">
        <v>1.2E-2</v>
      </c>
      <c r="AH1203" s="2">
        <v>1</v>
      </c>
      <c r="AI1203" s="2">
        <v>3.7999999999999999E-2</v>
      </c>
      <c r="AJ1203" s="2">
        <v>0.1</v>
      </c>
      <c r="AK1203">
        <v>2434</v>
      </c>
      <c r="AL1203">
        <v>0.03</v>
      </c>
      <c r="AM1203" t="s">
        <v>53</v>
      </c>
      <c r="AN1203" s="3">
        <v>0.78676470588235292</v>
      </c>
      <c r="AO1203" s="3">
        <v>0.13621807266952249</v>
      </c>
      <c r="AP1203" s="3">
        <v>0.77680799592564298</v>
      </c>
      <c r="AQ1203" s="3">
        <v>0.1441135882578029</v>
      </c>
      <c r="AR1203" s="3">
        <v>0.82818181818181813</v>
      </c>
      <c r="AS1203" s="3">
        <v>0.1022978072274409</v>
      </c>
      <c r="AT1203" s="10">
        <v>6.0703754425048828E-3</v>
      </c>
      <c r="AU1203" s="1">
        <v>290.21484375</v>
      </c>
      <c r="AV1203" s="5">
        <v>14002.428812693919</v>
      </c>
      <c r="AW1203" s="9">
        <v>6.0449123382568359E-2</v>
      </c>
      <c r="AX1203">
        <v>24</v>
      </c>
      <c r="AY1203" t="s">
        <v>50</v>
      </c>
      <c r="AZ1203" s="9">
        <f>AVERAGE(MainTable[[#This Row],[f1]:[f4]])</f>
        <v>0.85079999999999989</v>
      </c>
      <c r="BA1203" s="9">
        <f>AVERAGE(MainTable[[#This Row],[l1]:[l3]])</f>
        <v>0.27933333333333332</v>
      </c>
      <c r="BB1203" s="9">
        <f>AVERAGE(MainTable[[#This Row],[n1]:[lsc]])</f>
        <v>0.44716666666666666</v>
      </c>
      <c r="BC1203" s="9">
        <f>AVERAGE(MainTable[[#This Row],[density]:[clsCoef]])</f>
        <v>0.51649999999999996</v>
      </c>
      <c r="BD1203" s="9">
        <f>AVERAGE(MainTable[[#This Row],[t2]:[t4]])</f>
        <v>0.34133333333333332</v>
      </c>
      <c r="BE1203" s="9">
        <f>AVERAGE(MainTable[[#This Row],[c1]:[c2]])</f>
        <v>6.9000000000000006E-2</v>
      </c>
      <c r="BF1203" s="9">
        <f>AVERAGE(MainTable[[#This Row],[n3]], MainTable[[#This Row],[n1]], MainTable[[#This Row],[n4]])</f>
        <v>0.30133333333333329</v>
      </c>
      <c r="BG1203" s="9" t="str">
        <f>VLOOKUP(MainTable[[#This Row],[model]],ModelNames,4,FALSE)</f>
        <v>Instance-based</v>
      </c>
      <c r="BH1203" s="9" cm="1">
        <f t="array" ref="BH1203">MEDIAN(IF($AM$2:$AM$2385=AM1203,$AN$2:$AN$2385))</f>
        <v>0.85</v>
      </c>
      <c r="BI1203" s="9" t="str" cm="1">
        <f t="array" ref="BI1203">LEFT(A1203, MIN(IFERROR(FIND({"_binarized","_clean","_converted"}, A1203), LEN(A1203)+1))-1)</f>
        <v>analcatdata_asbestos</v>
      </c>
    </row>
    <row r="1204" spans="1:61" x14ac:dyDescent="0.25">
      <c r="A1204" t="s">
        <v>70</v>
      </c>
      <c r="B1204" s="6">
        <v>83</v>
      </c>
      <c r="C1204">
        <v>4</v>
      </c>
      <c r="D1204">
        <v>1</v>
      </c>
      <c r="E1204">
        <v>2</v>
      </c>
      <c r="F1204" s="1">
        <v>1.59375</v>
      </c>
      <c r="G1204">
        <v>0</v>
      </c>
      <c r="H1204">
        <v>0</v>
      </c>
      <c r="I1204" s="1">
        <v>0</v>
      </c>
      <c r="J1204" s="1">
        <v>-1.238292712466009</v>
      </c>
      <c r="K1204" s="1">
        <v>2.4626876437023319E-2</v>
      </c>
      <c r="L1204" s="1">
        <v>5.5629</v>
      </c>
      <c r="M1204" s="1">
        <v>8.0015999999999998</v>
      </c>
      <c r="N1204" s="2">
        <v>0.48699999999999999</v>
      </c>
      <c r="O1204" s="2">
        <v>0.86699999999999999</v>
      </c>
      <c r="P1204" s="2">
        <v>0.755</v>
      </c>
      <c r="Q1204" s="2">
        <v>0.8</v>
      </c>
      <c r="R1204" s="2">
        <v>0.91600000000000004</v>
      </c>
      <c r="S1204" s="2">
        <v>0.91600000000000004</v>
      </c>
      <c r="T1204" s="2">
        <v>0.23599999999999999</v>
      </c>
      <c r="U1204" s="2">
        <v>0.36099999999999999</v>
      </c>
      <c r="V1204" s="2">
        <v>0.24099999999999999</v>
      </c>
      <c r="W1204" s="2">
        <v>0.20499999999999999</v>
      </c>
      <c r="X1204" s="2">
        <v>0.253</v>
      </c>
      <c r="Y1204" s="2">
        <v>0.39800000000000002</v>
      </c>
      <c r="Z1204" s="2">
        <v>0.30099999999999999</v>
      </c>
      <c r="AA1204" s="2">
        <v>0.55400000000000005</v>
      </c>
      <c r="AB1204" s="2">
        <v>0.97199999999999998</v>
      </c>
      <c r="AC1204" s="2">
        <v>0.85199999999999998</v>
      </c>
      <c r="AD1204" s="2">
        <v>0.18099999999999999</v>
      </c>
      <c r="AE1204" s="2">
        <v>0.73499999999999999</v>
      </c>
      <c r="AF1204" s="2">
        <v>1.2E-2</v>
      </c>
      <c r="AG1204" s="2">
        <v>1.2E-2</v>
      </c>
      <c r="AH1204" s="2">
        <v>1</v>
      </c>
      <c r="AI1204" s="2">
        <v>3.7999999999999999E-2</v>
      </c>
      <c r="AJ1204" s="2">
        <v>0.1</v>
      </c>
      <c r="AK1204">
        <v>2434</v>
      </c>
      <c r="AL1204">
        <v>0.03</v>
      </c>
      <c r="AM1204" t="s">
        <v>61</v>
      </c>
      <c r="AN1204" s="3">
        <v>0.78602941176470587</v>
      </c>
      <c r="AO1204" s="3">
        <v>0.10681776351373461</v>
      </c>
      <c r="AP1204" s="3">
        <v>0.77827597067535148</v>
      </c>
      <c r="AQ1204" s="3">
        <v>0.1120451563776922</v>
      </c>
      <c r="AR1204" s="3">
        <v>0.87123376623376636</v>
      </c>
      <c r="AS1204" s="3">
        <v>9.4519732717252836E-2</v>
      </c>
      <c r="AT1204" s="10">
        <v>2.0916461944580078E-3</v>
      </c>
      <c r="AU1204" s="1">
        <v>294.30859375</v>
      </c>
      <c r="AV1204" s="5">
        <v>40637.847942551009</v>
      </c>
      <c r="AW1204" s="9">
        <v>2.4124383926391602E-2</v>
      </c>
      <c r="AX1204">
        <v>4</v>
      </c>
      <c r="AY1204" t="s">
        <v>50</v>
      </c>
      <c r="AZ1204" s="9">
        <f>AVERAGE(MainTable[[#This Row],[f1]:[f4]])</f>
        <v>0.85079999999999989</v>
      </c>
      <c r="BA1204" s="9">
        <f>AVERAGE(MainTable[[#This Row],[l1]:[l3]])</f>
        <v>0.27933333333333332</v>
      </c>
      <c r="BB1204" s="9">
        <f>AVERAGE(MainTable[[#This Row],[n1]:[lsc]])</f>
        <v>0.44716666666666666</v>
      </c>
      <c r="BC1204" s="9">
        <f>AVERAGE(MainTable[[#This Row],[density]:[clsCoef]])</f>
        <v>0.51649999999999996</v>
      </c>
      <c r="BD1204" s="9">
        <f>AVERAGE(MainTable[[#This Row],[t2]:[t4]])</f>
        <v>0.34133333333333332</v>
      </c>
      <c r="BE1204" s="9">
        <f>AVERAGE(MainTable[[#This Row],[c1]:[c2]])</f>
        <v>6.9000000000000006E-2</v>
      </c>
      <c r="BF1204" s="9">
        <f>AVERAGE(MainTable[[#This Row],[n3]], MainTable[[#This Row],[n1]], MainTable[[#This Row],[n4]])</f>
        <v>0.30133333333333329</v>
      </c>
      <c r="BG1204" s="9" t="str">
        <f>VLOOKUP(MainTable[[#This Row],[model]],ModelNames,4,FALSE)</f>
        <v>Discriminant</v>
      </c>
      <c r="BH1204" s="9" cm="1">
        <f t="array" ref="BH1204">MEDIAN(IF($AM$2:$AM$2385=AM1204,$AN$2:$AN$2385))</f>
        <v>0.82848361206198695</v>
      </c>
      <c r="BI1204" s="9" t="str" cm="1">
        <f t="array" ref="BI1204">LEFT(A1204, MIN(IFERROR(FIND({"_binarized","_clean","_converted"}, A1204), LEN(A1204)+1))-1)</f>
        <v>analcatdata_asbestos</v>
      </c>
    </row>
    <row r="1205" spans="1:61" x14ac:dyDescent="0.25">
      <c r="A1205" t="s">
        <v>70</v>
      </c>
      <c r="B1205" s="6">
        <v>83</v>
      </c>
      <c r="C1205">
        <v>4</v>
      </c>
      <c r="D1205">
        <v>1</v>
      </c>
      <c r="E1205">
        <v>2</v>
      </c>
      <c r="F1205" s="1">
        <v>1.59375</v>
      </c>
      <c r="G1205">
        <v>0</v>
      </c>
      <c r="H1205">
        <v>0</v>
      </c>
      <c r="I1205" s="1">
        <v>0</v>
      </c>
      <c r="J1205" s="1">
        <v>-1.238292712466009</v>
      </c>
      <c r="K1205" s="1">
        <v>2.4626876437023319E-2</v>
      </c>
      <c r="L1205" s="1">
        <v>5.5629</v>
      </c>
      <c r="M1205" s="1">
        <v>8.0015999999999998</v>
      </c>
      <c r="N1205" s="2">
        <v>0.48699999999999999</v>
      </c>
      <c r="O1205" s="2">
        <v>0.86699999999999999</v>
      </c>
      <c r="P1205" s="2">
        <v>0.755</v>
      </c>
      <c r="Q1205" s="2">
        <v>0.8</v>
      </c>
      <c r="R1205" s="2">
        <v>0.91600000000000004</v>
      </c>
      <c r="S1205" s="2">
        <v>0.91600000000000004</v>
      </c>
      <c r="T1205" s="2">
        <v>0.23599999999999999</v>
      </c>
      <c r="U1205" s="2">
        <v>0.36099999999999999</v>
      </c>
      <c r="V1205" s="2">
        <v>0.24099999999999999</v>
      </c>
      <c r="W1205" s="2">
        <v>0.20499999999999999</v>
      </c>
      <c r="X1205" s="2">
        <v>0.253</v>
      </c>
      <c r="Y1205" s="2">
        <v>0.39800000000000002</v>
      </c>
      <c r="Z1205" s="2">
        <v>0.30099999999999999</v>
      </c>
      <c r="AA1205" s="2">
        <v>0.55400000000000005</v>
      </c>
      <c r="AB1205" s="2">
        <v>0.97199999999999998</v>
      </c>
      <c r="AC1205" s="2">
        <v>0.85199999999999998</v>
      </c>
      <c r="AD1205" s="2">
        <v>0.18099999999999999</v>
      </c>
      <c r="AE1205" s="2">
        <v>0.73499999999999999</v>
      </c>
      <c r="AF1205" s="2">
        <v>1.2E-2</v>
      </c>
      <c r="AG1205" s="2">
        <v>1.2E-2</v>
      </c>
      <c r="AH1205" s="2">
        <v>1</v>
      </c>
      <c r="AI1205" s="2">
        <v>3.7999999999999999E-2</v>
      </c>
      <c r="AJ1205" s="2">
        <v>0.1</v>
      </c>
      <c r="AK1205">
        <v>2434</v>
      </c>
      <c r="AL1205">
        <v>0.03</v>
      </c>
      <c r="AM1205" t="s">
        <v>62</v>
      </c>
      <c r="AN1205" s="3">
        <v>0.78602941176470587</v>
      </c>
      <c r="AO1205" s="3">
        <v>0.10681776351373461</v>
      </c>
      <c r="AP1205" s="3">
        <v>0.77691233431171514</v>
      </c>
      <c r="AQ1205" s="3">
        <v>0.1108952761707251</v>
      </c>
      <c r="AT1205" s="10">
        <v>1.740455627441406E-3</v>
      </c>
      <c r="AU1205" s="1">
        <v>294.88671875</v>
      </c>
      <c r="AV1205" s="5">
        <v>48837.786301369873</v>
      </c>
      <c r="AW1205" s="9">
        <v>2.6167631149291989E-2</v>
      </c>
      <c r="AX1205">
        <v>6</v>
      </c>
      <c r="AY1205" t="s">
        <v>50</v>
      </c>
      <c r="AZ1205" s="9">
        <f>AVERAGE(MainTable[[#This Row],[f1]:[f4]])</f>
        <v>0.85079999999999989</v>
      </c>
      <c r="BA1205" s="9">
        <f>AVERAGE(MainTable[[#This Row],[l1]:[l3]])</f>
        <v>0.27933333333333332</v>
      </c>
      <c r="BB1205" s="9">
        <f>AVERAGE(MainTable[[#This Row],[n1]:[lsc]])</f>
        <v>0.44716666666666666</v>
      </c>
      <c r="BC1205" s="9">
        <f>AVERAGE(MainTable[[#This Row],[density]:[clsCoef]])</f>
        <v>0.51649999999999996</v>
      </c>
      <c r="BD1205" s="9">
        <f>AVERAGE(MainTable[[#This Row],[t2]:[t4]])</f>
        <v>0.34133333333333332</v>
      </c>
      <c r="BE1205" s="9">
        <f>AVERAGE(MainTable[[#This Row],[c1]:[c2]])</f>
        <v>6.9000000000000006E-2</v>
      </c>
      <c r="BF1205" s="9">
        <f>AVERAGE(MainTable[[#This Row],[n3]], MainTable[[#This Row],[n1]], MainTable[[#This Row],[n4]])</f>
        <v>0.30133333333333329</v>
      </c>
      <c r="BG1205" s="9" t="str">
        <f>VLOOKUP(MainTable[[#This Row],[model]],ModelNames,4,FALSE)</f>
        <v>Linear</v>
      </c>
      <c r="BH1205" s="9" cm="1">
        <f t="array" ref="BH1205">MEDIAN(IF($AM$2:$AM$2385=AM1205,$AN$2:$AN$2385))</f>
        <v>0.84909999999999997</v>
      </c>
      <c r="BI1205" s="9" t="str" cm="1">
        <f t="array" ref="BI1205">LEFT(A1205, MIN(IFERROR(FIND({"_binarized","_clean","_converted"}, A1205), LEN(A1205)+1))-1)</f>
        <v>analcatdata_asbestos</v>
      </c>
    </row>
    <row r="1206" spans="1:61" x14ac:dyDescent="0.25">
      <c r="A1206" t="s">
        <v>70</v>
      </c>
      <c r="B1206" s="6">
        <v>83</v>
      </c>
      <c r="C1206">
        <v>4</v>
      </c>
      <c r="D1206">
        <v>1</v>
      </c>
      <c r="E1206">
        <v>2</v>
      </c>
      <c r="F1206" s="1">
        <v>1.59375</v>
      </c>
      <c r="G1206">
        <v>0</v>
      </c>
      <c r="H1206">
        <v>0</v>
      </c>
      <c r="I1206" s="1">
        <v>0</v>
      </c>
      <c r="J1206" s="1">
        <v>-1.238292712466009</v>
      </c>
      <c r="K1206" s="1">
        <v>2.4626876437023319E-2</v>
      </c>
      <c r="L1206" s="1">
        <v>5.5629</v>
      </c>
      <c r="M1206" s="1">
        <v>8.0015999999999998</v>
      </c>
      <c r="N1206" s="2">
        <v>0.48699999999999999</v>
      </c>
      <c r="O1206" s="2">
        <v>0.86699999999999999</v>
      </c>
      <c r="P1206" s="2">
        <v>0.755</v>
      </c>
      <c r="Q1206" s="2">
        <v>0.8</v>
      </c>
      <c r="R1206" s="2">
        <v>0.91600000000000004</v>
      </c>
      <c r="S1206" s="2">
        <v>0.91600000000000004</v>
      </c>
      <c r="T1206" s="2">
        <v>0.23599999999999999</v>
      </c>
      <c r="U1206" s="2">
        <v>0.36099999999999999</v>
      </c>
      <c r="V1206" s="2">
        <v>0.24099999999999999</v>
      </c>
      <c r="W1206" s="2">
        <v>0.20499999999999999</v>
      </c>
      <c r="X1206" s="2">
        <v>0.253</v>
      </c>
      <c r="Y1206" s="2">
        <v>0.39800000000000002</v>
      </c>
      <c r="Z1206" s="2">
        <v>0.30099999999999999</v>
      </c>
      <c r="AA1206" s="2">
        <v>0.55400000000000005</v>
      </c>
      <c r="AB1206" s="2">
        <v>0.97199999999999998</v>
      </c>
      <c r="AC1206" s="2">
        <v>0.85199999999999998</v>
      </c>
      <c r="AD1206" s="2">
        <v>0.18099999999999999</v>
      </c>
      <c r="AE1206" s="2">
        <v>0.73499999999999999</v>
      </c>
      <c r="AF1206" s="2">
        <v>1.2E-2</v>
      </c>
      <c r="AG1206" s="2">
        <v>1.2E-2</v>
      </c>
      <c r="AH1206" s="2">
        <v>1</v>
      </c>
      <c r="AI1206" s="2">
        <v>3.7999999999999999E-2</v>
      </c>
      <c r="AJ1206" s="2">
        <v>0.1</v>
      </c>
      <c r="AK1206">
        <v>2434</v>
      </c>
      <c r="AL1206">
        <v>0.03</v>
      </c>
      <c r="AM1206" t="s">
        <v>49</v>
      </c>
      <c r="AN1206" s="3">
        <v>0.78602941176470587</v>
      </c>
      <c r="AO1206" s="3">
        <v>0.10681776351373461</v>
      </c>
      <c r="AP1206" s="3">
        <v>0.77827597067535148</v>
      </c>
      <c r="AQ1206" s="3">
        <v>0.1120451563776922</v>
      </c>
      <c r="AR1206" s="3">
        <v>0.88028138528138522</v>
      </c>
      <c r="AS1206" s="3">
        <v>9.5319485096442891E-2</v>
      </c>
      <c r="AT1206" s="10">
        <v>2.1991729736328121E-3</v>
      </c>
      <c r="AU1206" s="1">
        <v>295.6015625</v>
      </c>
      <c r="AV1206" s="5">
        <v>38650.893321769297</v>
      </c>
      <c r="AW1206" s="9">
        <v>0.48290753364562988</v>
      </c>
      <c r="AX1206">
        <v>16</v>
      </c>
      <c r="AY1206" t="s">
        <v>50</v>
      </c>
      <c r="AZ1206" s="9">
        <f>AVERAGE(MainTable[[#This Row],[f1]:[f4]])</f>
        <v>0.85079999999999989</v>
      </c>
      <c r="BA1206" s="9">
        <f>AVERAGE(MainTable[[#This Row],[l1]:[l3]])</f>
        <v>0.27933333333333332</v>
      </c>
      <c r="BB1206" s="9">
        <f>AVERAGE(MainTable[[#This Row],[n1]:[lsc]])</f>
        <v>0.44716666666666666</v>
      </c>
      <c r="BC1206" s="9">
        <f>AVERAGE(MainTable[[#This Row],[density]:[clsCoef]])</f>
        <v>0.51649999999999996</v>
      </c>
      <c r="BD1206" s="9">
        <f>AVERAGE(MainTable[[#This Row],[t2]:[t4]])</f>
        <v>0.34133333333333332</v>
      </c>
      <c r="BE1206" s="9">
        <f>AVERAGE(MainTable[[#This Row],[c1]:[c2]])</f>
        <v>6.9000000000000006E-2</v>
      </c>
      <c r="BF1206" s="9">
        <f>AVERAGE(MainTable[[#This Row],[n3]], MainTable[[#This Row],[n1]], MainTable[[#This Row],[n4]])</f>
        <v>0.30133333333333329</v>
      </c>
      <c r="BG1206" s="9" t="str">
        <f>VLOOKUP(MainTable[[#This Row],[model]],ModelNames,4,FALSE)</f>
        <v>Neural</v>
      </c>
      <c r="BH1206" s="9" cm="1">
        <f t="array" ref="BH1206">MEDIAN(IF($AM$2:$AM$2385=AM1206,$AN$2:$AN$2385))</f>
        <v>0.87620447459485384</v>
      </c>
      <c r="BI1206" s="9" t="str" cm="1">
        <f t="array" ref="BI1206">LEFT(A1206, MIN(IFERROR(FIND({"_binarized","_clean","_converted"}, A1206), LEN(A1206)+1))-1)</f>
        <v>analcatdata_asbestos</v>
      </c>
    </row>
    <row r="1207" spans="1:61" x14ac:dyDescent="0.25">
      <c r="A1207" t="s">
        <v>70</v>
      </c>
      <c r="B1207" s="6">
        <v>83</v>
      </c>
      <c r="C1207">
        <v>4</v>
      </c>
      <c r="D1207">
        <v>1</v>
      </c>
      <c r="E1207">
        <v>2</v>
      </c>
      <c r="F1207" s="1">
        <v>1.59375</v>
      </c>
      <c r="G1207">
        <v>0</v>
      </c>
      <c r="H1207">
        <v>0</v>
      </c>
      <c r="I1207" s="1">
        <v>0</v>
      </c>
      <c r="J1207" s="1">
        <v>-1.238292712466009</v>
      </c>
      <c r="K1207" s="1">
        <v>2.4626876437023319E-2</v>
      </c>
      <c r="L1207" s="1">
        <v>5.5629</v>
      </c>
      <c r="M1207" s="1">
        <v>8.0015999999999998</v>
      </c>
      <c r="N1207" s="2">
        <v>0.48699999999999999</v>
      </c>
      <c r="O1207" s="2">
        <v>0.86699999999999999</v>
      </c>
      <c r="P1207" s="2">
        <v>0.755</v>
      </c>
      <c r="Q1207" s="2">
        <v>0.8</v>
      </c>
      <c r="R1207" s="2">
        <v>0.91600000000000004</v>
      </c>
      <c r="S1207" s="2">
        <v>0.91600000000000004</v>
      </c>
      <c r="T1207" s="2">
        <v>0.23599999999999999</v>
      </c>
      <c r="U1207" s="2">
        <v>0.36099999999999999</v>
      </c>
      <c r="V1207" s="2">
        <v>0.24099999999999999</v>
      </c>
      <c r="W1207" s="2">
        <v>0.20499999999999999</v>
      </c>
      <c r="X1207" s="2">
        <v>0.253</v>
      </c>
      <c r="Y1207" s="2">
        <v>0.39800000000000002</v>
      </c>
      <c r="Z1207" s="2">
        <v>0.30099999999999999</v>
      </c>
      <c r="AA1207" s="2">
        <v>0.55400000000000005</v>
      </c>
      <c r="AB1207" s="2">
        <v>0.97199999999999998</v>
      </c>
      <c r="AC1207" s="2">
        <v>0.85199999999999998</v>
      </c>
      <c r="AD1207" s="2">
        <v>0.18099999999999999</v>
      </c>
      <c r="AE1207" s="2">
        <v>0.73499999999999999</v>
      </c>
      <c r="AF1207" s="2">
        <v>1.2E-2</v>
      </c>
      <c r="AG1207" s="2">
        <v>1.2E-2</v>
      </c>
      <c r="AH1207" s="2">
        <v>1</v>
      </c>
      <c r="AI1207" s="2">
        <v>3.7999999999999999E-2</v>
      </c>
      <c r="AJ1207" s="2">
        <v>0.1</v>
      </c>
      <c r="AK1207">
        <v>2434</v>
      </c>
      <c r="AL1207">
        <v>0.03</v>
      </c>
      <c r="AM1207" t="s">
        <v>60</v>
      </c>
      <c r="AN1207" s="3">
        <v>0.7720588235294118</v>
      </c>
      <c r="AO1207" s="3">
        <v>7.6696498884737035E-2</v>
      </c>
      <c r="AP1207" s="3">
        <v>0.76268865121806306</v>
      </c>
      <c r="AQ1207" s="3">
        <v>7.8953778183108225E-2</v>
      </c>
      <c r="AT1207" s="10">
        <v>1.9631385803222661E-3</v>
      </c>
      <c r="AU1207" s="1">
        <v>293.6015625</v>
      </c>
      <c r="AV1207" s="5">
        <v>43298.013116346847</v>
      </c>
      <c r="AW1207" s="9">
        <v>6.0232162475585938E-2</v>
      </c>
      <c r="AX1207">
        <v>16</v>
      </c>
      <c r="AY1207" t="s">
        <v>50</v>
      </c>
      <c r="AZ1207" s="9">
        <f>AVERAGE(MainTable[[#This Row],[f1]:[f4]])</f>
        <v>0.85079999999999989</v>
      </c>
      <c r="BA1207" s="9">
        <f>AVERAGE(MainTable[[#This Row],[l1]:[l3]])</f>
        <v>0.27933333333333332</v>
      </c>
      <c r="BB1207" s="9">
        <f>AVERAGE(MainTable[[#This Row],[n1]:[lsc]])</f>
        <v>0.44716666666666666</v>
      </c>
      <c r="BC1207" s="9">
        <f>AVERAGE(MainTable[[#This Row],[density]:[clsCoef]])</f>
        <v>0.51649999999999996</v>
      </c>
      <c r="BD1207" s="9">
        <f>AVERAGE(MainTable[[#This Row],[t2]:[t4]])</f>
        <v>0.34133333333333332</v>
      </c>
      <c r="BE1207" s="9">
        <f>AVERAGE(MainTable[[#This Row],[c1]:[c2]])</f>
        <v>6.9000000000000006E-2</v>
      </c>
      <c r="BF1207" s="9">
        <f>AVERAGE(MainTable[[#This Row],[n3]], MainTable[[#This Row],[n1]], MainTable[[#This Row],[n4]])</f>
        <v>0.30133333333333329</v>
      </c>
      <c r="BG1207" s="9" t="str">
        <f>VLOOKUP(MainTable[[#This Row],[model]],ModelNames,4,FALSE)</f>
        <v>Linear</v>
      </c>
      <c r="BH1207" s="9" cm="1">
        <f t="array" ref="BH1207">MEDIAN(IF($AM$2:$AM$2385=AM1207,$AN$2:$AN$2385))</f>
        <v>0.84154689776823377</v>
      </c>
      <c r="BI1207" s="9" t="str" cm="1">
        <f t="array" ref="BI1207">LEFT(A1207, MIN(IFERROR(FIND({"_binarized","_clean","_converted"}, A1207), LEN(A1207)+1))-1)</f>
        <v>analcatdata_asbestos</v>
      </c>
    </row>
    <row r="1208" spans="1:61" x14ac:dyDescent="0.25">
      <c r="A1208" t="s">
        <v>70</v>
      </c>
      <c r="B1208" s="6">
        <v>83</v>
      </c>
      <c r="C1208">
        <v>4</v>
      </c>
      <c r="D1208">
        <v>1</v>
      </c>
      <c r="E1208">
        <v>2</v>
      </c>
      <c r="F1208" s="1">
        <v>1.59375</v>
      </c>
      <c r="G1208">
        <v>0</v>
      </c>
      <c r="H1208">
        <v>0</v>
      </c>
      <c r="I1208" s="1">
        <v>0</v>
      </c>
      <c r="J1208" s="1">
        <v>-1.238292712466009</v>
      </c>
      <c r="K1208" s="1">
        <v>2.4626876437023319E-2</v>
      </c>
      <c r="L1208" s="1">
        <v>5.5629</v>
      </c>
      <c r="M1208" s="1">
        <v>8.0015999999999998</v>
      </c>
      <c r="N1208" s="2">
        <v>0.48699999999999999</v>
      </c>
      <c r="O1208" s="2">
        <v>0.86699999999999999</v>
      </c>
      <c r="P1208" s="2">
        <v>0.755</v>
      </c>
      <c r="Q1208" s="2">
        <v>0.8</v>
      </c>
      <c r="R1208" s="2">
        <v>0.91600000000000004</v>
      </c>
      <c r="S1208" s="2">
        <v>0.91600000000000004</v>
      </c>
      <c r="T1208" s="2">
        <v>0.23599999999999999</v>
      </c>
      <c r="U1208" s="2">
        <v>0.36099999999999999</v>
      </c>
      <c r="V1208" s="2">
        <v>0.24099999999999999</v>
      </c>
      <c r="W1208" s="2">
        <v>0.20499999999999999</v>
      </c>
      <c r="X1208" s="2">
        <v>0.253</v>
      </c>
      <c r="Y1208" s="2">
        <v>0.39800000000000002</v>
      </c>
      <c r="Z1208" s="2">
        <v>0.30099999999999999</v>
      </c>
      <c r="AA1208" s="2">
        <v>0.55400000000000005</v>
      </c>
      <c r="AB1208" s="2">
        <v>0.97199999999999998</v>
      </c>
      <c r="AC1208" s="2">
        <v>0.85199999999999998</v>
      </c>
      <c r="AD1208" s="2">
        <v>0.18099999999999999</v>
      </c>
      <c r="AE1208" s="2">
        <v>0.73499999999999999</v>
      </c>
      <c r="AF1208" s="2">
        <v>1.2E-2</v>
      </c>
      <c r="AG1208" s="2">
        <v>1.2E-2</v>
      </c>
      <c r="AH1208" s="2">
        <v>1</v>
      </c>
      <c r="AI1208" s="2">
        <v>3.7999999999999999E-2</v>
      </c>
      <c r="AJ1208" s="2">
        <v>0.1</v>
      </c>
      <c r="AK1208">
        <v>2434</v>
      </c>
      <c r="AL1208">
        <v>0.03</v>
      </c>
      <c r="AM1208" t="s">
        <v>58</v>
      </c>
      <c r="AN1208" s="3">
        <v>0.76249999999999996</v>
      </c>
      <c r="AO1208" s="3">
        <v>0.1209463834997182</v>
      </c>
      <c r="AP1208" s="3">
        <v>0.75612802058622486</v>
      </c>
      <c r="AQ1208" s="3">
        <v>0.1228969825002031</v>
      </c>
      <c r="AR1208" s="3">
        <v>0.83783549783549793</v>
      </c>
      <c r="AS1208" s="3">
        <v>0.10894474162940131</v>
      </c>
      <c r="AT1208" s="10">
        <v>4.7314167022705078E-3</v>
      </c>
      <c r="AU1208" s="1">
        <v>294.41015625</v>
      </c>
      <c r="AV1208" s="5">
        <v>17965.020912068529</v>
      </c>
      <c r="AW1208" s="9">
        <v>0.2170679569244385</v>
      </c>
      <c r="AX1208">
        <v>2</v>
      </c>
      <c r="AY1208" t="s">
        <v>50</v>
      </c>
      <c r="AZ1208" s="9">
        <f>AVERAGE(MainTable[[#This Row],[f1]:[f4]])</f>
        <v>0.85079999999999989</v>
      </c>
      <c r="BA1208" s="9">
        <f>AVERAGE(MainTable[[#This Row],[l1]:[l3]])</f>
        <v>0.27933333333333332</v>
      </c>
      <c r="BB1208" s="9">
        <f>AVERAGE(MainTable[[#This Row],[n1]:[lsc]])</f>
        <v>0.44716666666666666</v>
      </c>
      <c r="BC1208" s="9">
        <f>AVERAGE(MainTable[[#This Row],[density]:[clsCoef]])</f>
        <v>0.51649999999999996</v>
      </c>
      <c r="BD1208" s="9">
        <f>AVERAGE(MainTable[[#This Row],[t2]:[t4]])</f>
        <v>0.34133333333333332</v>
      </c>
      <c r="BE1208" s="9">
        <f>AVERAGE(MainTable[[#This Row],[c1]:[c2]])</f>
        <v>6.9000000000000006E-2</v>
      </c>
      <c r="BF1208" s="9">
        <f>AVERAGE(MainTable[[#This Row],[n3]], MainTable[[#This Row],[n1]], MainTable[[#This Row],[n4]])</f>
        <v>0.30133333333333329</v>
      </c>
      <c r="BG1208" s="9" t="str">
        <f>VLOOKUP(MainTable[[#This Row],[model]],ModelNames,4,FALSE)</f>
        <v>Tree Ensemble</v>
      </c>
      <c r="BH1208" s="9" cm="1">
        <f t="array" ref="BH1208">MEDIAN(IF($AM$2:$AM$2385=AM1208,$AN$2:$AN$2385))</f>
        <v>0.86973139609339412</v>
      </c>
      <c r="BI1208" s="9" t="str" cm="1">
        <f t="array" ref="BI1208">LEFT(A1208, MIN(IFERROR(FIND({"_binarized","_clean","_converted"}, A1208), LEN(A1208)+1))-1)</f>
        <v>analcatdata_asbestos</v>
      </c>
    </row>
    <row r="1209" spans="1:61" x14ac:dyDescent="0.25">
      <c r="A1209" t="s">
        <v>70</v>
      </c>
      <c r="B1209" s="6">
        <v>83</v>
      </c>
      <c r="C1209">
        <v>4</v>
      </c>
      <c r="D1209">
        <v>1</v>
      </c>
      <c r="E1209">
        <v>2</v>
      </c>
      <c r="F1209" s="1">
        <v>1.59375</v>
      </c>
      <c r="G1209">
        <v>0</v>
      </c>
      <c r="H1209">
        <v>0</v>
      </c>
      <c r="I1209" s="1">
        <v>0</v>
      </c>
      <c r="J1209" s="1">
        <v>-1.238292712466009</v>
      </c>
      <c r="K1209" s="1">
        <v>2.4626876437023319E-2</v>
      </c>
      <c r="L1209" s="1">
        <v>5.5629</v>
      </c>
      <c r="M1209" s="1">
        <v>8.0015999999999998</v>
      </c>
      <c r="N1209" s="2">
        <v>0.48699999999999999</v>
      </c>
      <c r="O1209" s="2">
        <v>0.86699999999999999</v>
      </c>
      <c r="P1209" s="2">
        <v>0.755</v>
      </c>
      <c r="Q1209" s="2">
        <v>0.8</v>
      </c>
      <c r="R1209" s="2">
        <v>0.91600000000000004</v>
      </c>
      <c r="S1209" s="2">
        <v>0.91600000000000004</v>
      </c>
      <c r="T1209" s="2">
        <v>0.23599999999999999</v>
      </c>
      <c r="U1209" s="2">
        <v>0.36099999999999999</v>
      </c>
      <c r="V1209" s="2">
        <v>0.24099999999999999</v>
      </c>
      <c r="W1209" s="2">
        <v>0.20499999999999999</v>
      </c>
      <c r="X1209" s="2">
        <v>0.253</v>
      </c>
      <c r="Y1209" s="2">
        <v>0.39800000000000002</v>
      </c>
      <c r="Z1209" s="2">
        <v>0.30099999999999999</v>
      </c>
      <c r="AA1209" s="2">
        <v>0.55400000000000005</v>
      </c>
      <c r="AB1209" s="2">
        <v>0.97199999999999998</v>
      </c>
      <c r="AC1209" s="2">
        <v>0.85199999999999998</v>
      </c>
      <c r="AD1209" s="2">
        <v>0.18099999999999999</v>
      </c>
      <c r="AE1209" s="2">
        <v>0.73499999999999999</v>
      </c>
      <c r="AF1209" s="2">
        <v>1.2E-2</v>
      </c>
      <c r="AG1209" s="2">
        <v>1.2E-2</v>
      </c>
      <c r="AH1209" s="2">
        <v>1</v>
      </c>
      <c r="AI1209" s="2">
        <v>3.7999999999999999E-2</v>
      </c>
      <c r="AJ1209" s="2">
        <v>0.1</v>
      </c>
      <c r="AK1209">
        <v>2434</v>
      </c>
      <c r="AL1209">
        <v>0.03</v>
      </c>
      <c r="AM1209" t="s">
        <v>54</v>
      </c>
      <c r="AN1209" s="3">
        <v>0.73897058823529416</v>
      </c>
      <c r="AO1209" s="3">
        <v>0.13966717730098549</v>
      </c>
      <c r="AP1209" s="3">
        <v>0.72621613680437214</v>
      </c>
      <c r="AQ1209" s="3">
        <v>0.14935130718443271</v>
      </c>
      <c r="AR1209" s="3">
        <v>0.82872294372294364</v>
      </c>
      <c r="AS1209" s="3">
        <v>0.10685333219909519</v>
      </c>
      <c r="AT1209" s="10">
        <v>8.9648008346557617E-2</v>
      </c>
      <c r="AU1209" s="1">
        <v>290.765625</v>
      </c>
      <c r="AV1209" s="5">
        <v>948.15268702245407</v>
      </c>
      <c r="AW1209" s="9">
        <v>1.399755001068115</v>
      </c>
      <c r="AX1209">
        <v>16</v>
      </c>
      <c r="AY1209" t="s">
        <v>50</v>
      </c>
      <c r="AZ1209" s="9">
        <f>AVERAGE(MainTable[[#This Row],[f1]:[f4]])</f>
        <v>0.85079999999999989</v>
      </c>
      <c r="BA1209" s="9">
        <f>AVERAGE(MainTable[[#This Row],[l1]:[l3]])</f>
        <v>0.27933333333333332</v>
      </c>
      <c r="BB1209" s="9">
        <f>AVERAGE(MainTable[[#This Row],[n1]:[lsc]])</f>
        <v>0.44716666666666666</v>
      </c>
      <c r="BC1209" s="9">
        <f>AVERAGE(MainTable[[#This Row],[density]:[clsCoef]])</f>
        <v>0.51649999999999996</v>
      </c>
      <c r="BD1209" s="9">
        <f>AVERAGE(MainTable[[#This Row],[t2]:[t4]])</f>
        <v>0.34133333333333332</v>
      </c>
      <c r="BE1209" s="9">
        <f>AVERAGE(MainTable[[#This Row],[c1]:[c2]])</f>
        <v>6.9000000000000006E-2</v>
      </c>
      <c r="BF1209" s="9">
        <f>AVERAGE(MainTable[[#This Row],[n3]], MainTable[[#This Row],[n1]], MainTable[[#This Row],[n4]])</f>
        <v>0.30133333333333329</v>
      </c>
      <c r="BG1209" s="9" t="str">
        <f>VLOOKUP(MainTable[[#This Row],[model]],ModelNames,4,FALSE)</f>
        <v>Tree Ensemble</v>
      </c>
      <c r="BH1209" s="9" cm="1">
        <f t="array" ref="BH1209">MEDIAN(IF($AM$2:$AM$2385=AM1209,$AN$2:$AN$2385))</f>
        <v>0.87316363636363636</v>
      </c>
      <c r="BI1209" s="9" t="str" cm="1">
        <f t="array" ref="BI1209">LEFT(A1209, MIN(IFERROR(FIND({"_binarized","_clean","_converted"}, A1209), LEN(A1209)+1))-1)</f>
        <v>analcatdata_asbestos</v>
      </c>
    </row>
    <row r="1210" spans="1:61" x14ac:dyDescent="0.25">
      <c r="A1210" t="s">
        <v>70</v>
      </c>
      <c r="B1210" s="6">
        <v>83</v>
      </c>
      <c r="C1210">
        <v>4</v>
      </c>
      <c r="D1210">
        <v>1</v>
      </c>
      <c r="E1210">
        <v>2</v>
      </c>
      <c r="F1210" s="1">
        <v>1.59375</v>
      </c>
      <c r="G1210">
        <v>0</v>
      </c>
      <c r="H1210">
        <v>0</v>
      </c>
      <c r="I1210" s="1">
        <v>0</v>
      </c>
      <c r="J1210" s="1">
        <v>-1.238292712466009</v>
      </c>
      <c r="K1210" s="1">
        <v>2.4626876437023319E-2</v>
      </c>
      <c r="L1210" s="1">
        <v>5.5629</v>
      </c>
      <c r="M1210" s="1">
        <v>8.0015999999999998</v>
      </c>
      <c r="N1210" s="2">
        <v>0.48699999999999999</v>
      </c>
      <c r="O1210" s="2">
        <v>0.86699999999999999</v>
      </c>
      <c r="P1210" s="2">
        <v>0.755</v>
      </c>
      <c r="Q1210" s="2">
        <v>0.8</v>
      </c>
      <c r="R1210" s="2">
        <v>0.91600000000000004</v>
      </c>
      <c r="S1210" s="2">
        <v>0.91600000000000004</v>
      </c>
      <c r="T1210" s="2">
        <v>0.23599999999999999</v>
      </c>
      <c r="U1210" s="2">
        <v>0.36099999999999999</v>
      </c>
      <c r="V1210" s="2">
        <v>0.24099999999999999</v>
      </c>
      <c r="W1210" s="2">
        <v>0.20499999999999999</v>
      </c>
      <c r="X1210" s="2">
        <v>0.253</v>
      </c>
      <c r="Y1210" s="2">
        <v>0.39800000000000002</v>
      </c>
      <c r="Z1210" s="2">
        <v>0.30099999999999999</v>
      </c>
      <c r="AA1210" s="2">
        <v>0.55400000000000005</v>
      </c>
      <c r="AB1210" s="2">
        <v>0.97199999999999998</v>
      </c>
      <c r="AC1210" s="2">
        <v>0.85199999999999998</v>
      </c>
      <c r="AD1210" s="2">
        <v>0.18099999999999999</v>
      </c>
      <c r="AE1210" s="2">
        <v>0.73499999999999999</v>
      </c>
      <c r="AF1210" s="2">
        <v>1.2E-2</v>
      </c>
      <c r="AG1210" s="2">
        <v>1.2E-2</v>
      </c>
      <c r="AH1210" s="2">
        <v>1</v>
      </c>
      <c r="AI1210" s="2">
        <v>3.7999999999999999E-2</v>
      </c>
      <c r="AJ1210" s="2">
        <v>0.1</v>
      </c>
      <c r="AK1210">
        <v>2434</v>
      </c>
      <c r="AL1210">
        <v>0.03</v>
      </c>
      <c r="AM1210" t="s">
        <v>52</v>
      </c>
      <c r="AN1210" s="3">
        <v>0.73897058823529416</v>
      </c>
      <c r="AO1210" s="3">
        <v>0.13966717730098549</v>
      </c>
      <c r="AP1210" s="3">
        <v>0.72621613680437214</v>
      </c>
      <c r="AQ1210" s="3">
        <v>0.14935130718443271</v>
      </c>
      <c r="AR1210" s="3">
        <v>0.83181818181818179</v>
      </c>
      <c r="AS1210" s="3">
        <v>0.1129024745519592</v>
      </c>
      <c r="AT1210" s="10">
        <v>8.9409589767456055E-2</v>
      </c>
      <c r="AU1210" s="1">
        <v>291.75390625</v>
      </c>
      <c r="AV1210" s="5">
        <v>950.68102002341266</v>
      </c>
      <c r="AW1210" s="9">
        <v>1.8845362663269041</v>
      </c>
      <c r="AX1210">
        <v>24</v>
      </c>
      <c r="AY1210" t="s">
        <v>50</v>
      </c>
      <c r="AZ1210" s="9">
        <f>AVERAGE(MainTable[[#This Row],[f1]:[f4]])</f>
        <v>0.85079999999999989</v>
      </c>
      <c r="BA1210" s="9">
        <f>AVERAGE(MainTable[[#This Row],[l1]:[l3]])</f>
        <v>0.27933333333333332</v>
      </c>
      <c r="BB1210" s="9">
        <f>AVERAGE(MainTable[[#This Row],[n1]:[lsc]])</f>
        <v>0.44716666666666666</v>
      </c>
      <c r="BC1210" s="9">
        <f>AVERAGE(MainTable[[#This Row],[density]:[clsCoef]])</f>
        <v>0.51649999999999996</v>
      </c>
      <c r="BD1210" s="9">
        <f>AVERAGE(MainTable[[#This Row],[t2]:[t4]])</f>
        <v>0.34133333333333332</v>
      </c>
      <c r="BE1210" s="9">
        <f>AVERAGE(MainTable[[#This Row],[c1]:[c2]])</f>
        <v>6.9000000000000006E-2</v>
      </c>
      <c r="BF1210" s="9">
        <f>AVERAGE(MainTable[[#This Row],[n3]], MainTable[[#This Row],[n1]], MainTable[[#This Row],[n4]])</f>
        <v>0.30133333333333329</v>
      </c>
      <c r="BG1210" s="9" t="str">
        <f>VLOOKUP(MainTable[[#This Row],[model]],ModelNames,4,FALSE)</f>
        <v>Tree Ensemble</v>
      </c>
      <c r="BH1210" s="9" cm="1">
        <f t="array" ref="BH1210">MEDIAN(IF($AM$2:$AM$2385=AM1210,$AN$2:$AN$2385))</f>
        <v>0.87140340575455077</v>
      </c>
      <c r="BI1210" s="9" t="str" cm="1">
        <f t="array" ref="BI1210">LEFT(A1210, MIN(IFERROR(FIND({"_binarized","_clean","_converted"}, A1210), LEN(A1210)+1))-1)</f>
        <v>analcatdata_asbestos</v>
      </c>
    </row>
    <row r="1211" spans="1:61" x14ac:dyDescent="0.25">
      <c r="A1211" t="s">
        <v>70</v>
      </c>
      <c r="B1211" s="6">
        <v>83</v>
      </c>
      <c r="C1211">
        <v>4</v>
      </c>
      <c r="D1211">
        <v>1</v>
      </c>
      <c r="E1211">
        <v>2</v>
      </c>
      <c r="F1211" s="1">
        <v>1.59375</v>
      </c>
      <c r="G1211">
        <v>0</v>
      </c>
      <c r="H1211">
        <v>0</v>
      </c>
      <c r="I1211" s="1">
        <v>0</v>
      </c>
      <c r="J1211" s="1">
        <v>-1.238292712466009</v>
      </c>
      <c r="K1211" s="1">
        <v>2.4626876437023319E-2</v>
      </c>
      <c r="L1211" s="1">
        <v>5.5629</v>
      </c>
      <c r="M1211" s="1">
        <v>8.0015999999999998</v>
      </c>
      <c r="N1211" s="2">
        <v>0.48699999999999999</v>
      </c>
      <c r="O1211" s="2">
        <v>0.86699999999999999</v>
      </c>
      <c r="P1211" s="2">
        <v>0.755</v>
      </c>
      <c r="Q1211" s="2">
        <v>0.8</v>
      </c>
      <c r="R1211" s="2">
        <v>0.91600000000000004</v>
      </c>
      <c r="S1211" s="2">
        <v>0.91600000000000004</v>
      </c>
      <c r="T1211" s="2">
        <v>0.23599999999999999</v>
      </c>
      <c r="U1211" s="2">
        <v>0.36099999999999999</v>
      </c>
      <c r="V1211" s="2">
        <v>0.24099999999999999</v>
      </c>
      <c r="W1211" s="2">
        <v>0.20499999999999999</v>
      </c>
      <c r="X1211" s="2">
        <v>0.253</v>
      </c>
      <c r="Y1211" s="2">
        <v>0.39800000000000002</v>
      </c>
      <c r="Z1211" s="2">
        <v>0.30099999999999999</v>
      </c>
      <c r="AA1211" s="2">
        <v>0.55400000000000005</v>
      </c>
      <c r="AB1211" s="2">
        <v>0.97199999999999998</v>
      </c>
      <c r="AC1211" s="2">
        <v>0.85199999999999998</v>
      </c>
      <c r="AD1211" s="2">
        <v>0.18099999999999999</v>
      </c>
      <c r="AE1211" s="2">
        <v>0.73499999999999999</v>
      </c>
      <c r="AF1211" s="2">
        <v>1.2E-2</v>
      </c>
      <c r="AG1211" s="2">
        <v>1.2E-2</v>
      </c>
      <c r="AH1211" s="2">
        <v>1</v>
      </c>
      <c r="AI1211" s="2">
        <v>3.7999999999999999E-2</v>
      </c>
      <c r="AJ1211" s="2">
        <v>0.1</v>
      </c>
      <c r="AK1211">
        <v>2434</v>
      </c>
      <c r="AL1211">
        <v>0.03</v>
      </c>
      <c r="AM1211" t="s">
        <v>64</v>
      </c>
      <c r="AN1211" s="3">
        <v>0.73897058823529416</v>
      </c>
      <c r="AO1211" s="3">
        <v>0.13966717730098549</v>
      </c>
      <c r="AP1211" s="3">
        <v>0.72621613680437214</v>
      </c>
      <c r="AQ1211" s="3">
        <v>0.14935130718443271</v>
      </c>
      <c r="AR1211" s="3">
        <v>0.85846320346320348</v>
      </c>
      <c r="AS1211" s="3">
        <v>9.1808741613406589E-2</v>
      </c>
      <c r="AT1211" s="10">
        <v>1.7569065093994141E-3</v>
      </c>
      <c r="AU1211" s="1">
        <v>292.8046875</v>
      </c>
      <c r="AV1211" s="5">
        <v>48380.491247116297</v>
      </c>
      <c r="AW1211" s="9">
        <v>1.434421539306641E-2</v>
      </c>
      <c r="AX1211">
        <v>2</v>
      </c>
      <c r="AY1211" t="s">
        <v>50</v>
      </c>
      <c r="AZ1211" s="9">
        <f>AVERAGE(MainTable[[#This Row],[f1]:[f4]])</f>
        <v>0.85079999999999989</v>
      </c>
      <c r="BA1211" s="9">
        <f>AVERAGE(MainTable[[#This Row],[l1]:[l3]])</f>
        <v>0.27933333333333332</v>
      </c>
      <c r="BB1211" s="9">
        <f>AVERAGE(MainTable[[#This Row],[n1]:[lsc]])</f>
        <v>0.44716666666666666</v>
      </c>
      <c r="BC1211" s="9">
        <f>AVERAGE(MainTable[[#This Row],[density]:[clsCoef]])</f>
        <v>0.51649999999999996</v>
      </c>
      <c r="BD1211" s="9">
        <f>AVERAGE(MainTable[[#This Row],[t2]:[t4]])</f>
        <v>0.34133333333333332</v>
      </c>
      <c r="BE1211" s="9">
        <f>AVERAGE(MainTable[[#This Row],[c1]:[c2]])</f>
        <v>6.9000000000000006E-2</v>
      </c>
      <c r="BF1211" s="9">
        <f>AVERAGE(MainTable[[#This Row],[n3]], MainTable[[#This Row],[n1]], MainTable[[#This Row],[n4]])</f>
        <v>0.30133333333333329</v>
      </c>
      <c r="BG1211" s="9" t="str">
        <f>VLOOKUP(MainTable[[#This Row],[model]],ModelNames,4,FALSE)</f>
        <v>Discriminant</v>
      </c>
      <c r="BH1211" s="9" cm="1">
        <f t="array" ref="BH1211">MEDIAN(IF($AM$2:$AM$2385=AM1211,$AN$2:$AN$2385))</f>
        <v>0.83860904466088915</v>
      </c>
      <c r="BI1211" s="9" t="str" cm="1">
        <f t="array" ref="BI1211">LEFT(A1211, MIN(IFERROR(FIND({"_binarized","_clean","_converted"}, A1211), LEN(A1211)+1))-1)</f>
        <v>analcatdata_asbestos</v>
      </c>
    </row>
    <row r="1212" spans="1:61" x14ac:dyDescent="0.25">
      <c r="A1212" t="s">
        <v>70</v>
      </c>
      <c r="B1212" s="6">
        <v>83</v>
      </c>
      <c r="C1212">
        <v>4</v>
      </c>
      <c r="D1212">
        <v>1</v>
      </c>
      <c r="E1212">
        <v>2</v>
      </c>
      <c r="F1212" s="1">
        <v>1.59375</v>
      </c>
      <c r="G1212">
        <v>0</v>
      </c>
      <c r="H1212">
        <v>0</v>
      </c>
      <c r="I1212" s="1">
        <v>0</v>
      </c>
      <c r="J1212" s="1">
        <v>-1.238292712466009</v>
      </c>
      <c r="K1212" s="1">
        <v>2.4626876437023319E-2</v>
      </c>
      <c r="L1212" s="1">
        <v>5.5629</v>
      </c>
      <c r="M1212" s="1">
        <v>8.0015999999999998</v>
      </c>
      <c r="N1212" s="2">
        <v>0.48699999999999999</v>
      </c>
      <c r="O1212" s="2">
        <v>0.86699999999999999</v>
      </c>
      <c r="P1212" s="2">
        <v>0.755</v>
      </c>
      <c r="Q1212" s="2">
        <v>0.8</v>
      </c>
      <c r="R1212" s="2">
        <v>0.91600000000000004</v>
      </c>
      <c r="S1212" s="2">
        <v>0.91600000000000004</v>
      </c>
      <c r="T1212" s="2">
        <v>0.23599999999999999</v>
      </c>
      <c r="U1212" s="2">
        <v>0.36099999999999999</v>
      </c>
      <c r="V1212" s="2">
        <v>0.24099999999999999</v>
      </c>
      <c r="W1212" s="2">
        <v>0.20499999999999999</v>
      </c>
      <c r="X1212" s="2">
        <v>0.253</v>
      </c>
      <c r="Y1212" s="2">
        <v>0.39800000000000002</v>
      </c>
      <c r="Z1212" s="2">
        <v>0.30099999999999999</v>
      </c>
      <c r="AA1212" s="2">
        <v>0.55400000000000005</v>
      </c>
      <c r="AB1212" s="2">
        <v>0.97199999999999998</v>
      </c>
      <c r="AC1212" s="2">
        <v>0.85199999999999998</v>
      </c>
      <c r="AD1212" s="2">
        <v>0.18099999999999999</v>
      </c>
      <c r="AE1212" s="2">
        <v>0.73499999999999999</v>
      </c>
      <c r="AF1212" s="2">
        <v>1.2E-2</v>
      </c>
      <c r="AG1212" s="2">
        <v>1.2E-2</v>
      </c>
      <c r="AH1212" s="2">
        <v>1</v>
      </c>
      <c r="AI1212" s="2">
        <v>3.7999999999999999E-2</v>
      </c>
      <c r="AJ1212" s="2">
        <v>0.1</v>
      </c>
      <c r="AK1212">
        <v>2434</v>
      </c>
      <c r="AL1212">
        <v>0.03</v>
      </c>
      <c r="AM1212" t="s">
        <v>63</v>
      </c>
      <c r="AN1212" s="3">
        <v>0.73750000000000004</v>
      </c>
      <c r="AO1212" s="3">
        <v>0.1055755358576327</v>
      </c>
      <c r="AP1212" s="3">
        <v>0.72409011525110589</v>
      </c>
      <c r="AQ1212" s="3">
        <v>0.1196731176190502</v>
      </c>
      <c r="AR1212" s="3">
        <v>0.87028138528138521</v>
      </c>
      <c r="AS1212" s="3">
        <v>8.4539857465187745E-2</v>
      </c>
      <c r="AT1212" s="10">
        <v>1.8012523651123049E-3</v>
      </c>
      <c r="AU1212" s="1">
        <v>291.5078125</v>
      </c>
      <c r="AV1212" s="5">
        <v>47189.38980807412</v>
      </c>
      <c r="AW1212" s="9">
        <v>2.4783134460449219E-2</v>
      </c>
      <c r="AX1212">
        <v>4</v>
      </c>
      <c r="AY1212" t="s">
        <v>50</v>
      </c>
      <c r="AZ1212" s="9">
        <f>AVERAGE(MainTable[[#This Row],[f1]:[f4]])</f>
        <v>0.85079999999999989</v>
      </c>
      <c r="BA1212" s="9">
        <f>AVERAGE(MainTable[[#This Row],[l1]:[l3]])</f>
        <v>0.27933333333333332</v>
      </c>
      <c r="BB1212" s="9">
        <f>AVERAGE(MainTable[[#This Row],[n1]:[lsc]])</f>
        <v>0.44716666666666666</v>
      </c>
      <c r="BC1212" s="9">
        <f>AVERAGE(MainTable[[#This Row],[density]:[clsCoef]])</f>
        <v>0.51649999999999996</v>
      </c>
      <c r="BD1212" s="9">
        <f>AVERAGE(MainTable[[#This Row],[t2]:[t4]])</f>
        <v>0.34133333333333332</v>
      </c>
      <c r="BE1212" s="9">
        <f>AVERAGE(MainTable[[#This Row],[c1]:[c2]])</f>
        <v>6.9000000000000006E-2</v>
      </c>
      <c r="BF1212" s="9">
        <f>AVERAGE(MainTable[[#This Row],[n3]], MainTable[[#This Row],[n1]], MainTable[[#This Row],[n4]])</f>
        <v>0.30133333333333329</v>
      </c>
      <c r="BG1212" s="9" t="str">
        <f>VLOOKUP(MainTable[[#This Row],[model]],ModelNames,4,FALSE)</f>
        <v>Probabilistic</v>
      </c>
      <c r="BH1212" s="9" cm="1">
        <f t="array" ref="BH1212">MEDIAN(IF($AM$2:$AM$2385=AM1212,$AN$2:$AN$2385))</f>
        <v>0.73750000000000004</v>
      </c>
      <c r="BI1212" s="9" t="str" cm="1">
        <f t="array" ref="BI1212">LEFT(A1212, MIN(IFERROR(FIND({"_binarized","_clean","_converted"}, A1212), LEN(A1212)+1))-1)</f>
        <v>analcatdata_asbestos</v>
      </c>
    </row>
    <row r="1213" spans="1:61" x14ac:dyDescent="0.25">
      <c r="A1213" t="s">
        <v>70</v>
      </c>
      <c r="B1213" s="6">
        <v>83</v>
      </c>
      <c r="C1213">
        <v>4</v>
      </c>
      <c r="D1213">
        <v>1</v>
      </c>
      <c r="E1213">
        <v>2</v>
      </c>
      <c r="F1213" s="1">
        <v>1.59375</v>
      </c>
      <c r="G1213">
        <v>0</v>
      </c>
      <c r="H1213">
        <v>0</v>
      </c>
      <c r="I1213" s="1">
        <v>0</v>
      </c>
      <c r="J1213" s="1">
        <v>-1.238292712466009</v>
      </c>
      <c r="K1213" s="1">
        <v>2.4626876437023319E-2</v>
      </c>
      <c r="L1213" s="1">
        <v>5.5629</v>
      </c>
      <c r="M1213" s="1">
        <v>8.0015999999999998</v>
      </c>
      <c r="N1213" s="2">
        <v>0.48699999999999999</v>
      </c>
      <c r="O1213" s="2">
        <v>0.86699999999999999</v>
      </c>
      <c r="P1213" s="2">
        <v>0.755</v>
      </c>
      <c r="Q1213" s="2">
        <v>0.8</v>
      </c>
      <c r="R1213" s="2">
        <v>0.91600000000000004</v>
      </c>
      <c r="S1213" s="2">
        <v>0.91600000000000004</v>
      </c>
      <c r="T1213" s="2">
        <v>0.23599999999999999</v>
      </c>
      <c r="U1213" s="2">
        <v>0.36099999999999999</v>
      </c>
      <c r="V1213" s="2">
        <v>0.24099999999999999</v>
      </c>
      <c r="W1213" s="2">
        <v>0.20499999999999999</v>
      </c>
      <c r="X1213" s="2">
        <v>0.253</v>
      </c>
      <c r="Y1213" s="2">
        <v>0.39800000000000002</v>
      </c>
      <c r="Z1213" s="2">
        <v>0.30099999999999999</v>
      </c>
      <c r="AA1213" s="2">
        <v>0.55400000000000005</v>
      </c>
      <c r="AB1213" s="2">
        <v>0.97199999999999998</v>
      </c>
      <c r="AC1213" s="2">
        <v>0.85199999999999998</v>
      </c>
      <c r="AD1213" s="2">
        <v>0.18099999999999999</v>
      </c>
      <c r="AE1213" s="2">
        <v>0.73499999999999999</v>
      </c>
      <c r="AF1213" s="2">
        <v>1.2E-2</v>
      </c>
      <c r="AG1213" s="2">
        <v>1.2E-2</v>
      </c>
      <c r="AH1213" s="2">
        <v>1</v>
      </c>
      <c r="AI1213" s="2">
        <v>3.7999999999999999E-2</v>
      </c>
      <c r="AJ1213" s="2">
        <v>0.1</v>
      </c>
      <c r="AK1213">
        <v>2434</v>
      </c>
      <c r="AL1213">
        <v>0.03</v>
      </c>
      <c r="AM1213" t="s">
        <v>51</v>
      </c>
      <c r="AN1213" s="3">
        <v>0.72647058823529409</v>
      </c>
      <c r="AO1213" s="3">
        <v>0.1231612159777065</v>
      </c>
      <c r="AP1213" s="3">
        <v>0.71535033593857134</v>
      </c>
      <c r="AQ1213" s="3">
        <v>0.13489752582898679</v>
      </c>
      <c r="AT1213" s="10">
        <v>2.0151138305664058E-3</v>
      </c>
      <c r="AU1213" s="1">
        <v>296.234375</v>
      </c>
      <c r="AV1213" s="5">
        <v>42181.239943208711</v>
      </c>
      <c r="AW1213" s="9">
        <v>4.8354148864746087E-2</v>
      </c>
      <c r="AX1213">
        <v>12</v>
      </c>
      <c r="AY1213" t="s">
        <v>50</v>
      </c>
      <c r="AZ1213" s="9">
        <f>AVERAGE(MainTable[[#This Row],[f1]:[f4]])</f>
        <v>0.85079999999999989</v>
      </c>
      <c r="BA1213" s="9">
        <f>AVERAGE(MainTable[[#This Row],[l1]:[l3]])</f>
        <v>0.27933333333333332</v>
      </c>
      <c r="BB1213" s="9">
        <f>AVERAGE(MainTable[[#This Row],[n1]:[lsc]])</f>
        <v>0.44716666666666666</v>
      </c>
      <c r="BC1213" s="9">
        <f>AVERAGE(MainTable[[#This Row],[density]:[clsCoef]])</f>
        <v>0.51649999999999996</v>
      </c>
      <c r="BD1213" s="9">
        <f>AVERAGE(MainTable[[#This Row],[t2]:[t4]])</f>
        <v>0.34133333333333332</v>
      </c>
      <c r="BE1213" s="9">
        <f>AVERAGE(MainTable[[#This Row],[c1]:[c2]])</f>
        <v>6.9000000000000006E-2</v>
      </c>
      <c r="BF1213" s="9">
        <f>AVERAGE(MainTable[[#This Row],[n3]], MainTable[[#This Row],[n1]], MainTable[[#This Row],[n4]])</f>
        <v>0.30133333333333329</v>
      </c>
      <c r="BG1213" s="9" t="str">
        <f>VLOOKUP(MainTable[[#This Row],[model]],ModelNames,4,FALSE)</f>
        <v>Kernel/SVM</v>
      </c>
      <c r="BH1213" s="9" cm="1">
        <f t="array" ref="BH1213">MEDIAN(IF($AM$2:$AM$2385=AM1213,$AN$2:$AN$2385))</f>
        <v>0.87225452196382425</v>
      </c>
      <c r="BI1213" s="9" t="str" cm="1">
        <f t="array" ref="BI1213">LEFT(A1213, MIN(IFERROR(FIND({"_binarized","_clean","_converted"}, A1213), LEN(A1213)+1))-1)</f>
        <v>analcatdata_asbestos</v>
      </c>
    </row>
    <row r="1214" spans="1:61" x14ac:dyDescent="0.25">
      <c r="A1214" t="s">
        <v>70</v>
      </c>
      <c r="B1214" s="6">
        <v>83</v>
      </c>
      <c r="C1214">
        <v>4</v>
      </c>
      <c r="D1214">
        <v>1</v>
      </c>
      <c r="E1214">
        <v>2</v>
      </c>
      <c r="F1214" s="1">
        <v>1.59375</v>
      </c>
      <c r="G1214">
        <v>0</v>
      </c>
      <c r="H1214">
        <v>0</v>
      </c>
      <c r="I1214" s="1">
        <v>0</v>
      </c>
      <c r="J1214" s="1">
        <v>-1.238292712466009</v>
      </c>
      <c r="K1214" s="1">
        <v>2.4626876437023319E-2</v>
      </c>
      <c r="L1214" s="1">
        <v>5.5629</v>
      </c>
      <c r="M1214" s="1">
        <v>8.0015999999999998</v>
      </c>
      <c r="N1214" s="2">
        <v>0.48699999999999999</v>
      </c>
      <c r="O1214" s="2">
        <v>0.86699999999999999</v>
      </c>
      <c r="P1214" s="2">
        <v>0.755</v>
      </c>
      <c r="Q1214" s="2">
        <v>0.8</v>
      </c>
      <c r="R1214" s="2">
        <v>0.91600000000000004</v>
      </c>
      <c r="S1214" s="2">
        <v>0.91600000000000004</v>
      </c>
      <c r="T1214" s="2">
        <v>0.23599999999999999</v>
      </c>
      <c r="U1214" s="2">
        <v>0.36099999999999999</v>
      </c>
      <c r="V1214" s="2">
        <v>0.24099999999999999</v>
      </c>
      <c r="W1214" s="2">
        <v>0.20499999999999999</v>
      </c>
      <c r="X1214" s="2">
        <v>0.253</v>
      </c>
      <c r="Y1214" s="2">
        <v>0.39800000000000002</v>
      </c>
      <c r="Z1214" s="2">
        <v>0.30099999999999999</v>
      </c>
      <c r="AA1214" s="2">
        <v>0.55400000000000005</v>
      </c>
      <c r="AB1214" s="2">
        <v>0.97199999999999998</v>
      </c>
      <c r="AC1214" s="2">
        <v>0.85199999999999998</v>
      </c>
      <c r="AD1214" s="2">
        <v>0.18099999999999999</v>
      </c>
      <c r="AE1214" s="2">
        <v>0.73499999999999999</v>
      </c>
      <c r="AF1214" s="2">
        <v>1.2E-2</v>
      </c>
      <c r="AG1214" s="2">
        <v>1.2E-2</v>
      </c>
      <c r="AH1214" s="2">
        <v>1</v>
      </c>
      <c r="AI1214" s="2">
        <v>3.7999999999999999E-2</v>
      </c>
      <c r="AJ1214" s="2">
        <v>0.1</v>
      </c>
      <c r="AK1214">
        <v>2434</v>
      </c>
      <c r="AL1214">
        <v>0.03</v>
      </c>
      <c r="AM1214" t="s">
        <v>55</v>
      </c>
      <c r="AN1214" s="3">
        <v>0.72499999999999998</v>
      </c>
      <c r="AO1214" s="3">
        <v>8.4427647614160717E-2</v>
      </c>
      <c r="AP1214" s="3">
        <v>0.71617131062951489</v>
      </c>
      <c r="AQ1214" s="3">
        <v>8.4284493354218129E-2</v>
      </c>
      <c r="AR1214" s="3">
        <v>0.79803030303030309</v>
      </c>
      <c r="AS1214" s="3">
        <v>0.111002424307119</v>
      </c>
      <c r="AT1214" s="10">
        <v>4.5657157897949219E-3</v>
      </c>
      <c r="AU1214" s="1">
        <v>290.80859375</v>
      </c>
      <c r="AV1214" s="5">
        <v>18617.01514360313</v>
      </c>
      <c r="AW1214" s="9">
        <v>0.1788642406463623</v>
      </c>
      <c r="AX1214">
        <v>16</v>
      </c>
      <c r="AY1214" t="s">
        <v>50</v>
      </c>
      <c r="AZ1214" s="9">
        <f>AVERAGE(MainTable[[#This Row],[f1]:[f4]])</f>
        <v>0.85079999999999989</v>
      </c>
      <c r="BA1214" s="9">
        <f>AVERAGE(MainTable[[#This Row],[l1]:[l3]])</f>
        <v>0.27933333333333332</v>
      </c>
      <c r="BB1214" s="9">
        <f>AVERAGE(MainTable[[#This Row],[n1]:[lsc]])</f>
        <v>0.44716666666666666</v>
      </c>
      <c r="BC1214" s="9">
        <f>AVERAGE(MainTable[[#This Row],[density]:[clsCoef]])</f>
        <v>0.51649999999999996</v>
      </c>
      <c r="BD1214" s="9">
        <f>AVERAGE(MainTable[[#This Row],[t2]:[t4]])</f>
        <v>0.34133333333333332</v>
      </c>
      <c r="BE1214" s="9">
        <f>AVERAGE(MainTable[[#This Row],[c1]:[c2]])</f>
        <v>6.9000000000000006E-2</v>
      </c>
      <c r="BF1214" s="9">
        <f>AVERAGE(MainTable[[#This Row],[n3]], MainTable[[#This Row],[n1]], MainTable[[#This Row],[n4]])</f>
        <v>0.30133333333333329</v>
      </c>
      <c r="BG1214" s="9" t="str">
        <f>VLOOKUP(MainTable[[#This Row],[model]],ModelNames,4,FALSE)</f>
        <v>Tree Ensemble</v>
      </c>
      <c r="BH1214" s="9" cm="1">
        <f t="array" ref="BH1214">MEDIAN(IF($AM$2:$AM$2385=AM1214,$AN$2:$AN$2385))</f>
        <v>0.88267425723439863</v>
      </c>
      <c r="BI1214" s="9" t="str" cm="1">
        <f t="array" ref="BI1214">LEFT(A1214, MIN(IFERROR(FIND({"_binarized","_clean","_converted"}, A1214), LEN(A1214)+1))-1)</f>
        <v>analcatdata_asbestos</v>
      </c>
    </row>
    <row r="1215" spans="1:61" x14ac:dyDescent="0.25">
      <c r="A1215" t="s">
        <v>70</v>
      </c>
      <c r="B1215" s="6">
        <v>83</v>
      </c>
      <c r="C1215">
        <v>4</v>
      </c>
      <c r="D1215">
        <v>1</v>
      </c>
      <c r="E1215">
        <v>2</v>
      </c>
      <c r="F1215" s="1">
        <v>1.59375</v>
      </c>
      <c r="G1215">
        <v>0</v>
      </c>
      <c r="H1215">
        <v>0</v>
      </c>
      <c r="I1215" s="1">
        <v>0</v>
      </c>
      <c r="J1215" s="1">
        <v>-1.238292712466009</v>
      </c>
      <c r="K1215" s="1">
        <v>2.4626876437023319E-2</v>
      </c>
      <c r="L1215" s="1">
        <v>5.5629</v>
      </c>
      <c r="M1215" s="1">
        <v>8.0015999999999998</v>
      </c>
      <c r="N1215" s="2">
        <v>0.48699999999999999</v>
      </c>
      <c r="O1215" s="2">
        <v>0.86699999999999999</v>
      </c>
      <c r="P1215" s="2">
        <v>0.755</v>
      </c>
      <c r="Q1215" s="2">
        <v>0.8</v>
      </c>
      <c r="R1215" s="2">
        <v>0.91600000000000004</v>
      </c>
      <c r="S1215" s="2">
        <v>0.91600000000000004</v>
      </c>
      <c r="T1215" s="2">
        <v>0.23599999999999999</v>
      </c>
      <c r="U1215" s="2">
        <v>0.36099999999999999</v>
      </c>
      <c r="V1215" s="2">
        <v>0.24099999999999999</v>
      </c>
      <c r="W1215" s="2">
        <v>0.20499999999999999</v>
      </c>
      <c r="X1215" s="2">
        <v>0.253</v>
      </c>
      <c r="Y1215" s="2">
        <v>0.39800000000000002</v>
      </c>
      <c r="Z1215" s="2">
        <v>0.30099999999999999</v>
      </c>
      <c r="AA1215" s="2">
        <v>0.55400000000000005</v>
      </c>
      <c r="AB1215" s="2">
        <v>0.97199999999999998</v>
      </c>
      <c r="AC1215" s="2">
        <v>0.85199999999999998</v>
      </c>
      <c r="AD1215" s="2">
        <v>0.18099999999999999</v>
      </c>
      <c r="AE1215" s="2">
        <v>0.73499999999999999</v>
      </c>
      <c r="AF1215" s="2">
        <v>1.2E-2</v>
      </c>
      <c r="AG1215" s="2">
        <v>1.2E-2</v>
      </c>
      <c r="AH1215" s="2">
        <v>1</v>
      </c>
      <c r="AI1215" s="2">
        <v>3.7999999999999999E-2</v>
      </c>
      <c r="AJ1215" s="2">
        <v>0.1</v>
      </c>
      <c r="AK1215">
        <v>2434</v>
      </c>
      <c r="AL1215">
        <v>0.03</v>
      </c>
      <c r="AM1215" t="s">
        <v>59</v>
      </c>
      <c r="AN1215" s="3">
        <v>0.70073529411764712</v>
      </c>
      <c r="AO1215" s="3">
        <v>7.8079787955636956E-2</v>
      </c>
      <c r="AP1215" s="3">
        <v>0.68515559999743603</v>
      </c>
      <c r="AQ1215" s="3">
        <v>8.6376334978098768E-2</v>
      </c>
      <c r="AR1215" s="3">
        <v>0.80777056277056281</v>
      </c>
      <c r="AS1215" s="3">
        <v>9.1601731601731601E-2</v>
      </c>
      <c r="AT1215" s="10">
        <v>2.5997161865234379E-3</v>
      </c>
      <c r="AU1215" s="1">
        <v>292.5859375</v>
      </c>
      <c r="AV1215" s="5">
        <v>32695.876742479821</v>
      </c>
      <c r="AW1215" s="9">
        <v>0.1404268741607666</v>
      </c>
      <c r="AX1215">
        <v>1</v>
      </c>
      <c r="AY1215" t="s">
        <v>50</v>
      </c>
      <c r="AZ1215" s="9">
        <f>AVERAGE(MainTable[[#This Row],[f1]:[f4]])</f>
        <v>0.85079999999999989</v>
      </c>
      <c r="BA1215" s="9">
        <f>AVERAGE(MainTable[[#This Row],[l1]:[l3]])</f>
        <v>0.27933333333333332</v>
      </c>
      <c r="BB1215" s="9">
        <f>AVERAGE(MainTable[[#This Row],[n1]:[lsc]])</f>
        <v>0.44716666666666666</v>
      </c>
      <c r="BC1215" s="9">
        <f>AVERAGE(MainTable[[#This Row],[density]:[clsCoef]])</f>
        <v>0.51649999999999996</v>
      </c>
      <c r="BD1215" s="9">
        <f>AVERAGE(MainTable[[#This Row],[t2]:[t4]])</f>
        <v>0.34133333333333332</v>
      </c>
      <c r="BE1215" s="9">
        <f>AVERAGE(MainTable[[#This Row],[c1]:[c2]])</f>
        <v>6.9000000000000006E-2</v>
      </c>
      <c r="BF1215" s="9">
        <f>AVERAGE(MainTable[[#This Row],[n3]], MainTable[[#This Row],[n1]], MainTable[[#This Row],[n4]])</f>
        <v>0.30133333333333329</v>
      </c>
      <c r="BG1215" s="9" t="str">
        <f>VLOOKUP(MainTable[[#This Row],[model]],ModelNames,4,FALSE)</f>
        <v>Tree Ensemble</v>
      </c>
      <c r="BH1215" s="9" cm="1">
        <f t="array" ref="BH1215">MEDIAN(IF($AM$2:$AM$2385=AM1215,$AN$2:$AN$2385))</f>
        <v>0.86949265687583444</v>
      </c>
      <c r="BI1215" s="9" t="str" cm="1">
        <f t="array" ref="BI1215">LEFT(A1215, MIN(IFERROR(FIND({"_binarized","_clean","_converted"}, A1215), LEN(A1215)+1))-1)</f>
        <v>analcatdata_asbestos</v>
      </c>
    </row>
    <row r="1216" spans="1:61" x14ac:dyDescent="0.25">
      <c r="A1216" t="s">
        <v>70</v>
      </c>
      <c r="B1216" s="6">
        <v>83</v>
      </c>
      <c r="C1216">
        <v>4</v>
      </c>
      <c r="D1216">
        <v>1</v>
      </c>
      <c r="E1216">
        <v>2</v>
      </c>
      <c r="F1216" s="1">
        <v>1.59375</v>
      </c>
      <c r="G1216">
        <v>0</v>
      </c>
      <c r="H1216">
        <v>0</v>
      </c>
      <c r="I1216" s="1">
        <v>0</v>
      </c>
      <c r="J1216" s="1">
        <v>-1.238292712466009</v>
      </c>
      <c r="K1216" s="1">
        <v>2.4626876437023319E-2</v>
      </c>
      <c r="L1216" s="1">
        <v>5.5629</v>
      </c>
      <c r="M1216" s="1">
        <v>8.0015999999999998</v>
      </c>
      <c r="N1216" s="2">
        <v>0.48699999999999999</v>
      </c>
      <c r="O1216" s="2">
        <v>0.86699999999999999</v>
      </c>
      <c r="P1216" s="2">
        <v>0.755</v>
      </c>
      <c r="Q1216" s="2">
        <v>0.8</v>
      </c>
      <c r="R1216" s="2">
        <v>0.91600000000000004</v>
      </c>
      <c r="S1216" s="2">
        <v>0.91600000000000004</v>
      </c>
      <c r="T1216" s="2">
        <v>0.23599999999999999</v>
      </c>
      <c r="U1216" s="2">
        <v>0.36099999999999999</v>
      </c>
      <c r="V1216" s="2">
        <v>0.24099999999999999</v>
      </c>
      <c r="W1216" s="2">
        <v>0.20499999999999999</v>
      </c>
      <c r="X1216" s="2">
        <v>0.253</v>
      </c>
      <c r="Y1216" s="2">
        <v>0.39800000000000002</v>
      </c>
      <c r="Z1216" s="2">
        <v>0.30099999999999999</v>
      </c>
      <c r="AA1216" s="2">
        <v>0.55400000000000005</v>
      </c>
      <c r="AB1216" s="2">
        <v>0.97199999999999998</v>
      </c>
      <c r="AC1216" s="2">
        <v>0.85199999999999998</v>
      </c>
      <c r="AD1216" s="2">
        <v>0.18099999999999999</v>
      </c>
      <c r="AE1216" s="2">
        <v>0.73499999999999999</v>
      </c>
      <c r="AF1216" s="2">
        <v>1.2E-2</v>
      </c>
      <c r="AG1216" s="2">
        <v>1.2E-2</v>
      </c>
      <c r="AH1216" s="2">
        <v>1</v>
      </c>
      <c r="AI1216" s="2">
        <v>3.7999999999999999E-2</v>
      </c>
      <c r="AJ1216" s="2">
        <v>0.1</v>
      </c>
      <c r="AK1216">
        <v>2434</v>
      </c>
      <c r="AL1216">
        <v>0.03</v>
      </c>
      <c r="AM1216" t="s">
        <v>57</v>
      </c>
      <c r="AN1216" s="3">
        <v>0.65220588235294119</v>
      </c>
      <c r="AO1216" s="3">
        <v>8.1069302660810111E-2</v>
      </c>
      <c r="AP1216" s="3">
        <v>0.63521494389309707</v>
      </c>
      <c r="AQ1216" s="3">
        <v>7.9131177261431832E-2</v>
      </c>
      <c r="AR1216" s="3">
        <v>0.63948051948051954</v>
      </c>
      <c r="AS1216" s="3">
        <v>0.1227833651791472</v>
      </c>
      <c r="AT1216" s="10">
        <v>1.865625381469727E-3</v>
      </c>
      <c r="AU1216" s="1">
        <v>295.49609375</v>
      </c>
      <c r="AV1216" s="5">
        <v>45561.129712460061</v>
      </c>
      <c r="AW1216" s="9">
        <v>6.0072898864746087E-2</v>
      </c>
      <c r="AX1216">
        <v>24</v>
      </c>
      <c r="AY1216" t="s">
        <v>50</v>
      </c>
      <c r="AZ1216" s="9">
        <f>AVERAGE(MainTable[[#This Row],[f1]:[f4]])</f>
        <v>0.85079999999999989</v>
      </c>
      <c r="BA1216" s="9">
        <f>AVERAGE(MainTable[[#This Row],[l1]:[l3]])</f>
        <v>0.27933333333333332</v>
      </c>
      <c r="BB1216" s="9">
        <f>AVERAGE(MainTable[[#This Row],[n1]:[lsc]])</f>
        <v>0.44716666666666666</v>
      </c>
      <c r="BC1216" s="9">
        <f>AVERAGE(MainTable[[#This Row],[density]:[clsCoef]])</f>
        <v>0.51649999999999996</v>
      </c>
      <c r="BD1216" s="9">
        <f>AVERAGE(MainTable[[#This Row],[t2]:[t4]])</f>
        <v>0.34133333333333332</v>
      </c>
      <c r="BE1216" s="9">
        <f>AVERAGE(MainTable[[#This Row],[c1]:[c2]])</f>
        <v>6.9000000000000006E-2</v>
      </c>
      <c r="BF1216" s="9">
        <f>AVERAGE(MainTable[[#This Row],[n3]], MainTable[[#This Row],[n1]], MainTable[[#This Row],[n4]])</f>
        <v>0.30133333333333329</v>
      </c>
      <c r="BG1216" s="9" t="str">
        <f>VLOOKUP(MainTable[[#This Row],[model]],ModelNames,4,FALSE)</f>
        <v>Tree-based</v>
      </c>
      <c r="BH1216" s="9" cm="1">
        <f t="array" ref="BH1216">MEDIAN(IF($AM$2:$AM$2385=AM1216,$AN$2:$AN$2385))</f>
        <v>0.84387062005572167</v>
      </c>
      <c r="BI1216" s="9" t="str" cm="1">
        <f t="array" ref="BI1216">LEFT(A1216, MIN(IFERROR(FIND({"_binarized","_clean","_converted"}, A1216), LEN(A1216)+1))-1)</f>
        <v>analcatdata_asbestos</v>
      </c>
    </row>
    <row r="1217" spans="1:61" x14ac:dyDescent="0.25">
      <c r="A1217" t="s">
        <v>204</v>
      </c>
      <c r="B1217" s="6">
        <v>4601</v>
      </c>
      <c r="C1217">
        <v>58</v>
      </c>
      <c r="D1217">
        <v>57</v>
      </c>
      <c r="E1217">
        <v>0</v>
      </c>
      <c r="F1217" s="1">
        <v>1.537782680639824</v>
      </c>
      <c r="G1217">
        <v>0</v>
      </c>
      <c r="H1217">
        <v>0</v>
      </c>
      <c r="I1217" s="1">
        <v>1593.456842878765</v>
      </c>
      <c r="J1217" s="1">
        <v>240.90671025613489</v>
      </c>
      <c r="K1217" s="1">
        <v>11.182991741438659</v>
      </c>
      <c r="L1217" s="1">
        <v>15.8813</v>
      </c>
      <c r="M1217" s="1">
        <v>5.5256999999999996</v>
      </c>
      <c r="N1217" s="2">
        <v>0.30099999999999999</v>
      </c>
      <c r="O1217" s="2">
        <v>0.74399999999999999</v>
      </c>
      <c r="P1217" s="2">
        <v>0.158</v>
      </c>
      <c r="Q1217" s="2">
        <v>0</v>
      </c>
      <c r="R1217" s="2">
        <v>0.90900000000000003</v>
      </c>
      <c r="S1217" s="2">
        <v>0.62</v>
      </c>
      <c r="T1217" s="2">
        <v>7.0000000000000001E-3</v>
      </c>
      <c r="U1217" s="2">
        <v>7.2999999999999995E-2</v>
      </c>
      <c r="V1217" s="2">
        <v>4.2000000000000003E-2</v>
      </c>
      <c r="W1217" s="2">
        <v>5.8000000000000003E-2</v>
      </c>
      <c r="X1217" s="2">
        <v>0.28499999999999998</v>
      </c>
      <c r="Y1217" s="2">
        <v>8.2000000000000003E-2</v>
      </c>
      <c r="Z1217" s="2">
        <v>6.2E-2</v>
      </c>
      <c r="AA1217" s="2">
        <v>0.378</v>
      </c>
      <c r="AB1217" s="2">
        <v>0.99299999999999999</v>
      </c>
      <c r="AC1217" s="2">
        <v>0.628</v>
      </c>
      <c r="AD1217" s="2">
        <v>0.1</v>
      </c>
      <c r="AE1217" s="2">
        <v>0.501</v>
      </c>
      <c r="AF1217" s="2">
        <v>1.2E-2</v>
      </c>
      <c r="AG1217" s="2">
        <v>0.01</v>
      </c>
      <c r="AH1217" s="2">
        <v>0.84199999999999997</v>
      </c>
      <c r="AI1217" s="2">
        <v>3.3000000000000002E-2</v>
      </c>
      <c r="AJ1217" s="2">
        <v>8.5999999999999993E-2</v>
      </c>
      <c r="AK1217">
        <v>1112049</v>
      </c>
      <c r="AL1217">
        <v>145.03</v>
      </c>
      <c r="AM1217" t="s">
        <v>52</v>
      </c>
      <c r="AN1217" s="3">
        <v>0.95587971486569412</v>
      </c>
      <c r="AO1217" s="3">
        <v>5.7716805779699874E-3</v>
      </c>
      <c r="AP1217" s="3">
        <v>0.95580652038181468</v>
      </c>
      <c r="AQ1217" s="3">
        <v>5.8501756061757138E-3</v>
      </c>
      <c r="AR1217" s="3">
        <v>0.98596859631954303</v>
      </c>
      <c r="AS1217" s="3">
        <v>1.549836702062753E-3</v>
      </c>
      <c r="AT1217" s="10">
        <v>0.19542169570922849</v>
      </c>
      <c r="AU1217" s="1">
        <v>445.55859375</v>
      </c>
      <c r="AV1217" s="5">
        <v>23564.425553096531</v>
      </c>
      <c r="AW1217" s="9">
        <v>4.0850849151611328</v>
      </c>
      <c r="AX1217">
        <v>24</v>
      </c>
      <c r="AY1217" t="s">
        <v>50</v>
      </c>
      <c r="AZ1217" s="9">
        <f>AVERAGE(MainTable[[#This Row],[f1]:[f4]])</f>
        <v>0.48620000000000002</v>
      </c>
      <c r="BA1217" s="9">
        <f>AVERAGE(MainTable[[#This Row],[l1]:[l3]])</f>
        <v>4.0666666666666663E-2</v>
      </c>
      <c r="BB1217" s="9">
        <f>AVERAGE(MainTable[[#This Row],[n1]:[lsc]])</f>
        <v>0.3096666666666667</v>
      </c>
      <c r="BC1217" s="9">
        <f>AVERAGE(MainTable[[#This Row],[density]:[clsCoef]])</f>
        <v>0.36399999999999999</v>
      </c>
      <c r="BD1217" s="9">
        <f>AVERAGE(MainTable[[#This Row],[t2]:[t4]])</f>
        <v>0.28799999999999998</v>
      </c>
      <c r="BE1217" s="9">
        <f>AVERAGE(MainTable[[#This Row],[c1]:[c2]])</f>
        <v>5.9499999999999997E-2</v>
      </c>
      <c r="BF1217" s="9">
        <f>AVERAGE(MainTable[[#This Row],[n3]], MainTable[[#This Row],[n1]], MainTable[[#This Row],[n4]])</f>
        <v>6.7333333333333342E-2</v>
      </c>
      <c r="BG1217" s="9" t="str">
        <f>VLOOKUP(MainTable[[#This Row],[model]],ModelNames,4,FALSE)</f>
        <v>Tree Ensemble</v>
      </c>
      <c r="BH1217" s="9" cm="1">
        <f t="array" ref="BH1217">MEDIAN(IF($AM$2:$AM$2385=AM1217,$AN$2:$AN$2385))</f>
        <v>0.87140340575455077</v>
      </c>
      <c r="BI1217" s="9" t="str" cm="1">
        <f t="array" ref="BI1217">LEFT(A1217, MIN(IFERROR(FIND({"_binarized","_clean","_converted"}, A1217), LEN(A1217)+1))-1)</f>
        <v>spambase</v>
      </c>
    </row>
    <row r="1218" spans="1:61" x14ac:dyDescent="0.25">
      <c r="A1218" t="s">
        <v>204</v>
      </c>
      <c r="B1218" s="6">
        <v>4601</v>
      </c>
      <c r="C1218">
        <v>58</v>
      </c>
      <c r="D1218">
        <v>57</v>
      </c>
      <c r="E1218">
        <v>0</v>
      </c>
      <c r="F1218" s="1">
        <v>1.537782680639824</v>
      </c>
      <c r="G1218">
        <v>0</v>
      </c>
      <c r="H1218">
        <v>0</v>
      </c>
      <c r="I1218" s="1">
        <v>1593.456842878765</v>
      </c>
      <c r="J1218" s="1">
        <v>240.90671025613489</v>
      </c>
      <c r="K1218" s="1">
        <v>11.182991741438659</v>
      </c>
      <c r="L1218" s="1">
        <v>15.8813</v>
      </c>
      <c r="M1218" s="1">
        <v>5.5256999999999996</v>
      </c>
      <c r="N1218" s="2">
        <v>0.30099999999999999</v>
      </c>
      <c r="O1218" s="2">
        <v>0.74399999999999999</v>
      </c>
      <c r="P1218" s="2">
        <v>0.158</v>
      </c>
      <c r="Q1218" s="2">
        <v>0</v>
      </c>
      <c r="R1218" s="2">
        <v>0.90900000000000003</v>
      </c>
      <c r="S1218" s="2">
        <v>0.62</v>
      </c>
      <c r="T1218" s="2">
        <v>7.0000000000000001E-3</v>
      </c>
      <c r="U1218" s="2">
        <v>7.2999999999999995E-2</v>
      </c>
      <c r="V1218" s="2">
        <v>4.2000000000000003E-2</v>
      </c>
      <c r="W1218" s="2">
        <v>5.8000000000000003E-2</v>
      </c>
      <c r="X1218" s="2">
        <v>0.28499999999999998</v>
      </c>
      <c r="Y1218" s="2">
        <v>8.2000000000000003E-2</v>
      </c>
      <c r="Z1218" s="2">
        <v>6.2E-2</v>
      </c>
      <c r="AA1218" s="2">
        <v>0.378</v>
      </c>
      <c r="AB1218" s="2">
        <v>0.99299999999999999</v>
      </c>
      <c r="AC1218" s="2">
        <v>0.628</v>
      </c>
      <c r="AD1218" s="2">
        <v>0.1</v>
      </c>
      <c r="AE1218" s="2">
        <v>0.501</v>
      </c>
      <c r="AF1218" s="2">
        <v>1.2E-2</v>
      </c>
      <c r="AG1218" s="2">
        <v>0.01</v>
      </c>
      <c r="AH1218" s="2">
        <v>0.84199999999999997</v>
      </c>
      <c r="AI1218" s="2">
        <v>3.3000000000000002E-2</v>
      </c>
      <c r="AJ1218" s="2">
        <v>8.5999999999999993E-2</v>
      </c>
      <c r="AK1218">
        <v>1112049</v>
      </c>
      <c r="AL1218">
        <v>145.03</v>
      </c>
      <c r="AM1218" t="s">
        <v>58</v>
      </c>
      <c r="AN1218" s="3">
        <v>0.95392390124156168</v>
      </c>
      <c r="AO1218" s="3">
        <v>3.4660923878481651E-3</v>
      </c>
      <c r="AP1218" s="3">
        <v>0.9539289255909118</v>
      </c>
      <c r="AQ1218" s="3">
        <v>3.511101534630922E-3</v>
      </c>
      <c r="AR1218" s="3">
        <v>0.98828667080550958</v>
      </c>
      <c r="AS1218" s="3">
        <v>2.907419695211379E-3</v>
      </c>
      <c r="AT1218" s="10">
        <v>6.9584846496582031E-3</v>
      </c>
      <c r="AU1218" s="1">
        <v>444.2734375</v>
      </c>
      <c r="AV1218" s="5">
        <v>661782.01603508531</v>
      </c>
      <c r="AW1218" s="9">
        <v>3.6390810012817378</v>
      </c>
      <c r="AX1218">
        <v>2</v>
      </c>
      <c r="AY1218" t="s">
        <v>50</v>
      </c>
      <c r="AZ1218" s="9">
        <f>AVERAGE(MainTable[[#This Row],[f1]:[f4]])</f>
        <v>0.48620000000000002</v>
      </c>
      <c r="BA1218" s="9">
        <f>AVERAGE(MainTable[[#This Row],[l1]:[l3]])</f>
        <v>4.0666666666666663E-2</v>
      </c>
      <c r="BB1218" s="9">
        <f>AVERAGE(MainTable[[#This Row],[n1]:[lsc]])</f>
        <v>0.3096666666666667</v>
      </c>
      <c r="BC1218" s="9">
        <f>AVERAGE(MainTable[[#This Row],[density]:[clsCoef]])</f>
        <v>0.36399999999999999</v>
      </c>
      <c r="BD1218" s="9">
        <f>AVERAGE(MainTable[[#This Row],[t2]:[t4]])</f>
        <v>0.28799999999999998</v>
      </c>
      <c r="BE1218" s="9">
        <f>AVERAGE(MainTable[[#This Row],[c1]:[c2]])</f>
        <v>5.9499999999999997E-2</v>
      </c>
      <c r="BF1218" s="9">
        <f>AVERAGE(MainTable[[#This Row],[n3]], MainTable[[#This Row],[n1]], MainTable[[#This Row],[n4]])</f>
        <v>6.7333333333333342E-2</v>
      </c>
      <c r="BG1218" s="9" t="str">
        <f>VLOOKUP(MainTable[[#This Row],[model]],ModelNames,4,FALSE)</f>
        <v>Tree Ensemble</v>
      </c>
      <c r="BH1218" s="9" cm="1">
        <f t="array" ref="BH1218">MEDIAN(IF($AM$2:$AM$2385=AM1218,$AN$2:$AN$2385))</f>
        <v>0.86973139609339412</v>
      </c>
      <c r="BI1218" s="9" t="str" cm="1">
        <f t="array" ref="BI1218">LEFT(A1218, MIN(IFERROR(FIND({"_binarized","_clean","_converted"}, A1218), LEN(A1218)+1))-1)</f>
        <v>spambase</v>
      </c>
    </row>
    <row r="1219" spans="1:61" x14ac:dyDescent="0.25">
      <c r="A1219" t="s">
        <v>204</v>
      </c>
      <c r="B1219" s="6">
        <v>4601</v>
      </c>
      <c r="C1219">
        <v>58</v>
      </c>
      <c r="D1219">
        <v>57</v>
      </c>
      <c r="E1219">
        <v>0</v>
      </c>
      <c r="F1219" s="1">
        <v>1.537782680639824</v>
      </c>
      <c r="G1219">
        <v>0</v>
      </c>
      <c r="H1219">
        <v>0</v>
      </c>
      <c r="I1219" s="1">
        <v>1593.456842878765</v>
      </c>
      <c r="J1219" s="1">
        <v>240.90671025613489</v>
      </c>
      <c r="K1219" s="1">
        <v>11.182991741438659</v>
      </c>
      <c r="L1219" s="1">
        <v>15.8813</v>
      </c>
      <c r="M1219" s="1">
        <v>5.5256999999999996</v>
      </c>
      <c r="N1219" s="2">
        <v>0.30099999999999999</v>
      </c>
      <c r="O1219" s="2">
        <v>0.74399999999999999</v>
      </c>
      <c r="P1219" s="2">
        <v>0.158</v>
      </c>
      <c r="Q1219" s="2">
        <v>0</v>
      </c>
      <c r="R1219" s="2">
        <v>0.90900000000000003</v>
      </c>
      <c r="S1219" s="2">
        <v>0.62</v>
      </c>
      <c r="T1219" s="2">
        <v>7.0000000000000001E-3</v>
      </c>
      <c r="U1219" s="2">
        <v>7.2999999999999995E-2</v>
      </c>
      <c r="V1219" s="2">
        <v>4.2000000000000003E-2</v>
      </c>
      <c r="W1219" s="2">
        <v>5.8000000000000003E-2</v>
      </c>
      <c r="X1219" s="2">
        <v>0.28499999999999998</v>
      </c>
      <c r="Y1219" s="2">
        <v>8.2000000000000003E-2</v>
      </c>
      <c r="Z1219" s="2">
        <v>6.2E-2</v>
      </c>
      <c r="AA1219" s="2">
        <v>0.378</v>
      </c>
      <c r="AB1219" s="2">
        <v>0.99299999999999999</v>
      </c>
      <c r="AC1219" s="2">
        <v>0.628</v>
      </c>
      <c r="AD1219" s="2">
        <v>0.1</v>
      </c>
      <c r="AE1219" s="2">
        <v>0.501</v>
      </c>
      <c r="AF1219" s="2">
        <v>1.2E-2</v>
      </c>
      <c r="AG1219" s="2">
        <v>0.01</v>
      </c>
      <c r="AH1219" s="2">
        <v>0.84199999999999997</v>
      </c>
      <c r="AI1219" s="2">
        <v>3.3000000000000002E-2</v>
      </c>
      <c r="AJ1219" s="2">
        <v>8.5999999999999993E-2</v>
      </c>
      <c r="AK1219">
        <v>1112049</v>
      </c>
      <c r="AL1219">
        <v>145.03</v>
      </c>
      <c r="AM1219" t="s">
        <v>54</v>
      </c>
      <c r="AN1219" s="3">
        <v>0.95327031109852223</v>
      </c>
      <c r="AO1219" s="3">
        <v>6.6697355450645373E-3</v>
      </c>
      <c r="AP1219" s="3">
        <v>0.95314417433241894</v>
      </c>
      <c r="AQ1219" s="3">
        <v>6.7327984849176598E-3</v>
      </c>
      <c r="AR1219" s="3">
        <v>0.98592608219338196</v>
      </c>
      <c r="AS1219" s="3">
        <v>3.618995069604467E-3</v>
      </c>
      <c r="AT1219" s="10">
        <v>0.27878904342651373</v>
      </c>
      <c r="AU1219" s="1">
        <v>428.015625</v>
      </c>
      <c r="AV1219" s="5">
        <v>16517.86577908984</v>
      </c>
      <c r="AW1219" s="9">
        <v>4.5371646881103516</v>
      </c>
      <c r="AX1219">
        <v>16</v>
      </c>
      <c r="AY1219" t="s">
        <v>50</v>
      </c>
      <c r="AZ1219" s="9">
        <f>AVERAGE(MainTable[[#This Row],[f1]:[f4]])</f>
        <v>0.48620000000000002</v>
      </c>
      <c r="BA1219" s="9">
        <f>AVERAGE(MainTable[[#This Row],[l1]:[l3]])</f>
        <v>4.0666666666666663E-2</v>
      </c>
      <c r="BB1219" s="9">
        <f>AVERAGE(MainTable[[#This Row],[n1]:[lsc]])</f>
        <v>0.3096666666666667</v>
      </c>
      <c r="BC1219" s="9">
        <f>AVERAGE(MainTable[[#This Row],[density]:[clsCoef]])</f>
        <v>0.36399999999999999</v>
      </c>
      <c r="BD1219" s="9">
        <f>AVERAGE(MainTable[[#This Row],[t2]:[t4]])</f>
        <v>0.28799999999999998</v>
      </c>
      <c r="BE1219" s="9">
        <f>AVERAGE(MainTable[[#This Row],[c1]:[c2]])</f>
        <v>5.9499999999999997E-2</v>
      </c>
      <c r="BF1219" s="9">
        <f>AVERAGE(MainTable[[#This Row],[n3]], MainTable[[#This Row],[n1]], MainTable[[#This Row],[n4]])</f>
        <v>6.7333333333333342E-2</v>
      </c>
      <c r="BG1219" s="9" t="str">
        <f>VLOOKUP(MainTable[[#This Row],[model]],ModelNames,4,FALSE)</f>
        <v>Tree Ensemble</v>
      </c>
      <c r="BH1219" s="9" cm="1">
        <f t="array" ref="BH1219">MEDIAN(IF($AM$2:$AM$2385=AM1219,$AN$2:$AN$2385))</f>
        <v>0.87316363636363636</v>
      </c>
      <c r="BI1219" s="9" t="str" cm="1">
        <f t="array" ref="BI1219">LEFT(A1219, MIN(IFERROR(FIND({"_binarized","_clean","_converted"}, A1219), LEN(A1219)+1))-1)</f>
        <v>spambase</v>
      </c>
    </row>
    <row r="1220" spans="1:61" x14ac:dyDescent="0.25">
      <c r="A1220" t="s">
        <v>204</v>
      </c>
      <c r="B1220" s="6">
        <v>4601</v>
      </c>
      <c r="C1220">
        <v>58</v>
      </c>
      <c r="D1220">
        <v>57</v>
      </c>
      <c r="E1220">
        <v>0</v>
      </c>
      <c r="F1220" s="1">
        <v>1.537782680639824</v>
      </c>
      <c r="G1220">
        <v>0</v>
      </c>
      <c r="H1220">
        <v>0</v>
      </c>
      <c r="I1220" s="1">
        <v>1593.456842878765</v>
      </c>
      <c r="J1220" s="1">
        <v>240.90671025613489</v>
      </c>
      <c r="K1220" s="1">
        <v>11.182991741438659</v>
      </c>
      <c r="L1220" s="1">
        <v>15.8813</v>
      </c>
      <c r="M1220" s="1">
        <v>5.5256999999999996</v>
      </c>
      <c r="N1220" s="2">
        <v>0.30099999999999999</v>
      </c>
      <c r="O1220" s="2">
        <v>0.74399999999999999</v>
      </c>
      <c r="P1220" s="2">
        <v>0.158</v>
      </c>
      <c r="Q1220" s="2">
        <v>0</v>
      </c>
      <c r="R1220" s="2">
        <v>0.90900000000000003</v>
      </c>
      <c r="S1220" s="2">
        <v>0.62</v>
      </c>
      <c r="T1220" s="2">
        <v>7.0000000000000001E-3</v>
      </c>
      <c r="U1220" s="2">
        <v>7.2999999999999995E-2</v>
      </c>
      <c r="V1220" s="2">
        <v>4.2000000000000003E-2</v>
      </c>
      <c r="W1220" s="2">
        <v>5.8000000000000003E-2</v>
      </c>
      <c r="X1220" s="2">
        <v>0.28499999999999998</v>
      </c>
      <c r="Y1220" s="2">
        <v>8.2000000000000003E-2</v>
      </c>
      <c r="Z1220" s="2">
        <v>6.2E-2</v>
      </c>
      <c r="AA1220" s="2">
        <v>0.378</v>
      </c>
      <c r="AB1220" s="2">
        <v>0.99299999999999999</v>
      </c>
      <c r="AC1220" s="2">
        <v>0.628</v>
      </c>
      <c r="AD1220" s="2">
        <v>0.1</v>
      </c>
      <c r="AE1220" s="2">
        <v>0.501</v>
      </c>
      <c r="AF1220" s="2">
        <v>1.2E-2</v>
      </c>
      <c r="AG1220" s="2">
        <v>0.01</v>
      </c>
      <c r="AH1220" s="2">
        <v>0.84199999999999997</v>
      </c>
      <c r="AI1220" s="2">
        <v>3.3000000000000002E-2</v>
      </c>
      <c r="AJ1220" s="2">
        <v>8.5999999999999993E-2</v>
      </c>
      <c r="AK1220">
        <v>1112049</v>
      </c>
      <c r="AL1220">
        <v>145.03</v>
      </c>
      <c r="AM1220" t="s">
        <v>55</v>
      </c>
      <c r="AN1220" s="3">
        <v>0.9528369447198225</v>
      </c>
      <c r="AO1220" s="3">
        <v>3.5369464325067279E-3</v>
      </c>
      <c r="AP1220" s="3">
        <v>0.95280452424775852</v>
      </c>
      <c r="AQ1220" s="3">
        <v>3.6181551417679169E-3</v>
      </c>
      <c r="AR1220" s="3">
        <v>0.9871256375730395</v>
      </c>
      <c r="AS1220" s="3">
        <v>2.3957851932922031E-3</v>
      </c>
      <c r="AT1220" s="10">
        <v>1.35495662689209E-2</v>
      </c>
      <c r="AU1220" s="1">
        <v>443.32421875</v>
      </c>
      <c r="AV1220" s="5">
        <v>339863.27743661031</v>
      </c>
      <c r="AW1220" s="9">
        <v>5.1582739353179932</v>
      </c>
      <c r="AX1220">
        <v>16</v>
      </c>
      <c r="AY1220" t="s">
        <v>50</v>
      </c>
      <c r="AZ1220" s="9">
        <f>AVERAGE(MainTable[[#This Row],[f1]:[f4]])</f>
        <v>0.48620000000000002</v>
      </c>
      <c r="BA1220" s="9">
        <f>AVERAGE(MainTable[[#This Row],[l1]:[l3]])</f>
        <v>4.0666666666666663E-2</v>
      </c>
      <c r="BB1220" s="9">
        <f>AVERAGE(MainTable[[#This Row],[n1]:[lsc]])</f>
        <v>0.3096666666666667</v>
      </c>
      <c r="BC1220" s="9">
        <f>AVERAGE(MainTable[[#This Row],[density]:[clsCoef]])</f>
        <v>0.36399999999999999</v>
      </c>
      <c r="BD1220" s="9">
        <f>AVERAGE(MainTable[[#This Row],[t2]:[t4]])</f>
        <v>0.28799999999999998</v>
      </c>
      <c r="BE1220" s="9">
        <f>AVERAGE(MainTable[[#This Row],[c1]:[c2]])</f>
        <v>5.9499999999999997E-2</v>
      </c>
      <c r="BF1220" s="9">
        <f>AVERAGE(MainTable[[#This Row],[n3]], MainTable[[#This Row],[n1]], MainTable[[#This Row],[n4]])</f>
        <v>6.7333333333333342E-2</v>
      </c>
      <c r="BG1220" s="9" t="str">
        <f>VLOOKUP(MainTable[[#This Row],[model]],ModelNames,4,FALSE)</f>
        <v>Tree Ensemble</v>
      </c>
      <c r="BH1220" s="9" cm="1">
        <f t="array" ref="BH1220">MEDIAN(IF($AM$2:$AM$2385=AM1220,$AN$2:$AN$2385))</f>
        <v>0.88267425723439863</v>
      </c>
      <c r="BI1220" s="9" t="str" cm="1">
        <f t="array" ref="BI1220">LEFT(A1220, MIN(IFERROR(FIND({"_binarized","_clean","_converted"}, A1220), LEN(A1220)+1))-1)</f>
        <v>spambase</v>
      </c>
    </row>
    <row r="1221" spans="1:61" x14ac:dyDescent="0.25">
      <c r="A1221" t="s">
        <v>204</v>
      </c>
      <c r="B1221" s="6">
        <v>4601</v>
      </c>
      <c r="C1221">
        <v>58</v>
      </c>
      <c r="D1221">
        <v>57</v>
      </c>
      <c r="E1221">
        <v>0</v>
      </c>
      <c r="F1221" s="1">
        <v>1.537782680639824</v>
      </c>
      <c r="G1221">
        <v>0</v>
      </c>
      <c r="H1221">
        <v>0</v>
      </c>
      <c r="I1221" s="1">
        <v>1593.456842878765</v>
      </c>
      <c r="J1221" s="1">
        <v>240.90671025613489</v>
      </c>
      <c r="K1221" s="1">
        <v>11.182991741438659</v>
      </c>
      <c r="L1221" s="1">
        <v>15.8813</v>
      </c>
      <c r="M1221" s="1">
        <v>5.5256999999999996</v>
      </c>
      <c r="N1221" s="2">
        <v>0.30099999999999999</v>
      </c>
      <c r="O1221" s="2">
        <v>0.74399999999999999</v>
      </c>
      <c r="P1221" s="2">
        <v>0.158</v>
      </c>
      <c r="Q1221" s="2">
        <v>0</v>
      </c>
      <c r="R1221" s="2">
        <v>0.90900000000000003</v>
      </c>
      <c r="S1221" s="2">
        <v>0.62</v>
      </c>
      <c r="T1221" s="2">
        <v>7.0000000000000001E-3</v>
      </c>
      <c r="U1221" s="2">
        <v>7.2999999999999995E-2</v>
      </c>
      <c r="V1221" s="2">
        <v>4.2000000000000003E-2</v>
      </c>
      <c r="W1221" s="2">
        <v>5.8000000000000003E-2</v>
      </c>
      <c r="X1221" s="2">
        <v>0.28499999999999998</v>
      </c>
      <c r="Y1221" s="2">
        <v>8.2000000000000003E-2</v>
      </c>
      <c r="Z1221" s="2">
        <v>6.2E-2</v>
      </c>
      <c r="AA1221" s="2">
        <v>0.378</v>
      </c>
      <c r="AB1221" s="2">
        <v>0.99299999999999999</v>
      </c>
      <c r="AC1221" s="2">
        <v>0.628</v>
      </c>
      <c r="AD1221" s="2">
        <v>0.1</v>
      </c>
      <c r="AE1221" s="2">
        <v>0.501</v>
      </c>
      <c r="AF1221" s="2">
        <v>1.2E-2</v>
      </c>
      <c r="AG1221" s="2">
        <v>0.01</v>
      </c>
      <c r="AH1221" s="2">
        <v>0.84199999999999997</v>
      </c>
      <c r="AI1221" s="2">
        <v>3.3000000000000002E-2</v>
      </c>
      <c r="AJ1221" s="2">
        <v>8.5999999999999993E-2</v>
      </c>
      <c r="AK1221">
        <v>1112049</v>
      </c>
      <c r="AL1221">
        <v>145.03</v>
      </c>
      <c r="AM1221" t="s">
        <v>59</v>
      </c>
      <c r="AN1221" s="3">
        <v>0.94870721805221181</v>
      </c>
      <c r="AO1221" s="3">
        <v>4.4182003898443614E-3</v>
      </c>
      <c r="AP1221" s="3">
        <v>0.94859812331572113</v>
      </c>
      <c r="AQ1221" s="3">
        <v>4.511482934120542E-3</v>
      </c>
      <c r="AR1221" s="3">
        <v>0.98611437961757953</v>
      </c>
      <c r="AS1221" s="3">
        <v>3.5076489141372519E-3</v>
      </c>
      <c r="AT1221" s="10">
        <v>8.4469318389892578E-3</v>
      </c>
      <c r="AU1221" s="1">
        <v>448.078125</v>
      </c>
      <c r="AV1221" s="5">
        <v>545168.36264077446</v>
      </c>
      <c r="AW1221" s="9">
        <v>0.66652774810791016</v>
      </c>
      <c r="AX1221">
        <v>1</v>
      </c>
      <c r="AY1221" t="s">
        <v>50</v>
      </c>
      <c r="AZ1221" s="9">
        <f>AVERAGE(MainTable[[#This Row],[f1]:[f4]])</f>
        <v>0.48620000000000002</v>
      </c>
      <c r="BA1221" s="9">
        <f>AVERAGE(MainTable[[#This Row],[l1]:[l3]])</f>
        <v>4.0666666666666663E-2</v>
      </c>
      <c r="BB1221" s="9">
        <f>AVERAGE(MainTable[[#This Row],[n1]:[lsc]])</f>
        <v>0.3096666666666667</v>
      </c>
      <c r="BC1221" s="9">
        <f>AVERAGE(MainTable[[#This Row],[density]:[clsCoef]])</f>
        <v>0.36399999999999999</v>
      </c>
      <c r="BD1221" s="9">
        <f>AVERAGE(MainTable[[#This Row],[t2]:[t4]])</f>
        <v>0.28799999999999998</v>
      </c>
      <c r="BE1221" s="9">
        <f>AVERAGE(MainTable[[#This Row],[c1]:[c2]])</f>
        <v>5.9499999999999997E-2</v>
      </c>
      <c r="BF1221" s="9">
        <f>AVERAGE(MainTable[[#This Row],[n3]], MainTable[[#This Row],[n1]], MainTable[[#This Row],[n4]])</f>
        <v>6.7333333333333342E-2</v>
      </c>
      <c r="BG1221" s="9" t="str">
        <f>VLOOKUP(MainTable[[#This Row],[model]],ModelNames,4,FALSE)</f>
        <v>Tree Ensemble</v>
      </c>
      <c r="BH1221" s="9" cm="1">
        <f t="array" ref="BH1221">MEDIAN(IF($AM$2:$AM$2385=AM1221,$AN$2:$AN$2385))</f>
        <v>0.86949265687583444</v>
      </c>
      <c r="BI1221" s="9" t="str" cm="1">
        <f t="array" ref="BI1221">LEFT(A1221, MIN(IFERROR(FIND({"_binarized","_clean","_converted"}, A1221), LEN(A1221)+1))-1)</f>
        <v>spambase</v>
      </c>
    </row>
    <row r="1222" spans="1:61" x14ac:dyDescent="0.25">
      <c r="A1222" t="s">
        <v>204</v>
      </c>
      <c r="B1222" s="6">
        <v>4601</v>
      </c>
      <c r="C1222">
        <v>58</v>
      </c>
      <c r="D1222">
        <v>57</v>
      </c>
      <c r="E1222">
        <v>0</v>
      </c>
      <c r="F1222" s="1">
        <v>1.537782680639824</v>
      </c>
      <c r="G1222">
        <v>0</v>
      </c>
      <c r="H1222">
        <v>0</v>
      </c>
      <c r="I1222" s="1">
        <v>1593.456842878765</v>
      </c>
      <c r="J1222" s="1">
        <v>240.90671025613489</v>
      </c>
      <c r="K1222" s="1">
        <v>11.182991741438659</v>
      </c>
      <c r="L1222" s="1">
        <v>15.8813</v>
      </c>
      <c r="M1222" s="1">
        <v>5.5256999999999996</v>
      </c>
      <c r="N1222" s="2">
        <v>0.30099999999999999</v>
      </c>
      <c r="O1222" s="2">
        <v>0.74399999999999999</v>
      </c>
      <c r="P1222" s="2">
        <v>0.158</v>
      </c>
      <c r="Q1222" s="2">
        <v>0</v>
      </c>
      <c r="R1222" s="2">
        <v>0.90900000000000003</v>
      </c>
      <c r="S1222" s="2">
        <v>0.62</v>
      </c>
      <c r="T1222" s="2">
        <v>7.0000000000000001E-3</v>
      </c>
      <c r="U1222" s="2">
        <v>7.2999999999999995E-2</v>
      </c>
      <c r="V1222" s="2">
        <v>4.2000000000000003E-2</v>
      </c>
      <c r="W1222" s="2">
        <v>5.8000000000000003E-2</v>
      </c>
      <c r="X1222" s="2">
        <v>0.28499999999999998</v>
      </c>
      <c r="Y1222" s="2">
        <v>8.2000000000000003E-2</v>
      </c>
      <c r="Z1222" s="2">
        <v>6.2E-2</v>
      </c>
      <c r="AA1222" s="2">
        <v>0.378</v>
      </c>
      <c r="AB1222" s="2">
        <v>0.99299999999999999</v>
      </c>
      <c r="AC1222" s="2">
        <v>0.628</v>
      </c>
      <c r="AD1222" s="2">
        <v>0.1</v>
      </c>
      <c r="AE1222" s="2">
        <v>0.501</v>
      </c>
      <c r="AF1222" s="2">
        <v>1.2E-2</v>
      </c>
      <c r="AG1222" s="2">
        <v>0.01</v>
      </c>
      <c r="AH1222" s="2">
        <v>0.84199999999999997</v>
      </c>
      <c r="AI1222" s="2">
        <v>3.3000000000000002E-2</v>
      </c>
      <c r="AJ1222" s="2">
        <v>8.5999999999999993E-2</v>
      </c>
      <c r="AK1222">
        <v>1112049</v>
      </c>
      <c r="AL1222">
        <v>145.03</v>
      </c>
      <c r="AM1222" t="s">
        <v>49</v>
      </c>
      <c r="AN1222" s="3">
        <v>0.94566468394467262</v>
      </c>
      <c r="AO1222" s="3">
        <v>5.492247766865411E-3</v>
      </c>
      <c r="AP1222" s="3">
        <v>0.94559886278316052</v>
      </c>
      <c r="AQ1222" s="3">
        <v>5.605785611580664E-3</v>
      </c>
      <c r="AR1222" s="3">
        <v>0.98128532061565177</v>
      </c>
      <c r="AS1222" s="3">
        <v>2.1571644425276218E-3</v>
      </c>
      <c r="AT1222" s="10">
        <v>5.8040618896484384E-3</v>
      </c>
      <c r="AU1222" s="1">
        <v>383.2734375</v>
      </c>
      <c r="AV1222" s="5">
        <v>793409.87183700292</v>
      </c>
      <c r="AW1222" s="9">
        <v>36.016592979431152</v>
      </c>
      <c r="AX1222">
        <v>16</v>
      </c>
      <c r="AY1222" t="s">
        <v>50</v>
      </c>
      <c r="AZ1222" s="9">
        <f>AVERAGE(MainTable[[#This Row],[f1]:[f4]])</f>
        <v>0.48620000000000002</v>
      </c>
      <c r="BA1222" s="9">
        <f>AVERAGE(MainTable[[#This Row],[l1]:[l3]])</f>
        <v>4.0666666666666663E-2</v>
      </c>
      <c r="BB1222" s="9">
        <f>AVERAGE(MainTable[[#This Row],[n1]:[lsc]])</f>
        <v>0.3096666666666667</v>
      </c>
      <c r="BC1222" s="9">
        <f>AVERAGE(MainTable[[#This Row],[density]:[clsCoef]])</f>
        <v>0.36399999999999999</v>
      </c>
      <c r="BD1222" s="9">
        <f>AVERAGE(MainTable[[#This Row],[t2]:[t4]])</f>
        <v>0.28799999999999998</v>
      </c>
      <c r="BE1222" s="9">
        <f>AVERAGE(MainTable[[#This Row],[c1]:[c2]])</f>
        <v>5.9499999999999997E-2</v>
      </c>
      <c r="BF1222" s="9">
        <f>AVERAGE(MainTable[[#This Row],[n3]], MainTable[[#This Row],[n1]], MainTable[[#This Row],[n4]])</f>
        <v>6.7333333333333342E-2</v>
      </c>
      <c r="BG1222" s="9" t="str">
        <f>VLOOKUP(MainTable[[#This Row],[model]],ModelNames,4,FALSE)</f>
        <v>Neural</v>
      </c>
      <c r="BH1222" s="9" cm="1">
        <f t="array" ref="BH1222">MEDIAN(IF($AM$2:$AM$2385=AM1222,$AN$2:$AN$2385))</f>
        <v>0.87620447459485384</v>
      </c>
      <c r="BI1222" s="9" t="str" cm="1">
        <f t="array" ref="BI1222">LEFT(A1222, MIN(IFERROR(FIND({"_binarized","_clean","_converted"}, A1222), LEN(A1222)+1))-1)</f>
        <v>spambase</v>
      </c>
    </row>
    <row r="1223" spans="1:61" x14ac:dyDescent="0.25">
      <c r="A1223" t="s">
        <v>204</v>
      </c>
      <c r="B1223" s="6">
        <v>4601</v>
      </c>
      <c r="C1223">
        <v>58</v>
      </c>
      <c r="D1223">
        <v>57</v>
      </c>
      <c r="E1223">
        <v>0</v>
      </c>
      <c r="F1223" s="1">
        <v>1.537782680639824</v>
      </c>
      <c r="G1223">
        <v>0</v>
      </c>
      <c r="H1223">
        <v>0</v>
      </c>
      <c r="I1223" s="1">
        <v>1593.456842878765</v>
      </c>
      <c r="J1223" s="1">
        <v>240.90671025613489</v>
      </c>
      <c r="K1223" s="1">
        <v>11.182991741438659</v>
      </c>
      <c r="L1223" s="1">
        <v>15.8813</v>
      </c>
      <c r="M1223" s="1">
        <v>5.5256999999999996</v>
      </c>
      <c r="N1223" s="2">
        <v>0.30099999999999999</v>
      </c>
      <c r="O1223" s="2">
        <v>0.74399999999999999</v>
      </c>
      <c r="P1223" s="2">
        <v>0.158</v>
      </c>
      <c r="Q1223" s="2">
        <v>0</v>
      </c>
      <c r="R1223" s="2">
        <v>0.90900000000000003</v>
      </c>
      <c r="S1223" s="2">
        <v>0.62</v>
      </c>
      <c r="T1223" s="2">
        <v>7.0000000000000001E-3</v>
      </c>
      <c r="U1223" s="2">
        <v>7.2999999999999995E-2</v>
      </c>
      <c r="V1223" s="2">
        <v>4.2000000000000003E-2</v>
      </c>
      <c r="W1223" s="2">
        <v>5.8000000000000003E-2</v>
      </c>
      <c r="X1223" s="2">
        <v>0.28499999999999998</v>
      </c>
      <c r="Y1223" s="2">
        <v>8.2000000000000003E-2</v>
      </c>
      <c r="Z1223" s="2">
        <v>6.2E-2</v>
      </c>
      <c r="AA1223" s="2">
        <v>0.378</v>
      </c>
      <c r="AB1223" s="2">
        <v>0.99299999999999999</v>
      </c>
      <c r="AC1223" s="2">
        <v>0.628</v>
      </c>
      <c r="AD1223" s="2">
        <v>0.1</v>
      </c>
      <c r="AE1223" s="2">
        <v>0.501</v>
      </c>
      <c r="AF1223" s="2">
        <v>1.2E-2</v>
      </c>
      <c r="AG1223" s="2">
        <v>0.01</v>
      </c>
      <c r="AH1223" s="2">
        <v>0.84199999999999997</v>
      </c>
      <c r="AI1223" s="2">
        <v>3.3000000000000002E-2</v>
      </c>
      <c r="AJ1223" s="2">
        <v>8.5999999999999993E-2</v>
      </c>
      <c r="AK1223">
        <v>1112049</v>
      </c>
      <c r="AL1223">
        <v>145.03</v>
      </c>
      <c r="AM1223" t="s">
        <v>51</v>
      </c>
      <c r="AN1223" s="3">
        <v>0.93392838596988148</v>
      </c>
      <c r="AO1223" s="3">
        <v>5.056653304028518E-3</v>
      </c>
      <c r="AP1223" s="3">
        <v>0.93374436246893766</v>
      </c>
      <c r="AQ1223" s="3">
        <v>5.0710770731447847E-3</v>
      </c>
      <c r="AT1223" s="10">
        <v>0.18904328346252439</v>
      </c>
      <c r="AU1223" s="1">
        <v>421.39453125</v>
      </c>
      <c r="AV1223" s="5">
        <v>24359.50072202849</v>
      </c>
      <c r="AW1223" s="9">
        <v>3.0320684909820561</v>
      </c>
      <c r="AX1223">
        <v>12</v>
      </c>
      <c r="AY1223" t="s">
        <v>50</v>
      </c>
      <c r="AZ1223" s="9">
        <f>AVERAGE(MainTable[[#This Row],[f1]:[f4]])</f>
        <v>0.48620000000000002</v>
      </c>
      <c r="BA1223" s="9">
        <f>AVERAGE(MainTable[[#This Row],[l1]:[l3]])</f>
        <v>4.0666666666666663E-2</v>
      </c>
      <c r="BB1223" s="9">
        <f>AVERAGE(MainTable[[#This Row],[n1]:[lsc]])</f>
        <v>0.3096666666666667</v>
      </c>
      <c r="BC1223" s="9">
        <f>AVERAGE(MainTable[[#This Row],[density]:[clsCoef]])</f>
        <v>0.36399999999999999</v>
      </c>
      <c r="BD1223" s="9">
        <f>AVERAGE(MainTable[[#This Row],[t2]:[t4]])</f>
        <v>0.28799999999999998</v>
      </c>
      <c r="BE1223" s="9">
        <f>AVERAGE(MainTable[[#This Row],[c1]:[c2]])</f>
        <v>5.9499999999999997E-2</v>
      </c>
      <c r="BF1223" s="9">
        <f>AVERAGE(MainTable[[#This Row],[n3]], MainTable[[#This Row],[n1]], MainTable[[#This Row],[n4]])</f>
        <v>6.7333333333333342E-2</v>
      </c>
      <c r="BG1223" s="9" t="str">
        <f>VLOOKUP(MainTable[[#This Row],[model]],ModelNames,4,FALSE)</f>
        <v>Kernel/SVM</v>
      </c>
      <c r="BH1223" s="9" cm="1">
        <f t="array" ref="BH1223">MEDIAN(IF($AM$2:$AM$2385=AM1223,$AN$2:$AN$2385))</f>
        <v>0.87225452196382425</v>
      </c>
      <c r="BI1223" s="9" t="str" cm="1">
        <f t="array" ref="BI1223">LEFT(A1223, MIN(IFERROR(FIND({"_binarized","_clean","_converted"}, A1223), LEN(A1223)+1))-1)</f>
        <v>spambase</v>
      </c>
    </row>
    <row r="1224" spans="1:61" x14ac:dyDescent="0.25">
      <c r="A1224" t="s">
        <v>204</v>
      </c>
      <c r="B1224" s="6">
        <v>4601</v>
      </c>
      <c r="C1224">
        <v>58</v>
      </c>
      <c r="D1224">
        <v>57</v>
      </c>
      <c r="E1224">
        <v>0</v>
      </c>
      <c r="F1224" s="1">
        <v>1.537782680639824</v>
      </c>
      <c r="G1224">
        <v>0</v>
      </c>
      <c r="H1224">
        <v>0</v>
      </c>
      <c r="I1224" s="1">
        <v>1593.456842878765</v>
      </c>
      <c r="J1224" s="1">
        <v>240.90671025613489</v>
      </c>
      <c r="K1224" s="1">
        <v>11.182991741438659</v>
      </c>
      <c r="L1224" s="1">
        <v>15.8813</v>
      </c>
      <c r="M1224" s="1">
        <v>5.5256999999999996</v>
      </c>
      <c r="N1224" s="2">
        <v>0.30099999999999999</v>
      </c>
      <c r="O1224" s="2">
        <v>0.74399999999999999</v>
      </c>
      <c r="P1224" s="2">
        <v>0.158</v>
      </c>
      <c r="Q1224" s="2">
        <v>0</v>
      </c>
      <c r="R1224" s="2">
        <v>0.90900000000000003</v>
      </c>
      <c r="S1224" s="2">
        <v>0.62</v>
      </c>
      <c r="T1224" s="2">
        <v>7.0000000000000001E-3</v>
      </c>
      <c r="U1224" s="2">
        <v>7.2999999999999995E-2</v>
      </c>
      <c r="V1224" s="2">
        <v>4.2000000000000003E-2</v>
      </c>
      <c r="W1224" s="2">
        <v>5.8000000000000003E-2</v>
      </c>
      <c r="X1224" s="2">
        <v>0.28499999999999998</v>
      </c>
      <c r="Y1224" s="2">
        <v>8.2000000000000003E-2</v>
      </c>
      <c r="Z1224" s="2">
        <v>6.2E-2</v>
      </c>
      <c r="AA1224" s="2">
        <v>0.378</v>
      </c>
      <c r="AB1224" s="2">
        <v>0.99299999999999999</v>
      </c>
      <c r="AC1224" s="2">
        <v>0.628</v>
      </c>
      <c r="AD1224" s="2">
        <v>0.1</v>
      </c>
      <c r="AE1224" s="2">
        <v>0.501</v>
      </c>
      <c r="AF1224" s="2">
        <v>1.2E-2</v>
      </c>
      <c r="AG1224" s="2">
        <v>0.01</v>
      </c>
      <c r="AH1224" s="2">
        <v>0.84199999999999997</v>
      </c>
      <c r="AI1224" s="2">
        <v>3.3000000000000002E-2</v>
      </c>
      <c r="AJ1224" s="2">
        <v>8.5999999999999993E-2</v>
      </c>
      <c r="AK1224">
        <v>1112049</v>
      </c>
      <c r="AL1224">
        <v>145.03</v>
      </c>
      <c r="AM1224" t="s">
        <v>62</v>
      </c>
      <c r="AN1224" s="3">
        <v>0.92653967804371429</v>
      </c>
      <c r="AO1224" s="3">
        <v>5.7479166993242526E-3</v>
      </c>
      <c r="AP1224" s="3">
        <v>0.9263467337049015</v>
      </c>
      <c r="AQ1224" s="3">
        <v>5.826657744055175E-3</v>
      </c>
      <c r="AT1224" s="10">
        <v>2.3350715637207031E-3</v>
      </c>
      <c r="AU1224" s="1">
        <v>432.3984375</v>
      </c>
      <c r="AV1224" s="5">
        <v>1972102.2993669589</v>
      </c>
      <c r="AW1224" s="9">
        <v>0.37525177001953119</v>
      </c>
      <c r="AX1224">
        <v>6</v>
      </c>
      <c r="AY1224" t="s">
        <v>50</v>
      </c>
      <c r="AZ1224" s="9">
        <f>AVERAGE(MainTable[[#This Row],[f1]:[f4]])</f>
        <v>0.48620000000000002</v>
      </c>
      <c r="BA1224" s="9">
        <f>AVERAGE(MainTable[[#This Row],[l1]:[l3]])</f>
        <v>4.0666666666666663E-2</v>
      </c>
      <c r="BB1224" s="9">
        <f>AVERAGE(MainTable[[#This Row],[n1]:[lsc]])</f>
        <v>0.3096666666666667</v>
      </c>
      <c r="BC1224" s="9">
        <f>AVERAGE(MainTable[[#This Row],[density]:[clsCoef]])</f>
        <v>0.36399999999999999</v>
      </c>
      <c r="BD1224" s="9">
        <f>AVERAGE(MainTable[[#This Row],[t2]:[t4]])</f>
        <v>0.28799999999999998</v>
      </c>
      <c r="BE1224" s="9">
        <f>AVERAGE(MainTable[[#This Row],[c1]:[c2]])</f>
        <v>5.9499999999999997E-2</v>
      </c>
      <c r="BF1224" s="9">
        <f>AVERAGE(MainTable[[#This Row],[n3]], MainTable[[#This Row],[n1]], MainTable[[#This Row],[n4]])</f>
        <v>6.7333333333333342E-2</v>
      </c>
      <c r="BG1224" s="9" t="str">
        <f>VLOOKUP(MainTable[[#This Row],[model]],ModelNames,4,FALSE)</f>
        <v>Linear</v>
      </c>
      <c r="BH1224" s="9" cm="1">
        <f t="array" ref="BH1224">MEDIAN(IF($AM$2:$AM$2385=AM1224,$AN$2:$AN$2385))</f>
        <v>0.84909999999999997</v>
      </c>
      <c r="BI1224" s="9" t="str" cm="1">
        <f t="array" ref="BI1224">LEFT(A1224, MIN(IFERROR(FIND({"_binarized","_clean","_converted"}, A1224), LEN(A1224)+1))-1)</f>
        <v>spambase</v>
      </c>
    </row>
    <row r="1225" spans="1:61" x14ac:dyDescent="0.25">
      <c r="A1225" t="s">
        <v>204</v>
      </c>
      <c r="B1225" s="6">
        <v>4601</v>
      </c>
      <c r="C1225">
        <v>58</v>
      </c>
      <c r="D1225">
        <v>57</v>
      </c>
      <c r="E1225">
        <v>0</v>
      </c>
      <c r="F1225" s="1">
        <v>1.537782680639824</v>
      </c>
      <c r="G1225">
        <v>0</v>
      </c>
      <c r="H1225">
        <v>0</v>
      </c>
      <c r="I1225" s="1">
        <v>1593.456842878765</v>
      </c>
      <c r="J1225" s="1">
        <v>240.90671025613489</v>
      </c>
      <c r="K1225" s="1">
        <v>11.182991741438659</v>
      </c>
      <c r="L1225" s="1">
        <v>15.8813</v>
      </c>
      <c r="M1225" s="1">
        <v>5.5256999999999996</v>
      </c>
      <c r="N1225" s="2">
        <v>0.30099999999999999</v>
      </c>
      <c r="O1225" s="2">
        <v>0.74399999999999999</v>
      </c>
      <c r="P1225" s="2">
        <v>0.158</v>
      </c>
      <c r="Q1225" s="2">
        <v>0</v>
      </c>
      <c r="R1225" s="2">
        <v>0.90900000000000003</v>
      </c>
      <c r="S1225" s="2">
        <v>0.62</v>
      </c>
      <c r="T1225" s="2">
        <v>7.0000000000000001E-3</v>
      </c>
      <c r="U1225" s="2">
        <v>7.2999999999999995E-2</v>
      </c>
      <c r="V1225" s="2">
        <v>4.2000000000000003E-2</v>
      </c>
      <c r="W1225" s="2">
        <v>5.8000000000000003E-2</v>
      </c>
      <c r="X1225" s="2">
        <v>0.28499999999999998</v>
      </c>
      <c r="Y1225" s="2">
        <v>8.2000000000000003E-2</v>
      </c>
      <c r="Z1225" s="2">
        <v>6.2E-2</v>
      </c>
      <c r="AA1225" s="2">
        <v>0.378</v>
      </c>
      <c r="AB1225" s="2">
        <v>0.99299999999999999</v>
      </c>
      <c r="AC1225" s="2">
        <v>0.628</v>
      </c>
      <c r="AD1225" s="2">
        <v>0.1</v>
      </c>
      <c r="AE1225" s="2">
        <v>0.501</v>
      </c>
      <c r="AF1225" s="2">
        <v>1.2E-2</v>
      </c>
      <c r="AG1225" s="2">
        <v>0.01</v>
      </c>
      <c r="AH1225" s="2">
        <v>0.84199999999999997</v>
      </c>
      <c r="AI1225" s="2">
        <v>3.3000000000000002E-2</v>
      </c>
      <c r="AJ1225" s="2">
        <v>8.5999999999999993E-2</v>
      </c>
      <c r="AK1225">
        <v>1112049</v>
      </c>
      <c r="AL1225">
        <v>145.03</v>
      </c>
      <c r="AM1225" t="s">
        <v>53</v>
      </c>
      <c r="AN1225" s="3">
        <v>0.92610631166501434</v>
      </c>
      <c r="AO1225" s="3">
        <v>9.7161194472125071E-3</v>
      </c>
      <c r="AP1225" s="3">
        <v>0.92550046090039051</v>
      </c>
      <c r="AQ1225" s="3">
        <v>9.8744742704799746E-3</v>
      </c>
      <c r="AR1225" s="3">
        <v>0.96739651850800945</v>
      </c>
      <c r="AS1225" s="3">
        <v>7.6919337348556171E-3</v>
      </c>
      <c r="AT1225" s="10">
        <v>0.2494008541107178</v>
      </c>
      <c r="AU1225" s="1">
        <v>399.5390625</v>
      </c>
      <c r="AV1225" s="5">
        <v>18464.251120630401</v>
      </c>
      <c r="AW1225" s="9">
        <v>0.62510538101196289</v>
      </c>
      <c r="AX1225">
        <v>24</v>
      </c>
      <c r="AY1225" t="s">
        <v>50</v>
      </c>
      <c r="AZ1225" s="9">
        <f>AVERAGE(MainTable[[#This Row],[f1]:[f4]])</f>
        <v>0.48620000000000002</v>
      </c>
      <c r="BA1225" s="9">
        <f>AVERAGE(MainTable[[#This Row],[l1]:[l3]])</f>
        <v>4.0666666666666663E-2</v>
      </c>
      <c r="BB1225" s="9">
        <f>AVERAGE(MainTable[[#This Row],[n1]:[lsc]])</f>
        <v>0.3096666666666667</v>
      </c>
      <c r="BC1225" s="9">
        <f>AVERAGE(MainTable[[#This Row],[density]:[clsCoef]])</f>
        <v>0.36399999999999999</v>
      </c>
      <c r="BD1225" s="9">
        <f>AVERAGE(MainTable[[#This Row],[t2]:[t4]])</f>
        <v>0.28799999999999998</v>
      </c>
      <c r="BE1225" s="9">
        <f>AVERAGE(MainTable[[#This Row],[c1]:[c2]])</f>
        <v>5.9499999999999997E-2</v>
      </c>
      <c r="BF1225" s="9">
        <f>AVERAGE(MainTable[[#This Row],[n3]], MainTable[[#This Row],[n1]], MainTable[[#This Row],[n4]])</f>
        <v>6.7333333333333342E-2</v>
      </c>
      <c r="BG1225" s="9" t="str">
        <f>VLOOKUP(MainTable[[#This Row],[model]],ModelNames,4,FALSE)</f>
        <v>Instance-based</v>
      </c>
      <c r="BH1225" s="9" cm="1">
        <f t="array" ref="BH1225">MEDIAN(IF($AM$2:$AM$2385=AM1225,$AN$2:$AN$2385))</f>
        <v>0.85</v>
      </c>
      <c r="BI1225" s="9" t="str" cm="1">
        <f t="array" ref="BI1225">LEFT(A1225, MIN(IFERROR(FIND({"_binarized","_clean","_converted"}, A1225), LEN(A1225)+1))-1)</f>
        <v>spambase</v>
      </c>
    </row>
    <row r="1226" spans="1:61" x14ac:dyDescent="0.25">
      <c r="A1226" t="s">
        <v>204</v>
      </c>
      <c r="B1226" s="6">
        <v>4601</v>
      </c>
      <c r="C1226">
        <v>58</v>
      </c>
      <c r="D1226">
        <v>57</v>
      </c>
      <c r="E1226">
        <v>0</v>
      </c>
      <c r="F1226" s="1">
        <v>1.537782680639824</v>
      </c>
      <c r="G1226">
        <v>0</v>
      </c>
      <c r="H1226">
        <v>0</v>
      </c>
      <c r="I1226" s="1">
        <v>1593.456842878765</v>
      </c>
      <c r="J1226" s="1">
        <v>240.90671025613489</v>
      </c>
      <c r="K1226" s="1">
        <v>11.182991741438659</v>
      </c>
      <c r="L1226" s="1">
        <v>15.8813</v>
      </c>
      <c r="M1226" s="1">
        <v>5.5256999999999996</v>
      </c>
      <c r="N1226" s="2">
        <v>0.30099999999999999</v>
      </c>
      <c r="O1226" s="2">
        <v>0.74399999999999999</v>
      </c>
      <c r="P1226" s="2">
        <v>0.158</v>
      </c>
      <c r="Q1226" s="2">
        <v>0</v>
      </c>
      <c r="R1226" s="2">
        <v>0.90900000000000003</v>
      </c>
      <c r="S1226" s="2">
        <v>0.62</v>
      </c>
      <c r="T1226" s="2">
        <v>7.0000000000000001E-3</v>
      </c>
      <c r="U1226" s="2">
        <v>7.2999999999999995E-2</v>
      </c>
      <c r="V1226" s="2">
        <v>4.2000000000000003E-2</v>
      </c>
      <c r="W1226" s="2">
        <v>5.8000000000000003E-2</v>
      </c>
      <c r="X1226" s="2">
        <v>0.28499999999999998</v>
      </c>
      <c r="Y1226" s="2">
        <v>8.2000000000000003E-2</v>
      </c>
      <c r="Z1226" s="2">
        <v>6.2E-2</v>
      </c>
      <c r="AA1226" s="2">
        <v>0.378</v>
      </c>
      <c r="AB1226" s="2">
        <v>0.99299999999999999</v>
      </c>
      <c r="AC1226" s="2">
        <v>0.628</v>
      </c>
      <c r="AD1226" s="2">
        <v>0.1</v>
      </c>
      <c r="AE1226" s="2">
        <v>0.501</v>
      </c>
      <c r="AF1226" s="2">
        <v>1.2E-2</v>
      </c>
      <c r="AG1226" s="2">
        <v>0.01</v>
      </c>
      <c r="AH1226" s="2">
        <v>0.84199999999999997</v>
      </c>
      <c r="AI1226" s="2">
        <v>3.3000000000000002E-2</v>
      </c>
      <c r="AJ1226" s="2">
        <v>8.5999999999999993E-2</v>
      </c>
      <c r="AK1226">
        <v>1112049</v>
      </c>
      <c r="AL1226">
        <v>145.03</v>
      </c>
      <c r="AM1226" t="s">
        <v>56</v>
      </c>
      <c r="AN1226" s="3">
        <v>0.9261060756266819</v>
      </c>
      <c r="AO1226" s="3">
        <v>7.6508080381923879E-3</v>
      </c>
      <c r="AP1226" s="3">
        <v>0.92589375660639672</v>
      </c>
      <c r="AQ1226" s="3">
        <v>7.622172016806845E-3</v>
      </c>
      <c r="AR1226" s="3">
        <v>0.97128597775558156</v>
      </c>
      <c r="AS1226" s="3">
        <v>2.354169099360726E-3</v>
      </c>
      <c r="AT1226" s="10">
        <v>2.1836757659912109E-3</v>
      </c>
      <c r="AU1226" s="1">
        <v>444.73828125</v>
      </c>
      <c r="AV1226" s="5">
        <v>2108829.5578119881</v>
      </c>
      <c r="AW1226" s="9">
        <v>1.754398107528687</v>
      </c>
      <c r="AX1226">
        <v>10</v>
      </c>
      <c r="AY1226" t="s">
        <v>50</v>
      </c>
      <c r="AZ1226" s="9">
        <f>AVERAGE(MainTable[[#This Row],[f1]:[f4]])</f>
        <v>0.48620000000000002</v>
      </c>
      <c r="BA1226" s="9">
        <f>AVERAGE(MainTable[[#This Row],[l1]:[l3]])</f>
        <v>4.0666666666666663E-2</v>
      </c>
      <c r="BB1226" s="9">
        <f>AVERAGE(MainTable[[#This Row],[n1]:[lsc]])</f>
        <v>0.3096666666666667</v>
      </c>
      <c r="BC1226" s="9">
        <f>AVERAGE(MainTable[[#This Row],[density]:[clsCoef]])</f>
        <v>0.36399999999999999</v>
      </c>
      <c r="BD1226" s="9">
        <f>AVERAGE(MainTable[[#This Row],[t2]:[t4]])</f>
        <v>0.28799999999999998</v>
      </c>
      <c r="BE1226" s="9">
        <f>AVERAGE(MainTable[[#This Row],[c1]:[c2]])</f>
        <v>5.9499999999999997E-2</v>
      </c>
      <c r="BF1226" s="9">
        <f>AVERAGE(MainTable[[#This Row],[n3]], MainTable[[#This Row],[n1]], MainTable[[#This Row],[n4]])</f>
        <v>6.7333333333333342E-2</v>
      </c>
      <c r="BG1226" s="9" t="str">
        <f>VLOOKUP(MainTable[[#This Row],[model]],ModelNames,4,FALSE)</f>
        <v>Linear</v>
      </c>
      <c r="BH1226" s="9" cm="1">
        <f t="array" ref="BH1226">MEDIAN(IF($AM$2:$AM$2385=AM1226,$AN$2:$AN$2385))</f>
        <v>0.85279999999999989</v>
      </c>
      <c r="BI1226" s="9" t="str" cm="1">
        <f t="array" ref="BI1226">LEFT(A1226, MIN(IFERROR(FIND({"_binarized","_clean","_converted"}, A1226), LEN(A1226)+1))-1)</f>
        <v>spambase</v>
      </c>
    </row>
    <row r="1227" spans="1:61" x14ac:dyDescent="0.25">
      <c r="A1227" t="s">
        <v>204</v>
      </c>
      <c r="B1227" s="6">
        <v>4601</v>
      </c>
      <c r="C1227">
        <v>58</v>
      </c>
      <c r="D1227">
        <v>57</v>
      </c>
      <c r="E1227">
        <v>0</v>
      </c>
      <c r="F1227" s="1">
        <v>1.537782680639824</v>
      </c>
      <c r="G1227">
        <v>0</v>
      </c>
      <c r="H1227">
        <v>0</v>
      </c>
      <c r="I1227" s="1">
        <v>1593.456842878765</v>
      </c>
      <c r="J1227" s="1">
        <v>240.90671025613489</v>
      </c>
      <c r="K1227" s="1">
        <v>11.182991741438659</v>
      </c>
      <c r="L1227" s="1">
        <v>15.8813</v>
      </c>
      <c r="M1227" s="1">
        <v>5.5256999999999996</v>
      </c>
      <c r="N1227" s="2">
        <v>0.30099999999999999</v>
      </c>
      <c r="O1227" s="2">
        <v>0.74399999999999999</v>
      </c>
      <c r="P1227" s="2">
        <v>0.158</v>
      </c>
      <c r="Q1227" s="2">
        <v>0</v>
      </c>
      <c r="R1227" s="2">
        <v>0.90900000000000003</v>
      </c>
      <c r="S1227" s="2">
        <v>0.62</v>
      </c>
      <c r="T1227" s="2">
        <v>7.0000000000000001E-3</v>
      </c>
      <c r="U1227" s="2">
        <v>7.2999999999999995E-2</v>
      </c>
      <c r="V1227" s="2">
        <v>4.2000000000000003E-2</v>
      </c>
      <c r="W1227" s="2">
        <v>5.8000000000000003E-2</v>
      </c>
      <c r="X1227" s="2">
        <v>0.28499999999999998</v>
      </c>
      <c r="Y1227" s="2">
        <v>8.2000000000000003E-2</v>
      </c>
      <c r="Z1227" s="2">
        <v>6.2E-2</v>
      </c>
      <c r="AA1227" s="2">
        <v>0.378</v>
      </c>
      <c r="AB1227" s="2">
        <v>0.99299999999999999</v>
      </c>
      <c r="AC1227" s="2">
        <v>0.628</v>
      </c>
      <c r="AD1227" s="2">
        <v>0.1</v>
      </c>
      <c r="AE1227" s="2">
        <v>0.501</v>
      </c>
      <c r="AF1227" s="2">
        <v>1.2E-2</v>
      </c>
      <c r="AG1227" s="2">
        <v>0.01</v>
      </c>
      <c r="AH1227" s="2">
        <v>0.84199999999999997</v>
      </c>
      <c r="AI1227" s="2">
        <v>3.3000000000000002E-2</v>
      </c>
      <c r="AJ1227" s="2">
        <v>8.5999999999999993E-2</v>
      </c>
      <c r="AK1227">
        <v>1112049</v>
      </c>
      <c r="AL1227">
        <v>145.03</v>
      </c>
      <c r="AM1227" t="s">
        <v>60</v>
      </c>
      <c r="AN1227" s="3">
        <v>0.92588679601567292</v>
      </c>
      <c r="AO1227" s="3">
        <v>3.298482848463838E-3</v>
      </c>
      <c r="AP1227" s="3">
        <v>0.92571194607303808</v>
      </c>
      <c r="AQ1227" s="3">
        <v>3.4238403638504099E-3</v>
      </c>
      <c r="AT1227" s="10">
        <v>2.0954608917236328E-3</v>
      </c>
      <c r="AU1227" s="1">
        <v>440.3515625</v>
      </c>
      <c r="AV1227" s="5">
        <v>2197607.2272158382</v>
      </c>
      <c r="AW1227" s="9">
        <v>0.29042744636535639</v>
      </c>
      <c r="AX1227">
        <v>16</v>
      </c>
      <c r="AY1227" t="s">
        <v>50</v>
      </c>
      <c r="AZ1227" s="9">
        <f>AVERAGE(MainTable[[#This Row],[f1]:[f4]])</f>
        <v>0.48620000000000002</v>
      </c>
      <c r="BA1227" s="9">
        <f>AVERAGE(MainTable[[#This Row],[l1]:[l3]])</f>
        <v>4.0666666666666663E-2</v>
      </c>
      <c r="BB1227" s="9">
        <f>AVERAGE(MainTable[[#This Row],[n1]:[lsc]])</f>
        <v>0.3096666666666667</v>
      </c>
      <c r="BC1227" s="9">
        <f>AVERAGE(MainTable[[#This Row],[density]:[clsCoef]])</f>
        <v>0.36399999999999999</v>
      </c>
      <c r="BD1227" s="9">
        <f>AVERAGE(MainTable[[#This Row],[t2]:[t4]])</f>
        <v>0.28799999999999998</v>
      </c>
      <c r="BE1227" s="9">
        <f>AVERAGE(MainTable[[#This Row],[c1]:[c2]])</f>
        <v>5.9499999999999997E-2</v>
      </c>
      <c r="BF1227" s="9">
        <f>AVERAGE(MainTable[[#This Row],[n3]], MainTable[[#This Row],[n1]], MainTable[[#This Row],[n4]])</f>
        <v>6.7333333333333342E-2</v>
      </c>
      <c r="BG1227" s="9" t="str">
        <f>VLOOKUP(MainTable[[#This Row],[model]],ModelNames,4,FALSE)</f>
        <v>Linear</v>
      </c>
      <c r="BH1227" s="9" cm="1">
        <f t="array" ref="BH1227">MEDIAN(IF($AM$2:$AM$2385=AM1227,$AN$2:$AN$2385))</f>
        <v>0.84154689776823377</v>
      </c>
      <c r="BI1227" s="9" t="str" cm="1">
        <f t="array" ref="BI1227">LEFT(A1227, MIN(IFERROR(FIND({"_binarized","_clean","_converted"}, A1227), LEN(A1227)+1))-1)</f>
        <v>spambase</v>
      </c>
    </row>
    <row r="1228" spans="1:61" x14ac:dyDescent="0.25">
      <c r="A1228" t="s">
        <v>204</v>
      </c>
      <c r="B1228" s="6">
        <v>4601</v>
      </c>
      <c r="C1228">
        <v>58</v>
      </c>
      <c r="D1228">
        <v>57</v>
      </c>
      <c r="E1228">
        <v>0</v>
      </c>
      <c r="F1228" s="1">
        <v>1.537782680639824</v>
      </c>
      <c r="G1228">
        <v>0</v>
      </c>
      <c r="H1228">
        <v>0</v>
      </c>
      <c r="I1228" s="1">
        <v>1593.456842878765</v>
      </c>
      <c r="J1228" s="1">
        <v>240.90671025613489</v>
      </c>
      <c r="K1228" s="1">
        <v>11.182991741438659</v>
      </c>
      <c r="L1228" s="1">
        <v>15.8813</v>
      </c>
      <c r="M1228" s="1">
        <v>5.5256999999999996</v>
      </c>
      <c r="N1228" s="2">
        <v>0.30099999999999999</v>
      </c>
      <c r="O1228" s="2">
        <v>0.74399999999999999</v>
      </c>
      <c r="P1228" s="2">
        <v>0.158</v>
      </c>
      <c r="Q1228" s="2">
        <v>0</v>
      </c>
      <c r="R1228" s="2">
        <v>0.90900000000000003</v>
      </c>
      <c r="S1228" s="2">
        <v>0.62</v>
      </c>
      <c r="T1228" s="2">
        <v>7.0000000000000001E-3</v>
      </c>
      <c r="U1228" s="2">
        <v>7.2999999999999995E-2</v>
      </c>
      <c r="V1228" s="2">
        <v>4.2000000000000003E-2</v>
      </c>
      <c r="W1228" s="2">
        <v>5.8000000000000003E-2</v>
      </c>
      <c r="X1228" s="2">
        <v>0.28499999999999998</v>
      </c>
      <c r="Y1228" s="2">
        <v>8.2000000000000003E-2</v>
      </c>
      <c r="Z1228" s="2">
        <v>6.2E-2</v>
      </c>
      <c r="AA1228" s="2">
        <v>0.378</v>
      </c>
      <c r="AB1228" s="2">
        <v>0.99299999999999999</v>
      </c>
      <c r="AC1228" s="2">
        <v>0.628</v>
      </c>
      <c r="AD1228" s="2">
        <v>0.1</v>
      </c>
      <c r="AE1228" s="2">
        <v>0.501</v>
      </c>
      <c r="AF1228" s="2">
        <v>1.2E-2</v>
      </c>
      <c r="AG1228" s="2">
        <v>0.01</v>
      </c>
      <c r="AH1228" s="2">
        <v>0.84199999999999997</v>
      </c>
      <c r="AI1228" s="2">
        <v>3.3000000000000002E-2</v>
      </c>
      <c r="AJ1228" s="2">
        <v>8.5999999999999993E-2</v>
      </c>
      <c r="AK1228">
        <v>1112049</v>
      </c>
      <c r="AL1228">
        <v>145.03</v>
      </c>
      <c r="AM1228" t="s">
        <v>57</v>
      </c>
      <c r="AN1228" s="3">
        <v>0.9154548458669689</v>
      </c>
      <c r="AO1228" s="3">
        <v>5.6995884148396837E-3</v>
      </c>
      <c r="AP1228" s="3">
        <v>0.91545470888548053</v>
      </c>
      <c r="AQ1228" s="3">
        <v>5.6441564868215874E-3</v>
      </c>
      <c r="AR1228" s="3">
        <v>0.91961153815902352</v>
      </c>
      <c r="AS1228" s="3">
        <v>5.0980138041563467E-3</v>
      </c>
      <c r="AT1228" s="10">
        <v>2.6800632476806641E-3</v>
      </c>
      <c r="AU1228" s="1">
        <v>419.19921875</v>
      </c>
      <c r="AV1228" s="5">
        <v>1718243.0317587401</v>
      </c>
      <c r="AW1228" s="9">
        <v>0.52729701995849609</v>
      </c>
      <c r="AX1228">
        <v>24</v>
      </c>
      <c r="AY1228" t="s">
        <v>50</v>
      </c>
      <c r="AZ1228" s="9">
        <f>AVERAGE(MainTable[[#This Row],[f1]:[f4]])</f>
        <v>0.48620000000000002</v>
      </c>
      <c r="BA1228" s="9">
        <f>AVERAGE(MainTable[[#This Row],[l1]:[l3]])</f>
        <v>4.0666666666666663E-2</v>
      </c>
      <c r="BB1228" s="9">
        <f>AVERAGE(MainTable[[#This Row],[n1]:[lsc]])</f>
        <v>0.3096666666666667</v>
      </c>
      <c r="BC1228" s="9">
        <f>AVERAGE(MainTable[[#This Row],[density]:[clsCoef]])</f>
        <v>0.36399999999999999</v>
      </c>
      <c r="BD1228" s="9">
        <f>AVERAGE(MainTable[[#This Row],[t2]:[t4]])</f>
        <v>0.28799999999999998</v>
      </c>
      <c r="BE1228" s="9">
        <f>AVERAGE(MainTable[[#This Row],[c1]:[c2]])</f>
        <v>5.9499999999999997E-2</v>
      </c>
      <c r="BF1228" s="9">
        <f>AVERAGE(MainTable[[#This Row],[n3]], MainTable[[#This Row],[n1]], MainTable[[#This Row],[n4]])</f>
        <v>6.7333333333333342E-2</v>
      </c>
      <c r="BG1228" s="9" t="str">
        <f>VLOOKUP(MainTable[[#This Row],[model]],ModelNames,4,FALSE)</f>
        <v>Tree-based</v>
      </c>
      <c r="BH1228" s="9" cm="1">
        <f t="array" ref="BH1228">MEDIAN(IF($AM$2:$AM$2385=AM1228,$AN$2:$AN$2385))</f>
        <v>0.84387062005572167</v>
      </c>
      <c r="BI1228" s="9" t="str" cm="1">
        <f t="array" ref="BI1228">LEFT(A1228, MIN(IFERROR(FIND({"_binarized","_clean","_converted"}, A1228), LEN(A1228)+1))-1)</f>
        <v>spambase</v>
      </c>
    </row>
    <row r="1229" spans="1:61" x14ac:dyDescent="0.25">
      <c r="A1229" t="s">
        <v>204</v>
      </c>
      <c r="B1229" s="6">
        <v>4601</v>
      </c>
      <c r="C1229">
        <v>58</v>
      </c>
      <c r="D1229">
        <v>57</v>
      </c>
      <c r="E1229">
        <v>0</v>
      </c>
      <c r="F1229" s="1">
        <v>1.537782680639824</v>
      </c>
      <c r="G1229">
        <v>0</v>
      </c>
      <c r="H1229">
        <v>0</v>
      </c>
      <c r="I1229" s="1">
        <v>1593.456842878765</v>
      </c>
      <c r="J1229" s="1">
        <v>240.90671025613489</v>
      </c>
      <c r="K1229" s="1">
        <v>11.182991741438659</v>
      </c>
      <c r="L1229" s="1">
        <v>15.8813</v>
      </c>
      <c r="M1229" s="1">
        <v>5.5256999999999996</v>
      </c>
      <c r="N1229" s="2">
        <v>0.30099999999999999</v>
      </c>
      <c r="O1229" s="2">
        <v>0.74399999999999999</v>
      </c>
      <c r="P1229" s="2">
        <v>0.158</v>
      </c>
      <c r="Q1229" s="2">
        <v>0</v>
      </c>
      <c r="R1229" s="2">
        <v>0.90900000000000003</v>
      </c>
      <c r="S1229" s="2">
        <v>0.62</v>
      </c>
      <c r="T1229" s="2">
        <v>7.0000000000000001E-3</v>
      </c>
      <c r="U1229" s="2">
        <v>7.2999999999999995E-2</v>
      </c>
      <c r="V1229" s="2">
        <v>4.2000000000000003E-2</v>
      </c>
      <c r="W1229" s="2">
        <v>5.8000000000000003E-2</v>
      </c>
      <c r="X1229" s="2">
        <v>0.28499999999999998</v>
      </c>
      <c r="Y1229" s="2">
        <v>8.2000000000000003E-2</v>
      </c>
      <c r="Z1229" s="2">
        <v>6.2E-2</v>
      </c>
      <c r="AA1229" s="2">
        <v>0.378</v>
      </c>
      <c r="AB1229" s="2">
        <v>0.99299999999999999</v>
      </c>
      <c r="AC1229" s="2">
        <v>0.628</v>
      </c>
      <c r="AD1229" s="2">
        <v>0.1</v>
      </c>
      <c r="AE1229" s="2">
        <v>0.501</v>
      </c>
      <c r="AF1229" s="2">
        <v>1.2E-2</v>
      </c>
      <c r="AG1229" s="2">
        <v>0.01</v>
      </c>
      <c r="AH1229" s="2">
        <v>0.84199999999999997</v>
      </c>
      <c r="AI1229" s="2">
        <v>3.3000000000000002E-2</v>
      </c>
      <c r="AJ1229" s="2">
        <v>8.5999999999999993E-2</v>
      </c>
      <c r="AK1229">
        <v>1112049</v>
      </c>
      <c r="AL1229">
        <v>145.03</v>
      </c>
      <c r="AM1229" t="s">
        <v>64</v>
      </c>
      <c r="AN1229" s="3">
        <v>0.87915757919086057</v>
      </c>
      <c r="AO1229" s="3">
        <v>6.5554113413219617E-3</v>
      </c>
      <c r="AP1229" s="3">
        <v>0.87672003876473048</v>
      </c>
      <c r="AQ1229" s="3">
        <v>7.2986820302170241E-3</v>
      </c>
      <c r="AR1229" s="3">
        <v>0.94597089128209166</v>
      </c>
      <c r="AS1229" s="3">
        <v>4.2466407169053748E-3</v>
      </c>
      <c r="AT1229" s="10">
        <v>2.116918563842773E-3</v>
      </c>
      <c r="AU1229" s="1">
        <v>383.62890625</v>
      </c>
      <c r="AV1229" s="5">
        <v>2175331.6724856398</v>
      </c>
      <c r="AW1229" s="9">
        <v>0.15931129455566409</v>
      </c>
      <c r="AX1229">
        <v>2</v>
      </c>
      <c r="AY1229" t="s">
        <v>50</v>
      </c>
      <c r="AZ1229" s="9">
        <f>AVERAGE(MainTable[[#This Row],[f1]:[f4]])</f>
        <v>0.48620000000000002</v>
      </c>
      <c r="BA1229" s="9">
        <f>AVERAGE(MainTable[[#This Row],[l1]:[l3]])</f>
        <v>4.0666666666666663E-2</v>
      </c>
      <c r="BB1229" s="9">
        <f>AVERAGE(MainTable[[#This Row],[n1]:[lsc]])</f>
        <v>0.3096666666666667</v>
      </c>
      <c r="BC1229" s="9">
        <f>AVERAGE(MainTable[[#This Row],[density]:[clsCoef]])</f>
        <v>0.36399999999999999</v>
      </c>
      <c r="BD1229" s="9">
        <f>AVERAGE(MainTable[[#This Row],[t2]:[t4]])</f>
        <v>0.28799999999999998</v>
      </c>
      <c r="BE1229" s="9">
        <f>AVERAGE(MainTable[[#This Row],[c1]:[c2]])</f>
        <v>5.9499999999999997E-2</v>
      </c>
      <c r="BF1229" s="9">
        <f>AVERAGE(MainTable[[#This Row],[n3]], MainTable[[#This Row],[n1]], MainTable[[#This Row],[n4]])</f>
        <v>6.7333333333333342E-2</v>
      </c>
      <c r="BG1229" s="9" t="str">
        <f>VLOOKUP(MainTable[[#This Row],[model]],ModelNames,4,FALSE)</f>
        <v>Discriminant</v>
      </c>
      <c r="BH1229" s="9" cm="1">
        <f t="array" ref="BH1229">MEDIAN(IF($AM$2:$AM$2385=AM1229,$AN$2:$AN$2385))</f>
        <v>0.83860904466088915</v>
      </c>
      <c r="BI1229" s="9" t="str" cm="1">
        <f t="array" ref="BI1229">LEFT(A1229, MIN(IFERROR(FIND({"_binarized","_clean","_converted"}, A1229), LEN(A1229)+1))-1)</f>
        <v>spambase</v>
      </c>
    </row>
    <row r="1230" spans="1:61" x14ac:dyDescent="0.25">
      <c r="A1230" t="s">
        <v>204</v>
      </c>
      <c r="B1230" s="6">
        <v>4601</v>
      </c>
      <c r="C1230">
        <v>58</v>
      </c>
      <c r="D1230">
        <v>57</v>
      </c>
      <c r="E1230">
        <v>0</v>
      </c>
      <c r="F1230" s="1">
        <v>1.537782680639824</v>
      </c>
      <c r="G1230">
        <v>0</v>
      </c>
      <c r="H1230">
        <v>0</v>
      </c>
      <c r="I1230" s="1">
        <v>1593.456842878765</v>
      </c>
      <c r="J1230" s="1">
        <v>240.90671025613489</v>
      </c>
      <c r="K1230" s="1">
        <v>11.182991741438659</v>
      </c>
      <c r="L1230" s="1">
        <v>15.8813</v>
      </c>
      <c r="M1230" s="1">
        <v>5.5256999999999996</v>
      </c>
      <c r="N1230" s="2">
        <v>0.30099999999999999</v>
      </c>
      <c r="O1230" s="2">
        <v>0.74399999999999999</v>
      </c>
      <c r="P1230" s="2">
        <v>0.158</v>
      </c>
      <c r="Q1230" s="2">
        <v>0</v>
      </c>
      <c r="R1230" s="2">
        <v>0.90900000000000003</v>
      </c>
      <c r="S1230" s="2">
        <v>0.62</v>
      </c>
      <c r="T1230" s="2">
        <v>7.0000000000000001E-3</v>
      </c>
      <c r="U1230" s="2">
        <v>7.2999999999999995E-2</v>
      </c>
      <c r="V1230" s="2">
        <v>4.2000000000000003E-2</v>
      </c>
      <c r="W1230" s="2">
        <v>5.8000000000000003E-2</v>
      </c>
      <c r="X1230" s="2">
        <v>0.28499999999999998</v>
      </c>
      <c r="Y1230" s="2">
        <v>8.2000000000000003E-2</v>
      </c>
      <c r="Z1230" s="2">
        <v>6.2E-2</v>
      </c>
      <c r="AA1230" s="2">
        <v>0.378</v>
      </c>
      <c r="AB1230" s="2">
        <v>0.99299999999999999</v>
      </c>
      <c r="AC1230" s="2">
        <v>0.628</v>
      </c>
      <c r="AD1230" s="2">
        <v>0.1</v>
      </c>
      <c r="AE1230" s="2">
        <v>0.501</v>
      </c>
      <c r="AF1230" s="2">
        <v>1.2E-2</v>
      </c>
      <c r="AG1230" s="2">
        <v>0.01</v>
      </c>
      <c r="AH1230" s="2">
        <v>0.84199999999999997</v>
      </c>
      <c r="AI1230" s="2">
        <v>3.3000000000000002E-2</v>
      </c>
      <c r="AJ1230" s="2">
        <v>8.5999999999999993E-2</v>
      </c>
      <c r="AK1230">
        <v>1112049</v>
      </c>
      <c r="AL1230">
        <v>145.03</v>
      </c>
      <c r="AM1230" t="s">
        <v>61</v>
      </c>
      <c r="AN1230" s="3">
        <v>0.81720979087003731</v>
      </c>
      <c r="AO1230" s="3">
        <v>1.6181924597308842E-2</v>
      </c>
      <c r="AP1230" s="3">
        <v>0.81883580386681465</v>
      </c>
      <c r="AQ1230" s="3">
        <v>1.6385900287453119E-2</v>
      </c>
      <c r="AR1230" s="3">
        <v>0.91652011667811895</v>
      </c>
      <c r="AS1230" s="3">
        <v>3.6869167291360853E-2</v>
      </c>
      <c r="AT1230" s="10">
        <v>7.2607994079589844E-3</v>
      </c>
      <c r="AU1230" s="1">
        <v>387.2734375</v>
      </c>
      <c r="AV1230" s="5">
        <v>634227.6850331648</v>
      </c>
      <c r="AW1230" s="9">
        <v>0.18126940727233889</v>
      </c>
      <c r="AX1230">
        <v>4</v>
      </c>
      <c r="AY1230" t="s">
        <v>50</v>
      </c>
      <c r="AZ1230" s="9">
        <f>AVERAGE(MainTable[[#This Row],[f1]:[f4]])</f>
        <v>0.48620000000000002</v>
      </c>
      <c r="BA1230" s="9">
        <f>AVERAGE(MainTable[[#This Row],[l1]:[l3]])</f>
        <v>4.0666666666666663E-2</v>
      </c>
      <c r="BB1230" s="9">
        <f>AVERAGE(MainTable[[#This Row],[n1]:[lsc]])</f>
        <v>0.3096666666666667</v>
      </c>
      <c r="BC1230" s="9">
        <f>AVERAGE(MainTable[[#This Row],[density]:[clsCoef]])</f>
        <v>0.36399999999999999</v>
      </c>
      <c r="BD1230" s="9">
        <f>AVERAGE(MainTable[[#This Row],[t2]:[t4]])</f>
        <v>0.28799999999999998</v>
      </c>
      <c r="BE1230" s="9">
        <f>AVERAGE(MainTable[[#This Row],[c1]:[c2]])</f>
        <v>5.9499999999999997E-2</v>
      </c>
      <c r="BF1230" s="9">
        <f>AVERAGE(MainTable[[#This Row],[n3]], MainTable[[#This Row],[n1]], MainTable[[#This Row],[n4]])</f>
        <v>6.7333333333333342E-2</v>
      </c>
      <c r="BG1230" s="9" t="str">
        <f>VLOOKUP(MainTable[[#This Row],[model]],ModelNames,4,FALSE)</f>
        <v>Discriminant</v>
      </c>
      <c r="BH1230" s="9" cm="1">
        <f t="array" ref="BH1230">MEDIAN(IF($AM$2:$AM$2385=AM1230,$AN$2:$AN$2385))</f>
        <v>0.82848361206198695</v>
      </c>
      <c r="BI1230" s="9" t="str" cm="1">
        <f t="array" ref="BI1230">LEFT(A1230, MIN(IFERROR(FIND({"_binarized","_clean","_converted"}, A1230), LEN(A1230)+1))-1)</f>
        <v>spambase</v>
      </c>
    </row>
    <row r="1231" spans="1:61" x14ac:dyDescent="0.25">
      <c r="A1231" t="s">
        <v>204</v>
      </c>
      <c r="B1231" s="6">
        <v>4601</v>
      </c>
      <c r="C1231">
        <v>58</v>
      </c>
      <c r="D1231">
        <v>57</v>
      </c>
      <c r="E1231">
        <v>0</v>
      </c>
      <c r="F1231" s="1">
        <v>1.537782680639824</v>
      </c>
      <c r="G1231">
        <v>0</v>
      </c>
      <c r="H1231">
        <v>0</v>
      </c>
      <c r="I1231" s="1">
        <v>1593.456842878765</v>
      </c>
      <c r="J1231" s="1">
        <v>240.90671025613489</v>
      </c>
      <c r="K1231" s="1">
        <v>11.182991741438659</v>
      </c>
      <c r="L1231" s="1">
        <v>15.8813</v>
      </c>
      <c r="M1231" s="1">
        <v>5.5256999999999996</v>
      </c>
      <c r="N1231" s="2">
        <v>0.30099999999999999</v>
      </c>
      <c r="O1231" s="2">
        <v>0.74399999999999999</v>
      </c>
      <c r="P1231" s="2">
        <v>0.158</v>
      </c>
      <c r="Q1231" s="2">
        <v>0</v>
      </c>
      <c r="R1231" s="2">
        <v>0.90900000000000003</v>
      </c>
      <c r="S1231" s="2">
        <v>0.62</v>
      </c>
      <c r="T1231" s="2">
        <v>7.0000000000000001E-3</v>
      </c>
      <c r="U1231" s="2">
        <v>7.2999999999999995E-2</v>
      </c>
      <c r="V1231" s="2">
        <v>4.2000000000000003E-2</v>
      </c>
      <c r="W1231" s="2">
        <v>5.8000000000000003E-2</v>
      </c>
      <c r="X1231" s="2">
        <v>0.28499999999999998</v>
      </c>
      <c r="Y1231" s="2">
        <v>8.2000000000000003E-2</v>
      </c>
      <c r="Z1231" s="2">
        <v>6.2E-2</v>
      </c>
      <c r="AA1231" s="2">
        <v>0.378</v>
      </c>
      <c r="AB1231" s="2">
        <v>0.99299999999999999</v>
      </c>
      <c r="AC1231" s="2">
        <v>0.628</v>
      </c>
      <c r="AD1231" s="2">
        <v>0.1</v>
      </c>
      <c r="AE1231" s="2">
        <v>0.501</v>
      </c>
      <c r="AF1231" s="2">
        <v>1.2E-2</v>
      </c>
      <c r="AG1231" s="2">
        <v>0.01</v>
      </c>
      <c r="AH1231" s="2">
        <v>0.84199999999999997</v>
      </c>
      <c r="AI1231" s="2">
        <v>3.3000000000000002E-2</v>
      </c>
      <c r="AJ1231" s="2">
        <v>8.5999999999999993E-2</v>
      </c>
      <c r="AK1231">
        <v>1112049</v>
      </c>
      <c r="AL1231">
        <v>145.03</v>
      </c>
      <c r="AM1231" t="s">
        <v>63</v>
      </c>
      <c r="AN1231" s="3">
        <v>0.81634329415097029</v>
      </c>
      <c r="AO1231" s="3">
        <v>9.1130644993937093E-3</v>
      </c>
      <c r="AP1231" s="3">
        <v>0.81804367565662406</v>
      </c>
      <c r="AQ1231" s="3">
        <v>9.2537191248161284E-3</v>
      </c>
      <c r="AR1231" s="3">
        <v>0.92885069664314612</v>
      </c>
      <c r="AS1231" s="3">
        <v>8.7325501440161293E-3</v>
      </c>
      <c r="AT1231" s="10">
        <v>3.2069683074951172E-3</v>
      </c>
      <c r="AU1231" s="1">
        <v>394.43359375</v>
      </c>
      <c r="AV1231" s="5">
        <v>1435935.61222214</v>
      </c>
      <c r="AW1231" s="9">
        <v>0.1502842903137207</v>
      </c>
      <c r="AX1231">
        <v>4</v>
      </c>
      <c r="AY1231" t="s">
        <v>50</v>
      </c>
      <c r="AZ1231" s="9">
        <f>AVERAGE(MainTable[[#This Row],[f1]:[f4]])</f>
        <v>0.48620000000000002</v>
      </c>
      <c r="BA1231" s="9">
        <f>AVERAGE(MainTable[[#This Row],[l1]:[l3]])</f>
        <v>4.0666666666666663E-2</v>
      </c>
      <c r="BB1231" s="9">
        <f>AVERAGE(MainTable[[#This Row],[n1]:[lsc]])</f>
        <v>0.3096666666666667</v>
      </c>
      <c r="BC1231" s="9">
        <f>AVERAGE(MainTable[[#This Row],[density]:[clsCoef]])</f>
        <v>0.36399999999999999</v>
      </c>
      <c r="BD1231" s="9">
        <f>AVERAGE(MainTable[[#This Row],[t2]:[t4]])</f>
        <v>0.28799999999999998</v>
      </c>
      <c r="BE1231" s="9">
        <f>AVERAGE(MainTable[[#This Row],[c1]:[c2]])</f>
        <v>5.9499999999999997E-2</v>
      </c>
      <c r="BF1231" s="9">
        <f>AVERAGE(MainTable[[#This Row],[n3]], MainTable[[#This Row],[n1]], MainTable[[#This Row],[n4]])</f>
        <v>6.7333333333333342E-2</v>
      </c>
      <c r="BG1231" s="9" t="str">
        <f>VLOOKUP(MainTable[[#This Row],[model]],ModelNames,4,FALSE)</f>
        <v>Probabilistic</v>
      </c>
      <c r="BH1231" s="9" cm="1">
        <f t="array" ref="BH1231">MEDIAN(IF($AM$2:$AM$2385=AM1231,$AN$2:$AN$2385))</f>
        <v>0.73750000000000004</v>
      </c>
      <c r="BI1231" s="9" t="str" cm="1">
        <f t="array" ref="BI1231">LEFT(A1231, MIN(IFERROR(FIND({"_binarized","_clean","_converted"}, A1231), LEN(A1231)+1))-1)</f>
        <v>spambase</v>
      </c>
    </row>
    <row r="1232" spans="1:61" x14ac:dyDescent="0.25">
      <c r="A1232" t="s">
        <v>150</v>
      </c>
      <c r="B1232" s="6">
        <v>87</v>
      </c>
      <c r="C1232">
        <v>4</v>
      </c>
      <c r="D1232">
        <v>3</v>
      </c>
      <c r="E1232">
        <v>0</v>
      </c>
      <c r="F1232" s="1">
        <v>1.485714285714286</v>
      </c>
      <c r="G1232">
        <v>0</v>
      </c>
      <c r="H1232">
        <v>0</v>
      </c>
      <c r="I1232" s="1">
        <v>1000000</v>
      </c>
      <c r="J1232" s="1">
        <v>2.387489794530846</v>
      </c>
      <c r="K1232" s="1">
        <v>1.2998723517271791</v>
      </c>
      <c r="L1232" s="1">
        <v>16.523299999999999</v>
      </c>
      <c r="M1232" s="1">
        <v>16.302800000000001</v>
      </c>
      <c r="N1232" s="2">
        <v>0.39400000000000002</v>
      </c>
      <c r="O1232" s="2">
        <v>0.46300000000000002</v>
      </c>
      <c r="P1232" s="2">
        <v>0.29099999999999998</v>
      </c>
      <c r="Q1232" s="2">
        <v>0.58299999999999996</v>
      </c>
      <c r="R1232" s="2">
        <v>0.70099999999999996</v>
      </c>
      <c r="S1232" s="2">
        <v>0.67800000000000005</v>
      </c>
      <c r="T1232" s="2">
        <v>0.105</v>
      </c>
      <c r="U1232" s="2">
        <v>0.218</v>
      </c>
      <c r="V1232" s="2">
        <v>0.20699999999999999</v>
      </c>
      <c r="W1232" s="2">
        <v>0.155</v>
      </c>
      <c r="X1232" s="2">
        <v>0.28999999999999998</v>
      </c>
      <c r="Y1232" s="2">
        <v>0.31</v>
      </c>
      <c r="Z1232" s="2">
        <v>0.14899999999999999</v>
      </c>
      <c r="AA1232" s="2">
        <v>0.55200000000000005</v>
      </c>
      <c r="AB1232" s="2">
        <v>0.96199999999999997</v>
      </c>
      <c r="AC1232" s="2">
        <v>0.82699999999999996</v>
      </c>
      <c r="AD1232" s="2">
        <v>0.34799999999999998</v>
      </c>
      <c r="AE1232" s="2">
        <v>0.66700000000000004</v>
      </c>
      <c r="AF1232" s="2">
        <v>3.4000000000000002E-2</v>
      </c>
      <c r="AG1232" s="2">
        <v>3.4000000000000002E-2</v>
      </c>
      <c r="AH1232" s="2">
        <v>1</v>
      </c>
      <c r="AI1232" s="2">
        <v>2.8000000000000001E-2</v>
      </c>
      <c r="AJ1232" s="2">
        <v>7.3999999999999996E-2</v>
      </c>
      <c r="AK1232">
        <v>1390</v>
      </c>
      <c r="AL1232">
        <v>0.03</v>
      </c>
      <c r="AM1232" t="s">
        <v>52</v>
      </c>
      <c r="AN1232" s="3">
        <v>0.7823529411764707</v>
      </c>
      <c r="AO1232" s="3">
        <v>8.3690762366060725E-2</v>
      </c>
      <c r="AP1232" s="3">
        <v>0.77489946257209685</v>
      </c>
      <c r="AQ1232" s="3">
        <v>8.6545008821633837E-2</v>
      </c>
      <c r="AR1232" s="3">
        <v>0.78701298701298705</v>
      </c>
      <c r="AS1232" s="3">
        <v>8.9023108501061474E-2</v>
      </c>
      <c r="AT1232" s="10">
        <v>8.6781740188598633E-2</v>
      </c>
      <c r="AU1232" s="1">
        <v>302.62890625</v>
      </c>
      <c r="AV1232" s="5">
        <v>1037.084527279671</v>
      </c>
      <c r="AW1232" s="9">
        <v>1.800409317016602</v>
      </c>
      <c r="AX1232">
        <v>24</v>
      </c>
      <c r="AY1232" t="s">
        <v>50</v>
      </c>
      <c r="AZ1232" s="9">
        <f>AVERAGE(MainTable[[#This Row],[f1]:[f4]])</f>
        <v>0.54319999999999991</v>
      </c>
      <c r="BA1232" s="9">
        <f>AVERAGE(MainTable[[#This Row],[l1]:[l3]])</f>
        <v>0.17666666666666667</v>
      </c>
      <c r="BB1232" s="9">
        <f>AVERAGE(MainTable[[#This Row],[n1]:[lsc]])</f>
        <v>0.40300000000000002</v>
      </c>
      <c r="BC1232" s="9">
        <f>AVERAGE(MainTable[[#This Row],[density]:[clsCoef]])</f>
        <v>0.58749999999999991</v>
      </c>
      <c r="BD1232" s="9">
        <f>AVERAGE(MainTable[[#This Row],[t2]:[t4]])</f>
        <v>0.35600000000000004</v>
      </c>
      <c r="BE1232" s="9">
        <f>AVERAGE(MainTable[[#This Row],[c1]:[c2]])</f>
        <v>5.0999999999999997E-2</v>
      </c>
      <c r="BF1232" s="9">
        <f>AVERAGE(MainTable[[#This Row],[n3]], MainTable[[#This Row],[n1]], MainTable[[#This Row],[n4]])</f>
        <v>0.20466666666666666</v>
      </c>
      <c r="BG1232" s="9" t="str">
        <f>VLOOKUP(MainTable[[#This Row],[model]],ModelNames,4,FALSE)</f>
        <v>Tree Ensemble</v>
      </c>
      <c r="BH1232" s="9" cm="1">
        <f t="array" ref="BH1232">MEDIAN(IF($AM$2:$AM$2385=AM1232,$AN$2:$AN$2385))</f>
        <v>0.87140340575455077</v>
      </c>
      <c r="BI1232" s="9" t="str" cm="1">
        <f t="array" ref="BI1232">LEFT(A1232, MIN(IFERROR(FIND({"_binarized","_clean","_converted"}, A1232), LEN(A1232)+1))-1)</f>
        <v>lupus</v>
      </c>
    </row>
    <row r="1233" spans="1:61" x14ac:dyDescent="0.25">
      <c r="A1233" t="s">
        <v>150</v>
      </c>
      <c r="B1233" s="6">
        <v>87</v>
      </c>
      <c r="C1233">
        <v>4</v>
      </c>
      <c r="D1233">
        <v>3</v>
      </c>
      <c r="E1233">
        <v>0</v>
      </c>
      <c r="F1233" s="1">
        <v>1.485714285714286</v>
      </c>
      <c r="G1233">
        <v>0</v>
      </c>
      <c r="H1233">
        <v>0</v>
      </c>
      <c r="I1233" s="1">
        <v>1000000</v>
      </c>
      <c r="J1233" s="1">
        <v>2.387489794530846</v>
      </c>
      <c r="K1233" s="1">
        <v>1.2998723517271791</v>
      </c>
      <c r="L1233" s="1">
        <v>16.523299999999999</v>
      </c>
      <c r="M1233" s="1">
        <v>16.302800000000001</v>
      </c>
      <c r="N1233" s="2">
        <v>0.39400000000000002</v>
      </c>
      <c r="O1233" s="2">
        <v>0.46300000000000002</v>
      </c>
      <c r="P1233" s="2">
        <v>0.29099999999999998</v>
      </c>
      <c r="Q1233" s="2">
        <v>0.58299999999999996</v>
      </c>
      <c r="R1233" s="2">
        <v>0.70099999999999996</v>
      </c>
      <c r="S1233" s="2">
        <v>0.67800000000000005</v>
      </c>
      <c r="T1233" s="2">
        <v>0.105</v>
      </c>
      <c r="U1233" s="2">
        <v>0.218</v>
      </c>
      <c r="V1233" s="2">
        <v>0.20699999999999999</v>
      </c>
      <c r="W1233" s="2">
        <v>0.155</v>
      </c>
      <c r="X1233" s="2">
        <v>0.28999999999999998</v>
      </c>
      <c r="Y1233" s="2">
        <v>0.31</v>
      </c>
      <c r="Z1233" s="2">
        <v>0.14899999999999999</v>
      </c>
      <c r="AA1233" s="2">
        <v>0.55200000000000005</v>
      </c>
      <c r="AB1233" s="2">
        <v>0.96199999999999997</v>
      </c>
      <c r="AC1233" s="2">
        <v>0.82699999999999996</v>
      </c>
      <c r="AD1233" s="2">
        <v>0.34799999999999998</v>
      </c>
      <c r="AE1233" s="2">
        <v>0.66700000000000004</v>
      </c>
      <c r="AF1233" s="2">
        <v>3.4000000000000002E-2</v>
      </c>
      <c r="AG1233" s="2">
        <v>3.4000000000000002E-2</v>
      </c>
      <c r="AH1233" s="2">
        <v>1</v>
      </c>
      <c r="AI1233" s="2">
        <v>2.8000000000000001E-2</v>
      </c>
      <c r="AJ1233" s="2">
        <v>7.3999999999999996E-2</v>
      </c>
      <c r="AK1233">
        <v>1390</v>
      </c>
      <c r="AL1233">
        <v>0.03</v>
      </c>
      <c r="AM1233" t="s">
        <v>51</v>
      </c>
      <c r="AN1233" s="3">
        <v>0.78169934640522887</v>
      </c>
      <c r="AO1233" s="3">
        <v>9.368090388062178E-2</v>
      </c>
      <c r="AP1233" s="3">
        <v>0.77233306998012874</v>
      </c>
      <c r="AQ1233" s="3">
        <v>9.5048415543705328E-2</v>
      </c>
      <c r="AT1233" s="10">
        <v>1.8899440765380859E-3</v>
      </c>
      <c r="AU1233" s="1">
        <v>304.05078125</v>
      </c>
      <c r="AV1233" s="5">
        <v>47620.456667087172</v>
      </c>
      <c r="AW1233" s="9">
        <v>3.9088726043701172E-2</v>
      </c>
      <c r="AX1233">
        <v>12</v>
      </c>
      <c r="AY1233" t="s">
        <v>50</v>
      </c>
      <c r="AZ1233" s="9">
        <f>AVERAGE(MainTable[[#This Row],[f1]:[f4]])</f>
        <v>0.54319999999999991</v>
      </c>
      <c r="BA1233" s="9">
        <f>AVERAGE(MainTable[[#This Row],[l1]:[l3]])</f>
        <v>0.17666666666666667</v>
      </c>
      <c r="BB1233" s="9">
        <f>AVERAGE(MainTable[[#This Row],[n1]:[lsc]])</f>
        <v>0.40300000000000002</v>
      </c>
      <c r="BC1233" s="9">
        <f>AVERAGE(MainTable[[#This Row],[density]:[clsCoef]])</f>
        <v>0.58749999999999991</v>
      </c>
      <c r="BD1233" s="9">
        <f>AVERAGE(MainTable[[#This Row],[t2]:[t4]])</f>
        <v>0.35600000000000004</v>
      </c>
      <c r="BE1233" s="9">
        <f>AVERAGE(MainTable[[#This Row],[c1]:[c2]])</f>
        <v>5.0999999999999997E-2</v>
      </c>
      <c r="BF1233" s="9">
        <f>AVERAGE(MainTable[[#This Row],[n3]], MainTable[[#This Row],[n1]], MainTable[[#This Row],[n4]])</f>
        <v>0.20466666666666666</v>
      </c>
      <c r="BG1233" s="9" t="str">
        <f>VLOOKUP(MainTable[[#This Row],[model]],ModelNames,4,FALSE)</f>
        <v>Kernel/SVM</v>
      </c>
      <c r="BH1233" s="9" cm="1">
        <f t="array" ref="BH1233">MEDIAN(IF($AM$2:$AM$2385=AM1233,$AN$2:$AN$2385))</f>
        <v>0.87225452196382425</v>
      </c>
      <c r="BI1233" s="9" t="str" cm="1">
        <f t="array" ref="BI1233">LEFT(A1233, MIN(IFERROR(FIND({"_binarized","_clean","_converted"}, A1233), LEN(A1233)+1))-1)</f>
        <v>lupus</v>
      </c>
    </row>
    <row r="1234" spans="1:61" x14ac:dyDescent="0.25">
      <c r="A1234" t="s">
        <v>150</v>
      </c>
      <c r="B1234" s="6">
        <v>87</v>
      </c>
      <c r="C1234">
        <v>4</v>
      </c>
      <c r="D1234">
        <v>3</v>
      </c>
      <c r="E1234">
        <v>0</v>
      </c>
      <c r="F1234" s="1">
        <v>1.485714285714286</v>
      </c>
      <c r="G1234">
        <v>0</v>
      </c>
      <c r="H1234">
        <v>0</v>
      </c>
      <c r="I1234" s="1">
        <v>1000000</v>
      </c>
      <c r="J1234" s="1">
        <v>2.387489794530846</v>
      </c>
      <c r="K1234" s="1">
        <v>1.2998723517271791</v>
      </c>
      <c r="L1234" s="1">
        <v>16.523299999999999</v>
      </c>
      <c r="M1234" s="1">
        <v>16.302800000000001</v>
      </c>
      <c r="N1234" s="2">
        <v>0.39400000000000002</v>
      </c>
      <c r="O1234" s="2">
        <v>0.46300000000000002</v>
      </c>
      <c r="P1234" s="2">
        <v>0.29099999999999998</v>
      </c>
      <c r="Q1234" s="2">
        <v>0.58299999999999996</v>
      </c>
      <c r="R1234" s="2">
        <v>0.70099999999999996</v>
      </c>
      <c r="S1234" s="2">
        <v>0.67800000000000005</v>
      </c>
      <c r="T1234" s="2">
        <v>0.105</v>
      </c>
      <c r="U1234" s="2">
        <v>0.218</v>
      </c>
      <c r="V1234" s="2">
        <v>0.20699999999999999</v>
      </c>
      <c r="W1234" s="2">
        <v>0.155</v>
      </c>
      <c r="X1234" s="2">
        <v>0.28999999999999998</v>
      </c>
      <c r="Y1234" s="2">
        <v>0.31</v>
      </c>
      <c r="Z1234" s="2">
        <v>0.14899999999999999</v>
      </c>
      <c r="AA1234" s="2">
        <v>0.55200000000000005</v>
      </c>
      <c r="AB1234" s="2">
        <v>0.96199999999999997</v>
      </c>
      <c r="AC1234" s="2">
        <v>0.82699999999999996</v>
      </c>
      <c r="AD1234" s="2">
        <v>0.34799999999999998</v>
      </c>
      <c r="AE1234" s="2">
        <v>0.66700000000000004</v>
      </c>
      <c r="AF1234" s="2">
        <v>3.4000000000000002E-2</v>
      </c>
      <c r="AG1234" s="2">
        <v>3.4000000000000002E-2</v>
      </c>
      <c r="AH1234" s="2">
        <v>1</v>
      </c>
      <c r="AI1234" s="2">
        <v>2.8000000000000001E-2</v>
      </c>
      <c r="AJ1234" s="2">
        <v>7.3999999999999996E-2</v>
      </c>
      <c r="AK1234">
        <v>1390</v>
      </c>
      <c r="AL1234">
        <v>0.03</v>
      </c>
      <c r="AM1234" t="s">
        <v>64</v>
      </c>
      <c r="AN1234" s="3">
        <v>0.77124183006535951</v>
      </c>
      <c r="AO1234" s="3">
        <v>0.1010855682571566</v>
      </c>
      <c r="AP1234" s="3">
        <v>0.76806298276886509</v>
      </c>
      <c r="AQ1234" s="3">
        <v>0.1025334412873775</v>
      </c>
      <c r="AR1234" s="3">
        <v>0.84233766233766239</v>
      </c>
      <c r="AS1234" s="3">
        <v>9.0222266349566677E-2</v>
      </c>
      <c r="AT1234" s="10">
        <v>1.439332962036133E-3</v>
      </c>
      <c r="AU1234" s="1">
        <v>301.8046875</v>
      </c>
      <c r="AV1234" s="5">
        <v>62528.964717574963</v>
      </c>
      <c r="AW1234" s="9">
        <v>1.4577388763427729E-2</v>
      </c>
      <c r="AX1234">
        <v>2</v>
      </c>
      <c r="AY1234" t="s">
        <v>50</v>
      </c>
      <c r="AZ1234" s="9">
        <f>AVERAGE(MainTable[[#This Row],[f1]:[f4]])</f>
        <v>0.54319999999999991</v>
      </c>
      <c r="BA1234" s="9">
        <f>AVERAGE(MainTable[[#This Row],[l1]:[l3]])</f>
        <v>0.17666666666666667</v>
      </c>
      <c r="BB1234" s="9">
        <f>AVERAGE(MainTable[[#This Row],[n1]:[lsc]])</f>
        <v>0.40300000000000002</v>
      </c>
      <c r="BC1234" s="9">
        <f>AVERAGE(MainTable[[#This Row],[density]:[clsCoef]])</f>
        <v>0.58749999999999991</v>
      </c>
      <c r="BD1234" s="9">
        <f>AVERAGE(MainTable[[#This Row],[t2]:[t4]])</f>
        <v>0.35600000000000004</v>
      </c>
      <c r="BE1234" s="9">
        <f>AVERAGE(MainTable[[#This Row],[c1]:[c2]])</f>
        <v>5.0999999999999997E-2</v>
      </c>
      <c r="BF1234" s="9">
        <f>AVERAGE(MainTable[[#This Row],[n3]], MainTable[[#This Row],[n1]], MainTable[[#This Row],[n4]])</f>
        <v>0.20466666666666666</v>
      </c>
      <c r="BG1234" s="9" t="str">
        <f>VLOOKUP(MainTable[[#This Row],[model]],ModelNames,4,FALSE)</f>
        <v>Discriminant</v>
      </c>
      <c r="BH1234" s="9" cm="1">
        <f t="array" ref="BH1234">MEDIAN(IF($AM$2:$AM$2385=AM1234,$AN$2:$AN$2385))</f>
        <v>0.83860904466088915</v>
      </c>
      <c r="BI1234" s="9" t="str" cm="1">
        <f t="array" ref="BI1234">LEFT(A1234, MIN(IFERROR(FIND({"_binarized","_clean","_converted"}, A1234), LEN(A1234)+1))-1)</f>
        <v>lupus</v>
      </c>
    </row>
    <row r="1235" spans="1:61" x14ac:dyDescent="0.25">
      <c r="A1235" t="s">
        <v>150</v>
      </c>
      <c r="B1235" s="6">
        <v>87</v>
      </c>
      <c r="C1235">
        <v>4</v>
      </c>
      <c r="D1235">
        <v>3</v>
      </c>
      <c r="E1235">
        <v>0</v>
      </c>
      <c r="F1235" s="1">
        <v>1.485714285714286</v>
      </c>
      <c r="G1235">
        <v>0</v>
      </c>
      <c r="H1235">
        <v>0</v>
      </c>
      <c r="I1235" s="1">
        <v>1000000</v>
      </c>
      <c r="J1235" s="1">
        <v>2.387489794530846</v>
      </c>
      <c r="K1235" s="1">
        <v>1.2998723517271791</v>
      </c>
      <c r="L1235" s="1">
        <v>16.523299999999999</v>
      </c>
      <c r="M1235" s="1">
        <v>16.302800000000001</v>
      </c>
      <c r="N1235" s="2">
        <v>0.39400000000000002</v>
      </c>
      <c r="O1235" s="2">
        <v>0.46300000000000002</v>
      </c>
      <c r="P1235" s="2">
        <v>0.29099999999999998</v>
      </c>
      <c r="Q1235" s="2">
        <v>0.58299999999999996</v>
      </c>
      <c r="R1235" s="2">
        <v>0.70099999999999996</v>
      </c>
      <c r="S1235" s="2">
        <v>0.67800000000000005</v>
      </c>
      <c r="T1235" s="2">
        <v>0.105</v>
      </c>
      <c r="U1235" s="2">
        <v>0.218</v>
      </c>
      <c r="V1235" s="2">
        <v>0.20699999999999999</v>
      </c>
      <c r="W1235" s="2">
        <v>0.155</v>
      </c>
      <c r="X1235" s="2">
        <v>0.28999999999999998</v>
      </c>
      <c r="Y1235" s="2">
        <v>0.31</v>
      </c>
      <c r="Z1235" s="2">
        <v>0.14899999999999999</v>
      </c>
      <c r="AA1235" s="2">
        <v>0.55200000000000005</v>
      </c>
      <c r="AB1235" s="2">
        <v>0.96199999999999997</v>
      </c>
      <c r="AC1235" s="2">
        <v>0.82699999999999996</v>
      </c>
      <c r="AD1235" s="2">
        <v>0.34799999999999998</v>
      </c>
      <c r="AE1235" s="2">
        <v>0.66700000000000004</v>
      </c>
      <c r="AF1235" s="2">
        <v>3.4000000000000002E-2</v>
      </c>
      <c r="AG1235" s="2">
        <v>3.4000000000000002E-2</v>
      </c>
      <c r="AH1235" s="2">
        <v>1</v>
      </c>
      <c r="AI1235" s="2">
        <v>2.8000000000000001E-2</v>
      </c>
      <c r="AJ1235" s="2">
        <v>7.3999999999999996E-2</v>
      </c>
      <c r="AK1235">
        <v>1390</v>
      </c>
      <c r="AL1235">
        <v>0.03</v>
      </c>
      <c r="AM1235" t="s">
        <v>56</v>
      </c>
      <c r="AN1235" s="3">
        <v>0.77124183006535951</v>
      </c>
      <c r="AO1235" s="3">
        <v>0.1010855682571566</v>
      </c>
      <c r="AP1235" s="3">
        <v>0.76806298276886509</v>
      </c>
      <c r="AQ1235" s="3">
        <v>0.1025334412873775</v>
      </c>
      <c r="AR1235" s="3">
        <v>0.83974025974025979</v>
      </c>
      <c r="AS1235" s="3">
        <v>9.6788017808492305E-2</v>
      </c>
      <c r="AT1235" s="10">
        <v>1.602411270141602E-3</v>
      </c>
      <c r="AU1235" s="1">
        <v>305.03515625</v>
      </c>
      <c r="AV1235" s="5">
        <v>56165.356345781867</v>
      </c>
      <c r="AW1235" s="9">
        <v>3.7754297256469727E-2</v>
      </c>
      <c r="AX1235">
        <v>10</v>
      </c>
      <c r="AY1235" t="s">
        <v>50</v>
      </c>
      <c r="AZ1235" s="9">
        <f>AVERAGE(MainTable[[#This Row],[f1]:[f4]])</f>
        <v>0.54319999999999991</v>
      </c>
      <c r="BA1235" s="9">
        <f>AVERAGE(MainTable[[#This Row],[l1]:[l3]])</f>
        <v>0.17666666666666667</v>
      </c>
      <c r="BB1235" s="9">
        <f>AVERAGE(MainTable[[#This Row],[n1]:[lsc]])</f>
        <v>0.40300000000000002</v>
      </c>
      <c r="BC1235" s="9">
        <f>AVERAGE(MainTable[[#This Row],[density]:[clsCoef]])</f>
        <v>0.58749999999999991</v>
      </c>
      <c r="BD1235" s="9">
        <f>AVERAGE(MainTable[[#This Row],[t2]:[t4]])</f>
        <v>0.35600000000000004</v>
      </c>
      <c r="BE1235" s="9">
        <f>AVERAGE(MainTable[[#This Row],[c1]:[c2]])</f>
        <v>5.0999999999999997E-2</v>
      </c>
      <c r="BF1235" s="9">
        <f>AVERAGE(MainTable[[#This Row],[n3]], MainTable[[#This Row],[n1]], MainTable[[#This Row],[n4]])</f>
        <v>0.20466666666666666</v>
      </c>
      <c r="BG1235" s="9" t="str">
        <f>VLOOKUP(MainTable[[#This Row],[model]],ModelNames,4,FALSE)</f>
        <v>Linear</v>
      </c>
      <c r="BH1235" s="9" cm="1">
        <f t="array" ref="BH1235">MEDIAN(IF($AM$2:$AM$2385=AM1235,$AN$2:$AN$2385))</f>
        <v>0.85279999999999989</v>
      </c>
      <c r="BI1235" s="9" t="str" cm="1">
        <f t="array" ref="BI1235">LEFT(A1235, MIN(IFERROR(FIND({"_binarized","_clean","_converted"}, A1235), LEN(A1235)+1))-1)</f>
        <v>lupus</v>
      </c>
    </row>
    <row r="1236" spans="1:61" x14ac:dyDescent="0.25">
      <c r="A1236" t="s">
        <v>150</v>
      </c>
      <c r="B1236" s="6">
        <v>87</v>
      </c>
      <c r="C1236">
        <v>4</v>
      </c>
      <c r="D1236">
        <v>3</v>
      </c>
      <c r="E1236">
        <v>0</v>
      </c>
      <c r="F1236" s="1">
        <v>1.485714285714286</v>
      </c>
      <c r="G1236">
        <v>0</v>
      </c>
      <c r="H1236">
        <v>0</v>
      </c>
      <c r="I1236" s="1">
        <v>1000000</v>
      </c>
      <c r="J1236" s="1">
        <v>2.387489794530846</v>
      </c>
      <c r="K1236" s="1">
        <v>1.2998723517271791</v>
      </c>
      <c r="L1236" s="1">
        <v>16.523299999999999</v>
      </c>
      <c r="M1236" s="1">
        <v>16.302800000000001</v>
      </c>
      <c r="N1236" s="2">
        <v>0.39400000000000002</v>
      </c>
      <c r="O1236" s="2">
        <v>0.46300000000000002</v>
      </c>
      <c r="P1236" s="2">
        <v>0.29099999999999998</v>
      </c>
      <c r="Q1236" s="2">
        <v>0.58299999999999996</v>
      </c>
      <c r="R1236" s="2">
        <v>0.70099999999999996</v>
      </c>
      <c r="S1236" s="2">
        <v>0.67800000000000005</v>
      </c>
      <c r="T1236" s="2">
        <v>0.105</v>
      </c>
      <c r="U1236" s="2">
        <v>0.218</v>
      </c>
      <c r="V1236" s="2">
        <v>0.20699999999999999</v>
      </c>
      <c r="W1236" s="2">
        <v>0.155</v>
      </c>
      <c r="X1236" s="2">
        <v>0.28999999999999998</v>
      </c>
      <c r="Y1236" s="2">
        <v>0.31</v>
      </c>
      <c r="Z1236" s="2">
        <v>0.14899999999999999</v>
      </c>
      <c r="AA1236" s="2">
        <v>0.55200000000000005</v>
      </c>
      <c r="AB1236" s="2">
        <v>0.96199999999999997</v>
      </c>
      <c r="AC1236" s="2">
        <v>0.82699999999999996</v>
      </c>
      <c r="AD1236" s="2">
        <v>0.34799999999999998</v>
      </c>
      <c r="AE1236" s="2">
        <v>0.66700000000000004</v>
      </c>
      <c r="AF1236" s="2">
        <v>3.4000000000000002E-2</v>
      </c>
      <c r="AG1236" s="2">
        <v>3.4000000000000002E-2</v>
      </c>
      <c r="AH1236" s="2">
        <v>1</v>
      </c>
      <c r="AI1236" s="2">
        <v>2.8000000000000001E-2</v>
      </c>
      <c r="AJ1236" s="2">
        <v>7.3999999999999996E-2</v>
      </c>
      <c r="AK1236">
        <v>1390</v>
      </c>
      <c r="AL1236">
        <v>0.03</v>
      </c>
      <c r="AM1236" t="s">
        <v>49</v>
      </c>
      <c r="AN1236" s="3">
        <v>0.76993464052287586</v>
      </c>
      <c r="AO1236" s="3">
        <v>8.2534295593800572E-2</v>
      </c>
      <c r="AP1236" s="3">
        <v>0.76399187626809106</v>
      </c>
      <c r="AQ1236" s="3">
        <v>8.6762892584465914E-2</v>
      </c>
      <c r="AR1236" s="3">
        <v>0.79896103896103887</v>
      </c>
      <c r="AS1236" s="3">
        <v>7.8514630109110958E-2</v>
      </c>
      <c r="AT1236" s="10">
        <v>2.0349025726318359E-3</v>
      </c>
      <c r="AU1236" s="1">
        <v>304.484375</v>
      </c>
      <c r="AV1236" s="5">
        <v>44228.161687170483</v>
      </c>
      <c r="AW1236" s="9">
        <v>0.47174406051635742</v>
      </c>
      <c r="AX1236">
        <v>16</v>
      </c>
      <c r="AY1236" t="s">
        <v>50</v>
      </c>
      <c r="AZ1236" s="9">
        <f>AVERAGE(MainTable[[#This Row],[f1]:[f4]])</f>
        <v>0.54319999999999991</v>
      </c>
      <c r="BA1236" s="9">
        <f>AVERAGE(MainTable[[#This Row],[l1]:[l3]])</f>
        <v>0.17666666666666667</v>
      </c>
      <c r="BB1236" s="9">
        <f>AVERAGE(MainTable[[#This Row],[n1]:[lsc]])</f>
        <v>0.40300000000000002</v>
      </c>
      <c r="BC1236" s="9">
        <f>AVERAGE(MainTable[[#This Row],[density]:[clsCoef]])</f>
        <v>0.58749999999999991</v>
      </c>
      <c r="BD1236" s="9">
        <f>AVERAGE(MainTable[[#This Row],[t2]:[t4]])</f>
        <v>0.35600000000000004</v>
      </c>
      <c r="BE1236" s="9">
        <f>AVERAGE(MainTable[[#This Row],[c1]:[c2]])</f>
        <v>5.0999999999999997E-2</v>
      </c>
      <c r="BF1236" s="9">
        <f>AVERAGE(MainTable[[#This Row],[n3]], MainTable[[#This Row],[n1]], MainTable[[#This Row],[n4]])</f>
        <v>0.20466666666666666</v>
      </c>
      <c r="BG1236" s="9" t="str">
        <f>VLOOKUP(MainTable[[#This Row],[model]],ModelNames,4,FALSE)</f>
        <v>Neural</v>
      </c>
      <c r="BH1236" s="9" cm="1">
        <f t="array" ref="BH1236">MEDIAN(IF($AM$2:$AM$2385=AM1236,$AN$2:$AN$2385))</f>
        <v>0.87620447459485384</v>
      </c>
      <c r="BI1236" s="9" t="str" cm="1">
        <f t="array" ref="BI1236">LEFT(A1236, MIN(IFERROR(FIND({"_binarized","_clean","_converted"}, A1236), LEN(A1236)+1))-1)</f>
        <v>lupus</v>
      </c>
    </row>
    <row r="1237" spans="1:61" x14ac:dyDescent="0.25">
      <c r="A1237" t="s">
        <v>150</v>
      </c>
      <c r="B1237" s="6">
        <v>87</v>
      </c>
      <c r="C1237">
        <v>4</v>
      </c>
      <c r="D1237">
        <v>3</v>
      </c>
      <c r="E1237">
        <v>0</v>
      </c>
      <c r="F1237" s="1">
        <v>1.485714285714286</v>
      </c>
      <c r="G1237">
        <v>0</v>
      </c>
      <c r="H1237">
        <v>0</v>
      </c>
      <c r="I1237" s="1">
        <v>1000000</v>
      </c>
      <c r="J1237" s="1">
        <v>2.387489794530846</v>
      </c>
      <c r="K1237" s="1">
        <v>1.2998723517271791</v>
      </c>
      <c r="L1237" s="1">
        <v>16.523299999999999</v>
      </c>
      <c r="M1237" s="1">
        <v>16.302800000000001</v>
      </c>
      <c r="N1237" s="2">
        <v>0.39400000000000002</v>
      </c>
      <c r="O1237" s="2">
        <v>0.46300000000000002</v>
      </c>
      <c r="P1237" s="2">
        <v>0.29099999999999998</v>
      </c>
      <c r="Q1237" s="2">
        <v>0.58299999999999996</v>
      </c>
      <c r="R1237" s="2">
        <v>0.70099999999999996</v>
      </c>
      <c r="S1237" s="2">
        <v>0.67800000000000005</v>
      </c>
      <c r="T1237" s="2">
        <v>0.105</v>
      </c>
      <c r="U1237" s="2">
        <v>0.218</v>
      </c>
      <c r="V1237" s="2">
        <v>0.20699999999999999</v>
      </c>
      <c r="W1237" s="2">
        <v>0.155</v>
      </c>
      <c r="X1237" s="2">
        <v>0.28999999999999998</v>
      </c>
      <c r="Y1237" s="2">
        <v>0.31</v>
      </c>
      <c r="Z1237" s="2">
        <v>0.14899999999999999</v>
      </c>
      <c r="AA1237" s="2">
        <v>0.55200000000000005</v>
      </c>
      <c r="AB1237" s="2">
        <v>0.96199999999999997</v>
      </c>
      <c r="AC1237" s="2">
        <v>0.82699999999999996</v>
      </c>
      <c r="AD1237" s="2">
        <v>0.34799999999999998</v>
      </c>
      <c r="AE1237" s="2">
        <v>0.66700000000000004</v>
      </c>
      <c r="AF1237" s="2">
        <v>3.4000000000000002E-2</v>
      </c>
      <c r="AG1237" s="2">
        <v>3.4000000000000002E-2</v>
      </c>
      <c r="AH1237" s="2">
        <v>1</v>
      </c>
      <c r="AI1237" s="2">
        <v>2.8000000000000001E-2</v>
      </c>
      <c r="AJ1237" s="2">
        <v>7.3999999999999996E-2</v>
      </c>
      <c r="AK1237">
        <v>1390</v>
      </c>
      <c r="AL1237">
        <v>0.03</v>
      </c>
      <c r="AM1237" t="s">
        <v>62</v>
      </c>
      <c r="AN1237" s="3">
        <v>0.76013071895424833</v>
      </c>
      <c r="AO1237" s="3">
        <v>0.1027953111181046</v>
      </c>
      <c r="AP1237" s="3">
        <v>0.75553265291116956</v>
      </c>
      <c r="AQ1237" s="3">
        <v>0.1047111108125639</v>
      </c>
      <c r="AT1237" s="10">
        <v>1.6937255859375E-3</v>
      </c>
      <c r="AU1237" s="1">
        <v>302.65625</v>
      </c>
      <c r="AV1237" s="5">
        <v>53137.2972972973</v>
      </c>
      <c r="AW1237" s="9">
        <v>2.596640586853027E-2</v>
      </c>
      <c r="AX1237">
        <v>6</v>
      </c>
      <c r="AY1237" t="s">
        <v>50</v>
      </c>
      <c r="AZ1237" s="9">
        <f>AVERAGE(MainTable[[#This Row],[f1]:[f4]])</f>
        <v>0.54319999999999991</v>
      </c>
      <c r="BA1237" s="9">
        <f>AVERAGE(MainTable[[#This Row],[l1]:[l3]])</f>
        <v>0.17666666666666667</v>
      </c>
      <c r="BB1237" s="9">
        <f>AVERAGE(MainTable[[#This Row],[n1]:[lsc]])</f>
        <v>0.40300000000000002</v>
      </c>
      <c r="BC1237" s="9">
        <f>AVERAGE(MainTable[[#This Row],[density]:[clsCoef]])</f>
        <v>0.58749999999999991</v>
      </c>
      <c r="BD1237" s="9">
        <f>AVERAGE(MainTable[[#This Row],[t2]:[t4]])</f>
        <v>0.35600000000000004</v>
      </c>
      <c r="BE1237" s="9">
        <f>AVERAGE(MainTable[[#This Row],[c1]:[c2]])</f>
        <v>5.0999999999999997E-2</v>
      </c>
      <c r="BF1237" s="9">
        <f>AVERAGE(MainTable[[#This Row],[n3]], MainTable[[#This Row],[n1]], MainTable[[#This Row],[n4]])</f>
        <v>0.20466666666666666</v>
      </c>
      <c r="BG1237" s="9" t="str">
        <f>VLOOKUP(MainTable[[#This Row],[model]],ModelNames,4,FALSE)</f>
        <v>Linear</v>
      </c>
      <c r="BH1237" s="9" cm="1">
        <f t="array" ref="BH1237">MEDIAN(IF($AM$2:$AM$2385=AM1237,$AN$2:$AN$2385))</f>
        <v>0.84909999999999997</v>
      </c>
      <c r="BI1237" s="9" t="str" cm="1">
        <f t="array" ref="BI1237">LEFT(A1237, MIN(IFERROR(FIND({"_binarized","_clean","_converted"}, A1237), LEN(A1237)+1))-1)</f>
        <v>lupus</v>
      </c>
    </row>
    <row r="1238" spans="1:61" x14ac:dyDescent="0.25">
      <c r="A1238" t="s">
        <v>150</v>
      </c>
      <c r="B1238" s="6">
        <v>87</v>
      </c>
      <c r="C1238">
        <v>4</v>
      </c>
      <c r="D1238">
        <v>3</v>
      </c>
      <c r="E1238">
        <v>0</v>
      </c>
      <c r="F1238" s="1">
        <v>1.485714285714286</v>
      </c>
      <c r="G1238">
        <v>0</v>
      </c>
      <c r="H1238">
        <v>0</v>
      </c>
      <c r="I1238" s="1">
        <v>1000000</v>
      </c>
      <c r="J1238" s="1">
        <v>2.387489794530846</v>
      </c>
      <c r="K1238" s="1">
        <v>1.2998723517271791</v>
      </c>
      <c r="L1238" s="1">
        <v>16.523299999999999</v>
      </c>
      <c r="M1238" s="1">
        <v>16.302800000000001</v>
      </c>
      <c r="N1238" s="2">
        <v>0.39400000000000002</v>
      </c>
      <c r="O1238" s="2">
        <v>0.46300000000000002</v>
      </c>
      <c r="P1238" s="2">
        <v>0.29099999999999998</v>
      </c>
      <c r="Q1238" s="2">
        <v>0.58299999999999996</v>
      </c>
      <c r="R1238" s="2">
        <v>0.70099999999999996</v>
      </c>
      <c r="S1238" s="2">
        <v>0.67800000000000005</v>
      </c>
      <c r="T1238" s="2">
        <v>0.105</v>
      </c>
      <c r="U1238" s="2">
        <v>0.218</v>
      </c>
      <c r="V1238" s="2">
        <v>0.20699999999999999</v>
      </c>
      <c r="W1238" s="2">
        <v>0.155</v>
      </c>
      <c r="X1238" s="2">
        <v>0.28999999999999998</v>
      </c>
      <c r="Y1238" s="2">
        <v>0.31</v>
      </c>
      <c r="Z1238" s="2">
        <v>0.14899999999999999</v>
      </c>
      <c r="AA1238" s="2">
        <v>0.55200000000000005</v>
      </c>
      <c r="AB1238" s="2">
        <v>0.96199999999999997</v>
      </c>
      <c r="AC1238" s="2">
        <v>0.82699999999999996</v>
      </c>
      <c r="AD1238" s="2">
        <v>0.34799999999999998</v>
      </c>
      <c r="AE1238" s="2">
        <v>0.66700000000000004</v>
      </c>
      <c r="AF1238" s="2">
        <v>3.4000000000000002E-2</v>
      </c>
      <c r="AG1238" s="2">
        <v>3.4000000000000002E-2</v>
      </c>
      <c r="AH1238" s="2">
        <v>1</v>
      </c>
      <c r="AI1238" s="2">
        <v>2.8000000000000001E-2</v>
      </c>
      <c r="AJ1238" s="2">
        <v>7.3999999999999996E-2</v>
      </c>
      <c r="AK1238">
        <v>1390</v>
      </c>
      <c r="AL1238">
        <v>0.03</v>
      </c>
      <c r="AM1238" t="s">
        <v>54</v>
      </c>
      <c r="AN1238" s="3">
        <v>0.75947712418300661</v>
      </c>
      <c r="AO1238" s="3">
        <v>7.3412397814896585E-2</v>
      </c>
      <c r="AP1238" s="3">
        <v>0.75073174197215109</v>
      </c>
      <c r="AQ1238" s="3">
        <v>8.0003180291153345E-2</v>
      </c>
      <c r="AR1238" s="3">
        <v>0.73415584415584412</v>
      </c>
      <c r="AS1238" s="3">
        <v>0.11869277300366279</v>
      </c>
      <c r="AT1238" s="10">
        <v>8.9101552963256836E-2</v>
      </c>
      <c r="AU1238" s="1">
        <v>301.27734375</v>
      </c>
      <c r="AV1238" s="5">
        <v>1010.083404911177</v>
      </c>
      <c r="AW1238" s="9">
        <v>1.449865579605103</v>
      </c>
      <c r="AX1238">
        <v>16</v>
      </c>
      <c r="AY1238" t="s">
        <v>50</v>
      </c>
      <c r="AZ1238" s="9">
        <f>AVERAGE(MainTable[[#This Row],[f1]:[f4]])</f>
        <v>0.54319999999999991</v>
      </c>
      <c r="BA1238" s="9">
        <f>AVERAGE(MainTable[[#This Row],[l1]:[l3]])</f>
        <v>0.17666666666666667</v>
      </c>
      <c r="BB1238" s="9">
        <f>AVERAGE(MainTable[[#This Row],[n1]:[lsc]])</f>
        <v>0.40300000000000002</v>
      </c>
      <c r="BC1238" s="9">
        <f>AVERAGE(MainTable[[#This Row],[density]:[clsCoef]])</f>
        <v>0.58749999999999991</v>
      </c>
      <c r="BD1238" s="9">
        <f>AVERAGE(MainTable[[#This Row],[t2]:[t4]])</f>
        <v>0.35600000000000004</v>
      </c>
      <c r="BE1238" s="9">
        <f>AVERAGE(MainTable[[#This Row],[c1]:[c2]])</f>
        <v>5.0999999999999997E-2</v>
      </c>
      <c r="BF1238" s="9">
        <f>AVERAGE(MainTable[[#This Row],[n3]], MainTable[[#This Row],[n1]], MainTable[[#This Row],[n4]])</f>
        <v>0.20466666666666666</v>
      </c>
      <c r="BG1238" s="9" t="str">
        <f>VLOOKUP(MainTable[[#This Row],[model]],ModelNames,4,FALSE)</f>
        <v>Tree Ensemble</v>
      </c>
      <c r="BH1238" s="9" cm="1">
        <f t="array" ref="BH1238">MEDIAN(IF($AM$2:$AM$2385=AM1238,$AN$2:$AN$2385))</f>
        <v>0.87316363636363636</v>
      </c>
      <c r="BI1238" s="9" t="str" cm="1">
        <f t="array" ref="BI1238">LEFT(A1238, MIN(IFERROR(FIND({"_binarized","_clean","_converted"}, A1238), LEN(A1238)+1))-1)</f>
        <v>lupus</v>
      </c>
    </row>
    <row r="1239" spans="1:61" x14ac:dyDescent="0.25">
      <c r="A1239" t="s">
        <v>150</v>
      </c>
      <c r="B1239" s="6">
        <v>87</v>
      </c>
      <c r="C1239">
        <v>4</v>
      </c>
      <c r="D1239">
        <v>3</v>
      </c>
      <c r="E1239">
        <v>0</v>
      </c>
      <c r="F1239" s="1">
        <v>1.485714285714286</v>
      </c>
      <c r="G1239">
        <v>0</v>
      </c>
      <c r="H1239">
        <v>0</v>
      </c>
      <c r="I1239" s="1">
        <v>1000000</v>
      </c>
      <c r="J1239" s="1">
        <v>2.387489794530846</v>
      </c>
      <c r="K1239" s="1">
        <v>1.2998723517271791</v>
      </c>
      <c r="L1239" s="1">
        <v>16.523299999999999</v>
      </c>
      <c r="M1239" s="1">
        <v>16.302800000000001</v>
      </c>
      <c r="N1239" s="2">
        <v>0.39400000000000002</v>
      </c>
      <c r="O1239" s="2">
        <v>0.46300000000000002</v>
      </c>
      <c r="P1239" s="2">
        <v>0.29099999999999998</v>
      </c>
      <c r="Q1239" s="2">
        <v>0.58299999999999996</v>
      </c>
      <c r="R1239" s="2">
        <v>0.70099999999999996</v>
      </c>
      <c r="S1239" s="2">
        <v>0.67800000000000005</v>
      </c>
      <c r="T1239" s="2">
        <v>0.105</v>
      </c>
      <c r="U1239" s="2">
        <v>0.218</v>
      </c>
      <c r="V1239" s="2">
        <v>0.20699999999999999</v>
      </c>
      <c r="W1239" s="2">
        <v>0.155</v>
      </c>
      <c r="X1239" s="2">
        <v>0.28999999999999998</v>
      </c>
      <c r="Y1239" s="2">
        <v>0.31</v>
      </c>
      <c r="Z1239" s="2">
        <v>0.14899999999999999</v>
      </c>
      <c r="AA1239" s="2">
        <v>0.55200000000000005</v>
      </c>
      <c r="AB1239" s="2">
        <v>0.96199999999999997</v>
      </c>
      <c r="AC1239" s="2">
        <v>0.82699999999999996</v>
      </c>
      <c r="AD1239" s="2">
        <v>0.34799999999999998</v>
      </c>
      <c r="AE1239" s="2">
        <v>0.66700000000000004</v>
      </c>
      <c r="AF1239" s="2">
        <v>3.4000000000000002E-2</v>
      </c>
      <c r="AG1239" s="2">
        <v>3.4000000000000002E-2</v>
      </c>
      <c r="AH1239" s="2">
        <v>1</v>
      </c>
      <c r="AI1239" s="2">
        <v>2.8000000000000001E-2</v>
      </c>
      <c r="AJ1239" s="2">
        <v>7.3999999999999996E-2</v>
      </c>
      <c r="AK1239">
        <v>1390</v>
      </c>
      <c r="AL1239">
        <v>0.03</v>
      </c>
      <c r="AM1239" t="s">
        <v>61</v>
      </c>
      <c r="AN1239" s="3">
        <v>0.73594771241830059</v>
      </c>
      <c r="AO1239" s="3">
        <v>0.10062812681787051</v>
      </c>
      <c r="AP1239" s="3">
        <v>0.7282576539387684</v>
      </c>
      <c r="AQ1239" s="3">
        <v>0.10077813507641151</v>
      </c>
      <c r="AR1239" s="3">
        <v>0.8418181818181818</v>
      </c>
      <c r="AS1239" s="3">
        <v>9.8109641580001322E-2</v>
      </c>
      <c r="AT1239" s="10">
        <v>1.8022060394287109E-3</v>
      </c>
      <c r="AU1239" s="1">
        <v>303.20703125</v>
      </c>
      <c r="AV1239" s="5">
        <v>49938.796137055157</v>
      </c>
      <c r="AW1239" s="9">
        <v>2.408599853515625E-2</v>
      </c>
      <c r="AX1239">
        <v>4</v>
      </c>
      <c r="AY1239" t="s">
        <v>50</v>
      </c>
      <c r="AZ1239" s="9">
        <f>AVERAGE(MainTable[[#This Row],[f1]:[f4]])</f>
        <v>0.54319999999999991</v>
      </c>
      <c r="BA1239" s="9">
        <f>AVERAGE(MainTable[[#This Row],[l1]:[l3]])</f>
        <v>0.17666666666666667</v>
      </c>
      <c r="BB1239" s="9">
        <f>AVERAGE(MainTable[[#This Row],[n1]:[lsc]])</f>
        <v>0.40300000000000002</v>
      </c>
      <c r="BC1239" s="9">
        <f>AVERAGE(MainTable[[#This Row],[density]:[clsCoef]])</f>
        <v>0.58749999999999991</v>
      </c>
      <c r="BD1239" s="9">
        <f>AVERAGE(MainTable[[#This Row],[t2]:[t4]])</f>
        <v>0.35600000000000004</v>
      </c>
      <c r="BE1239" s="9">
        <f>AVERAGE(MainTable[[#This Row],[c1]:[c2]])</f>
        <v>5.0999999999999997E-2</v>
      </c>
      <c r="BF1239" s="9">
        <f>AVERAGE(MainTable[[#This Row],[n3]], MainTable[[#This Row],[n1]], MainTable[[#This Row],[n4]])</f>
        <v>0.20466666666666666</v>
      </c>
      <c r="BG1239" s="9" t="str">
        <f>VLOOKUP(MainTable[[#This Row],[model]],ModelNames,4,FALSE)</f>
        <v>Discriminant</v>
      </c>
      <c r="BH1239" s="9" cm="1">
        <f t="array" ref="BH1239">MEDIAN(IF($AM$2:$AM$2385=AM1239,$AN$2:$AN$2385))</f>
        <v>0.82848361206198695</v>
      </c>
      <c r="BI1239" s="9" t="str" cm="1">
        <f t="array" ref="BI1239">LEFT(A1239, MIN(IFERROR(FIND({"_binarized","_clean","_converted"}, A1239), LEN(A1239)+1))-1)</f>
        <v>lupus</v>
      </c>
    </row>
    <row r="1240" spans="1:61" x14ac:dyDescent="0.25">
      <c r="A1240" t="s">
        <v>150</v>
      </c>
      <c r="B1240" s="6">
        <v>87</v>
      </c>
      <c r="C1240">
        <v>4</v>
      </c>
      <c r="D1240">
        <v>3</v>
      </c>
      <c r="E1240">
        <v>0</v>
      </c>
      <c r="F1240" s="1">
        <v>1.485714285714286</v>
      </c>
      <c r="G1240">
        <v>0</v>
      </c>
      <c r="H1240">
        <v>0</v>
      </c>
      <c r="I1240" s="1">
        <v>1000000</v>
      </c>
      <c r="J1240" s="1">
        <v>2.387489794530846</v>
      </c>
      <c r="K1240" s="1">
        <v>1.2998723517271791</v>
      </c>
      <c r="L1240" s="1">
        <v>16.523299999999999</v>
      </c>
      <c r="M1240" s="1">
        <v>16.302800000000001</v>
      </c>
      <c r="N1240" s="2">
        <v>0.39400000000000002</v>
      </c>
      <c r="O1240" s="2">
        <v>0.46300000000000002</v>
      </c>
      <c r="P1240" s="2">
        <v>0.29099999999999998</v>
      </c>
      <c r="Q1240" s="2">
        <v>0.58299999999999996</v>
      </c>
      <c r="R1240" s="2">
        <v>0.70099999999999996</v>
      </c>
      <c r="S1240" s="2">
        <v>0.67800000000000005</v>
      </c>
      <c r="T1240" s="2">
        <v>0.105</v>
      </c>
      <c r="U1240" s="2">
        <v>0.218</v>
      </c>
      <c r="V1240" s="2">
        <v>0.20699999999999999</v>
      </c>
      <c r="W1240" s="2">
        <v>0.155</v>
      </c>
      <c r="X1240" s="2">
        <v>0.28999999999999998</v>
      </c>
      <c r="Y1240" s="2">
        <v>0.31</v>
      </c>
      <c r="Z1240" s="2">
        <v>0.14899999999999999</v>
      </c>
      <c r="AA1240" s="2">
        <v>0.55200000000000005</v>
      </c>
      <c r="AB1240" s="2">
        <v>0.96199999999999997</v>
      </c>
      <c r="AC1240" s="2">
        <v>0.82699999999999996</v>
      </c>
      <c r="AD1240" s="2">
        <v>0.34799999999999998</v>
      </c>
      <c r="AE1240" s="2">
        <v>0.66700000000000004</v>
      </c>
      <c r="AF1240" s="2">
        <v>3.4000000000000002E-2</v>
      </c>
      <c r="AG1240" s="2">
        <v>3.4000000000000002E-2</v>
      </c>
      <c r="AH1240" s="2">
        <v>1</v>
      </c>
      <c r="AI1240" s="2">
        <v>2.8000000000000001E-2</v>
      </c>
      <c r="AJ1240" s="2">
        <v>7.3999999999999996E-2</v>
      </c>
      <c r="AK1240">
        <v>1390</v>
      </c>
      <c r="AL1240">
        <v>0.03</v>
      </c>
      <c r="AM1240" t="s">
        <v>55</v>
      </c>
      <c r="AN1240" s="3">
        <v>0.72483660130718952</v>
      </c>
      <c r="AO1240" s="3">
        <v>9.8439270920597885E-2</v>
      </c>
      <c r="AP1240" s="3">
        <v>0.71201285298808525</v>
      </c>
      <c r="AQ1240" s="3">
        <v>9.6331035300645365E-2</v>
      </c>
      <c r="AR1240" s="3">
        <v>0.75155844155844154</v>
      </c>
      <c r="AS1240" s="3">
        <v>0.10018333674507091</v>
      </c>
      <c r="AT1240" s="10">
        <v>4.1091442108154297E-3</v>
      </c>
      <c r="AU1240" s="1">
        <v>303.640625</v>
      </c>
      <c r="AV1240" s="5">
        <v>21902.370757180161</v>
      </c>
      <c r="AW1240" s="9">
        <v>0.15421390533447271</v>
      </c>
      <c r="AX1240">
        <v>16</v>
      </c>
      <c r="AY1240" t="s">
        <v>50</v>
      </c>
      <c r="AZ1240" s="9">
        <f>AVERAGE(MainTable[[#This Row],[f1]:[f4]])</f>
        <v>0.54319999999999991</v>
      </c>
      <c r="BA1240" s="9">
        <f>AVERAGE(MainTable[[#This Row],[l1]:[l3]])</f>
        <v>0.17666666666666667</v>
      </c>
      <c r="BB1240" s="9">
        <f>AVERAGE(MainTable[[#This Row],[n1]:[lsc]])</f>
        <v>0.40300000000000002</v>
      </c>
      <c r="BC1240" s="9">
        <f>AVERAGE(MainTable[[#This Row],[density]:[clsCoef]])</f>
        <v>0.58749999999999991</v>
      </c>
      <c r="BD1240" s="9">
        <f>AVERAGE(MainTable[[#This Row],[t2]:[t4]])</f>
        <v>0.35600000000000004</v>
      </c>
      <c r="BE1240" s="9">
        <f>AVERAGE(MainTable[[#This Row],[c1]:[c2]])</f>
        <v>5.0999999999999997E-2</v>
      </c>
      <c r="BF1240" s="9">
        <f>AVERAGE(MainTable[[#This Row],[n3]], MainTable[[#This Row],[n1]], MainTable[[#This Row],[n4]])</f>
        <v>0.20466666666666666</v>
      </c>
      <c r="BG1240" s="9" t="str">
        <f>VLOOKUP(MainTable[[#This Row],[model]],ModelNames,4,FALSE)</f>
        <v>Tree Ensemble</v>
      </c>
      <c r="BH1240" s="9" cm="1">
        <f t="array" ref="BH1240">MEDIAN(IF($AM$2:$AM$2385=AM1240,$AN$2:$AN$2385))</f>
        <v>0.88267425723439863</v>
      </c>
      <c r="BI1240" s="9" t="str" cm="1">
        <f t="array" ref="BI1240">LEFT(A1240, MIN(IFERROR(FIND({"_binarized","_clean","_converted"}, A1240), LEN(A1240)+1))-1)</f>
        <v>lupus</v>
      </c>
    </row>
    <row r="1241" spans="1:61" x14ac:dyDescent="0.25">
      <c r="A1241" t="s">
        <v>150</v>
      </c>
      <c r="B1241" s="6">
        <v>87</v>
      </c>
      <c r="C1241">
        <v>4</v>
      </c>
      <c r="D1241">
        <v>3</v>
      </c>
      <c r="E1241">
        <v>0</v>
      </c>
      <c r="F1241" s="1">
        <v>1.485714285714286</v>
      </c>
      <c r="G1241">
        <v>0</v>
      </c>
      <c r="H1241">
        <v>0</v>
      </c>
      <c r="I1241" s="1">
        <v>1000000</v>
      </c>
      <c r="J1241" s="1">
        <v>2.387489794530846</v>
      </c>
      <c r="K1241" s="1">
        <v>1.2998723517271791</v>
      </c>
      <c r="L1241" s="1">
        <v>16.523299999999999</v>
      </c>
      <c r="M1241" s="1">
        <v>16.302800000000001</v>
      </c>
      <c r="N1241" s="2">
        <v>0.39400000000000002</v>
      </c>
      <c r="O1241" s="2">
        <v>0.46300000000000002</v>
      </c>
      <c r="P1241" s="2">
        <v>0.29099999999999998</v>
      </c>
      <c r="Q1241" s="2">
        <v>0.58299999999999996</v>
      </c>
      <c r="R1241" s="2">
        <v>0.70099999999999996</v>
      </c>
      <c r="S1241" s="2">
        <v>0.67800000000000005</v>
      </c>
      <c r="T1241" s="2">
        <v>0.105</v>
      </c>
      <c r="U1241" s="2">
        <v>0.218</v>
      </c>
      <c r="V1241" s="2">
        <v>0.20699999999999999</v>
      </c>
      <c r="W1241" s="2">
        <v>0.155</v>
      </c>
      <c r="X1241" s="2">
        <v>0.28999999999999998</v>
      </c>
      <c r="Y1241" s="2">
        <v>0.31</v>
      </c>
      <c r="Z1241" s="2">
        <v>0.14899999999999999</v>
      </c>
      <c r="AA1241" s="2">
        <v>0.55200000000000005</v>
      </c>
      <c r="AB1241" s="2">
        <v>0.96199999999999997</v>
      </c>
      <c r="AC1241" s="2">
        <v>0.82699999999999996</v>
      </c>
      <c r="AD1241" s="2">
        <v>0.34799999999999998</v>
      </c>
      <c r="AE1241" s="2">
        <v>0.66700000000000004</v>
      </c>
      <c r="AF1241" s="2">
        <v>3.4000000000000002E-2</v>
      </c>
      <c r="AG1241" s="2">
        <v>3.4000000000000002E-2</v>
      </c>
      <c r="AH1241" s="2">
        <v>1</v>
      </c>
      <c r="AI1241" s="2">
        <v>2.8000000000000001E-2</v>
      </c>
      <c r="AJ1241" s="2">
        <v>7.3999999999999996E-2</v>
      </c>
      <c r="AK1241">
        <v>1390</v>
      </c>
      <c r="AL1241">
        <v>0.03</v>
      </c>
      <c r="AM1241" t="s">
        <v>53</v>
      </c>
      <c r="AN1241" s="3">
        <v>0.72483660130718952</v>
      </c>
      <c r="AO1241" s="3">
        <v>9.6908512380918341E-2</v>
      </c>
      <c r="AP1241" s="3">
        <v>0.71536152736152736</v>
      </c>
      <c r="AQ1241" s="3">
        <v>0.1063806491992397</v>
      </c>
      <c r="AR1241" s="3">
        <v>0.7062337662337661</v>
      </c>
      <c r="AS1241" s="3">
        <v>0.1099821356566721</v>
      </c>
      <c r="AT1241" s="10">
        <v>3.3099651336669922E-3</v>
      </c>
      <c r="AU1241" s="1">
        <v>305.44921875</v>
      </c>
      <c r="AV1241" s="5">
        <v>27190.61874234676</v>
      </c>
      <c r="AW1241" s="9">
        <v>6.8659782409667969E-2</v>
      </c>
      <c r="AX1241">
        <v>24</v>
      </c>
      <c r="AY1241" t="s">
        <v>50</v>
      </c>
      <c r="AZ1241" s="9">
        <f>AVERAGE(MainTable[[#This Row],[f1]:[f4]])</f>
        <v>0.54319999999999991</v>
      </c>
      <c r="BA1241" s="9">
        <f>AVERAGE(MainTable[[#This Row],[l1]:[l3]])</f>
        <v>0.17666666666666667</v>
      </c>
      <c r="BB1241" s="9">
        <f>AVERAGE(MainTable[[#This Row],[n1]:[lsc]])</f>
        <v>0.40300000000000002</v>
      </c>
      <c r="BC1241" s="9">
        <f>AVERAGE(MainTable[[#This Row],[density]:[clsCoef]])</f>
        <v>0.58749999999999991</v>
      </c>
      <c r="BD1241" s="9">
        <f>AVERAGE(MainTable[[#This Row],[t2]:[t4]])</f>
        <v>0.35600000000000004</v>
      </c>
      <c r="BE1241" s="9">
        <f>AVERAGE(MainTable[[#This Row],[c1]:[c2]])</f>
        <v>5.0999999999999997E-2</v>
      </c>
      <c r="BF1241" s="9">
        <f>AVERAGE(MainTable[[#This Row],[n3]], MainTable[[#This Row],[n1]], MainTable[[#This Row],[n4]])</f>
        <v>0.20466666666666666</v>
      </c>
      <c r="BG1241" s="9" t="str">
        <f>VLOOKUP(MainTable[[#This Row],[model]],ModelNames,4,FALSE)</f>
        <v>Instance-based</v>
      </c>
      <c r="BH1241" s="9" cm="1">
        <f t="array" ref="BH1241">MEDIAN(IF($AM$2:$AM$2385=AM1241,$AN$2:$AN$2385))</f>
        <v>0.85</v>
      </c>
      <c r="BI1241" s="9" t="str" cm="1">
        <f t="array" ref="BI1241">LEFT(A1241, MIN(IFERROR(FIND({"_binarized","_clean","_converted"}, A1241), LEN(A1241)+1))-1)</f>
        <v>lupus</v>
      </c>
    </row>
    <row r="1242" spans="1:61" x14ac:dyDescent="0.25">
      <c r="A1242" t="s">
        <v>150</v>
      </c>
      <c r="B1242" s="6">
        <v>87</v>
      </c>
      <c r="C1242">
        <v>4</v>
      </c>
      <c r="D1242">
        <v>3</v>
      </c>
      <c r="E1242">
        <v>0</v>
      </c>
      <c r="F1242" s="1">
        <v>1.485714285714286</v>
      </c>
      <c r="G1242">
        <v>0</v>
      </c>
      <c r="H1242">
        <v>0</v>
      </c>
      <c r="I1242" s="1">
        <v>1000000</v>
      </c>
      <c r="J1242" s="1">
        <v>2.387489794530846</v>
      </c>
      <c r="K1242" s="1">
        <v>1.2998723517271791</v>
      </c>
      <c r="L1242" s="1">
        <v>16.523299999999999</v>
      </c>
      <c r="M1242" s="1">
        <v>16.302800000000001</v>
      </c>
      <c r="N1242" s="2">
        <v>0.39400000000000002</v>
      </c>
      <c r="O1242" s="2">
        <v>0.46300000000000002</v>
      </c>
      <c r="P1242" s="2">
        <v>0.29099999999999998</v>
      </c>
      <c r="Q1242" s="2">
        <v>0.58299999999999996</v>
      </c>
      <c r="R1242" s="2">
        <v>0.70099999999999996</v>
      </c>
      <c r="S1242" s="2">
        <v>0.67800000000000005</v>
      </c>
      <c r="T1242" s="2">
        <v>0.105</v>
      </c>
      <c r="U1242" s="2">
        <v>0.218</v>
      </c>
      <c r="V1242" s="2">
        <v>0.20699999999999999</v>
      </c>
      <c r="W1242" s="2">
        <v>0.155</v>
      </c>
      <c r="X1242" s="2">
        <v>0.28999999999999998</v>
      </c>
      <c r="Y1242" s="2">
        <v>0.31</v>
      </c>
      <c r="Z1242" s="2">
        <v>0.14899999999999999</v>
      </c>
      <c r="AA1242" s="2">
        <v>0.55200000000000005</v>
      </c>
      <c r="AB1242" s="2">
        <v>0.96199999999999997</v>
      </c>
      <c r="AC1242" s="2">
        <v>0.82699999999999996</v>
      </c>
      <c r="AD1242" s="2">
        <v>0.34799999999999998</v>
      </c>
      <c r="AE1242" s="2">
        <v>0.66700000000000004</v>
      </c>
      <c r="AF1242" s="2">
        <v>3.4000000000000002E-2</v>
      </c>
      <c r="AG1242" s="2">
        <v>3.4000000000000002E-2</v>
      </c>
      <c r="AH1242" s="2">
        <v>1</v>
      </c>
      <c r="AI1242" s="2">
        <v>2.8000000000000001E-2</v>
      </c>
      <c r="AJ1242" s="2">
        <v>7.3999999999999996E-2</v>
      </c>
      <c r="AK1242">
        <v>1390</v>
      </c>
      <c r="AL1242">
        <v>0.03</v>
      </c>
      <c r="AM1242" t="s">
        <v>58</v>
      </c>
      <c r="AN1242" s="3">
        <v>0.72418300653594758</v>
      </c>
      <c r="AO1242" s="3">
        <v>0.11300954115843651</v>
      </c>
      <c r="AP1242" s="3">
        <v>0.71717879780539628</v>
      </c>
      <c r="AQ1242" s="3">
        <v>0.10989804817704089</v>
      </c>
      <c r="AR1242" s="3">
        <v>0.77246753246753252</v>
      </c>
      <c r="AS1242" s="3">
        <v>0.1103977078771884</v>
      </c>
      <c r="AT1242" s="10">
        <v>4.4763088226318359E-3</v>
      </c>
      <c r="AU1242" s="1">
        <v>301.796875</v>
      </c>
      <c r="AV1242" s="5">
        <v>20105.851398135819</v>
      </c>
      <c r="AW1242" s="9">
        <v>0.4322965145111084</v>
      </c>
      <c r="AX1242">
        <v>2</v>
      </c>
      <c r="AY1242" t="s">
        <v>50</v>
      </c>
      <c r="AZ1242" s="9">
        <f>AVERAGE(MainTable[[#This Row],[f1]:[f4]])</f>
        <v>0.54319999999999991</v>
      </c>
      <c r="BA1242" s="9">
        <f>AVERAGE(MainTable[[#This Row],[l1]:[l3]])</f>
        <v>0.17666666666666667</v>
      </c>
      <c r="BB1242" s="9">
        <f>AVERAGE(MainTable[[#This Row],[n1]:[lsc]])</f>
        <v>0.40300000000000002</v>
      </c>
      <c r="BC1242" s="9">
        <f>AVERAGE(MainTable[[#This Row],[density]:[clsCoef]])</f>
        <v>0.58749999999999991</v>
      </c>
      <c r="BD1242" s="9">
        <f>AVERAGE(MainTable[[#This Row],[t2]:[t4]])</f>
        <v>0.35600000000000004</v>
      </c>
      <c r="BE1242" s="9">
        <f>AVERAGE(MainTable[[#This Row],[c1]:[c2]])</f>
        <v>5.0999999999999997E-2</v>
      </c>
      <c r="BF1242" s="9">
        <f>AVERAGE(MainTable[[#This Row],[n3]], MainTable[[#This Row],[n1]], MainTable[[#This Row],[n4]])</f>
        <v>0.20466666666666666</v>
      </c>
      <c r="BG1242" s="9" t="str">
        <f>VLOOKUP(MainTable[[#This Row],[model]],ModelNames,4,FALSE)</f>
        <v>Tree Ensemble</v>
      </c>
      <c r="BH1242" s="9" cm="1">
        <f t="array" ref="BH1242">MEDIAN(IF($AM$2:$AM$2385=AM1242,$AN$2:$AN$2385))</f>
        <v>0.86973139609339412</v>
      </c>
      <c r="BI1242" s="9" t="str" cm="1">
        <f t="array" ref="BI1242">LEFT(A1242, MIN(IFERROR(FIND({"_binarized","_clean","_converted"}, A1242), LEN(A1242)+1))-1)</f>
        <v>lupus</v>
      </c>
    </row>
    <row r="1243" spans="1:61" x14ac:dyDescent="0.25">
      <c r="A1243" t="s">
        <v>150</v>
      </c>
      <c r="B1243" s="6">
        <v>87</v>
      </c>
      <c r="C1243">
        <v>4</v>
      </c>
      <c r="D1243">
        <v>3</v>
      </c>
      <c r="E1243">
        <v>0</v>
      </c>
      <c r="F1243" s="1">
        <v>1.485714285714286</v>
      </c>
      <c r="G1243">
        <v>0</v>
      </c>
      <c r="H1243">
        <v>0</v>
      </c>
      <c r="I1243" s="1">
        <v>1000000</v>
      </c>
      <c r="J1243" s="1">
        <v>2.387489794530846</v>
      </c>
      <c r="K1243" s="1">
        <v>1.2998723517271791</v>
      </c>
      <c r="L1243" s="1">
        <v>16.523299999999999</v>
      </c>
      <c r="M1243" s="1">
        <v>16.302800000000001</v>
      </c>
      <c r="N1243" s="2">
        <v>0.39400000000000002</v>
      </c>
      <c r="O1243" s="2">
        <v>0.46300000000000002</v>
      </c>
      <c r="P1243" s="2">
        <v>0.29099999999999998</v>
      </c>
      <c r="Q1243" s="2">
        <v>0.58299999999999996</v>
      </c>
      <c r="R1243" s="2">
        <v>0.70099999999999996</v>
      </c>
      <c r="S1243" s="2">
        <v>0.67800000000000005</v>
      </c>
      <c r="T1243" s="2">
        <v>0.105</v>
      </c>
      <c r="U1243" s="2">
        <v>0.218</v>
      </c>
      <c r="V1243" s="2">
        <v>0.20699999999999999</v>
      </c>
      <c r="W1243" s="2">
        <v>0.155</v>
      </c>
      <c r="X1243" s="2">
        <v>0.28999999999999998</v>
      </c>
      <c r="Y1243" s="2">
        <v>0.31</v>
      </c>
      <c r="Z1243" s="2">
        <v>0.14899999999999999</v>
      </c>
      <c r="AA1243" s="2">
        <v>0.55200000000000005</v>
      </c>
      <c r="AB1243" s="2">
        <v>0.96199999999999997</v>
      </c>
      <c r="AC1243" s="2">
        <v>0.82699999999999996</v>
      </c>
      <c r="AD1243" s="2">
        <v>0.34799999999999998</v>
      </c>
      <c r="AE1243" s="2">
        <v>0.66700000000000004</v>
      </c>
      <c r="AF1243" s="2">
        <v>3.4000000000000002E-2</v>
      </c>
      <c r="AG1243" s="2">
        <v>3.4000000000000002E-2</v>
      </c>
      <c r="AH1243" s="2">
        <v>1</v>
      </c>
      <c r="AI1243" s="2">
        <v>2.8000000000000001E-2</v>
      </c>
      <c r="AJ1243" s="2">
        <v>7.3999999999999996E-2</v>
      </c>
      <c r="AK1243">
        <v>1390</v>
      </c>
      <c r="AL1243">
        <v>0.03</v>
      </c>
      <c r="AM1243" t="s">
        <v>63</v>
      </c>
      <c r="AN1243" s="3">
        <v>0.71241830065359479</v>
      </c>
      <c r="AO1243" s="3">
        <v>0.1172833885289305</v>
      </c>
      <c r="AP1243" s="3">
        <v>0.70610904440827715</v>
      </c>
      <c r="AQ1243" s="3">
        <v>0.11795564942877811</v>
      </c>
      <c r="AR1243" s="3">
        <v>0.8137662337662338</v>
      </c>
      <c r="AS1243" s="3">
        <v>0.10692216546962149</v>
      </c>
      <c r="AT1243" s="10">
        <v>1.7082691192626951E-3</v>
      </c>
      <c r="AU1243" s="1">
        <v>301.70703125</v>
      </c>
      <c r="AV1243" s="5">
        <v>52684.907187718083</v>
      </c>
      <c r="AW1243" s="9">
        <v>2.4132013320922852E-2</v>
      </c>
      <c r="AX1243">
        <v>4</v>
      </c>
      <c r="AY1243" t="s">
        <v>50</v>
      </c>
      <c r="AZ1243" s="9">
        <f>AVERAGE(MainTable[[#This Row],[f1]:[f4]])</f>
        <v>0.54319999999999991</v>
      </c>
      <c r="BA1243" s="9">
        <f>AVERAGE(MainTable[[#This Row],[l1]:[l3]])</f>
        <v>0.17666666666666667</v>
      </c>
      <c r="BB1243" s="9">
        <f>AVERAGE(MainTable[[#This Row],[n1]:[lsc]])</f>
        <v>0.40300000000000002</v>
      </c>
      <c r="BC1243" s="9">
        <f>AVERAGE(MainTable[[#This Row],[density]:[clsCoef]])</f>
        <v>0.58749999999999991</v>
      </c>
      <c r="BD1243" s="9">
        <f>AVERAGE(MainTable[[#This Row],[t2]:[t4]])</f>
        <v>0.35600000000000004</v>
      </c>
      <c r="BE1243" s="9">
        <f>AVERAGE(MainTable[[#This Row],[c1]:[c2]])</f>
        <v>5.0999999999999997E-2</v>
      </c>
      <c r="BF1243" s="9">
        <f>AVERAGE(MainTable[[#This Row],[n3]], MainTable[[#This Row],[n1]], MainTable[[#This Row],[n4]])</f>
        <v>0.20466666666666666</v>
      </c>
      <c r="BG1243" s="9" t="str">
        <f>VLOOKUP(MainTable[[#This Row],[model]],ModelNames,4,FALSE)</f>
        <v>Probabilistic</v>
      </c>
      <c r="BH1243" s="9" cm="1">
        <f t="array" ref="BH1243">MEDIAN(IF($AM$2:$AM$2385=AM1243,$AN$2:$AN$2385))</f>
        <v>0.73750000000000004</v>
      </c>
      <c r="BI1243" s="9" t="str" cm="1">
        <f t="array" ref="BI1243">LEFT(A1243, MIN(IFERROR(FIND({"_binarized","_clean","_converted"}, A1243), LEN(A1243)+1))-1)</f>
        <v>lupus</v>
      </c>
    </row>
    <row r="1244" spans="1:61" x14ac:dyDescent="0.25">
      <c r="A1244" t="s">
        <v>150</v>
      </c>
      <c r="B1244" s="6">
        <v>87</v>
      </c>
      <c r="C1244">
        <v>4</v>
      </c>
      <c r="D1244">
        <v>3</v>
      </c>
      <c r="E1244">
        <v>0</v>
      </c>
      <c r="F1244" s="1">
        <v>1.485714285714286</v>
      </c>
      <c r="G1244">
        <v>0</v>
      </c>
      <c r="H1244">
        <v>0</v>
      </c>
      <c r="I1244" s="1">
        <v>1000000</v>
      </c>
      <c r="J1244" s="1">
        <v>2.387489794530846</v>
      </c>
      <c r="K1244" s="1">
        <v>1.2998723517271791</v>
      </c>
      <c r="L1244" s="1">
        <v>16.523299999999999</v>
      </c>
      <c r="M1244" s="1">
        <v>16.302800000000001</v>
      </c>
      <c r="N1244" s="2">
        <v>0.39400000000000002</v>
      </c>
      <c r="O1244" s="2">
        <v>0.46300000000000002</v>
      </c>
      <c r="P1244" s="2">
        <v>0.29099999999999998</v>
      </c>
      <c r="Q1244" s="2">
        <v>0.58299999999999996</v>
      </c>
      <c r="R1244" s="2">
        <v>0.70099999999999996</v>
      </c>
      <c r="S1244" s="2">
        <v>0.67800000000000005</v>
      </c>
      <c r="T1244" s="2">
        <v>0.105</v>
      </c>
      <c r="U1244" s="2">
        <v>0.218</v>
      </c>
      <c r="V1244" s="2">
        <v>0.20699999999999999</v>
      </c>
      <c r="W1244" s="2">
        <v>0.155</v>
      </c>
      <c r="X1244" s="2">
        <v>0.28999999999999998</v>
      </c>
      <c r="Y1244" s="2">
        <v>0.31</v>
      </c>
      <c r="Z1244" s="2">
        <v>0.14899999999999999</v>
      </c>
      <c r="AA1244" s="2">
        <v>0.55200000000000005</v>
      </c>
      <c r="AB1244" s="2">
        <v>0.96199999999999997</v>
      </c>
      <c r="AC1244" s="2">
        <v>0.82699999999999996</v>
      </c>
      <c r="AD1244" s="2">
        <v>0.34799999999999998</v>
      </c>
      <c r="AE1244" s="2">
        <v>0.66700000000000004</v>
      </c>
      <c r="AF1244" s="2">
        <v>3.4000000000000002E-2</v>
      </c>
      <c r="AG1244" s="2">
        <v>3.4000000000000002E-2</v>
      </c>
      <c r="AH1244" s="2">
        <v>1</v>
      </c>
      <c r="AI1244" s="2">
        <v>2.8000000000000001E-2</v>
      </c>
      <c r="AJ1244" s="2">
        <v>7.3999999999999996E-2</v>
      </c>
      <c r="AK1244">
        <v>1390</v>
      </c>
      <c r="AL1244">
        <v>0.03</v>
      </c>
      <c r="AM1244" t="s">
        <v>57</v>
      </c>
      <c r="AN1244" s="3">
        <v>0.6797385620915033</v>
      </c>
      <c r="AO1244" s="3">
        <v>0.1091131399218315</v>
      </c>
      <c r="AP1244" s="3">
        <v>0.67493706823630095</v>
      </c>
      <c r="AQ1244" s="3">
        <v>0.1068850958251836</v>
      </c>
      <c r="AR1244" s="3">
        <v>0.70064935064935052</v>
      </c>
      <c r="AS1244" s="3">
        <v>0.1416584896062261</v>
      </c>
      <c r="AT1244" s="10">
        <v>1.747369766235352E-3</v>
      </c>
      <c r="AU1244" s="1">
        <v>299.9453125</v>
      </c>
      <c r="AV1244" s="5">
        <v>51505.984445354072</v>
      </c>
      <c r="AW1244" s="9">
        <v>5.8778524398803711E-2</v>
      </c>
      <c r="AX1244">
        <v>24</v>
      </c>
      <c r="AY1244" t="s">
        <v>50</v>
      </c>
      <c r="AZ1244" s="9">
        <f>AVERAGE(MainTable[[#This Row],[f1]:[f4]])</f>
        <v>0.54319999999999991</v>
      </c>
      <c r="BA1244" s="9">
        <f>AVERAGE(MainTable[[#This Row],[l1]:[l3]])</f>
        <v>0.17666666666666667</v>
      </c>
      <c r="BB1244" s="9">
        <f>AVERAGE(MainTable[[#This Row],[n1]:[lsc]])</f>
        <v>0.40300000000000002</v>
      </c>
      <c r="BC1244" s="9">
        <f>AVERAGE(MainTable[[#This Row],[density]:[clsCoef]])</f>
        <v>0.58749999999999991</v>
      </c>
      <c r="BD1244" s="9">
        <f>AVERAGE(MainTable[[#This Row],[t2]:[t4]])</f>
        <v>0.35600000000000004</v>
      </c>
      <c r="BE1244" s="9">
        <f>AVERAGE(MainTable[[#This Row],[c1]:[c2]])</f>
        <v>5.0999999999999997E-2</v>
      </c>
      <c r="BF1244" s="9">
        <f>AVERAGE(MainTable[[#This Row],[n3]], MainTable[[#This Row],[n1]], MainTable[[#This Row],[n4]])</f>
        <v>0.20466666666666666</v>
      </c>
      <c r="BG1244" s="9" t="str">
        <f>VLOOKUP(MainTable[[#This Row],[model]],ModelNames,4,FALSE)</f>
        <v>Tree-based</v>
      </c>
      <c r="BH1244" s="9" cm="1">
        <f t="array" ref="BH1244">MEDIAN(IF($AM$2:$AM$2385=AM1244,$AN$2:$AN$2385))</f>
        <v>0.84387062005572167</v>
      </c>
      <c r="BI1244" s="9" t="str" cm="1">
        <f t="array" ref="BI1244">LEFT(A1244, MIN(IFERROR(FIND({"_binarized","_clean","_converted"}, A1244), LEN(A1244)+1))-1)</f>
        <v>lupus</v>
      </c>
    </row>
    <row r="1245" spans="1:61" x14ac:dyDescent="0.25">
      <c r="A1245" t="s">
        <v>150</v>
      </c>
      <c r="B1245" s="6">
        <v>87</v>
      </c>
      <c r="C1245">
        <v>4</v>
      </c>
      <c r="D1245">
        <v>3</v>
      </c>
      <c r="E1245">
        <v>0</v>
      </c>
      <c r="F1245" s="1">
        <v>1.485714285714286</v>
      </c>
      <c r="G1245">
        <v>0</v>
      </c>
      <c r="H1245">
        <v>0</v>
      </c>
      <c r="I1245" s="1">
        <v>1000000</v>
      </c>
      <c r="J1245" s="1">
        <v>2.387489794530846</v>
      </c>
      <c r="K1245" s="1">
        <v>1.2998723517271791</v>
      </c>
      <c r="L1245" s="1">
        <v>16.523299999999999</v>
      </c>
      <c r="M1245" s="1">
        <v>16.302800000000001</v>
      </c>
      <c r="N1245" s="2">
        <v>0.39400000000000002</v>
      </c>
      <c r="O1245" s="2">
        <v>0.46300000000000002</v>
      </c>
      <c r="P1245" s="2">
        <v>0.29099999999999998</v>
      </c>
      <c r="Q1245" s="2">
        <v>0.58299999999999996</v>
      </c>
      <c r="R1245" s="2">
        <v>0.70099999999999996</v>
      </c>
      <c r="S1245" s="2">
        <v>0.67800000000000005</v>
      </c>
      <c r="T1245" s="2">
        <v>0.105</v>
      </c>
      <c r="U1245" s="2">
        <v>0.218</v>
      </c>
      <c r="V1245" s="2">
        <v>0.20699999999999999</v>
      </c>
      <c r="W1245" s="2">
        <v>0.155</v>
      </c>
      <c r="X1245" s="2">
        <v>0.28999999999999998</v>
      </c>
      <c r="Y1245" s="2">
        <v>0.31</v>
      </c>
      <c r="Z1245" s="2">
        <v>0.14899999999999999</v>
      </c>
      <c r="AA1245" s="2">
        <v>0.55200000000000005</v>
      </c>
      <c r="AB1245" s="2">
        <v>0.96199999999999997</v>
      </c>
      <c r="AC1245" s="2">
        <v>0.82699999999999996</v>
      </c>
      <c r="AD1245" s="2">
        <v>0.34799999999999998</v>
      </c>
      <c r="AE1245" s="2">
        <v>0.66700000000000004</v>
      </c>
      <c r="AF1245" s="2">
        <v>3.4000000000000002E-2</v>
      </c>
      <c r="AG1245" s="2">
        <v>3.4000000000000002E-2</v>
      </c>
      <c r="AH1245" s="2">
        <v>1</v>
      </c>
      <c r="AI1245" s="2">
        <v>2.8000000000000001E-2</v>
      </c>
      <c r="AJ1245" s="2">
        <v>7.3999999999999996E-2</v>
      </c>
      <c r="AK1245">
        <v>1390</v>
      </c>
      <c r="AL1245">
        <v>0.03</v>
      </c>
      <c r="AM1245" t="s">
        <v>59</v>
      </c>
      <c r="AN1245" s="3">
        <v>0.6679738562091504</v>
      </c>
      <c r="AO1245" s="3">
        <v>6.9095818490993499E-2</v>
      </c>
      <c r="AP1245" s="3">
        <v>0.66284248574496252</v>
      </c>
      <c r="AQ1245" s="3">
        <v>7.6356074105113469E-2</v>
      </c>
      <c r="AR1245" s="3">
        <v>0.7346753246753247</v>
      </c>
      <c r="AS1245" s="3">
        <v>0.1054219129344879</v>
      </c>
      <c r="AT1245" s="10">
        <v>2.4135112762451172E-3</v>
      </c>
      <c r="AU1245" s="1">
        <v>299.8828125</v>
      </c>
      <c r="AV1245" s="5">
        <v>37290.068161612173</v>
      </c>
      <c r="AW1245" s="9">
        <v>0.1330461502075195</v>
      </c>
      <c r="AX1245">
        <v>1</v>
      </c>
      <c r="AY1245" t="s">
        <v>50</v>
      </c>
      <c r="AZ1245" s="9">
        <f>AVERAGE(MainTable[[#This Row],[f1]:[f4]])</f>
        <v>0.54319999999999991</v>
      </c>
      <c r="BA1245" s="9">
        <f>AVERAGE(MainTable[[#This Row],[l1]:[l3]])</f>
        <v>0.17666666666666667</v>
      </c>
      <c r="BB1245" s="9">
        <f>AVERAGE(MainTable[[#This Row],[n1]:[lsc]])</f>
        <v>0.40300000000000002</v>
      </c>
      <c r="BC1245" s="9">
        <f>AVERAGE(MainTable[[#This Row],[density]:[clsCoef]])</f>
        <v>0.58749999999999991</v>
      </c>
      <c r="BD1245" s="9">
        <f>AVERAGE(MainTable[[#This Row],[t2]:[t4]])</f>
        <v>0.35600000000000004</v>
      </c>
      <c r="BE1245" s="9">
        <f>AVERAGE(MainTable[[#This Row],[c1]:[c2]])</f>
        <v>5.0999999999999997E-2</v>
      </c>
      <c r="BF1245" s="9">
        <f>AVERAGE(MainTable[[#This Row],[n3]], MainTable[[#This Row],[n1]], MainTable[[#This Row],[n4]])</f>
        <v>0.20466666666666666</v>
      </c>
      <c r="BG1245" s="9" t="str">
        <f>VLOOKUP(MainTable[[#This Row],[model]],ModelNames,4,FALSE)</f>
        <v>Tree Ensemble</v>
      </c>
      <c r="BH1245" s="9" cm="1">
        <f t="array" ref="BH1245">MEDIAN(IF($AM$2:$AM$2385=AM1245,$AN$2:$AN$2385))</f>
        <v>0.86949265687583444</v>
      </c>
      <c r="BI1245" s="9" t="str" cm="1">
        <f t="array" ref="BI1245">LEFT(A1245, MIN(IFERROR(FIND({"_binarized","_clean","_converted"}, A1245), LEN(A1245)+1))-1)</f>
        <v>lupus</v>
      </c>
    </row>
    <row r="1246" spans="1:61" x14ac:dyDescent="0.25">
      <c r="A1246" t="s">
        <v>150</v>
      </c>
      <c r="B1246" s="6">
        <v>87</v>
      </c>
      <c r="C1246">
        <v>4</v>
      </c>
      <c r="D1246">
        <v>3</v>
      </c>
      <c r="E1246">
        <v>0</v>
      </c>
      <c r="F1246" s="1">
        <v>1.485714285714286</v>
      </c>
      <c r="G1246">
        <v>0</v>
      </c>
      <c r="H1246">
        <v>0</v>
      </c>
      <c r="I1246" s="1">
        <v>1000000</v>
      </c>
      <c r="J1246" s="1">
        <v>2.387489794530846</v>
      </c>
      <c r="K1246" s="1">
        <v>1.2998723517271791</v>
      </c>
      <c r="L1246" s="1">
        <v>16.523299999999999</v>
      </c>
      <c r="M1246" s="1">
        <v>16.302800000000001</v>
      </c>
      <c r="N1246" s="2">
        <v>0.39400000000000002</v>
      </c>
      <c r="O1246" s="2">
        <v>0.46300000000000002</v>
      </c>
      <c r="P1246" s="2">
        <v>0.29099999999999998</v>
      </c>
      <c r="Q1246" s="2">
        <v>0.58299999999999996</v>
      </c>
      <c r="R1246" s="2">
        <v>0.70099999999999996</v>
      </c>
      <c r="S1246" s="2">
        <v>0.67800000000000005</v>
      </c>
      <c r="T1246" s="2">
        <v>0.105</v>
      </c>
      <c r="U1246" s="2">
        <v>0.218</v>
      </c>
      <c r="V1246" s="2">
        <v>0.20699999999999999</v>
      </c>
      <c r="W1246" s="2">
        <v>0.155</v>
      </c>
      <c r="X1246" s="2">
        <v>0.28999999999999998</v>
      </c>
      <c r="Y1246" s="2">
        <v>0.31</v>
      </c>
      <c r="Z1246" s="2">
        <v>0.14899999999999999</v>
      </c>
      <c r="AA1246" s="2">
        <v>0.55200000000000005</v>
      </c>
      <c r="AB1246" s="2">
        <v>0.96199999999999997</v>
      </c>
      <c r="AC1246" s="2">
        <v>0.82699999999999996</v>
      </c>
      <c r="AD1246" s="2">
        <v>0.34799999999999998</v>
      </c>
      <c r="AE1246" s="2">
        <v>0.66700000000000004</v>
      </c>
      <c r="AF1246" s="2">
        <v>3.4000000000000002E-2</v>
      </c>
      <c r="AG1246" s="2">
        <v>3.4000000000000002E-2</v>
      </c>
      <c r="AH1246" s="2">
        <v>1</v>
      </c>
      <c r="AI1246" s="2">
        <v>2.8000000000000001E-2</v>
      </c>
      <c r="AJ1246" s="2">
        <v>7.3999999999999996E-2</v>
      </c>
      <c r="AK1246">
        <v>1390</v>
      </c>
      <c r="AL1246">
        <v>0.03</v>
      </c>
      <c r="AM1246" t="s">
        <v>60</v>
      </c>
      <c r="AN1246" s="3">
        <v>0.6679738562091504</v>
      </c>
      <c r="AO1246" s="3">
        <v>7.9421850404477135E-2</v>
      </c>
      <c r="AP1246" s="3">
        <v>0.65292352706390777</v>
      </c>
      <c r="AQ1246" s="3">
        <v>9.5081553210011355E-2</v>
      </c>
      <c r="AT1246" s="10">
        <v>1.4324188232421879E-3</v>
      </c>
      <c r="AU1246" s="1">
        <v>301.32421875</v>
      </c>
      <c r="AV1246" s="5">
        <v>62830.785619174443</v>
      </c>
      <c r="AW1246" s="9">
        <v>4.96978759765625E-2</v>
      </c>
      <c r="AX1246">
        <v>16</v>
      </c>
      <c r="AY1246" t="s">
        <v>50</v>
      </c>
      <c r="AZ1246" s="9">
        <f>AVERAGE(MainTable[[#This Row],[f1]:[f4]])</f>
        <v>0.54319999999999991</v>
      </c>
      <c r="BA1246" s="9">
        <f>AVERAGE(MainTable[[#This Row],[l1]:[l3]])</f>
        <v>0.17666666666666667</v>
      </c>
      <c r="BB1246" s="9">
        <f>AVERAGE(MainTable[[#This Row],[n1]:[lsc]])</f>
        <v>0.40300000000000002</v>
      </c>
      <c r="BC1246" s="9">
        <f>AVERAGE(MainTable[[#This Row],[density]:[clsCoef]])</f>
        <v>0.58749999999999991</v>
      </c>
      <c r="BD1246" s="9">
        <f>AVERAGE(MainTable[[#This Row],[t2]:[t4]])</f>
        <v>0.35600000000000004</v>
      </c>
      <c r="BE1246" s="9">
        <f>AVERAGE(MainTable[[#This Row],[c1]:[c2]])</f>
        <v>5.0999999999999997E-2</v>
      </c>
      <c r="BF1246" s="9">
        <f>AVERAGE(MainTable[[#This Row],[n3]], MainTable[[#This Row],[n1]], MainTable[[#This Row],[n4]])</f>
        <v>0.20466666666666666</v>
      </c>
      <c r="BG1246" s="9" t="str">
        <f>VLOOKUP(MainTable[[#This Row],[model]],ModelNames,4,FALSE)</f>
        <v>Linear</v>
      </c>
      <c r="BH1246" s="9" cm="1">
        <f t="array" ref="BH1246">MEDIAN(IF($AM$2:$AM$2385=AM1246,$AN$2:$AN$2385))</f>
        <v>0.84154689776823377</v>
      </c>
      <c r="BI1246" s="9" t="str" cm="1">
        <f t="array" ref="BI1246">LEFT(A1246, MIN(IFERROR(FIND({"_binarized","_clean","_converted"}, A1246), LEN(A1246)+1))-1)</f>
        <v>lupus</v>
      </c>
    </row>
    <row r="1247" spans="1:61" x14ac:dyDescent="0.25">
      <c r="A1247" t="s">
        <v>117</v>
      </c>
      <c r="B1247" s="6">
        <v>10999</v>
      </c>
      <c r="C1247">
        <v>12</v>
      </c>
      <c r="D1247">
        <v>7</v>
      </c>
      <c r="E1247">
        <v>4</v>
      </c>
      <c r="F1247" s="1">
        <v>1.4794860234445451</v>
      </c>
      <c r="G1247">
        <v>1.29881937318977E-3</v>
      </c>
      <c r="H1247">
        <v>1.2999999999999999E-3</v>
      </c>
      <c r="I1247" s="1">
        <v>1000000</v>
      </c>
      <c r="J1247" s="1">
        <v>0.1111820249643105</v>
      </c>
      <c r="K1247" s="1">
        <v>0.61191306012355795</v>
      </c>
      <c r="L1247" s="1">
        <v>14.9755</v>
      </c>
      <c r="M1247" s="1">
        <v>10.6434</v>
      </c>
      <c r="N1247" s="2">
        <v>0.437</v>
      </c>
      <c r="O1247" s="2">
        <v>0.71</v>
      </c>
      <c r="P1247" s="2">
        <v>0.46100000000000002</v>
      </c>
      <c r="Q1247" s="2">
        <v>7.2999999999999995E-2</v>
      </c>
      <c r="R1247" s="2">
        <v>0.71499999999999997</v>
      </c>
      <c r="S1247" s="2">
        <v>0.71399999999999997</v>
      </c>
      <c r="T1247" s="2">
        <v>0.10299999999999999</v>
      </c>
      <c r="U1247" s="2">
        <v>0.34</v>
      </c>
      <c r="V1247" s="2">
        <v>0.26800000000000002</v>
      </c>
      <c r="W1247" s="2">
        <v>0.17599999999999999</v>
      </c>
      <c r="X1247" s="2">
        <v>0.309</v>
      </c>
      <c r="Y1247" s="2">
        <v>0.34899999999999998</v>
      </c>
      <c r="Z1247" s="2">
        <v>0.28899999999999998</v>
      </c>
      <c r="AA1247" s="2">
        <v>0.61599999999999999</v>
      </c>
      <c r="AB1247" s="2">
        <v>0.98099999999999998</v>
      </c>
      <c r="AC1247" s="2">
        <v>0.97599999999999998</v>
      </c>
      <c r="AD1247" s="2">
        <v>0.52900000000000003</v>
      </c>
      <c r="AE1247" s="2">
        <v>0.90700000000000003</v>
      </c>
      <c r="AF1247" s="2">
        <v>1E-3</v>
      </c>
      <c r="AG1247" s="2">
        <v>1E-3</v>
      </c>
      <c r="AH1247" s="2">
        <v>1</v>
      </c>
      <c r="AI1247" s="2">
        <v>2.7E-2</v>
      </c>
      <c r="AJ1247" s="2">
        <v>7.1999999999999995E-2</v>
      </c>
      <c r="AK1247">
        <v>440449</v>
      </c>
      <c r="AL1247">
        <v>75.510000000000005</v>
      </c>
      <c r="AM1247" t="s">
        <v>55</v>
      </c>
      <c r="AN1247" s="3">
        <v>0.68469787920128988</v>
      </c>
      <c r="AO1247" s="3">
        <v>5.4414064288125143E-3</v>
      </c>
      <c r="AP1247" s="3">
        <v>0.67446532309068452</v>
      </c>
      <c r="AQ1247" s="3">
        <v>7.8305337624334694E-3</v>
      </c>
      <c r="AR1247" s="3">
        <v>0.74094450383619415</v>
      </c>
      <c r="AS1247" s="3">
        <v>3.455283978672358E-3</v>
      </c>
      <c r="AT1247" s="10">
        <v>9.4721794000000008E-3</v>
      </c>
      <c r="AU1247" s="1">
        <v>486.65625</v>
      </c>
      <c r="AV1247" s="5">
        <v>1161295.5710157771</v>
      </c>
      <c r="AW1247" s="9">
        <v>2.1461870670318599</v>
      </c>
      <c r="AX1247">
        <v>16</v>
      </c>
      <c r="AY1247" t="s">
        <v>50</v>
      </c>
      <c r="AZ1247" s="9">
        <f>AVERAGE(MainTable[[#This Row],[f1]:[f4]])</f>
        <v>0.53459999999999996</v>
      </c>
      <c r="BA1247" s="9">
        <f>AVERAGE(MainTable[[#This Row],[l1]:[l3]])</f>
        <v>0.23700000000000002</v>
      </c>
      <c r="BB1247" s="9">
        <f>AVERAGE(MainTable[[#This Row],[n1]:[lsc]])</f>
        <v>0.45333333333333331</v>
      </c>
      <c r="BC1247" s="9">
        <f>AVERAGE(MainTable[[#This Row],[density]:[clsCoef]])</f>
        <v>0.75249999999999995</v>
      </c>
      <c r="BD1247" s="9">
        <f>AVERAGE(MainTable[[#This Row],[t2]:[t4]])</f>
        <v>0.33400000000000002</v>
      </c>
      <c r="BE1247" s="9">
        <f>AVERAGE(MainTable[[#This Row],[c1]:[c2]])</f>
        <v>4.9499999999999995E-2</v>
      </c>
      <c r="BF1247" s="9">
        <f>AVERAGE(MainTable[[#This Row],[n3]], MainTable[[#This Row],[n1]], MainTable[[#This Row],[n4]])</f>
        <v>0.27133333333333326</v>
      </c>
      <c r="BG1247" s="9" t="str">
        <f>VLOOKUP(MainTable[[#This Row],[model]],ModelNames,4,FALSE)</f>
        <v>Tree Ensemble</v>
      </c>
      <c r="BH1247" s="9" cm="1">
        <f t="array" ref="BH1247">MEDIAN(IF($AM$2:$AM$2385=AM1247,$AN$2:$AN$2385))</f>
        <v>0.88267425723439863</v>
      </c>
      <c r="BI1247" s="9" t="str" cm="1">
        <f t="array" ref="BI1247">LEFT(A1247, MIN(IFERROR(FIND({"_binarized","_clean","_converted"}, A1247), LEN(A1247)+1))-1)</f>
        <v>e_commerce_shipping_data</v>
      </c>
    </row>
    <row r="1248" spans="1:61" x14ac:dyDescent="0.25">
      <c r="A1248" t="s">
        <v>117</v>
      </c>
      <c r="B1248" s="6">
        <v>10999</v>
      </c>
      <c r="C1248">
        <v>12</v>
      </c>
      <c r="D1248">
        <v>7</v>
      </c>
      <c r="E1248">
        <v>4</v>
      </c>
      <c r="F1248" s="1">
        <v>1.4794860234445451</v>
      </c>
      <c r="G1248">
        <v>1.29881937318977E-3</v>
      </c>
      <c r="H1248">
        <v>1.2999999999999999E-3</v>
      </c>
      <c r="I1248" s="1">
        <v>1000000</v>
      </c>
      <c r="J1248" s="1">
        <v>0.1111820249643105</v>
      </c>
      <c r="K1248" s="1">
        <v>0.61191306012355795</v>
      </c>
      <c r="L1248" s="1">
        <v>14.9755</v>
      </c>
      <c r="M1248" s="1">
        <v>10.6434</v>
      </c>
      <c r="N1248" s="2">
        <v>0.437</v>
      </c>
      <c r="O1248" s="2">
        <v>0.71</v>
      </c>
      <c r="P1248" s="2">
        <v>0.46100000000000002</v>
      </c>
      <c r="Q1248" s="2">
        <v>7.2999999999999995E-2</v>
      </c>
      <c r="R1248" s="2">
        <v>0.71499999999999997</v>
      </c>
      <c r="S1248" s="2">
        <v>0.71399999999999997</v>
      </c>
      <c r="T1248" s="2">
        <v>0.10299999999999999</v>
      </c>
      <c r="U1248" s="2">
        <v>0.34</v>
      </c>
      <c r="V1248" s="2">
        <v>0.26800000000000002</v>
      </c>
      <c r="W1248" s="2">
        <v>0.17599999999999999</v>
      </c>
      <c r="X1248" s="2">
        <v>0.309</v>
      </c>
      <c r="Y1248" s="2">
        <v>0.34899999999999998</v>
      </c>
      <c r="Z1248" s="2">
        <v>0.28899999999999998</v>
      </c>
      <c r="AA1248" s="2">
        <v>0.61599999999999999</v>
      </c>
      <c r="AB1248" s="2">
        <v>0.98099999999999998</v>
      </c>
      <c r="AC1248" s="2">
        <v>0.97599999999999998</v>
      </c>
      <c r="AD1248" s="2">
        <v>0.52900000000000003</v>
      </c>
      <c r="AE1248" s="2">
        <v>0.90700000000000003</v>
      </c>
      <c r="AF1248" s="2">
        <v>1E-3</v>
      </c>
      <c r="AG1248" s="2">
        <v>1E-3</v>
      </c>
      <c r="AH1248" s="2">
        <v>1</v>
      </c>
      <c r="AI1248" s="2">
        <v>2.7E-2</v>
      </c>
      <c r="AJ1248" s="2">
        <v>7.1999999999999995E-2</v>
      </c>
      <c r="AK1248">
        <v>440449</v>
      </c>
      <c r="AL1248">
        <v>75.510000000000005</v>
      </c>
      <c r="AM1248" t="s">
        <v>61</v>
      </c>
      <c r="AN1248" s="3">
        <v>0.68260680474595892</v>
      </c>
      <c r="AO1248" s="3">
        <v>6.7658889906079874E-3</v>
      </c>
      <c r="AP1248" s="3">
        <v>0.67311750342596954</v>
      </c>
      <c r="AQ1248" s="3">
        <v>8.1284329941583872E-3</v>
      </c>
      <c r="AR1248" s="3">
        <v>0.73996615305519808</v>
      </c>
      <c r="AS1248" s="3">
        <v>1.305308400052578E-2</v>
      </c>
      <c r="AT1248" s="10">
        <v>3.7435531999999998E-3</v>
      </c>
      <c r="AU1248" s="1">
        <v>613.7421875</v>
      </c>
      <c r="AV1248" s="5">
        <v>2938384.8779742192</v>
      </c>
      <c r="AW1248" s="9">
        <v>6.571197509765625E-2</v>
      </c>
      <c r="AX1248">
        <v>4</v>
      </c>
      <c r="AY1248" t="s">
        <v>50</v>
      </c>
      <c r="AZ1248" s="9">
        <f>AVERAGE(MainTable[[#This Row],[f1]:[f4]])</f>
        <v>0.53459999999999996</v>
      </c>
      <c r="BA1248" s="9">
        <f>AVERAGE(MainTable[[#This Row],[l1]:[l3]])</f>
        <v>0.23700000000000002</v>
      </c>
      <c r="BB1248" s="9">
        <f>AVERAGE(MainTable[[#This Row],[n1]:[lsc]])</f>
        <v>0.45333333333333331</v>
      </c>
      <c r="BC1248" s="9">
        <f>AVERAGE(MainTable[[#This Row],[density]:[clsCoef]])</f>
        <v>0.75249999999999995</v>
      </c>
      <c r="BD1248" s="9">
        <f>AVERAGE(MainTable[[#This Row],[t2]:[t4]])</f>
        <v>0.33400000000000002</v>
      </c>
      <c r="BE1248" s="9">
        <f>AVERAGE(MainTable[[#This Row],[c1]:[c2]])</f>
        <v>4.9499999999999995E-2</v>
      </c>
      <c r="BF1248" s="9">
        <f>AVERAGE(MainTable[[#This Row],[n3]], MainTable[[#This Row],[n1]], MainTable[[#This Row],[n4]])</f>
        <v>0.27133333333333326</v>
      </c>
      <c r="BG1248" s="9" t="str">
        <f>VLOOKUP(MainTable[[#This Row],[model]],ModelNames,4,FALSE)</f>
        <v>Discriminant</v>
      </c>
      <c r="BH1248" s="9" cm="1">
        <f t="array" ref="BH1248">MEDIAN(IF($AM$2:$AM$2385=AM1248,$AN$2:$AN$2385))</f>
        <v>0.82848361206198695</v>
      </c>
      <c r="BI1248" s="9" t="str" cm="1">
        <f t="array" ref="BI1248">LEFT(A1248, MIN(IFERROR(FIND({"_binarized","_clean","_converted"}, A1248), LEN(A1248)+1))-1)</f>
        <v>e_commerce_shipping_data</v>
      </c>
    </row>
    <row r="1249" spans="1:61" x14ac:dyDescent="0.25">
      <c r="A1249" t="s">
        <v>117</v>
      </c>
      <c r="B1249" s="6">
        <v>10999</v>
      </c>
      <c r="C1249">
        <v>12</v>
      </c>
      <c r="D1249">
        <v>7</v>
      </c>
      <c r="E1249">
        <v>4</v>
      </c>
      <c r="F1249" s="1">
        <v>1.4794860234445451</v>
      </c>
      <c r="G1249">
        <v>1.29881937318977E-3</v>
      </c>
      <c r="H1249">
        <v>1.2999999999999999E-3</v>
      </c>
      <c r="I1249" s="1">
        <v>1000000</v>
      </c>
      <c r="J1249" s="1">
        <v>0.1111820249643105</v>
      </c>
      <c r="K1249" s="1">
        <v>0.61191306012355795</v>
      </c>
      <c r="L1249" s="1">
        <v>14.9755</v>
      </c>
      <c r="M1249" s="1">
        <v>10.6434</v>
      </c>
      <c r="N1249" s="2">
        <v>0.437</v>
      </c>
      <c r="O1249" s="2">
        <v>0.71</v>
      </c>
      <c r="P1249" s="2">
        <v>0.46100000000000002</v>
      </c>
      <c r="Q1249" s="2">
        <v>7.2999999999999995E-2</v>
      </c>
      <c r="R1249" s="2">
        <v>0.71499999999999997</v>
      </c>
      <c r="S1249" s="2">
        <v>0.71399999999999997</v>
      </c>
      <c r="T1249" s="2">
        <v>0.10299999999999999</v>
      </c>
      <c r="U1249" s="2">
        <v>0.34</v>
      </c>
      <c r="V1249" s="2">
        <v>0.26800000000000002</v>
      </c>
      <c r="W1249" s="2">
        <v>0.17599999999999999</v>
      </c>
      <c r="X1249" s="2">
        <v>0.309</v>
      </c>
      <c r="Y1249" s="2">
        <v>0.34899999999999998</v>
      </c>
      <c r="Z1249" s="2">
        <v>0.28899999999999998</v>
      </c>
      <c r="AA1249" s="2">
        <v>0.61599999999999999</v>
      </c>
      <c r="AB1249" s="2">
        <v>0.98099999999999998</v>
      </c>
      <c r="AC1249" s="2">
        <v>0.97599999999999998</v>
      </c>
      <c r="AD1249" s="2">
        <v>0.52900000000000003</v>
      </c>
      <c r="AE1249" s="2">
        <v>0.90700000000000003</v>
      </c>
      <c r="AF1249" s="2">
        <v>1E-3</v>
      </c>
      <c r="AG1249" s="2">
        <v>1E-3</v>
      </c>
      <c r="AH1249" s="2">
        <v>1</v>
      </c>
      <c r="AI1249" s="2">
        <v>2.7E-2</v>
      </c>
      <c r="AJ1249" s="2">
        <v>7.1999999999999995E-2</v>
      </c>
      <c r="AK1249">
        <v>440449</v>
      </c>
      <c r="AL1249">
        <v>75.510000000000005</v>
      </c>
      <c r="AM1249" t="s">
        <v>51</v>
      </c>
      <c r="AN1249" s="3">
        <v>0.68142461449419156</v>
      </c>
      <c r="AO1249" s="3">
        <v>7.1874646435170896E-3</v>
      </c>
      <c r="AP1249" s="3">
        <v>0.67344635869161562</v>
      </c>
      <c r="AQ1249" s="3">
        <v>8.0698180933022438E-3</v>
      </c>
      <c r="AT1249" s="10">
        <v>2.7492907286000001</v>
      </c>
      <c r="AU1249" s="1">
        <v>603.3046875</v>
      </c>
      <c r="AV1249" s="5">
        <v>4001.0319336890771</v>
      </c>
      <c r="AW1249" s="9">
        <v>14.89823269844055</v>
      </c>
      <c r="AX1249">
        <v>12</v>
      </c>
      <c r="AY1249" t="s">
        <v>50</v>
      </c>
      <c r="AZ1249" s="9">
        <f>AVERAGE(MainTable[[#This Row],[f1]:[f4]])</f>
        <v>0.53459999999999996</v>
      </c>
      <c r="BA1249" s="9">
        <f>AVERAGE(MainTable[[#This Row],[l1]:[l3]])</f>
        <v>0.23700000000000002</v>
      </c>
      <c r="BB1249" s="9">
        <f>AVERAGE(MainTable[[#This Row],[n1]:[lsc]])</f>
        <v>0.45333333333333331</v>
      </c>
      <c r="BC1249" s="9">
        <f>AVERAGE(MainTable[[#This Row],[density]:[clsCoef]])</f>
        <v>0.75249999999999995</v>
      </c>
      <c r="BD1249" s="9">
        <f>AVERAGE(MainTable[[#This Row],[t2]:[t4]])</f>
        <v>0.33400000000000002</v>
      </c>
      <c r="BE1249" s="9">
        <f>AVERAGE(MainTable[[#This Row],[c1]:[c2]])</f>
        <v>4.9499999999999995E-2</v>
      </c>
      <c r="BF1249" s="9">
        <f>AVERAGE(MainTable[[#This Row],[n3]], MainTable[[#This Row],[n1]], MainTable[[#This Row],[n4]])</f>
        <v>0.27133333333333326</v>
      </c>
      <c r="BG1249" s="9" t="str">
        <f>VLOOKUP(MainTable[[#This Row],[model]],ModelNames,4,FALSE)</f>
        <v>Kernel/SVM</v>
      </c>
      <c r="BH1249" s="9" cm="1">
        <f t="array" ref="BH1249">MEDIAN(IF($AM$2:$AM$2385=AM1249,$AN$2:$AN$2385))</f>
        <v>0.87225452196382425</v>
      </c>
      <c r="BI1249" s="9" t="str" cm="1">
        <f t="array" ref="BI1249">LEFT(A1249, MIN(IFERROR(FIND({"_binarized","_clean","_converted"}, A1249), LEN(A1249)+1))-1)</f>
        <v>e_commerce_shipping_data</v>
      </c>
    </row>
    <row r="1250" spans="1:61" x14ac:dyDescent="0.25">
      <c r="A1250" t="s">
        <v>117</v>
      </c>
      <c r="B1250" s="6">
        <v>10999</v>
      </c>
      <c r="C1250">
        <v>12</v>
      </c>
      <c r="D1250">
        <v>7</v>
      </c>
      <c r="E1250">
        <v>4</v>
      </c>
      <c r="F1250" s="1">
        <v>1.4794860234445451</v>
      </c>
      <c r="G1250">
        <v>1.29881937318977E-3</v>
      </c>
      <c r="H1250">
        <v>1.2999999999999999E-3</v>
      </c>
      <c r="I1250" s="1">
        <v>1000000</v>
      </c>
      <c r="J1250" s="1">
        <v>0.1111820249643105</v>
      </c>
      <c r="K1250" s="1">
        <v>0.61191306012355795</v>
      </c>
      <c r="L1250" s="1">
        <v>14.9755</v>
      </c>
      <c r="M1250" s="1">
        <v>10.6434</v>
      </c>
      <c r="N1250" s="2">
        <v>0.437</v>
      </c>
      <c r="O1250" s="2">
        <v>0.71</v>
      </c>
      <c r="P1250" s="2">
        <v>0.46100000000000002</v>
      </c>
      <c r="Q1250" s="2">
        <v>7.2999999999999995E-2</v>
      </c>
      <c r="R1250" s="2">
        <v>0.71499999999999997</v>
      </c>
      <c r="S1250" s="2">
        <v>0.71399999999999997</v>
      </c>
      <c r="T1250" s="2">
        <v>0.10299999999999999</v>
      </c>
      <c r="U1250" s="2">
        <v>0.34</v>
      </c>
      <c r="V1250" s="2">
        <v>0.26800000000000002</v>
      </c>
      <c r="W1250" s="2">
        <v>0.17599999999999999</v>
      </c>
      <c r="X1250" s="2">
        <v>0.309</v>
      </c>
      <c r="Y1250" s="2">
        <v>0.34899999999999998</v>
      </c>
      <c r="Z1250" s="2">
        <v>0.28899999999999998</v>
      </c>
      <c r="AA1250" s="2">
        <v>0.61599999999999999</v>
      </c>
      <c r="AB1250" s="2">
        <v>0.98099999999999998</v>
      </c>
      <c r="AC1250" s="2">
        <v>0.97599999999999998</v>
      </c>
      <c r="AD1250" s="2">
        <v>0.52900000000000003</v>
      </c>
      <c r="AE1250" s="2">
        <v>0.90700000000000003</v>
      </c>
      <c r="AF1250" s="2">
        <v>1E-3</v>
      </c>
      <c r="AG1250" s="2">
        <v>1E-3</v>
      </c>
      <c r="AH1250" s="2">
        <v>1</v>
      </c>
      <c r="AI1250" s="2">
        <v>2.7E-2</v>
      </c>
      <c r="AJ1250" s="2">
        <v>7.1999999999999995E-2</v>
      </c>
      <c r="AK1250">
        <v>440449</v>
      </c>
      <c r="AL1250">
        <v>75.510000000000005</v>
      </c>
      <c r="AM1250" t="s">
        <v>63</v>
      </c>
      <c r="AN1250" s="3">
        <v>0.68106093678944979</v>
      </c>
      <c r="AO1250" s="3">
        <v>6.1143264226725834E-3</v>
      </c>
      <c r="AP1250" s="3">
        <v>0.67185020678887319</v>
      </c>
      <c r="AQ1250" s="3">
        <v>7.3935426772982196E-3</v>
      </c>
      <c r="AR1250" s="3">
        <v>0.74077042117328273</v>
      </c>
      <c r="AS1250" s="3">
        <v>8.7741584167418916E-3</v>
      </c>
      <c r="AT1250" s="10">
        <v>2.640295E-3</v>
      </c>
      <c r="AU1250" s="1">
        <v>609.33984375</v>
      </c>
      <c r="AV1250" s="5">
        <v>4166201.0799877192</v>
      </c>
      <c r="AW1250" s="9">
        <v>5.9005498886108398E-2</v>
      </c>
      <c r="AX1250">
        <v>4</v>
      </c>
      <c r="AY1250" t="s">
        <v>50</v>
      </c>
      <c r="AZ1250" s="9">
        <f>AVERAGE(MainTable[[#This Row],[f1]:[f4]])</f>
        <v>0.53459999999999996</v>
      </c>
      <c r="BA1250" s="9">
        <f>AVERAGE(MainTable[[#This Row],[l1]:[l3]])</f>
        <v>0.23700000000000002</v>
      </c>
      <c r="BB1250" s="9">
        <f>AVERAGE(MainTable[[#This Row],[n1]:[lsc]])</f>
        <v>0.45333333333333331</v>
      </c>
      <c r="BC1250" s="9">
        <f>AVERAGE(MainTable[[#This Row],[density]:[clsCoef]])</f>
        <v>0.75249999999999995</v>
      </c>
      <c r="BD1250" s="9">
        <f>AVERAGE(MainTable[[#This Row],[t2]:[t4]])</f>
        <v>0.33400000000000002</v>
      </c>
      <c r="BE1250" s="9">
        <f>AVERAGE(MainTable[[#This Row],[c1]:[c2]])</f>
        <v>4.9499999999999995E-2</v>
      </c>
      <c r="BF1250" s="9">
        <f>AVERAGE(MainTable[[#This Row],[n3]], MainTable[[#This Row],[n1]], MainTable[[#This Row],[n4]])</f>
        <v>0.27133333333333326</v>
      </c>
      <c r="BG1250" s="9" t="str">
        <f>VLOOKUP(MainTable[[#This Row],[model]],ModelNames,4,FALSE)</f>
        <v>Probabilistic</v>
      </c>
      <c r="BH1250" s="9" cm="1">
        <f t="array" ref="BH1250">MEDIAN(IF($AM$2:$AM$2385=AM1250,$AN$2:$AN$2385))</f>
        <v>0.73750000000000004</v>
      </c>
      <c r="BI1250" s="9" t="str" cm="1">
        <f t="array" ref="BI1250">LEFT(A1250, MIN(IFERROR(FIND({"_binarized","_clean","_converted"}, A1250), LEN(A1250)+1))-1)</f>
        <v>e_commerce_shipping_data</v>
      </c>
    </row>
    <row r="1251" spans="1:61" x14ac:dyDescent="0.25">
      <c r="A1251" t="s">
        <v>199</v>
      </c>
      <c r="B1251" s="6">
        <v>10999</v>
      </c>
      <c r="C1251">
        <v>10</v>
      </c>
      <c r="D1251">
        <v>5</v>
      </c>
      <c r="E1251">
        <v>4</v>
      </c>
      <c r="F1251" s="1">
        <v>1.4794860234445451</v>
      </c>
      <c r="G1251">
        <v>0</v>
      </c>
      <c r="H1251">
        <v>0</v>
      </c>
      <c r="I1251" s="1">
        <v>1000000</v>
      </c>
      <c r="J1251" s="1">
        <v>0.59010761265860823</v>
      </c>
      <c r="K1251" s="1">
        <v>0.82525914588343041</v>
      </c>
      <c r="L1251" s="1">
        <v>17.6586</v>
      </c>
      <c r="M1251" s="1">
        <v>17.4772</v>
      </c>
      <c r="N1251" s="2">
        <v>0.43</v>
      </c>
      <c r="O1251" s="2">
        <v>0.72799999999999998</v>
      </c>
      <c r="P1251" s="2">
        <v>0.52200000000000002</v>
      </c>
      <c r="Q1251" s="2">
        <v>0.10299999999999999</v>
      </c>
      <c r="R1251" s="2">
        <v>0.75900000000000001</v>
      </c>
      <c r="S1251" s="2">
        <v>0.75900000000000001</v>
      </c>
      <c r="T1251" s="2">
        <v>7.1999999999999995E-2</v>
      </c>
      <c r="U1251" s="2">
        <v>0.35399999999999998</v>
      </c>
      <c r="V1251" s="2">
        <v>0.28799999999999998</v>
      </c>
      <c r="W1251" s="2">
        <v>0.17799999999999999</v>
      </c>
      <c r="X1251" s="2">
        <v>0.185</v>
      </c>
      <c r="Y1251" s="2">
        <v>0.35499999999999998</v>
      </c>
      <c r="Z1251" s="2">
        <v>0.311</v>
      </c>
      <c r="AA1251" s="2">
        <v>0.51700000000000002</v>
      </c>
      <c r="AB1251" s="2">
        <v>0.98099999999999998</v>
      </c>
      <c r="AC1251" s="2">
        <v>0.94499999999999995</v>
      </c>
      <c r="AD1251" s="2">
        <v>0.442</v>
      </c>
      <c r="AE1251" s="2">
        <v>0.85199999999999998</v>
      </c>
      <c r="AF1251" s="2">
        <v>0</v>
      </c>
      <c r="AG1251" s="2">
        <v>0</v>
      </c>
      <c r="AH1251" s="2">
        <v>1</v>
      </c>
      <c r="AI1251" s="2">
        <v>2.7E-2</v>
      </c>
      <c r="AJ1251" s="2">
        <v>7.1999999999999995E-2</v>
      </c>
      <c r="AK1251">
        <v>341570</v>
      </c>
      <c r="AL1251">
        <v>113.32</v>
      </c>
      <c r="AM1251" t="s">
        <v>55</v>
      </c>
      <c r="AN1251" s="3">
        <v>0.677243747157799</v>
      </c>
      <c r="AO1251" s="3">
        <v>5.5235904093176554E-3</v>
      </c>
      <c r="AP1251" s="3">
        <v>0.67533664442339714</v>
      </c>
      <c r="AQ1251" s="3">
        <v>5.7345822542043652E-3</v>
      </c>
      <c r="AR1251" s="3">
        <v>0.7431462291536064</v>
      </c>
      <c r="AS1251" s="3">
        <v>6.686448763877452E-3</v>
      </c>
      <c r="AT1251" s="10">
        <v>8.7842703000000008E-3</v>
      </c>
      <c r="AU1251" s="1">
        <v>315.30078125</v>
      </c>
      <c r="AV1251" s="5">
        <v>1252238.3352468121</v>
      </c>
      <c r="AW1251" s="9">
        <v>1.6441690921783449</v>
      </c>
      <c r="AX1251">
        <v>16</v>
      </c>
      <c r="AY1251" t="s">
        <v>50</v>
      </c>
      <c r="AZ1251" s="9">
        <f>AVERAGE(MainTable[[#This Row],[f1]:[f4]])</f>
        <v>0.57420000000000004</v>
      </c>
      <c r="BA1251" s="9">
        <f>AVERAGE(MainTable[[#This Row],[l1]:[l3]])</f>
        <v>0.23799999999999999</v>
      </c>
      <c r="BB1251" s="9">
        <f>AVERAGE(MainTable[[#This Row],[n1]:[lsc]])</f>
        <v>0.42116666666666663</v>
      </c>
      <c r="BC1251" s="9">
        <f>AVERAGE(MainTable[[#This Row],[density]:[clsCoef]])</f>
        <v>0.69350000000000001</v>
      </c>
      <c r="BD1251" s="9">
        <f>AVERAGE(MainTable[[#This Row],[t2]:[t4]])</f>
        <v>0.33333333333333331</v>
      </c>
      <c r="BE1251" s="9">
        <f>AVERAGE(MainTable[[#This Row],[c1]:[c2]])</f>
        <v>4.9499999999999995E-2</v>
      </c>
      <c r="BF1251" s="9">
        <f>AVERAGE(MainTable[[#This Row],[n3]], MainTable[[#This Row],[n1]], MainTable[[#This Row],[n4]])</f>
        <v>0.28133333333333327</v>
      </c>
      <c r="BG1251" s="9" t="str">
        <f>VLOOKUP(MainTable[[#This Row],[model]],ModelNames,4,FALSE)</f>
        <v>Tree Ensemble</v>
      </c>
      <c r="BH1251" s="9" cm="1">
        <f t="array" ref="BH1251">MEDIAN(IF($AM$2:$AM$2385=AM1251,$AN$2:$AN$2385))</f>
        <v>0.88267425723439863</v>
      </c>
      <c r="BI1251" s="9" t="str" cm="1">
        <f t="array" ref="BI1251">LEFT(A1251, MIN(IFERROR(FIND({"_binarized","_clean","_converted"}, A1251), LEN(A1251)+1))-1)</f>
        <v>shipping</v>
      </c>
    </row>
    <row r="1252" spans="1:61" x14ac:dyDescent="0.25">
      <c r="A1252" t="s">
        <v>199</v>
      </c>
      <c r="B1252" s="6">
        <v>10999</v>
      </c>
      <c r="C1252">
        <v>10</v>
      </c>
      <c r="D1252">
        <v>5</v>
      </c>
      <c r="E1252">
        <v>4</v>
      </c>
      <c r="F1252" s="1">
        <v>1.4794860234445451</v>
      </c>
      <c r="G1252">
        <v>0</v>
      </c>
      <c r="H1252">
        <v>0</v>
      </c>
      <c r="I1252" s="1">
        <v>1000000</v>
      </c>
      <c r="J1252" s="1">
        <v>0.59010761265860823</v>
      </c>
      <c r="K1252" s="1">
        <v>0.82525914588343041</v>
      </c>
      <c r="L1252" s="1">
        <v>17.6586</v>
      </c>
      <c r="M1252" s="1">
        <v>17.4772</v>
      </c>
      <c r="N1252" s="2">
        <v>0.43</v>
      </c>
      <c r="O1252" s="2">
        <v>0.72799999999999998</v>
      </c>
      <c r="P1252" s="2">
        <v>0.52200000000000002</v>
      </c>
      <c r="Q1252" s="2">
        <v>0.10299999999999999</v>
      </c>
      <c r="R1252" s="2">
        <v>0.75900000000000001</v>
      </c>
      <c r="S1252" s="2">
        <v>0.75900000000000001</v>
      </c>
      <c r="T1252" s="2">
        <v>7.1999999999999995E-2</v>
      </c>
      <c r="U1252" s="2">
        <v>0.35399999999999998</v>
      </c>
      <c r="V1252" s="2">
        <v>0.28799999999999998</v>
      </c>
      <c r="W1252" s="2">
        <v>0.17799999999999999</v>
      </c>
      <c r="X1252" s="2">
        <v>0.185</v>
      </c>
      <c r="Y1252" s="2">
        <v>0.35499999999999998</v>
      </c>
      <c r="Z1252" s="2">
        <v>0.311</v>
      </c>
      <c r="AA1252" s="2">
        <v>0.51700000000000002</v>
      </c>
      <c r="AB1252" s="2">
        <v>0.98099999999999998</v>
      </c>
      <c r="AC1252" s="2">
        <v>0.94499999999999995</v>
      </c>
      <c r="AD1252" s="2">
        <v>0.442</v>
      </c>
      <c r="AE1252" s="2">
        <v>0.85199999999999998</v>
      </c>
      <c r="AF1252" s="2">
        <v>0</v>
      </c>
      <c r="AG1252" s="2">
        <v>0</v>
      </c>
      <c r="AH1252" s="2">
        <v>1</v>
      </c>
      <c r="AI1252" s="2">
        <v>2.7E-2</v>
      </c>
      <c r="AJ1252" s="2">
        <v>7.1999999999999995E-2</v>
      </c>
      <c r="AK1252">
        <v>341570</v>
      </c>
      <c r="AL1252">
        <v>113.32</v>
      </c>
      <c r="AM1252" t="s">
        <v>58</v>
      </c>
      <c r="AN1252" s="3">
        <v>0.67360688742816988</v>
      </c>
      <c r="AO1252" s="3">
        <v>6.1147488730041513E-3</v>
      </c>
      <c r="AP1252" s="3">
        <v>0.67411088213261872</v>
      </c>
      <c r="AQ1252" s="3">
        <v>5.8528194715376366E-3</v>
      </c>
      <c r="AR1252" s="3">
        <v>0.7384209157347883</v>
      </c>
      <c r="AS1252" s="3">
        <v>7.4540282678317591E-3</v>
      </c>
      <c r="AT1252" s="10">
        <v>6.6705942000000002E-3</v>
      </c>
      <c r="AU1252" s="1">
        <v>314.3359375</v>
      </c>
      <c r="AV1252" s="5">
        <v>1649028.50402988</v>
      </c>
      <c r="AW1252" s="9">
        <v>1.3595428466796879</v>
      </c>
      <c r="AX1252">
        <v>2</v>
      </c>
      <c r="AY1252" t="s">
        <v>50</v>
      </c>
      <c r="AZ1252" s="9">
        <f>AVERAGE(MainTable[[#This Row],[f1]:[f4]])</f>
        <v>0.57420000000000004</v>
      </c>
      <c r="BA1252" s="9">
        <f>AVERAGE(MainTable[[#This Row],[l1]:[l3]])</f>
        <v>0.23799999999999999</v>
      </c>
      <c r="BB1252" s="9">
        <f>AVERAGE(MainTable[[#This Row],[n1]:[lsc]])</f>
        <v>0.42116666666666663</v>
      </c>
      <c r="BC1252" s="9">
        <f>AVERAGE(MainTable[[#This Row],[density]:[clsCoef]])</f>
        <v>0.69350000000000001</v>
      </c>
      <c r="BD1252" s="9">
        <f>AVERAGE(MainTable[[#This Row],[t2]:[t4]])</f>
        <v>0.33333333333333331</v>
      </c>
      <c r="BE1252" s="9">
        <f>AVERAGE(MainTable[[#This Row],[c1]:[c2]])</f>
        <v>4.9499999999999995E-2</v>
      </c>
      <c r="BF1252" s="9">
        <f>AVERAGE(MainTable[[#This Row],[n3]], MainTable[[#This Row],[n1]], MainTable[[#This Row],[n4]])</f>
        <v>0.28133333333333327</v>
      </c>
      <c r="BG1252" s="9" t="str">
        <f>VLOOKUP(MainTable[[#This Row],[model]],ModelNames,4,FALSE)</f>
        <v>Tree Ensemble</v>
      </c>
      <c r="BH1252" s="9" cm="1">
        <f t="array" ref="BH1252">MEDIAN(IF($AM$2:$AM$2385=AM1252,$AN$2:$AN$2385))</f>
        <v>0.86973139609339412</v>
      </c>
      <c r="BI1252" s="9" t="str" cm="1">
        <f t="array" ref="BI1252">LEFT(A1252, MIN(IFERROR(FIND({"_binarized","_clean","_converted"}, A1252), LEN(A1252)+1))-1)</f>
        <v>shipping</v>
      </c>
    </row>
    <row r="1253" spans="1:61" x14ac:dyDescent="0.25">
      <c r="A1253" t="s">
        <v>117</v>
      </c>
      <c r="B1253" s="6">
        <v>10999</v>
      </c>
      <c r="C1253">
        <v>12</v>
      </c>
      <c r="D1253">
        <v>7</v>
      </c>
      <c r="E1253">
        <v>4</v>
      </c>
      <c r="F1253" s="1">
        <v>1.4794860234445451</v>
      </c>
      <c r="G1253">
        <v>1.29881937318977E-3</v>
      </c>
      <c r="H1253">
        <v>1.2999999999999999E-3</v>
      </c>
      <c r="I1253" s="1">
        <v>1000000</v>
      </c>
      <c r="J1253" s="1">
        <v>0.1111820249643105</v>
      </c>
      <c r="K1253" s="1">
        <v>0.61191306012355795</v>
      </c>
      <c r="L1253" s="1">
        <v>14.9755</v>
      </c>
      <c r="M1253" s="1">
        <v>10.6434</v>
      </c>
      <c r="N1253" s="2">
        <v>0.437</v>
      </c>
      <c r="O1253" s="2">
        <v>0.71</v>
      </c>
      <c r="P1253" s="2">
        <v>0.46100000000000002</v>
      </c>
      <c r="Q1253" s="2">
        <v>7.2999999999999995E-2</v>
      </c>
      <c r="R1253" s="2">
        <v>0.71499999999999997</v>
      </c>
      <c r="S1253" s="2">
        <v>0.71399999999999997</v>
      </c>
      <c r="T1253" s="2">
        <v>0.10299999999999999</v>
      </c>
      <c r="U1253" s="2">
        <v>0.34</v>
      </c>
      <c r="V1253" s="2">
        <v>0.26800000000000002</v>
      </c>
      <c r="W1253" s="2">
        <v>0.17599999999999999</v>
      </c>
      <c r="X1253" s="2">
        <v>0.309</v>
      </c>
      <c r="Y1253" s="2">
        <v>0.34899999999999998</v>
      </c>
      <c r="Z1253" s="2">
        <v>0.28899999999999998</v>
      </c>
      <c r="AA1253" s="2">
        <v>0.61599999999999999</v>
      </c>
      <c r="AB1253" s="2">
        <v>0.98099999999999998</v>
      </c>
      <c r="AC1253" s="2">
        <v>0.97599999999999998</v>
      </c>
      <c r="AD1253" s="2">
        <v>0.52900000000000003</v>
      </c>
      <c r="AE1253" s="2">
        <v>0.90700000000000003</v>
      </c>
      <c r="AF1253" s="2">
        <v>1E-3</v>
      </c>
      <c r="AG1253" s="2">
        <v>1E-3</v>
      </c>
      <c r="AH1253" s="2">
        <v>1</v>
      </c>
      <c r="AI1253" s="2">
        <v>2.7E-2</v>
      </c>
      <c r="AJ1253" s="2">
        <v>7.1999999999999995E-2</v>
      </c>
      <c r="AK1253">
        <v>440449</v>
      </c>
      <c r="AL1253">
        <v>75.510000000000005</v>
      </c>
      <c r="AM1253" t="s">
        <v>57</v>
      </c>
      <c r="AN1253" s="3">
        <v>0.67087829178552238</v>
      </c>
      <c r="AO1253" s="3">
        <v>7.0895133189648896E-3</v>
      </c>
      <c r="AP1253" s="3">
        <v>0.67067791962007628</v>
      </c>
      <c r="AQ1253" s="3">
        <v>6.0739717493807233E-3</v>
      </c>
      <c r="AR1253" s="3">
        <v>0.73679665792532212</v>
      </c>
      <c r="AS1253" s="3">
        <v>1.154190276808844E-2</v>
      </c>
      <c r="AT1253" s="10">
        <v>2.5105714999999998E-3</v>
      </c>
      <c r="AU1253" s="1">
        <v>556.58203125</v>
      </c>
      <c r="AV1253" s="5">
        <v>4381472.5406216467</v>
      </c>
      <c r="AW1253" s="9">
        <v>0.40449857711791992</v>
      </c>
      <c r="AX1253">
        <v>24</v>
      </c>
      <c r="AY1253" t="s">
        <v>50</v>
      </c>
      <c r="AZ1253" s="9">
        <f>AVERAGE(MainTable[[#This Row],[f1]:[f4]])</f>
        <v>0.53459999999999996</v>
      </c>
      <c r="BA1253" s="9">
        <f>AVERAGE(MainTable[[#This Row],[l1]:[l3]])</f>
        <v>0.23700000000000002</v>
      </c>
      <c r="BB1253" s="9">
        <f>AVERAGE(MainTable[[#This Row],[n1]:[lsc]])</f>
        <v>0.45333333333333331</v>
      </c>
      <c r="BC1253" s="9">
        <f>AVERAGE(MainTable[[#This Row],[density]:[clsCoef]])</f>
        <v>0.75249999999999995</v>
      </c>
      <c r="BD1253" s="9">
        <f>AVERAGE(MainTable[[#This Row],[t2]:[t4]])</f>
        <v>0.33400000000000002</v>
      </c>
      <c r="BE1253" s="9">
        <f>AVERAGE(MainTable[[#This Row],[c1]:[c2]])</f>
        <v>4.9499999999999995E-2</v>
      </c>
      <c r="BF1253" s="9">
        <f>AVERAGE(MainTable[[#This Row],[n3]], MainTable[[#This Row],[n1]], MainTable[[#This Row],[n4]])</f>
        <v>0.27133333333333326</v>
      </c>
      <c r="BG1253" s="9" t="str">
        <f>VLOOKUP(MainTable[[#This Row],[model]],ModelNames,4,FALSE)</f>
        <v>Tree-based</v>
      </c>
      <c r="BH1253" s="9" cm="1">
        <f t="array" ref="BH1253">MEDIAN(IF($AM$2:$AM$2385=AM1253,$AN$2:$AN$2385))</f>
        <v>0.84387062005572167</v>
      </c>
      <c r="BI1253" s="9" t="str" cm="1">
        <f t="array" ref="BI1253">LEFT(A1253, MIN(IFERROR(FIND({"_binarized","_clean","_converted"}, A1253), LEN(A1253)+1))-1)</f>
        <v>e_commerce_shipping_data</v>
      </c>
    </row>
    <row r="1254" spans="1:61" x14ac:dyDescent="0.25">
      <c r="A1254" t="s">
        <v>199</v>
      </c>
      <c r="B1254" s="6">
        <v>10999</v>
      </c>
      <c r="C1254">
        <v>10</v>
      </c>
      <c r="D1254">
        <v>5</v>
      </c>
      <c r="E1254">
        <v>4</v>
      </c>
      <c r="F1254" s="1">
        <v>1.4794860234445451</v>
      </c>
      <c r="G1254">
        <v>0</v>
      </c>
      <c r="H1254">
        <v>0</v>
      </c>
      <c r="I1254" s="1">
        <v>1000000</v>
      </c>
      <c r="J1254" s="1">
        <v>0.59010761265860823</v>
      </c>
      <c r="K1254" s="1">
        <v>0.82525914588343041</v>
      </c>
      <c r="L1254" s="1">
        <v>17.6586</v>
      </c>
      <c r="M1254" s="1">
        <v>17.4772</v>
      </c>
      <c r="N1254" s="2">
        <v>0.43</v>
      </c>
      <c r="O1254" s="2">
        <v>0.72799999999999998</v>
      </c>
      <c r="P1254" s="2">
        <v>0.52200000000000002</v>
      </c>
      <c r="Q1254" s="2">
        <v>0.10299999999999999</v>
      </c>
      <c r="R1254" s="2">
        <v>0.75900000000000001</v>
      </c>
      <c r="S1254" s="2">
        <v>0.75900000000000001</v>
      </c>
      <c r="T1254" s="2">
        <v>7.1999999999999995E-2</v>
      </c>
      <c r="U1254" s="2">
        <v>0.35399999999999998</v>
      </c>
      <c r="V1254" s="2">
        <v>0.28799999999999998</v>
      </c>
      <c r="W1254" s="2">
        <v>0.17799999999999999</v>
      </c>
      <c r="X1254" s="2">
        <v>0.185</v>
      </c>
      <c r="Y1254" s="2">
        <v>0.35499999999999998</v>
      </c>
      <c r="Z1254" s="2">
        <v>0.311</v>
      </c>
      <c r="AA1254" s="2">
        <v>0.51700000000000002</v>
      </c>
      <c r="AB1254" s="2">
        <v>0.98099999999999998</v>
      </c>
      <c r="AC1254" s="2">
        <v>0.94499999999999995</v>
      </c>
      <c r="AD1254" s="2">
        <v>0.442</v>
      </c>
      <c r="AE1254" s="2">
        <v>0.85199999999999998</v>
      </c>
      <c r="AF1254" s="2">
        <v>0</v>
      </c>
      <c r="AG1254" s="2">
        <v>0</v>
      </c>
      <c r="AH1254" s="2">
        <v>1</v>
      </c>
      <c r="AI1254" s="2">
        <v>2.7E-2</v>
      </c>
      <c r="AJ1254" s="2">
        <v>7.1999999999999995E-2</v>
      </c>
      <c r="AK1254">
        <v>341570</v>
      </c>
      <c r="AL1254">
        <v>113.32</v>
      </c>
      <c r="AM1254" t="s">
        <v>57</v>
      </c>
      <c r="AN1254" s="3">
        <v>0.67078961511430812</v>
      </c>
      <c r="AO1254" s="3">
        <v>1.178669559846415E-2</v>
      </c>
      <c r="AP1254" s="3">
        <v>0.67042373192477811</v>
      </c>
      <c r="AQ1254" s="3">
        <v>1.158424119909786E-2</v>
      </c>
      <c r="AR1254" s="3">
        <v>0.73144966365656383</v>
      </c>
      <c r="AS1254" s="3">
        <v>1.068683210160274E-2</v>
      </c>
      <c r="AT1254" s="10">
        <v>2.5131226000000002E-3</v>
      </c>
      <c r="AU1254" s="1">
        <v>317.4296875</v>
      </c>
      <c r="AV1254" s="5">
        <v>4377024.8937462056</v>
      </c>
      <c r="AW1254" s="9">
        <v>11.41008734703064</v>
      </c>
      <c r="AX1254">
        <v>24</v>
      </c>
      <c r="AY1254" t="s">
        <v>50</v>
      </c>
      <c r="AZ1254" s="9">
        <f>AVERAGE(MainTable[[#This Row],[f1]:[f4]])</f>
        <v>0.57420000000000004</v>
      </c>
      <c r="BA1254" s="9">
        <f>AVERAGE(MainTable[[#This Row],[l1]:[l3]])</f>
        <v>0.23799999999999999</v>
      </c>
      <c r="BB1254" s="9">
        <f>AVERAGE(MainTable[[#This Row],[n1]:[lsc]])</f>
        <v>0.42116666666666663</v>
      </c>
      <c r="BC1254" s="9">
        <f>AVERAGE(MainTable[[#This Row],[density]:[clsCoef]])</f>
        <v>0.69350000000000001</v>
      </c>
      <c r="BD1254" s="9">
        <f>AVERAGE(MainTable[[#This Row],[t2]:[t4]])</f>
        <v>0.33333333333333331</v>
      </c>
      <c r="BE1254" s="9">
        <f>AVERAGE(MainTable[[#This Row],[c1]:[c2]])</f>
        <v>4.9499999999999995E-2</v>
      </c>
      <c r="BF1254" s="9">
        <f>AVERAGE(MainTable[[#This Row],[n3]], MainTable[[#This Row],[n1]], MainTable[[#This Row],[n4]])</f>
        <v>0.28133333333333327</v>
      </c>
      <c r="BG1254" s="9" t="str">
        <f>VLOOKUP(MainTable[[#This Row],[model]],ModelNames,4,FALSE)</f>
        <v>Tree-based</v>
      </c>
      <c r="BH1254" s="9" cm="1">
        <f t="array" ref="BH1254">MEDIAN(IF($AM$2:$AM$2385=AM1254,$AN$2:$AN$2385))</f>
        <v>0.84387062005572167</v>
      </c>
      <c r="BI1254" s="9" t="str" cm="1">
        <f t="array" ref="BI1254">LEFT(A1254, MIN(IFERROR(FIND({"_binarized","_clean","_converted"}, A1254), LEN(A1254)+1))-1)</f>
        <v>shipping</v>
      </c>
    </row>
    <row r="1255" spans="1:61" x14ac:dyDescent="0.25">
      <c r="A1255" t="s">
        <v>117</v>
      </c>
      <c r="B1255" s="6">
        <v>10999</v>
      </c>
      <c r="C1255">
        <v>12</v>
      </c>
      <c r="D1255">
        <v>7</v>
      </c>
      <c r="E1255">
        <v>4</v>
      </c>
      <c r="F1255" s="1">
        <v>1.4794860234445451</v>
      </c>
      <c r="G1255">
        <v>1.29881937318977E-3</v>
      </c>
      <c r="H1255">
        <v>1.2999999999999999E-3</v>
      </c>
      <c r="I1255" s="1">
        <v>1000000</v>
      </c>
      <c r="J1255" s="1">
        <v>0.1111820249643105</v>
      </c>
      <c r="K1255" s="1">
        <v>0.61191306012355795</v>
      </c>
      <c r="L1255" s="1">
        <v>14.9755</v>
      </c>
      <c r="M1255" s="1">
        <v>10.6434</v>
      </c>
      <c r="N1255" s="2">
        <v>0.437</v>
      </c>
      <c r="O1255" s="2">
        <v>0.71</v>
      </c>
      <c r="P1255" s="2">
        <v>0.46100000000000002</v>
      </c>
      <c r="Q1255" s="2">
        <v>7.2999999999999995E-2</v>
      </c>
      <c r="R1255" s="2">
        <v>0.71499999999999997</v>
      </c>
      <c r="S1255" s="2">
        <v>0.71399999999999997</v>
      </c>
      <c r="T1255" s="2">
        <v>0.10299999999999999</v>
      </c>
      <c r="U1255" s="2">
        <v>0.34</v>
      </c>
      <c r="V1255" s="2">
        <v>0.26800000000000002</v>
      </c>
      <c r="W1255" s="2">
        <v>0.17599999999999999</v>
      </c>
      <c r="X1255" s="2">
        <v>0.309</v>
      </c>
      <c r="Y1255" s="2">
        <v>0.34899999999999998</v>
      </c>
      <c r="Z1255" s="2">
        <v>0.28899999999999998</v>
      </c>
      <c r="AA1255" s="2">
        <v>0.61599999999999999</v>
      </c>
      <c r="AB1255" s="2">
        <v>0.98099999999999998</v>
      </c>
      <c r="AC1255" s="2">
        <v>0.97599999999999998</v>
      </c>
      <c r="AD1255" s="2">
        <v>0.52900000000000003</v>
      </c>
      <c r="AE1255" s="2">
        <v>0.90700000000000003</v>
      </c>
      <c r="AF1255" s="2">
        <v>1E-3</v>
      </c>
      <c r="AG1255" s="2">
        <v>1E-3</v>
      </c>
      <c r="AH1255" s="2">
        <v>1</v>
      </c>
      <c r="AI1255" s="2">
        <v>2.7E-2</v>
      </c>
      <c r="AJ1255" s="2">
        <v>7.1999999999999995E-2</v>
      </c>
      <c r="AK1255">
        <v>440449</v>
      </c>
      <c r="AL1255">
        <v>75.510000000000005</v>
      </c>
      <c r="AM1255" t="s">
        <v>49</v>
      </c>
      <c r="AN1255" s="3">
        <v>0.67015048162387869</v>
      </c>
      <c r="AO1255" s="3">
        <v>9.1805394117393715E-3</v>
      </c>
      <c r="AP1255" s="3">
        <v>0.67113318818440371</v>
      </c>
      <c r="AQ1255" s="3">
        <v>8.9197693494258486E-3</v>
      </c>
      <c r="AR1255" s="3">
        <v>0.74207973532879556</v>
      </c>
      <c r="AS1255" s="3">
        <v>9.7624808824153409E-3</v>
      </c>
      <c r="AT1255" s="10">
        <v>6.4728260000000001E-3</v>
      </c>
      <c r="AU1255" s="1">
        <v>389.29296875</v>
      </c>
      <c r="AV1255" s="5">
        <v>1699412.2803786511</v>
      </c>
      <c r="AW1255" s="9">
        <v>53.21286940574646</v>
      </c>
      <c r="AX1255">
        <v>16</v>
      </c>
      <c r="AY1255" t="s">
        <v>50</v>
      </c>
      <c r="AZ1255" s="9">
        <f>AVERAGE(MainTable[[#This Row],[f1]:[f4]])</f>
        <v>0.53459999999999996</v>
      </c>
      <c r="BA1255" s="9">
        <f>AVERAGE(MainTable[[#This Row],[l1]:[l3]])</f>
        <v>0.23700000000000002</v>
      </c>
      <c r="BB1255" s="9">
        <f>AVERAGE(MainTable[[#This Row],[n1]:[lsc]])</f>
        <v>0.45333333333333331</v>
      </c>
      <c r="BC1255" s="9">
        <f>AVERAGE(MainTable[[#This Row],[density]:[clsCoef]])</f>
        <v>0.75249999999999995</v>
      </c>
      <c r="BD1255" s="9">
        <f>AVERAGE(MainTable[[#This Row],[t2]:[t4]])</f>
        <v>0.33400000000000002</v>
      </c>
      <c r="BE1255" s="9">
        <f>AVERAGE(MainTable[[#This Row],[c1]:[c2]])</f>
        <v>4.9499999999999995E-2</v>
      </c>
      <c r="BF1255" s="9">
        <f>AVERAGE(MainTable[[#This Row],[n3]], MainTable[[#This Row],[n1]], MainTable[[#This Row],[n4]])</f>
        <v>0.27133333333333326</v>
      </c>
      <c r="BG1255" s="9" t="str">
        <f>VLOOKUP(MainTable[[#This Row],[model]],ModelNames,4,FALSE)</f>
        <v>Neural</v>
      </c>
      <c r="BH1255" s="9" cm="1">
        <f t="array" ref="BH1255">MEDIAN(IF($AM$2:$AM$2385=AM1255,$AN$2:$AN$2385))</f>
        <v>0.87620447459485384</v>
      </c>
      <c r="BI1255" s="9" t="str" cm="1">
        <f t="array" ref="BI1255">LEFT(A1255, MIN(IFERROR(FIND({"_binarized","_clean","_converted"}, A1255), LEN(A1255)+1))-1)</f>
        <v>e_commerce_shipping_data</v>
      </c>
    </row>
    <row r="1256" spans="1:61" x14ac:dyDescent="0.25">
      <c r="A1256" t="s">
        <v>117</v>
      </c>
      <c r="B1256" s="6">
        <v>10999</v>
      </c>
      <c r="C1256">
        <v>12</v>
      </c>
      <c r="D1256">
        <v>7</v>
      </c>
      <c r="E1256">
        <v>4</v>
      </c>
      <c r="F1256" s="1">
        <v>1.4794860234445451</v>
      </c>
      <c r="G1256">
        <v>1.29881937318977E-3</v>
      </c>
      <c r="H1256">
        <v>1.2999999999999999E-3</v>
      </c>
      <c r="I1256" s="1">
        <v>1000000</v>
      </c>
      <c r="J1256" s="1">
        <v>0.1111820249643105</v>
      </c>
      <c r="K1256" s="1">
        <v>0.61191306012355795</v>
      </c>
      <c r="L1256" s="1">
        <v>14.9755</v>
      </c>
      <c r="M1256" s="1">
        <v>10.6434</v>
      </c>
      <c r="N1256" s="2">
        <v>0.437</v>
      </c>
      <c r="O1256" s="2">
        <v>0.71</v>
      </c>
      <c r="P1256" s="2">
        <v>0.46100000000000002</v>
      </c>
      <c r="Q1256" s="2">
        <v>7.2999999999999995E-2</v>
      </c>
      <c r="R1256" s="2">
        <v>0.71499999999999997</v>
      </c>
      <c r="S1256" s="2">
        <v>0.71399999999999997</v>
      </c>
      <c r="T1256" s="2">
        <v>0.10299999999999999</v>
      </c>
      <c r="U1256" s="2">
        <v>0.34</v>
      </c>
      <c r="V1256" s="2">
        <v>0.26800000000000002</v>
      </c>
      <c r="W1256" s="2">
        <v>0.17599999999999999</v>
      </c>
      <c r="X1256" s="2">
        <v>0.309</v>
      </c>
      <c r="Y1256" s="2">
        <v>0.34899999999999998</v>
      </c>
      <c r="Z1256" s="2">
        <v>0.28899999999999998</v>
      </c>
      <c r="AA1256" s="2">
        <v>0.61599999999999999</v>
      </c>
      <c r="AB1256" s="2">
        <v>0.98099999999999998</v>
      </c>
      <c r="AC1256" s="2">
        <v>0.97599999999999998</v>
      </c>
      <c r="AD1256" s="2">
        <v>0.52900000000000003</v>
      </c>
      <c r="AE1256" s="2">
        <v>0.90700000000000003</v>
      </c>
      <c r="AF1256" s="2">
        <v>1E-3</v>
      </c>
      <c r="AG1256" s="2">
        <v>1E-3</v>
      </c>
      <c r="AH1256" s="2">
        <v>1</v>
      </c>
      <c r="AI1256" s="2">
        <v>2.7E-2</v>
      </c>
      <c r="AJ1256" s="2">
        <v>7.1999999999999995E-2</v>
      </c>
      <c r="AK1256">
        <v>440449</v>
      </c>
      <c r="AL1256">
        <v>75.510000000000005</v>
      </c>
      <c r="AM1256" t="s">
        <v>52</v>
      </c>
      <c r="AN1256" s="3">
        <v>0.66933254785232954</v>
      </c>
      <c r="AO1256" s="3">
        <v>6.3834712281761437E-3</v>
      </c>
      <c r="AP1256" s="3">
        <v>0.67000279392338824</v>
      </c>
      <c r="AQ1256" s="3">
        <v>6.7372968050613373E-3</v>
      </c>
      <c r="AR1256" s="3">
        <v>0.73813207575142192</v>
      </c>
      <c r="AS1256" s="3">
        <v>8.1196628036264255E-3</v>
      </c>
      <c r="AT1256" s="10">
        <v>8.4993720100000003E-2</v>
      </c>
      <c r="AU1256" s="1">
        <v>561.94140625</v>
      </c>
      <c r="AV1256" s="5">
        <v>129421.326574836</v>
      </c>
      <c r="AW1256" s="9">
        <v>6.3993031978607178</v>
      </c>
      <c r="AX1256">
        <v>24</v>
      </c>
      <c r="AY1256" t="s">
        <v>50</v>
      </c>
      <c r="AZ1256" s="9">
        <f>AVERAGE(MainTable[[#This Row],[f1]:[f4]])</f>
        <v>0.53459999999999996</v>
      </c>
      <c r="BA1256" s="9">
        <f>AVERAGE(MainTable[[#This Row],[l1]:[l3]])</f>
        <v>0.23700000000000002</v>
      </c>
      <c r="BB1256" s="9">
        <f>AVERAGE(MainTable[[#This Row],[n1]:[lsc]])</f>
        <v>0.45333333333333331</v>
      </c>
      <c r="BC1256" s="9">
        <f>AVERAGE(MainTable[[#This Row],[density]:[clsCoef]])</f>
        <v>0.75249999999999995</v>
      </c>
      <c r="BD1256" s="9">
        <f>AVERAGE(MainTable[[#This Row],[t2]:[t4]])</f>
        <v>0.33400000000000002</v>
      </c>
      <c r="BE1256" s="9">
        <f>AVERAGE(MainTable[[#This Row],[c1]:[c2]])</f>
        <v>4.9499999999999995E-2</v>
      </c>
      <c r="BF1256" s="9">
        <f>AVERAGE(MainTable[[#This Row],[n3]], MainTable[[#This Row],[n1]], MainTable[[#This Row],[n4]])</f>
        <v>0.27133333333333326</v>
      </c>
      <c r="BG1256" s="9" t="str">
        <f>VLOOKUP(MainTable[[#This Row],[model]],ModelNames,4,FALSE)</f>
        <v>Tree Ensemble</v>
      </c>
      <c r="BH1256" s="9" cm="1">
        <f t="array" ref="BH1256">MEDIAN(IF($AM$2:$AM$2385=AM1256,$AN$2:$AN$2385))</f>
        <v>0.87140340575455077</v>
      </c>
      <c r="BI1256" s="9" t="str" cm="1">
        <f t="array" ref="BI1256">LEFT(A1256, MIN(IFERROR(FIND({"_binarized","_clean","_converted"}, A1256), LEN(A1256)+1))-1)</f>
        <v>e_commerce_shipping_data</v>
      </c>
    </row>
    <row r="1257" spans="1:61" x14ac:dyDescent="0.25">
      <c r="A1257" t="s">
        <v>199</v>
      </c>
      <c r="B1257" s="6">
        <v>10999</v>
      </c>
      <c r="C1257">
        <v>10</v>
      </c>
      <c r="D1257">
        <v>5</v>
      </c>
      <c r="E1257">
        <v>4</v>
      </c>
      <c r="F1257" s="1">
        <v>1.4794860234445451</v>
      </c>
      <c r="G1257">
        <v>0</v>
      </c>
      <c r="H1257">
        <v>0</v>
      </c>
      <c r="I1257" s="1">
        <v>1000000</v>
      </c>
      <c r="J1257" s="1">
        <v>0.59010761265860823</v>
      </c>
      <c r="K1257" s="1">
        <v>0.82525914588343041</v>
      </c>
      <c r="L1257" s="1">
        <v>17.6586</v>
      </c>
      <c r="M1257" s="1">
        <v>17.4772</v>
      </c>
      <c r="N1257" s="2">
        <v>0.43</v>
      </c>
      <c r="O1257" s="2">
        <v>0.72799999999999998</v>
      </c>
      <c r="P1257" s="2">
        <v>0.52200000000000002</v>
      </c>
      <c r="Q1257" s="2">
        <v>0.10299999999999999</v>
      </c>
      <c r="R1257" s="2">
        <v>0.75900000000000001</v>
      </c>
      <c r="S1257" s="2">
        <v>0.75900000000000001</v>
      </c>
      <c r="T1257" s="2">
        <v>7.1999999999999995E-2</v>
      </c>
      <c r="U1257" s="2">
        <v>0.35399999999999998</v>
      </c>
      <c r="V1257" s="2">
        <v>0.28799999999999998</v>
      </c>
      <c r="W1257" s="2">
        <v>0.17799999999999999</v>
      </c>
      <c r="X1257" s="2">
        <v>0.185</v>
      </c>
      <c r="Y1257" s="2">
        <v>0.35499999999999998</v>
      </c>
      <c r="Z1257" s="2">
        <v>0.311</v>
      </c>
      <c r="AA1257" s="2">
        <v>0.51700000000000002</v>
      </c>
      <c r="AB1257" s="2">
        <v>0.98099999999999998</v>
      </c>
      <c r="AC1257" s="2">
        <v>0.94499999999999995</v>
      </c>
      <c r="AD1257" s="2">
        <v>0.442</v>
      </c>
      <c r="AE1257" s="2">
        <v>0.85199999999999998</v>
      </c>
      <c r="AF1257" s="2">
        <v>0</v>
      </c>
      <c r="AG1257" s="2">
        <v>0</v>
      </c>
      <c r="AH1257" s="2">
        <v>1</v>
      </c>
      <c r="AI1257" s="2">
        <v>2.7E-2</v>
      </c>
      <c r="AJ1257" s="2">
        <v>7.1999999999999995E-2</v>
      </c>
      <c r="AK1257">
        <v>341570</v>
      </c>
      <c r="AL1257">
        <v>113.32</v>
      </c>
      <c r="AM1257" t="s">
        <v>59</v>
      </c>
      <c r="AN1257" s="3">
        <v>0.66824387118111539</v>
      </c>
      <c r="AO1257" s="3">
        <v>7.9479008121895421E-3</v>
      </c>
      <c r="AP1257" s="3">
        <v>0.67046631504406307</v>
      </c>
      <c r="AQ1257" s="3">
        <v>7.8709576260661707E-3</v>
      </c>
      <c r="AR1257" s="3">
        <v>0.7391053904773226</v>
      </c>
      <c r="AS1257" s="3">
        <v>4.8944584998531484E-3</v>
      </c>
      <c r="AT1257" s="10">
        <v>2.1996188199999999E-2</v>
      </c>
      <c r="AU1257" s="1">
        <v>312.05078125</v>
      </c>
      <c r="AV1257" s="5">
        <v>500086.64765490952</v>
      </c>
      <c r="AW1257" s="9">
        <v>0.72839856147766113</v>
      </c>
      <c r="AX1257">
        <v>1</v>
      </c>
      <c r="AY1257" t="s">
        <v>50</v>
      </c>
      <c r="AZ1257" s="9">
        <f>AVERAGE(MainTable[[#This Row],[f1]:[f4]])</f>
        <v>0.57420000000000004</v>
      </c>
      <c r="BA1257" s="9">
        <f>AVERAGE(MainTable[[#This Row],[l1]:[l3]])</f>
        <v>0.23799999999999999</v>
      </c>
      <c r="BB1257" s="9">
        <f>AVERAGE(MainTable[[#This Row],[n1]:[lsc]])</f>
        <v>0.42116666666666663</v>
      </c>
      <c r="BC1257" s="9">
        <f>AVERAGE(MainTable[[#This Row],[density]:[clsCoef]])</f>
        <v>0.69350000000000001</v>
      </c>
      <c r="BD1257" s="9">
        <f>AVERAGE(MainTable[[#This Row],[t2]:[t4]])</f>
        <v>0.33333333333333331</v>
      </c>
      <c r="BE1257" s="9">
        <f>AVERAGE(MainTable[[#This Row],[c1]:[c2]])</f>
        <v>4.9499999999999995E-2</v>
      </c>
      <c r="BF1257" s="9">
        <f>AVERAGE(MainTable[[#This Row],[n3]], MainTable[[#This Row],[n1]], MainTable[[#This Row],[n4]])</f>
        <v>0.28133333333333327</v>
      </c>
      <c r="BG1257" s="9" t="str">
        <f>VLOOKUP(MainTable[[#This Row],[model]],ModelNames,4,FALSE)</f>
        <v>Tree Ensemble</v>
      </c>
      <c r="BH1257" s="9" cm="1">
        <f t="array" ref="BH1257">MEDIAN(IF($AM$2:$AM$2385=AM1257,$AN$2:$AN$2385))</f>
        <v>0.86949265687583444</v>
      </c>
      <c r="BI1257" s="9" t="str" cm="1">
        <f t="array" ref="BI1257">LEFT(A1257, MIN(IFERROR(FIND({"_binarized","_clean","_converted"}, A1257), LEN(A1257)+1))-1)</f>
        <v>shipping</v>
      </c>
    </row>
    <row r="1258" spans="1:61" x14ac:dyDescent="0.25">
      <c r="A1258" t="s">
        <v>117</v>
      </c>
      <c r="B1258" s="6">
        <v>10999</v>
      </c>
      <c r="C1258">
        <v>12</v>
      </c>
      <c r="D1258">
        <v>7</v>
      </c>
      <c r="E1258">
        <v>4</v>
      </c>
      <c r="F1258" s="1">
        <v>1.4794860234445451</v>
      </c>
      <c r="G1258">
        <v>1.29881937318977E-3</v>
      </c>
      <c r="H1258">
        <v>1.2999999999999999E-3</v>
      </c>
      <c r="I1258" s="1">
        <v>1000000</v>
      </c>
      <c r="J1258" s="1">
        <v>0.1111820249643105</v>
      </c>
      <c r="K1258" s="1">
        <v>0.61191306012355795</v>
      </c>
      <c r="L1258" s="1">
        <v>14.9755</v>
      </c>
      <c r="M1258" s="1">
        <v>10.6434</v>
      </c>
      <c r="N1258" s="2">
        <v>0.437</v>
      </c>
      <c r="O1258" s="2">
        <v>0.71</v>
      </c>
      <c r="P1258" s="2">
        <v>0.46100000000000002</v>
      </c>
      <c r="Q1258" s="2">
        <v>7.2999999999999995E-2</v>
      </c>
      <c r="R1258" s="2">
        <v>0.71499999999999997</v>
      </c>
      <c r="S1258" s="2">
        <v>0.71399999999999997</v>
      </c>
      <c r="T1258" s="2">
        <v>0.10299999999999999</v>
      </c>
      <c r="U1258" s="2">
        <v>0.34</v>
      </c>
      <c r="V1258" s="2">
        <v>0.26800000000000002</v>
      </c>
      <c r="W1258" s="2">
        <v>0.17599999999999999</v>
      </c>
      <c r="X1258" s="2">
        <v>0.309</v>
      </c>
      <c r="Y1258" s="2">
        <v>0.34899999999999998</v>
      </c>
      <c r="Z1258" s="2">
        <v>0.28899999999999998</v>
      </c>
      <c r="AA1258" s="2">
        <v>0.61599999999999999</v>
      </c>
      <c r="AB1258" s="2">
        <v>0.98099999999999998</v>
      </c>
      <c r="AC1258" s="2">
        <v>0.97599999999999998</v>
      </c>
      <c r="AD1258" s="2">
        <v>0.52900000000000003</v>
      </c>
      <c r="AE1258" s="2">
        <v>0.90700000000000003</v>
      </c>
      <c r="AF1258" s="2">
        <v>1E-3</v>
      </c>
      <c r="AG1258" s="2">
        <v>1E-3</v>
      </c>
      <c r="AH1258" s="2">
        <v>1</v>
      </c>
      <c r="AI1258" s="2">
        <v>2.7E-2</v>
      </c>
      <c r="AJ1258" s="2">
        <v>7.1999999999999995E-2</v>
      </c>
      <c r="AK1258">
        <v>440449</v>
      </c>
      <c r="AL1258">
        <v>75.510000000000005</v>
      </c>
      <c r="AM1258" t="s">
        <v>54</v>
      </c>
      <c r="AN1258" s="3">
        <v>0.66815052296498412</v>
      </c>
      <c r="AO1258" s="3">
        <v>6.4560950886560688E-3</v>
      </c>
      <c r="AP1258" s="3">
        <v>0.6679179824730852</v>
      </c>
      <c r="AQ1258" s="3">
        <v>6.7660181448319576E-3</v>
      </c>
      <c r="AR1258" s="3">
        <v>0.73866103760846613</v>
      </c>
      <c r="AS1258" s="3">
        <v>7.8680115595994877E-3</v>
      </c>
      <c r="AT1258" s="10">
        <v>0.19045522209999999</v>
      </c>
      <c r="AU1258" s="1">
        <v>591.2265625</v>
      </c>
      <c r="AV1258" s="5">
        <v>57756.358040432031</v>
      </c>
      <c r="AW1258" s="9">
        <v>6.6572847366333008</v>
      </c>
      <c r="AX1258">
        <v>16</v>
      </c>
      <c r="AY1258" t="s">
        <v>50</v>
      </c>
      <c r="AZ1258" s="9">
        <f>AVERAGE(MainTable[[#This Row],[f1]:[f4]])</f>
        <v>0.53459999999999996</v>
      </c>
      <c r="BA1258" s="9">
        <f>AVERAGE(MainTable[[#This Row],[l1]:[l3]])</f>
        <v>0.23700000000000002</v>
      </c>
      <c r="BB1258" s="9">
        <f>AVERAGE(MainTable[[#This Row],[n1]:[lsc]])</f>
        <v>0.45333333333333331</v>
      </c>
      <c r="BC1258" s="9">
        <f>AVERAGE(MainTable[[#This Row],[density]:[clsCoef]])</f>
        <v>0.75249999999999995</v>
      </c>
      <c r="BD1258" s="9">
        <f>AVERAGE(MainTable[[#This Row],[t2]:[t4]])</f>
        <v>0.33400000000000002</v>
      </c>
      <c r="BE1258" s="9">
        <f>AVERAGE(MainTable[[#This Row],[c1]:[c2]])</f>
        <v>4.9499999999999995E-2</v>
      </c>
      <c r="BF1258" s="9">
        <f>AVERAGE(MainTable[[#This Row],[n3]], MainTable[[#This Row],[n1]], MainTable[[#This Row],[n4]])</f>
        <v>0.27133333333333326</v>
      </c>
      <c r="BG1258" s="9" t="str">
        <f>VLOOKUP(MainTable[[#This Row],[model]],ModelNames,4,FALSE)</f>
        <v>Tree Ensemble</v>
      </c>
      <c r="BH1258" s="9" cm="1">
        <f t="array" ref="BH1258">MEDIAN(IF($AM$2:$AM$2385=AM1258,$AN$2:$AN$2385))</f>
        <v>0.87316363636363636</v>
      </c>
      <c r="BI1258" s="9" t="str" cm="1">
        <f t="array" ref="BI1258">LEFT(A1258, MIN(IFERROR(FIND({"_binarized","_clean","_converted"}, A1258), LEN(A1258)+1))-1)</f>
        <v>e_commerce_shipping_data</v>
      </c>
    </row>
    <row r="1259" spans="1:61" x14ac:dyDescent="0.25">
      <c r="A1259" t="s">
        <v>117</v>
      </c>
      <c r="B1259" s="6">
        <v>10999</v>
      </c>
      <c r="C1259">
        <v>12</v>
      </c>
      <c r="D1259">
        <v>7</v>
      </c>
      <c r="E1259">
        <v>4</v>
      </c>
      <c r="F1259" s="1">
        <v>1.4794860234445451</v>
      </c>
      <c r="G1259">
        <v>1.29881937318977E-3</v>
      </c>
      <c r="H1259">
        <v>1.2999999999999999E-3</v>
      </c>
      <c r="I1259" s="1">
        <v>1000000</v>
      </c>
      <c r="J1259" s="1">
        <v>0.1111820249643105</v>
      </c>
      <c r="K1259" s="1">
        <v>0.61191306012355795</v>
      </c>
      <c r="L1259" s="1">
        <v>14.9755</v>
      </c>
      <c r="M1259" s="1">
        <v>10.6434</v>
      </c>
      <c r="N1259" s="2">
        <v>0.437</v>
      </c>
      <c r="O1259" s="2">
        <v>0.71</v>
      </c>
      <c r="P1259" s="2">
        <v>0.46100000000000002</v>
      </c>
      <c r="Q1259" s="2">
        <v>7.2999999999999995E-2</v>
      </c>
      <c r="R1259" s="2">
        <v>0.71499999999999997</v>
      </c>
      <c r="S1259" s="2">
        <v>0.71399999999999997</v>
      </c>
      <c r="T1259" s="2">
        <v>0.10299999999999999</v>
      </c>
      <c r="U1259" s="2">
        <v>0.34</v>
      </c>
      <c r="V1259" s="2">
        <v>0.26800000000000002</v>
      </c>
      <c r="W1259" s="2">
        <v>0.17599999999999999</v>
      </c>
      <c r="X1259" s="2">
        <v>0.309</v>
      </c>
      <c r="Y1259" s="2">
        <v>0.34899999999999998</v>
      </c>
      <c r="Z1259" s="2">
        <v>0.28899999999999998</v>
      </c>
      <c r="AA1259" s="2">
        <v>0.61599999999999999</v>
      </c>
      <c r="AB1259" s="2">
        <v>0.98099999999999998</v>
      </c>
      <c r="AC1259" s="2">
        <v>0.97599999999999998</v>
      </c>
      <c r="AD1259" s="2">
        <v>0.52900000000000003</v>
      </c>
      <c r="AE1259" s="2">
        <v>0.90700000000000003</v>
      </c>
      <c r="AF1259" s="2">
        <v>1E-3</v>
      </c>
      <c r="AG1259" s="2">
        <v>1E-3</v>
      </c>
      <c r="AH1259" s="2">
        <v>1</v>
      </c>
      <c r="AI1259" s="2">
        <v>2.7E-2</v>
      </c>
      <c r="AJ1259" s="2">
        <v>7.1999999999999995E-2</v>
      </c>
      <c r="AK1259">
        <v>440449</v>
      </c>
      <c r="AL1259">
        <v>75.510000000000005</v>
      </c>
      <c r="AM1259" t="s">
        <v>60</v>
      </c>
      <c r="AN1259" s="3">
        <v>0.66787738228120219</v>
      </c>
      <c r="AO1259" s="3">
        <v>1.180539447278107E-2</v>
      </c>
      <c r="AP1259" s="3">
        <v>0.66919007551904919</v>
      </c>
      <c r="AQ1259" s="3">
        <v>1.1350785156905669E-2</v>
      </c>
      <c r="AT1259" s="10">
        <v>2.0060300999999998E-3</v>
      </c>
      <c r="AU1259" s="1">
        <v>490.1796875</v>
      </c>
      <c r="AV1259" s="5">
        <v>5483467.119884952</v>
      </c>
      <c r="AW1259" s="9">
        <v>0.25142836570739752</v>
      </c>
      <c r="AX1259">
        <v>16</v>
      </c>
      <c r="AY1259" t="s">
        <v>50</v>
      </c>
      <c r="AZ1259" s="9">
        <f>AVERAGE(MainTable[[#This Row],[f1]:[f4]])</f>
        <v>0.53459999999999996</v>
      </c>
      <c r="BA1259" s="9">
        <f>AVERAGE(MainTable[[#This Row],[l1]:[l3]])</f>
        <v>0.23700000000000002</v>
      </c>
      <c r="BB1259" s="9">
        <f>AVERAGE(MainTable[[#This Row],[n1]:[lsc]])</f>
        <v>0.45333333333333331</v>
      </c>
      <c r="BC1259" s="9">
        <f>AVERAGE(MainTable[[#This Row],[density]:[clsCoef]])</f>
        <v>0.75249999999999995</v>
      </c>
      <c r="BD1259" s="9">
        <f>AVERAGE(MainTable[[#This Row],[t2]:[t4]])</f>
        <v>0.33400000000000002</v>
      </c>
      <c r="BE1259" s="9">
        <f>AVERAGE(MainTable[[#This Row],[c1]:[c2]])</f>
        <v>4.9499999999999995E-2</v>
      </c>
      <c r="BF1259" s="9">
        <f>AVERAGE(MainTable[[#This Row],[n3]], MainTable[[#This Row],[n1]], MainTable[[#This Row],[n4]])</f>
        <v>0.27133333333333326</v>
      </c>
      <c r="BG1259" s="9" t="str">
        <f>VLOOKUP(MainTable[[#This Row],[model]],ModelNames,4,FALSE)</f>
        <v>Linear</v>
      </c>
      <c r="BH1259" s="9" cm="1">
        <f t="array" ref="BH1259">MEDIAN(IF($AM$2:$AM$2385=AM1259,$AN$2:$AN$2385))</f>
        <v>0.84154689776823377</v>
      </c>
      <c r="BI1259" s="9" t="str" cm="1">
        <f t="array" ref="BI1259">LEFT(A1259, MIN(IFERROR(FIND({"_binarized","_clean","_converted"}, A1259), LEN(A1259)+1))-1)</f>
        <v>e_commerce_shipping_data</v>
      </c>
    </row>
    <row r="1260" spans="1:61" x14ac:dyDescent="0.25">
      <c r="A1260" t="s">
        <v>117</v>
      </c>
      <c r="B1260" s="6">
        <v>10999</v>
      </c>
      <c r="C1260">
        <v>12</v>
      </c>
      <c r="D1260">
        <v>7</v>
      </c>
      <c r="E1260">
        <v>4</v>
      </c>
      <c r="F1260" s="1">
        <v>1.4794860234445451</v>
      </c>
      <c r="G1260">
        <v>1.29881937318977E-3</v>
      </c>
      <c r="H1260">
        <v>1.2999999999999999E-3</v>
      </c>
      <c r="I1260" s="1">
        <v>1000000</v>
      </c>
      <c r="J1260" s="1">
        <v>0.1111820249643105</v>
      </c>
      <c r="K1260" s="1">
        <v>0.61191306012355795</v>
      </c>
      <c r="L1260" s="1">
        <v>14.9755</v>
      </c>
      <c r="M1260" s="1">
        <v>10.6434</v>
      </c>
      <c r="N1260" s="2">
        <v>0.437</v>
      </c>
      <c r="O1260" s="2">
        <v>0.71</v>
      </c>
      <c r="P1260" s="2">
        <v>0.46100000000000002</v>
      </c>
      <c r="Q1260" s="2">
        <v>7.2999999999999995E-2</v>
      </c>
      <c r="R1260" s="2">
        <v>0.71499999999999997</v>
      </c>
      <c r="S1260" s="2">
        <v>0.71399999999999997</v>
      </c>
      <c r="T1260" s="2">
        <v>0.10299999999999999</v>
      </c>
      <c r="U1260" s="2">
        <v>0.34</v>
      </c>
      <c r="V1260" s="2">
        <v>0.26800000000000002</v>
      </c>
      <c r="W1260" s="2">
        <v>0.17599999999999999</v>
      </c>
      <c r="X1260" s="2">
        <v>0.309</v>
      </c>
      <c r="Y1260" s="2">
        <v>0.34899999999999998</v>
      </c>
      <c r="Z1260" s="2">
        <v>0.28899999999999998</v>
      </c>
      <c r="AA1260" s="2">
        <v>0.61599999999999999</v>
      </c>
      <c r="AB1260" s="2">
        <v>0.98099999999999998</v>
      </c>
      <c r="AC1260" s="2">
        <v>0.97599999999999998</v>
      </c>
      <c r="AD1260" s="2">
        <v>0.52900000000000003</v>
      </c>
      <c r="AE1260" s="2">
        <v>0.90700000000000003</v>
      </c>
      <c r="AF1260" s="2">
        <v>1E-3</v>
      </c>
      <c r="AG1260" s="2">
        <v>1E-3</v>
      </c>
      <c r="AH1260" s="2">
        <v>1</v>
      </c>
      <c r="AI1260" s="2">
        <v>2.7E-2</v>
      </c>
      <c r="AJ1260" s="2">
        <v>7.1999999999999995E-2</v>
      </c>
      <c r="AK1260">
        <v>440449</v>
      </c>
      <c r="AL1260">
        <v>75.510000000000005</v>
      </c>
      <c r="AM1260" t="s">
        <v>62</v>
      </c>
      <c r="AN1260" s="3">
        <v>0.66715052296498401</v>
      </c>
      <c r="AO1260" s="3">
        <v>9.4824097159560642E-3</v>
      </c>
      <c r="AP1260" s="3">
        <v>0.66874659069813547</v>
      </c>
      <c r="AQ1260" s="3">
        <v>9.5748269162874416E-3</v>
      </c>
      <c r="AT1260" s="10">
        <v>1.9977330999999998E-3</v>
      </c>
      <c r="AU1260" s="1">
        <v>492.61328125</v>
      </c>
      <c r="AV1260" s="5">
        <v>5506241.0044038147</v>
      </c>
      <c r="AW1260" s="9">
        <v>0.2481491565704346</v>
      </c>
      <c r="AX1260">
        <v>6</v>
      </c>
      <c r="AY1260" t="s">
        <v>50</v>
      </c>
      <c r="AZ1260" s="9">
        <f>AVERAGE(MainTable[[#This Row],[f1]:[f4]])</f>
        <v>0.53459999999999996</v>
      </c>
      <c r="BA1260" s="9">
        <f>AVERAGE(MainTable[[#This Row],[l1]:[l3]])</f>
        <v>0.23700000000000002</v>
      </c>
      <c r="BB1260" s="9">
        <f>AVERAGE(MainTable[[#This Row],[n1]:[lsc]])</f>
        <v>0.45333333333333331</v>
      </c>
      <c r="BC1260" s="9">
        <f>AVERAGE(MainTable[[#This Row],[density]:[clsCoef]])</f>
        <v>0.75249999999999995</v>
      </c>
      <c r="BD1260" s="9">
        <f>AVERAGE(MainTable[[#This Row],[t2]:[t4]])</f>
        <v>0.33400000000000002</v>
      </c>
      <c r="BE1260" s="9">
        <f>AVERAGE(MainTable[[#This Row],[c1]:[c2]])</f>
        <v>4.9499999999999995E-2</v>
      </c>
      <c r="BF1260" s="9">
        <f>AVERAGE(MainTable[[#This Row],[n3]], MainTable[[#This Row],[n1]], MainTable[[#This Row],[n4]])</f>
        <v>0.27133333333333326</v>
      </c>
      <c r="BG1260" s="9" t="str">
        <f>VLOOKUP(MainTable[[#This Row],[model]],ModelNames,4,FALSE)</f>
        <v>Linear</v>
      </c>
      <c r="BH1260" s="9" cm="1">
        <f t="array" ref="BH1260">MEDIAN(IF($AM$2:$AM$2385=AM1260,$AN$2:$AN$2385))</f>
        <v>0.84909999999999997</v>
      </c>
      <c r="BI1260" s="9" t="str" cm="1">
        <f t="array" ref="BI1260">LEFT(A1260, MIN(IFERROR(FIND({"_binarized","_clean","_converted"}, A1260), LEN(A1260)+1))-1)</f>
        <v>e_commerce_shipping_data</v>
      </c>
    </row>
    <row r="1261" spans="1:61" x14ac:dyDescent="0.25">
      <c r="A1261" t="s">
        <v>117</v>
      </c>
      <c r="B1261" s="6">
        <v>10999</v>
      </c>
      <c r="C1261">
        <v>12</v>
      </c>
      <c r="D1261">
        <v>7</v>
      </c>
      <c r="E1261">
        <v>4</v>
      </c>
      <c r="F1261" s="1">
        <v>1.4794860234445451</v>
      </c>
      <c r="G1261">
        <v>1.29881937318977E-3</v>
      </c>
      <c r="H1261">
        <v>1.2999999999999999E-3</v>
      </c>
      <c r="I1261" s="1">
        <v>1000000</v>
      </c>
      <c r="J1261" s="1">
        <v>0.1111820249643105</v>
      </c>
      <c r="K1261" s="1">
        <v>0.61191306012355795</v>
      </c>
      <c r="L1261" s="1">
        <v>14.9755</v>
      </c>
      <c r="M1261" s="1">
        <v>10.6434</v>
      </c>
      <c r="N1261" s="2">
        <v>0.437</v>
      </c>
      <c r="O1261" s="2">
        <v>0.71</v>
      </c>
      <c r="P1261" s="2">
        <v>0.46100000000000002</v>
      </c>
      <c r="Q1261" s="2">
        <v>7.2999999999999995E-2</v>
      </c>
      <c r="R1261" s="2">
        <v>0.71499999999999997</v>
      </c>
      <c r="S1261" s="2">
        <v>0.71399999999999997</v>
      </c>
      <c r="T1261" s="2">
        <v>0.10299999999999999</v>
      </c>
      <c r="U1261" s="2">
        <v>0.34</v>
      </c>
      <c r="V1261" s="2">
        <v>0.26800000000000002</v>
      </c>
      <c r="W1261" s="2">
        <v>0.17599999999999999</v>
      </c>
      <c r="X1261" s="2">
        <v>0.309</v>
      </c>
      <c r="Y1261" s="2">
        <v>0.34899999999999998</v>
      </c>
      <c r="Z1261" s="2">
        <v>0.28899999999999998</v>
      </c>
      <c r="AA1261" s="2">
        <v>0.61599999999999999</v>
      </c>
      <c r="AB1261" s="2">
        <v>0.98099999999999998</v>
      </c>
      <c r="AC1261" s="2">
        <v>0.97599999999999998</v>
      </c>
      <c r="AD1261" s="2">
        <v>0.52900000000000003</v>
      </c>
      <c r="AE1261" s="2">
        <v>0.90700000000000003</v>
      </c>
      <c r="AF1261" s="2">
        <v>1E-3</v>
      </c>
      <c r="AG1261" s="2">
        <v>1E-3</v>
      </c>
      <c r="AH1261" s="2">
        <v>1</v>
      </c>
      <c r="AI1261" s="2">
        <v>2.7E-2</v>
      </c>
      <c r="AJ1261" s="2">
        <v>7.1999999999999995E-2</v>
      </c>
      <c r="AK1261">
        <v>440449</v>
      </c>
      <c r="AL1261">
        <v>75.510000000000005</v>
      </c>
      <c r="AM1261" t="s">
        <v>59</v>
      </c>
      <c r="AN1261" s="3">
        <v>0.66633155566579849</v>
      </c>
      <c r="AO1261" s="3">
        <v>1.0725235146571289E-2</v>
      </c>
      <c r="AP1261" s="3">
        <v>0.66769301137511772</v>
      </c>
      <c r="AQ1261" s="3">
        <v>1.0805556699510411E-2</v>
      </c>
      <c r="AR1261" s="3">
        <v>0.7380863719743781</v>
      </c>
      <c r="AS1261" s="3">
        <v>9.491640760407356E-3</v>
      </c>
      <c r="AT1261" s="10">
        <v>1.9976615900000001E-2</v>
      </c>
      <c r="AU1261" s="1">
        <v>521.45703125</v>
      </c>
      <c r="AV1261" s="5">
        <v>550643.81534348591</v>
      </c>
      <c r="AW1261" s="9">
        <v>0.84178590774536133</v>
      </c>
      <c r="AX1261">
        <v>1</v>
      </c>
      <c r="AY1261" t="s">
        <v>50</v>
      </c>
      <c r="AZ1261" s="9">
        <f>AVERAGE(MainTable[[#This Row],[f1]:[f4]])</f>
        <v>0.53459999999999996</v>
      </c>
      <c r="BA1261" s="9">
        <f>AVERAGE(MainTable[[#This Row],[l1]:[l3]])</f>
        <v>0.23700000000000002</v>
      </c>
      <c r="BB1261" s="9">
        <f>AVERAGE(MainTable[[#This Row],[n1]:[lsc]])</f>
        <v>0.45333333333333331</v>
      </c>
      <c r="BC1261" s="9">
        <f>AVERAGE(MainTable[[#This Row],[density]:[clsCoef]])</f>
        <v>0.75249999999999995</v>
      </c>
      <c r="BD1261" s="9">
        <f>AVERAGE(MainTable[[#This Row],[t2]:[t4]])</f>
        <v>0.33400000000000002</v>
      </c>
      <c r="BE1261" s="9">
        <f>AVERAGE(MainTable[[#This Row],[c1]:[c2]])</f>
        <v>4.9499999999999995E-2</v>
      </c>
      <c r="BF1261" s="9">
        <f>AVERAGE(MainTable[[#This Row],[n3]], MainTable[[#This Row],[n1]], MainTable[[#This Row],[n4]])</f>
        <v>0.27133333333333326</v>
      </c>
      <c r="BG1261" s="9" t="str">
        <f>VLOOKUP(MainTable[[#This Row],[model]],ModelNames,4,FALSE)</f>
        <v>Tree Ensemble</v>
      </c>
      <c r="BH1261" s="9" cm="1">
        <f t="array" ref="BH1261">MEDIAN(IF($AM$2:$AM$2385=AM1261,$AN$2:$AN$2385))</f>
        <v>0.86949265687583444</v>
      </c>
      <c r="BI1261" s="9" t="str" cm="1">
        <f t="array" ref="BI1261">LEFT(A1261, MIN(IFERROR(FIND({"_binarized","_clean","_converted"}, A1261), LEN(A1261)+1))-1)</f>
        <v>e_commerce_shipping_data</v>
      </c>
    </row>
    <row r="1262" spans="1:61" x14ac:dyDescent="0.25">
      <c r="A1262" t="s">
        <v>199</v>
      </c>
      <c r="B1262" s="6">
        <v>10999</v>
      </c>
      <c r="C1262">
        <v>10</v>
      </c>
      <c r="D1262">
        <v>5</v>
      </c>
      <c r="E1262">
        <v>4</v>
      </c>
      <c r="F1262" s="1">
        <v>1.4794860234445451</v>
      </c>
      <c r="G1262">
        <v>0</v>
      </c>
      <c r="H1262">
        <v>0</v>
      </c>
      <c r="I1262" s="1">
        <v>1000000</v>
      </c>
      <c r="J1262" s="1">
        <v>0.59010761265860823</v>
      </c>
      <c r="K1262" s="1">
        <v>0.82525914588343041</v>
      </c>
      <c r="L1262" s="1">
        <v>17.6586</v>
      </c>
      <c r="M1262" s="1">
        <v>17.4772</v>
      </c>
      <c r="N1262" s="2">
        <v>0.43</v>
      </c>
      <c r="O1262" s="2">
        <v>0.72799999999999998</v>
      </c>
      <c r="P1262" s="2">
        <v>0.52200000000000002</v>
      </c>
      <c r="Q1262" s="2">
        <v>0.10299999999999999</v>
      </c>
      <c r="R1262" s="2">
        <v>0.75900000000000001</v>
      </c>
      <c r="S1262" s="2">
        <v>0.75900000000000001</v>
      </c>
      <c r="T1262" s="2">
        <v>7.1999999999999995E-2</v>
      </c>
      <c r="U1262" s="2">
        <v>0.35399999999999998</v>
      </c>
      <c r="V1262" s="2">
        <v>0.28799999999999998</v>
      </c>
      <c r="W1262" s="2">
        <v>0.17799999999999999</v>
      </c>
      <c r="X1262" s="2">
        <v>0.185</v>
      </c>
      <c r="Y1262" s="2">
        <v>0.35499999999999998</v>
      </c>
      <c r="Z1262" s="2">
        <v>0.311</v>
      </c>
      <c r="AA1262" s="2">
        <v>0.51700000000000002</v>
      </c>
      <c r="AB1262" s="2">
        <v>0.98099999999999998</v>
      </c>
      <c r="AC1262" s="2">
        <v>0.94499999999999995</v>
      </c>
      <c r="AD1262" s="2">
        <v>0.442</v>
      </c>
      <c r="AE1262" s="2">
        <v>0.85199999999999998</v>
      </c>
      <c r="AF1262" s="2">
        <v>0</v>
      </c>
      <c r="AG1262" s="2">
        <v>0</v>
      </c>
      <c r="AH1262" s="2">
        <v>1</v>
      </c>
      <c r="AI1262" s="2">
        <v>2.7E-2</v>
      </c>
      <c r="AJ1262" s="2">
        <v>7.1999999999999995E-2</v>
      </c>
      <c r="AK1262">
        <v>341570</v>
      </c>
      <c r="AL1262">
        <v>113.32</v>
      </c>
      <c r="AM1262" t="s">
        <v>54</v>
      </c>
      <c r="AN1262" s="3">
        <v>0.66533345735664973</v>
      </c>
      <c r="AO1262" s="3">
        <v>3.5018988132733521E-3</v>
      </c>
      <c r="AP1262" s="3">
        <v>0.66790566351858682</v>
      </c>
      <c r="AQ1262" s="3">
        <v>3.5208750330197199E-3</v>
      </c>
      <c r="AR1262" s="3">
        <v>0.73931158026975774</v>
      </c>
      <c r="AS1262" s="3">
        <v>5.9585517487845546E-3</v>
      </c>
      <c r="AT1262" s="10">
        <v>0.1920757055</v>
      </c>
      <c r="AU1262" s="1">
        <v>334.56640625</v>
      </c>
      <c r="AV1262" s="5">
        <v>57269.085487657452</v>
      </c>
      <c r="AW1262" s="9">
        <v>5.5755877494812012</v>
      </c>
      <c r="AX1262">
        <v>16</v>
      </c>
      <c r="AY1262" t="s">
        <v>50</v>
      </c>
      <c r="AZ1262" s="9">
        <f>AVERAGE(MainTable[[#This Row],[f1]:[f4]])</f>
        <v>0.57420000000000004</v>
      </c>
      <c r="BA1262" s="9">
        <f>AVERAGE(MainTable[[#This Row],[l1]:[l3]])</f>
        <v>0.23799999999999999</v>
      </c>
      <c r="BB1262" s="9">
        <f>AVERAGE(MainTable[[#This Row],[n1]:[lsc]])</f>
        <v>0.42116666666666663</v>
      </c>
      <c r="BC1262" s="9">
        <f>AVERAGE(MainTable[[#This Row],[density]:[clsCoef]])</f>
        <v>0.69350000000000001</v>
      </c>
      <c r="BD1262" s="9">
        <f>AVERAGE(MainTable[[#This Row],[t2]:[t4]])</f>
        <v>0.33333333333333331</v>
      </c>
      <c r="BE1262" s="9">
        <f>AVERAGE(MainTable[[#This Row],[c1]:[c2]])</f>
        <v>4.9499999999999995E-2</v>
      </c>
      <c r="BF1262" s="9">
        <f>AVERAGE(MainTable[[#This Row],[n3]], MainTable[[#This Row],[n1]], MainTable[[#This Row],[n4]])</f>
        <v>0.28133333333333327</v>
      </c>
      <c r="BG1262" s="9" t="str">
        <f>VLOOKUP(MainTable[[#This Row],[model]],ModelNames,4,FALSE)</f>
        <v>Tree Ensemble</v>
      </c>
      <c r="BH1262" s="9" cm="1">
        <f t="array" ref="BH1262">MEDIAN(IF($AM$2:$AM$2385=AM1262,$AN$2:$AN$2385))</f>
        <v>0.87316363636363636</v>
      </c>
      <c r="BI1262" s="9" t="str" cm="1">
        <f t="array" ref="BI1262">LEFT(A1262, MIN(IFERROR(FIND({"_binarized","_clean","_converted"}, A1262), LEN(A1262)+1))-1)</f>
        <v>shipping</v>
      </c>
    </row>
    <row r="1263" spans="1:61" x14ac:dyDescent="0.25">
      <c r="A1263" t="s">
        <v>117</v>
      </c>
      <c r="B1263" s="6">
        <v>10999</v>
      </c>
      <c r="C1263">
        <v>12</v>
      </c>
      <c r="D1263">
        <v>7</v>
      </c>
      <c r="E1263">
        <v>4</v>
      </c>
      <c r="F1263" s="1">
        <v>1.4794860234445451</v>
      </c>
      <c r="G1263">
        <v>1.29881937318977E-3</v>
      </c>
      <c r="H1263">
        <v>1.2999999999999999E-3</v>
      </c>
      <c r="I1263" s="1">
        <v>1000000</v>
      </c>
      <c r="J1263" s="1">
        <v>0.1111820249643105</v>
      </c>
      <c r="K1263" s="1">
        <v>0.61191306012355795</v>
      </c>
      <c r="L1263" s="1">
        <v>14.9755</v>
      </c>
      <c r="M1263" s="1">
        <v>10.6434</v>
      </c>
      <c r="N1263" s="2">
        <v>0.437</v>
      </c>
      <c r="O1263" s="2">
        <v>0.71</v>
      </c>
      <c r="P1263" s="2">
        <v>0.46100000000000002</v>
      </c>
      <c r="Q1263" s="2">
        <v>7.2999999999999995E-2</v>
      </c>
      <c r="R1263" s="2">
        <v>0.71499999999999997</v>
      </c>
      <c r="S1263" s="2">
        <v>0.71399999999999997</v>
      </c>
      <c r="T1263" s="2">
        <v>0.10299999999999999</v>
      </c>
      <c r="U1263" s="2">
        <v>0.34</v>
      </c>
      <c r="V1263" s="2">
        <v>0.26800000000000002</v>
      </c>
      <c r="W1263" s="2">
        <v>0.17599999999999999</v>
      </c>
      <c r="X1263" s="2">
        <v>0.309</v>
      </c>
      <c r="Y1263" s="2">
        <v>0.34899999999999998</v>
      </c>
      <c r="Z1263" s="2">
        <v>0.28899999999999998</v>
      </c>
      <c r="AA1263" s="2">
        <v>0.61599999999999999</v>
      </c>
      <c r="AB1263" s="2">
        <v>0.98099999999999998</v>
      </c>
      <c r="AC1263" s="2">
        <v>0.97599999999999998</v>
      </c>
      <c r="AD1263" s="2">
        <v>0.52900000000000003</v>
      </c>
      <c r="AE1263" s="2">
        <v>0.90700000000000003</v>
      </c>
      <c r="AF1263" s="2">
        <v>1E-3</v>
      </c>
      <c r="AG1263" s="2">
        <v>1E-3</v>
      </c>
      <c r="AH1263" s="2">
        <v>1</v>
      </c>
      <c r="AI1263" s="2">
        <v>2.7E-2</v>
      </c>
      <c r="AJ1263" s="2">
        <v>7.1999999999999995E-2</v>
      </c>
      <c r="AK1263">
        <v>440449</v>
      </c>
      <c r="AL1263">
        <v>75.510000000000005</v>
      </c>
      <c r="AM1263" t="s">
        <v>58</v>
      </c>
      <c r="AN1263" s="3">
        <v>0.66533201041795853</v>
      </c>
      <c r="AO1263" s="3">
        <v>1.0442552446331389E-2</v>
      </c>
      <c r="AP1263" s="3">
        <v>0.66561795349100283</v>
      </c>
      <c r="AQ1263" s="3">
        <v>1.074223435241373E-2</v>
      </c>
      <c r="AR1263" s="3">
        <v>0.73601611373341136</v>
      </c>
      <c r="AS1263" s="3">
        <v>7.4960556748985717E-3</v>
      </c>
      <c r="AT1263" s="10">
        <v>6.8926333999999997E-3</v>
      </c>
      <c r="AU1263" s="1">
        <v>533.71484375</v>
      </c>
      <c r="AV1263" s="5">
        <v>1595906.7167534879</v>
      </c>
      <c r="AW1263" s="9">
        <v>0.98647809028625488</v>
      </c>
      <c r="AX1263">
        <v>2</v>
      </c>
      <c r="AY1263" t="s">
        <v>50</v>
      </c>
      <c r="AZ1263" s="9">
        <f>AVERAGE(MainTable[[#This Row],[f1]:[f4]])</f>
        <v>0.53459999999999996</v>
      </c>
      <c r="BA1263" s="9">
        <f>AVERAGE(MainTable[[#This Row],[l1]:[l3]])</f>
        <v>0.23700000000000002</v>
      </c>
      <c r="BB1263" s="9">
        <f>AVERAGE(MainTable[[#This Row],[n1]:[lsc]])</f>
        <v>0.45333333333333331</v>
      </c>
      <c r="BC1263" s="9">
        <f>AVERAGE(MainTable[[#This Row],[density]:[clsCoef]])</f>
        <v>0.75249999999999995</v>
      </c>
      <c r="BD1263" s="9">
        <f>AVERAGE(MainTable[[#This Row],[t2]:[t4]])</f>
        <v>0.33400000000000002</v>
      </c>
      <c r="BE1263" s="9">
        <f>AVERAGE(MainTable[[#This Row],[c1]:[c2]])</f>
        <v>4.9499999999999995E-2</v>
      </c>
      <c r="BF1263" s="9">
        <f>AVERAGE(MainTable[[#This Row],[n3]], MainTable[[#This Row],[n1]], MainTable[[#This Row],[n4]])</f>
        <v>0.27133333333333326</v>
      </c>
      <c r="BG1263" s="9" t="str">
        <f>VLOOKUP(MainTable[[#This Row],[model]],ModelNames,4,FALSE)</f>
        <v>Tree Ensemble</v>
      </c>
      <c r="BH1263" s="9" cm="1">
        <f t="array" ref="BH1263">MEDIAN(IF($AM$2:$AM$2385=AM1263,$AN$2:$AN$2385))</f>
        <v>0.86973139609339412</v>
      </c>
      <c r="BI1263" s="9" t="str" cm="1">
        <f t="array" ref="BI1263">LEFT(A1263, MIN(IFERROR(FIND({"_binarized","_clean","_converted"}, A1263), LEN(A1263)+1))-1)</f>
        <v>e_commerce_shipping_data</v>
      </c>
    </row>
    <row r="1264" spans="1:61" x14ac:dyDescent="0.25">
      <c r="A1264" t="s">
        <v>199</v>
      </c>
      <c r="B1264" s="6">
        <v>10999</v>
      </c>
      <c r="C1264">
        <v>10</v>
      </c>
      <c r="D1264">
        <v>5</v>
      </c>
      <c r="E1264">
        <v>4</v>
      </c>
      <c r="F1264" s="1">
        <v>1.4794860234445451</v>
      </c>
      <c r="G1264">
        <v>0</v>
      </c>
      <c r="H1264">
        <v>0</v>
      </c>
      <c r="I1264" s="1">
        <v>1000000</v>
      </c>
      <c r="J1264" s="1">
        <v>0.59010761265860823</v>
      </c>
      <c r="K1264" s="1">
        <v>0.82525914588343041</v>
      </c>
      <c r="L1264" s="1">
        <v>17.6586</v>
      </c>
      <c r="M1264" s="1">
        <v>17.4772</v>
      </c>
      <c r="N1264" s="2">
        <v>0.43</v>
      </c>
      <c r="O1264" s="2">
        <v>0.72799999999999998</v>
      </c>
      <c r="P1264" s="2">
        <v>0.52200000000000002</v>
      </c>
      <c r="Q1264" s="2">
        <v>0.10299999999999999</v>
      </c>
      <c r="R1264" s="2">
        <v>0.75900000000000001</v>
      </c>
      <c r="S1264" s="2">
        <v>0.75900000000000001</v>
      </c>
      <c r="T1264" s="2">
        <v>7.1999999999999995E-2</v>
      </c>
      <c r="U1264" s="2">
        <v>0.35399999999999998</v>
      </c>
      <c r="V1264" s="2">
        <v>0.28799999999999998</v>
      </c>
      <c r="W1264" s="2">
        <v>0.17799999999999999</v>
      </c>
      <c r="X1264" s="2">
        <v>0.185</v>
      </c>
      <c r="Y1264" s="2">
        <v>0.35499999999999998</v>
      </c>
      <c r="Z1264" s="2">
        <v>0.311</v>
      </c>
      <c r="AA1264" s="2">
        <v>0.51700000000000002</v>
      </c>
      <c r="AB1264" s="2">
        <v>0.98099999999999998</v>
      </c>
      <c r="AC1264" s="2">
        <v>0.94499999999999995</v>
      </c>
      <c r="AD1264" s="2">
        <v>0.442</v>
      </c>
      <c r="AE1264" s="2">
        <v>0.85199999999999998</v>
      </c>
      <c r="AF1264" s="2">
        <v>0</v>
      </c>
      <c r="AG1264" s="2">
        <v>0</v>
      </c>
      <c r="AH1264" s="2">
        <v>1</v>
      </c>
      <c r="AI1264" s="2">
        <v>2.7E-2</v>
      </c>
      <c r="AJ1264" s="2">
        <v>7.1999999999999995E-2</v>
      </c>
      <c r="AK1264">
        <v>341570</v>
      </c>
      <c r="AL1264">
        <v>113.32</v>
      </c>
      <c r="AM1264" t="s">
        <v>61</v>
      </c>
      <c r="AN1264" s="3">
        <v>0.66315267270246803</v>
      </c>
      <c r="AO1264" s="3">
        <v>8.5546348367049989E-3</v>
      </c>
      <c r="AP1264" s="3">
        <v>0.65673776915888271</v>
      </c>
      <c r="AQ1264" s="3">
        <v>8.8732876285047349E-3</v>
      </c>
      <c r="AR1264" s="3">
        <v>0.73286963322162813</v>
      </c>
      <c r="AS1264" s="3">
        <v>6.3763730524638009E-3</v>
      </c>
      <c r="AT1264" s="10">
        <v>4.0611505999999997E-3</v>
      </c>
      <c r="AU1264" s="1">
        <v>356.33984375</v>
      </c>
      <c r="AV1264" s="5">
        <v>2708592.0263947351</v>
      </c>
      <c r="AW1264" s="9">
        <v>6.6612720489501953E-2</v>
      </c>
      <c r="AX1264">
        <v>4</v>
      </c>
      <c r="AY1264" t="s">
        <v>50</v>
      </c>
      <c r="AZ1264" s="9">
        <f>AVERAGE(MainTable[[#This Row],[f1]:[f4]])</f>
        <v>0.57420000000000004</v>
      </c>
      <c r="BA1264" s="9">
        <f>AVERAGE(MainTable[[#This Row],[l1]:[l3]])</f>
        <v>0.23799999999999999</v>
      </c>
      <c r="BB1264" s="9">
        <f>AVERAGE(MainTable[[#This Row],[n1]:[lsc]])</f>
        <v>0.42116666666666663</v>
      </c>
      <c r="BC1264" s="9">
        <f>AVERAGE(MainTable[[#This Row],[density]:[clsCoef]])</f>
        <v>0.69350000000000001</v>
      </c>
      <c r="BD1264" s="9">
        <f>AVERAGE(MainTable[[#This Row],[t2]:[t4]])</f>
        <v>0.33333333333333331</v>
      </c>
      <c r="BE1264" s="9">
        <f>AVERAGE(MainTable[[#This Row],[c1]:[c2]])</f>
        <v>4.9499999999999995E-2</v>
      </c>
      <c r="BF1264" s="9">
        <f>AVERAGE(MainTable[[#This Row],[n3]], MainTable[[#This Row],[n1]], MainTable[[#This Row],[n4]])</f>
        <v>0.28133333333333327</v>
      </c>
      <c r="BG1264" s="9" t="str">
        <f>VLOOKUP(MainTable[[#This Row],[model]],ModelNames,4,FALSE)</f>
        <v>Discriminant</v>
      </c>
      <c r="BH1264" s="9" cm="1">
        <f t="array" ref="BH1264">MEDIAN(IF($AM$2:$AM$2385=AM1264,$AN$2:$AN$2385))</f>
        <v>0.82848361206198695</v>
      </c>
      <c r="BI1264" s="9" t="str" cm="1">
        <f t="array" ref="BI1264">LEFT(A1264, MIN(IFERROR(FIND({"_binarized","_clean","_converted"}, A1264), LEN(A1264)+1))-1)</f>
        <v>shipping</v>
      </c>
    </row>
    <row r="1265" spans="1:61" x14ac:dyDescent="0.25">
      <c r="A1265" t="s">
        <v>199</v>
      </c>
      <c r="B1265" s="6">
        <v>10999</v>
      </c>
      <c r="C1265">
        <v>10</v>
      </c>
      <c r="D1265">
        <v>5</v>
      </c>
      <c r="E1265">
        <v>4</v>
      </c>
      <c r="F1265" s="1">
        <v>1.4794860234445451</v>
      </c>
      <c r="G1265">
        <v>0</v>
      </c>
      <c r="H1265">
        <v>0</v>
      </c>
      <c r="I1265" s="1">
        <v>1000000</v>
      </c>
      <c r="J1265" s="1">
        <v>0.59010761265860823</v>
      </c>
      <c r="K1265" s="1">
        <v>0.82525914588343041</v>
      </c>
      <c r="L1265" s="1">
        <v>17.6586</v>
      </c>
      <c r="M1265" s="1">
        <v>17.4772</v>
      </c>
      <c r="N1265" s="2">
        <v>0.43</v>
      </c>
      <c r="O1265" s="2">
        <v>0.72799999999999998</v>
      </c>
      <c r="P1265" s="2">
        <v>0.52200000000000002</v>
      </c>
      <c r="Q1265" s="2">
        <v>0.10299999999999999</v>
      </c>
      <c r="R1265" s="2">
        <v>0.75900000000000001</v>
      </c>
      <c r="S1265" s="2">
        <v>0.75900000000000001</v>
      </c>
      <c r="T1265" s="2">
        <v>7.1999999999999995E-2</v>
      </c>
      <c r="U1265" s="2">
        <v>0.35399999999999998</v>
      </c>
      <c r="V1265" s="2">
        <v>0.28799999999999998</v>
      </c>
      <c r="W1265" s="2">
        <v>0.17799999999999999</v>
      </c>
      <c r="X1265" s="2">
        <v>0.185</v>
      </c>
      <c r="Y1265" s="2">
        <v>0.35499999999999998</v>
      </c>
      <c r="Z1265" s="2">
        <v>0.311</v>
      </c>
      <c r="AA1265" s="2">
        <v>0.51700000000000002</v>
      </c>
      <c r="AB1265" s="2">
        <v>0.98099999999999998</v>
      </c>
      <c r="AC1265" s="2">
        <v>0.94499999999999995</v>
      </c>
      <c r="AD1265" s="2">
        <v>0.442</v>
      </c>
      <c r="AE1265" s="2">
        <v>0.85199999999999998</v>
      </c>
      <c r="AF1265" s="2">
        <v>0</v>
      </c>
      <c r="AG1265" s="2">
        <v>0</v>
      </c>
      <c r="AH1265" s="2">
        <v>1</v>
      </c>
      <c r="AI1265" s="2">
        <v>2.7E-2</v>
      </c>
      <c r="AJ1265" s="2">
        <v>7.1999999999999995E-2</v>
      </c>
      <c r="AK1265">
        <v>341570</v>
      </c>
      <c r="AL1265">
        <v>113.32</v>
      </c>
      <c r="AM1265" t="s">
        <v>49</v>
      </c>
      <c r="AN1265" s="3">
        <v>0.66287998677084636</v>
      </c>
      <c r="AO1265" s="3">
        <v>1.200070082555366E-2</v>
      </c>
      <c r="AP1265" s="3">
        <v>0.66566059268969702</v>
      </c>
      <c r="AQ1265" s="3">
        <v>1.2298042852990271E-2</v>
      </c>
      <c r="AR1265" s="3">
        <v>0.74207177726537021</v>
      </c>
      <c r="AS1265" s="3">
        <v>7.8620550369539206E-3</v>
      </c>
      <c r="AT1265" s="10">
        <v>1.3508749E-2</v>
      </c>
      <c r="AU1265" s="1">
        <v>358.51171875</v>
      </c>
      <c r="AV1265" s="5">
        <v>814287.09596574644</v>
      </c>
      <c r="AW1265" s="9">
        <v>46.309842586517327</v>
      </c>
      <c r="AX1265">
        <v>16</v>
      </c>
      <c r="AY1265" t="s">
        <v>50</v>
      </c>
      <c r="AZ1265" s="9">
        <f>AVERAGE(MainTable[[#This Row],[f1]:[f4]])</f>
        <v>0.57420000000000004</v>
      </c>
      <c r="BA1265" s="9">
        <f>AVERAGE(MainTable[[#This Row],[l1]:[l3]])</f>
        <v>0.23799999999999999</v>
      </c>
      <c r="BB1265" s="9">
        <f>AVERAGE(MainTable[[#This Row],[n1]:[lsc]])</f>
        <v>0.42116666666666663</v>
      </c>
      <c r="BC1265" s="9">
        <f>AVERAGE(MainTable[[#This Row],[density]:[clsCoef]])</f>
        <v>0.69350000000000001</v>
      </c>
      <c r="BD1265" s="9">
        <f>AVERAGE(MainTable[[#This Row],[t2]:[t4]])</f>
        <v>0.33333333333333331</v>
      </c>
      <c r="BE1265" s="9">
        <f>AVERAGE(MainTable[[#This Row],[c1]:[c2]])</f>
        <v>4.9499999999999995E-2</v>
      </c>
      <c r="BF1265" s="9">
        <f>AVERAGE(MainTable[[#This Row],[n3]], MainTable[[#This Row],[n1]], MainTable[[#This Row],[n4]])</f>
        <v>0.28133333333333327</v>
      </c>
      <c r="BG1265" s="9" t="str">
        <f>VLOOKUP(MainTable[[#This Row],[model]],ModelNames,4,FALSE)</f>
        <v>Neural</v>
      </c>
      <c r="BH1265" s="9" cm="1">
        <f t="array" ref="BH1265">MEDIAN(IF($AM$2:$AM$2385=AM1265,$AN$2:$AN$2385))</f>
        <v>0.87620447459485384</v>
      </c>
      <c r="BI1265" s="9" t="str" cm="1">
        <f t="array" ref="BI1265">LEFT(A1265, MIN(IFERROR(FIND({"_binarized","_clean","_converted"}, A1265), LEN(A1265)+1))-1)</f>
        <v>shipping</v>
      </c>
    </row>
    <row r="1266" spans="1:61" x14ac:dyDescent="0.25">
      <c r="A1266" t="s">
        <v>199</v>
      </c>
      <c r="B1266" s="6">
        <v>10999</v>
      </c>
      <c r="C1266">
        <v>10</v>
      </c>
      <c r="D1266">
        <v>5</v>
      </c>
      <c r="E1266">
        <v>4</v>
      </c>
      <c r="F1266" s="1">
        <v>1.4794860234445451</v>
      </c>
      <c r="G1266">
        <v>0</v>
      </c>
      <c r="H1266">
        <v>0</v>
      </c>
      <c r="I1266" s="1">
        <v>1000000</v>
      </c>
      <c r="J1266" s="1">
        <v>0.59010761265860823</v>
      </c>
      <c r="K1266" s="1">
        <v>0.82525914588343041</v>
      </c>
      <c r="L1266" s="1">
        <v>17.6586</v>
      </c>
      <c r="M1266" s="1">
        <v>17.4772</v>
      </c>
      <c r="N1266" s="2">
        <v>0.43</v>
      </c>
      <c r="O1266" s="2">
        <v>0.72799999999999998</v>
      </c>
      <c r="P1266" s="2">
        <v>0.52200000000000002</v>
      </c>
      <c r="Q1266" s="2">
        <v>0.10299999999999999</v>
      </c>
      <c r="R1266" s="2">
        <v>0.75900000000000001</v>
      </c>
      <c r="S1266" s="2">
        <v>0.75900000000000001</v>
      </c>
      <c r="T1266" s="2">
        <v>7.1999999999999995E-2</v>
      </c>
      <c r="U1266" s="2">
        <v>0.35399999999999998</v>
      </c>
      <c r="V1266" s="2">
        <v>0.28799999999999998</v>
      </c>
      <c r="W1266" s="2">
        <v>0.17799999999999999</v>
      </c>
      <c r="X1266" s="2">
        <v>0.185</v>
      </c>
      <c r="Y1266" s="2">
        <v>0.35499999999999998</v>
      </c>
      <c r="Z1266" s="2">
        <v>0.311</v>
      </c>
      <c r="AA1266" s="2">
        <v>0.51700000000000002</v>
      </c>
      <c r="AB1266" s="2">
        <v>0.98099999999999998</v>
      </c>
      <c r="AC1266" s="2">
        <v>0.94499999999999995</v>
      </c>
      <c r="AD1266" s="2">
        <v>0.442</v>
      </c>
      <c r="AE1266" s="2">
        <v>0.85199999999999998</v>
      </c>
      <c r="AF1266" s="2">
        <v>0</v>
      </c>
      <c r="AG1266" s="2">
        <v>0</v>
      </c>
      <c r="AH1266" s="2">
        <v>1</v>
      </c>
      <c r="AI1266" s="2">
        <v>2.7E-2</v>
      </c>
      <c r="AJ1266" s="2">
        <v>7.1999999999999995E-2</v>
      </c>
      <c r="AK1266">
        <v>341570</v>
      </c>
      <c r="AL1266">
        <v>113.32</v>
      </c>
      <c r="AM1266" t="s">
        <v>51</v>
      </c>
      <c r="AN1266" s="3">
        <v>0.66242498656414073</v>
      </c>
      <c r="AO1266" s="3">
        <v>7.9962191959980205E-3</v>
      </c>
      <c r="AP1266" s="3">
        <v>0.66507975658403906</v>
      </c>
      <c r="AQ1266" s="3">
        <v>7.9949691517625914E-3</v>
      </c>
      <c r="AT1266" s="10">
        <v>2.8112271785999998</v>
      </c>
      <c r="AU1266" s="1">
        <v>343.53515625</v>
      </c>
      <c r="AV1266" s="5">
        <v>3912.8819199810459</v>
      </c>
      <c r="AW1266" s="9">
        <v>14.795346736907961</v>
      </c>
      <c r="AX1266">
        <v>12</v>
      </c>
      <c r="AY1266" t="s">
        <v>50</v>
      </c>
      <c r="AZ1266" s="9">
        <f>AVERAGE(MainTable[[#This Row],[f1]:[f4]])</f>
        <v>0.57420000000000004</v>
      </c>
      <c r="BA1266" s="9">
        <f>AVERAGE(MainTable[[#This Row],[l1]:[l3]])</f>
        <v>0.23799999999999999</v>
      </c>
      <c r="BB1266" s="9">
        <f>AVERAGE(MainTable[[#This Row],[n1]:[lsc]])</f>
        <v>0.42116666666666663</v>
      </c>
      <c r="BC1266" s="9">
        <f>AVERAGE(MainTable[[#This Row],[density]:[clsCoef]])</f>
        <v>0.69350000000000001</v>
      </c>
      <c r="BD1266" s="9">
        <f>AVERAGE(MainTable[[#This Row],[t2]:[t4]])</f>
        <v>0.33333333333333331</v>
      </c>
      <c r="BE1266" s="9">
        <f>AVERAGE(MainTable[[#This Row],[c1]:[c2]])</f>
        <v>4.9499999999999995E-2</v>
      </c>
      <c r="BF1266" s="9">
        <f>AVERAGE(MainTable[[#This Row],[n3]], MainTable[[#This Row],[n1]], MainTable[[#This Row],[n4]])</f>
        <v>0.28133333333333327</v>
      </c>
      <c r="BG1266" s="9" t="str">
        <f>VLOOKUP(MainTable[[#This Row],[model]],ModelNames,4,FALSE)</f>
        <v>Kernel/SVM</v>
      </c>
      <c r="BH1266" s="9" cm="1">
        <f t="array" ref="BH1266">MEDIAN(IF($AM$2:$AM$2385=AM1266,$AN$2:$AN$2385))</f>
        <v>0.87225452196382425</v>
      </c>
      <c r="BI1266" s="9" t="str" cm="1">
        <f t="array" ref="BI1266">LEFT(A1266, MIN(IFERROR(FIND({"_binarized","_clean","_converted"}, A1266), LEN(A1266)+1))-1)</f>
        <v>shipping</v>
      </c>
    </row>
    <row r="1267" spans="1:61" x14ac:dyDescent="0.25">
      <c r="A1267" t="s">
        <v>199</v>
      </c>
      <c r="B1267" s="6">
        <v>10999</v>
      </c>
      <c r="C1267">
        <v>10</v>
      </c>
      <c r="D1267">
        <v>5</v>
      </c>
      <c r="E1267">
        <v>4</v>
      </c>
      <c r="F1267" s="1">
        <v>1.4794860234445451</v>
      </c>
      <c r="G1267">
        <v>0</v>
      </c>
      <c r="H1267">
        <v>0</v>
      </c>
      <c r="I1267" s="1">
        <v>1000000</v>
      </c>
      <c r="J1267" s="1">
        <v>0.59010761265860823</v>
      </c>
      <c r="K1267" s="1">
        <v>0.82525914588343041</v>
      </c>
      <c r="L1267" s="1">
        <v>17.6586</v>
      </c>
      <c r="M1267" s="1">
        <v>17.4772</v>
      </c>
      <c r="N1267" s="2">
        <v>0.43</v>
      </c>
      <c r="O1267" s="2">
        <v>0.72799999999999998</v>
      </c>
      <c r="P1267" s="2">
        <v>0.52200000000000002</v>
      </c>
      <c r="Q1267" s="2">
        <v>0.10299999999999999</v>
      </c>
      <c r="R1267" s="2">
        <v>0.75900000000000001</v>
      </c>
      <c r="S1267" s="2">
        <v>0.75900000000000001</v>
      </c>
      <c r="T1267" s="2">
        <v>7.1999999999999995E-2</v>
      </c>
      <c r="U1267" s="2">
        <v>0.35399999999999998</v>
      </c>
      <c r="V1267" s="2">
        <v>0.28799999999999998</v>
      </c>
      <c r="W1267" s="2">
        <v>0.17799999999999999</v>
      </c>
      <c r="X1267" s="2">
        <v>0.185</v>
      </c>
      <c r="Y1267" s="2">
        <v>0.35499999999999998</v>
      </c>
      <c r="Z1267" s="2">
        <v>0.311</v>
      </c>
      <c r="AA1267" s="2">
        <v>0.51700000000000002</v>
      </c>
      <c r="AB1267" s="2">
        <v>0.98099999999999998</v>
      </c>
      <c r="AC1267" s="2">
        <v>0.94499999999999995</v>
      </c>
      <c r="AD1267" s="2">
        <v>0.442</v>
      </c>
      <c r="AE1267" s="2">
        <v>0.85199999999999998</v>
      </c>
      <c r="AF1267" s="2">
        <v>0</v>
      </c>
      <c r="AG1267" s="2">
        <v>0</v>
      </c>
      <c r="AH1267" s="2">
        <v>1</v>
      </c>
      <c r="AI1267" s="2">
        <v>2.7E-2</v>
      </c>
      <c r="AJ1267" s="2">
        <v>7.1999999999999995E-2</v>
      </c>
      <c r="AK1267">
        <v>341570</v>
      </c>
      <c r="AL1267">
        <v>113.32</v>
      </c>
      <c r="AM1267" t="s">
        <v>62</v>
      </c>
      <c r="AN1267" s="3">
        <v>0.66178804415230064</v>
      </c>
      <c r="AO1267" s="3">
        <v>5.9825589885892424E-3</v>
      </c>
      <c r="AP1267" s="3">
        <v>0.66467490027060105</v>
      </c>
      <c r="AQ1267" s="3">
        <v>5.9492228061446871E-3</v>
      </c>
      <c r="AT1267" s="10">
        <v>2.3156880999999998E-3</v>
      </c>
      <c r="AU1267" s="1">
        <v>286.72265625</v>
      </c>
      <c r="AV1267" s="5">
        <v>4750207.8721673684</v>
      </c>
      <c r="AW1267" s="9">
        <v>0.13733601570129389</v>
      </c>
      <c r="AX1267">
        <v>6</v>
      </c>
      <c r="AY1267" t="s">
        <v>50</v>
      </c>
      <c r="AZ1267" s="9">
        <f>AVERAGE(MainTable[[#This Row],[f1]:[f4]])</f>
        <v>0.57420000000000004</v>
      </c>
      <c r="BA1267" s="9">
        <f>AVERAGE(MainTable[[#This Row],[l1]:[l3]])</f>
        <v>0.23799999999999999</v>
      </c>
      <c r="BB1267" s="9">
        <f>AVERAGE(MainTable[[#This Row],[n1]:[lsc]])</f>
        <v>0.42116666666666663</v>
      </c>
      <c r="BC1267" s="9">
        <f>AVERAGE(MainTable[[#This Row],[density]:[clsCoef]])</f>
        <v>0.69350000000000001</v>
      </c>
      <c r="BD1267" s="9">
        <f>AVERAGE(MainTable[[#This Row],[t2]:[t4]])</f>
        <v>0.33333333333333331</v>
      </c>
      <c r="BE1267" s="9">
        <f>AVERAGE(MainTable[[#This Row],[c1]:[c2]])</f>
        <v>4.9499999999999995E-2</v>
      </c>
      <c r="BF1267" s="9">
        <f>AVERAGE(MainTable[[#This Row],[n3]], MainTable[[#This Row],[n1]], MainTable[[#This Row],[n4]])</f>
        <v>0.28133333333333327</v>
      </c>
      <c r="BG1267" s="9" t="str">
        <f>VLOOKUP(MainTable[[#This Row],[model]],ModelNames,4,FALSE)</f>
        <v>Linear</v>
      </c>
      <c r="BH1267" s="9" cm="1">
        <f t="array" ref="BH1267">MEDIAN(IF($AM$2:$AM$2385=AM1267,$AN$2:$AN$2385))</f>
        <v>0.84909999999999997</v>
      </c>
      <c r="BI1267" s="9" t="str" cm="1">
        <f t="array" ref="BI1267">LEFT(A1267, MIN(IFERROR(FIND({"_binarized","_clean","_converted"}, A1267), LEN(A1267)+1))-1)</f>
        <v>shipping</v>
      </c>
    </row>
    <row r="1268" spans="1:61" x14ac:dyDescent="0.25">
      <c r="A1268" t="s">
        <v>199</v>
      </c>
      <c r="B1268" s="6">
        <v>10999</v>
      </c>
      <c r="C1268">
        <v>10</v>
      </c>
      <c r="D1268">
        <v>5</v>
      </c>
      <c r="E1268">
        <v>4</v>
      </c>
      <c r="F1268" s="1">
        <v>1.4794860234445451</v>
      </c>
      <c r="G1268">
        <v>0</v>
      </c>
      <c r="H1268">
        <v>0</v>
      </c>
      <c r="I1268" s="1">
        <v>1000000</v>
      </c>
      <c r="J1268" s="1">
        <v>0.59010761265860823</v>
      </c>
      <c r="K1268" s="1">
        <v>0.82525914588343041</v>
      </c>
      <c r="L1268" s="1">
        <v>17.6586</v>
      </c>
      <c r="M1268" s="1">
        <v>17.4772</v>
      </c>
      <c r="N1268" s="2">
        <v>0.43</v>
      </c>
      <c r="O1268" s="2">
        <v>0.72799999999999998</v>
      </c>
      <c r="P1268" s="2">
        <v>0.52200000000000002</v>
      </c>
      <c r="Q1268" s="2">
        <v>0.10299999999999999</v>
      </c>
      <c r="R1268" s="2">
        <v>0.75900000000000001</v>
      </c>
      <c r="S1268" s="2">
        <v>0.75900000000000001</v>
      </c>
      <c r="T1268" s="2">
        <v>7.1999999999999995E-2</v>
      </c>
      <c r="U1268" s="2">
        <v>0.35399999999999998</v>
      </c>
      <c r="V1268" s="2">
        <v>0.28799999999999998</v>
      </c>
      <c r="W1268" s="2">
        <v>0.17799999999999999</v>
      </c>
      <c r="X1268" s="2">
        <v>0.185</v>
      </c>
      <c r="Y1268" s="2">
        <v>0.35499999999999998</v>
      </c>
      <c r="Z1268" s="2">
        <v>0.311</v>
      </c>
      <c r="AA1268" s="2">
        <v>0.51700000000000002</v>
      </c>
      <c r="AB1268" s="2">
        <v>0.98099999999999998</v>
      </c>
      <c r="AC1268" s="2">
        <v>0.94499999999999995</v>
      </c>
      <c r="AD1268" s="2">
        <v>0.442</v>
      </c>
      <c r="AE1268" s="2">
        <v>0.85199999999999998</v>
      </c>
      <c r="AF1268" s="2">
        <v>0</v>
      </c>
      <c r="AG1268" s="2">
        <v>0</v>
      </c>
      <c r="AH1268" s="2">
        <v>1</v>
      </c>
      <c r="AI1268" s="2">
        <v>2.7E-2</v>
      </c>
      <c r="AJ1268" s="2">
        <v>7.1999999999999995E-2</v>
      </c>
      <c r="AK1268">
        <v>341570</v>
      </c>
      <c r="AL1268">
        <v>113.32</v>
      </c>
      <c r="AM1268" t="s">
        <v>60</v>
      </c>
      <c r="AN1268" s="3">
        <v>0.65960634999379875</v>
      </c>
      <c r="AO1268" s="3">
        <v>7.5510175444336086E-3</v>
      </c>
      <c r="AP1268" s="3">
        <v>0.66271367466653852</v>
      </c>
      <c r="AQ1268" s="3">
        <v>7.3657927128142802E-3</v>
      </c>
      <c r="AT1268" s="10">
        <v>2.0304680000000001E-3</v>
      </c>
      <c r="AU1268" s="1">
        <v>287.75390625</v>
      </c>
      <c r="AV1268" s="5">
        <v>5417470.2926119016</v>
      </c>
      <c r="AW1268" s="9">
        <v>0.22215867042541501</v>
      </c>
      <c r="AX1268">
        <v>16</v>
      </c>
      <c r="AY1268" t="s">
        <v>50</v>
      </c>
      <c r="AZ1268" s="9">
        <f>AVERAGE(MainTable[[#This Row],[f1]:[f4]])</f>
        <v>0.57420000000000004</v>
      </c>
      <c r="BA1268" s="9">
        <f>AVERAGE(MainTable[[#This Row],[l1]:[l3]])</f>
        <v>0.23799999999999999</v>
      </c>
      <c r="BB1268" s="9">
        <f>AVERAGE(MainTable[[#This Row],[n1]:[lsc]])</f>
        <v>0.42116666666666663</v>
      </c>
      <c r="BC1268" s="9">
        <f>AVERAGE(MainTable[[#This Row],[density]:[clsCoef]])</f>
        <v>0.69350000000000001</v>
      </c>
      <c r="BD1268" s="9">
        <f>AVERAGE(MainTable[[#This Row],[t2]:[t4]])</f>
        <v>0.33333333333333331</v>
      </c>
      <c r="BE1268" s="9">
        <f>AVERAGE(MainTable[[#This Row],[c1]:[c2]])</f>
        <v>4.9499999999999995E-2</v>
      </c>
      <c r="BF1268" s="9">
        <f>AVERAGE(MainTable[[#This Row],[n3]], MainTable[[#This Row],[n1]], MainTable[[#This Row],[n4]])</f>
        <v>0.28133333333333327</v>
      </c>
      <c r="BG1268" s="9" t="str">
        <f>VLOOKUP(MainTable[[#This Row],[model]],ModelNames,4,FALSE)</f>
        <v>Linear</v>
      </c>
      <c r="BH1268" s="9" cm="1">
        <f t="array" ref="BH1268">MEDIAN(IF($AM$2:$AM$2385=AM1268,$AN$2:$AN$2385))</f>
        <v>0.84154689776823377</v>
      </c>
      <c r="BI1268" s="9" t="str" cm="1">
        <f t="array" ref="BI1268">LEFT(A1268, MIN(IFERROR(FIND({"_binarized","_clean","_converted"}, A1268), LEN(A1268)+1))-1)</f>
        <v>shipping</v>
      </c>
    </row>
    <row r="1269" spans="1:61" x14ac:dyDescent="0.25">
      <c r="A1269" t="s">
        <v>117</v>
      </c>
      <c r="B1269" s="6">
        <v>10999</v>
      </c>
      <c r="C1269">
        <v>12</v>
      </c>
      <c r="D1269">
        <v>7</v>
      </c>
      <c r="E1269">
        <v>4</v>
      </c>
      <c r="F1269" s="1">
        <v>1.4794860234445451</v>
      </c>
      <c r="G1269">
        <v>1.29881937318977E-3</v>
      </c>
      <c r="H1269">
        <v>1.2999999999999999E-3</v>
      </c>
      <c r="I1269" s="1">
        <v>1000000</v>
      </c>
      <c r="J1269" s="1">
        <v>0.1111820249643105</v>
      </c>
      <c r="K1269" s="1">
        <v>0.61191306012355795</v>
      </c>
      <c r="L1269" s="1">
        <v>14.9755</v>
      </c>
      <c r="M1269" s="1">
        <v>10.6434</v>
      </c>
      <c r="N1269" s="2">
        <v>0.437</v>
      </c>
      <c r="O1269" s="2">
        <v>0.71</v>
      </c>
      <c r="P1269" s="2">
        <v>0.46100000000000002</v>
      </c>
      <c r="Q1269" s="2">
        <v>7.2999999999999995E-2</v>
      </c>
      <c r="R1269" s="2">
        <v>0.71499999999999997</v>
      </c>
      <c r="S1269" s="2">
        <v>0.71399999999999997</v>
      </c>
      <c r="T1269" s="2">
        <v>0.10299999999999999</v>
      </c>
      <c r="U1269" s="2">
        <v>0.34</v>
      </c>
      <c r="V1269" s="2">
        <v>0.26800000000000002</v>
      </c>
      <c r="W1269" s="2">
        <v>0.17599999999999999</v>
      </c>
      <c r="X1269" s="2">
        <v>0.309</v>
      </c>
      <c r="Y1269" s="2">
        <v>0.34899999999999998</v>
      </c>
      <c r="Z1269" s="2">
        <v>0.28899999999999998</v>
      </c>
      <c r="AA1269" s="2">
        <v>0.61599999999999999</v>
      </c>
      <c r="AB1269" s="2">
        <v>0.98099999999999998</v>
      </c>
      <c r="AC1269" s="2">
        <v>0.97599999999999998</v>
      </c>
      <c r="AD1269" s="2">
        <v>0.52900000000000003</v>
      </c>
      <c r="AE1269" s="2">
        <v>0.90700000000000003</v>
      </c>
      <c r="AF1269" s="2">
        <v>1E-3</v>
      </c>
      <c r="AG1269" s="2">
        <v>1E-3</v>
      </c>
      <c r="AH1269" s="2">
        <v>1</v>
      </c>
      <c r="AI1269" s="2">
        <v>2.7E-2</v>
      </c>
      <c r="AJ1269" s="2">
        <v>7.1999999999999995E-2</v>
      </c>
      <c r="AK1269">
        <v>440449</v>
      </c>
      <c r="AL1269">
        <v>75.510000000000005</v>
      </c>
      <c r="AM1269" t="s">
        <v>56</v>
      </c>
      <c r="AN1269" s="3">
        <v>0.65869469593616936</v>
      </c>
      <c r="AO1269" s="3">
        <v>1.19322529350743E-2</v>
      </c>
      <c r="AP1269" s="3">
        <v>0.6607493217955589</v>
      </c>
      <c r="AQ1269" s="3">
        <v>1.180760721421481E-2</v>
      </c>
      <c r="AR1269" s="3">
        <v>0.7429746243077664</v>
      </c>
      <c r="AS1269" s="3">
        <v>1.4613956158363769E-2</v>
      </c>
      <c r="AT1269" s="10">
        <v>1.9476414000000001E-3</v>
      </c>
      <c r="AU1269" s="1">
        <v>490</v>
      </c>
      <c r="AV1269" s="5">
        <v>5647857.0204431387</v>
      </c>
      <c r="AW1269" s="9">
        <v>0.76024723052978516</v>
      </c>
      <c r="AX1269">
        <v>10</v>
      </c>
      <c r="AY1269" t="s">
        <v>50</v>
      </c>
      <c r="AZ1269" s="9">
        <f>AVERAGE(MainTable[[#This Row],[f1]:[f4]])</f>
        <v>0.53459999999999996</v>
      </c>
      <c r="BA1269" s="9">
        <f>AVERAGE(MainTable[[#This Row],[l1]:[l3]])</f>
        <v>0.23700000000000002</v>
      </c>
      <c r="BB1269" s="9">
        <f>AVERAGE(MainTable[[#This Row],[n1]:[lsc]])</f>
        <v>0.45333333333333331</v>
      </c>
      <c r="BC1269" s="9">
        <f>AVERAGE(MainTable[[#This Row],[density]:[clsCoef]])</f>
        <v>0.75249999999999995</v>
      </c>
      <c r="BD1269" s="9">
        <f>AVERAGE(MainTable[[#This Row],[t2]:[t4]])</f>
        <v>0.33400000000000002</v>
      </c>
      <c r="BE1269" s="9">
        <f>AVERAGE(MainTable[[#This Row],[c1]:[c2]])</f>
        <v>4.9499999999999995E-2</v>
      </c>
      <c r="BF1269" s="9">
        <f>AVERAGE(MainTable[[#This Row],[n3]], MainTable[[#This Row],[n1]], MainTable[[#This Row],[n4]])</f>
        <v>0.27133333333333326</v>
      </c>
      <c r="BG1269" s="9" t="str">
        <f>VLOOKUP(MainTable[[#This Row],[model]],ModelNames,4,FALSE)</f>
        <v>Linear</v>
      </c>
      <c r="BH1269" s="9" cm="1">
        <f t="array" ref="BH1269">MEDIAN(IF($AM$2:$AM$2385=AM1269,$AN$2:$AN$2385))</f>
        <v>0.85279999999999989</v>
      </c>
      <c r="BI1269" s="9" t="str" cm="1">
        <f t="array" ref="BI1269">LEFT(A1269, MIN(IFERROR(FIND({"_binarized","_clean","_converted"}, A1269), LEN(A1269)+1))-1)</f>
        <v>e_commerce_shipping_data</v>
      </c>
    </row>
    <row r="1270" spans="1:61" x14ac:dyDescent="0.25">
      <c r="A1270" t="s">
        <v>117</v>
      </c>
      <c r="B1270" s="6">
        <v>10999</v>
      </c>
      <c r="C1270">
        <v>12</v>
      </c>
      <c r="D1270">
        <v>7</v>
      </c>
      <c r="E1270">
        <v>4</v>
      </c>
      <c r="F1270" s="1">
        <v>1.4794860234445451</v>
      </c>
      <c r="G1270">
        <v>1.29881937318977E-3</v>
      </c>
      <c r="H1270">
        <v>1.2999999999999999E-3</v>
      </c>
      <c r="I1270" s="1">
        <v>1000000</v>
      </c>
      <c r="J1270" s="1">
        <v>0.1111820249643105</v>
      </c>
      <c r="K1270" s="1">
        <v>0.61191306012355795</v>
      </c>
      <c r="L1270" s="1">
        <v>14.9755</v>
      </c>
      <c r="M1270" s="1">
        <v>10.6434</v>
      </c>
      <c r="N1270" s="2">
        <v>0.437</v>
      </c>
      <c r="O1270" s="2">
        <v>0.71</v>
      </c>
      <c r="P1270" s="2">
        <v>0.46100000000000002</v>
      </c>
      <c r="Q1270" s="2">
        <v>7.2999999999999995E-2</v>
      </c>
      <c r="R1270" s="2">
        <v>0.71499999999999997</v>
      </c>
      <c r="S1270" s="2">
        <v>0.71399999999999997</v>
      </c>
      <c r="T1270" s="2">
        <v>0.10299999999999999</v>
      </c>
      <c r="U1270" s="2">
        <v>0.34</v>
      </c>
      <c r="V1270" s="2">
        <v>0.26800000000000002</v>
      </c>
      <c r="W1270" s="2">
        <v>0.17599999999999999</v>
      </c>
      <c r="X1270" s="2">
        <v>0.309</v>
      </c>
      <c r="Y1270" s="2">
        <v>0.34899999999999998</v>
      </c>
      <c r="Z1270" s="2">
        <v>0.28899999999999998</v>
      </c>
      <c r="AA1270" s="2">
        <v>0.61599999999999999</v>
      </c>
      <c r="AB1270" s="2">
        <v>0.98099999999999998</v>
      </c>
      <c r="AC1270" s="2">
        <v>0.97599999999999998</v>
      </c>
      <c r="AD1270" s="2">
        <v>0.52900000000000003</v>
      </c>
      <c r="AE1270" s="2">
        <v>0.90700000000000003</v>
      </c>
      <c r="AF1270" s="2">
        <v>1E-3</v>
      </c>
      <c r="AG1270" s="2">
        <v>1E-3</v>
      </c>
      <c r="AH1270" s="2">
        <v>1</v>
      </c>
      <c r="AI1270" s="2">
        <v>2.7E-2</v>
      </c>
      <c r="AJ1270" s="2">
        <v>7.1999999999999995E-2</v>
      </c>
      <c r="AK1270">
        <v>440449</v>
      </c>
      <c r="AL1270">
        <v>75.510000000000005</v>
      </c>
      <c r="AM1270" t="s">
        <v>64</v>
      </c>
      <c r="AN1270" s="3">
        <v>0.65833101823142748</v>
      </c>
      <c r="AO1270" s="3">
        <v>1.1681271987266741E-2</v>
      </c>
      <c r="AP1270" s="3">
        <v>0.65992914835184702</v>
      </c>
      <c r="AQ1270" s="3">
        <v>1.149321329742565E-2</v>
      </c>
      <c r="AR1270" s="3">
        <v>0.74332352753444364</v>
      </c>
      <c r="AS1270" s="3">
        <v>1.203609990910672E-2</v>
      </c>
      <c r="AT1270" s="10">
        <v>2.0074129E-3</v>
      </c>
      <c r="AU1270" s="1">
        <v>611.04296875</v>
      </c>
      <c r="AV1270" s="5">
        <v>5479689.7751701362</v>
      </c>
      <c r="AW1270" s="9">
        <v>5.5285453796386719E-2</v>
      </c>
      <c r="AX1270">
        <v>2</v>
      </c>
      <c r="AY1270" t="s">
        <v>50</v>
      </c>
      <c r="AZ1270" s="9">
        <f>AVERAGE(MainTable[[#This Row],[f1]:[f4]])</f>
        <v>0.53459999999999996</v>
      </c>
      <c r="BA1270" s="9">
        <f>AVERAGE(MainTable[[#This Row],[l1]:[l3]])</f>
        <v>0.23700000000000002</v>
      </c>
      <c r="BB1270" s="9">
        <f>AVERAGE(MainTable[[#This Row],[n1]:[lsc]])</f>
        <v>0.45333333333333331</v>
      </c>
      <c r="BC1270" s="9">
        <f>AVERAGE(MainTable[[#This Row],[density]:[clsCoef]])</f>
        <v>0.75249999999999995</v>
      </c>
      <c r="BD1270" s="9">
        <f>AVERAGE(MainTable[[#This Row],[t2]:[t4]])</f>
        <v>0.33400000000000002</v>
      </c>
      <c r="BE1270" s="9">
        <f>AVERAGE(MainTable[[#This Row],[c1]:[c2]])</f>
        <v>4.9499999999999995E-2</v>
      </c>
      <c r="BF1270" s="9">
        <f>AVERAGE(MainTable[[#This Row],[n3]], MainTable[[#This Row],[n1]], MainTable[[#This Row],[n4]])</f>
        <v>0.27133333333333326</v>
      </c>
      <c r="BG1270" s="9" t="str">
        <f>VLOOKUP(MainTable[[#This Row],[model]],ModelNames,4,FALSE)</f>
        <v>Discriminant</v>
      </c>
      <c r="BH1270" s="9" cm="1">
        <f t="array" ref="BH1270">MEDIAN(IF($AM$2:$AM$2385=AM1270,$AN$2:$AN$2385))</f>
        <v>0.83860904466088915</v>
      </c>
      <c r="BI1270" s="9" t="str" cm="1">
        <f t="array" ref="BI1270">LEFT(A1270, MIN(IFERROR(FIND({"_binarized","_clean","_converted"}, A1270), LEN(A1270)+1))-1)</f>
        <v>e_commerce_shipping_data</v>
      </c>
    </row>
    <row r="1271" spans="1:61" x14ac:dyDescent="0.25">
      <c r="A1271" t="s">
        <v>117</v>
      </c>
      <c r="B1271" s="6">
        <v>10999</v>
      </c>
      <c r="C1271">
        <v>12</v>
      </c>
      <c r="D1271">
        <v>7</v>
      </c>
      <c r="E1271">
        <v>4</v>
      </c>
      <c r="F1271" s="1">
        <v>1.4794860234445451</v>
      </c>
      <c r="G1271">
        <v>1.29881937318977E-3</v>
      </c>
      <c r="H1271">
        <v>1.2999999999999999E-3</v>
      </c>
      <c r="I1271" s="1">
        <v>1000000</v>
      </c>
      <c r="J1271" s="1">
        <v>0.1111820249643105</v>
      </c>
      <c r="K1271" s="1">
        <v>0.61191306012355795</v>
      </c>
      <c r="L1271" s="1">
        <v>14.9755</v>
      </c>
      <c r="M1271" s="1">
        <v>10.6434</v>
      </c>
      <c r="N1271" s="2">
        <v>0.437</v>
      </c>
      <c r="O1271" s="2">
        <v>0.71</v>
      </c>
      <c r="P1271" s="2">
        <v>0.46100000000000002</v>
      </c>
      <c r="Q1271" s="2">
        <v>7.2999999999999995E-2</v>
      </c>
      <c r="R1271" s="2">
        <v>0.71499999999999997</v>
      </c>
      <c r="S1271" s="2">
        <v>0.71399999999999997</v>
      </c>
      <c r="T1271" s="2">
        <v>0.10299999999999999</v>
      </c>
      <c r="U1271" s="2">
        <v>0.34</v>
      </c>
      <c r="V1271" s="2">
        <v>0.26800000000000002</v>
      </c>
      <c r="W1271" s="2">
        <v>0.17599999999999999</v>
      </c>
      <c r="X1271" s="2">
        <v>0.309</v>
      </c>
      <c r="Y1271" s="2">
        <v>0.34899999999999998</v>
      </c>
      <c r="Z1271" s="2">
        <v>0.28899999999999998</v>
      </c>
      <c r="AA1271" s="2">
        <v>0.61599999999999999</v>
      </c>
      <c r="AB1271" s="2">
        <v>0.98099999999999998</v>
      </c>
      <c r="AC1271" s="2">
        <v>0.97599999999999998</v>
      </c>
      <c r="AD1271" s="2">
        <v>0.52900000000000003</v>
      </c>
      <c r="AE1271" s="2">
        <v>0.90700000000000003</v>
      </c>
      <c r="AF1271" s="2">
        <v>1E-3</v>
      </c>
      <c r="AG1271" s="2">
        <v>1E-3</v>
      </c>
      <c r="AH1271" s="2">
        <v>1</v>
      </c>
      <c r="AI1271" s="2">
        <v>2.7E-2</v>
      </c>
      <c r="AJ1271" s="2">
        <v>7.1999999999999995E-2</v>
      </c>
      <c r="AK1271">
        <v>440449</v>
      </c>
      <c r="AL1271">
        <v>75.510000000000005</v>
      </c>
      <c r="AM1271" t="s">
        <v>53</v>
      </c>
      <c r="AN1271" s="3">
        <v>0.65678593575592215</v>
      </c>
      <c r="AO1271" s="3">
        <v>8.4839079265966628E-3</v>
      </c>
      <c r="AP1271" s="3">
        <v>0.65892770702944536</v>
      </c>
      <c r="AQ1271" s="3">
        <v>8.6356964155295795E-3</v>
      </c>
      <c r="AR1271" s="3">
        <v>0.73775136917549211</v>
      </c>
      <c r="AS1271" s="3">
        <v>9.1002744214450943E-3</v>
      </c>
      <c r="AT1271" s="10">
        <v>0.2959864378</v>
      </c>
      <c r="AU1271" s="1">
        <v>608.5234375</v>
      </c>
      <c r="AV1271" s="5">
        <v>37163.864945474154</v>
      </c>
      <c r="AW1271" s="9">
        <v>1.366178035736084</v>
      </c>
      <c r="AX1271">
        <v>24</v>
      </c>
      <c r="AY1271" t="s">
        <v>50</v>
      </c>
      <c r="AZ1271" s="9">
        <f>AVERAGE(MainTable[[#This Row],[f1]:[f4]])</f>
        <v>0.53459999999999996</v>
      </c>
      <c r="BA1271" s="9">
        <f>AVERAGE(MainTable[[#This Row],[l1]:[l3]])</f>
        <v>0.23700000000000002</v>
      </c>
      <c r="BB1271" s="9">
        <f>AVERAGE(MainTable[[#This Row],[n1]:[lsc]])</f>
        <v>0.45333333333333331</v>
      </c>
      <c r="BC1271" s="9">
        <f>AVERAGE(MainTable[[#This Row],[density]:[clsCoef]])</f>
        <v>0.75249999999999995</v>
      </c>
      <c r="BD1271" s="9">
        <f>AVERAGE(MainTable[[#This Row],[t2]:[t4]])</f>
        <v>0.33400000000000002</v>
      </c>
      <c r="BE1271" s="9">
        <f>AVERAGE(MainTable[[#This Row],[c1]:[c2]])</f>
        <v>4.9499999999999995E-2</v>
      </c>
      <c r="BF1271" s="9">
        <f>AVERAGE(MainTable[[#This Row],[n3]], MainTable[[#This Row],[n1]], MainTable[[#This Row],[n4]])</f>
        <v>0.27133333333333326</v>
      </c>
      <c r="BG1271" s="9" t="str">
        <f>VLOOKUP(MainTable[[#This Row],[model]],ModelNames,4,FALSE)</f>
        <v>Instance-based</v>
      </c>
      <c r="BH1271" s="9" cm="1">
        <f t="array" ref="BH1271">MEDIAN(IF($AM$2:$AM$2385=AM1271,$AN$2:$AN$2385))</f>
        <v>0.85</v>
      </c>
      <c r="BI1271" s="9" t="str" cm="1">
        <f t="array" ref="BI1271">LEFT(A1271, MIN(IFERROR(FIND({"_binarized","_clean","_converted"}, A1271), LEN(A1271)+1))-1)</f>
        <v>e_commerce_shipping_data</v>
      </c>
    </row>
    <row r="1272" spans="1:61" x14ac:dyDescent="0.25">
      <c r="A1272" t="s">
        <v>199</v>
      </c>
      <c r="B1272" s="6">
        <v>10999</v>
      </c>
      <c r="C1272">
        <v>10</v>
      </c>
      <c r="D1272">
        <v>5</v>
      </c>
      <c r="E1272">
        <v>4</v>
      </c>
      <c r="F1272" s="1">
        <v>1.4794860234445451</v>
      </c>
      <c r="G1272">
        <v>0</v>
      </c>
      <c r="H1272">
        <v>0</v>
      </c>
      <c r="I1272" s="1">
        <v>1000000</v>
      </c>
      <c r="J1272" s="1">
        <v>0.59010761265860823</v>
      </c>
      <c r="K1272" s="1">
        <v>0.82525914588343041</v>
      </c>
      <c r="L1272" s="1">
        <v>17.6586</v>
      </c>
      <c r="M1272" s="1">
        <v>17.4772</v>
      </c>
      <c r="N1272" s="2">
        <v>0.43</v>
      </c>
      <c r="O1272" s="2">
        <v>0.72799999999999998</v>
      </c>
      <c r="P1272" s="2">
        <v>0.52200000000000002</v>
      </c>
      <c r="Q1272" s="2">
        <v>0.10299999999999999</v>
      </c>
      <c r="R1272" s="2">
        <v>0.75900000000000001</v>
      </c>
      <c r="S1272" s="2">
        <v>0.75900000000000001</v>
      </c>
      <c r="T1272" s="2">
        <v>7.1999999999999995E-2</v>
      </c>
      <c r="U1272" s="2">
        <v>0.35399999999999998</v>
      </c>
      <c r="V1272" s="2">
        <v>0.28799999999999998</v>
      </c>
      <c r="W1272" s="2">
        <v>0.17799999999999999</v>
      </c>
      <c r="X1272" s="2">
        <v>0.185</v>
      </c>
      <c r="Y1272" s="2">
        <v>0.35499999999999998</v>
      </c>
      <c r="Z1272" s="2">
        <v>0.311</v>
      </c>
      <c r="AA1272" s="2">
        <v>0.51700000000000002</v>
      </c>
      <c r="AB1272" s="2">
        <v>0.98099999999999998</v>
      </c>
      <c r="AC1272" s="2">
        <v>0.94499999999999995</v>
      </c>
      <c r="AD1272" s="2">
        <v>0.442</v>
      </c>
      <c r="AE1272" s="2">
        <v>0.85199999999999998</v>
      </c>
      <c r="AF1272" s="2">
        <v>0</v>
      </c>
      <c r="AG1272" s="2">
        <v>0</v>
      </c>
      <c r="AH1272" s="2">
        <v>1</v>
      </c>
      <c r="AI1272" s="2">
        <v>2.7E-2</v>
      </c>
      <c r="AJ1272" s="2">
        <v>7.1999999999999995E-2</v>
      </c>
      <c r="AK1272">
        <v>341570</v>
      </c>
      <c r="AL1272">
        <v>113.32</v>
      </c>
      <c r="AM1272" t="s">
        <v>52</v>
      </c>
      <c r="AN1272" s="3">
        <v>0.65324143205589313</v>
      </c>
      <c r="AO1272" s="3">
        <v>3.6528124302357481E-3</v>
      </c>
      <c r="AP1272" s="3">
        <v>0.65441665374999558</v>
      </c>
      <c r="AQ1272" s="3">
        <v>3.9139778300798494E-3</v>
      </c>
      <c r="AR1272" s="3">
        <v>0.73713318493848989</v>
      </c>
      <c r="AS1272" s="3">
        <v>6.6719276648235029E-3</v>
      </c>
      <c r="AT1272" s="10">
        <v>9.1230511700000003E-2</v>
      </c>
      <c r="AU1272" s="1">
        <v>309.73046875</v>
      </c>
      <c r="AV1272" s="5">
        <v>120573.69622512571</v>
      </c>
      <c r="AW1272" s="9">
        <v>6.2823612689971924</v>
      </c>
      <c r="AX1272">
        <v>24</v>
      </c>
      <c r="AY1272" t="s">
        <v>50</v>
      </c>
      <c r="AZ1272" s="9">
        <f>AVERAGE(MainTable[[#This Row],[f1]:[f4]])</f>
        <v>0.57420000000000004</v>
      </c>
      <c r="BA1272" s="9">
        <f>AVERAGE(MainTable[[#This Row],[l1]:[l3]])</f>
        <v>0.23799999999999999</v>
      </c>
      <c r="BB1272" s="9">
        <f>AVERAGE(MainTable[[#This Row],[n1]:[lsc]])</f>
        <v>0.42116666666666663</v>
      </c>
      <c r="BC1272" s="9">
        <f>AVERAGE(MainTable[[#This Row],[density]:[clsCoef]])</f>
        <v>0.69350000000000001</v>
      </c>
      <c r="BD1272" s="9">
        <f>AVERAGE(MainTable[[#This Row],[t2]:[t4]])</f>
        <v>0.33333333333333331</v>
      </c>
      <c r="BE1272" s="9">
        <f>AVERAGE(MainTable[[#This Row],[c1]:[c2]])</f>
        <v>4.9499999999999995E-2</v>
      </c>
      <c r="BF1272" s="9">
        <f>AVERAGE(MainTable[[#This Row],[n3]], MainTable[[#This Row],[n1]], MainTable[[#This Row],[n4]])</f>
        <v>0.28133333333333327</v>
      </c>
      <c r="BG1272" s="9" t="str">
        <f>VLOOKUP(MainTable[[#This Row],[model]],ModelNames,4,FALSE)</f>
        <v>Tree Ensemble</v>
      </c>
      <c r="BH1272" s="9" cm="1">
        <f t="array" ref="BH1272">MEDIAN(IF($AM$2:$AM$2385=AM1272,$AN$2:$AN$2385))</f>
        <v>0.87140340575455077</v>
      </c>
      <c r="BI1272" s="9" t="str" cm="1">
        <f t="array" ref="BI1272">LEFT(A1272, MIN(IFERROR(FIND({"_binarized","_clean","_converted"}, A1272), LEN(A1272)+1))-1)</f>
        <v>shipping</v>
      </c>
    </row>
    <row r="1273" spans="1:61" x14ac:dyDescent="0.25">
      <c r="A1273" t="s">
        <v>199</v>
      </c>
      <c r="B1273" s="6">
        <v>10999</v>
      </c>
      <c r="C1273">
        <v>10</v>
      </c>
      <c r="D1273">
        <v>5</v>
      </c>
      <c r="E1273">
        <v>4</v>
      </c>
      <c r="F1273" s="1">
        <v>1.4794860234445451</v>
      </c>
      <c r="G1273">
        <v>0</v>
      </c>
      <c r="H1273">
        <v>0</v>
      </c>
      <c r="I1273" s="1">
        <v>1000000</v>
      </c>
      <c r="J1273" s="1">
        <v>0.59010761265860823</v>
      </c>
      <c r="K1273" s="1">
        <v>0.82525914588343041</v>
      </c>
      <c r="L1273" s="1">
        <v>17.6586</v>
      </c>
      <c r="M1273" s="1">
        <v>17.4772</v>
      </c>
      <c r="N1273" s="2">
        <v>0.43</v>
      </c>
      <c r="O1273" s="2">
        <v>0.72799999999999998</v>
      </c>
      <c r="P1273" s="2">
        <v>0.52200000000000002</v>
      </c>
      <c r="Q1273" s="2">
        <v>0.10299999999999999</v>
      </c>
      <c r="R1273" s="2">
        <v>0.75900000000000001</v>
      </c>
      <c r="S1273" s="2">
        <v>0.75900000000000001</v>
      </c>
      <c r="T1273" s="2">
        <v>7.1999999999999995E-2</v>
      </c>
      <c r="U1273" s="2">
        <v>0.35399999999999998</v>
      </c>
      <c r="V1273" s="2">
        <v>0.28799999999999998</v>
      </c>
      <c r="W1273" s="2">
        <v>0.17799999999999999</v>
      </c>
      <c r="X1273" s="2">
        <v>0.185</v>
      </c>
      <c r="Y1273" s="2">
        <v>0.35499999999999998</v>
      </c>
      <c r="Z1273" s="2">
        <v>0.311</v>
      </c>
      <c r="AA1273" s="2">
        <v>0.51700000000000002</v>
      </c>
      <c r="AB1273" s="2">
        <v>0.98099999999999998</v>
      </c>
      <c r="AC1273" s="2">
        <v>0.94499999999999995</v>
      </c>
      <c r="AD1273" s="2">
        <v>0.442</v>
      </c>
      <c r="AE1273" s="2">
        <v>0.85199999999999998</v>
      </c>
      <c r="AF1273" s="2">
        <v>0</v>
      </c>
      <c r="AG1273" s="2">
        <v>0</v>
      </c>
      <c r="AH1273" s="2">
        <v>1</v>
      </c>
      <c r="AI1273" s="2">
        <v>2.7E-2</v>
      </c>
      <c r="AJ1273" s="2">
        <v>7.1999999999999995E-2</v>
      </c>
      <c r="AK1273">
        <v>341570</v>
      </c>
      <c r="AL1273">
        <v>113.32</v>
      </c>
      <c r="AM1273" t="s">
        <v>64</v>
      </c>
      <c r="AN1273" s="3">
        <v>0.650332754557857</v>
      </c>
      <c r="AO1273" s="3">
        <v>9.2883327749287599E-3</v>
      </c>
      <c r="AP1273" s="3">
        <v>0.65148950360009439</v>
      </c>
      <c r="AQ1273" s="3">
        <v>8.628958409062356E-3</v>
      </c>
      <c r="AR1273" s="3">
        <v>0.72956598792920857</v>
      </c>
      <c r="AS1273" s="3">
        <v>9.0636753634196817E-3</v>
      </c>
      <c r="AT1273" s="10">
        <v>2.0568131999999999E-3</v>
      </c>
      <c r="AU1273" s="1">
        <v>349.3828125</v>
      </c>
      <c r="AV1273" s="5">
        <v>5348079.1477819383</v>
      </c>
      <c r="AW1273" s="9">
        <v>5.1657676696777337E-2</v>
      </c>
      <c r="AX1273">
        <v>2</v>
      </c>
      <c r="AY1273" t="s">
        <v>50</v>
      </c>
      <c r="AZ1273" s="9">
        <f>AVERAGE(MainTable[[#This Row],[f1]:[f4]])</f>
        <v>0.57420000000000004</v>
      </c>
      <c r="BA1273" s="9">
        <f>AVERAGE(MainTable[[#This Row],[l1]:[l3]])</f>
        <v>0.23799999999999999</v>
      </c>
      <c r="BB1273" s="9">
        <f>AVERAGE(MainTable[[#This Row],[n1]:[lsc]])</f>
        <v>0.42116666666666663</v>
      </c>
      <c r="BC1273" s="9">
        <f>AVERAGE(MainTable[[#This Row],[density]:[clsCoef]])</f>
        <v>0.69350000000000001</v>
      </c>
      <c r="BD1273" s="9">
        <f>AVERAGE(MainTable[[#This Row],[t2]:[t4]])</f>
        <v>0.33333333333333331</v>
      </c>
      <c r="BE1273" s="9">
        <f>AVERAGE(MainTable[[#This Row],[c1]:[c2]])</f>
        <v>4.9499999999999995E-2</v>
      </c>
      <c r="BF1273" s="9">
        <f>AVERAGE(MainTable[[#This Row],[n3]], MainTable[[#This Row],[n1]], MainTable[[#This Row],[n4]])</f>
        <v>0.28133333333333327</v>
      </c>
      <c r="BG1273" s="9" t="str">
        <f>VLOOKUP(MainTable[[#This Row],[model]],ModelNames,4,FALSE)</f>
        <v>Discriminant</v>
      </c>
      <c r="BH1273" s="9" cm="1">
        <f t="array" ref="BH1273">MEDIAN(IF($AM$2:$AM$2385=AM1273,$AN$2:$AN$2385))</f>
        <v>0.83860904466088915</v>
      </c>
      <c r="BI1273" s="9" t="str" cm="1">
        <f t="array" ref="BI1273">LEFT(A1273, MIN(IFERROR(FIND({"_binarized","_clean","_converted"}, A1273), LEN(A1273)+1))-1)</f>
        <v>shipping</v>
      </c>
    </row>
    <row r="1274" spans="1:61" x14ac:dyDescent="0.25">
      <c r="A1274" t="s">
        <v>199</v>
      </c>
      <c r="B1274" s="6">
        <v>10999</v>
      </c>
      <c r="C1274">
        <v>10</v>
      </c>
      <c r="D1274">
        <v>5</v>
      </c>
      <c r="E1274">
        <v>4</v>
      </c>
      <c r="F1274" s="1">
        <v>1.4794860234445451</v>
      </c>
      <c r="G1274">
        <v>0</v>
      </c>
      <c r="H1274">
        <v>0</v>
      </c>
      <c r="I1274" s="1">
        <v>1000000</v>
      </c>
      <c r="J1274" s="1">
        <v>0.59010761265860823</v>
      </c>
      <c r="K1274" s="1">
        <v>0.82525914588343041</v>
      </c>
      <c r="L1274" s="1">
        <v>17.6586</v>
      </c>
      <c r="M1274" s="1">
        <v>17.4772</v>
      </c>
      <c r="N1274" s="2">
        <v>0.43</v>
      </c>
      <c r="O1274" s="2">
        <v>0.72799999999999998</v>
      </c>
      <c r="P1274" s="2">
        <v>0.52200000000000002</v>
      </c>
      <c r="Q1274" s="2">
        <v>0.10299999999999999</v>
      </c>
      <c r="R1274" s="2">
        <v>0.75900000000000001</v>
      </c>
      <c r="S1274" s="2">
        <v>0.75900000000000001</v>
      </c>
      <c r="T1274" s="2">
        <v>7.1999999999999995E-2</v>
      </c>
      <c r="U1274" s="2">
        <v>0.35399999999999998</v>
      </c>
      <c r="V1274" s="2">
        <v>0.28799999999999998</v>
      </c>
      <c r="W1274" s="2">
        <v>0.17799999999999999</v>
      </c>
      <c r="X1274" s="2">
        <v>0.185</v>
      </c>
      <c r="Y1274" s="2">
        <v>0.35499999999999998</v>
      </c>
      <c r="Z1274" s="2">
        <v>0.311</v>
      </c>
      <c r="AA1274" s="2">
        <v>0.51700000000000002</v>
      </c>
      <c r="AB1274" s="2">
        <v>0.98099999999999998</v>
      </c>
      <c r="AC1274" s="2">
        <v>0.94499999999999995</v>
      </c>
      <c r="AD1274" s="2">
        <v>0.442</v>
      </c>
      <c r="AE1274" s="2">
        <v>0.85199999999999998</v>
      </c>
      <c r="AF1274" s="2">
        <v>0</v>
      </c>
      <c r="AG1274" s="2">
        <v>0</v>
      </c>
      <c r="AH1274" s="2">
        <v>1</v>
      </c>
      <c r="AI1274" s="2">
        <v>2.7E-2</v>
      </c>
      <c r="AJ1274" s="2">
        <v>7.1999999999999995E-2</v>
      </c>
      <c r="AK1274">
        <v>341570</v>
      </c>
      <c r="AL1274">
        <v>113.32</v>
      </c>
      <c r="AM1274" t="s">
        <v>63</v>
      </c>
      <c r="AN1274" s="3">
        <v>0.64896915953532597</v>
      </c>
      <c r="AO1274" s="3">
        <v>9.348875448257972E-3</v>
      </c>
      <c r="AP1274" s="3">
        <v>0.63439072338156355</v>
      </c>
      <c r="AQ1274" s="3">
        <v>1.00110951300243E-2</v>
      </c>
      <c r="AR1274" s="3">
        <v>0.7260331073586036</v>
      </c>
      <c r="AS1274" s="3">
        <v>5.5937944220873313E-3</v>
      </c>
      <c r="AT1274" s="10">
        <v>2.8180360999999999E-3</v>
      </c>
      <c r="AU1274" s="1">
        <v>350.5390625</v>
      </c>
      <c r="AV1274" s="5">
        <v>3903427.6673688842</v>
      </c>
      <c r="AW1274" s="9">
        <v>6.208491325378418E-2</v>
      </c>
      <c r="AX1274">
        <v>4</v>
      </c>
      <c r="AY1274" t="s">
        <v>50</v>
      </c>
      <c r="AZ1274" s="9">
        <f>AVERAGE(MainTable[[#This Row],[f1]:[f4]])</f>
        <v>0.57420000000000004</v>
      </c>
      <c r="BA1274" s="9">
        <f>AVERAGE(MainTable[[#This Row],[l1]:[l3]])</f>
        <v>0.23799999999999999</v>
      </c>
      <c r="BB1274" s="9">
        <f>AVERAGE(MainTable[[#This Row],[n1]:[lsc]])</f>
        <v>0.42116666666666663</v>
      </c>
      <c r="BC1274" s="9">
        <f>AVERAGE(MainTable[[#This Row],[density]:[clsCoef]])</f>
        <v>0.69350000000000001</v>
      </c>
      <c r="BD1274" s="9">
        <f>AVERAGE(MainTable[[#This Row],[t2]:[t4]])</f>
        <v>0.33333333333333331</v>
      </c>
      <c r="BE1274" s="9">
        <f>AVERAGE(MainTable[[#This Row],[c1]:[c2]])</f>
        <v>4.9499999999999995E-2</v>
      </c>
      <c r="BF1274" s="9">
        <f>AVERAGE(MainTable[[#This Row],[n3]], MainTable[[#This Row],[n1]], MainTable[[#This Row],[n4]])</f>
        <v>0.28133333333333327</v>
      </c>
      <c r="BG1274" s="9" t="str">
        <f>VLOOKUP(MainTable[[#This Row],[model]],ModelNames,4,FALSE)</f>
        <v>Probabilistic</v>
      </c>
      <c r="BH1274" s="9" cm="1">
        <f t="array" ref="BH1274">MEDIAN(IF($AM$2:$AM$2385=AM1274,$AN$2:$AN$2385))</f>
        <v>0.73750000000000004</v>
      </c>
      <c r="BI1274" s="9" t="str" cm="1">
        <f t="array" ref="BI1274">LEFT(A1274, MIN(IFERROR(FIND({"_binarized","_clean","_converted"}, A1274), LEN(A1274)+1))-1)</f>
        <v>shipping</v>
      </c>
    </row>
    <row r="1275" spans="1:61" x14ac:dyDescent="0.25">
      <c r="A1275" t="s">
        <v>199</v>
      </c>
      <c r="B1275" s="6">
        <v>10999</v>
      </c>
      <c r="C1275">
        <v>10</v>
      </c>
      <c r="D1275">
        <v>5</v>
      </c>
      <c r="E1275">
        <v>4</v>
      </c>
      <c r="F1275" s="1">
        <v>1.4794860234445451</v>
      </c>
      <c r="G1275">
        <v>0</v>
      </c>
      <c r="H1275">
        <v>0</v>
      </c>
      <c r="I1275" s="1">
        <v>1000000</v>
      </c>
      <c r="J1275" s="1">
        <v>0.59010761265860823</v>
      </c>
      <c r="K1275" s="1">
        <v>0.82525914588343041</v>
      </c>
      <c r="L1275" s="1">
        <v>17.6586</v>
      </c>
      <c r="M1275" s="1">
        <v>17.4772</v>
      </c>
      <c r="N1275" s="2">
        <v>0.43</v>
      </c>
      <c r="O1275" s="2">
        <v>0.72799999999999998</v>
      </c>
      <c r="P1275" s="2">
        <v>0.52200000000000002</v>
      </c>
      <c r="Q1275" s="2">
        <v>0.10299999999999999</v>
      </c>
      <c r="R1275" s="2">
        <v>0.75900000000000001</v>
      </c>
      <c r="S1275" s="2">
        <v>0.75900000000000001</v>
      </c>
      <c r="T1275" s="2">
        <v>7.1999999999999995E-2</v>
      </c>
      <c r="U1275" s="2">
        <v>0.35399999999999998</v>
      </c>
      <c r="V1275" s="2">
        <v>0.28799999999999998</v>
      </c>
      <c r="W1275" s="2">
        <v>0.17799999999999999</v>
      </c>
      <c r="X1275" s="2">
        <v>0.185</v>
      </c>
      <c r="Y1275" s="2">
        <v>0.35499999999999998</v>
      </c>
      <c r="Z1275" s="2">
        <v>0.311</v>
      </c>
      <c r="AA1275" s="2">
        <v>0.51700000000000002</v>
      </c>
      <c r="AB1275" s="2">
        <v>0.98099999999999998</v>
      </c>
      <c r="AC1275" s="2">
        <v>0.94499999999999995</v>
      </c>
      <c r="AD1275" s="2">
        <v>0.442</v>
      </c>
      <c r="AE1275" s="2">
        <v>0.85199999999999998</v>
      </c>
      <c r="AF1275" s="2">
        <v>0</v>
      </c>
      <c r="AG1275" s="2">
        <v>0</v>
      </c>
      <c r="AH1275" s="2">
        <v>1</v>
      </c>
      <c r="AI1275" s="2">
        <v>2.7E-2</v>
      </c>
      <c r="AJ1275" s="2">
        <v>7.1999999999999995E-2</v>
      </c>
      <c r="AK1275">
        <v>341570</v>
      </c>
      <c r="AL1275">
        <v>113.32</v>
      </c>
      <c r="AM1275" t="s">
        <v>56</v>
      </c>
      <c r="AN1275" s="3">
        <v>0.64642291950886777</v>
      </c>
      <c r="AO1275" s="3">
        <v>7.5678499875376122E-3</v>
      </c>
      <c r="AP1275" s="3">
        <v>0.64682119586184772</v>
      </c>
      <c r="AQ1275" s="3">
        <v>6.7950533232601302E-3</v>
      </c>
      <c r="AR1275" s="3">
        <v>0.72554320345502676</v>
      </c>
      <c r="AS1275" s="3">
        <v>1.0439458150829769E-2</v>
      </c>
      <c r="AT1275" s="10">
        <v>2.0470381000000002E-3</v>
      </c>
      <c r="AU1275" s="1">
        <v>285.85546875</v>
      </c>
      <c r="AV1275" s="5">
        <v>5373617.6754912119</v>
      </c>
      <c r="AW1275" s="9">
        <v>0.51678848266601563</v>
      </c>
      <c r="AX1275">
        <v>10</v>
      </c>
      <c r="AY1275" t="s">
        <v>50</v>
      </c>
      <c r="AZ1275" s="9">
        <f>AVERAGE(MainTable[[#This Row],[f1]:[f4]])</f>
        <v>0.57420000000000004</v>
      </c>
      <c r="BA1275" s="9">
        <f>AVERAGE(MainTable[[#This Row],[l1]:[l3]])</f>
        <v>0.23799999999999999</v>
      </c>
      <c r="BB1275" s="9">
        <f>AVERAGE(MainTable[[#This Row],[n1]:[lsc]])</f>
        <v>0.42116666666666663</v>
      </c>
      <c r="BC1275" s="9">
        <f>AVERAGE(MainTable[[#This Row],[density]:[clsCoef]])</f>
        <v>0.69350000000000001</v>
      </c>
      <c r="BD1275" s="9">
        <f>AVERAGE(MainTable[[#This Row],[t2]:[t4]])</f>
        <v>0.33333333333333331</v>
      </c>
      <c r="BE1275" s="9">
        <f>AVERAGE(MainTable[[#This Row],[c1]:[c2]])</f>
        <v>4.9499999999999995E-2</v>
      </c>
      <c r="BF1275" s="9">
        <f>AVERAGE(MainTable[[#This Row],[n3]], MainTable[[#This Row],[n1]], MainTable[[#This Row],[n4]])</f>
        <v>0.28133333333333327</v>
      </c>
      <c r="BG1275" s="9" t="str">
        <f>VLOOKUP(MainTable[[#This Row],[model]],ModelNames,4,FALSE)</f>
        <v>Linear</v>
      </c>
      <c r="BH1275" s="9" cm="1">
        <f t="array" ref="BH1275">MEDIAN(IF($AM$2:$AM$2385=AM1275,$AN$2:$AN$2385))</f>
        <v>0.85279999999999989</v>
      </c>
      <c r="BI1275" s="9" t="str" cm="1">
        <f t="array" ref="BI1275">LEFT(A1275, MIN(IFERROR(FIND({"_binarized","_clean","_converted"}, A1275), LEN(A1275)+1))-1)</f>
        <v>shipping</v>
      </c>
    </row>
    <row r="1276" spans="1:61" x14ac:dyDescent="0.25">
      <c r="A1276" t="s">
        <v>199</v>
      </c>
      <c r="B1276" s="6">
        <v>10999</v>
      </c>
      <c r="C1276">
        <v>10</v>
      </c>
      <c r="D1276">
        <v>5</v>
      </c>
      <c r="E1276">
        <v>4</v>
      </c>
      <c r="F1276" s="1">
        <v>1.4794860234445451</v>
      </c>
      <c r="G1276">
        <v>0</v>
      </c>
      <c r="H1276">
        <v>0</v>
      </c>
      <c r="I1276" s="1">
        <v>1000000</v>
      </c>
      <c r="J1276" s="1">
        <v>0.59010761265860823</v>
      </c>
      <c r="K1276" s="1">
        <v>0.82525914588343041</v>
      </c>
      <c r="L1276" s="1">
        <v>17.6586</v>
      </c>
      <c r="M1276" s="1">
        <v>17.4772</v>
      </c>
      <c r="N1276" s="2">
        <v>0.43</v>
      </c>
      <c r="O1276" s="2">
        <v>0.72799999999999998</v>
      </c>
      <c r="P1276" s="2">
        <v>0.52200000000000002</v>
      </c>
      <c r="Q1276" s="2">
        <v>0.10299999999999999</v>
      </c>
      <c r="R1276" s="2">
        <v>0.75900000000000001</v>
      </c>
      <c r="S1276" s="2">
        <v>0.75900000000000001</v>
      </c>
      <c r="T1276" s="2">
        <v>7.1999999999999995E-2</v>
      </c>
      <c r="U1276" s="2">
        <v>0.35399999999999998</v>
      </c>
      <c r="V1276" s="2">
        <v>0.28799999999999998</v>
      </c>
      <c r="W1276" s="2">
        <v>0.17799999999999999</v>
      </c>
      <c r="X1276" s="2">
        <v>0.185</v>
      </c>
      <c r="Y1276" s="2">
        <v>0.35499999999999998</v>
      </c>
      <c r="Z1276" s="2">
        <v>0.311</v>
      </c>
      <c r="AA1276" s="2">
        <v>0.51700000000000002</v>
      </c>
      <c r="AB1276" s="2">
        <v>0.98099999999999998</v>
      </c>
      <c r="AC1276" s="2">
        <v>0.94499999999999995</v>
      </c>
      <c r="AD1276" s="2">
        <v>0.442</v>
      </c>
      <c r="AE1276" s="2">
        <v>0.85199999999999998</v>
      </c>
      <c r="AF1276" s="2">
        <v>0</v>
      </c>
      <c r="AG1276" s="2">
        <v>0</v>
      </c>
      <c r="AH1276" s="2">
        <v>1</v>
      </c>
      <c r="AI1276" s="2">
        <v>2.7E-2</v>
      </c>
      <c r="AJ1276" s="2">
        <v>7.1999999999999995E-2</v>
      </c>
      <c r="AK1276">
        <v>341570</v>
      </c>
      <c r="AL1276">
        <v>113.32</v>
      </c>
      <c r="AM1276" t="s">
        <v>53</v>
      </c>
      <c r="AN1276" s="3">
        <v>0.63878527429823484</v>
      </c>
      <c r="AO1276" s="3">
        <v>4.0975621496791518E-3</v>
      </c>
      <c r="AP1276" s="3">
        <v>0.64136157627014567</v>
      </c>
      <c r="AQ1276" s="3">
        <v>4.1746764131626269E-3</v>
      </c>
      <c r="AR1276" s="3">
        <v>0.7086902631576818</v>
      </c>
      <c r="AS1276" s="3">
        <v>5.4960956979352264E-3</v>
      </c>
      <c r="AT1276" s="10">
        <v>0.32776458260000002</v>
      </c>
      <c r="AU1276" s="1">
        <v>348.84765625</v>
      </c>
      <c r="AV1276" s="5">
        <v>33560.673064801937</v>
      </c>
      <c r="AW1276" s="9">
        <v>1.3292558193206789</v>
      </c>
      <c r="AX1276">
        <v>24</v>
      </c>
      <c r="AY1276" t="s">
        <v>50</v>
      </c>
      <c r="AZ1276" s="9">
        <f>AVERAGE(MainTable[[#This Row],[f1]:[f4]])</f>
        <v>0.57420000000000004</v>
      </c>
      <c r="BA1276" s="9">
        <f>AVERAGE(MainTable[[#This Row],[l1]:[l3]])</f>
        <v>0.23799999999999999</v>
      </c>
      <c r="BB1276" s="9">
        <f>AVERAGE(MainTable[[#This Row],[n1]:[lsc]])</f>
        <v>0.42116666666666663</v>
      </c>
      <c r="BC1276" s="9">
        <f>AVERAGE(MainTable[[#This Row],[density]:[clsCoef]])</f>
        <v>0.69350000000000001</v>
      </c>
      <c r="BD1276" s="9">
        <f>AVERAGE(MainTable[[#This Row],[t2]:[t4]])</f>
        <v>0.33333333333333331</v>
      </c>
      <c r="BE1276" s="9">
        <f>AVERAGE(MainTable[[#This Row],[c1]:[c2]])</f>
        <v>4.9499999999999995E-2</v>
      </c>
      <c r="BF1276" s="9">
        <f>AVERAGE(MainTable[[#This Row],[n3]], MainTable[[#This Row],[n1]], MainTable[[#This Row],[n4]])</f>
        <v>0.28133333333333327</v>
      </c>
      <c r="BG1276" s="9" t="str">
        <f>VLOOKUP(MainTable[[#This Row],[model]],ModelNames,4,FALSE)</f>
        <v>Instance-based</v>
      </c>
      <c r="BH1276" s="9" cm="1">
        <f t="array" ref="BH1276">MEDIAN(IF($AM$2:$AM$2385=AM1276,$AN$2:$AN$2385))</f>
        <v>0.85</v>
      </c>
      <c r="BI1276" s="9" t="str" cm="1">
        <f t="array" ref="BI1276">LEFT(A1276, MIN(IFERROR(FIND({"_binarized","_clean","_converted"}, A1276), LEN(A1276)+1))-1)</f>
        <v>shipping</v>
      </c>
    </row>
    <row r="1277" spans="1:61" x14ac:dyDescent="0.25">
      <c r="A1277" t="s">
        <v>208</v>
      </c>
      <c r="B1277" s="6">
        <v>27901</v>
      </c>
      <c r="C1277">
        <v>17</v>
      </c>
      <c r="D1277">
        <v>7</v>
      </c>
      <c r="E1277">
        <v>9</v>
      </c>
      <c r="F1277" s="1">
        <v>1.4125378296584521</v>
      </c>
      <c r="G1277">
        <v>0</v>
      </c>
      <c r="H1277">
        <v>0</v>
      </c>
      <c r="I1277" s="1">
        <v>1000000</v>
      </c>
      <c r="J1277" s="1">
        <v>2575.5924930344308</v>
      </c>
      <c r="K1277" s="1">
        <v>26.219402046038191</v>
      </c>
      <c r="L1277" s="1">
        <v>34.613999999999997</v>
      </c>
      <c r="M1277" s="1">
        <v>26.016999999999999</v>
      </c>
      <c r="N1277" s="2">
        <v>0.42399999999999999</v>
      </c>
      <c r="O1277" s="2">
        <v>0.623</v>
      </c>
      <c r="P1277" s="2">
        <v>0.36199999999999999</v>
      </c>
      <c r="Q1277" s="2">
        <v>0</v>
      </c>
      <c r="R1277" s="2">
        <v>1</v>
      </c>
      <c r="S1277" s="2">
        <v>1</v>
      </c>
      <c r="T1277" s="2">
        <v>0.13400000000000001</v>
      </c>
      <c r="U1277" s="2">
        <v>0.25</v>
      </c>
      <c r="V1277" s="2">
        <v>0.20799999999999999</v>
      </c>
      <c r="W1277" s="2">
        <v>0.17199999999999999</v>
      </c>
      <c r="X1277" s="2">
        <v>0.35399999999999998</v>
      </c>
      <c r="Y1277" s="2">
        <v>0.34399999999999997</v>
      </c>
      <c r="Z1277" s="2">
        <v>0.24299999999999999</v>
      </c>
      <c r="AA1277" s="2">
        <v>0.56799999999999995</v>
      </c>
      <c r="AB1277" s="2">
        <v>1</v>
      </c>
      <c r="AC1277" s="2">
        <v>0.91200000000000003</v>
      </c>
      <c r="AD1277" s="2">
        <v>0.48899999999999999</v>
      </c>
      <c r="AE1277" s="2">
        <v>0.81499999999999995</v>
      </c>
      <c r="AF1277" s="2">
        <v>0</v>
      </c>
      <c r="AG1277" s="2">
        <v>0</v>
      </c>
      <c r="AH1277" s="2">
        <v>0.85699999999999998</v>
      </c>
      <c r="AI1277" s="2">
        <v>0</v>
      </c>
      <c r="AJ1277" s="2">
        <v>0</v>
      </c>
      <c r="AK1277">
        <v>2338806</v>
      </c>
      <c r="AL1277">
        <v>315.81</v>
      </c>
      <c r="AM1277" t="s">
        <v>55</v>
      </c>
      <c r="AN1277" s="3">
        <v>0.84853571930879157</v>
      </c>
      <c r="AO1277" s="3">
        <v>2.807152491733216E-3</v>
      </c>
      <c r="AP1277" s="3">
        <v>0.84793358004289276</v>
      </c>
      <c r="AQ1277" s="3">
        <v>2.8537370548172031E-3</v>
      </c>
      <c r="AR1277" s="3">
        <v>0.92164383890737689</v>
      </c>
      <c r="AS1277" s="3">
        <v>1.503703767904739E-3</v>
      </c>
      <c r="AT1277" s="10">
        <v>4.4223308563232422E-2</v>
      </c>
      <c r="AU1277" s="1">
        <v>489.68359375</v>
      </c>
      <c r="AV1277" s="5">
        <v>631002.08705778338</v>
      </c>
      <c r="AW1277" s="9">
        <v>5.4229636192321777</v>
      </c>
      <c r="AX1277">
        <v>16</v>
      </c>
      <c r="AY1277" t="s">
        <v>50</v>
      </c>
      <c r="AZ1277" s="9">
        <f>AVERAGE(MainTable[[#This Row],[f1]:[f4]])</f>
        <v>0.59699999999999998</v>
      </c>
      <c r="BA1277" s="9">
        <f>AVERAGE(MainTable[[#This Row],[l1]:[l3]])</f>
        <v>0.19733333333333333</v>
      </c>
      <c r="BB1277" s="9">
        <f>AVERAGE(MainTable[[#This Row],[n1]:[lsc]])</f>
        <v>0.44683333333333336</v>
      </c>
      <c r="BC1277" s="9">
        <f>AVERAGE(MainTable[[#This Row],[density]:[clsCoef]])</f>
        <v>0.70050000000000001</v>
      </c>
      <c r="BD1277" s="9">
        <f>AVERAGE(MainTable[[#This Row],[t2]:[t4]])</f>
        <v>0.28566666666666668</v>
      </c>
      <c r="BE1277" s="9">
        <f>AVERAGE(MainTable[[#This Row],[c1]:[c2]])</f>
        <v>0</v>
      </c>
      <c r="BF1277" s="9">
        <f>AVERAGE(MainTable[[#This Row],[n3]], MainTable[[#This Row],[n1]], MainTable[[#This Row],[n4]])</f>
        <v>0.253</v>
      </c>
      <c r="BG1277" s="9" t="str">
        <f>VLOOKUP(MainTable[[#This Row],[model]],ModelNames,4,FALSE)</f>
        <v>Tree Ensemble</v>
      </c>
      <c r="BH1277" s="9" cm="1">
        <f t="array" ref="BH1277">MEDIAN(IF($AM$2:$AM$2385=AM1277,$AN$2:$AN$2385))</f>
        <v>0.88267425723439863</v>
      </c>
      <c r="BI1277" s="9" t="str" cm="1">
        <f t="array" ref="BI1277">LEFT(A1277, MIN(IFERROR(FIND({"_binarized","_clean","_converted"}, A1277), LEN(A1277)+1))-1)</f>
        <v>student_depression_dataset</v>
      </c>
    </row>
    <row r="1278" spans="1:61" x14ac:dyDescent="0.25">
      <c r="A1278" t="s">
        <v>208</v>
      </c>
      <c r="B1278" s="6">
        <v>27901</v>
      </c>
      <c r="C1278">
        <v>17</v>
      </c>
      <c r="D1278">
        <v>7</v>
      </c>
      <c r="E1278">
        <v>9</v>
      </c>
      <c r="F1278" s="1">
        <v>1.4125378296584521</v>
      </c>
      <c r="G1278">
        <v>0</v>
      </c>
      <c r="H1278">
        <v>0</v>
      </c>
      <c r="I1278" s="1">
        <v>1000000</v>
      </c>
      <c r="J1278" s="1">
        <v>2575.5924930344308</v>
      </c>
      <c r="K1278" s="1">
        <v>26.219402046038191</v>
      </c>
      <c r="L1278" s="1">
        <v>34.613999999999997</v>
      </c>
      <c r="M1278" s="1">
        <v>26.016999999999999</v>
      </c>
      <c r="N1278" s="2">
        <v>0.42399999999999999</v>
      </c>
      <c r="O1278" s="2">
        <v>0.623</v>
      </c>
      <c r="P1278" s="2">
        <v>0.36199999999999999</v>
      </c>
      <c r="Q1278" s="2">
        <v>0</v>
      </c>
      <c r="R1278" s="2">
        <v>1</v>
      </c>
      <c r="S1278" s="2">
        <v>1</v>
      </c>
      <c r="T1278" s="2">
        <v>0.13400000000000001</v>
      </c>
      <c r="U1278" s="2">
        <v>0.25</v>
      </c>
      <c r="V1278" s="2">
        <v>0.20799999999999999</v>
      </c>
      <c r="W1278" s="2">
        <v>0.17199999999999999</v>
      </c>
      <c r="X1278" s="2">
        <v>0.35399999999999998</v>
      </c>
      <c r="Y1278" s="2">
        <v>0.34399999999999997</v>
      </c>
      <c r="Z1278" s="2">
        <v>0.24299999999999999</v>
      </c>
      <c r="AA1278" s="2">
        <v>0.56799999999999995</v>
      </c>
      <c r="AB1278" s="2">
        <v>1</v>
      </c>
      <c r="AC1278" s="2">
        <v>0.91200000000000003</v>
      </c>
      <c r="AD1278" s="2">
        <v>0.48899999999999999</v>
      </c>
      <c r="AE1278" s="2">
        <v>0.81499999999999995</v>
      </c>
      <c r="AF1278" s="2">
        <v>0</v>
      </c>
      <c r="AG1278" s="2">
        <v>0</v>
      </c>
      <c r="AH1278" s="2">
        <v>0.85699999999999998</v>
      </c>
      <c r="AI1278" s="2">
        <v>0</v>
      </c>
      <c r="AJ1278" s="2">
        <v>0</v>
      </c>
      <c r="AK1278">
        <v>2338806</v>
      </c>
      <c r="AL1278">
        <v>315.81</v>
      </c>
      <c r="AM1278" t="s">
        <v>62</v>
      </c>
      <c r="AN1278" s="3">
        <v>0.84842825664906341</v>
      </c>
      <c r="AO1278" s="3">
        <v>2.2895613561965699E-3</v>
      </c>
      <c r="AP1278" s="3">
        <v>0.84773595196552198</v>
      </c>
      <c r="AQ1278" s="3">
        <v>2.365766048203329E-3</v>
      </c>
      <c r="AT1278" s="10">
        <v>1.4292478561401371E-2</v>
      </c>
      <c r="AU1278" s="1">
        <v>479.97265625</v>
      </c>
      <c r="AV1278" s="5">
        <v>1952425.527882963</v>
      </c>
      <c r="AW1278" s="9">
        <v>0.93604087829589844</v>
      </c>
      <c r="AX1278">
        <v>6</v>
      </c>
      <c r="AY1278" t="s">
        <v>50</v>
      </c>
      <c r="AZ1278" s="9">
        <f>AVERAGE(MainTable[[#This Row],[f1]:[f4]])</f>
        <v>0.59699999999999998</v>
      </c>
      <c r="BA1278" s="9">
        <f>AVERAGE(MainTable[[#This Row],[l1]:[l3]])</f>
        <v>0.19733333333333333</v>
      </c>
      <c r="BB1278" s="9">
        <f>AVERAGE(MainTable[[#This Row],[n1]:[lsc]])</f>
        <v>0.44683333333333336</v>
      </c>
      <c r="BC1278" s="9">
        <f>AVERAGE(MainTable[[#This Row],[density]:[clsCoef]])</f>
        <v>0.70050000000000001</v>
      </c>
      <c r="BD1278" s="9">
        <f>AVERAGE(MainTable[[#This Row],[t2]:[t4]])</f>
        <v>0.28566666666666668</v>
      </c>
      <c r="BE1278" s="9">
        <f>AVERAGE(MainTable[[#This Row],[c1]:[c2]])</f>
        <v>0</v>
      </c>
      <c r="BF1278" s="9">
        <f>AVERAGE(MainTable[[#This Row],[n3]], MainTable[[#This Row],[n1]], MainTable[[#This Row],[n4]])</f>
        <v>0.253</v>
      </c>
      <c r="BG1278" s="9" t="str">
        <f>VLOOKUP(MainTable[[#This Row],[model]],ModelNames,4,FALSE)</f>
        <v>Linear</v>
      </c>
      <c r="BH1278" s="9" cm="1">
        <f t="array" ref="BH1278">MEDIAN(IF($AM$2:$AM$2385=AM1278,$AN$2:$AN$2385))</f>
        <v>0.84909999999999997</v>
      </c>
      <c r="BI1278" s="9" t="str" cm="1">
        <f t="array" ref="BI1278">LEFT(A1278, MIN(IFERROR(FIND({"_binarized","_clean","_converted"}, A1278), LEN(A1278)+1))-1)</f>
        <v>student_depression_dataset</v>
      </c>
    </row>
    <row r="1279" spans="1:61" x14ac:dyDescent="0.25">
      <c r="A1279" t="s">
        <v>208</v>
      </c>
      <c r="B1279" s="6">
        <v>27901</v>
      </c>
      <c r="C1279">
        <v>17</v>
      </c>
      <c r="D1279">
        <v>7</v>
      </c>
      <c r="E1279">
        <v>9</v>
      </c>
      <c r="F1279" s="1">
        <v>1.4125378296584521</v>
      </c>
      <c r="G1279">
        <v>0</v>
      </c>
      <c r="H1279">
        <v>0</v>
      </c>
      <c r="I1279" s="1">
        <v>1000000</v>
      </c>
      <c r="J1279" s="1">
        <v>2575.5924930344308</v>
      </c>
      <c r="K1279" s="1">
        <v>26.219402046038191</v>
      </c>
      <c r="L1279" s="1">
        <v>34.613999999999997</v>
      </c>
      <c r="M1279" s="1">
        <v>26.016999999999999</v>
      </c>
      <c r="N1279" s="2">
        <v>0.42399999999999999</v>
      </c>
      <c r="O1279" s="2">
        <v>0.623</v>
      </c>
      <c r="P1279" s="2">
        <v>0.36199999999999999</v>
      </c>
      <c r="Q1279" s="2">
        <v>0</v>
      </c>
      <c r="R1279" s="2">
        <v>1</v>
      </c>
      <c r="S1279" s="2">
        <v>1</v>
      </c>
      <c r="T1279" s="2">
        <v>0.13400000000000001</v>
      </c>
      <c r="U1279" s="2">
        <v>0.25</v>
      </c>
      <c r="V1279" s="2">
        <v>0.20799999999999999</v>
      </c>
      <c r="W1279" s="2">
        <v>0.17199999999999999</v>
      </c>
      <c r="X1279" s="2">
        <v>0.35399999999999998</v>
      </c>
      <c r="Y1279" s="2">
        <v>0.34399999999999997</v>
      </c>
      <c r="Z1279" s="2">
        <v>0.24299999999999999</v>
      </c>
      <c r="AA1279" s="2">
        <v>0.56799999999999995</v>
      </c>
      <c r="AB1279" s="2">
        <v>1</v>
      </c>
      <c r="AC1279" s="2">
        <v>0.91200000000000003</v>
      </c>
      <c r="AD1279" s="2">
        <v>0.48899999999999999</v>
      </c>
      <c r="AE1279" s="2">
        <v>0.81499999999999995</v>
      </c>
      <c r="AF1279" s="2">
        <v>0</v>
      </c>
      <c r="AG1279" s="2">
        <v>0</v>
      </c>
      <c r="AH1279" s="2">
        <v>0.85699999999999998</v>
      </c>
      <c r="AI1279" s="2">
        <v>0</v>
      </c>
      <c r="AJ1279" s="2">
        <v>0</v>
      </c>
      <c r="AK1279">
        <v>2338806</v>
      </c>
      <c r="AL1279">
        <v>315.81</v>
      </c>
      <c r="AM1279" t="s">
        <v>51</v>
      </c>
      <c r="AN1279" s="3">
        <v>0.84839242077735588</v>
      </c>
      <c r="AO1279" s="3">
        <v>2.2513240704271562E-3</v>
      </c>
      <c r="AP1279" s="3">
        <v>0.8476964051052821</v>
      </c>
      <c r="AQ1279" s="3">
        <v>2.3215493441034701E-3</v>
      </c>
      <c r="AT1279" s="10">
        <v>3.96418285369873</v>
      </c>
      <c r="AU1279" s="1">
        <v>417.02734375</v>
      </c>
      <c r="AV1279" s="5">
        <v>7039.2817460384294</v>
      </c>
      <c r="AW1279" s="9">
        <v>402.50039100646973</v>
      </c>
      <c r="AX1279">
        <v>12</v>
      </c>
      <c r="AY1279" t="s">
        <v>50</v>
      </c>
      <c r="AZ1279" s="9">
        <f>AVERAGE(MainTable[[#This Row],[f1]:[f4]])</f>
        <v>0.59699999999999998</v>
      </c>
      <c r="BA1279" s="9">
        <f>AVERAGE(MainTable[[#This Row],[l1]:[l3]])</f>
        <v>0.19733333333333333</v>
      </c>
      <c r="BB1279" s="9">
        <f>AVERAGE(MainTable[[#This Row],[n1]:[lsc]])</f>
        <v>0.44683333333333336</v>
      </c>
      <c r="BC1279" s="9">
        <f>AVERAGE(MainTable[[#This Row],[density]:[clsCoef]])</f>
        <v>0.70050000000000001</v>
      </c>
      <c r="BD1279" s="9">
        <f>AVERAGE(MainTable[[#This Row],[t2]:[t4]])</f>
        <v>0.28566666666666668</v>
      </c>
      <c r="BE1279" s="9">
        <f>AVERAGE(MainTable[[#This Row],[c1]:[c2]])</f>
        <v>0</v>
      </c>
      <c r="BF1279" s="9">
        <f>AVERAGE(MainTable[[#This Row],[n3]], MainTable[[#This Row],[n1]], MainTable[[#This Row],[n4]])</f>
        <v>0.253</v>
      </c>
      <c r="BG1279" s="9" t="str">
        <f>VLOOKUP(MainTable[[#This Row],[model]],ModelNames,4,FALSE)</f>
        <v>Kernel/SVM</v>
      </c>
      <c r="BH1279" s="9" cm="1">
        <f t="array" ref="BH1279">MEDIAN(IF($AM$2:$AM$2385=AM1279,$AN$2:$AN$2385))</f>
        <v>0.87225452196382425</v>
      </c>
      <c r="BI1279" s="9" t="str" cm="1">
        <f t="array" ref="BI1279">LEFT(A1279, MIN(IFERROR(FIND({"_binarized","_clean","_converted"}, A1279), LEN(A1279)+1))-1)</f>
        <v>student_depression_dataset</v>
      </c>
    </row>
    <row r="1280" spans="1:61" x14ac:dyDescent="0.25">
      <c r="A1280" t="s">
        <v>208</v>
      </c>
      <c r="B1280" s="6">
        <v>27901</v>
      </c>
      <c r="C1280">
        <v>17</v>
      </c>
      <c r="D1280">
        <v>7</v>
      </c>
      <c r="E1280">
        <v>9</v>
      </c>
      <c r="F1280" s="1">
        <v>1.4125378296584521</v>
      </c>
      <c r="G1280">
        <v>0</v>
      </c>
      <c r="H1280">
        <v>0</v>
      </c>
      <c r="I1280" s="1">
        <v>1000000</v>
      </c>
      <c r="J1280" s="1">
        <v>2575.5924930344308</v>
      </c>
      <c r="K1280" s="1">
        <v>26.219402046038191</v>
      </c>
      <c r="L1280" s="1">
        <v>34.613999999999997</v>
      </c>
      <c r="M1280" s="1">
        <v>26.016999999999999</v>
      </c>
      <c r="N1280" s="2">
        <v>0.42399999999999999</v>
      </c>
      <c r="O1280" s="2">
        <v>0.623</v>
      </c>
      <c r="P1280" s="2">
        <v>0.36199999999999999</v>
      </c>
      <c r="Q1280" s="2">
        <v>0</v>
      </c>
      <c r="R1280" s="2">
        <v>1</v>
      </c>
      <c r="S1280" s="2">
        <v>1</v>
      </c>
      <c r="T1280" s="2">
        <v>0.13400000000000001</v>
      </c>
      <c r="U1280" s="2">
        <v>0.25</v>
      </c>
      <c r="V1280" s="2">
        <v>0.20799999999999999</v>
      </c>
      <c r="W1280" s="2">
        <v>0.17199999999999999</v>
      </c>
      <c r="X1280" s="2">
        <v>0.35399999999999998</v>
      </c>
      <c r="Y1280" s="2">
        <v>0.34399999999999997</v>
      </c>
      <c r="Z1280" s="2">
        <v>0.24299999999999999</v>
      </c>
      <c r="AA1280" s="2">
        <v>0.56799999999999995</v>
      </c>
      <c r="AB1280" s="2">
        <v>1</v>
      </c>
      <c r="AC1280" s="2">
        <v>0.91200000000000003</v>
      </c>
      <c r="AD1280" s="2">
        <v>0.48899999999999999</v>
      </c>
      <c r="AE1280" s="2">
        <v>0.81499999999999995</v>
      </c>
      <c r="AF1280" s="2">
        <v>0</v>
      </c>
      <c r="AG1280" s="2">
        <v>0</v>
      </c>
      <c r="AH1280" s="2">
        <v>0.85699999999999998</v>
      </c>
      <c r="AI1280" s="2">
        <v>0</v>
      </c>
      <c r="AJ1280" s="2">
        <v>0</v>
      </c>
      <c r="AK1280">
        <v>2338806</v>
      </c>
      <c r="AL1280">
        <v>315.81</v>
      </c>
      <c r="AM1280" t="s">
        <v>49</v>
      </c>
      <c r="AN1280" s="3">
        <v>0.84839236297756282</v>
      </c>
      <c r="AO1280" s="3">
        <v>3.059909213939989E-3</v>
      </c>
      <c r="AP1280" s="3">
        <v>0.84783199544759336</v>
      </c>
      <c r="AQ1280" s="3">
        <v>3.0605683455692629E-3</v>
      </c>
      <c r="AR1280" s="3">
        <v>0.9210153127896733</v>
      </c>
      <c r="AS1280" s="3">
        <v>9.8796518960586675E-4</v>
      </c>
      <c r="AT1280" s="10">
        <v>2.0375967025756839E-2</v>
      </c>
      <c r="AU1280" s="1">
        <v>409.3515625</v>
      </c>
      <c r="AV1280" s="5">
        <v>1369505.5535143861</v>
      </c>
      <c r="AW1280" s="9">
        <v>362.10249996185303</v>
      </c>
      <c r="AX1280">
        <v>16</v>
      </c>
      <c r="AY1280" t="s">
        <v>50</v>
      </c>
      <c r="AZ1280" s="9">
        <f>AVERAGE(MainTable[[#This Row],[f1]:[f4]])</f>
        <v>0.59699999999999998</v>
      </c>
      <c r="BA1280" s="9">
        <f>AVERAGE(MainTable[[#This Row],[l1]:[l3]])</f>
        <v>0.19733333333333333</v>
      </c>
      <c r="BB1280" s="9">
        <f>AVERAGE(MainTable[[#This Row],[n1]:[lsc]])</f>
        <v>0.44683333333333336</v>
      </c>
      <c r="BC1280" s="9">
        <f>AVERAGE(MainTable[[#This Row],[density]:[clsCoef]])</f>
        <v>0.70050000000000001</v>
      </c>
      <c r="BD1280" s="9">
        <f>AVERAGE(MainTable[[#This Row],[t2]:[t4]])</f>
        <v>0.28566666666666668</v>
      </c>
      <c r="BE1280" s="9">
        <f>AVERAGE(MainTable[[#This Row],[c1]:[c2]])</f>
        <v>0</v>
      </c>
      <c r="BF1280" s="9">
        <f>AVERAGE(MainTable[[#This Row],[n3]], MainTable[[#This Row],[n1]], MainTable[[#This Row],[n4]])</f>
        <v>0.253</v>
      </c>
      <c r="BG1280" s="9" t="str">
        <f>VLOOKUP(MainTable[[#This Row],[model]],ModelNames,4,FALSE)</f>
        <v>Neural</v>
      </c>
      <c r="BH1280" s="9" cm="1">
        <f t="array" ref="BH1280">MEDIAN(IF($AM$2:$AM$2385=AM1280,$AN$2:$AN$2385))</f>
        <v>0.87620447459485384</v>
      </c>
      <c r="BI1280" s="9" t="str" cm="1">
        <f t="array" ref="BI1280">LEFT(A1280, MIN(IFERROR(FIND({"_binarized","_clean","_converted"}, A1280), LEN(A1280)+1))-1)</f>
        <v>student_depression_dataset</v>
      </c>
    </row>
    <row r="1281" spans="1:61" x14ac:dyDescent="0.25">
      <c r="A1281" t="s">
        <v>208</v>
      </c>
      <c r="B1281" s="6">
        <v>27901</v>
      </c>
      <c r="C1281">
        <v>17</v>
      </c>
      <c r="D1281">
        <v>7</v>
      </c>
      <c r="E1281">
        <v>9</v>
      </c>
      <c r="F1281" s="1">
        <v>1.4125378296584521</v>
      </c>
      <c r="G1281">
        <v>0</v>
      </c>
      <c r="H1281">
        <v>0</v>
      </c>
      <c r="I1281" s="1">
        <v>1000000</v>
      </c>
      <c r="J1281" s="1">
        <v>2575.5924930344308</v>
      </c>
      <c r="K1281" s="1">
        <v>26.219402046038191</v>
      </c>
      <c r="L1281" s="1">
        <v>34.613999999999997</v>
      </c>
      <c r="M1281" s="1">
        <v>26.016999999999999</v>
      </c>
      <c r="N1281" s="2">
        <v>0.42399999999999999</v>
      </c>
      <c r="O1281" s="2">
        <v>0.623</v>
      </c>
      <c r="P1281" s="2">
        <v>0.36199999999999999</v>
      </c>
      <c r="Q1281" s="2">
        <v>0</v>
      </c>
      <c r="R1281" s="2">
        <v>1</v>
      </c>
      <c r="S1281" s="2">
        <v>1</v>
      </c>
      <c r="T1281" s="2">
        <v>0.13400000000000001</v>
      </c>
      <c r="U1281" s="2">
        <v>0.25</v>
      </c>
      <c r="V1281" s="2">
        <v>0.20799999999999999</v>
      </c>
      <c r="W1281" s="2">
        <v>0.17199999999999999</v>
      </c>
      <c r="X1281" s="2">
        <v>0.35399999999999998</v>
      </c>
      <c r="Y1281" s="2">
        <v>0.34399999999999997</v>
      </c>
      <c r="Z1281" s="2">
        <v>0.24299999999999999</v>
      </c>
      <c r="AA1281" s="2">
        <v>0.56799999999999995</v>
      </c>
      <c r="AB1281" s="2">
        <v>1</v>
      </c>
      <c r="AC1281" s="2">
        <v>0.91200000000000003</v>
      </c>
      <c r="AD1281" s="2">
        <v>0.48899999999999999</v>
      </c>
      <c r="AE1281" s="2">
        <v>0.81499999999999995</v>
      </c>
      <c r="AF1281" s="2">
        <v>0</v>
      </c>
      <c r="AG1281" s="2">
        <v>0</v>
      </c>
      <c r="AH1281" s="2">
        <v>0.85699999999999998</v>
      </c>
      <c r="AI1281" s="2">
        <v>0</v>
      </c>
      <c r="AJ1281" s="2">
        <v>0</v>
      </c>
      <c r="AK1281">
        <v>2338806</v>
      </c>
      <c r="AL1281">
        <v>315.81</v>
      </c>
      <c r="AM1281" t="s">
        <v>56</v>
      </c>
      <c r="AN1281" s="3">
        <v>0.84778304398114701</v>
      </c>
      <c r="AO1281" s="3">
        <v>3.5317452897375839E-3</v>
      </c>
      <c r="AP1281" s="3">
        <v>0.84720243178163734</v>
      </c>
      <c r="AQ1281" s="3">
        <v>3.560666076790888E-3</v>
      </c>
      <c r="AR1281" s="3">
        <v>0.92117209201420425</v>
      </c>
      <c r="AS1281" s="3">
        <v>9.1878165058952358E-4</v>
      </c>
      <c r="AT1281" s="10">
        <v>1.5547990798950201E-2</v>
      </c>
      <c r="AU1281" s="1">
        <v>494.22265625</v>
      </c>
      <c r="AV1281" s="5">
        <v>1794765.6620612449</v>
      </c>
      <c r="AW1281" s="9">
        <v>3.51918625831604</v>
      </c>
      <c r="AX1281">
        <v>10</v>
      </c>
      <c r="AY1281" t="s">
        <v>50</v>
      </c>
      <c r="AZ1281" s="9">
        <f>AVERAGE(MainTable[[#This Row],[f1]:[f4]])</f>
        <v>0.59699999999999998</v>
      </c>
      <c r="BA1281" s="9">
        <f>AVERAGE(MainTable[[#This Row],[l1]:[l3]])</f>
        <v>0.19733333333333333</v>
      </c>
      <c r="BB1281" s="9">
        <f>AVERAGE(MainTable[[#This Row],[n1]:[lsc]])</f>
        <v>0.44683333333333336</v>
      </c>
      <c r="BC1281" s="9">
        <f>AVERAGE(MainTable[[#This Row],[density]:[clsCoef]])</f>
        <v>0.70050000000000001</v>
      </c>
      <c r="BD1281" s="9">
        <f>AVERAGE(MainTable[[#This Row],[t2]:[t4]])</f>
        <v>0.28566666666666668</v>
      </c>
      <c r="BE1281" s="9">
        <f>AVERAGE(MainTable[[#This Row],[c1]:[c2]])</f>
        <v>0</v>
      </c>
      <c r="BF1281" s="9">
        <f>AVERAGE(MainTable[[#This Row],[n3]], MainTable[[#This Row],[n1]], MainTable[[#This Row],[n4]])</f>
        <v>0.253</v>
      </c>
      <c r="BG1281" s="9" t="str">
        <f>VLOOKUP(MainTable[[#This Row],[model]],ModelNames,4,FALSE)</f>
        <v>Linear</v>
      </c>
      <c r="BH1281" s="9" cm="1">
        <f t="array" ref="BH1281">MEDIAN(IF($AM$2:$AM$2385=AM1281,$AN$2:$AN$2385))</f>
        <v>0.85279999999999989</v>
      </c>
      <c r="BI1281" s="9" t="str" cm="1">
        <f t="array" ref="BI1281">LEFT(A1281, MIN(IFERROR(FIND({"_binarized","_clean","_converted"}, A1281), LEN(A1281)+1))-1)</f>
        <v>student_depression_dataset</v>
      </c>
    </row>
    <row r="1282" spans="1:61" x14ac:dyDescent="0.25">
      <c r="A1282" t="s">
        <v>208</v>
      </c>
      <c r="B1282" s="6">
        <v>27901</v>
      </c>
      <c r="C1282">
        <v>17</v>
      </c>
      <c r="D1282">
        <v>7</v>
      </c>
      <c r="E1282">
        <v>9</v>
      </c>
      <c r="F1282" s="1">
        <v>1.4125378296584521</v>
      </c>
      <c r="G1282">
        <v>0</v>
      </c>
      <c r="H1282">
        <v>0</v>
      </c>
      <c r="I1282" s="1">
        <v>1000000</v>
      </c>
      <c r="J1282" s="1">
        <v>2575.5924930344308</v>
      </c>
      <c r="K1282" s="1">
        <v>26.219402046038191</v>
      </c>
      <c r="L1282" s="1">
        <v>34.613999999999997</v>
      </c>
      <c r="M1282" s="1">
        <v>26.016999999999999</v>
      </c>
      <c r="N1282" s="2">
        <v>0.42399999999999999</v>
      </c>
      <c r="O1282" s="2">
        <v>0.623</v>
      </c>
      <c r="P1282" s="2">
        <v>0.36199999999999999</v>
      </c>
      <c r="Q1282" s="2">
        <v>0</v>
      </c>
      <c r="R1282" s="2">
        <v>1</v>
      </c>
      <c r="S1282" s="2">
        <v>1</v>
      </c>
      <c r="T1282" s="2">
        <v>0.13400000000000001</v>
      </c>
      <c r="U1282" s="2">
        <v>0.25</v>
      </c>
      <c r="V1282" s="2">
        <v>0.20799999999999999</v>
      </c>
      <c r="W1282" s="2">
        <v>0.17199999999999999</v>
      </c>
      <c r="X1282" s="2">
        <v>0.35399999999999998</v>
      </c>
      <c r="Y1282" s="2">
        <v>0.34399999999999997</v>
      </c>
      <c r="Z1282" s="2">
        <v>0.24299999999999999</v>
      </c>
      <c r="AA1282" s="2">
        <v>0.56799999999999995</v>
      </c>
      <c r="AB1282" s="2">
        <v>1</v>
      </c>
      <c r="AC1282" s="2">
        <v>0.91200000000000003</v>
      </c>
      <c r="AD1282" s="2">
        <v>0.48899999999999999</v>
      </c>
      <c r="AE1282" s="2">
        <v>0.81499999999999995</v>
      </c>
      <c r="AF1282" s="2">
        <v>0</v>
      </c>
      <c r="AG1282" s="2">
        <v>0</v>
      </c>
      <c r="AH1282" s="2">
        <v>0.85699999999999998</v>
      </c>
      <c r="AI1282" s="2">
        <v>0</v>
      </c>
      <c r="AJ1282" s="2">
        <v>0</v>
      </c>
      <c r="AK1282">
        <v>2338806</v>
      </c>
      <c r="AL1282">
        <v>315.81</v>
      </c>
      <c r="AM1282" t="s">
        <v>60</v>
      </c>
      <c r="AN1282" s="3">
        <v>0.84753219930139312</v>
      </c>
      <c r="AO1282" s="3">
        <v>2.3579528677598249E-3</v>
      </c>
      <c r="AP1282" s="3">
        <v>0.84711956975897651</v>
      </c>
      <c r="AQ1282" s="3">
        <v>2.3260576157621499E-3</v>
      </c>
      <c r="AR1282" s="3">
        <v>0.92072004412008079</v>
      </c>
      <c r="AS1282" s="3">
        <v>1.0606266098552909E-3</v>
      </c>
      <c r="AT1282" s="10">
        <v>1.449990272521973E-2</v>
      </c>
      <c r="AU1282" s="1">
        <v>477.73828125</v>
      </c>
      <c r="AV1282" s="5">
        <v>1924495.6693029909</v>
      </c>
      <c r="AW1282" s="9">
        <v>1.6603658199310301</v>
      </c>
      <c r="AX1282">
        <v>16</v>
      </c>
      <c r="AY1282" t="s">
        <v>50</v>
      </c>
      <c r="AZ1282" s="9">
        <f>AVERAGE(MainTable[[#This Row],[f1]:[f4]])</f>
        <v>0.59699999999999998</v>
      </c>
      <c r="BA1282" s="9">
        <f>AVERAGE(MainTable[[#This Row],[l1]:[l3]])</f>
        <v>0.19733333333333333</v>
      </c>
      <c r="BB1282" s="9">
        <f>AVERAGE(MainTable[[#This Row],[n1]:[lsc]])</f>
        <v>0.44683333333333336</v>
      </c>
      <c r="BC1282" s="9">
        <f>AVERAGE(MainTable[[#This Row],[density]:[clsCoef]])</f>
        <v>0.70050000000000001</v>
      </c>
      <c r="BD1282" s="9">
        <f>AVERAGE(MainTable[[#This Row],[t2]:[t4]])</f>
        <v>0.28566666666666668</v>
      </c>
      <c r="BE1282" s="9">
        <f>AVERAGE(MainTable[[#This Row],[c1]:[c2]])</f>
        <v>0</v>
      </c>
      <c r="BF1282" s="9">
        <f>AVERAGE(MainTable[[#This Row],[n3]], MainTable[[#This Row],[n1]], MainTable[[#This Row],[n4]])</f>
        <v>0.253</v>
      </c>
      <c r="BG1282" s="9" t="str">
        <f>VLOOKUP(MainTable[[#This Row],[model]],ModelNames,4,FALSE)</f>
        <v>Linear</v>
      </c>
      <c r="BH1282" s="9" cm="1">
        <f t="array" ref="BH1282">MEDIAN(IF($AM$2:$AM$2385=AM1282,$AN$2:$AN$2385))</f>
        <v>0.84154689776823377</v>
      </c>
      <c r="BI1282" s="9" t="str" cm="1">
        <f t="array" ref="BI1282">LEFT(A1282, MIN(IFERROR(FIND({"_binarized","_clean","_converted"}, A1282), LEN(A1282)+1))-1)</f>
        <v>student_depression_dataset</v>
      </c>
    </row>
    <row r="1283" spans="1:61" x14ac:dyDescent="0.25">
      <c r="A1283" t="s">
        <v>208</v>
      </c>
      <c r="B1283" s="6">
        <v>27901</v>
      </c>
      <c r="C1283">
        <v>17</v>
      </c>
      <c r="D1283">
        <v>7</v>
      </c>
      <c r="E1283">
        <v>9</v>
      </c>
      <c r="F1283" s="1">
        <v>1.4125378296584521</v>
      </c>
      <c r="G1283">
        <v>0</v>
      </c>
      <c r="H1283">
        <v>0</v>
      </c>
      <c r="I1283" s="1">
        <v>1000000</v>
      </c>
      <c r="J1283" s="1">
        <v>2575.5924930344308</v>
      </c>
      <c r="K1283" s="1">
        <v>26.219402046038191</v>
      </c>
      <c r="L1283" s="1">
        <v>34.613999999999997</v>
      </c>
      <c r="M1283" s="1">
        <v>26.016999999999999</v>
      </c>
      <c r="N1283" s="2">
        <v>0.42399999999999999</v>
      </c>
      <c r="O1283" s="2">
        <v>0.623</v>
      </c>
      <c r="P1283" s="2">
        <v>0.36199999999999999</v>
      </c>
      <c r="Q1283" s="2">
        <v>0</v>
      </c>
      <c r="R1283" s="2">
        <v>1</v>
      </c>
      <c r="S1283" s="2">
        <v>1</v>
      </c>
      <c r="T1283" s="2">
        <v>0.13400000000000001</v>
      </c>
      <c r="U1283" s="2">
        <v>0.25</v>
      </c>
      <c r="V1283" s="2">
        <v>0.20799999999999999</v>
      </c>
      <c r="W1283" s="2">
        <v>0.17199999999999999</v>
      </c>
      <c r="X1283" s="2">
        <v>0.35399999999999998</v>
      </c>
      <c r="Y1283" s="2">
        <v>0.34399999999999997</v>
      </c>
      <c r="Z1283" s="2">
        <v>0.24299999999999999</v>
      </c>
      <c r="AA1283" s="2">
        <v>0.56799999999999995</v>
      </c>
      <c r="AB1283" s="2">
        <v>1</v>
      </c>
      <c r="AC1283" s="2">
        <v>0.91200000000000003</v>
      </c>
      <c r="AD1283" s="2">
        <v>0.48899999999999999</v>
      </c>
      <c r="AE1283" s="2">
        <v>0.81499999999999995</v>
      </c>
      <c r="AF1283" s="2">
        <v>0</v>
      </c>
      <c r="AG1283" s="2">
        <v>0</v>
      </c>
      <c r="AH1283" s="2">
        <v>0.85699999999999998</v>
      </c>
      <c r="AI1283" s="2">
        <v>0</v>
      </c>
      <c r="AJ1283" s="2">
        <v>0</v>
      </c>
      <c r="AK1283">
        <v>2338806</v>
      </c>
      <c r="AL1283">
        <v>315.81</v>
      </c>
      <c r="AM1283" t="s">
        <v>58</v>
      </c>
      <c r="AN1283" s="3">
        <v>0.84703039434229943</v>
      </c>
      <c r="AO1283" s="3">
        <v>2.9701426172230442E-3</v>
      </c>
      <c r="AP1283" s="3">
        <v>0.84655229501568796</v>
      </c>
      <c r="AQ1283" s="3">
        <v>3.012898091830789E-3</v>
      </c>
      <c r="AR1283" s="3">
        <v>0.92081028385961028</v>
      </c>
      <c r="AS1283" s="3">
        <v>1.6904633457676119E-3</v>
      </c>
      <c r="AT1283" s="10">
        <v>1.9258975982666019E-2</v>
      </c>
      <c r="AU1283" s="1">
        <v>479.7578125</v>
      </c>
      <c r="AV1283" s="5">
        <v>1448934.7733293721</v>
      </c>
      <c r="AW1283" s="9">
        <v>1.294265508651733</v>
      </c>
      <c r="AX1283">
        <v>2</v>
      </c>
      <c r="AY1283" t="s">
        <v>50</v>
      </c>
      <c r="AZ1283" s="9">
        <f>AVERAGE(MainTable[[#This Row],[f1]:[f4]])</f>
        <v>0.59699999999999998</v>
      </c>
      <c r="BA1283" s="9">
        <f>AVERAGE(MainTable[[#This Row],[l1]:[l3]])</f>
        <v>0.19733333333333333</v>
      </c>
      <c r="BB1283" s="9">
        <f>AVERAGE(MainTable[[#This Row],[n1]:[lsc]])</f>
        <v>0.44683333333333336</v>
      </c>
      <c r="BC1283" s="9">
        <f>AVERAGE(MainTable[[#This Row],[density]:[clsCoef]])</f>
        <v>0.70050000000000001</v>
      </c>
      <c r="BD1283" s="9">
        <f>AVERAGE(MainTable[[#This Row],[t2]:[t4]])</f>
        <v>0.28566666666666668</v>
      </c>
      <c r="BE1283" s="9">
        <f>AVERAGE(MainTable[[#This Row],[c1]:[c2]])</f>
        <v>0</v>
      </c>
      <c r="BF1283" s="9">
        <f>AVERAGE(MainTable[[#This Row],[n3]], MainTable[[#This Row],[n1]], MainTable[[#This Row],[n4]])</f>
        <v>0.253</v>
      </c>
      <c r="BG1283" s="9" t="str">
        <f>VLOOKUP(MainTable[[#This Row],[model]],ModelNames,4,FALSE)</f>
        <v>Tree Ensemble</v>
      </c>
      <c r="BH1283" s="9" cm="1">
        <f t="array" ref="BH1283">MEDIAN(IF($AM$2:$AM$2385=AM1283,$AN$2:$AN$2385))</f>
        <v>0.86973139609339412</v>
      </c>
      <c r="BI1283" s="9" t="str" cm="1">
        <f t="array" ref="BI1283">LEFT(A1283, MIN(IFERROR(FIND({"_binarized","_clean","_converted"}, A1283), LEN(A1283)+1))-1)</f>
        <v>student_depression_dataset</v>
      </c>
    </row>
    <row r="1284" spans="1:61" x14ac:dyDescent="0.25">
      <c r="A1284" t="s">
        <v>208</v>
      </c>
      <c r="B1284" s="6">
        <v>27901</v>
      </c>
      <c r="C1284">
        <v>17</v>
      </c>
      <c r="D1284">
        <v>7</v>
      </c>
      <c r="E1284">
        <v>9</v>
      </c>
      <c r="F1284" s="1">
        <v>1.4125378296584521</v>
      </c>
      <c r="G1284">
        <v>0</v>
      </c>
      <c r="H1284">
        <v>0</v>
      </c>
      <c r="I1284" s="1">
        <v>1000000</v>
      </c>
      <c r="J1284" s="1">
        <v>2575.5924930344308</v>
      </c>
      <c r="K1284" s="1">
        <v>26.219402046038191</v>
      </c>
      <c r="L1284" s="1">
        <v>34.613999999999997</v>
      </c>
      <c r="M1284" s="1">
        <v>26.016999999999999</v>
      </c>
      <c r="N1284" s="2">
        <v>0.42399999999999999</v>
      </c>
      <c r="O1284" s="2">
        <v>0.623</v>
      </c>
      <c r="P1284" s="2">
        <v>0.36199999999999999</v>
      </c>
      <c r="Q1284" s="2">
        <v>0</v>
      </c>
      <c r="R1284" s="2">
        <v>1</v>
      </c>
      <c r="S1284" s="2">
        <v>1</v>
      </c>
      <c r="T1284" s="2">
        <v>0.13400000000000001</v>
      </c>
      <c r="U1284" s="2">
        <v>0.25</v>
      </c>
      <c r="V1284" s="2">
        <v>0.20799999999999999</v>
      </c>
      <c r="W1284" s="2">
        <v>0.17199999999999999</v>
      </c>
      <c r="X1284" s="2">
        <v>0.35399999999999998</v>
      </c>
      <c r="Y1284" s="2">
        <v>0.34399999999999997</v>
      </c>
      <c r="Z1284" s="2">
        <v>0.24299999999999999</v>
      </c>
      <c r="AA1284" s="2">
        <v>0.56799999999999995</v>
      </c>
      <c r="AB1284" s="2">
        <v>1</v>
      </c>
      <c r="AC1284" s="2">
        <v>0.91200000000000003</v>
      </c>
      <c r="AD1284" s="2">
        <v>0.48899999999999999</v>
      </c>
      <c r="AE1284" s="2">
        <v>0.81499999999999995</v>
      </c>
      <c r="AF1284" s="2">
        <v>0</v>
      </c>
      <c r="AG1284" s="2">
        <v>0</v>
      </c>
      <c r="AH1284" s="2">
        <v>0.85699999999999998</v>
      </c>
      <c r="AI1284" s="2">
        <v>0</v>
      </c>
      <c r="AJ1284" s="2">
        <v>0</v>
      </c>
      <c r="AK1284">
        <v>2338806</v>
      </c>
      <c r="AL1284">
        <v>315.81</v>
      </c>
      <c r="AM1284" t="s">
        <v>59</v>
      </c>
      <c r="AN1284" s="3">
        <v>0.84617023708832895</v>
      </c>
      <c r="AO1284" s="3">
        <v>3.2399331047120632E-3</v>
      </c>
      <c r="AP1284" s="3">
        <v>0.84555693452981129</v>
      </c>
      <c r="AQ1284" s="3">
        <v>3.2976801554902391E-3</v>
      </c>
      <c r="AR1284" s="3">
        <v>0.92029664623644947</v>
      </c>
      <c r="AS1284" s="3">
        <v>1.196259754343672E-3</v>
      </c>
      <c r="AT1284" s="10">
        <v>5.9335470199584961E-2</v>
      </c>
      <c r="AU1284" s="1">
        <v>513.90234375</v>
      </c>
      <c r="AV1284" s="5">
        <v>470292.0513840504</v>
      </c>
      <c r="AW1284" s="9">
        <v>1.2463400363922119</v>
      </c>
      <c r="AX1284">
        <v>1</v>
      </c>
      <c r="AY1284" t="s">
        <v>50</v>
      </c>
      <c r="AZ1284" s="9">
        <f>AVERAGE(MainTable[[#This Row],[f1]:[f4]])</f>
        <v>0.59699999999999998</v>
      </c>
      <c r="BA1284" s="9">
        <f>AVERAGE(MainTable[[#This Row],[l1]:[l3]])</f>
        <v>0.19733333333333333</v>
      </c>
      <c r="BB1284" s="9">
        <f>AVERAGE(MainTable[[#This Row],[n1]:[lsc]])</f>
        <v>0.44683333333333336</v>
      </c>
      <c r="BC1284" s="9">
        <f>AVERAGE(MainTable[[#This Row],[density]:[clsCoef]])</f>
        <v>0.70050000000000001</v>
      </c>
      <c r="BD1284" s="9">
        <f>AVERAGE(MainTable[[#This Row],[t2]:[t4]])</f>
        <v>0.28566666666666668</v>
      </c>
      <c r="BE1284" s="9">
        <f>AVERAGE(MainTable[[#This Row],[c1]:[c2]])</f>
        <v>0</v>
      </c>
      <c r="BF1284" s="9">
        <f>AVERAGE(MainTable[[#This Row],[n3]], MainTable[[#This Row],[n1]], MainTable[[#This Row],[n4]])</f>
        <v>0.253</v>
      </c>
      <c r="BG1284" s="9" t="str">
        <f>VLOOKUP(MainTable[[#This Row],[model]],ModelNames,4,FALSE)</f>
        <v>Tree Ensemble</v>
      </c>
      <c r="BH1284" s="9" cm="1">
        <f t="array" ref="BH1284">MEDIAN(IF($AM$2:$AM$2385=AM1284,$AN$2:$AN$2385))</f>
        <v>0.86949265687583444</v>
      </c>
      <c r="BI1284" s="9" t="str" cm="1">
        <f t="array" ref="BI1284">LEFT(A1284, MIN(IFERROR(FIND({"_binarized","_clean","_converted"}, A1284), LEN(A1284)+1))-1)</f>
        <v>student_depression_dataset</v>
      </c>
    </row>
    <row r="1285" spans="1:61" x14ac:dyDescent="0.25">
      <c r="A1285" t="s">
        <v>208</v>
      </c>
      <c r="B1285" s="6">
        <v>27901</v>
      </c>
      <c r="C1285">
        <v>17</v>
      </c>
      <c r="D1285">
        <v>7</v>
      </c>
      <c r="E1285">
        <v>9</v>
      </c>
      <c r="F1285" s="1">
        <v>1.4125378296584521</v>
      </c>
      <c r="G1285">
        <v>0</v>
      </c>
      <c r="H1285">
        <v>0</v>
      </c>
      <c r="I1285" s="1">
        <v>1000000</v>
      </c>
      <c r="J1285" s="1">
        <v>2575.5924930344308</v>
      </c>
      <c r="K1285" s="1">
        <v>26.219402046038191</v>
      </c>
      <c r="L1285" s="1">
        <v>34.613999999999997</v>
      </c>
      <c r="M1285" s="1">
        <v>26.016999999999999</v>
      </c>
      <c r="N1285" s="2">
        <v>0.42399999999999999</v>
      </c>
      <c r="O1285" s="2">
        <v>0.623</v>
      </c>
      <c r="P1285" s="2">
        <v>0.36199999999999999</v>
      </c>
      <c r="Q1285" s="2">
        <v>0</v>
      </c>
      <c r="R1285" s="2">
        <v>1</v>
      </c>
      <c r="S1285" s="2">
        <v>1</v>
      </c>
      <c r="T1285" s="2">
        <v>0.13400000000000001</v>
      </c>
      <c r="U1285" s="2">
        <v>0.25</v>
      </c>
      <c r="V1285" s="2">
        <v>0.20799999999999999</v>
      </c>
      <c r="W1285" s="2">
        <v>0.17199999999999999</v>
      </c>
      <c r="X1285" s="2">
        <v>0.35399999999999998</v>
      </c>
      <c r="Y1285" s="2">
        <v>0.34399999999999997</v>
      </c>
      <c r="Z1285" s="2">
        <v>0.24299999999999999</v>
      </c>
      <c r="AA1285" s="2">
        <v>0.56799999999999995</v>
      </c>
      <c r="AB1285" s="2">
        <v>1</v>
      </c>
      <c r="AC1285" s="2">
        <v>0.91200000000000003</v>
      </c>
      <c r="AD1285" s="2">
        <v>0.48899999999999999</v>
      </c>
      <c r="AE1285" s="2">
        <v>0.81499999999999995</v>
      </c>
      <c r="AF1285" s="2">
        <v>0</v>
      </c>
      <c r="AG1285" s="2">
        <v>0</v>
      </c>
      <c r="AH1285" s="2">
        <v>0.85699999999999998</v>
      </c>
      <c r="AI1285" s="2">
        <v>0</v>
      </c>
      <c r="AJ1285" s="2">
        <v>0</v>
      </c>
      <c r="AK1285">
        <v>2338806</v>
      </c>
      <c r="AL1285">
        <v>315.81</v>
      </c>
      <c r="AM1285" t="s">
        <v>54</v>
      </c>
      <c r="AN1285" s="3">
        <v>0.84222784806874829</v>
      </c>
      <c r="AO1285" s="3">
        <v>1.8908312758116989E-3</v>
      </c>
      <c r="AP1285" s="3">
        <v>0.84149794954723556</v>
      </c>
      <c r="AQ1285" s="3">
        <v>1.876807942358929E-3</v>
      </c>
      <c r="AR1285" s="3">
        <v>0.91540311038512345</v>
      </c>
      <c r="AS1285" s="3">
        <v>6.8779083914359898E-4</v>
      </c>
      <c r="AT1285" s="10">
        <v>0.30263876914978027</v>
      </c>
      <c r="AU1285" s="1">
        <v>712.71484375</v>
      </c>
      <c r="AV1285" s="5">
        <v>92205.635379746789</v>
      </c>
      <c r="AW1285" s="9">
        <v>16.293834209442139</v>
      </c>
      <c r="AX1285">
        <v>16</v>
      </c>
      <c r="AY1285" t="s">
        <v>50</v>
      </c>
      <c r="AZ1285" s="9">
        <f>AVERAGE(MainTable[[#This Row],[f1]:[f4]])</f>
        <v>0.59699999999999998</v>
      </c>
      <c r="BA1285" s="9">
        <f>AVERAGE(MainTable[[#This Row],[l1]:[l3]])</f>
        <v>0.19733333333333333</v>
      </c>
      <c r="BB1285" s="9">
        <f>AVERAGE(MainTable[[#This Row],[n1]:[lsc]])</f>
        <v>0.44683333333333336</v>
      </c>
      <c r="BC1285" s="9">
        <f>AVERAGE(MainTable[[#This Row],[density]:[clsCoef]])</f>
        <v>0.70050000000000001</v>
      </c>
      <c r="BD1285" s="9">
        <f>AVERAGE(MainTable[[#This Row],[t2]:[t4]])</f>
        <v>0.28566666666666668</v>
      </c>
      <c r="BE1285" s="9">
        <f>AVERAGE(MainTable[[#This Row],[c1]:[c2]])</f>
        <v>0</v>
      </c>
      <c r="BF1285" s="9">
        <f>AVERAGE(MainTable[[#This Row],[n3]], MainTable[[#This Row],[n1]], MainTable[[#This Row],[n4]])</f>
        <v>0.253</v>
      </c>
      <c r="BG1285" s="9" t="str">
        <f>VLOOKUP(MainTable[[#This Row],[model]],ModelNames,4,FALSE)</f>
        <v>Tree Ensemble</v>
      </c>
      <c r="BH1285" s="9" cm="1">
        <f t="array" ref="BH1285">MEDIAN(IF($AM$2:$AM$2385=AM1285,$AN$2:$AN$2385))</f>
        <v>0.87316363636363636</v>
      </c>
      <c r="BI1285" s="9" t="str" cm="1">
        <f t="array" ref="BI1285">LEFT(A1285, MIN(IFERROR(FIND({"_binarized","_clean","_converted"}, A1285), LEN(A1285)+1))-1)</f>
        <v>student_depression_dataset</v>
      </c>
    </row>
    <row r="1286" spans="1:61" x14ac:dyDescent="0.25">
      <c r="A1286" t="s">
        <v>208</v>
      </c>
      <c r="B1286" s="6">
        <v>27901</v>
      </c>
      <c r="C1286">
        <v>17</v>
      </c>
      <c r="D1286">
        <v>7</v>
      </c>
      <c r="E1286">
        <v>9</v>
      </c>
      <c r="F1286" s="1">
        <v>1.4125378296584521</v>
      </c>
      <c r="G1286">
        <v>0</v>
      </c>
      <c r="H1286">
        <v>0</v>
      </c>
      <c r="I1286" s="1">
        <v>1000000</v>
      </c>
      <c r="J1286" s="1">
        <v>2575.5924930344308</v>
      </c>
      <c r="K1286" s="1">
        <v>26.219402046038191</v>
      </c>
      <c r="L1286" s="1">
        <v>34.613999999999997</v>
      </c>
      <c r="M1286" s="1">
        <v>26.016999999999999</v>
      </c>
      <c r="N1286" s="2">
        <v>0.42399999999999999</v>
      </c>
      <c r="O1286" s="2">
        <v>0.623</v>
      </c>
      <c r="P1286" s="2">
        <v>0.36199999999999999</v>
      </c>
      <c r="Q1286" s="2">
        <v>0</v>
      </c>
      <c r="R1286" s="2">
        <v>1</v>
      </c>
      <c r="S1286" s="2">
        <v>1</v>
      </c>
      <c r="T1286" s="2">
        <v>0.13400000000000001</v>
      </c>
      <c r="U1286" s="2">
        <v>0.25</v>
      </c>
      <c r="V1286" s="2">
        <v>0.20799999999999999</v>
      </c>
      <c r="W1286" s="2">
        <v>0.17199999999999999</v>
      </c>
      <c r="X1286" s="2">
        <v>0.35399999999999998</v>
      </c>
      <c r="Y1286" s="2">
        <v>0.34399999999999997</v>
      </c>
      <c r="Z1286" s="2">
        <v>0.24299999999999999</v>
      </c>
      <c r="AA1286" s="2">
        <v>0.56799999999999995</v>
      </c>
      <c r="AB1286" s="2">
        <v>1</v>
      </c>
      <c r="AC1286" s="2">
        <v>0.91200000000000003</v>
      </c>
      <c r="AD1286" s="2">
        <v>0.48899999999999999</v>
      </c>
      <c r="AE1286" s="2">
        <v>0.81499999999999995</v>
      </c>
      <c r="AF1286" s="2">
        <v>0</v>
      </c>
      <c r="AG1286" s="2">
        <v>0</v>
      </c>
      <c r="AH1286" s="2">
        <v>0.85699999999999998</v>
      </c>
      <c r="AI1286" s="2">
        <v>0</v>
      </c>
      <c r="AJ1286" s="2">
        <v>0</v>
      </c>
      <c r="AK1286">
        <v>2338806</v>
      </c>
      <c r="AL1286">
        <v>315.81</v>
      </c>
      <c r="AM1286" t="s">
        <v>52</v>
      </c>
      <c r="AN1286" s="3">
        <v>0.83613492783695842</v>
      </c>
      <c r="AO1286" s="3">
        <v>3.5373614417522148E-3</v>
      </c>
      <c r="AP1286" s="3">
        <v>0.8351520481134006</v>
      </c>
      <c r="AQ1286" s="3">
        <v>3.6258847480074561E-3</v>
      </c>
      <c r="AR1286" s="3">
        <v>0.91032900651004689</v>
      </c>
      <c r="AS1286" s="3">
        <v>1.3052268058955259E-3</v>
      </c>
      <c r="AT1286" s="10">
        <v>0.31486296653747559</v>
      </c>
      <c r="AU1286" s="1">
        <v>731.25390625</v>
      </c>
      <c r="AV1286" s="5">
        <v>88625.856215702952</v>
      </c>
      <c r="AW1286" s="9">
        <v>27.337762117385861</v>
      </c>
      <c r="AX1286">
        <v>24</v>
      </c>
      <c r="AY1286" t="s">
        <v>50</v>
      </c>
      <c r="AZ1286" s="9">
        <f>AVERAGE(MainTable[[#This Row],[f1]:[f4]])</f>
        <v>0.59699999999999998</v>
      </c>
      <c r="BA1286" s="9">
        <f>AVERAGE(MainTable[[#This Row],[l1]:[l3]])</f>
        <v>0.19733333333333333</v>
      </c>
      <c r="BB1286" s="9">
        <f>AVERAGE(MainTable[[#This Row],[n1]:[lsc]])</f>
        <v>0.44683333333333336</v>
      </c>
      <c r="BC1286" s="9">
        <f>AVERAGE(MainTable[[#This Row],[density]:[clsCoef]])</f>
        <v>0.70050000000000001</v>
      </c>
      <c r="BD1286" s="9">
        <f>AVERAGE(MainTable[[#This Row],[t2]:[t4]])</f>
        <v>0.28566666666666668</v>
      </c>
      <c r="BE1286" s="9">
        <f>AVERAGE(MainTable[[#This Row],[c1]:[c2]])</f>
        <v>0</v>
      </c>
      <c r="BF1286" s="9">
        <f>AVERAGE(MainTable[[#This Row],[n3]], MainTable[[#This Row],[n1]], MainTable[[#This Row],[n4]])</f>
        <v>0.253</v>
      </c>
      <c r="BG1286" s="9" t="str">
        <f>VLOOKUP(MainTable[[#This Row],[model]],ModelNames,4,FALSE)</f>
        <v>Tree Ensemble</v>
      </c>
      <c r="BH1286" s="9" cm="1">
        <f t="array" ref="BH1286">MEDIAN(IF($AM$2:$AM$2385=AM1286,$AN$2:$AN$2385))</f>
        <v>0.87140340575455077</v>
      </c>
      <c r="BI1286" s="9" t="str" cm="1">
        <f t="array" ref="BI1286">LEFT(A1286, MIN(IFERROR(FIND({"_binarized","_clean","_converted"}, A1286), LEN(A1286)+1))-1)</f>
        <v>student_depression_dataset</v>
      </c>
    </row>
    <row r="1287" spans="1:61" x14ac:dyDescent="0.25">
      <c r="A1287" t="s">
        <v>208</v>
      </c>
      <c r="B1287" s="6">
        <v>27901</v>
      </c>
      <c r="C1287">
        <v>17</v>
      </c>
      <c r="D1287">
        <v>7</v>
      </c>
      <c r="E1287">
        <v>9</v>
      </c>
      <c r="F1287" s="1">
        <v>1.4125378296584521</v>
      </c>
      <c r="G1287">
        <v>0</v>
      </c>
      <c r="H1287">
        <v>0</v>
      </c>
      <c r="I1287" s="1">
        <v>1000000</v>
      </c>
      <c r="J1287" s="1">
        <v>2575.5924930344308</v>
      </c>
      <c r="K1287" s="1">
        <v>26.219402046038191</v>
      </c>
      <c r="L1287" s="1">
        <v>34.613999999999997</v>
      </c>
      <c r="M1287" s="1">
        <v>26.016999999999999</v>
      </c>
      <c r="N1287" s="2">
        <v>0.42399999999999999</v>
      </c>
      <c r="O1287" s="2">
        <v>0.623</v>
      </c>
      <c r="P1287" s="2">
        <v>0.36199999999999999</v>
      </c>
      <c r="Q1287" s="2">
        <v>0</v>
      </c>
      <c r="R1287" s="2">
        <v>1</v>
      </c>
      <c r="S1287" s="2">
        <v>1</v>
      </c>
      <c r="T1287" s="2">
        <v>0.13400000000000001</v>
      </c>
      <c r="U1287" s="2">
        <v>0.25</v>
      </c>
      <c r="V1287" s="2">
        <v>0.20799999999999999</v>
      </c>
      <c r="W1287" s="2">
        <v>0.17199999999999999</v>
      </c>
      <c r="X1287" s="2">
        <v>0.35399999999999998</v>
      </c>
      <c r="Y1287" s="2">
        <v>0.34399999999999997</v>
      </c>
      <c r="Z1287" s="2">
        <v>0.24299999999999999</v>
      </c>
      <c r="AA1287" s="2">
        <v>0.56799999999999995</v>
      </c>
      <c r="AB1287" s="2">
        <v>1</v>
      </c>
      <c r="AC1287" s="2">
        <v>0.91200000000000003</v>
      </c>
      <c r="AD1287" s="2">
        <v>0.48899999999999999</v>
      </c>
      <c r="AE1287" s="2">
        <v>0.81499999999999995</v>
      </c>
      <c r="AF1287" s="2">
        <v>0</v>
      </c>
      <c r="AG1287" s="2">
        <v>0</v>
      </c>
      <c r="AH1287" s="2">
        <v>0.85699999999999998</v>
      </c>
      <c r="AI1287" s="2">
        <v>0</v>
      </c>
      <c r="AJ1287" s="2">
        <v>0</v>
      </c>
      <c r="AK1287">
        <v>2338806</v>
      </c>
      <c r="AL1287">
        <v>315.81</v>
      </c>
      <c r="AM1287" t="s">
        <v>61</v>
      </c>
      <c r="AN1287" s="3">
        <v>0.83466486716644217</v>
      </c>
      <c r="AO1287" s="3">
        <v>1.5114054521956549E-2</v>
      </c>
      <c r="AP1287" s="3">
        <v>0.83035642159317447</v>
      </c>
      <c r="AQ1287" s="3">
        <v>1.8720268173412151E-2</v>
      </c>
      <c r="AR1287" s="3">
        <v>0.91951280939735258</v>
      </c>
      <c r="AS1287" s="3">
        <v>1.14384553682892E-3</v>
      </c>
      <c r="AT1287" s="10">
        <v>5.8328866958618157E-2</v>
      </c>
      <c r="AU1287" s="1">
        <v>420.9765625</v>
      </c>
      <c r="AV1287" s="5">
        <v>478408.05856553669</v>
      </c>
      <c r="AW1287" s="9">
        <v>1.6777739524841311</v>
      </c>
      <c r="AX1287">
        <v>4</v>
      </c>
      <c r="AY1287" t="s">
        <v>50</v>
      </c>
      <c r="AZ1287" s="9">
        <f>AVERAGE(MainTable[[#This Row],[f1]:[f4]])</f>
        <v>0.59699999999999998</v>
      </c>
      <c r="BA1287" s="9">
        <f>AVERAGE(MainTable[[#This Row],[l1]:[l3]])</f>
        <v>0.19733333333333333</v>
      </c>
      <c r="BB1287" s="9">
        <f>AVERAGE(MainTable[[#This Row],[n1]:[lsc]])</f>
        <v>0.44683333333333336</v>
      </c>
      <c r="BC1287" s="9">
        <f>AVERAGE(MainTable[[#This Row],[density]:[clsCoef]])</f>
        <v>0.70050000000000001</v>
      </c>
      <c r="BD1287" s="9">
        <f>AVERAGE(MainTable[[#This Row],[t2]:[t4]])</f>
        <v>0.28566666666666668</v>
      </c>
      <c r="BE1287" s="9">
        <f>AVERAGE(MainTable[[#This Row],[c1]:[c2]])</f>
        <v>0</v>
      </c>
      <c r="BF1287" s="9">
        <f>AVERAGE(MainTable[[#This Row],[n3]], MainTable[[#This Row],[n1]], MainTable[[#This Row],[n4]])</f>
        <v>0.253</v>
      </c>
      <c r="BG1287" s="9" t="str">
        <f>VLOOKUP(MainTable[[#This Row],[model]],ModelNames,4,FALSE)</f>
        <v>Discriminant</v>
      </c>
      <c r="BH1287" s="9" cm="1">
        <f t="array" ref="BH1287">MEDIAN(IF($AM$2:$AM$2385=AM1287,$AN$2:$AN$2385))</f>
        <v>0.82848361206198695</v>
      </c>
      <c r="BI1287" s="9" t="str" cm="1">
        <f t="array" ref="BI1287">LEFT(A1287, MIN(IFERROR(FIND({"_binarized","_clean","_converted"}, A1287), LEN(A1287)+1))-1)</f>
        <v>student_depression_dataset</v>
      </c>
    </row>
    <row r="1288" spans="1:61" x14ac:dyDescent="0.25">
      <c r="A1288" t="s">
        <v>208</v>
      </c>
      <c r="B1288" s="6">
        <v>27901</v>
      </c>
      <c r="C1288">
        <v>17</v>
      </c>
      <c r="D1288">
        <v>7</v>
      </c>
      <c r="E1288">
        <v>9</v>
      </c>
      <c r="F1288" s="1">
        <v>1.4125378296584521</v>
      </c>
      <c r="G1288">
        <v>0</v>
      </c>
      <c r="H1288">
        <v>0</v>
      </c>
      <c r="I1288" s="1">
        <v>1000000</v>
      </c>
      <c r="J1288" s="1">
        <v>2575.5924930344308</v>
      </c>
      <c r="K1288" s="1">
        <v>26.219402046038191</v>
      </c>
      <c r="L1288" s="1">
        <v>34.613999999999997</v>
      </c>
      <c r="M1288" s="1">
        <v>26.016999999999999</v>
      </c>
      <c r="N1288" s="2">
        <v>0.42399999999999999</v>
      </c>
      <c r="O1288" s="2">
        <v>0.623</v>
      </c>
      <c r="P1288" s="2">
        <v>0.36199999999999999</v>
      </c>
      <c r="Q1288" s="2">
        <v>0</v>
      </c>
      <c r="R1288" s="2">
        <v>1</v>
      </c>
      <c r="S1288" s="2">
        <v>1</v>
      </c>
      <c r="T1288" s="2">
        <v>0.13400000000000001</v>
      </c>
      <c r="U1288" s="2">
        <v>0.25</v>
      </c>
      <c r="V1288" s="2">
        <v>0.20799999999999999</v>
      </c>
      <c r="W1288" s="2">
        <v>0.17199999999999999</v>
      </c>
      <c r="X1288" s="2">
        <v>0.35399999999999998</v>
      </c>
      <c r="Y1288" s="2">
        <v>0.34399999999999997</v>
      </c>
      <c r="Z1288" s="2">
        <v>0.24299999999999999</v>
      </c>
      <c r="AA1288" s="2">
        <v>0.56799999999999995</v>
      </c>
      <c r="AB1288" s="2">
        <v>1</v>
      </c>
      <c r="AC1288" s="2">
        <v>0.91200000000000003</v>
      </c>
      <c r="AD1288" s="2">
        <v>0.48899999999999999</v>
      </c>
      <c r="AE1288" s="2">
        <v>0.81499999999999995</v>
      </c>
      <c r="AF1288" s="2">
        <v>0</v>
      </c>
      <c r="AG1288" s="2">
        <v>0</v>
      </c>
      <c r="AH1288" s="2">
        <v>0.85699999999999998</v>
      </c>
      <c r="AI1288" s="2">
        <v>0</v>
      </c>
      <c r="AJ1288" s="2">
        <v>0</v>
      </c>
      <c r="AK1288">
        <v>2338806</v>
      </c>
      <c r="AL1288">
        <v>315.81</v>
      </c>
      <c r="AM1288" t="s">
        <v>64</v>
      </c>
      <c r="AN1288" s="3">
        <v>0.83376925937271817</v>
      </c>
      <c r="AO1288" s="3">
        <v>3.5628700662215999E-3</v>
      </c>
      <c r="AP1288" s="3">
        <v>0.83290198776081004</v>
      </c>
      <c r="AQ1288" s="3">
        <v>3.5991618165715968E-3</v>
      </c>
      <c r="AR1288" s="3">
        <v>0.9142308793315379</v>
      </c>
      <c r="AS1288" s="3">
        <v>1.7049834428448909E-3</v>
      </c>
      <c r="AT1288" s="10">
        <v>1.4228105545043951E-2</v>
      </c>
      <c r="AU1288" s="1">
        <v>418.24609375</v>
      </c>
      <c r="AV1288" s="5">
        <v>1961258.9962632169</v>
      </c>
      <c r="AW1288" s="9">
        <v>0.47172021865844732</v>
      </c>
      <c r="AX1288">
        <v>2</v>
      </c>
      <c r="AY1288" t="s">
        <v>50</v>
      </c>
      <c r="AZ1288" s="9">
        <f>AVERAGE(MainTable[[#This Row],[f1]:[f4]])</f>
        <v>0.59699999999999998</v>
      </c>
      <c r="BA1288" s="9">
        <f>AVERAGE(MainTable[[#This Row],[l1]:[l3]])</f>
        <v>0.19733333333333333</v>
      </c>
      <c r="BB1288" s="9">
        <f>AVERAGE(MainTable[[#This Row],[n1]:[lsc]])</f>
        <v>0.44683333333333336</v>
      </c>
      <c r="BC1288" s="9">
        <f>AVERAGE(MainTable[[#This Row],[density]:[clsCoef]])</f>
        <v>0.70050000000000001</v>
      </c>
      <c r="BD1288" s="9">
        <f>AVERAGE(MainTable[[#This Row],[t2]:[t4]])</f>
        <v>0.28566666666666668</v>
      </c>
      <c r="BE1288" s="9">
        <f>AVERAGE(MainTable[[#This Row],[c1]:[c2]])</f>
        <v>0</v>
      </c>
      <c r="BF1288" s="9">
        <f>AVERAGE(MainTable[[#This Row],[n3]], MainTable[[#This Row],[n1]], MainTable[[#This Row],[n4]])</f>
        <v>0.253</v>
      </c>
      <c r="BG1288" s="9" t="str">
        <f>VLOOKUP(MainTable[[#This Row],[model]],ModelNames,4,FALSE)</f>
        <v>Discriminant</v>
      </c>
      <c r="BH1288" s="9" cm="1">
        <f t="array" ref="BH1288">MEDIAN(IF($AM$2:$AM$2385=AM1288,$AN$2:$AN$2385))</f>
        <v>0.83860904466088915</v>
      </c>
      <c r="BI1288" s="9" t="str" cm="1">
        <f t="array" ref="BI1288">LEFT(A1288, MIN(IFERROR(FIND({"_binarized","_clean","_converted"}, A1288), LEN(A1288)+1))-1)</f>
        <v>student_depression_dataset</v>
      </c>
    </row>
    <row r="1289" spans="1:61" x14ac:dyDescent="0.25">
      <c r="A1289" t="s">
        <v>208</v>
      </c>
      <c r="B1289" s="6">
        <v>27901</v>
      </c>
      <c r="C1289">
        <v>17</v>
      </c>
      <c r="D1289">
        <v>7</v>
      </c>
      <c r="E1289">
        <v>9</v>
      </c>
      <c r="F1289" s="1">
        <v>1.4125378296584521</v>
      </c>
      <c r="G1289">
        <v>0</v>
      </c>
      <c r="H1289">
        <v>0</v>
      </c>
      <c r="I1289" s="1">
        <v>1000000</v>
      </c>
      <c r="J1289" s="1">
        <v>2575.5924930344308</v>
      </c>
      <c r="K1289" s="1">
        <v>26.219402046038191</v>
      </c>
      <c r="L1289" s="1">
        <v>34.613999999999997</v>
      </c>
      <c r="M1289" s="1">
        <v>26.016999999999999</v>
      </c>
      <c r="N1289" s="2">
        <v>0.42399999999999999</v>
      </c>
      <c r="O1289" s="2">
        <v>0.623</v>
      </c>
      <c r="P1289" s="2">
        <v>0.36199999999999999</v>
      </c>
      <c r="Q1289" s="2">
        <v>0</v>
      </c>
      <c r="R1289" s="2">
        <v>1</v>
      </c>
      <c r="S1289" s="2">
        <v>1</v>
      </c>
      <c r="T1289" s="2">
        <v>0.13400000000000001</v>
      </c>
      <c r="U1289" s="2">
        <v>0.25</v>
      </c>
      <c r="V1289" s="2">
        <v>0.20799999999999999</v>
      </c>
      <c r="W1289" s="2">
        <v>0.17199999999999999</v>
      </c>
      <c r="X1289" s="2">
        <v>0.35399999999999998</v>
      </c>
      <c r="Y1289" s="2">
        <v>0.34399999999999997</v>
      </c>
      <c r="Z1289" s="2">
        <v>0.24299999999999999</v>
      </c>
      <c r="AA1289" s="2">
        <v>0.56799999999999995</v>
      </c>
      <c r="AB1289" s="2">
        <v>1</v>
      </c>
      <c r="AC1289" s="2">
        <v>0.91200000000000003</v>
      </c>
      <c r="AD1289" s="2">
        <v>0.48899999999999999</v>
      </c>
      <c r="AE1289" s="2">
        <v>0.81499999999999995</v>
      </c>
      <c r="AF1289" s="2">
        <v>0</v>
      </c>
      <c r="AG1289" s="2">
        <v>0</v>
      </c>
      <c r="AH1289" s="2">
        <v>0.85699999999999998</v>
      </c>
      <c r="AI1289" s="2">
        <v>0</v>
      </c>
      <c r="AJ1289" s="2">
        <v>0</v>
      </c>
      <c r="AK1289">
        <v>2338806</v>
      </c>
      <c r="AL1289">
        <v>315.81</v>
      </c>
      <c r="AM1289" t="s">
        <v>57</v>
      </c>
      <c r="AN1289" s="3">
        <v>0.82359047819053255</v>
      </c>
      <c r="AO1289" s="3">
        <v>4.3168760708874416E-3</v>
      </c>
      <c r="AP1289" s="3">
        <v>0.82285354649303888</v>
      </c>
      <c r="AQ1289" s="3">
        <v>4.1564941619677952E-3</v>
      </c>
      <c r="AR1289" s="3">
        <v>0.87554187816406048</v>
      </c>
      <c r="AS1289" s="3">
        <v>4.2241929593121357E-3</v>
      </c>
      <c r="AT1289" s="10">
        <v>1.077628135681152E-2</v>
      </c>
      <c r="AU1289" s="1">
        <v>532.16015625</v>
      </c>
      <c r="AV1289" s="5">
        <v>2589483.2434345889</v>
      </c>
      <c r="AW1289" s="9">
        <v>1.3636999130249019</v>
      </c>
      <c r="AX1289">
        <v>24</v>
      </c>
      <c r="AY1289" t="s">
        <v>50</v>
      </c>
      <c r="AZ1289" s="9">
        <f>AVERAGE(MainTable[[#This Row],[f1]:[f4]])</f>
        <v>0.59699999999999998</v>
      </c>
      <c r="BA1289" s="9">
        <f>AVERAGE(MainTable[[#This Row],[l1]:[l3]])</f>
        <v>0.19733333333333333</v>
      </c>
      <c r="BB1289" s="9">
        <f>AVERAGE(MainTable[[#This Row],[n1]:[lsc]])</f>
        <v>0.44683333333333336</v>
      </c>
      <c r="BC1289" s="9">
        <f>AVERAGE(MainTable[[#This Row],[density]:[clsCoef]])</f>
        <v>0.70050000000000001</v>
      </c>
      <c r="BD1289" s="9">
        <f>AVERAGE(MainTable[[#This Row],[t2]:[t4]])</f>
        <v>0.28566666666666668</v>
      </c>
      <c r="BE1289" s="9">
        <f>AVERAGE(MainTable[[#This Row],[c1]:[c2]])</f>
        <v>0</v>
      </c>
      <c r="BF1289" s="9">
        <f>AVERAGE(MainTable[[#This Row],[n3]], MainTable[[#This Row],[n1]], MainTable[[#This Row],[n4]])</f>
        <v>0.253</v>
      </c>
      <c r="BG1289" s="9" t="str">
        <f>VLOOKUP(MainTable[[#This Row],[model]],ModelNames,4,FALSE)</f>
        <v>Tree-based</v>
      </c>
      <c r="BH1289" s="9" cm="1">
        <f t="array" ref="BH1289">MEDIAN(IF($AM$2:$AM$2385=AM1289,$AN$2:$AN$2385))</f>
        <v>0.84387062005572167</v>
      </c>
      <c r="BI1289" s="9" t="str" cm="1">
        <f t="array" ref="BI1289">LEFT(A1289, MIN(IFERROR(FIND({"_binarized","_clean","_converted"}, A1289), LEN(A1289)+1))-1)</f>
        <v>student_depression_dataset</v>
      </c>
    </row>
    <row r="1290" spans="1:61" x14ac:dyDescent="0.25">
      <c r="A1290" t="s">
        <v>208</v>
      </c>
      <c r="B1290" s="6">
        <v>27901</v>
      </c>
      <c r="C1290">
        <v>17</v>
      </c>
      <c r="D1290">
        <v>7</v>
      </c>
      <c r="E1290">
        <v>9</v>
      </c>
      <c r="F1290" s="1">
        <v>1.4125378296584521</v>
      </c>
      <c r="G1290">
        <v>0</v>
      </c>
      <c r="H1290">
        <v>0</v>
      </c>
      <c r="I1290" s="1">
        <v>1000000</v>
      </c>
      <c r="J1290" s="1">
        <v>2575.5924930344308</v>
      </c>
      <c r="K1290" s="1">
        <v>26.219402046038191</v>
      </c>
      <c r="L1290" s="1">
        <v>34.613999999999997</v>
      </c>
      <c r="M1290" s="1">
        <v>26.016999999999999</v>
      </c>
      <c r="N1290" s="2">
        <v>0.42399999999999999</v>
      </c>
      <c r="O1290" s="2">
        <v>0.623</v>
      </c>
      <c r="P1290" s="2">
        <v>0.36199999999999999</v>
      </c>
      <c r="Q1290" s="2">
        <v>0</v>
      </c>
      <c r="R1290" s="2">
        <v>1</v>
      </c>
      <c r="S1290" s="2">
        <v>1</v>
      </c>
      <c r="T1290" s="2">
        <v>0.13400000000000001</v>
      </c>
      <c r="U1290" s="2">
        <v>0.25</v>
      </c>
      <c r="V1290" s="2">
        <v>0.20799999999999999</v>
      </c>
      <c r="W1290" s="2">
        <v>0.17199999999999999</v>
      </c>
      <c r="X1290" s="2">
        <v>0.35399999999999998</v>
      </c>
      <c r="Y1290" s="2">
        <v>0.34399999999999997</v>
      </c>
      <c r="Z1290" s="2">
        <v>0.24299999999999999</v>
      </c>
      <c r="AA1290" s="2">
        <v>0.56799999999999995</v>
      </c>
      <c r="AB1290" s="2">
        <v>1</v>
      </c>
      <c r="AC1290" s="2">
        <v>0.91200000000000003</v>
      </c>
      <c r="AD1290" s="2">
        <v>0.48899999999999999</v>
      </c>
      <c r="AE1290" s="2">
        <v>0.81499999999999995</v>
      </c>
      <c r="AF1290" s="2">
        <v>0</v>
      </c>
      <c r="AG1290" s="2">
        <v>0</v>
      </c>
      <c r="AH1290" s="2">
        <v>0.85699999999999998</v>
      </c>
      <c r="AI1290" s="2">
        <v>0</v>
      </c>
      <c r="AJ1290" s="2">
        <v>0</v>
      </c>
      <c r="AK1290">
        <v>2338806</v>
      </c>
      <c r="AL1290">
        <v>315.81</v>
      </c>
      <c r="AM1290" t="s">
        <v>53</v>
      </c>
      <c r="AN1290" s="3">
        <v>0.82276624029685974</v>
      </c>
      <c r="AO1290" s="3">
        <v>5.254438927407212E-3</v>
      </c>
      <c r="AP1290" s="3">
        <v>0.82097525819062356</v>
      </c>
      <c r="AQ1290" s="3">
        <v>5.3716721480679746E-3</v>
      </c>
      <c r="AR1290" s="3">
        <v>0.88550433734976264</v>
      </c>
      <c r="AS1290" s="3">
        <v>3.1999282705045661E-3</v>
      </c>
      <c r="AT1290" s="10">
        <v>4.60968017578125</v>
      </c>
      <c r="AU1290" s="1">
        <v>435.2109375</v>
      </c>
      <c r="AV1290" s="5">
        <v>6053.5653095001653</v>
      </c>
      <c r="AW1290" s="9">
        <v>22.93503022193909</v>
      </c>
      <c r="AX1290">
        <v>24</v>
      </c>
      <c r="AY1290" t="s">
        <v>50</v>
      </c>
      <c r="AZ1290" s="9">
        <f>AVERAGE(MainTable[[#This Row],[f1]:[f4]])</f>
        <v>0.59699999999999998</v>
      </c>
      <c r="BA1290" s="9">
        <f>AVERAGE(MainTable[[#This Row],[l1]:[l3]])</f>
        <v>0.19733333333333333</v>
      </c>
      <c r="BB1290" s="9">
        <f>AVERAGE(MainTable[[#This Row],[n1]:[lsc]])</f>
        <v>0.44683333333333336</v>
      </c>
      <c r="BC1290" s="9">
        <f>AVERAGE(MainTable[[#This Row],[density]:[clsCoef]])</f>
        <v>0.70050000000000001</v>
      </c>
      <c r="BD1290" s="9">
        <f>AVERAGE(MainTable[[#This Row],[t2]:[t4]])</f>
        <v>0.28566666666666668</v>
      </c>
      <c r="BE1290" s="9">
        <f>AVERAGE(MainTable[[#This Row],[c1]:[c2]])</f>
        <v>0</v>
      </c>
      <c r="BF1290" s="9">
        <f>AVERAGE(MainTable[[#This Row],[n3]], MainTable[[#This Row],[n1]], MainTable[[#This Row],[n4]])</f>
        <v>0.253</v>
      </c>
      <c r="BG1290" s="9" t="str">
        <f>VLOOKUP(MainTable[[#This Row],[model]],ModelNames,4,FALSE)</f>
        <v>Instance-based</v>
      </c>
      <c r="BH1290" s="9" cm="1">
        <f t="array" ref="BH1290">MEDIAN(IF($AM$2:$AM$2385=AM1290,$AN$2:$AN$2385))</f>
        <v>0.85</v>
      </c>
      <c r="BI1290" s="9" t="str" cm="1">
        <f t="array" ref="BI1290">LEFT(A1290, MIN(IFERROR(FIND({"_binarized","_clean","_converted"}, A1290), LEN(A1290)+1))-1)</f>
        <v>student_depression_dataset</v>
      </c>
    </row>
    <row r="1291" spans="1:61" x14ac:dyDescent="0.25">
      <c r="A1291" t="s">
        <v>208</v>
      </c>
      <c r="B1291" s="6">
        <v>27901</v>
      </c>
      <c r="C1291">
        <v>17</v>
      </c>
      <c r="D1291">
        <v>7</v>
      </c>
      <c r="E1291">
        <v>9</v>
      </c>
      <c r="F1291" s="1">
        <v>1.4125378296584521</v>
      </c>
      <c r="G1291">
        <v>0</v>
      </c>
      <c r="H1291">
        <v>0</v>
      </c>
      <c r="I1291" s="1">
        <v>1000000</v>
      </c>
      <c r="J1291" s="1">
        <v>2575.5924930344308</v>
      </c>
      <c r="K1291" s="1">
        <v>26.219402046038191</v>
      </c>
      <c r="L1291" s="1">
        <v>34.613999999999997</v>
      </c>
      <c r="M1291" s="1">
        <v>26.016999999999999</v>
      </c>
      <c r="N1291" s="2">
        <v>0.42399999999999999</v>
      </c>
      <c r="O1291" s="2">
        <v>0.623</v>
      </c>
      <c r="P1291" s="2">
        <v>0.36199999999999999</v>
      </c>
      <c r="Q1291" s="2">
        <v>0</v>
      </c>
      <c r="R1291" s="2">
        <v>1</v>
      </c>
      <c r="S1291" s="2">
        <v>1</v>
      </c>
      <c r="T1291" s="2">
        <v>0.13400000000000001</v>
      </c>
      <c r="U1291" s="2">
        <v>0.25</v>
      </c>
      <c r="V1291" s="2">
        <v>0.20799999999999999</v>
      </c>
      <c r="W1291" s="2">
        <v>0.17199999999999999</v>
      </c>
      <c r="X1291" s="2">
        <v>0.35399999999999998</v>
      </c>
      <c r="Y1291" s="2">
        <v>0.34399999999999997</v>
      </c>
      <c r="Z1291" s="2">
        <v>0.24299999999999999</v>
      </c>
      <c r="AA1291" s="2">
        <v>0.56799999999999995</v>
      </c>
      <c r="AB1291" s="2">
        <v>1</v>
      </c>
      <c r="AC1291" s="2">
        <v>0.91200000000000003</v>
      </c>
      <c r="AD1291" s="2">
        <v>0.48899999999999999</v>
      </c>
      <c r="AE1291" s="2">
        <v>0.81499999999999995</v>
      </c>
      <c r="AF1291" s="2">
        <v>0</v>
      </c>
      <c r="AG1291" s="2">
        <v>0</v>
      </c>
      <c r="AH1291" s="2">
        <v>0.85699999999999998</v>
      </c>
      <c r="AI1291" s="2">
        <v>0</v>
      </c>
      <c r="AJ1291" s="2">
        <v>0</v>
      </c>
      <c r="AK1291">
        <v>2338806</v>
      </c>
      <c r="AL1291">
        <v>315.81</v>
      </c>
      <c r="AM1291" t="s">
        <v>63</v>
      </c>
      <c r="AN1291" s="3">
        <v>0.41589908541460752</v>
      </c>
      <c r="AO1291" s="3">
        <v>6.6300486039337593E-4</v>
      </c>
      <c r="AP1291" s="3">
        <v>0.2472027768587525</v>
      </c>
      <c r="AQ1291" s="3">
        <v>1.184285280465889E-3</v>
      </c>
      <c r="AR1291" s="3">
        <v>0.85645838371231076</v>
      </c>
      <c r="AS1291" s="3">
        <v>4.1771895553808988E-3</v>
      </c>
      <c r="AT1291" s="10">
        <v>4.6504497528076172E-2</v>
      </c>
      <c r="AU1291" s="1">
        <v>413.57421875</v>
      </c>
      <c r="AV1291" s="5">
        <v>600049.48947470961</v>
      </c>
      <c r="AW1291" s="9">
        <v>0.45514488220214838</v>
      </c>
      <c r="AX1291">
        <v>4</v>
      </c>
      <c r="AY1291" t="s">
        <v>50</v>
      </c>
      <c r="AZ1291" s="9">
        <f>AVERAGE(MainTable[[#This Row],[f1]:[f4]])</f>
        <v>0.59699999999999998</v>
      </c>
      <c r="BA1291" s="9">
        <f>AVERAGE(MainTable[[#This Row],[l1]:[l3]])</f>
        <v>0.19733333333333333</v>
      </c>
      <c r="BB1291" s="9">
        <f>AVERAGE(MainTable[[#This Row],[n1]:[lsc]])</f>
        <v>0.44683333333333336</v>
      </c>
      <c r="BC1291" s="9">
        <f>AVERAGE(MainTable[[#This Row],[density]:[clsCoef]])</f>
        <v>0.70050000000000001</v>
      </c>
      <c r="BD1291" s="9">
        <f>AVERAGE(MainTable[[#This Row],[t2]:[t4]])</f>
        <v>0.28566666666666668</v>
      </c>
      <c r="BE1291" s="9">
        <f>AVERAGE(MainTable[[#This Row],[c1]:[c2]])</f>
        <v>0</v>
      </c>
      <c r="BF1291" s="9">
        <f>AVERAGE(MainTable[[#This Row],[n3]], MainTable[[#This Row],[n1]], MainTable[[#This Row],[n4]])</f>
        <v>0.253</v>
      </c>
      <c r="BG1291" s="9" t="str">
        <f>VLOOKUP(MainTable[[#This Row],[model]],ModelNames,4,FALSE)</f>
        <v>Probabilistic</v>
      </c>
      <c r="BH1291" s="9" cm="1">
        <f t="array" ref="BH1291">MEDIAN(IF($AM$2:$AM$2385=AM1291,$AN$2:$AN$2385))</f>
        <v>0.73750000000000004</v>
      </c>
      <c r="BI1291" s="9" t="str" cm="1">
        <f t="array" ref="BI1291">LEFT(A1291, MIN(IFERROR(FIND({"_binarized","_clean","_converted"}, A1291), LEN(A1291)+1))-1)</f>
        <v>student_depression_dataset</v>
      </c>
    </row>
    <row r="1292" spans="1:61" x14ac:dyDescent="0.25">
      <c r="A1292" t="s">
        <v>149</v>
      </c>
      <c r="B1292" s="6">
        <v>345</v>
      </c>
      <c r="C1292">
        <v>7</v>
      </c>
      <c r="D1292">
        <v>6</v>
      </c>
      <c r="E1292">
        <v>0</v>
      </c>
      <c r="F1292" s="1">
        <v>1.3793103448275861</v>
      </c>
      <c r="G1292">
        <v>0</v>
      </c>
      <c r="H1292">
        <v>0</v>
      </c>
      <c r="I1292" s="1">
        <v>1000000</v>
      </c>
      <c r="J1292" s="1">
        <v>6.4589859208934444</v>
      </c>
      <c r="K1292" s="1">
        <v>1.8101829911236951</v>
      </c>
      <c r="L1292" s="1">
        <v>45.050899999999999</v>
      </c>
      <c r="M1292" s="1">
        <v>32.671100000000003</v>
      </c>
      <c r="N1292" s="2">
        <v>0.46800000000000003</v>
      </c>
      <c r="O1292" s="2">
        <v>0.95199999999999996</v>
      </c>
      <c r="P1292" s="2">
        <v>0.61199999999999999</v>
      </c>
      <c r="Q1292" s="2">
        <v>7.2999999999999995E-2</v>
      </c>
      <c r="R1292" s="2">
        <v>0.96799999999999997</v>
      </c>
      <c r="S1292" s="2">
        <v>0.89300000000000002</v>
      </c>
      <c r="T1292" s="2">
        <v>8.5000000000000006E-2</v>
      </c>
      <c r="U1292" s="2">
        <v>0.28999999999999998</v>
      </c>
      <c r="V1292" s="2">
        <v>0.28399999999999997</v>
      </c>
      <c r="W1292" s="2">
        <v>0.191</v>
      </c>
      <c r="X1292" s="2">
        <v>0.439</v>
      </c>
      <c r="Y1292" s="2">
        <v>0.36799999999999999</v>
      </c>
      <c r="Z1292" s="2">
        <v>0.23499999999999999</v>
      </c>
      <c r="AA1292" s="2">
        <v>0.86099999999999999</v>
      </c>
      <c r="AB1292" s="2">
        <v>0.99199999999999999</v>
      </c>
      <c r="AC1292" s="2">
        <v>0.89700000000000002</v>
      </c>
      <c r="AD1292" s="2">
        <v>0.436</v>
      </c>
      <c r="AE1292" s="2">
        <v>0.78300000000000003</v>
      </c>
      <c r="AF1292" s="2">
        <v>1.7000000000000001E-2</v>
      </c>
      <c r="AG1292" s="2">
        <v>1.4E-2</v>
      </c>
      <c r="AH1292" s="2">
        <v>0.83299999999999996</v>
      </c>
      <c r="AI1292" s="2">
        <v>1.7999999999999999E-2</v>
      </c>
      <c r="AJ1292" s="2">
        <v>0.05</v>
      </c>
      <c r="AK1292">
        <v>7687</v>
      </c>
      <c r="AL1292">
        <v>0.99</v>
      </c>
      <c r="AM1292" t="s">
        <v>49</v>
      </c>
      <c r="AN1292" s="3">
        <v>0.72173913043478266</v>
      </c>
      <c r="AO1292" s="3">
        <v>6.4423509480848906E-2</v>
      </c>
      <c r="AP1292" s="3">
        <v>0.71611842560041095</v>
      </c>
      <c r="AQ1292" s="3">
        <v>6.776912581692604E-2</v>
      </c>
      <c r="AR1292" s="3">
        <v>0.7694827586206896</v>
      </c>
      <c r="AS1292" s="3">
        <v>5.9886436324497E-2</v>
      </c>
      <c r="AT1292" s="10">
        <v>2.468347549438477E-3</v>
      </c>
      <c r="AU1292" s="1">
        <v>290.2578125</v>
      </c>
      <c r="AV1292" s="5">
        <v>139769.62039988409</v>
      </c>
      <c r="AW1292" s="9">
        <v>2.7808282375335689</v>
      </c>
      <c r="AX1292">
        <v>16</v>
      </c>
      <c r="AY1292" t="s">
        <v>50</v>
      </c>
      <c r="AZ1292" s="9">
        <f>AVERAGE(MainTable[[#This Row],[f1]:[f4]])</f>
        <v>0.6996</v>
      </c>
      <c r="BA1292" s="9">
        <f>AVERAGE(MainTable[[#This Row],[l1]:[l3]])</f>
        <v>0.21966666666666668</v>
      </c>
      <c r="BB1292" s="9">
        <f>AVERAGE(MainTable[[#This Row],[n1]:[lsc]])</f>
        <v>0.51433333333333342</v>
      </c>
      <c r="BC1292" s="9">
        <f>AVERAGE(MainTable[[#This Row],[density]:[clsCoef]])</f>
        <v>0.66649999999999998</v>
      </c>
      <c r="BD1292" s="9">
        <f>AVERAGE(MainTable[[#This Row],[t2]:[t4]])</f>
        <v>0.28799999999999998</v>
      </c>
      <c r="BE1292" s="9">
        <f>AVERAGE(MainTable[[#This Row],[c1]:[c2]])</f>
        <v>3.4000000000000002E-2</v>
      </c>
      <c r="BF1292" s="9">
        <f>AVERAGE(MainTable[[#This Row],[n3]], MainTable[[#This Row],[n1]], MainTable[[#This Row],[n4]])</f>
        <v>0.26466666666666666</v>
      </c>
      <c r="BG1292" s="9" t="str">
        <f>VLOOKUP(MainTable[[#This Row],[model]],ModelNames,4,FALSE)</f>
        <v>Neural</v>
      </c>
      <c r="BH1292" s="9" cm="1">
        <f t="array" ref="BH1292">MEDIAN(IF($AM$2:$AM$2385=AM1292,$AN$2:$AN$2385))</f>
        <v>0.87620447459485384</v>
      </c>
      <c r="BI1292" s="9" t="str" cm="1">
        <f t="array" ref="BI1292">LEFT(A1292, MIN(IFERROR(FIND({"_binarized","_clean","_converted"}, A1292), LEN(A1292)+1))-1)</f>
        <v>liver-disorders</v>
      </c>
    </row>
    <row r="1293" spans="1:61" x14ac:dyDescent="0.25">
      <c r="A1293" t="s">
        <v>149</v>
      </c>
      <c r="B1293" s="6">
        <v>345</v>
      </c>
      <c r="C1293">
        <v>7</v>
      </c>
      <c r="D1293">
        <v>6</v>
      </c>
      <c r="E1293">
        <v>0</v>
      </c>
      <c r="F1293" s="1">
        <v>1.3793103448275861</v>
      </c>
      <c r="G1293">
        <v>0</v>
      </c>
      <c r="H1293">
        <v>0</v>
      </c>
      <c r="I1293" s="1">
        <v>1000000</v>
      </c>
      <c r="J1293" s="1">
        <v>6.4589859208934444</v>
      </c>
      <c r="K1293" s="1">
        <v>1.8101829911236951</v>
      </c>
      <c r="L1293" s="1">
        <v>45.050899999999999</v>
      </c>
      <c r="M1293" s="1">
        <v>32.671100000000003</v>
      </c>
      <c r="N1293" s="2">
        <v>0.46800000000000003</v>
      </c>
      <c r="O1293" s="2">
        <v>0.95199999999999996</v>
      </c>
      <c r="P1293" s="2">
        <v>0.61199999999999999</v>
      </c>
      <c r="Q1293" s="2">
        <v>7.2999999999999995E-2</v>
      </c>
      <c r="R1293" s="2">
        <v>0.96799999999999997</v>
      </c>
      <c r="S1293" s="2">
        <v>0.89300000000000002</v>
      </c>
      <c r="T1293" s="2">
        <v>8.5000000000000006E-2</v>
      </c>
      <c r="U1293" s="2">
        <v>0.28999999999999998</v>
      </c>
      <c r="V1293" s="2">
        <v>0.28399999999999997</v>
      </c>
      <c r="W1293" s="2">
        <v>0.191</v>
      </c>
      <c r="X1293" s="2">
        <v>0.439</v>
      </c>
      <c r="Y1293" s="2">
        <v>0.36799999999999999</v>
      </c>
      <c r="Z1293" s="2">
        <v>0.23499999999999999</v>
      </c>
      <c r="AA1293" s="2">
        <v>0.86099999999999999</v>
      </c>
      <c r="AB1293" s="2">
        <v>0.99199999999999999</v>
      </c>
      <c r="AC1293" s="2">
        <v>0.89700000000000002</v>
      </c>
      <c r="AD1293" s="2">
        <v>0.436</v>
      </c>
      <c r="AE1293" s="2">
        <v>0.78300000000000003</v>
      </c>
      <c r="AF1293" s="2">
        <v>1.7000000000000001E-2</v>
      </c>
      <c r="AG1293" s="2">
        <v>1.4E-2</v>
      </c>
      <c r="AH1293" s="2">
        <v>0.83299999999999996</v>
      </c>
      <c r="AI1293" s="2">
        <v>1.7999999999999999E-2</v>
      </c>
      <c r="AJ1293" s="2">
        <v>0.05</v>
      </c>
      <c r="AK1293">
        <v>7687</v>
      </c>
      <c r="AL1293">
        <v>0.99</v>
      </c>
      <c r="AM1293" t="s">
        <v>54</v>
      </c>
      <c r="AN1293" s="3">
        <v>0.72173913043478266</v>
      </c>
      <c r="AO1293" s="3">
        <v>5.8976782461958858E-2</v>
      </c>
      <c r="AP1293" s="3">
        <v>0.7153051498108306</v>
      </c>
      <c r="AQ1293" s="3">
        <v>5.9584889491571799E-2</v>
      </c>
      <c r="AR1293" s="3">
        <v>0.7543103448275863</v>
      </c>
      <c r="AS1293" s="3">
        <v>7.7811454640342878E-2</v>
      </c>
      <c r="AT1293" s="10">
        <v>8.8484764099121094E-2</v>
      </c>
      <c r="AU1293" s="1">
        <v>290.96875</v>
      </c>
      <c r="AV1293" s="5">
        <v>3898.9763210933038</v>
      </c>
      <c r="AW1293" s="9">
        <v>1.512607336044312</v>
      </c>
      <c r="AX1293">
        <v>16</v>
      </c>
      <c r="AY1293" t="s">
        <v>50</v>
      </c>
      <c r="AZ1293" s="9">
        <f>AVERAGE(MainTable[[#This Row],[f1]:[f4]])</f>
        <v>0.6996</v>
      </c>
      <c r="BA1293" s="9">
        <f>AVERAGE(MainTable[[#This Row],[l1]:[l3]])</f>
        <v>0.21966666666666668</v>
      </c>
      <c r="BB1293" s="9">
        <f>AVERAGE(MainTable[[#This Row],[n1]:[lsc]])</f>
        <v>0.51433333333333342</v>
      </c>
      <c r="BC1293" s="9">
        <f>AVERAGE(MainTable[[#This Row],[density]:[clsCoef]])</f>
        <v>0.66649999999999998</v>
      </c>
      <c r="BD1293" s="9">
        <f>AVERAGE(MainTable[[#This Row],[t2]:[t4]])</f>
        <v>0.28799999999999998</v>
      </c>
      <c r="BE1293" s="9">
        <f>AVERAGE(MainTable[[#This Row],[c1]:[c2]])</f>
        <v>3.4000000000000002E-2</v>
      </c>
      <c r="BF1293" s="9">
        <f>AVERAGE(MainTable[[#This Row],[n3]], MainTable[[#This Row],[n1]], MainTable[[#This Row],[n4]])</f>
        <v>0.26466666666666666</v>
      </c>
      <c r="BG1293" s="9" t="str">
        <f>VLOOKUP(MainTable[[#This Row],[model]],ModelNames,4,FALSE)</f>
        <v>Tree Ensemble</v>
      </c>
      <c r="BH1293" s="9" cm="1">
        <f t="array" ref="BH1293">MEDIAN(IF($AM$2:$AM$2385=AM1293,$AN$2:$AN$2385))</f>
        <v>0.87316363636363636</v>
      </c>
      <c r="BI1293" s="9" t="str" cm="1">
        <f t="array" ref="BI1293">LEFT(A1293, MIN(IFERROR(FIND({"_binarized","_clean","_converted"}, A1293), LEN(A1293)+1))-1)</f>
        <v>liver-disorders</v>
      </c>
    </row>
    <row r="1294" spans="1:61" x14ac:dyDescent="0.25">
      <c r="A1294" t="s">
        <v>149</v>
      </c>
      <c r="B1294" s="6">
        <v>345</v>
      </c>
      <c r="C1294">
        <v>7</v>
      </c>
      <c r="D1294">
        <v>6</v>
      </c>
      <c r="E1294">
        <v>0</v>
      </c>
      <c r="F1294" s="1">
        <v>1.3793103448275861</v>
      </c>
      <c r="G1294">
        <v>0</v>
      </c>
      <c r="H1294">
        <v>0</v>
      </c>
      <c r="I1294" s="1">
        <v>1000000</v>
      </c>
      <c r="J1294" s="1">
        <v>6.4589859208934444</v>
      </c>
      <c r="K1294" s="1">
        <v>1.8101829911236951</v>
      </c>
      <c r="L1294" s="1">
        <v>45.050899999999999</v>
      </c>
      <c r="M1294" s="1">
        <v>32.671100000000003</v>
      </c>
      <c r="N1294" s="2">
        <v>0.46800000000000003</v>
      </c>
      <c r="O1294" s="2">
        <v>0.95199999999999996</v>
      </c>
      <c r="P1294" s="2">
        <v>0.61199999999999999</v>
      </c>
      <c r="Q1294" s="2">
        <v>7.2999999999999995E-2</v>
      </c>
      <c r="R1294" s="2">
        <v>0.96799999999999997</v>
      </c>
      <c r="S1294" s="2">
        <v>0.89300000000000002</v>
      </c>
      <c r="T1294" s="2">
        <v>8.5000000000000006E-2</v>
      </c>
      <c r="U1294" s="2">
        <v>0.28999999999999998</v>
      </c>
      <c r="V1294" s="2">
        <v>0.28399999999999997</v>
      </c>
      <c r="W1294" s="2">
        <v>0.191</v>
      </c>
      <c r="X1294" s="2">
        <v>0.439</v>
      </c>
      <c r="Y1294" s="2">
        <v>0.36799999999999999</v>
      </c>
      <c r="Z1294" s="2">
        <v>0.23499999999999999</v>
      </c>
      <c r="AA1294" s="2">
        <v>0.86099999999999999</v>
      </c>
      <c r="AB1294" s="2">
        <v>0.99199999999999999</v>
      </c>
      <c r="AC1294" s="2">
        <v>0.89700000000000002</v>
      </c>
      <c r="AD1294" s="2">
        <v>0.436</v>
      </c>
      <c r="AE1294" s="2">
        <v>0.78300000000000003</v>
      </c>
      <c r="AF1294" s="2">
        <v>1.7000000000000001E-2</v>
      </c>
      <c r="AG1294" s="2">
        <v>1.4E-2</v>
      </c>
      <c r="AH1294" s="2">
        <v>0.83299999999999996</v>
      </c>
      <c r="AI1294" s="2">
        <v>1.7999999999999999E-2</v>
      </c>
      <c r="AJ1294" s="2">
        <v>0.05</v>
      </c>
      <c r="AK1294">
        <v>7687</v>
      </c>
      <c r="AL1294">
        <v>0.99</v>
      </c>
      <c r="AM1294" t="s">
        <v>59</v>
      </c>
      <c r="AN1294" s="3">
        <v>0.71014492753623204</v>
      </c>
      <c r="AO1294" s="3">
        <v>7.8314528035398803E-2</v>
      </c>
      <c r="AP1294" s="3">
        <v>0.70412399205777954</v>
      </c>
      <c r="AQ1294" s="3">
        <v>8.1064204595112072E-2</v>
      </c>
      <c r="AR1294" s="3">
        <v>0.74724137931034484</v>
      </c>
      <c r="AS1294" s="3">
        <v>7.7627192239766885E-2</v>
      </c>
      <c r="AT1294" s="10">
        <v>2.7630329132080078E-3</v>
      </c>
      <c r="AU1294" s="1">
        <v>293.33203125</v>
      </c>
      <c r="AV1294" s="5">
        <v>124862.7905772715</v>
      </c>
      <c r="AW1294" s="9">
        <v>0.20762348175048831</v>
      </c>
      <c r="AX1294">
        <v>1</v>
      </c>
      <c r="AY1294" t="s">
        <v>50</v>
      </c>
      <c r="AZ1294" s="9">
        <f>AVERAGE(MainTable[[#This Row],[f1]:[f4]])</f>
        <v>0.6996</v>
      </c>
      <c r="BA1294" s="9">
        <f>AVERAGE(MainTable[[#This Row],[l1]:[l3]])</f>
        <v>0.21966666666666668</v>
      </c>
      <c r="BB1294" s="9">
        <f>AVERAGE(MainTable[[#This Row],[n1]:[lsc]])</f>
        <v>0.51433333333333342</v>
      </c>
      <c r="BC1294" s="9">
        <f>AVERAGE(MainTable[[#This Row],[density]:[clsCoef]])</f>
        <v>0.66649999999999998</v>
      </c>
      <c r="BD1294" s="9">
        <f>AVERAGE(MainTable[[#This Row],[t2]:[t4]])</f>
        <v>0.28799999999999998</v>
      </c>
      <c r="BE1294" s="9">
        <f>AVERAGE(MainTable[[#This Row],[c1]:[c2]])</f>
        <v>3.4000000000000002E-2</v>
      </c>
      <c r="BF1294" s="9">
        <f>AVERAGE(MainTable[[#This Row],[n3]], MainTable[[#This Row],[n1]], MainTable[[#This Row],[n4]])</f>
        <v>0.26466666666666666</v>
      </c>
      <c r="BG1294" s="9" t="str">
        <f>VLOOKUP(MainTable[[#This Row],[model]],ModelNames,4,FALSE)</f>
        <v>Tree Ensemble</v>
      </c>
      <c r="BH1294" s="9" cm="1">
        <f t="array" ref="BH1294">MEDIAN(IF($AM$2:$AM$2385=AM1294,$AN$2:$AN$2385))</f>
        <v>0.86949265687583444</v>
      </c>
      <c r="BI1294" s="9" t="str" cm="1">
        <f t="array" ref="BI1294">LEFT(A1294, MIN(IFERROR(FIND({"_binarized","_clean","_converted"}, A1294), LEN(A1294)+1))-1)</f>
        <v>liver-disorders</v>
      </c>
    </row>
    <row r="1295" spans="1:61" x14ac:dyDescent="0.25">
      <c r="A1295" t="s">
        <v>149</v>
      </c>
      <c r="B1295" s="6">
        <v>345</v>
      </c>
      <c r="C1295">
        <v>7</v>
      </c>
      <c r="D1295">
        <v>6</v>
      </c>
      <c r="E1295">
        <v>0</v>
      </c>
      <c r="F1295" s="1">
        <v>1.3793103448275861</v>
      </c>
      <c r="G1295">
        <v>0</v>
      </c>
      <c r="H1295">
        <v>0</v>
      </c>
      <c r="I1295" s="1">
        <v>1000000</v>
      </c>
      <c r="J1295" s="1">
        <v>6.4589859208934444</v>
      </c>
      <c r="K1295" s="1">
        <v>1.8101829911236951</v>
      </c>
      <c r="L1295" s="1">
        <v>45.050899999999999</v>
      </c>
      <c r="M1295" s="1">
        <v>32.671100000000003</v>
      </c>
      <c r="N1295" s="2">
        <v>0.46800000000000003</v>
      </c>
      <c r="O1295" s="2">
        <v>0.95199999999999996</v>
      </c>
      <c r="P1295" s="2">
        <v>0.61199999999999999</v>
      </c>
      <c r="Q1295" s="2">
        <v>7.2999999999999995E-2</v>
      </c>
      <c r="R1295" s="2">
        <v>0.96799999999999997</v>
      </c>
      <c r="S1295" s="2">
        <v>0.89300000000000002</v>
      </c>
      <c r="T1295" s="2">
        <v>8.5000000000000006E-2</v>
      </c>
      <c r="U1295" s="2">
        <v>0.28999999999999998</v>
      </c>
      <c r="V1295" s="2">
        <v>0.28399999999999997</v>
      </c>
      <c r="W1295" s="2">
        <v>0.191</v>
      </c>
      <c r="X1295" s="2">
        <v>0.439</v>
      </c>
      <c r="Y1295" s="2">
        <v>0.36799999999999999</v>
      </c>
      <c r="Z1295" s="2">
        <v>0.23499999999999999</v>
      </c>
      <c r="AA1295" s="2">
        <v>0.86099999999999999</v>
      </c>
      <c r="AB1295" s="2">
        <v>0.99199999999999999</v>
      </c>
      <c r="AC1295" s="2">
        <v>0.89700000000000002</v>
      </c>
      <c r="AD1295" s="2">
        <v>0.436</v>
      </c>
      <c r="AE1295" s="2">
        <v>0.78300000000000003</v>
      </c>
      <c r="AF1295" s="2">
        <v>1.7000000000000001E-2</v>
      </c>
      <c r="AG1295" s="2">
        <v>1.4E-2</v>
      </c>
      <c r="AH1295" s="2">
        <v>0.83299999999999996</v>
      </c>
      <c r="AI1295" s="2">
        <v>1.7999999999999999E-2</v>
      </c>
      <c r="AJ1295" s="2">
        <v>0.05</v>
      </c>
      <c r="AK1295">
        <v>7687</v>
      </c>
      <c r="AL1295">
        <v>0.99</v>
      </c>
      <c r="AM1295" t="s">
        <v>52</v>
      </c>
      <c r="AN1295" s="3">
        <v>0.70724637681159419</v>
      </c>
      <c r="AO1295" s="3">
        <v>6.1076253639726033E-2</v>
      </c>
      <c r="AP1295" s="3">
        <v>0.6899512249488986</v>
      </c>
      <c r="AQ1295" s="3">
        <v>6.8022969823084131E-2</v>
      </c>
      <c r="AR1295" s="3">
        <v>0.74724137931034484</v>
      </c>
      <c r="AS1295" s="3">
        <v>6.8830471226937209E-2</v>
      </c>
      <c r="AT1295" s="10">
        <v>8.713221549987793E-2</v>
      </c>
      <c r="AU1295" s="1">
        <v>292.47265625</v>
      </c>
      <c r="AV1295" s="5">
        <v>3959.499916543306</v>
      </c>
      <c r="AW1295" s="9">
        <v>1.6949625015258789</v>
      </c>
      <c r="AX1295">
        <v>24</v>
      </c>
      <c r="AY1295" t="s">
        <v>50</v>
      </c>
      <c r="AZ1295" s="9">
        <f>AVERAGE(MainTable[[#This Row],[f1]:[f4]])</f>
        <v>0.6996</v>
      </c>
      <c r="BA1295" s="9">
        <f>AVERAGE(MainTable[[#This Row],[l1]:[l3]])</f>
        <v>0.21966666666666668</v>
      </c>
      <c r="BB1295" s="9">
        <f>AVERAGE(MainTable[[#This Row],[n1]:[lsc]])</f>
        <v>0.51433333333333342</v>
      </c>
      <c r="BC1295" s="9">
        <f>AVERAGE(MainTable[[#This Row],[density]:[clsCoef]])</f>
        <v>0.66649999999999998</v>
      </c>
      <c r="BD1295" s="9">
        <f>AVERAGE(MainTable[[#This Row],[t2]:[t4]])</f>
        <v>0.28799999999999998</v>
      </c>
      <c r="BE1295" s="9">
        <f>AVERAGE(MainTable[[#This Row],[c1]:[c2]])</f>
        <v>3.4000000000000002E-2</v>
      </c>
      <c r="BF1295" s="9">
        <f>AVERAGE(MainTable[[#This Row],[n3]], MainTable[[#This Row],[n1]], MainTable[[#This Row],[n4]])</f>
        <v>0.26466666666666666</v>
      </c>
      <c r="BG1295" s="9" t="str">
        <f>VLOOKUP(MainTable[[#This Row],[model]],ModelNames,4,FALSE)</f>
        <v>Tree Ensemble</v>
      </c>
      <c r="BH1295" s="9" cm="1">
        <f t="array" ref="BH1295">MEDIAN(IF($AM$2:$AM$2385=AM1295,$AN$2:$AN$2385))</f>
        <v>0.87140340575455077</v>
      </c>
      <c r="BI1295" s="9" t="str" cm="1">
        <f t="array" ref="BI1295">LEFT(A1295, MIN(IFERROR(FIND({"_binarized","_clean","_converted"}, A1295), LEN(A1295)+1))-1)</f>
        <v>liver-disorders</v>
      </c>
    </row>
    <row r="1296" spans="1:61" x14ac:dyDescent="0.25">
      <c r="A1296" t="s">
        <v>149</v>
      </c>
      <c r="B1296" s="6">
        <v>345</v>
      </c>
      <c r="C1296">
        <v>7</v>
      </c>
      <c r="D1296">
        <v>6</v>
      </c>
      <c r="E1296">
        <v>0</v>
      </c>
      <c r="F1296" s="1">
        <v>1.3793103448275861</v>
      </c>
      <c r="G1296">
        <v>0</v>
      </c>
      <c r="H1296">
        <v>0</v>
      </c>
      <c r="I1296" s="1">
        <v>1000000</v>
      </c>
      <c r="J1296" s="1">
        <v>6.4589859208934444</v>
      </c>
      <c r="K1296" s="1">
        <v>1.8101829911236951</v>
      </c>
      <c r="L1296" s="1">
        <v>45.050899999999999</v>
      </c>
      <c r="M1296" s="1">
        <v>32.671100000000003</v>
      </c>
      <c r="N1296" s="2">
        <v>0.46800000000000003</v>
      </c>
      <c r="O1296" s="2">
        <v>0.95199999999999996</v>
      </c>
      <c r="P1296" s="2">
        <v>0.61199999999999999</v>
      </c>
      <c r="Q1296" s="2">
        <v>7.2999999999999995E-2</v>
      </c>
      <c r="R1296" s="2">
        <v>0.96799999999999997</v>
      </c>
      <c r="S1296" s="2">
        <v>0.89300000000000002</v>
      </c>
      <c r="T1296" s="2">
        <v>8.5000000000000006E-2</v>
      </c>
      <c r="U1296" s="2">
        <v>0.28999999999999998</v>
      </c>
      <c r="V1296" s="2">
        <v>0.28399999999999997</v>
      </c>
      <c r="W1296" s="2">
        <v>0.191</v>
      </c>
      <c r="X1296" s="2">
        <v>0.439</v>
      </c>
      <c r="Y1296" s="2">
        <v>0.36799999999999999</v>
      </c>
      <c r="Z1296" s="2">
        <v>0.23499999999999999</v>
      </c>
      <c r="AA1296" s="2">
        <v>0.86099999999999999</v>
      </c>
      <c r="AB1296" s="2">
        <v>0.99199999999999999</v>
      </c>
      <c r="AC1296" s="2">
        <v>0.89700000000000002</v>
      </c>
      <c r="AD1296" s="2">
        <v>0.436</v>
      </c>
      <c r="AE1296" s="2">
        <v>0.78300000000000003</v>
      </c>
      <c r="AF1296" s="2">
        <v>1.7000000000000001E-2</v>
      </c>
      <c r="AG1296" s="2">
        <v>1.4E-2</v>
      </c>
      <c r="AH1296" s="2">
        <v>0.83299999999999996</v>
      </c>
      <c r="AI1296" s="2">
        <v>1.7999999999999999E-2</v>
      </c>
      <c r="AJ1296" s="2">
        <v>0.05</v>
      </c>
      <c r="AK1296">
        <v>7687</v>
      </c>
      <c r="AL1296">
        <v>0.99</v>
      </c>
      <c r="AM1296" t="s">
        <v>58</v>
      </c>
      <c r="AN1296" s="3">
        <v>0.70144927536231882</v>
      </c>
      <c r="AO1296" s="3">
        <v>6.389973242043076E-2</v>
      </c>
      <c r="AP1296" s="3">
        <v>0.69820056428038257</v>
      </c>
      <c r="AQ1296" s="3">
        <v>6.532902416867109E-2</v>
      </c>
      <c r="AR1296" s="3">
        <v>0.76586206896551723</v>
      </c>
      <c r="AS1296" s="3">
        <v>8.0800469147812137E-2</v>
      </c>
      <c r="AT1296" s="10">
        <v>4.2967796325683594E-3</v>
      </c>
      <c r="AU1296" s="1">
        <v>286.796875</v>
      </c>
      <c r="AV1296" s="5">
        <v>80292.691155254695</v>
      </c>
      <c r="AW1296" s="9">
        <v>0.92137408256530762</v>
      </c>
      <c r="AX1296">
        <v>2</v>
      </c>
      <c r="AY1296" t="s">
        <v>50</v>
      </c>
      <c r="AZ1296" s="9">
        <f>AVERAGE(MainTable[[#This Row],[f1]:[f4]])</f>
        <v>0.6996</v>
      </c>
      <c r="BA1296" s="9">
        <f>AVERAGE(MainTable[[#This Row],[l1]:[l3]])</f>
        <v>0.21966666666666668</v>
      </c>
      <c r="BB1296" s="9">
        <f>AVERAGE(MainTable[[#This Row],[n1]:[lsc]])</f>
        <v>0.51433333333333342</v>
      </c>
      <c r="BC1296" s="9">
        <f>AVERAGE(MainTable[[#This Row],[density]:[clsCoef]])</f>
        <v>0.66649999999999998</v>
      </c>
      <c r="BD1296" s="9">
        <f>AVERAGE(MainTable[[#This Row],[t2]:[t4]])</f>
        <v>0.28799999999999998</v>
      </c>
      <c r="BE1296" s="9">
        <f>AVERAGE(MainTable[[#This Row],[c1]:[c2]])</f>
        <v>3.4000000000000002E-2</v>
      </c>
      <c r="BF1296" s="9">
        <f>AVERAGE(MainTable[[#This Row],[n3]], MainTable[[#This Row],[n1]], MainTable[[#This Row],[n4]])</f>
        <v>0.26466666666666666</v>
      </c>
      <c r="BG1296" s="9" t="str">
        <f>VLOOKUP(MainTable[[#This Row],[model]],ModelNames,4,FALSE)</f>
        <v>Tree Ensemble</v>
      </c>
      <c r="BH1296" s="9" cm="1">
        <f t="array" ref="BH1296">MEDIAN(IF($AM$2:$AM$2385=AM1296,$AN$2:$AN$2385))</f>
        <v>0.86973139609339412</v>
      </c>
      <c r="BI1296" s="9" t="str" cm="1">
        <f t="array" ref="BI1296">LEFT(A1296, MIN(IFERROR(FIND({"_binarized","_clean","_converted"}, A1296), LEN(A1296)+1))-1)</f>
        <v>liver-disorders</v>
      </c>
    </row>
    <row r="1297" spans="1:61" x14ac:dyDescent="0.25">
      <c r="A1297" t="s">
        <v>149</v>
      </c>
      <c r="B1297" s="6">
        <v>345</v>
      </c>
      <c r="C1297">
        <v>7</v>
      </c>
      <c r="D1297">
        <v>6</v>
      </c>
      <c r="E1297">
        <v>0</v>
      </c>
      <c r="F1297" s="1">
        <v>1.3793103448275861</v>
      </c>
      <c r="G1297">
        <v>0</v>
      </c>
      <c r="H1297">
        <v>0</v>
      </c>
      <c r="I1297" s="1">
        <v>1000000</v>
      </c>
      <c r="J1297" s="1">
        <v>6.4589859208934444</v>
      </c>
      <c r="K1297" s="1">
        <v>1.8101829911236951</v>
      </c>
      <c r="L1297" s="1">
        <v>45.050899999999999</v>
      </c>
      <c r="M1297" s="1">
        <v>32.671100000000003</v>
      </c>
      <c r="N1297" s="2">
        <v>0.46800000000000003</v>
      </c>
      <c r="O1297" s="2">
        <v>0.95199999999999996</v>
      </c>
      <c r="P1297" s="2">
        <v>0.61199999999999999</v>
      </c>
      <c r="Q1297" s="2">
        <v>7.2999999999999995E-2</v>
      </c>
      <c r="R1297" s="2">
        <v>0.96799999999999997</v>
      </c>
      <c r="S1297" s="2">
        <v>0.89300000000000002</v>
      </c>
      <c r="T1297" s="2">
        <v>8.5000000000000006E-2</v>
      </c>
      <c r="U1297" s="2">
        <v>0.28999999999999998</v>
      </c>
      <c r="V1297" s="2">
        <v>0.28399999999999997</v>
      </c>
      <c r="W1297" s="2">
        <v>0.191</v>
      </c>
      <c r="X1297" s="2">
        <v>0.439</v>
      </c>
      <c r="Y1297" s="2">
        <v>0.36799999999999999</v>
      </c>
      <c r="Z1297" s="2">
        <v>0.23499999999999999</v>
      </c>
      <c r="AA1297" s="2">
        <v>0.86099999999999999</v>
      </c>
      <c r="AB1297" s="2">
        <v>0.99199999999999999</v>
      </c>
      <c r="AC1297" s="2">
        <v>0.89700000000000002</v>
      </c>
      <c r="AD1297" s="2">
        <v>0.436</v>
      </c>
      <c r="AE1297" s="2">
        <v>0.78300000000000003</v>
      </c>
      <c r="AF1297" s="2">
        <v>1.7000000000000001E-2</v>
      </c>
      <c r="AG1297" s="2">
        <v>1.4E-2</v>
      </c>
      <c r="AH1297" s="2">
        <v>0.83299999999999996</v>
      </c>
      <c r="AI1297" s="2">
        <v>1.7999999999999999E-2</v>
      </c>
      <c r="AJ1297" s="2">
        <v>0.05</v>
      </c>
      <c r="AK1297">
        <v>7687</v>
      </c>
      <c r="AL1297">
        <v>0.99</v>
      </c>
      <c r="AM1297" t="s">
        <v>55</v>
      </c>
      <c r="AN1297" s="3">
        <v>0.69565217391304346</v>
      </c>
      <c r="AO1297" s="3">
        <v>8.5984909995312039E-2</v>
      </c>
      <c r="AP1297" s="3">
        <v>0.69173987159506978</v>
      </c>
      <c r="AQ1297" s="3">
        <v>8.5367525401566294E-2</v>
      </c>
      <c r="AR1297" s="3">
        <v>0.78189655172413786</v>
      </c>
      <c r="AS1297" s="3">
        <v>7.9409608047001201E-2</v>
      </c>
      <c r="AT1297" s="10">
        <v>4.1766166687011719E-3</v>
      </c>
      <c r="AU1297" s="1">
        <v>288.61328125</v>
      </c>
      <c r="AV1297" s="5">
        <v>82602.744605548578</v>
      </c>
      <c r="AW1297" s="9">
        <v>0.2340123653411865</v>
      </c>
      <c r="AX1297">
        <v>16</v>
      </c>
      <c r="AY1297" t="s">
        <v>50</v>
      </c>
      <c r="AZ1297" s="9">
        <f>AVERAGE(MainTable[[#This Row],[f1]:[f4]])</f>
        <v>0.6996</v>
      </c>
      <c r="BA1297" s="9">
        <f>AVERAGE(MainTable[[#This Row],[l1]:[l3]])</f>
        <v>0.21966666666666668</v>
      </c>
      <c r="BB1297" s="9">
        <f>AVERAGE(MainTable[[#This Row],[n1]:[lsc]])</f>
        <v>0.51433333333333342</v>
      </c>
      <c r="BC1297" s="9">
        <f>AVERAGE(MainTable[[#This Row],[density]:[clsCoef]])</f>
        <v>0.66649999999999998</v>
      </c>
      <c r="BD1297" s="9">
        <f>AVERAGE(MainTable[[#This Row],[t2]:[t4]])</f>
        <v>0.28799999999999998</v>
      </c>
      <c r="BE1297" s="9">
        <f>AVERAGE(MainTable[[#This Row],[c1]:[c2]])</f>
        <v>3.4000000000000002E-2</v>
      </c>
      <c r="BF1297" s="9">
        <f>AVERAGE(MainTable[[#This Row],[n3]], MainTable[[#This Row],[n1]], MainTable[[#This Row],[n4]])</f>
        <v>0.26466666666666666</v>
      </c>
      <c r="BG1297" s="9" t="str">
        <f>VLOOKUP(MainTable[[#This Row],[model]],ModelNames,4,FALSE)</f>
        <v>Tree Ensemble</v>
      </c>
      <c r="BH1297" s="9" cm="1">
        <f t="array" ref="BH1297">MEDIAN(IF($AM$2:$AM$2385=AM1297,$AN$2:$AN$2385))</f>
        <v>0.88267425723439863</v>
      </c>
      <c r="BI1297" s="9" t="str" cm="1">
        <f t="array" ref="BI1297">LEFT(A1297, MIN(IFERROR(FIND({"_binarized","_clean","_converted"}, A1297), LEN(A1297)+1))-1)</f>
        <v>liver-disorders</v>
      </c>
    </row>
    <row r="1298" spans="1:61" x14ac:dyDescent="0.25">
      <c r="A1298" t="s">
        <v>149</v>
      </c>
      <c r="B1298" s="6">
        <v>345</v>
      </c>
      <c r="C1298">
        <v>7</v>
      </c>
      <c r="D1298">
        <v>6</v>
      </c>
      <c r="E1298">
        <v>0</v>
      </c>
      <c r="F1298" s="1">
        <v>1.3793103448275861</v>
      </c>
      <c r="G1298">
        <v>0</v>
      </c>
      <c r="H1298">
        <v>0</v>
      </c>
      <c r="I1298" s="1">
        <v>1000000</v>
      </c>
      <c r="J1298" s="1">
        <v>6.4589859208934444</v>
      </c>
      <c r="K1298" s="1">
        <v>1.8101829911236951</v>
      </c>
      <c r="L1298" s="1">
        <v>45.050899999999999</v>
      </c>
      <c r="M1298" s="1">
        <v>32.671100000000003</v>
      </c>
      <c r="N1298" s="2">
        <v>0.46800000000000003</v>
      </c>
      <c r="O1298" s="2">
        <v>0.95199999999999996</v>
      </c>
      <c r="P1298" s="2">
        <v>0.61199999999999999</v>
      </c>
      <c r="Q1298" s="2">
        <v>7.2999999999999995E-2</v>
      </c>
      <c r="R1298" s="2">
        <v>0.96799999999999997</v>
      </c>
      <c r="S1298" s="2">
        <v>0.89300000000000002</v>
      </c>
      <c r="T1298" s="2">
        <v>8.5000000000000006E-2</v>
      </c>
      <c r="U1298" s="2">
        <v>0.28999999999999998</v>
      </c>
      <c r="V1298" s="2">
        <v>0.28399999999999997</v>
      </c>
      <c r="W1298" s="2">
        <v>0.191</v>
      </c>
      <c r="X1298" s="2">
        <v>0.439</v>
      </c>
      <c r="Y1298" s="2">
        <v>0.36799999999999999</v>
      </c>
      <c r="Z1298" s="2">
        <v>0.23499999999999999</v>
      </c>
      <c r="AA1298" s="2">
        <v>0.86099999999999999</v>
      </c>
      <c r="AB1298" s="2">
        <v>0.99199999999999999</v>
      </c>
      <c r="AC1298" s="2">
        <v>0.89700000000000002</v>
      </c>
      <c r="AD1298" s="2">
        <v>0.436</v>
      </c>
      <c r="AE1298" s="2">
        <v>0.78300000000000003</v>
      </c>
      <c r="AF1298" s="2">
        <v>1.7000000000000001E-2</v>
      </c>
      <c r="AG1298" s="2">
        <v>1.4E-2</v>
      </c>
      <c r="AH1298" s="2">
        <v>0.83299999999999996</v>
      </c>
      <c r="AI1298" s="2">
        <v>1.7999999999999999E-2</v>
      </c>
      <c r="AJ1298" s="2">
        <v>0.05</v>
      </c>
      <c r="AK1298">
        <v>7687</v>
      </c>
      <c r="AL1298">
        <v>0.99</v>
      </c>
      <c r="AM1298" t="s">
        <v>51</v>
      </c>
      <c r="AN1298" s="3">
        <v>0.69275362318840572</v>
      </c>
      <c r="AO1298" s="3">
        <v>4.8847245061891947E-2</v>
      </c>
      <c r="AP1298" s="3">
        <v>0.68090162470775195</v>
      </c>
      <c r="AQ1298" s="3">
        <v>4.9809295592617202E-2</v>
      </c>
      <c r="AT1298" s="10">
        <v>4.116058349609375E-3</v>
      </c>
      <c r="AU1298" s="1">
        <v>288.3125</v>
      </c>
      <c r="AV1298" s="5">
        <v>83818.05375347544</v>
      </c>
      <c r="AW1298" s="9">
        <v>5.3033590316772461E-2</v>
      </c>
      <c r="AX1298">
        <v>12</v>
      </c>
      <c r="AY1298" t="s">
        <v>50</v>
      </c>
      <c r="AZ1298" s="9">
        <f>AVERAGE(MainTable[[#This Row],[f1]:[f4]])</f>
        <v>0.6996</v>
      </c>
      <c r="BA1298" s="9">
        <f>AVERAGE(MainTable[[#This Row],[l1]:[l3]])</f>
        <v>0.21966666666666668</v>
      </c>
      <c r="BB1298" s="9">
        <f>AVERAGE(MainTable[[#This Row],[n1]:[lsc]])</f>
        <v>0.51433333333333342</v>
      </c>
      <c r="BC1298" s="9">
        <f>AVERAGE(MainTable[[#This Row],[density]:[clsCoef]])</f>
        <v>0.66649999999999998</v>
      </c>
      <c r="BD1298" s="9">
        <f>AVERAGE(MainTable[[#This Row],[t2]:[t4]])</f>
        <v>0.28799999999999998</v>
      </c>
      <c r="BE1298" s="9">
        <f>AVERAGE(MainTable[[#This Row],[c1]:[c2]])</f>
        <v>3.4000000000000002E-2</v>
      </c>
      <c r="BF1298" s="9">
        <f>AVERAGE(MainTable[[#This Row],[n3]], MainTable[[#This Row],[n1]], MainTable[[#This Row],[n4]])</f>
        <v>0.26466666666666666</v>
      </c>
      <c r="BG1298" s="9" t="str">
        <f>VLOOKUP(MainTable[[#This Row],[model]],ModelNames,4,FALSE)</f>
        <v>Kernel/SVM</v>
      </c>
      <c r="BH1298" s="9" cm="1">
        <f t="array" ref="BH1298">MEDIAN(IF($AM$2:$AM$2385=AM1298,$AN$2:$AN$2385))</f>
        <v>0.87225452196382425</v>
      </c>
      <c r="BI1298" s="9" t="str" cm="1">
        <f t="array" ref="BI1298">LEFT(A1298, MIN(IFERROR(FIND({"_binarized","_clean","_converted"}, A1298), LEN(A1298)+1))-1)</f>
        <v>liver-disorders</v>
      </c>
    </row>
    <row r="1299" spans="1:61" x14ac:dyDescent="0.25">
      <c r="A1299" t="s">
        <v>149</v>
      </c>
      <c r="B1299" s="6">
        <v>345</v>
      </c>
      <c r="C1299">
        <v>7</v>
      </c>
      <c r="D1299">
        <v>6</v>
      </c>
      <c r="E1299">
        <v>0</v>
      </c>
      <c r="F1299" s="1">
        <v>1.3793103448275861</v>
      </c>
      <c r="G1299">
        <v>0</v>
      </c>
      <c r="H1299">
        <v>0</v>
      </c>
      <c r="I1299" s="1">
        <v>1000000</v>
      </c>
      <c r="J1299" s="1">
        <v>6.4589859208934444</v>
      </c>
      <c r="K1299" s="1">
        <v>1.8101829911236951</v>
      </c>
      <c r="L1299" s="1">
        <v>45.050899999999999</v>
      </c>
      <c r="M1299" s="1">
        <v>32.671100000000003</v>
      </c>
      <c r="N1299" s="2">
        <v>0.46800000000000003</v>
      </c>
      <c r="O1299" s="2">
        <v>0.95199999999999996</v>
      </c>
      <c r="P1299" s="2">
        <v>0.61199999999999999</v>
      </c>
      <c r="Q1299" s="2">
        <v>7.2999999999999995E-2</v>
      </c>
      <c r="R1299" s="2">
        <v>0.96799999999999997</v>
      </c>
      <c r="S1299" s="2">
        <v>0.89300000000000002</v>
      </c>
      <c r="T1299" s="2">
        <v>8.5000000000000006E-2</v>
      </c>
      <c r="U1299" s="2">
        <v>0.28999999999999998</v>
      </c>
      <c r="V1299" s="2">
        <v>0.28399999999999997</v>
      </c>
      <c r="W1299" s="2">
        <v>0.191</v>
      </c>
      <c r="X1299" s="2">
        <v>0.439</v>
      </c>
      <c r="Y1299" s="2">
        <v>0.36799999999999999</v>
      </c>
      <c r="Z1299" s="2">
        <v>0.23499999999999999</v>
      </c>
      <c r="AA1299" s="2">
        <v>0.86099999999999999</v>
      </c>
      <c r="AB1299" s="2">
        <v>0.99199999999999999</v>
      </c>
      <c r="AC1299" s="2">
        <v>0.89700000000000002</v>
      </c>
      <c r="AD1299" s="2">
        <v>0.436</v>
      </c>
      <c r="AE1299" s="2">
        <v>0.78300000000000003</v>
      </c>
      <c r="AF1299" s="2">
        <v>1.7000000000000001E-2</v>
      </c>
      <c r="AG1299" s="2">
        <v>1.4E-2</v>
      </c>
      <c r="AH1299" s="2">
        <v>0.83299999999999996</v>
      </c>
      <c r="AI1299" s="2">
        <v>1.7999999999999999E-2</v>
      </c>
      <c r="AJ1299" s="2">
        <v>0.05</v>
      </c>
      <c r="AK1299">
        <v>7687</v>
      </c>
      <c r="AL1299">
        <v>0.99</v>
      </c>
      <c r="AM1299" t="s">
        <v>56</v>
      </c>
      <c r="AN1299" s="3">
        <v>0.67536231884057973</v>
      </c>
      <c r="AO1299" s="3">
        <v>7.6469020047958955E-2</v>
      </c>
      <c r="AP1299" s="3">
        <v>0.66739434438759748</v>
      </c>
      <c r="AQ1299" s="3">
        <v>7.5763514102569166E-2</v>
      </c>
      <c r="AR1299" s="3">
        <v>0.71362068965517245</v>
      </c>
      <c r="AS1299" s="3">
        <v>9.1808361642819011E-2</v>
      </c>
      <c r="AT1299" s="10">
        <v>1.7044544219970701E-3</v>
      </c>
      <c r="AU1299" s="1">
        <v>290.1953125</v>
      </c>
      <c r="AV1299" s="5">
        <v>202410.80990348299</v>
      </c>
      <c r="AW1299" s="9">
        <v>3.750300407409668E-2</v>
      </c>
      <c r="AX1299">
        <v>10</v>
      </c>
      <c r="AY1299" t="s">
        <v>50</v>
      </c>
      <c r="AZ1299" s="9">
        <f>AVERAGE(MainTable[[#This Row],[f1]:[f4]])</f>
        <v>0.6996</v>
      </c>
      <c r="BA1299" s="9">
        <f>AVERAGE(MainTable[[#This Row],[l1]:[l3]])</f>
        <v>0.21966666666666668</v>
      </c>
      <c r="BB1299" s="9">
        <f>AVERAGE(MainTable[[#This Row],[n1]:[lsc]])</f>
        <v>0.51433333333333342</v>
      </c>
      <c r="BC1299" s="9">
        <f>AVERAGE(MainTable[[#This Row],[density]:[clsCoef]])</f>
        <v>0.66649999999999998</v>
      </c>
      <c r="BD1299" s="9">
        <f>AVERAGE(MainTable[[#This Row],[t2]:[t4]])</f>
        <v>0.28799999999999998</v>
      </c>
      <c r="BE1299" s="9">
        <f>AVERAGE(MainTable[[#This Row],[c1]:[c2]])</f>
        <v>3.4000000000000002E-2</v>
      </c>
      <c r="BF1299" s="9">
        <f>AVERAGE(MainTable[[#This Row],[n3]], MainTable[[#This Row],[n1]], MainTable[[#This Row],[n4]])</f>
        <v>0.26466666666666666</v>
      </c>
      <c r="BG1299" s="9" t="str">
        <f>VLOOKUP(MainTable[[#This Row],[model]],ModelNames,4,FALSE)</f>
        <v>Linear</v>
      </c>
      <c r="BH1299" s="9" cm="1">
        <f t="array" ref="BH1299">MEDIAN(IF($AM$2:$AM$2385=AM1299,$AN$2:$AN$2385))</f>
        <v>0.85279999999999989</v>
      </c>
      <c r="BI1299" s="9" t="str" cm="1">
        <f t="array" ref="BI1299">LEFT(A1299, MIN(IFERROR(FIND({"_binarized","_clean","_converted"}, A1299), LEN(A1299)+1))-1)</f>
        <v>liver-disorders</v>
      </c>
    </row>
    <row r="1300" spans="1:61" x14ac:dyDescent="0.25">
      <c r="A1300" t="s">
        <v>149</v>
      </c>
      <c r="B1300" s="6">
        <v>345</v>
      </c>
      <c r="C1300">
        <v>7</v>
      </c>
      <c r="D1300">
        <v>6</v>
      </c>
      <c r="E1300">
        <v>0</v>
      </c>
      <c r="F1300" s="1">
        <v>1.3793103448275861</v>
      </c>
      <c r="G1300">
        <v>0</v>
      </c>
      <c r="H1300">
        <v>0</v>
      </c>
      <c r="I1300" s="1">
        <v>1000000</v>
      </c>
      <c r="J1300" s="1">
        <v>6.4589859208934444</v>
      </c>
      <c r="K1300" s="1">
        <v>1.8101829911236951</v>
      </c>
      <c r="L1300" s="1">
        <v>45.050899999999999</v>
      </c>
      <c r="M1300" s="1">
        <v>32.671100000000003</v>
      </c>
      <c r="N1300" s="2">
        <v>0.46800000000000003</v>
      </c>
      <c r="O1300" s="2">
        <v>0.95199999999999996</v>
      </c>
      <c r="P1300" s="2">
        <v>0.61199999999999999</v>
      </c>
      <c r="Q1300" s="2">
        <v>7.2999999999999995E-2</v>
      </c>
      <c r="R1300" s="2">
        <v>0.96799999999999997</v>
      </c>
      <c r="S1300" s="2">
        <v>0.89300000000000002</v>
      </c>
      <c r="T1300" s="2">
        <v>8.5000000000000006E-2</v>
      </c>
      <c r="U1300" s="2">
        <v>0.28999999999999998</v>
      </c>
      <c r="V1300" s="2">
        <v>0.28399999999999997</v>
      </c>
      <c r="W1300" s="2">
        <v>0.191</v>
      </c>
      <c r="X1300" s="2">
        <v>0.439</v>
      </c>
      <c r="Y1300" s="2">
        <v>0.36799999999999999</v>
      </c>
      <c r="Z1300" s="2">
        <v>0.23499999999999999</v>
      </c>
      <c r="AA1300" s="2">
        <v>0.86099999999999999</v>
      </c>
      <c r="AB1300" s="2">
        <v>0.99199999999999999</v>
      </c>
      <c r="AC1300" s="2">
        <v>0.89700000000000002</v>
      </c>
      <c r="AD1300" s="2">
        <v>0.436</v>
      </c>
      <c r="AE1300" s="2">
        <v>0.78300000000000003</v>
      </c>
      <c r="AF1300" s="2">
        <v>1.7000000000000001E-2</v>
      </c>
      <c r="AG1300" s="2">
        <v>1.4E-2</v>
      </c>
      <c r="AH1300" s="2">
        <v>0.83299999999999996</v>
      </c>
      <c r="AI1300" s="2">
        <v>1.7999999999999999E-2</v>
      </c>
      <c r="AJ1300" s="2">
        <v>0.05</v>
      </c>
      <c r="AK1300">
        <v>7687</v>
      </c>
      <c r="AL1300">
        <v>0.99</v>
      </c>
      <c r="AM1300" t="s">
        <v>62</v>
      </c>
      <c r="AN1300" s="3">
        <v>0.67536231884057973</v>
      </c>
      <c r="AO1300" s="3">
        <v>7.8099672958304264E-2</v>
      </c>
      <c r="AP1300" s="3">
        <v>0.66387263834317123</v>
      </c>
      <c r="AQ1300" s="3">
        <v>8.1375637386114599E-2</v>
      </c>
      <c r="AT1300" s="10">
        <v>1.545906066894531E-3</v>
      </c>
      <c r="AU1300" s="1">
        <v>293.21875</v>
      </c>
      <c r="AV1300" s="5">
        <v>223170.09253547189</v>
      </c>
      <c r="AW1300" s="9">
        <v>2.639675140380859E-2</v>
      </c>
      <c r="AX1300">
        <v>6</v>
      </c>
      <c r="AY1300" t="s">
        <v>50</v>
      </c>
      <c r="AZ1300" s="9">
        <f>AVERAGE(MainTable[[#This Row],[f1]:[f4]])</f>
        <v>0.6996</v>
      </c>
      <c r="BA1300" s="9">
        <f>AVERAGE(MainTable[[#This Row],[l1]:[l3]])</f>
        <v>0.21966666666666668</v>
      </c>
      <c r="BB1300" s="9">
        <f>AVERAGE(MainTable[[#This Row],[n1]:[lsc]])</f>
        <v>0.51433333333333342</v>
      </c>
      <c r="BC1300" s="9">
        <f>AVERAGE(MainTable[[#This Row],[density]:[clsCoef]])</f>
        <v>0.66649999999999998</v>
      </c>
      <c r="BD1300" s="9">
        <f>AVERAGE(MainTable[[#This Row],[t2]:[t4]])</f>
        <v>0.28799999999999998</v>
      </c>
      <c r="BE1300" s="9">
        <f>AVERAGE(MainTable[[#This Row],[c1]:[c2]])</f>
        <v>3.4000000000000002E-2</v>
      </c>
      <c r="BF1300" s="9">
        <f>AVERAGE(MainTable[[#This Row],[n3]], MainTable[[#This Row],[n1]], MainTable[[#This Row],[n4]])</f>
        <v>0.26466666666666666</v>
      </c>
      <c r="BG1300" s="9" t="str">
        <f>VLOOKUP(MainTable[[#This Row],[model]],ModelNames,4,FALSE)</f>
        <v>Linear</v>
      </c>
      <c r="BH1300" s="9" cm="1">
        <f t="array" ref="BH1300">MEDIAN(IF($AM$2:$AM$2385=AM1300,$AN$2:$AN$2385))</f>
        <v>0.84909999999999997</v>
      </c>
      <c r="BI1300" s="9" t="str" cm="1">
        <f t="array" ref="BI1300">LEFT(A1300, MIN(IFERROR(FIND({"_binarized","_clean","_converted"}, A1300), LEN(A1300)+1))-1)</f>
        <v>liver-disorders</v>
      </c>
    </row>
    <row r="1301" spans="1:61" x14ac:dyDescent="0.25">
      <c r="A1301" t="s">
        <v>149</v>
      </c>
      <c r="B1301" s="6">
        <v>345</v>
      </c>
      <c r="C1301">
        <v>7</v>
      </c>
      <c r="D1301">
        <v>6</v>
      </c>
      <c r="E1301">
        <v>0</v>
      </c>
      <c r="F1301" s="1">
        <v>1.3793103448275861</v>
      </c>
      <c r="G1301">
        <v>0</v>
      </c>
      <c r="H1301">
        <v>0</v>
      </c>
      <c r="I1301" s="1">
        <v>1000000</v>
      </c>
      <c r="J1301" s="1">
        <v>6.4589859208934444</v>
      </c>
      <c r="K1301" s="1">
        <v>1.8101829911236951</v>
      </c>
      <c r="L1301" s="1">
        <v>45.050899999999999</v>
      </c>
      <c r="M1301" s="1">
        <v>32.671100000000003</v>
      </c>
      <c r="N1301" s="2">
        <v>0.46800000000000003</v>
      </c>
      <c r="O1301" s="2">
        <v>0.95199999999999996</v>
      </c>
      <c r="P1301" s="2">
        <v>0.61199999999999999</v>
      </c>
      <c r="Q1301" s="2">
        <v>7.2999999999999995E-2</v>
      </c>
      <c r="R1301" s="2">
        <v>0.96799999999999997</v>
      </c>
      <c r="S1301" s="2">
        <v>0.89300000000000002</v>
      </c>
      <c r="T1301" s="2">
        <v>8.5000000000000006E-2</v>
      </c>
      <c r="U1301" s="2">
        <v>0.28999999999999998</v>
      </c>
      <c r="V1301" s="2">
        <v>0.28399999999999997</v>
      </c>
      <c r="W1301" s="2">
        <v>0.191</v>
      </c>
      <c r="X1301" s="2">
        <v>0.439</v>
      </c>
      <c r="Y1301" s="2">
        <v>0.36799999999999999</v>
      </c>
      <c r="Z1301" s="2">
        <v>0.23499999999999999</v>
      </c>
      <c r="AA1301" s="2">
        <v>0.86099999999999999</v>
      </c>
      <c r="AB1301" s="2">
        <v>0.99199999999999999</v>
      </c>
      <c r="AC1301" s="2">
        <v>0.89700000000000002</v>
      </c>
      <c r="AD1301" s="2">
        <v>0.436</v>
      </c>
      <c r="AE1301" s="2">
        <v>0.78300000000000003</v>
      </c>
      <c r="AF1301" s="2">
        <v>1.7000000000000001E-2</v>
      </c>
      <c r="AG1301" s="2">
        <v>1.4E-2</v>
      </c>
      <c r="AH1301" s="2">
        <v>0.83299999999999996</v>
      </c>
      <c r="AI1301" s="2">
        <v>1.7999999999999999E-2</v>
      </c>
      <c r="AJ1301" s="2">
        <v>0.05</v>
      </c>
      <c r="AK1301">
        <v>7687</v>
      </c>
      <c r="AL1301">
        <v>0.99</v>
      </c>
      <c r="AM1301" t="s">
        <v>57</v>
      </c>
      <c r="AN1301" s="3">
        <v>0.672463768115942</v>
      </c>
      <c r="AO1301" s="3">
        <v>3.2536151189338648E-2</v>
      </c>
      <c r="AP1301" s="3">
        <v>0.66795805139319386</v>
      </c>
      <c r="AQ1301" s="3">
        <v>2.9334049043437609E-2</v>
      </c>
      <c r="AR1301" s="3">
        <v>0.68198275862068969</v>
      </c>
      <c r="AS1301" s="3">
        <v>2.6650900759563039E-2</v>
      </c>
      <c r="AT1301" s="10">
        <v>1.6653537750244141E-3</v>
      </c>
      <c r="AU1301" s="1">
        <v>295.41015625</v>
      </c>
      <c r="AV1301" s="5">
        <v>207163.1896921976</v>
      </c>
      <c r="AW1301" s="9">
        <v>7.1057558059692383E-2</v>
      </c>
      <c r="AX1301">
        <v>24</v>
      </c>
      <c r="AY1301" t="s">
        <v>50</v>
      </c>
      <c r="AZ1301" s="9">
        <f>AVERAGE(MainTable[[#This Row],[f1]:[f4]])</f>
        <v>0.6996</v>
      </c>
      <c r="BA1301" s="9">
        <f>AVERAGE(MainTable[[#This Row],[l1]:[l3]])</f>
        <v>0.21966666666666668</v>
      </c>
      <c r="BB1301" s="9">
        <f>AVERAGE(MainTable[[#This Row],[n1]:[lsc]])</f>
        <v>0.51433333333333342</v>
      </c>
      <c r="BC1301" s="9">
        <f>AVERAGE(MainTable[[#This Row],[density]:[clsCoef]])</f>
        <v>0.66649999999999998</v>
      </c>
      <c r="BD1301" s="9">
        <f>AVERAGE(MainTable[[#This Row],[t2]:[t4]])</f>
        <v>0.28799999999999998</v>
      </c>
      <c r="BE1301" s="9">
        <f>AVERAGE(MainTable[[#This Row],[c1]:[c2]])</f>
        <v>3.4000000000000002E-2</v>
      </c>
      <c r="BF1301" s="9">
        <f>AVERAGE(MainTable[[#This Row],[n3]], MainTable[[#This Row],[n1]], MainTable[[#This Row],[n4]])</f>
        <v>0.26466666666666666</v>
      </c>
      <c r="BG1301" s="9" t="str">
        <f>VLOOKUP(MainTable[[#This Row],[model]],ModelNames,4,FALSE)</f>
        <v>Tree-based</v>
      </c>
      <c r="BH1301" s="9" cm="1">
        <f t="array" ref="BH1301">MEDIAN(IF($AM$2:$AM$2385=AM1301,$AN$2:$AN$2385))</f>
        <v>0.84387062005572167</v>
      </c>
      <c r="BI1301" s="9" t="str" cm="1">
        <f t="array" ref="BI1301">LEFT(A1301, MIN(IFERROR(FIND({"_binarized","_clean","_converted"}, A1301), LEN(A1301)+1))-1)</f>
        <v>liver-disorders</v>
      </c>
    </row>
    <row r="1302" spans="1:61" x14ac:dyDescent="0.25">
      <c r="A1302" t="s">
        <v>149</v>
      </c>
      <c r="B1302" s="6">
        <v>345</v>
      </c>
      <c r="C1302">
        <v>7</v>
      </c>
      <c r="D1302">
        <v>6</v>
      </c>
      <c r="E1302">
        <v>0</v>
      </c>
      <c r="F1302" s="1">
        <v>1.3793103448275861</v>
      </c>
      <c r="G1302">
        <v>0</v>
      </c>
      <c r="H1302">
        <v>0</v>
      </c>
      <c r="I1302" s="1">
        <v>1000000</v>
      </c>
      <c r="J1302" s="1">
        <v>6.4589859208934444</v>
      </c>
      <c r="K1302" s="1">
        <v>1.8101829911236951</v>
      </c>
      <c r="L1302" s="1">
        <v>45.050899999999999</v>
      </c>
      <c r="M1302" s="1">
        <v>32.671100000000003</v>
      </c>
      <c r="N1302" s="2">
        <v>0.46800000000000003</v>
      </c>
      <c r="O1302" s="2">
        <v>0.95199999999999996</v>
      </c>
      <c r="P1302" s="2">
        <v>0.61199999999999999</v>
      </c>
      <c r="Q1302" s="2">
        <v>7.2999999999999995E-2</v>
      </c>
      <c r="R1302" s="2">
        <v>0.96799999999999997</v>
      </c>
      <c r="S1302" s="2">
        <v>0.89300000000000002</v>
      </c>
      <c r="T1302" s="2">
        <v>8.5000000000000006E-2</v>
      </c>
      <c r="U1302" s="2">
        <v>0.28999999999999998</v>
      </c>
      <c r="V1302" s="2">
        <v>0.28399999999999997</v>
      </c>
      <c r="W1302" s="2">
        <v>0.191</v>
      </c>
      <c r="X1302" s="2">
        <v>0.439</v>
      </c>
      <c r="Y1302" s="2">
        <v>0.36799999999999999</v>
      </c>
      <c r="Z1302" s="2">
        <v>0.23499999999999999</v>
      </c>
      <c r="AA1302" s="2">
        <v>0.86099999999999999</v>
      </c>
      <c r="AB1302" s="2">
        <v>0.99199999999999999</v>
      </c>
      <c r="AC1302" s="2">
        <v>0.89700000000000002</v>
      </c>
      <c r="AD1302" s="2">
        <v>0.436</v>
      </c>
      <c r="AE1302" s="2">
        <v>0.78300000000000003</v>
      </c>
      <c r="AF1302" s="2">
        <v>1.7000000000000001E-2</v>
      </c>
      <c r="AG1302" s="2">
        <v>1.4E-2</v>
      </c>
      <c r="AH1302" s="2">
        <v>0.83299999999999996</v>
      </c>
      <c r="AI1302" s="2">
        <v>1.7999999999999999E-2</v>
      </c>
      <c r="AJ1302" s="2">
        <v>0.05</v>
      </c>
      <c r="AK1302">
        <v>7687</v>
      </c>
      <c r="AL1302">
        <v>0.99</v>
      </c>
      <c r="AM1302" t="s">
        <v>64</v>
      </c>
      <c r="AN1302" s="3">
        <v>0.66956521739130426</v>
      </c>
      <c r="AO1302" s="3">
        <v>8.0640160830397434E-2</v>
      </c>
      <c r="AP1302" s="3">
        <v>0.65084802788215135</v>
      </c>
      <c r="AQ1302" s="3">
        <v>8.2994068681838548E-2</v>
      </c>
      <c r="AR1302" s="3">
        <v>0.68499999999999994</v>
      </c>
      <c r="AS1302" s="3">
        <v>0.1041778868313105</v>
      </c>
      <c r="AT1302" s="10">
        <v>1.647710800170898E-3</v>
      </c>
      <c r="AU1302" s="1">
        <v>292.3203125</v>
      </c>
      <c r="AV1302" s="5">
        <v>209381.40355954281</v>
      </c>
      <c r="AW1302" s="9">
        <v>1.500582695007324E-2</v>
      </c>
      <c r="AX1302">
        <v>2</v>
      </c>
      <c r="AY1302" t="s">
        <v>50</v>
      </c>
      <c r="AZ1302" s="9">
        <f>AVERAGE(MainTable[[#This Row],[f1]:[f4]])</f>
        <v>0.6996</v>
      </c>
      <c r="BA1302" s="9">
        <f>AVERAGE(MainTable[[#This Row],[l1]:[l3]])</f>
        <v>0.21966666666666668</v>
      </c>
      <c r="BB1302" s="9">
        <f>AVERAGE(MainTable[[#This Row],[n1]:[lsc]])</f>
        <v>0.51433333333333342</v>
      </c>
      <c r="BC1302" s="9">
        <f>AVERAGE(MainTable[[#This Row],[density]:[clsCoef]])</f>
        <v>0.66649999999999998</v>
      </c>
      <c r="BD1302" s="9">
        <f>AVERAGE(MainTable[[#This Row],[t2]:[t4]])</f>
        <v>0.28799999999999998</v>
      </c>
      <c r="BE1302" s="9">
        <f>AVERAGE(MainTable[[#This Row],[c1]:[c2]])</f>
        <v>3.4000000000000002E-2</v>
      </c>
      <c r="BF1302" s="9">
        <f>AVERAGE(MainTable[[#This Row],[n3]], MainTable[[#This Row],[n1]], MainTable[[#This Row],[n4]])</f>
        <v>0.26466666666666666</v>
      </c>
      <c r="BG1302" s="9" t="str">
        <f>VLOOKUP(MainTable[[#This Row],[model]],ModelNames,4,FALSE)</f>
        <v>Discriminant</v>
      </c>
      <c r="BH1302" s="9" cm="1">
        <f t="array" ref="BH1302">MEDIAN(IF($AM$2:$AM$2385=AM1302,$AN$2:$AN$2385))</f>
        <v>0.83860904466088915</v>
      </c>
      <c r="BI1302" s="9" t="str" cm="1">
        <f t="array" ref="BI1302">LEFT(A1302, MIN(IFERROR(FIND({"_binarized","_clean","_converted"}, A1302), LEN(A1302)+1))-1)</f>
        <v>liver-disorders</v>
      </c>
    </row>
    <row r="1303" spans="1:61" x14ac:dyDescent="0.25">
      <c r="A1303" t="s">
        <v>149</v>
      </c>
      <c r="B1303" s="6">
        <v>345</v>
      </c>
      <c r="C1303">
        <v>7</v>
      </c>
      <c r="D1303">
        <v>6</v>
      </c>
      <c r="E1303">
        <v>0</v>
      </c>
      <c r="F1303" s="1">
        <v>1.3793103448275861</v>
      </c>
      <c r="G1303">
        <v>0</v>
      </c>
      <c r="H1303">
        <v>0</v>
      </c>
      <c r="I1303" s="1">
        <v>1000000</v>
      </c>
      <c r="J1303" s="1">
        <v>6.4589859208934444</v>
      </c>
      <c r="K1303" s="1">
        <v>1.8101829911236951</v>
      </c>
      <c r="L1303" s="1">
        <v>45.050899999999999</v>
      </c>
      <c r="M1303" s="1">
        <v>32.671100000000003</v>
      </c>
      <c r="N1303" s="2">
        <v>0.46800000000000003</v>
      </c>
      <c r="O1303" s="2">
        <v>0.95199999999999996</v>
      </c>
      <c r="P1303" s="2">
        <v>0.61199999999999999</v>
      </c>
      <c r="Q1303" s="2">
        <v>7.2999999999999995E-2</v>
      </c>
      <c r="R1303" s="2">
        <v>0.96799999999999997</v>
      </c>
      <c r="S1303" s="2">
        <v>0.89300000000000002</v>
      </c>
      <c r="T1303" s="2">
        <v>8.5000000000000006E-2</v>
      </c>
      <c r="U1303" s="2">
        <v>0.28999999999999998</v>
      </c>
      <c r="V1303" s="2">
        <v>0.28399999999999997</v>
      </c>
      <c r="W1303" s="2">
        <v>0.191</v>
      </c>
      <c r="X1303" s="2">
        <v>0.439</v>
      </c>
      <c r="Y1303" s="2">
        <v>0.36799999999999999</v>
      </c>
      <c r="Z1303" s="2">
        <v>0.23499999999999999</v>
      </c>
      <c r="AA1303" s="2">
        <v>0.86099999999999999</v>
      </c>
      <c r="AB1303" s="2">
        <v>0.99199999999999999</v>
      </c>
      <c r="AC1303" s="2">
        <v>0.89700000000000002</v>
      </c>
      <c r="AD1303" s="2">
        <v>0.436</v>
      </c>
      <c r="AE1303" s="2">
        <v>0.78300000000000003</v>
      </c>
      <c r="AF1303" s="2">
        <v>1.7000000000000001E-2</v>
      </c>
      <c r="AG1303" s="2">
        <v>1.4E-2</v>
      </c>
      <c r="AH1303" s="2">
        <v>0.83299999999999996</v>
      </c>
      <c r="AI1303" s="2">
        <v>1.7999999999999999E-2</v>
      </c>
      <c r="AJ1303" s="2">
        <v>0.05</v>
      </c>
      <c r="AK1303">
        <v>7687</v>
      </c>
      <c r="AL1303">
        <v>0.99</v>
      </c>
      <c r="AM1303" t="s">
        <v>60</v>
      </c>
      <c r="AN1303" s="3">
        <v>0.66666666666666663</v>
      </c>
      <c r="AO1303" s="3">
        <v>6.3504064638280122E-2</v>
      </c>
      <c r="AP1303" s="3">
        <v>0.66329301071885727</v>
      </c>
      <c r="AQ1303" s="3">
        <v>6.5628344996849067E-2</v>
      </c>
      <c r="AR1303" s="3">
        <v>0.67948275862068963</v>
      </c>
      <c r="AS1303" s="3">
        <v>6.571069443145075E-2</v>
      </c>
      <c r="AT1303" s="10">
        <v>1.609563827514648E-3</v>
      </c>
      <c r="AU1303" s="1">
        <v>291.6875</v>
      </c>
      <c r="AV1303" s="5">
        <v>214343.78314323799</v>
      </c>
      <c r="AW1303" s="9">
        <v>6.1474084854125977E-2</v>
      </c>
      <c r="AX1303">
        <v>16</v>
      </c>
      <c r="AY1303" t="s">
        <v>50</v>
      </c>
      <c r="AZ1303" s="9">
        <f>AVERAGE(MainTable[[#This Row],[f1]:[f4]])</f>
        <v>0.6996</v>
      </c>
      <c r="BA1303" s="9">
        <f>AVERAGE(MainTable[[#This Row],[l1]:[l3]])</f>
        <v>0.21966666666666668</v>
      </c>
      <c r="BB1303" s="9">
        <f>AVERAGE(MainTable[[#This Row],[n1]:[lsc]])</f>
        <v>0.51433333333333342</v>
      </c>
      <c r="BC1303" s="9">
        <f>AVERAGE(MainTable[[#This Row],[density]:[clsCoef]])</f>
        <v>0.66649999999999998</v>
      </c>
      <c r="BD1303" s="9">
        <f>AVERAGE(MainTable[[#This Row],[t2]:[t4]])</f>
        <v>0.28799999999999998</v>
      </c>
      <c r="BE1303" s="9">
        <f>AVERAGE(MainTable[[#This Row],[c1]:[c2]])</f>
        <v>3.4000000000000002E-2</v>
      </c>
      <c r="BF1303" s="9">
        <f>AVERAGE(MainTable[[#This Row],[n3]], MainTable[[#This Row],[n1]], MainTable[[#This Row],[n4]])</f>
        <v>0.26466666666666666</v>
      </c>
      <c r="BG1303" s="9" t="str">
        <f>VLOOKUP(MainTable[[#This Row],[model]],ModelNames,4,FALSE)</f>
        <v>Linear</v>
      </c>
      <c r="BH1303" s="9" cm="1">
        <f t="array" ref="BH1303">MEDIAN(IF($AM$2:$AM$2385=AM1303,$AN$2:$AN$2385))</f>
        <v>0.84154689776823377</v>
      </c>
      <c r="BI1303" s="9" t="str" cm="1">
        <f t="array" ref="BI1303">LEFT(A1303, MIN(IFERROR(FIND({"_binarized","_clean","_converted"}, A1303), LEN(A1303)+1))-1)</f>
        <v>liver-disorders</v>
      </c>
    </row>
    <row r="1304" spans="1:61" x14ac:dyDescent="0.25">
      <c r="A1304" t="s">
        <v>149</v>
      </c>
      <c r="B1304" s="6">
        <v>345</v>
      </c>
      <c r="C1304">
        <v>7</v>
      </c>
      <c r="D1304">
        <v>6</v>
      </c>
      <c r="E1304">
        <v>0</v>
      </c>
      <c r="F1304" s="1">
        <v>1.3793103448275861</v>
      </c>
      <c r="G1304">
        <v>0</v>
      </c>
      <c r="H1304">
        <v>0</v>
      </c>
      <c r="I1304" s="1">
        <v>1000000</v>
      </c>
      <c r="J1304" s="1">
        <v>6.4589859208934444</v>
      </c>
      <c r="K1304" s="1">
        <v>1.8101829911236951</v>
      </c>
      <c r="L1304" s="1">
        <v>45.050899999999999</v>
      </c>
      <c r="M1304" s="1">
        <v>32.671100000000003</v>
      </c>
      <c r="N1304" s="2">
        <v>0.46800000000000003</v>
      </c>
      <c r="O1304" s="2">
        <v>0.95199999999999996</v>
      </c>
      <c r="P1304" s="2">
        <v>0.61199999999999999</v>
      </c>
      <c r="Q1304" s="2">
        <v>7.2999999999999995E-2</v>
      </c>
      <c r="R1304" s="2">
        <v>0.96799999999999997</v>
      </c>
      <c r="S1304" s="2">
        <v>0.89300000000000002</v>
      </c>
      <c r="T1304" s="2">
        <v>8.5000000000000006E-2</v>
      </c>
      <c r="U1304" s="2">
        <v>0.28999999999999998</v>
      </c>
      <c r="V1304" s="2">
        <v>0.28399999999999997</v>
      </c>
      <c r="W1304" s="2">
        <v>0.191</v>
      </c>
      <c r="X1304" s="2">
        <v>0.439</v>
      </c>
      <c r="Y1304" s="2">
        <v>0.36799999999999999</v>
      </c>
      <c r="Z1304" s="2">
        <v>0.23499999999999999</v>
      </c>
      <c r="AA1304" s="2">
        <v>0.86099999999999999</v>
      </c>
      <c r="AB1304" s="2">
        <v>0.99199999999999999</v>
      </c>
      <c r="AC1304" s="2">
        <v>0.89700000000000002</v>
      </c>
      <c r="AD1304" s="2">
        <v>0.436</v>
      </c>
      <c r="AE1304" s="2">
        <v>0.78300000000000003</v>
      </c>
      <c r="AF1304" s="2">
        <v>1.7000000000000001E-2</v>
      </c>
      <c r="AG1304" s="2">
        <v>1.4E-2</v>
      </c>
      <c r="AH1304" s="2">
        <v>0.83299999999999996</v>
      </c>
      <c r="AI1304" s="2">
        <v>1.7999999999999999E-2</v>
      </c>
      <c r="AJ1304" s="2">
        <v>0.05</v>
      </c>
      <c r="AK1304">
        <v>7687</v>
      </c>
      <c r="AL1304">
        <v>0.99</v>
      </c>
      <c r="AM1304" t="s">
        <v>61</v>
      </c>
      <c r="AN1304" s="3">
        <v>0.64347826086956517</v>
      </c>
      <c r="AO1304" s="3">
        <v>0.11022117879322629</v>
      </c>
      <c r="AP1304" s="3">
        <v>0.64170011044069164</v>
      </c>
      <c r="AQ1304" s="3">
        <v>0.1084185035241244</v>
      </c>
      <c r="AR1304" s="3">
        <v>0.6874137931034483</v>
      </c>
      <c r="AS1304" s="3">
        <v>0.13003543832346709</v>
      </c>
      <c r="AT1304" s="10">
        <v>1.713991165161133E-3</v>
      </c>
      <c r="AU1304" s="1">
        <v>288.625</v>
      </c>
      <c r="AV1304" s="5">
        <v>201284.58478230631</v>
      </c>
      <c r="AW1304" s="9">
        <v>2.4628877639770511E-2</v>
      </c>
      <c r="AX1304">
        <v>4</v>
      </c>
      <c r="AY1304" t="s">
        <v>50</v>
      </c>
      <c r="AZ1304" s="9">
        <f>AVERAGE(MainTable[[#This Row],[f1]:[f4]])</f>
        <v>0.6996</v>
      </c>
      <c r="BA1304" s="9">
        <f>AVERAGE(MainTable[[#This Row],[l1]:[l3]])</f>
        <v>0.21966666666666668</v>
      </c>
      <c r="BB1304" s="9">
        <f>AVERAGE(MainTable[[#This Row],[n1]:[lsc]])</f>
        <v>0.51433333333333342</v>
      </c>
      <c r="BC1304" s="9">
        <f>AVERAGE(MainTable[[#This Row],[density]:[clsCoef]])</f>
        <v>0.66649999999999998</v>
      </c>
      <c r="BD1304" s="9">
        <f>AVERAGE(MainTable[[#This Row],[t2]:[t4]])</f>
        <v>0.28799999999999998</v>
      </c>
      <c r="BE1304" s="9">
        <f>AVERAGE(MainTable[[#This Row],[c1]:[c2]])</f>
        <v>3.4000000000000002E-2</v>
      </c>
      <c r="BF1304" s="9">
        <f>AVERAGE(MainTable[[#This Row],[n3]], MainTable[[#This Row],[n1]], MainTable[[#This Row],[n4]])</f>
        <v>0.26466666666666666</v>
      </c>
      <c r="BG1304" s="9" t="str">
        <f>VLOOKUP(MainTable[[#This Row],[model]],ModelNames,4,FALSE)</f>
        <v>Discriminant</v>
      </c>
      <c r="BH1304" s="9" cm="1">
        <f t="array" ref="BH1304">MEDIAN(IF($AM$2:$AM$2385=AM1304,$AN$2:$AN$2385))</f>
        <v>0.82848361206198695</v>
      </c>
      <c r="BI1304" s="9" t="str" cm="1">
        <f t="array" ref="BI1304">LEFT(A1304, MIN(IFERROR(FIND({"_binarized","_clean","_converted"}, A1304), LEN(A1304)+1))-1)</f>
        <v>liver-disorders</v>
      </c>
    </row>
    <row r="1305" spans="1:61" x14ac:dyDescent="0.25">
      <c r="A1305" t="s">
        <v>149</v>
      </c>
      <c r="B1305" s="6">
        <v>345</v>
      </c>
      <c r="C1305">
        <v>7</v>
      </c>
      <c r="D1305">
        <v>6</v>
      </c>
      <c r="E1305">
        <v>0</v>
      </c>
      <c r="F1305" s="1">
        <v>1.3793103448275861</v>
      </c>
      <c r="G1305">
        <v>0</v>
      </c>
      <c r="H1305">
        <v>0</v>
      </c>
      <c r="I1305" s="1">
        <v>1000000</v>
      </c>
      <c r="J1305" s="1">
        <v>6.4589859208934444</v>
      </c>
      <c r="K1305" s="1">
        <v>1.8101829911236951</v>
      </c>
      <c r="L1305" s="1">
        <v>45.050899999999999</v>
      </c>
      <c r="M1305" s="1">
        <v>32.671100000000003</v>
      </c>
      <c r="N1305" s="2">
        <v>0.46800000000000003</v>
      </c>
      <c r="O1305" s="2">
        <v>0.95199999999999996</v>
      </c>
      <c r="P1305" s="2">
        <v>0.61199999999999999</v>
      </c>
      <c r="Q1305" s="2">
        <v>7.2999999999999995E-2</v>
      </c>
      <c r="R1305" s="2">
        <v>0.96799999999999997</v>
      </c>
      <c r="S1305" s="2">
        <v>0.89300000000000002</v>
      </c>
      <c r="T1305" s="2">
        <v>8.5000000000000006E-2</v>
      </c>
      <c r="U1305" s="2">
        <v>0.28999999999999998</v>
      </c>
      <c r="V1305" s="2">
        <v>0.28399999999999997</v>
      </c>
      <c r="W1305" s="2">
        <v>0.191</v>
      </c>
      <c r="X1305" s="2">
        <v>0.439</v>
      </c>
      <c r="Y1305" s="2">
        <v>0.36799999999999999</v>
      </c>
      <c r="Z1305" s="2">
        <v>0.23499999999999999</v>
      </c>
      <c r="AA1305" s="2">
        <v>0.86099999999999999</v>
      </c>
      <c r="AB1305" s="2">
        <v>0.99199999999999999</v>
      </c>
      <c r="AC1305" s="2">
        <v>0.89700000000000002</v>
      </c>
      <c r="AD1305" s="2">
        <v>0.436</v>
      </c>
      <c r="AE1305" s="2">
        <v>0.78300000000000003</v>
      </c>
      <c r="AF1305" s="2">
        <v>1.7000000000000001E-2</v>
      </c>
      <c r="AG1305" s="2">
        <v>1.4E-2</v>
      </c>
      <c r="AH1305" s="2">
        <v>0.83299999999999996</v>
      </c>
      <c r="AI1305" s="2">
        <v>1.7999999999999999E-2</v>
      </c>
      <c r="AJ1305" s="2">
        <v>0.05</v>
      </c>
      <c r="AK1305">
        <v>7687</v>
      </c>
      <c r="AL1305">
        <v>0.99</v>
      </c>
      <c r="AM1305" t="s">
        <v>53</v>
      </c>
      <c r="AN1305" s="3">
        <v>0.63478260869565217</v>
      </c>
      <c r="AO1305" s="3">
        <v>3.094805290443859E-2</v>
      </c>
      <c r="AP1305" s="3">
        <v>0.63418076103477072</v>
      </c>
      <c r="AQ1305" s="3">
        <v>2.8937372861612479E-2</v>
      </c>
      <c r="AR1305" s="3">
        <v>0.70344827586206893</v>
      </c>
      <c r="AS1305" s="3">
        <v>4.672302454456638E-2</v>
      </c>
      <c r="AT1305" s="10">
        <v>3.4480094909667969E-3</v>
      </c>
      <c r="AU1305" s="1">
        <v>289.6328125</v>
      </c>
      <c r="AV1305" s="5">
        <v>100057.7292214078</v>
      </c>
      <c r="AW1305" s="9">
        <v>8.5905313491821289E-2</v>
      </c>
      <c r="AX1305">
        <v>24</v>
      </c>
      <c r="AY1305" t="s">
        <v>50</v>
      </c>
      <c r="AZ1305" s="9">
        <f>AVERAGE(MainTable[[#This Row],[f1]:[f4]])</f>
        <v>0.6996</v>
      </c>
      <c r="BA1305" s="9">
        <f>AVERAGE(MainTable[[#This Row],[l1]:[l3]])</f>
        <v>0.21966666666666668</v>
      </c>
      <c r="BB1305" s="9">
        <f>AVERAGE(MainTable[[#This Row],[n1]:[lsc]])</f>
        <v>0.51433333333333342</v>
      </c>
      <c r="BC1305" s="9">
        <f>AVERAGE(MainTable[[#This Row],[density]:[clsCoef]])</f>
        <v>0.66649999999999998</v>
      </c>
      <c r="BD1305" s="9">
        <f>AVERAGE(MainTable[[#This Row],[t2]:[t4]])</f>
        <v>0.28799999999999998</v>
      </c>
      <c r="BE1305" s="9">
        <f>AVERAGE(MainTable[[#This Row],[c1]:[c2]])</f>
        <v>3.4000000000000002E-2</v>
      </c>
      <c r="BF1305" s="9">
        <f>AVERAGE(MainTable[[#This Row],[n3]], MainTable[[#This Row],[n1]], MainTable[[#This Row],[n4]])</f>
        <v>0.26466666666666666</v>
      </c>
      <c r="BG1305" s="9" t="str">
        <f>VLOOKUP(MainTable[[#This Row],[model]],ModelNames,4,FALSE)</f>
        <v>Instance-based</v>
      </c>
      <c r="BH1305" s="9" cm="1">
        <f t="array" ref="BH1305">MEDIAN(IF($AM$2:$AM$2385=AM1305,$AN$2:$AN$2385))</f>
        <v>0.85</v>
      </c>
      <c r="BI1305" s="9" t="str" cm="1">
        <f t="array" ref="BI1305">LEFT(A1305, MIN(IFERROR(FIND({"_binarized","_clean","_converted"}, A1305), LEN(A1305)+1))-1)</f>
        <v>liver-disorders</v>
      </c>
    </row>
    <row r="1306" spans="1:61" x14ac:dyDescent="0.25">
      <c r="A1306" t="s">
        <v>149</v>
      </c>
      <c r="B1306" s="6">
        <v>345</v>
      </c>
      <c r="C1306">
        <v>7</v>
      </c>
      <c r="D1306">
        <v>6</v>
      </c>
      <c r="E1306">
        <v>0</v>
      </c>
      <c r="F1306" s="1">
        <v>1.3793103448275861</v>
      </c>
      <c r="G1306">
        <v>0</v>
      </c>
      <c r="H1306">
        <v>0</v>
      </c>
      <c r="I1306" s="1">
        <v>1000000</v>
      </c>
      <c r="J1306" s="1">
        <v>6.4589859208934444</v>
      </c>
      <c r="K1306" s="1">
        <v>1.8101829911236951</v>
      </c>
      <c r="L1306" s="1">
        <v>45.050899999999999</v>
      </c>
      <c r="M1306" s="1">
        <v>32.671100000000003</v>
      </c>
      <c r="N1306" s="2">
        <v>0.46800000000000003</v>
      </c>
      <c r="O1306" s="2">
        <v>0.95199999999999996</v>
      </c>
      <c r="P1306" s="2">
        <v>0.61199999999999999</v>
      </c>
      <c r="Q1306" s="2">
        <v>7.2999999999999995E-2</v>
      </c>
      <c r="R1306" s="2">
        <v>0.96799999999999997</v>
      </c>
      <c r="S1306" s="2">
        <v>0.89300000000000002</v>
      </c>
      <c r="T1306" s="2">
        <v>8.5000000000000006E-2</v>
      </c>
      <c r="U1306" s="2">
        <v>0.28999999999999998</v>
      </c>
      <c r="V1306" s="2">
        <v>0.28399999999999997</v>
      </c>
      <c r="W1306" s="2">
        <v>0.191</v>
      </c>
      <c r="X1306" s="2">
        <v>0.439</v>
      </c>
      <c r="Y1306" s="2">
        <v>0.36799999999999999</v>
      </c>
      <c r="Z1306" s="2">
        <v>0.23499999999999999</v>
      </c>
      <c r="AA1306" s="2">
        <v>0.86099999999999999</v>
      </c>
      <c r="AB1306" s="2">
        <v>0.99199999999999999</v>
      </c>
      <c r="AC1306" s="2">
        <v>0.89700000000000002</v>
      </c>
      <c r="AD1306" s="2">
        <v>0.436</v>
      </c>
      <c r="AE1306" s="2">
        <v>0.78300000000000003</v>
      </c>
      <c r="AF1306" s="2">
        <v>1.7000000000000001E-2</v>
      </c>
      <c r="AG1306" s="2">
        <v>1.4E-2</v>
      </c>
      <c r="AH1306" s="2">
        <v>0.83299999999999996</v>
      </c>
      <c r="AI1306" s="2">
        <v>1.7999999999999999E-2</v>
      </c>
      <c r="AJ1306" s="2">
        <v>0.05</v>
      </c>
      <c r="AK1306">
        <v>7687</v>
      </c>
      <c r="AL1306">
        <v>0.99</v>
      </c>
      <c r="AM1306" t="s">
        <v>63</v>
      </c>
      <c r="AN1306" s="3">
        <v>0.55942028985507242</v>
      </c>
      <c r="AO1306" s="3">
        <v>0.1197210227713819</v>
      </c>
      <c r="AP1306" s="3">
        <v>0.54632184074956847</v>
      </c>
      <c r="AQ1306" s="3">
        <v>0.12997912038140819</v>
      </c>
      <c r="AR1306" s="3">
        <v>0.65931034482758621</v>
      </c>
      <c r="AS1306" s="3">
        <v>0.1209546352200396</v>
      </c>
      <c r="AT1306" s="10">
        <v>1.664400100708008E-3</v>
      </c>
      <c r="AU1306" s="1">
        <v>290.94921875</v>
      </c>
      <c r="AV1306" s="5">
        <v>207281.89084658361</v>
      </c>
      <c r="AW1306" s="9">
        <v>2.37116813659668E-2</v>
      </c>
      <c r="AX1306">
        <v>4</v>
      </c>
      <c r="AY1306" t="s">
        <v>50</v>
      </c>
      <c r="AZ1306" s="9">
        <f>AVERAGE(MainTable[[#This Row],[f1]:[f4]])</f>
        <v>0.6996</v>
      </c>
      <c r="BA1306" s="9">
        <f>AVERAGE(MainTable[[#This Row],[l1]:[l3]])</f>
        <v>0.21966666666666668</v>
      </c>
      <c r="BB1306" s="9">
        <f>AVERAGE(MainTable[[#This Row],[n1]:[lsc]])</f>
        <v>0.51433333333333342</v>
      </c>
      <c r="BC1306" s="9">
        <f>AVERAGE(MainTable[[#This Row],[density]:[clsCoef]])</f>
        <v>0.66649999999999998</v>
      </c>
      <c r="BD1306" s="9">
        <f>AVERAGE(MainTable[[#This Row],[t2]:[t4]])</f>
        <v>0.28799999999999998</v>
      </c>
      <c r="BE1306" s="9">
        <f>AVERAGE(MainTable[[#This Row],[c1]:[c2]])</f>
        <v>3.4000000000000002E-2</v>
      </c>
      <c r="BF1306" s="9">
        <f>AVERAGE(MainTable[[#This Row],[n3]], MainTable[[#This Row],[n1]], MainTable[[#This Row],[n4]])</f>
        <v>0.26466666666666666</v>
      </c>
      <c r="BG1306" s="9" t="str">
        <f>VLOOKUP(MainTable[[#This Row],[model]],ModelNames,4,FALSE)</f>
        <v>Probabilistic</v>
      </c>
      <c r="BH1306" s="9" cm="1">
        <f t="array" ref="BH1306">MEDIAN(IF($AM$2:$AM$2385=AM1306,$AN$2:$AN$2385))</f>
        <v>0.73750000000000004</v>
      </c>
      <c r="BI1306" s="9" t="str" cm="1">
        <f t="array" ref="BI1306">LEFT(A1306, MIN(IFERROR(FIND({"_binarized","_clean","_converted"}, A1306), LEN(A1306)+1))-1)</f>
        <v>liver-disorders</v>
      </c>
    </row>
    <row r="1307" spans="1:61" x14ac:dyDescent="0.25">
      <c r="A1307" t="s">
        <v>212</v>
      </c>
      <c r="B1307" s="6">
        <v>862</v>
      </c>
      <c r="C1307">
        <v>26</v>
      </c>
      <c r="D1307">
        <v>22</v>
      </c>
      <c r="E1307">
        <v>3</v>
      </c>
      <c r="F1307" s="1">
        <v>1.3746556473829199</v>
      </c>
      <c r="G1307">
        <v>0</v>
      </c>
      <c r="H1307">
        <v>0</v>
      </c>
      <c r="I1307" s="1">
        <v>1000000</v>
      </c>
      <c r="J1307" s="1">
        <v>12.584905457548521</v>
      </c>
      <c r="K1307" s="1">
        <v>3.2471087678621608</v>
      </c>
      <c r="L1307" s="1">
        <v>14.053100000000001</v>
      </c>
      <c r="M1307" s="1">
        <v>3.8401999999999998</v>
      </c>
      <c r="N1307" s="2">
        <v>0.193</v>
      </c>
      <c r="O1307" s="2">
        <v>0</v>
      </c>
      <c r="P1307" s="2">
        <v>0.14000000000000001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2.3E-2</v>
      </c>
      <c r="X1307" s="2">
        <v>0.20100000000000001</v>
      </c>
      <c r="Y1307" s="2">
        <v>3.6999999999999998E-2</v>
      </c>
      <c r="Z1307" s="2">
        <v>7.0000000000000001E-3</v>
      </c>
      <c r="AA1307" s="2">
        <v>0.25900000000000001</v>
      </c>
      <c r="AB1307" s="2">
        <v>0.94499999999999995</v>
      </c>
      <c r="AC1307" s="2">
        <v>0.76600000000000001</v>
      </c>
      <c r="AD1307" s="2">
        <v>0.22900000000000001</v>
      </c>
      <c r="AE1307" s="2">
        <v>0.66200000000000003</v>
      </c>
      <c r="AF1307" s="2">
        <v>2.5999999999999999E-2</v>
      </c>
      <c r="AG1307" s="2">
        <v>2.1999999999999999E-2</v>
      </c>
      <c r="AH1307" s="2">
        <v>0.86399999999999999</v>
      </c>
      <c r="AI1307" s="2">
        <v>1.9E-2</v>
      </c>
      <c r="AJ1307" s="2">
        <v>0.05</v>
      </c>
      <c r="AK1307">
        <v>71493</v>
      </c>
      <c r="AL1307">
        <v>0.89</v>
      </c>
      <c r="AM1307" t="s">
        <v>58</v>
      </c>
      <c r="AN1307" s="3">
        <v>1</v>
      </c>
      <c r="AO1307" s="3">
        <v>0</v>
      </c>
      <c r="AP1307" s="3">
        <v>1</v>
      </c>
      <c r="AQ1307" s="3">
        <v>0</v>
      </c>
      <c r="AR1307" s="3">
        <v>1</v>
      </c>
      <c r="AS1307" s="3">
        <v>0</v>
      </c>
      <c r="AT1307" s="10">
        <v>6.1392784118652344E-3</v>
      </c>
      <c r="AU1307" s="1">
        <v>365.55859375</v>
      </c>
      <c r="AV1307" s="5">
        <v>140081.60932038841</v>
      </c>
      <c r="AW1307" s="9">
        <v>0.56406044960021973</v>
      </c>
      <c r="AX1307">
        <v>2</v>
      </c>
      <c r="AY1307" t="s">
        <v>50</v>
      </c>
      <c r="AZ1307" s="9">
        <f>AVERAGE(MainTable[[#This Row],[f1]:[f4]])</f>
        <v>2.8000000000000004E-2</v>
      </c>
      <c r="BA1307" s="9">
        <f>AVERAGE(MainTable[[#This Row],[l1]:[l3]])</f>
        <v>0</v>
      </c>
      <c r="BB1307" s="9">
        <f>AVERAGE(MainTable[[#This Row],[n1]:[lsc]])</f>
        <v>0.24533333333333332</v>
      </c>
      <c r="BC1307" s="9">
        <f>AVERAGE(MainTable[[#This Row],[density]:[clsCoef]])</f>
        <v>0.4975</v>
      </c>
      <c r="BD1307" s="9">
        <f>AVERAGE(MainTable[[#This Row],[t2]:[t4]])</f>
        <v>0.30399999999999999</v>
      </c>
      <c r="BE1307" s="9">
        <f>AVERAGE(MainTable[[#This Row],[c1]:[c2]])</f>
        <v>3.4500000000000003E-2</v>
      </c>
      <c r="BF1307" s="9">
        <f>AVERAGE(MainTable[[#This Row],[n3]], MainTable[[#This Row],[n1]], MainTable[[#This Row],[n4]])</f>
        <v>2.2333333333333334E-2</v>
      </c>
      <c r="BG1307" s="9" t="str">
        <f>VLOOKUP(MainTable[[#This Row],[model]],ModelNames,4,FALSE)</f>
        <v>Tree Ensemble</v>
      </c>
      <c r="BH1307" s="9" cm="1">
        <f t="array" ref="BH1307">MEDIAN(IF($AM$2:$AM$2385=AM1307,$AN$2:$AN$2385))</f>
        <v>0.86973139609339412</v>
      </c>
      <c r="BI1307" s="9" t="str" cm="1">
        <f t="array" ref="BI1307">LEFT(A1307, MIN(IFERROR(FIND({"_binarized","_clean","_converted"}, A1307), LEN(A1307)+1))-1)</f>
        <v>TCGA_GBM_LGG_Mutations_all</v>
      </c>
    </row>
    <row r="1308" spans="1:61" x14ac:dyDescent="0.25">
      <c r="A1308" t="s">
        <v>212</v>
      </c>
      <c r="B1308" s="6">
        <v>862</v>
      </c>
      <c r="C1308">
        <v>26</v>
      </c>
      <c r="D1308">
        <v>22</v>
      </c>
      <c r="E1308">
        <v>3</v>
      </c>
      <c r="F1308" s="1">
        <v>1.3746556473829199</v>
      </c>
      <c r="G1308">
        <v>0</v>
      </c>
      <c r="H1308">
        <v>0</v>
      </c>
      <c r="I1308" s="1">
        <v>1000000</v>
      </c>
      <c r="J1308" s="1">
        <v>12.584905457548521</v>
      </c>
      <c r="K1308" s="1">
        <v>3.2471087678621608</v>
      </c>
      <c r="L1308" s="1">
        <v>14.053100000000001</v>
      </c>
      <c r="M1308" s="1">
        <v>3.8401999999999998</v>
      </c>
      <c r="N1308" s="2">
        <v>0.193</v>
      </c>
      <c r="O1308" s="2">
        <v>0</v>
      </c>
      <c r="P1308" s="2">
        <v>0.14000000000000001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2.3E-2</v>
      </c>
      <c r="X1308" s="2">
        <v>0.20100000000000001</v>
      </c>
      <c r="Y1308" s="2">
        <v>3.6999999999999998E-2</v>
      </c>
      <c r="Z1308" s="2">
        <v>7.0000000000000001E-3</v>
      </c>
      <c r="AA1308" s="2">
        <v>0.25900000000000001</v>
      </c>
      <c r="AB1308" s="2">
        <v>0.94499999999999995</v>
      </c>
      <c r="AC1308" s="2">
        <v>0.76600000000000001</v>
      </c>
      <c r="AD1308" s="2">
        <v>0.22900000000000001</v>
      </c>
      <c r="AE1308" s="2">
        <v>0.66200000000000003</v>
      </c>
      <c r="AF1308" s="2">
        <v>2.5999999999999999E-2</v>
      </c>
      <c r="AG1308" s="2">
        <v>2.1999999999999999E-2</v>
      </c>
      <c r="AH1308" s="2">
        <v>0.86399999999999999</v>
      </c>
      <c r="AI1308" s="2">
        <v>1.9E-2</v>
      </c>
      <c r="AJ1308" s="2">
        <v>0.05</v>
      </c>
      <c r="AK1308">
        <v>71493</v>
      </c>
      <c r="AL1308">
        <v>0.89</v>
      </c>
      <c r="AM1308" t="s">
        <v>64</v>
      </c>
      <c r="AN1308" s="3">
        <v>1</v>
      </c>
      <c r="AO1308" s="3">
        <v>0</v>
      </c>
      <c r="AP1308" s="3">
        <v>1</v>
      </c>
      <c r="AQ1308" s="3">
        <v>0</v>
      </c>
      <c r="AR1308" s="3">
        <v>1</v>
      </c>
      <c r="AS1308" s="3">
        <v>0</v>
      </c>
      <c r="AT1308" s="10">
        <v>2.12860107421875E-3</v>
      </c>
      <c r="AU1308" s="1">
        <v>365.7421875</v>
      </c>
      <c r="AV1308" s="5">
        <v>404021.2186379928</v>
      </c>
      <c r="AW1308" s="9">
        <v>2.5183439254760739E-2</v>
      </c>
      <c r="AX1308">
        <v>2</v>
      </c>
      <c r="AY1308" t="s">
        <v>50</v>
      </c>
      <c r="AZ1308" s="9">
        <f>AVERAGE(MainTable[[#This Row],[f1]:[f4]])</f>
        <v>2.8000000000000004E-2</v>
      </c>
      <c r="BA1308" s="9">
        <f>AVERAGE(MainTable[[#This Row],[l1]:[l3]])</f>
        <v>0</v>
      </c>
      <c r="BB1308" s="9">
        <f>AVERAGE(MainTable[[#This Row],[n1]:[lsc]])</f>
        <v>0.24533333333333332</v>
      </c>
      <c r="BC1308" s="9">
        <f>AVERAGE(MainTable[[#This Row],[density]:[clsCoef]])</f>
        <v>0.4975</v>
      </c>
      <c r="BD1308" s="9">
        <f>AVERAGE(MainTable[[#This Row],[t2]:[t4]])</f>
        <v>0.30399999999999999</v>
      </c>
      <c r="BE1308" s="9">
        <f>AVERAGE(MainTable[[#This Row],[c1]:[c2]])</f>
        <v>3.4500000000000003E-2</v>
      </c>
      <c r="BF1308" s="9">
        <f>AVERAGE(MainTable[[#This Row],[n3]], MainTable[[#This Row],[n1]], MainTable[[#This Row],[n4]])</f>
        <v>2.2333333333333334E-2</v>
      </c>
      <c r="BG1308" s="9" t="str">
        <f>VLOOKUP(MainTable[[#This Row],[model]],ModelNames,4,FALSE)</f>
        <v>Discriminant</v>
      </c>
      <c r="BH1308" s="9" cm="1">
        <f t="array" ref="BH1308">MEDIAN(IF($AM$2:$AM$2385=AM1308,$AN$2:$AN$2385))</f>
        <v>0.83860904466088915</v>
      </c>
      <c r="BI1308" s="9" t="str" cm="1">
        <f t="array" ref="BI1308">LEFT(A1308, MIN(IFERROR(FIND({"_binarized","_clean","_converted"}, A1308), LEN(A1308)+1))-1)</f>
        <v>TCGA_GBM_LGG_Mutations_all</v>
      </c>
    </row>
    <row r="1309" spans="1:61" x14ac:dyDescent="0.25">
      <c r="A1309" t="s">
        <v>212</v>
      </c>
      <c r="B1309" s="6">
        <v>862</v>
      </c>
      <c r="C1309">
        <v>26</v>
      </c>
      <c r="D1309">
        <v>22</v>
      </c>
      <c r="E1309">
        <v>3</v>
      </c>
      <c r="F1309" s="1">
        <v>1.3746556473829199</v>
      </c>
      <c r="G1309">
        <v>0</v>
      </c>
      <c r="H1309">
        <v>0</v>
      </c>
      <c r="I1309" s="1">
        <v>1000000</v>
      </c>
      <c r="J1309" s="1">
        <v>12.584905457548521</v>
      </c>
      <c r="K1309" s="1">
        <v>3.2471087678621608</v>
      </c>
      <c r="L1309" s="1">
        <v>14.053100000000001</v>
      </c>
      <c r="M1309" s="1">
        <v>3.8401999999999998</v>
      </c>
      <c r="N1309" s="2">
        <v>0.193</v>
      </c>
      <c r="O1309" s="2">
        <v>0</v>
      </c>
      <c r="P1309" s="2">
        <v>0.14000000000000001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2.3E-2</v>
      </c>
      <c r="X1309" s="2">
        <v>0.20100000000000001</v>
      </c>
      <c r="Y1309" s="2">
        <v>3.6999999999999998E-2</v>
      </c>
      <c r="Z1309" s="2">
        <v>7.0000000000000001E-3</v>
      </c>
      <c r="AA1309" s="2">
        <v>0.25900000000000001</v>
      </c>
      <c r="AB1309" s="2">
        <v>0.94499999999999995</v>
      </c>
      <c r="AC1309" s="2">
        <v>0.76600000000000001</v>
      </c>
      <c r="AD1309" s="2">
        <v>0.22900000000000001</v>
      </c>
      <c r="AE1309" s="2">
        <v>0.66200000000000003</v>
      </c>
      <c r="AF1309" s="2">
        <v>2.5999999999999999E-2</v>
      </c>
      <c r="AG1309" s="2">
        <v>2.1999999999999999E-2</v>
      </c>
      <c r="AH1309" s="2">
        <v>0.86399999999999999</v>
      </c>
      <c r="AI1309" s="2">
        <v>1.9E-2</v>
      </c>
      <c r="AJ1309" s="2">
        <v>0.05</v>
      </c>
      <c r="AK1309">
        <v>71493</v>
      </c>
      <c r="AL1309">
        <v>0.89</v>
      </c>
      <c r="AM1309" t="s">
        <v>55</v>
      </c>
      <c r="AN1309" s="3">
        <v>1</v>
      </c>
      <c r="AO1309" s="3">
        <v>0</v>
      </c>
      <c r="AP1309" s="3">
        <v>1</v>
      </c>
      <c r="AQ1309" s="3">
        <v>0</v>
      </c>
      <c r="AR1309" s="3">
        <v>1</v>
      </c>
      <c r="AS1309" s="3">
        <v>0</v>
      </c>
      <c r="AT1309" s="10">
        <v>9.1824531555175781E-3</v>
      </c>
      <c r="AU1309" s="1">
        <v>365.91796875</v>
      </c>
      <c r="AV1309" s="5">
        <v>93656.88944280002</v>
      </c>
      <c r="AW1309" s="9">
        <v>0.23070454597473139</v>
      </c>
      <c r="AX1309">
        <v>16</v>
      </c>
      <c r="AY1309" t="s">
        <v>50</v>
      </c>
      <c r="AZ1309" s="9">
        <f>AVERAGE(MainTable[[#This Row],[f1]:[f4]])</f>
        <v>2.8000000000000004E-2</v>
      </c>
      <c r="BA1309" s="9">
        <f>AVERAGE(MainTable[[#This Row],[l1]:[l3]])</f>
        <v>0</v>
      </c>
      <c r="BB1309" s="9">
        <f>AVERAGE(MainTable[[#This Row],[n1]:[lsc]])</f>
        <v>0.24533333333333332</v>
      </c>
      <c r="BC1309" s="9">
        <f>AVERAGE(MainTable[[#This Row],[density]:[clsCoef]])</f>
        <v>0.4975</v>
      </c>
      <c r="BD1309" s="9">
        <f>AVERAGE(MainTable[[#This Row],[t2]:[t4]])</f>
        <v>0.30399999999999999</v>
      </c>
      <c r="BE1309" s="9">
        <f>AVERAGE(MainTable[[#This Row],[c1]:[c2]])</f>
        <v>3.4500000000000003E-2</v>
      </c>
      <c r="BF1309" s="9">
        <f>AVERAGE(MainTable[[#This Row],[n3]], MainTable[[#This Row],[n1]], MainTable[[#This Row],[n4]])</f>
        <v>2.2333333333333334E-2</v>
      </c>
      <c r="BG1309" s="9" t="str">
        <f>VLOOKUP(MainTable[[#This Row],[model]],ModelNames,4,FALSE)</f>
        <v>Tree Ensemble</v>
      </c>
      <c r="BH1309" s="9" cm="1">
        <f t="array" ref="BH1309">MEDIAN(IF($AM$2:$AM$2385=AM1309,$AN$2:$AN$2385))</f>
        <v>0.88267425723439863</v>
      </c>
      <c r="BI1309" s="9" t="str" cm="1">
        <f t="array" ref="BI1309">LEFT(A1309, MIN(IFERROR(FIND({"_binarized","_clean","_converted"}, A1309), LEN(A1309)+1))-1)</f>
        <v>TCGA_GBM_LGG_Mutations_all</v>
      </c>
    </row>
    <row r="1310" spans="1:61" x14ac:dyDescent="0.25">
      <c r="A1310" t="s">
        <v>212</v>
      </c>
      <c r="B1310" s="6">
        <v>862</v>
      </c>
      <c r="C1310">
        <v>26</v>
      </c>
      <c r="D1310">
        <v>22</v>
      </c>
      <c r="E1310">
        <v>3</v>
      </c>
      <c r="F1310" s="1">
        <v>1.3746556473829199</v>
      </c>
      <c r="G1310">
        <v>0</v>
      </c>
      <c r="H1310">
        <v>0</v>
      </c>
      <c r="I1310" s="1">
        <v>1000000</v>
      </c>
      <c r="J1310" s="1">
        <v>12.584905457548521</v>
      </c>
      <c r="K1310" s="1">
        <v>3.2471087678621608</v>
      </c>
      <c r="L1310" s="1">
        <v>14.053100000000001</v>
      </c>
      <c r="M1310" s="1">
        <v>3.8401999999999998</v>
      </c>
      <c r="N1310" s="2">
        <v>0.193</v>
      </c>
      <c r="O1310" s="2">
        <v>0</v>
      </c>
      <c r="P1310" s="2">
        <v>0.14000000000000001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2.3E-2</v>
      </c>
      <c r="X1310" s="2">
        <v>0.20100000000000001</v>
      </c>
      <c r="Y1310" s="2">
        <v>3.6999999999999998E-2</v>
      </c>
      <c r="Z1310" s="2">
        <v>7.0000000000000001E-3</v>
      </c>
      <c r="AA1310" s="2">
        <v>0.25900000000000001</v>
      </c>
      <c r="AB1310" s="2">
        <v>0.94499999999999995</v>
      </c>
      <c r="AC1310" s="2">
        <v>0.76600000000000001</v>
      </c>
      <c r="AD1310" s="2">
        <v>0.22900000000000001</v>
      </c>
      <c r="AE1310" s="2">
        <v>0.66200000000000003</v>
      </c>
      <c r="AF1310" s="2">
        <v>2.5999999999999999E-2</v>
      </c>
      <c r="AG1310" s="2">
        <v>2.1999999999999999E-2</v>
      </c>
      <c r="AH1310" s="2">
        <v>0.86399999999999999</v>
      </c>
      <c r="AI1310" s="2">
        <v>1.9E-2</v>
      </c>
      <c r="AJ1310" s="2">
        <v>0.05</v>
      </c>
      <c r="AK1310">
        <v>71493</v>
      </c>
      <c r="AL1310">
        <v>0.89</v>
      </c>
      <c r="AM1310" t="s">
        <v>61</v>
      </c>
      <c r="AN1310" s="3">
        <v>1</v>
      </c>
      <c r="AO1310" s="3">
        <v>0</v>
      </c>
      <c r="AP1310" s="3">
        <v>1</v>
      </c>
      <c r="AQ1310" s="3">
        <v>0</v>
      </c>
      <c r="AR1310" s="3">
        <v>1</v>
      </c>
      <c r="AS1310" s="3">
        <v>0</v>
      </c>
      <c r="AT1310" s="10">
        <v>2.4592876434326172E-3</v>
      </c>
      <c r="AU1310" s="1">
        <v>366.07421875</v>
      </c>
      <c r="AV1310" s="5">
        <v>349694.75908870582</v>
      </c>
      <c r="AW1310" s="9">
        <v>3.0297040939331051E-2</v>
      </c>
      <c r="AX1310">
        <v>4</v>
      </c>
      <c r="AY1310" t="s">
        <v>50</v>
      </c>
      <c r="AZ1310" s="9">
        <f>AVERAGE(MainTable[[#This Row],[f1]:[f4]])</f>
        <v>2.8000000000000004E-2</v>
      </c>
      <c r="BA1310" s="9">
        <f>AVERAGE(MainTable[[#This Row],[l1]:[l3]])</f>
        <v>0</v>
      </c>
      <c r="BB1310" s="9">
        <f>AVERAGE(MainTable[[#This Row],[n1]:[lsc]])</f>
        <v>0.24533333333333332</v>
      </c>
      <c r="BC1310" s="9">
        <f>AVERAGE(MainTable[[#This Row],[density]:[clsCoef]])</f>
        <v>0.4975</v>
      </c>
      <c r="BD1310" s="9">
        <f>AVERAGE(MainTable[[#This Row],[t2]:[t4]])</f>
        <v>0.30399999999999999</v>
      </c>
      <c r="BE1310" s="9">
        <f>AVERAGE(MainTable[[#This Row],[c1]:[c2]])</f>
        <v>3.4500000000000003E-2</v>
      </c>
      <c r="BF1310" s="9">
        <f>AVERAGE(MainTable[[#This Row],[n3]], MainTable[[#This Row],[n1]], MainTable[[#This Row],[n4]])</f>
        <v>2.2333333333333334E-2</v>
      </c>
      <c r="BG1310" s="9" t="str">
        <f>VLOOKUP(MainTable[[#This Row],[model]],ModelNames,4,FALSE)</f>
        <v>Discriminant</v>
      </c>
      <c r="BH1310" s="9" cm="1">
        <f t="array" ref="BH1310">MEDIAN(IF($AM$2:$AM$2385=AM1310,$AN$2:$AN$2385))</f>
        <v>0.82848361206198695</v>
      </c>
      <c r="BI1310" s="9" t="str" cm="1">
        <f t="array" ref="BI1310">LEFT(A1310, MIN(IFERROR(FIND({"_binarized","_clean","_converted"}, A1310), LEN(A1310)+1))-1)</f>
        <v>TCGA_GBM_LGG_Mutations_all</v>
      </c>
    </row>
    <row r="1311" spans="1:61" x14ac:dyDescent="0.25">
      <c r="A1311" t="s">
        <v>212</v>
      </c>
      <c r="B1311" s="6">
        <v>862</v>
      </c>
      <c r="C1311">
        <v>26</v>
      </c>
      <c r="D1311">
        <v>22</v>
      </c>
      <c r="E1311">
        <v>3</v>
      </c>
      <c r="F1311" s="1">
        <v>1.3746556473829199</v>
      </c>
      <c r="G1311">
        <v>0</v>
      </c>
      <c r="H1311">
        <v>0</v>
      </c>
      <c r="I1311" s="1">
        <v>1000000</v>
      </c>
      <c r="J1311" s="1">
        <v>12.584905457548521</v>
      </c>
      <c r="K1311" s="1">
        <v>3.2471087678621608</v>
      </c>
      <c r="L1311" s="1">
        <v>14.053100000000001</v>
      </c>
      <c r="M1311" s="1">
        <v>3.8401999999999998</v>
      </c>
      <c r="N1311" s="2">
        <v>0.193</v>
      </c>
      <c r="O1311" s="2">
        <v>0</v>
      </c>
      <c r="P1311" s="2">
        <v>0.14000000000000001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2.3E-2</v>
      </c>
      <c r="X1311" s="2">
        <v>0.20100000000000001</v>
      </c>
      <c r="Y1311" s="2">
        <v>3.6999999999999998E-2</v>
      </c>
      <c r="Z1311" s="2">
        <v>7.0000000000000001E-3</v>
      </c>
      <c r="AA1311" s="2">
        <v>0.25900000000000001</v>
      </c>
      <c r="AB1311" s="2">
        <v>0.94499999999999995</v>
      </c>
      <c r="AC1311" s="2">
        <v>0.76600000000000001</v>
      </c>
      <c r="AD1311" s="2">
        <v>0.22900000000000001</v>
      </c>
      <c r="AE1311" s="2">
        <v>0.66200000000000003</v>
      </c>
      <c r="AF1311" s="2">
        <v>2.5999999999999999E-2</v>
      </c>
      <c r="AG1311" s="2">
        <v>2.1999999999999999E-2</v>
      </c>
      <c r="AH1311" s="2">
        <v>0.86399999999999999</v>
      </c>
      <c r="AI1311" s="2">
        <v>1.9E-2</v>
      </c>
      <c r="AJ1311" s="2">
        <v>0.05</v>
      </c>
      <c r="AK1311">
        <v>71493</v>
      </c>
      <c r="AL1311">
        <v>0.89</v>
      </c>
      <c r="AM1311" t="s">
        <v>49</v>
      </c>
      <c r="AN1311" s="3">
        <v>1</v>
      </c>
      <c r="AO1311" s="3">
        <v>0</v>
      </c>
      <c r="AP1311" s="3">
        <v>1</v>
      </c>
      <c r="AQ1311" s="3">
        <v>0</v>
      </c>
      <c r="AR1311" s="3">
        <v>1</v>
      </c>
      <c r="AS1311" s="3">
        <v>0</v>
      </c>
      <c r="AT1311" s="10">
        <v>2.3059844970703121E-3</v>
      </c>
      <c r="AU1311" s="1">
        <v>366.3359375</v>
      </c>
      <c r="AV1311" s="5">
        <v>372942.66335814731</v>
      </c>
      <c r="AW1311" s="9">
        <v>1.155947208404541</v>
      </c>
      <c r="AX1311">
        <v>16</v>
      </c>
      <c r="AY1311" t="s">
        <v>50</v>
      </c>
      <c r="AZ1311" s="9">
        <f>AVERAGE(MainTable[[#This Row],[f1]:[f4]])</f>
        <v>2.8000000000000004E-2</v>
      </c>
      <c r="BA1311" s="9">
        <f>AVERAGE(MainTable[[#This Row],[l1]:[l3]])</f>
        <v>0</v>
      </c>
      <c r="BB1311" s="9">
        <f>AVERAGE(MainTable[[#This Row],[n1]:[lsc]])</f>
        <v>0.24533333333333332</v>
      </c>
      <c r="BC1311" s="9">
        <f>AVERAGE(MainTable[[#This Row],[density]:[clsCoef]])</f>
        <v>0.4975</v>
      </c>
      <c r="BD1311" s="9">
        <f>AVERAGE(MainTable[[#This Row],[t2]:[t4]])</f>
        <v>0.30399999999999999</v>
      </c>
      <c r="BE1311" s="9">
        <f>AVERAGE(MainTable[[#This Row],[c1]:[c2]])</f>
        <v>3.4500000000000003E-2</v>
      </c>
      <c r="BF1311" s="9">
        <f>AVERAGE(MainTable[[#This Row],[n3]], MainTable[[#This Row],[n1]], MainTable[[#This Row],[n4]])</f>
        <v>2.2333333333333334E-2</v>
      </c>
      <c r="BG1311" s="9" t="str">
        <f>VLOOKUP(MainTable[[#This Row],[model]],ModelNames,4,FALSE)</f>
        <v>Neural</v>
      </c>
      <c r="BH1311" s="9" cm="1">
        <f t="array" ref="BH1311">MEDIAN(IF($AM$2:$AM$2385=AM1311,$AN$2:$AN$2385))</f>
        <v>0.87620447459485384</v>
      </c>
      <c r="BI1311" s="9" t="str" cm="1">
        <f t="array" ref="BI1311">LEFT(A1311, MIN(IFERROR(FIND({"_binarized","_clean","_converted"}, A1311), LEN(A1311)+1))-1)</f>
        <v>TCGA_GBM_LGG_Mutations_all</v>
      </c>
    </row>
    <row r="1312" spans="1:61" x14ac:dyDescent="0.25">
      <c r="A1312" t="s">
        <v>212</v>
      </c>
      <c r="B1312" s="6">
        <v>862</v>
      </c>
      <c r="C1312">
        <v>26</v>
      </c>
      <c r="D1312">
        <v>22</v>
      </c>
      <c r="E1312">
        <v>3</v>
      </c>
      <c r="F1312" s="1">
        <v>1.3746556473829199</v>
      </c>
      <c r="G1312">
        <v>0</v>
      </c>
      <c r="H1312">
        <v>0</v>
      </c>
      <c r="I1312" s="1">
        <v>1000000</v>
      </c>
      <c r="J1312" s="1">
        <v>12.584905457548521</v>
      </c>
      <c r="K1312" s="1">
        <v>3.2471087678621608</v>
      </c>
      <c r="L1312" s="1">
        <v>14.053100000000001</v>
      </c>
      <c r="M1312" s="1">
        <v>3.8401999999999998</v>
      </c>
      <c r="N1312" s="2">
        <v>0.193</v>
      </c>
      <c r="O1312" s="2">
        <v>0</v>
      </c>
      <c r="P1312" s="2">
        <v>0.14000000000000001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2.3E-2</v>
      </c>
      <c r="X1312" s="2">
        <v>0.20100000000000001</v>
      </c>
      <c r="Y1312" s="2">
        <v>3.6999999999999998E-2</v>
      </c>
      <c r="Z1312" s="2">
        <v>7.0000000000000001E-3</v>
      </c>
      <c r="AA1312" s="2">
        <v>0.25900000000000001</v>
      </c>
      <c r="AB1312" s="2">
        <v>0.94499999999999995</v>
      </c>
      <c r="AC1312" s="2">
        <v>0.76600000000000001</v>
      </c>
      <c r="AD1312" s="2">
        <v>0.22900000000000001</v>
      </c>
      <c r="AE1312" s="2">
        <v>0.66200000000000003</v>
      </c>
      <c r="AF1312" s="2">
        <v>2.5999999999999999E-2</v>
      </c>
      <c r="AG1312" s="2">
        <v>2.1999999999999999E-2</v>
      </c>
      <c r="AH1312" s="2">
        <v>0.86399999999999999</v>
      </c>
      <c r="AI1312" s="2">
        <v>1.9E-2</v>
      </c>
      <c r="AJ1312" s="2">
        <v>0.05</v>
      </c>
      <c r="AK1312">
        <v>71493</v>
      </c>
      <c r="AL1312">
        <v>0.89</v>
      </c>
      <c r="AM1312" t="s">
        <v>56</v>
      </c>
      <c r="AN1312" s="3">
        <v>1</v>
      </c>
      <c r="AO1312" s="3">
        <v>0</v>
      </c>
      <c r="AP1312" s="3">
        <v>1</v>
      </c>
      <c r="AQ1312" s="3">
        <v>0</v>
      </c>
      <c r="AR1312" s="3">
        <v>1</v>
      </c>
      <c r="AS1312" s="3">
        <v>0</v>
      </c>
      <c r="AT1312" s="10">
        <v>2.2068023681640621E-3</v>
      </c>
      <c r="AU1312" s="1">
        <v>366.3984375</v>
      </c>
      <c r="AV1312" s="5">
        <v>389704.13137424371</v>
      </c>
      <c r="AW1312" s="9">
        <v>4.9455642700195313E-2</v>
      </c>
      <c r="AX1312">
        <v>10</v>
      </c>
      <c r="AY1312" t="s">
        <v>50</v>
      </c>
      <c r="AZ1312" s="9">
        <f>AVERAGE(MainTable[[#This Row],[f1]:[f4]])</f>
        <v>2.8000000000000004E-2</v>
      </c>
      <c r="BA1312" s="9">
        <f>AVERAGE(MainTable[[#This Row],[l1]:[l3]])</f>
        <v>0</v>
      </c>
      <c r="BB1312" s="9">
        <f>AVERAGE(MainTable[[#This Row],[n1]:[lsc]])</f>
        <v>0.24533333333333332</v>
      </c>
      <c r="BC1312" s="9">
        <f>AVERAGE(MainTable[[#This Row],[density]:[clsCoef]])</f>
        <v>0.4975</v>
      </c>
      <c r="BD1312" s="9">
        <f>AVERAGE(MainTable[[#This Row],[t2]:[t4]])</f>
        <v>0.30399999999999999</v>
      </c>
      <c r="BE1312" s="9">
        <f>AVERAGE(MainTable[[#This Row],[c1]:[c2]])</f>
        <v>3.4500000000000003E-2</v>
      </c>
      <c r="BF1312" s="9">
        <f>AVERAGE(MainTable[[#This Row],[n3]], MainTable[[#This Row],[n1]], MainTable[[#This Row],[n4]])</f>
        <v>2.2333333333333334E-2</v>
      </c>
      <c r="BG1312" s="9" t="str">
        <f>VLOOKUP(MainTable[[#This Row],[model]],ModelNames,4,FALSE)</f>
        <v>Linear</v>
      </c>
      <c r="BH1312" s="9" cm="1">
        <f t="array" ref="BH1312">MEDIAN(IF($AM$2:$AM$2385=AM1312,$AN$2:$AN$2385))</f>
        <v>0.85279999999999989</v>
      </c>
      <c r="BI1312" s="9" t="str" cm="1">
        <f t="array" ref="BI1312">LEFT(A1312, MIN(IFERROR(FIND({"_binarized","_clean","_converted"}, A1312), LEN(A1312)+1))-1)</f>
        <v>TCGA_GBM_LGG_Mutations_all</v>
      </c>
    </row>
    <row r="1313" spans="1:61" x14ac:dyDescent="0.25">
      <c r="A1313" t="s">
        <v>212</v>
      </c>
      <c r="B1313" s="6">
        <v>862</v>
      </c>
      <c r="C1313">
        <v>26</v>
      </c>
      <c r="D1313">
        <v>22</v>
      </c>
      <c r="E1313">
        <v>3</v>
      </c>
      <c r="F1313" s="1">
        <v>1.3746556473829199</v>
      </c>
      <c r="G1313">
        <v>0</v>
      </c>
      <c r="H1313">
        <v>0</v>
      </c>
      <c r="I1313" s="1">
        <v>1000000</v>
      </c>
      <c r="J1313" s="1">
        <v>12.584905457548521</v>
      </c>
      <c r="K1313" s="1">
        <v>3.2471087678621608</v>
      </c>
      <c r="L1313" s="1">
        <v>14.053100000000001</v>
      </c>
      <c r="M1313" s="1">
        <v>3.8401999999999998</v>
      </c>
      <c r="N1313" s="2">
        <v>0.193</v>
      </c>
      <c r="O1313" s="2">
        <v>0</v>
      </c>
      <c r="P1313" s="2">
        <v>0.14000000000000001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2.3E-2</v>
      </c>
      <c r="X1313" s="2">
        <v>0.20100000000000001</v>
      </c>
      <c r="Y1313" s="2">
        <v>3.6999999999999998E-2</v>
      </c>
      <c r="Z1313" s="2">
        <v>7.0000000000000001E-3</v>
      </c>
      <c r="AA1313" s="2">
        <v>0.25900000000000001</v>
      </c>
      <c r="AB1313" s="2">
        <v>0.94499999999999995</v>
      </c>
      <c r="AC1313" s="2">
        <v>0.76600000000000001</v>
      </c>
      <c r="AD1313" s="2">
        <v>0.22900000000000001</v>
      </c>
      <c r="AE1313" s="2">
        <v>0.66200000000000003</v>
      </c>
      <c r="AF1313" s="2">
        <v>2.5999999999999999E-2</v>
      </c>
      <c r="AG1313" s="2">
        <v>2.1999999999999999E-2</v>
      </c>
      <c r="AH1313" s="2">
        <v>0.86399999999999999</v>
      </c>
      <c r="AI1313" s="2">
        <v>1.9E-2</v>
      </c>
      <c r="AJ1313" s="2">
        <v>0.05</v>
      </c>
      <c r="AK1313">
        <v>71493</v>
      </c>
      <c r="AL1313">
        <v>0.89</v>
      </c>
      <c r="AM1313" t="s">
        <v>62</v>
      </c>
      <c r="AN1313" s="3">
        <v>1</v>
      </c>
      <c r="AO1313" s="3">
        <v>0</v>
      </c>
      <c r="AP1313" s="3">
        <v>1</v>
      </c>
      <c r="AQ1313" s="3">
        <v>0</v>
      </c>
      <c r="AT1313" s="10">
        <v>2.2919178009033199E-3</v>
      </c>
      <c r="AU1313" s="1">
        <v>366.72265625</v>
      </c>
      <c r="AV1313" s="5">
        <v>375231.60719858517</v>
      </c>
      <c r="AW1313" s="9">
        <v>3.8163185119628913E-2</v>
      </c>
      <c r="AX1313">
        <v>6</v>
      </c>
      <c r="AY1313" t="s">
        <v>50</v>
      </c>
      <c r="AZ1313" s="9">
        <f>AVERAGE(MainTable[[#This Row],[f1]:[f4]])</f>
        <v>2.8000000000000004E-2</v>
      </c>
      <c r="BA1313" s="9">
        <f>AVERAGE(MainTable[[#This Row],[l1]:[l3]])</f>
        <v>0</v>
      </c>
      <c r="BB1313" s="9">
        <f>AVERAGE(MainTable[[#This Row],[n1]:[lsc]])</f>
        <v>0.24533333333333332</v>
      </c>
      <c r="BC1313" s="9">
        <f>AVERAGE(MainTable[[#This Row],[density]:[clsCoef]])</f>
        <v>0.4975</v>
      </c>
      <c r="BD1313" s="9">
        <f>AVERAGE(MainTable[[#This Row],[t2]:[t4]])</f>
        <v>0.30399999999999999</v>
      </c>
      <c r="BE1313" s="9">
        <f>AVERAGE(MainTable[[#This Row],[c1]:[c2]])</f>
        <v>3.4500000000000003E-2</v>
      </c>
      <c r="BF1313" s="9">
        <f>AVERAGE(MainTable[[#This Row],[n3]], MainTable[[#This Row],[n1]], MainTable[[#This Row],[n4]])</f>
        <v>2.2333333333333334E-2</v>
      </c>
      <c r="BG1313" s="9" t="str">
        <f>VLOOKUP(MainTable[[#This Row],[model]],ModelNames,4,FALSE)</f>
        <v>Linear</v>
      </c>
      <c r="BH1313" s="9" cm="1">
        <f t="array" ref="BH1313">MEDIAN(IF($AM$2:$AM$2385=AM1313,$AN$2:$AN$2385))</f>
        <v>0.84909999999999997</v>
      </c>
      <c r="BI1313" s="9" t="str" cm="1">
        <f t="array" ref="BI1313">LEFT(A1313, MIN(IFERROR(FIND({"_binarized","_clean","_converted"}, A1313), LEN(A1313)+1))-1)</f>
        <v>TCGA_GBM_LGG_Mutations_all</v>
      </c>
    </row>
    <row r="1314" spans="1:61" x14ac:dyDescent="0.25">
      <c r="A1314" t="s">
        <v>212</v>
      </c>
      <c r="B1314" s="6">
        <v>862</v>
      </c>
      <c r="C1314">
        <v>26</v>
      </c>
      <c r="D1314">
        <v>22</v>
      </c>
      <c r="E1314">
        <v>3</v>
      </c>
      <c r="F1314" s="1">
        <v>1.3746556473829199</v>
      </c>
      <c r="G1314">
        <v>0</v>
      </c>
      <c r="H1314">
        <v>0</v>
      </c>
      <c r="I1314" s="1">
        <v>1000000</v>
      </c>
      <c r="J1314" s="1">
        <v>12.584905457548521</v>
      </c>
      <c r="K1314" s="1">
        <v>3.2471087678621608</v>
      </c>
      <c r="L1314" s="1">
        <v>14.053100000000001</v>
      </c>
      <c r="M1314" s="1">
        <v>3.8401999999999998</v>
      </c>
      <c r="N1314" s="2">
        <v>0.193</v>
      </c>
      <c r="O1314" s="2">
        <v>0</v>
      </c>
      <c r="P1314" s="2">
        <v>0.14000000000000001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2.3E-2</v>
      </c>
      <c r="X1314" s="2">
        <v>0.20100000000000001</v>
      </c>
      <c r="Y1314" s="2">
        <v>3.6999999999999998E-2</v>
      </c>
      <c r="Z1314" s="2">
        <v>7.0000000000000001E-3</v>
      </c>
      <c r="AA1314" s="2">
        <v>0.25900000000000001</v>
      </c>
      <c r="AB1314" s="2">
        <v>0.94499999999999995</v>
      </c>
      <c r="AC1314" s="2">
        <v>0.76600000000000001</v>
      </c>
      <c r="AD1314" s="2">
        <v>0.22900000000000001</v>
      </c>
      <c r="AE1314" s="2">
        <v>0.66200000000000003</v>
      </c>
      <c r="AF1314" s="2">
        <v>2.5999999999999999E-2</v>
      </c>
      <c r="AG1314" s="2">
        <v>2.1999999999999999E-2</v>
      </c>
      <c r="AH1314" s="2">
        <v>0.86399999999999999</v>
      </c>
      <c r="AI1314" s="2">
        <v>1.9E-2</v>
      </c>
      <c r="AJ1314" s="2">
        <v>0.05</v>
      </c>
      <c r="AK1314">
        <v>71493</v>
      </c>
      <c r="AL1314">
        <v>0.89</v>
      </c>
      <c r="AM1314" t="s">
        <v>51</v>
      </c>
      <c r="AN1314" s="3">
        <v>1</v>
      </c>
      <c r="AO1314" s="3">
        <v>0</v>
      </c>
      <c r="AP1314" s="3">
        <v>1</v>
      </c>
      <c r="AQ1314" s="3">
        <v>0</v>
      </c>
      <c r="AT1314" s="10">
        <v>3.1144618988037109E-3</v>
      </c>
      <c r="AU1314" s="1">
        <v>366.79296875</v>
      </c>
      <c r="AV1314" s="5">
        <v>276131.16741942888</v>
      </c>
      <c r="AW1314" s="9">
        <v>7.0586681365966797E-2</v>
      </c>
      <c r="AX1314">
        <v>12</v>
      </c>
      <c r="AY1314" t="s">
        <v>50</v>
      </c>
      <c r="AZ1314" s="9">
        <f>AVERAGE(MainTable[[#This Row],[f1]:[f4]])</f>
        <v>2.8000000000000004E-2</v>
      </c>
      <c r="BA1314" s="9">
        <f>AVERAGE(MainTable[[#This Row],[l1]:[l3]])</f>
        <v>0</v>
      </c>
      <c r="BB1314" s="9">
        <f>AVERAGE(MainTable[[#This Row],[n1]:[lsc]])</f>
        <v>0.24533333333333332</v>
      </c>
      <c r="BC1314" s="9">
        <f>AVERAGE(MainTable[[#This Row],[density]:[clsCoef]])</f>
        <v>0.4975</v>
      </c>
      <c r="BD1314" s="9">
        <f>AVERAGE(MainTable[[#This Row],[t2]:[t4]])</f>
        <v>0.30399999999999999</v>
      </c>
      <c r="BE1314" s="9">
        <f>AVERAGE(MainTable[[#This Row],[c1]:[c2]])</f>
        <v>3.4500000000000003E-2</v>
      </c>
      <c r="BF1314" s="9">
        <f>AVERAGE(MainTable[[#This Row],[n3]], MainTable[[#This Row],[n1]], MainTable[[#This Row],[n4]])</f>
        <v>2.2333333333333334E-2</v>
      </c>
      <c r="BG1314" s="9" t="str">
        <f>VLOOKUP(MainTable[[#This Row],[model]],ModelNames,4,FALSE)</f>
        <v>Kernel/SVM</v>
      </c>
      <c r="BH1314" s="9" cm="1">
        <f t="array" ref="BH1314">MEDIAN(IF($AM$2:$AM$2385=AM1314,$AN$2:$AN$2385))</f>
        <v>0.87225452196382425</v>
      </c>
      <c r="BI1314" s="9" t="str" cm="1">
        <f t="array" ref="BI1314">LEFT(A1314, MIN(IFERROR(FIND({"_binarized","_clean","_converted"}, A1314), LEN(A1314)+1))-1)</f>
        <v>TCGA_GBM_LGG_Mutations_all</v>
      </c>
    </row>
    <row r="1315" spans="1:61" x14ac:dyDescent="0.25">
      <c r="A1315" t="s">
        <v>212</v>
      </c>
      <c r="B1315" s="6">
        <v>862</v>
      </c>
      <c r="C1315">
        <v>26</v>
      </c>
      <c r="D1315">
        <v>22</v>
      </c>
      <c r="E1315">
        <v>3</v>
      </c>
      <c r="F1315" s="1">
        <v>1.3746556473829199</v>
      </c>
      <c r="G1315">
        <v>0</v>
      </c>
      <c r="H1315">
        <v>0</v>
      </c>
      <c r="I1315" s="1">
        <v>1000000</v>
      </c>
      <c r="J1315" s="1">
        <v>12.584905457548521</v>
      </c>
      <c r="K1315" s="1">
        <v>3.2471087678621608</v>
      </c>
      <c r="L1315" s="1">
        <v>14.053100000000001</v>
      </c>
      <c r="M1315" s="1">
        <v>3.8401999999999998</v>
      </c>
      <c r="N1315" s="2">
        <v>0.193</v>
      </c>
      <c r="O1315" s="2">
        <v>0</v>
      </c>
      <c r="P1315" s="2">
        <v>0.14000000000000001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2.3E-2</v>
      </c>
      <c r="X1315" s="2">
        <v>0.20100000000000001</v>
      </c>
      <c r="Y1315" s="2">
        <v>3.6999999999999998E-2</v>
      </c>
      <c r="Z1315" s="2">
        <v>7.0000000000000001E-3</v>
      </c>
      <c r="AA1315" s="2">
        <v>0.25900000000000001</v>
      </c>
      <c r="AB1315" s="2">
        <v>0.94499999999999995</v>
      </c>
      <c r="AC1315" s="2">
        <v>0.76600000000000001</v>
      </c>
      <c r="AD1315" s="2">
        <v>0.22900000000000001</v>
      </c>
      <c r="AE1315" s="2">
        <v>0.66200000000000003</v>
      </c>
      <c r="AF1315" s="2">
        <v>2.5999999999999999E-2</v>
      </c>
      <c r="AG1315" s="2">
        <v>2.1999999999999999E-2</v>
      </c>
      <c r="AH1315" s="2">
        <v>0.86399999999999999</v>
      </c>
      <c r="AI1315" s="2">
        <v>1.9E-2</v>
      </c>
      <c r="AJ1315" s="2">
        <v>0.05</v>
      </c>
      <c r="AK1315">
        <v>71493</v>
      </c>
      <c r="AL1315">
        <v>0.89</v>
      </c>
      <c r="AM1315" t="s">
        <v>63</v>
      </c>
      <c r="AN1315" s="3">
        <v>1</v>
      </c>
      <c r="AO1315" s="3">
        <v>0</v>
      </c>
      <c r="AP1315" s="3">
        <v>1</v>
      </c>
      <c r="AQ1315" s="3">
        <v>0</v>
      </c>
      <c r="AR1315" s="3">
        <v>1</v>
      </c>
      <c r="AS1315" s="3">
        <v>0</v>
      </c>
      <c r="AT1315" s="10">
        <v>2.6075839996337891E-3</v>
      </c>
      <c r="AU1315" s="1">
        <v>366.984375</v>
      </c>
      <c r="AV1315" s="5">
        <v>329807.20855810551</v>
      </c>
      <c r="AW1315" s="9">
        <v>2.4835824966430661E-2</v>
      </c>
      <c r="AX1315">
        <v>4</v>
      </c>
      <c r="AY1315" t="s">
        <v>50</v>
      </c>
      <c r="AZ1315" s="9">
        <f>AVERAGE(MainTable[[#This Row],[f1]:[f4]])</f>
        <v>2.8000000000000004E-2</v>
      </c>
      <c r="BA1315" s="9">
        <f>AVERAGE(MainTable[[#This Row],[l1]:[l3]])</f>
        <v>0</v>
      </c>
      <c r="BB1315" s="9">
        <f>AVERAGE(MainTable[[#This Row],[n1]:[lsc]])</f>
        <v>0.24533333333333332</v>
      </c>
      <c r="BC1315" s="9">
        <f>AVERAGE(MainTable[[#This Row],[density]:[clsCoef]])</f>
        <v>0.4975</v>
      </c>
      <c r="BD1315" s="9">
        <f>AVERAGE(MainTable[[#This Row],[t2]:[t4]])</f>
        <v>0.30399999999999999</v>
      </c>
      <c r="BE1315" s="9">
        <f>AVERAGE(MainTable[[#This Row],[c1]:[c2]])</f>
        <v>3.4500000000000003E-2</v>
      </c>
      <c r="BF1315" s="9">
        <f>AVERAGE(MainTable[[#This Row],[n3]], MainTable[[#This Row],[n1]], MainTable[[#This Row],[n4]])</f>
        <v>2.2333333333333334E-2</v>
      </c>
      <c r="BG1315" s="9" t="str">
        <f>VLOOKUP(MainTable[[#This Row],[model]],ModelNames,4,FALSE)</f>
        <v>Probabilistic</v>
      </c>
      <c r="BH1315" s="9" cm="1">
        <f t="array" ref="BH1315">MEDIAN(IF($AM$2:$AM$2385=AM1315,$AN$2:$AN$2385))</f>
        <v>0.73750000000000004</v>
      </c>
      <c r="BI1315" s="9" t="str" cm="1">
        <f t="array" ref="BI1315">LEFT(A1315, MIN(IFERROR(FIND({"_binarized","_clean","_converted"}, A1315), LEN(A1315)+1))-1)</f>
        <v>TCGA_GBM_LGG_Mutations_all</v>
      </c>
    </row>
    <row r="1316" spans="1:61" x14ac:dyDescent="0.25">
      <c r="A1316" t="s">
        <v>212</v>
      </c>
      <c r="B1316" s="6">
        <v>862</v>
      </c>
      <c r="C1316">
        <v>26</v>
      </c>
      <c r="D1316">
        <v>22</v>
      </c>
      <c r="E1316">
        <v>3</v>
      </c>
      <c r="F1316" s="1">
        <v>1.3746556473829199</v>
      </c>
      <c r="G1316">
        <v>0</v>
      </c>
      <c r="H1316">
        <v>0</v>
      </c>
      <c r="I1316" s="1">
        <v>1000000</v>
      </c>
      <c r="J1316" s="1">
        <v>12.584905457548521</v>
      </c>
      <c r="K1316" s="1">
        <v>3.2471087678621608</v>
      </c>
      <c r="L1316" s="1">
        <v>14.053100000000001</v>
      </c>
      <c r="M1316" s="1">
        <v>3.8401999999999998</v>
      </c>
      <c r="N1316" s="2">
        <v>0.193</v>
      </c>
      <c r="O1316" s="2">
        <v>0</v>
      </c>
      <c r="P1316" s="2">
        <v>0.14000000000000001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2.3E-2</v>
      </c>
      <c r="X1316" s="2">
        <v>0.20100000000000001</v>
      </c>
      <c r="Y1316" s="2">
        <v>3.6999999999999998E-2</v>
      </c>
      <c r="Z1316" s="2">
        <v>7.0000000000000001E-3</v>
      </c>
      <c r="AA1316" s="2">
        <v>0.25900000000000001</v>
      </c>
      <c r="AB1316" s="2">
        <v>0.94499999999999995</v>
      </c>
      <c r="AC1316" s="2">
        <v>0.76600000000000001</v>
      </c>
      <c r="AD1316" s="2">
        <v>0.22900000000000001</v>
      </c>
      <c r="AE1316" s="2">
        <v>0.66200000000000003</v>
      </c>
      <c r="AF1316" s="2">
        <v>2.5999999999999999E-2</v>
      </c>
      <c r="AG1316" s="2">
        <v>2.1999999999999999E-2</v>
      </c>
      <c r="AH1316" s="2">
        <v>0.86399999999999999</v>
      </c>
      <c r="AI1316" s="2">
        <v>1.9E-2</v>
      </c>
      <c r="AJ1316" s="2">
        <v>0.05</v>
      </c>
      <c r="AK1316">
        <v>71493</v>
      </c>
      <c r="AL1316">
        <v>0.89</v>
      </c>
      <c r="AM1316" t="s">
        <v>59</v>
      </c>
      <c r="AN1316" s="3">
        <v>1</v>
      </c>
      <c r="AO1316" s="3">
        <v>0</v>
      </c>
      <c r="AP1316" s="3">
        <v>1</v>
      </c>
      <c r="AQ1316" s="3">
        <v>0</v>
      </c>
      <c r="AR1316" s="3">
        <v>1</v>
      </c>
      <c r="AS1316" s="3">
        <v>0</v>
      </c>
      <c r="AT1316" s="10">
        <v>4.1010379791259774E-3</v>
      </c>
      <c r="AU1316" s="1">
        <v>369.359375</v>
      </c>
      <c r="AV1316" s="5">
        <v>209703.0079646532</v>
      </c>
      <c r="AW1316" s="9">
        <v>0.18304133415222171</v>
      </c>
      <c r="AX1316">
        <v>1</v>
      </c>
      <c r="AY1316" t="s">
        <v>50</v>
      </c>
      <c r="AZ1316" s="9">
        <f>AVERAGE(MainTable[[#This Row],[f1]:[f4]])</f>
        <v>2.8000000000000004E-2</v>
      </c>
      <c r="BA1316" s="9">
        <f>AVERAGE(MainTable[[#This Row],[l1]:[l3]])</f>
        <v>0</v>
      </c>
      <c r="BB1316" s="9">
        <f>AVERAGE(MainTable[[#This Row],[n1]:[lsc]])</f>
        <v>0.24533333333333332</v>
      </c>
      <c r="BC1316" s="9">
        <f>AVERAGE(MainTable[[#This Row],[density]:[clsCoef]])</f>
        <v>0.4975</v>
      </c>
      <c r="BD1316" s="9">
        <f>AVERAGE(MainTable[[#This Row],[t2]:[t4]])</f>
        <v>0.30399999999999999</v>
      </c>
      <c r="BE1316" s="9">
        <f>AVERAGE(MainTable[[#This Row],[c1]:[c2]])</f>
        <v>3.4500000000000003E-2</v>
      </c>
      <c r="BF1316" s="9">
        <f>AVERAGE(MainTable[[#This Row],[n3]], MainTable[[#This Row],[n1]], MainTable[[#This Row],[n4]])</f>
        <v>2.2333333333333334E-2</v>
      </c>
      <c r="BG1316" s="9" t="str">
        <f>VLOOKUP(MainTable[[#This Row],[model]],ModelNames,4,FALSE)</f>
        <v>Tree Ensemble</v>
      </c>
      <c r="BH1316" s="9" cm="1">
        <f t="array" ref="BH1316">MEDIAN(IF($AM$2:$AM$2385=AM1316,$AN$2:$AN$2385))</f>
        <v>0.86949265687583444</v>
      </c>
      <c r="BI1316" s="9" t="str" cm="1">
        <f t="array" ref="BI1316">LEFT(A1316, MIN(IFERROR(FIND({"_binarized","_clean","_converted"}, A1316), LEN(A1316)+1))-1)</f>
        <v>TCGA_GBM_LGG_Mutations_all</v>
      </c>
    </row>
    <row r="1317" spans="1:61" x14ac:dyDescent="0.25">
      <c r="A1317" t="s">
        <v>212</v>
      </c>
      <c r="B1317" s="6">
        <v>862</v>
      </c>
      <c r="C1317">
        <v>26</v>
      </c>
      <c r="D1317">
        <v>22</v>
      </c>
      <c r="E1317">
        <v>3</v>
      </c>
      <c r="F1317" s="1">
        <v>1.3746556473829199</v>
      </c>
      <c r="G1317">
        <v>0</v>
      </c>
      <c r="H1317">
        <v>0</v>
      </c>
      <c r="I1317" s="1">
        <v>1000000</v>
      </c>
      <c r="J1317" s="1">
        <v>12.584905457548521</v>
      </c>
      <c r="K1317" s="1">
        <v>3.2471087678621608</v>
      </c>
      <c r="L1317" s="1">
        <v>14.053100000000001</v>
      </c>
      <c r="M1317" s="1">
        <v>3.8401999999999998</v>
      </c>
      <c r="N1317" s="2">
        <v>0.193</v>
      </c>
      <c r="O1317" s="2">
        <v>0</v>
      </c>
      <c r="P1317" s="2">
        <v>0.14000000000000001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2.3E-2</v>
      </c>
      <c r="X1317" s="2">
        <v>0.20100000000000001</v>
      </c>
      <c r="Y1317" s="2">
        <v>3.6999999999999998E-2</v>
      </c>
      <c r="Z1317" s="2">
        <v>7.0000000000000001E-3</v>
      </c>
      <c r="AA1317" s="2">
        <v>0.25900000000000001</v>
      </c>
      <c r="AB1317" s="2">
        <v>0.94499999999999995</v>
      </c>
      <c r="AC1317" s="2">
        <v>0.76600000000000001</v>
      </c>
      <c r="AD1317" s="2">
        <v>0.22900000000000001</v>
      </c>
      <c r="AE1317" s="2">
        <v>0.66200000000000003</v>
      </c>
      <c r="AF1317" s="2">
        <v>2.5999999999999999E-2</v>
      </c>
      <c r="AG1317" s="2">
        <v>2.1999999999999999E-2</v>
      </c>
      <c r="AH1317" s="2">
        <v>0.86399999999999999</v>
      </c>
      <c r="AI1317" s="2">
        <v>1.9E-2</v>
      </c>
      <c r="AJ1317" s="2">
        <v>0.05</v>
      </c>
      <c r="AK1317">
        <v>71493</v>
      </c>
      <c r="AL1317">
        <v>0.89</v>
      </c>
      <c r="AM1317" t="s">
        <v>52</v>
      </c>
      <c r="AN1317" s="3">
        <v>1</v>
      </c>
      <c r="AO1317" s="3">
        <v>0</v>
      </c>
      <c r="AP1317" s="3">
        <v>1</v>
      </c>
      <c r="AQ1317" s="3">
        <v>0</v>
      </c>
      <c r="AR1317" s="3">
        <v>1</v>
      </c>
      <c r="AS1317" s="3">
        <v>4.9650683064945459E-17</v>
      </c>
      <c r="AT1317" s="10">
        <v>8.5315942764282227E-2</v>
      </c>
      <c r="AU1317" s="1">
        <v>378.3984375</v>
      </c>
      <c r="AV1317" s="5">
        <v>10080.17929750923</v>
      </c>
      <c r="AW1317" s="9">
        <v>1.9751162528991699</v>
      </c>
      <c r="AX1317">
        <v>24</v>
      </c>
      <c r="AY1317" t="s">
        <v>50</v>
      </c>
      <c r="AZ1317" s="9">
        <f>AVERAGE(MainTable[[#This Row],[f1]:[f4]])</f>
        <v>2.8000000000000004E-2</v>
      </c>
      <c r="BA1317" s="9">
        <f>AVERAGE(MainTable[[#This Row],[l1]:[l3]])</f>
        <v>0</v>
      </c>
      <c r="BB1317" s="9">
        <f>AVERAGE(MainTable[[#This Row],[n1]:[lsc]])</f>
        <v>0.24533333333333332</v>
      </c>
      <c r="BC1317" s="9">
        <f>AVERAGE(MainTable[[#This Row],[density]:[clsCoef]])</f>
        <v>0.4975</v>
      </c>
      <c r="BD1317" s="9">
        <f>AVERAGE(MainTable[[#This Row],[t2]:[t4]])</f>
        <v>0.30399999999999999</v>
      </c>
      <c r="BE1317" s="9">
        <f>AVERAGE(MainTable[[#This Row],[c1]:[c2]])</f>
        <v>3.4500000000000003E-2</v>
      </c>
      <c r="BF1317" s="9">
        <f>AVERAGE(MainTable[[#This Row],[n3]], MainTable[[#This Row],[n1]], MainTable[[#This Row],[n4]])</f>
        <v>2.2333333333333334E-2</v>
      </c>
      <c r="BG1317" s="9" t="str">
        <f>VLOOKUP(MainTable[[#This Row],[model]],ModelNames,4,FALSE)</f>
        <v>Tree Ensemble</v>
      </c>
      <c r="BH1317" s="9" cm="1">
        <f t="array" ref="BH1317">MEDIAN(IF($AM$2:$AM$2385=AM1317,$AN$2:$AN$2385))</f>
        <v>0.87140340575455077</v>
      </c>
      <c r="BI1317" s="9" t="str" cm="1">
        <f t="array" ref="BI1317">LEFT(A1317, MIN(IFERROR(FIND({"_binarized","_clean","_converted"}, A1317), LEN(A1317)+1))-1)</f>
        <v>TCGA_GBM_LGG_Mutations_all</v>
      </c>
    </row>
    <row r="1318" spans="1:61" x14ac:dyDescent="0.25">
      <c r="A1318" t="s">
        <v>212</v>
      </c>
      <c r="B1318" s="6">
        <v>862</v>
      </c>
      <c r="C1318">
        <v>26</v>
      </c>
      <c r="D1318">
        <v>22</v>
      </c>
      <c r="E1318">
        <v>3</v>
      </c>
      <c r="F1318" s="1">
        <v>1.3746556473829199</v>
      </c>
      <c r="G1318">
        <v>0</v>
      </c>
      <c r="H1318">
        <v>0</v>
      </c>
      <c r="I1318" s="1">
        <v>1000000</v>
      </c>
      <c r="J1318" s="1">
        <v>12.584905457548521</v>
      </c>
      <c r="K1318" s="1">
        <v>3.2471087678621608</v>
      </c>
      <c r="L1318" s="1">
        <v>14.053100000000001</v>
      </c>
      <c r="M1318" s="1">
        <v>3.8401999999999998</v>
      </c>
      <c r="N1318" s="2">
        <v>0.193</v>
      </c>
      <c r="O1318" s="2">
        <v>0</v>
      </c>
      <c r="P1318" s="2">
        <v>0.14000000000000001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2.3E-2</v>
      </c>
      <c r="X1318" s="2">
        <v>0.20100000000000001</v>
      </c>
      <c r="Y1318" s="2">
        <v>3.6999999999999998E-2</v>
      </c>
      <c r="Z1318" s="2">
        <v>7.0000000000000001E-3</v>
      </c>
      <c r="AA1318" s="2">
        <v>0.25900000000000001</v>
      </c>
      <c r="AB1318" s="2">
        <v>0.94499999999999995</v>
      </c>
      <c r="AC1318" s="2">
        <v>0.76600000000000001</v>
      </c>
      <c r="AD1318" s="2">
        <v>0.22900000000000001</v>
      </c>
      <c r="AE1318" s="2">
        <v>0.66200000000000003</v>
      </c>
      <c r="AF1318" s="2">
        <v>2.5999999999999999E-2</v>
      </c>
      <c r="AG1318" s="2">
        <v>2.1999999999999999E-2</v>
      </c>
      <c r="AH1318" s="2">
        <v>0.86399999999999999</v>
      </c>
      <c r="AI1318" s="2">
        <v>1.9E-2</v>
      </c>
      <c r="AJ1318" s="2">
        <v>0.05</v>
      </c>
      <c r="AK1318">
        <v>71493</v>
      </c>
      <c r="AL1318">
        <v>0.89</v>
      </c>
      <c r="AM1318" t="s">
        <v>57</v>
      </c>
      <c r="AN1318" s="3">
        <v>1</v>
      </c>
      <c r="AO1318" s="3">
        <v>0</v>
      </c>
      <c r="AP1318" s="3">
        <v>1</v>
      </c>
      <c r="AQ1318" s="3">
        <v>0</v>
      </c>
      <c r="AR1318" s="3">
        <v>1</v>
      </c>
      <c r="AS1318" s="3">
        <v>0</v>
      </c>
      <c r="AT1318" s="10">
        <v>2.0706653594970699E-3</v>
      </c>
      <c r="AU1318" s="1">
        <v>379.890625</v>
      </c>
      <c r="AV1318" s="5">
        <v>415325.4392630973</v>
      </c>
      <c r="AW1318" s="9">
        <v>8.1239700317382813E-2</v>
      </c>
      <c r="AX1318">
        <v>24</v>
      </c>
      <c r="AY1318" t="s">
        <v>50</v>
      </c>
      <c r="AZ1318" s="9">
        <f>AVERAGE(MainTable[[#This Row],[f1]:[f4]])</f>
        <v>2.8000000000000004E-2</v>
      </c>
      <c r="BA1318" s="9">
        <f>AVERAGE(MainTable[[#This Row],[l1]:[l3]])</f>
        <v>0</v>
      </c>
      <c r="BB1318" s="9">
        <f>AVERAGE(MainTable[[#This Row],[n1]:[lsc]])</f>
        <v>0.24533333333333332</v>
      </c>
      <c r="BC1318" s="9">
        <f>AVERAGE(MainTable[[#This Row],[density]:[clsCoef]])</f>
        <v>0.4975</v>
      </c>
      <c r="BD1318" s="9">
        <f>AVERAGE(MainTable[[#This Row],[t2]:[t4]])</f>
        <v>0.30399999999999999</v>
      </c>
      <c r="BE1318" s="9">
        <f>AVERAGE(MainTable[[#This Row],[c1]:[c2]])</f>
        <v>3.4500000000000003E-2</v>
      </c>
      <c r="BF1318" s="9">
        <f>AVERAGE(MainTable[[#This Row],[n3]], MainTable[[#This Row],[n1]], MainTable[[#This Row],[n4]])</f>
        <v>2.2333333333333334E-2</v>
      </c>
      <c r="BG1318" s="9" t="str">
        <f>VLOOKUP(MainTable[[#This Row],[model]],ModelNames,4,FALSE)</f>
        <v>Tree-based</v>
      </c>
      <c r="BH1318" s="9" cm="1">
        <f t="array" ref="BH1318">MEDIAN(IF($AM$2:$AM$2385=AM1318,$AN$2:$AN$2385))</f>
        <v>0.84387062005572167</v>
      </c>
      <c r="BI1318" s="9" t="str" cm="1">
        <f t="array" ref="BI1318">LEFT(A1318, MIN(IFERROR(FIND({"_binarized","_clean","_converted"}, A1318), LEN(A1318)+1))-1)</f>
        <v>TCGA_GBM_LGG_Mutations_all</v>
      </c>
    </row>
    <row r="1319" spans="1:61" x14ac:dyDescent="0.25">
      <c r="A1319" t="s">
        <v>212</v>
      </c>
      <c r="B1319" s="6">
        <v>862</v>
      </c>
      <c r="C1319">
        <v>26</v>
      </c>
      <c r="D1319">
        <v>22</v>
      </c>
      <c r="E1319">
        <v>3</v>
      </c>
      <c r="F1319" s="1">
        <v>1.3746556473829199</v>
      </c>
      <c r="G1319">
        <v>0</v>
      </c>
      <c r="H1319">
        <v>0</v>
      </c>
      <c r="I1319" s="1">
        <v>1000000</v>
      </c>
      <c r="J1319" s="1">
        <v>12.584905457548521</v>
      </c>
      <c r="K1319" s="1">
        <v>3.2471087678621608</v>
      </c>
      <c r="L1319" s="1">
        <v>14.053100000000001</v>
      </c>
      <c r="M1319" s="1">
        <v>3.8401999999999998</v>
      </c>
      <c r="N1319" s="2">
        <v>0.193</v>
      </c>
      <c r="O1319" s="2">
        <v>0</v>
      </c>
      <c r="P1319" s="2">
        <v>0.14000000000000001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2.3E-2</v>
      </c>
      <c r="X1319" s="2">
        <v>0.20100000000000001</v>
      </c>
      <c r="Y1319" s="2">
        <v>3.6999999999999998E-2</v>
      </c>
      <c r="Z1319" s="2">
        <v>7.0000000000000001E-3</v>
      </c>
      <c r="AA1319" s="2">
        <v>0.25900000000000001</v>
      </c>
      <c r="AB1319" s="2">
        <v>0.94499999999999995</v>
      </c>
      <c r="AC1319" s="2">
        <v>0.76600000000000001</v>
      </c>
      <c r="AD1319" s="2">
        <v>0.22900000000000001</v>
      </c>
      <c r="AE1319" s="2">
        <v>0.66200000000000003</v>
      </c>
      <c r="AF1319" s="2">
        <v>2.5999999999999999E-2</v>
      </c>
      <c r="AG1319" s="2">
        <v>2.1999999999999999E-2</v>
      </c>
      <c r="AH1319" s="2">
        <v>0.86399999999999999</v>
      </c>
      <c r="AI1319" s="2">
        <v>1.9E-2</v>
      </c>
      <c r="AJ1319" s="2">
        <v>0.05</v>
      </c>
      <c r="AK1319">
        <v>71493</v>
      </c>
      <c r="AL1319">
        <v>0.89</v>
      </c>
      <c r="AM1319" t="s">
        <v>54</v>
      </c>
      <c r="AN1319" s="3">
        <v>1</v>
      </c>
      <c r="AO1319" s="3">
        <v>0</v>
      </c>
      <c r="AP1319" s="3">
        <v>1</v>
      </c>
      <c r="AQ1319" s="3">
        <v>0</v>
      </c>
      <c r="AR1319" s="3">
        <v>1</v>
      </c>
      <c r="AS1319" s="3">
        <v>0</v>
      </c>
      <c r="AT1319" s="10">
        <v>8.8681221008300781E-2</v>
      </c>
      <c r="AU1319" s="1">
        <v>380.11328125</v>
      </c>
      <c r="AV1319" s="5">
        <v>9697.6562819258197</v>
      </c>
      <c r="AW1319" s="9">
        <v>1.745216369628906</v>
      </c>
      <c r="AX1319">
        <v>16</v>
      </c>
      <c r="AY1319" t="s">
        <v>50</v>
      </c>
      <c r="AZ1319" s="9">
        <f>AVERAGE(MainTable[[#This Row],[f1]:[f4]])</f>
        <v>2.8000000000000004E-2</v>
      </c>
      <c r="BA1319" s="9">
        <f>AVERAGE(MainTable[[#This Row],[l1]:[l3]])</f>
        <v>0</v>
      </c>
      <c r="BB1319" s="9">
        <f>AVERAGE(MainTable[[#This Row],[n1]:[lsc]])</f>
        <v>0.24533333333333332</v>
      </c>
      <c r="BC1319" s="9">
        <f>AVERAGE(MainTable[[#This Row],[density]:[clsCoef]])</f>
        <v>0.4975</v>
      </c>
      <c r="BD1319" s="9">
        <f>AVERAGE(MainTable[[#This Row],[t2]:[t4]])</f>
        <v>0.30399999999999999</v>
      </c>
      <c r="BE1319" s="9">
        <f>AVERAGE(MainTable[[#This Row],[c1]:[c2]])</f>
        <v>3.4500000000000003E-2</v>
      </c>
      <c r="BF1319" s="9">
        <f>AVERAGE(MainTable[[#This Row],[n3]], MainTable[[#This Row],[n1]], MainTable[[#This Row],[n4]])</f>
        <v>2.2333333333333334E-2</v>
      </c>
      <c r="BG1319" s="9" t="str">
        <f>VLOOKUP(MainTable[[#This Row],[model]],ModelNames,4,FALSE)</f>
        <v>Tree Ensemble</v>
      </c>
      <c r="BH1319" s="9" cm="1">
        <f t="array" ref="BH1319">MEDIAN(IF($AM$2:$AM$2385=AM1319,$AN$2:$AN$2385))</f>
        <v>0.87316363636363636</v>
      </c>
      <c r="BI1319" s="9" t="str" cm="1">
        <f t="array" ref="BI1319">LEFT(A1319, MIN(IFERROR(FIND({"_binarized","_clean","_converted"}, A1319), LEN(A1319)+1))-1)</f>
        <v>TCGA_GBM_LGG_Mutations_all</v>
      </c>
    </row>
    <row r="1320" spans="1:61" x14ac:dyDescent="0.25">
      <c r="A1320" t="s">
        <v>212</v>
      </c>
      <c r="B1320" s="6">
        <v>862</v>
      </c>
      <c r="C1320">
        <v>26</v>
      </c>
      <c r="D1320">
        <v>22</v>
      </c>
      <c r="E1320">
        <v>3</v>
      </c>
      <c r="F1320" s="1">
        <v>1.3746556473829199</v>
      </c>
      <c r="G1320">
        <v>0</v>
      </c>
      <c r="H1320">
        <v>0</v>
      </c>
      <c r="I1320" s="1">
        <v>1000000</v>
      </c>
      <c r="J1320" s="1">
        <v>12.584905457548521</v>
      </c>
      <c r="K1320" s="1">
        <v>3.2471087678621608</v>
      </c>
      <c r="L1320" s="1">
        <v>14.053100000000001</v>
      </c>
      <c r="M1320" s="1">
        <v>3.8401999999999998</v>
      </c>
      <c r="N1320" s="2">
        <v>0.193</v>
      </c>
      <c r="O1320" s="2">
        <v>0</v>
      </c>
      <c r="P1320" s="2">
        <v>0.14000000000000001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2.3E-2</v>
      </c>
      <c r="X1320" s="2">
        <v>0.20100000000000001</v>
      </c>
      <c r="Y1320" s="2">
        <v>3.6999999999999998E-2</v>
      </c>
      <c r="Z1320" s="2">
        <v>7.0000000000000001E-3</v>
      </c>
      <c r="AA1320" s="2">
        <v>0.25900000000000001</v>
      </c>
      <c r="AB1320" s="2">
        <v>0.94499999999999995</v>
      </c>
      <c r="AC1320" s="2">
        <v>0.76600000000000001</v>
      </c>
      <c r="AD1320" s="2">
        <v>0.22900000000000001</v>
      </c>
      <c r="AE1320" s="2">
        <v>0.66200000000000003</v>
      </c>
      <c r="AF1320" s="2">
        <v>2.5999999999999999E-2</v>
      </c>
      <c r="AG1320" s="2">
        <v>2.1999999999999999E-2</v>
      </c>
      <c r="AH1320" s="2">
        <v>0.86399999999999999</v>
      </c>
      <c r="AI1320" s="2">
        <v>1.9E-2</v>
      </c>
      <c r="AJ1320" s="2">
        <v>0.05</v>
      </c>
      <c r="AK1320">
        <v>71493</v>
      </c>
      <c r="AL1320">
        <v>0.89</v>
      </c>
      <c r="AM1320" t="s">
        <v>60</v>
      </c>
      <c r="AN1320" s="3">
        <v>0.99883040935672507</v>
      </c>
      <c r="AO1320" s="3">
        <v>2.3391812865497302E-3</v>
      </c>
      <c r="AP1320" s="3">
        <v>0.99882925854890947</v>
      </c>
      <c r="AQ1320" s="3">
        <v>2.3414829021811468E-3</v>
      </c>
      <c r="AR1320" s="3">
        <v>1</v>
      </c>
      <c r="AS1320" s="3">
        <v>0</v>
      </c>
      <c r="AT1320" s="10">
        <v>2.0158290863037109E-3</v>
      </c>
      <c r="AU1320" s="1">
        <v>366.625</v>
      </c>
      <c r="AV1320" s="5">
        <v>426623.47013601422</v>
      </c>
      <c r="AW1320" s="9">
        <v>7.3015213012695313E-2</v>
      </c>
      <c r="AX1320">
        <v>16</v>
      </c>
      <c r="AY1320" t="s">
        <v>50</v>
      </c>
      <c r="AZ1320" s="9">
        <f>AVERAGE(MainTable[[#This Row],[f1]:[f4]])</f>
        <v>2.8000000000000004E-2</v>
      </c>
      <c r="BA1320" s="9">
        <f>AVERAGE(MainTable[[#This Row],[l1]:[l3]])</f>
        <v>0</v>
      </c>
      <c r="BB1320" s="9">
        <f>AVERAGE(MainTable[[#This Row],[n1]:[lsc]])</f>
        <v>0.24533333333333332</v>
      </c>
      <c r="BC1320" s="9">
        <f>AVERAGE(MainTable[[#This Row],[density]:[clsCoef]])</f>
        <v>0.4975</v>
      </c>
      <c r="BD1320" s="9">
        <f>AVERAGE(MainTable[[#This Row],[t2]:[t4]])</f>
        <v>0.30399999999999999</v>
      </c>
      <c r="BE1320" s="9">
        <f>AVERAGE(MainTable[[#This Row],[c1]:[c2]])</f>
        <v>3.4500000000000003E-2</v>
      </c>
      <c r="BF1320" s="9">
        <f>AVERAGE(MainTable[[#This Row],[n3]], MainTable[[#This Row],[n1]], MainTable[[#This Row],[n4]])</f>
        <v>2.2333333333333334E-2</v>
      </c>
      <c r="BG1320" s="9" t="str">
        <f>VLOOKUP(MainTable[[#This Row],[model]],ModelNames,4,FALSE)</f>
        <v>Linear</v>
      </c>
      <c r="BH1320" s="9" cm="1">
        <f t="array" ref="BH1320">MEDIAN(IF($AM$2:$AM$2385=AM1320,$AN$2:$AN$2385))</f>
        <v>0.84154689776823377</v>
      </c>
      <c r="BI1320" s="9" t="str" cm="1">
        <f t="array" ref="BI1320">LEFT(A1320, MIN(IFERROR(FIND({"_binarized","_clean","_converted"}, A1320), LEN(A1320)+1))-1)</f>
        <v>TCGA_GBM_LGG_Mutations_all</v>
      </c>
    </row>
    <row r="1321" spans="1:61" x14ac:dyDescent="0.25">
      <c r="A1321" t="s">
        <v>212</v>
      </c>
      <c r="B1321" s="6">
        <v>862</v>
      </c>
      <c r="C1321">
        <v>26</v>
      </c>
      <c r="D1321">
        <v>22</v>
      </c>
      <c r="E1321">
        <v>3</v>
      </c>
      <c r="F1321" s="1">
        <v>1.3746556473829199</v>
      </c>
      <c r="G1321">
        <v>0</v>
      </c>
      <c r="H1321">
        <v>0</v>
      </c>
      <c r="I1321" s="1">
        <v>1000000</v>
      </c>
      <c r="J1321" s="1">
        <v>12.584905457548521</v>
      </c>
      <c r="K1321" s="1">
        <v>3.2471087678621608</v>
      </c>
      <c r="L1321" s="1">
        <v>14.053100000000001</v>
      </c>
      <c r="M1321" s="1">
        <v>3.8401999999999998</v>
      </c>
      <c r="N1321" s="2">
        <v>0.193</v>
      </c>
      <c r="O1321" s="2">
        <v>0</v>
      </c>
      <c r="P1321" s="2">
        <v>0.14000000000000001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2.3E-2</v>
      </c>
      <c r="X1321" s="2">
        <v>0.20100000000000001</v>
      </c>
      <c r="Y1321" s="2">
        <v>3.6999999999999998E-2</v>
      </c>
      <c r="Z1321" s="2">
        <v>7.0000000000000001E-3</v>
      </c>
      <c r="AA1321" s="2">
        <v>0.25900000000000001</v>
      </c>
      <c r="AB1321" s="2">
        <v>0.94499999999999995</v>
      </c>
      <c r="AC1321" s="2">
        <v>0.76600000000000001</v>
      </c>
      <c r="AD1321" s="2">
        <v>0.22900000000000001</v>
      </c>
      <c r="AE1321" s="2">
        <v>0.66200000000000003</v>
      </c>
      <c r="AF1321" s="2">
        <v>2.5999999999999999E-2</v>
      </c>
      <c r="AG1321" s="2">
        <v>2.1999999999999999E-2</v>
      </c>
      <c r="AH1321" s="2">
        <v>0.86399999999999999</v>
      </c>
      <c r="AI1321" s="2">
        <v>1.9E-2</v>
      </c>
      <c r="AJ1321" s="2">
        <v>0.05</v>
      </c>
      <c r="AK1321">
        <v>71493</v>
      </c>
      <c r="AL1321">
        <v>0.89</v>
      </c>
      <c r="AM1321" t="s">
        <v>53</v>
      </c>
      <c r="AN1321" s="3">
        <v>0.99649122807017554</v>
      </c>
      <c r="AO1321" s="3">
        <v>4.6783625730994196E-3</v>
      </c>
      <c r="AP1321" s="3">
        <v>0.99649229263718841</v>
      </c>
      <c r="AQ1321" s="3">
        <v>4.6778307438511621E-3</v>
      </c>
      <c r="AR1321" s="3">
        <v>0.99983164983164985</v>
      </c>
      <c r="AS1321" s="3">
        <v>3.3670033670034631E-4</v>
      </c>
      <c r="AT1321" s="10">
        <v>6.0188770294189453E-2</v>
      </c>
      <c r="AU1321" s="1">
        <v>367.0859375</v>
      </c>
      <c r="AV1321" s="5">
        <v>14288.379639532581</v>
      </c>
      <c r="AW1321" s="9">
        <v>9.1829061508178711E-2</v>
      </c>
      <c r="AX1321">
        <v>24</v>
      </c>
      <c r="AY1321" t="s">
        <v>50</v>
      </c>
      <c r="AZ1321" s="9">
        <f>AVERAGE(MainTable[[#This Row],[f1]:[f4]])</f>
        <v>2.8000000000000004E-2</v>
      </c>
      <c r="BA1321" s="9">
        <f>AVERAGE(MainTable[[#This Row],[l1]:[l3]])</f>
        <v>0</v>
      </c>
      <c r="BB1321" s="9">
        <f>AVERAGE(MainTable[[#This Row],[n1]:[lsc]])</f>
        <v>0.24533333333333332</v>
      </c>
      <c r="BC1321" s="9">
        <f>AVERAGE(MainTable[[#This Row],[density]:[clsCoef]])</f>
        <v>0.4975</v>
      </c>
      <c r="BD1321" s="9">
        <f>AVERAGE(MainTable[[#This Row],[t2]:[t4]])</f>
        <v>0.30399999999999999</v>
      </c>
      <c r="BE1321" s="9">
        <f>AVERAGE(MainTable[[#This Row],[c1]:[c2]])</f>
        <v>3.4500000000000003E-2</v>
      </c>
      <c r="BF1321" s="9">
        <f>AVERAGE(MainTable[[#This Row],[n3]], MainTable[[#This Row],[n1]], MainTable[[#This Row],[n4]])</f>
        <v>2.2333333333333334E-2</v>
      </c>
      <c r="BG1321" s="9" t="str">
        <f>VLOOKUP(MainTable[[#This Row],[model]],ModelNames,4,FALSE)</f>
        <v>Instance-based</v>
      </c>
      <c r="BH1321" s="9" cm="1">
        <f t="array" ref="BH1321">MEDIAN(IF($AM$2:$AM$2385=AM1321,$AN$2:$AN$2385))</f>
        <v>0.85</v>
      </c>
      <c r="BI1321" s="9" t="str" cm="1">
        <f t="array" ref="BI1321">LEFT(A1321, MIN(IFERROR(FIND({"_binarized","_clean","_converted"}, A1321), LEN(A1321)+1))-1)</f>
        <v>TCGA_GBM_LGG_Mutations_all</v>
      </c>
    </row>
    <row r="1322" spans="1:61" x14ac:dyDescent="0.25">
      <c r="A1322" t="s">
        <v>177</v>
      </c>
      <c r="B1322" s="6">
        <v>25000</v>
      </c>
      <c r="C1322">
        <v>52</v>
      </c>
      <c r="D1322">
        <v>50</v>
      </c>
      <c r="E1322">
        <v>1</v>
      </c>
      <c r="F1322" s="1">
        <v>1.361832782239017</v>
      </c>
      <c r="G1322">
        <v>0</v>
      </c>
      <c r="H1322">
        <v>0</v>
      </c>
      <c r="I1322" s="1">
        <v>612.12507339254705</v>
      </c>
      <c r="J1322" s="1">
        <v>1030.174532737921</v>
      </c>
      <c r="K1322" s="1">
        <v>14.732428493900841</v>
      </c>
      <c r="L1322" s="1">
        <v>5.3268000000000004</v>
      </c>
      <c r="M1322" s="1">
        <v>1.7295</v>
      </c>
      <c r="N1322" s="2">
        <v>0.219</v>
      </c>
      <c r="O1322" s="2">
        <v>0.16700000000000001</v>
      </c>
      <c r="P1322" s="2">
        <v>0.02</v>
      </c>
      <c r="Q1322" s="2">
        <v>0</v>
      </c>
      <c r="R1322" s="2">
        <v>0.505</v>
      </c>
      <c r="S1322" s="2">
        <v>0</v>
      </c>
      <c r="T1322" s="2">
        <v>0</v>
      </c>
      <c r="U1322" s="2">
        <v>0</v>
      </c>
      <c r="V1322" s="2">
        <v>0</v>
      </c>
      <c r="W1322" s="2">
        <v>2E-3</v>
      </c>
      <c r="X1322" s="2">
        <v>0.22900000000000001</v>
      </c>
      <c r="Y1322" s="2">
        <v>3.0000000000000001E-3</v>
      </c>
      <c r="Z1322" s="2">
        <v>1E-3</v>
      </c>
      <c r="AA1322" s="2">
        <v>9.9000000000000005E-2</v>
      </c>
      <c r="AB1322" s="2">
        <v>0.92300000000000004</v>
      </c>
      <c r="AC1322" s="2">
        <v>0.92200000000000004</v>
      </c>
      <c r="AD1322" s="2">
        <v>0.41899999999999998</v>
      </c>
      <c r="AE1322" s="2">
        <v>0.80200000000000005</v>
      </c>
      <c r="AF1322" s="2">
        <v>3.0000000000000001E-3</v>
      </c>
      <c r="AG1322" s="2">
        <v>2E-3</v>
      </c>
      <c r="AH1322" s="2">
        <v>0.72</v>
      </c>
      <c r="AI1322" s="2">
        <v>0</v>
      </c>
      <c r="AJ1322" s="2">
        <v>0</v>
      </c>
      <c r="AK1322">
        <v>3847377</v>
      </c>
      <c r="AL1322">
        <v>1275.48</v>
      </c>
      <c r="AM1322" t="s">
        <v>57</v>
      </c>
      <c r="AN1322" s="3">
        <v>1</v>
      </c>
      <c r="AO1322" s="3">
        <v>0</v>
      </c>
      <c r="AP1322" s="3">
        <v>1</v>
      </c>
      <c r="AQ1322" s="3">
        <v>0</v>
      </c>
      <c r="AR1322" s="3">
        <v>1</v>
      </c>
      <c r="AS1322" s="3">
        <v>0</v>
      </c>
      <c r="AT1322" s="10">
        <v>2.1961688995361332E-2</v>
      </c>
      <c r="AU1322" s="1">
        <v>275.93359375</v>
      </c>
      <c r="AV1322" s="5">
        <v>1138345.962611547</v>
      </c>
      <c r="AW1322" s="9">
        <v>9.0460555553436279</v>
      </c>
      <c r="AX1322">
        <v>24</v>
      </c>
      <c r="AY1322" t="s">
        <v>50</v>
      </c>
      <c r="AZ1322" s="9">
        <f>AVERAGE(MainTable[[#This Row],[f1]:[f4]])</f>
        <v>0.1384</v>
      </c>
      <c r="BA1322" s="9">
        <f>AVERAGE(MainTable[[#This Row],[l1]:[l3]])</f>
        <v>0</v>
      </c>
      <c r="BB1322" s="9">
        <f>AVERAGE(MainTable[[#This Row],[n1]:[lsc]])</f>
        <v>0.20950000000000002</v>
      </c>
      <c r="BC1322" s="9">
        <f>AVERAGE(MainTable[[#This Row],[density]:[clsCoef]])</f>
        <v>0.67049999999999998</v>
      </c>
      <c r="BD1322" s="9">
        <f>AVERAGE(MainTable[[#This Row],[t2]:[t4]])</f>
        <v>0.24166666666666667</v>
      </c>
      <c r="BE1322" s="9">
        <f>AVERAGE(MainTable[[#This Row],[c1]:[c2]])</f>
        <v>0</v>
      </c>
      <c r="BF1322" s="9">
        <f>AVERAGE(MainTable[[#This Row],[n3]], MainTable[[#This Row],[n1]], MainTable[[#This Row],[n4]])</f>
        <v>2E-3</v>
      </c>
      <c r="BG1322" s="9" t="str">
        <f>VLOOKUP(MainTable[[#This Row],[model]],ModelNames,4,FALSE)</f>
        <v>Tree-based</v>
      </c>
      <c r="BH1322" s="9" cm="1">
        <f t="array" ref="BH1322">MEDIAN(IF($AM$2:$AM$2385=AM1322,$AN$2:$AN$2385))</f>
        <v>0.84387062005572167</v>
      </c>
      <c r="BI1322" s="9" t="str" cm="1">
        <f t="array" ref="BI1322">LEFT(A1322, MIN(IFERROR(FIND({"_binarized","_clean","_converted"}, A1322), LEN(A1322)+1))-1)</f>
        <v>PhiUSIIL Phishing URL - Website_sample_25000</v>
      </c>
    </row>
    <row r="1323" spans="1:61" x14ac:dyDescent="0.25">
      <c r="A1323" t="s">
        <v>177</v>
      </c>
      <c r="B1323" s="6">
        <v>25000</v>
      </c>
      <c r="C1323">
        <v>52</v>
      </c>
      <c r="D1323">
        <v>50</v>
      </c>
      <c r="E1323">
        <v>1</v>
      </c>
      <c r="F1323" s="1">
        <v>1.361832782239017</v>
      </c>
      <c r="G1323">
        <v>0</v>
      </c>
      <c r="H1323">
        <v>0</v>
      </c>
      <c r="I1323" s="1">
        <v>612.12507339254705</v>
      </c>
      <c r="J1323" s="1">
        <v>1030.174532737921</v>
      </c>
      <c r="K1323" s="1">
        <v>14.732428493900841</v>
      </c>
      <c r="L1323" s="1">
        <v>5.3268000000000004</v>
      </c>
      <c r="M1323" s="1">
        <v>1.7295</v>
      </c>
      <c r="N1323" s="2">
        <v>0.219</v>
      </c>
      <c r="O1323" s="2">
        <v>0.16700000000000001</v>
      </c>
      <c r="P1323" s="2">
        <v>0.02</v>
      </c>
      <c r="Q1323" s="2">
        <v>0</v>
      </c>
      <c r="R1323" s="2">
        <v>0.505</v>
      </c>
      <c r="S1323" s="2">
        <v>0</v>
      </c>
      <c r="T1323" s="2">
        <v>0</v>
      </c>
      <c r="U1323" s="2">
        <v>0</v>
      </c>
      <c r="V1323" s="2">
        <v>0</v>
      </c>
      <c r="W1323" s="2">
        <v>2E-3</v>
      </c>
      <c r="X1323" s="2">
        <v>0.22900000000000001</v>
      </c>
      <c r="Y1323" s="2">
        <v>3.0000000000000001E-3</v>
      </c>
      <c r="Z1323" s="2">
        <v>1E-3</v>
      </c>
      <c r="AA1323" s="2">
        <v>9.9000000000000005E-2</v>
      </c>
      <c r="AB1323" s="2">
        <v>0.92300000000000004</v>
      </c>
      <c r="AC1323" s="2">
        <v>0.92200000000000004</v>
      </c>
      <c r="AD1323" s="2">
        <v>0.41899999999999998</v>
      </c>
      <c r="AE1323" s="2">
        <v>0.80200000000000005</v>
      </c>
      <c r="AF1323" s="2">
        <v>3.0000000000000001E-3</v>
      </c>
      <c r="AG1323" s="2">
        <v>2E-3</v>
      </c>
      <c r="AH1323" s="2">
        <v>0.72</v>
      </c>
      <c r="AI1323" s="2">
        <v>0</v>
      </c>
      <c r="AJ1323" s="2">
        <v>0</v>
      </c>
      <c r="AK1323">
        <v>3847377</v>
      </c>
      <c r="AL1323">
        <v>1275.48</v>
      </c>
      <c r="AM1323" t="s">
        <v>58</v>
      </c>
      <c r="AN1323" s="3">
        <v>1</v>
      </c>
      <c r="AO1323" s="3">
        <v>0</v>
      </c>
      <c r="AP1323" s="3">
        <v>1</v>
      </c>
      <c r="AQ1323" s="3">
        <v>0</v>
      </c>
      <c r="AR1323" s="3">
        <v>1</v>
      </c>
      <c r="AS1323" s="3">
        <v>0</v>
      </c>
      <c r="AT1323" s="10">
        <v>3.4065485000610352E-2</v>
      </c>
      <c r="AU1323" s="1">
        <v>479.06640625</v>
      </c>
      <c r="AV1323" s="5">
        <v>733880.64193279727</v>
      </c>
      <c r="AW1323" s="9">
        <v>1.509526252746582</v>
      </c>
      <c r="AX1323">
        <v>2</v>
      </c>
      <c r="AY1323" t="s">
        <v>50</v>
      </c>
      <c r="AZ1323" s="9">
        <f>AVERAGE(MainTable[[#This Row],[f1]:[f4]])</f>
        <v>0.1384</v>
      </c>
      <c r="BA1323" s="9">
        <f>AVERAGE(MainTable[[#This Row],[l1]:[l3]])</f>
        <v>0</v>
      </c>
      <c r="BB1323" s="9">
        <f>AVERAGE(MainTable[[#This Row],[n1]:[lsc]])</f>
        <v>0.20950000000000002</v>
      </c>
      <c r="BC1323" s="9">
        <f>AVERAGE(MainTable[[#This Row],[density]:[clsCoef]])</f>
        <v>0.67049999999999998</v>
      </c>
      <c r="BD1323" s="9">
        <f>AVERAGE(MainTable[[#This Row],[t2]:[t4]])</f>
        <v>0.24166666666666667</v>
      </c>
      <c r="BE1323" s="9">
        <f>AVERAGE(MainTable[[#This Row],[c1]:[c2]])</f>
        <v>0</v>
      </c>
      <c r="BF1323" s="9">
        <f>AVERAGE(MainTable[[#This Row],[n3]], MainTable[[#This Row],[n1]], MainTable[[#This Row],[n4]])</f>
        <v>2E-3</v>
      </c>
      <c r="BG1323" s="9" t="str">
        <f>VLOOKUP(MainTable[[#This Row],[model]],ModelNames,4,FALSE)</f>
        <v>Tree Ensemble</v>
      </c>
      <c r="BH1323" s="9" cm="1">
        <f t="array" ref="BH1323">MEDIAN(IF($AM$2:$AM$2385=AM1323,$AN$2:$AN$2385))</f>
        <v>0.86973139609339412</v>
      </c>
      <c r="BI1323" s="9" t="str" cm="1">
        <f t="array" ref="BI1323">LEFT(A1323, MIN(IFERROR(FIND({"_binarized","_clean","_converted"}, A1323), LEN(A1323)+1))-1)</f>
        <v>PhiUSIIL Phishing URL - Website_sample_25000</v>
      </c>
    </row>
    <row r="1324" spans="1:61" x14ac:dyDescent="0.25">
      <c r="A1324" t="s">
        <v>177</v>
      </c>
      <c r="B1324" s="6">
        <v>25000</v>
      </c>
      <c r="C1324">
        <v>52</v>
      </c>
      <c r="D1324">
        <v>50</v>
      </c>
      <c r="E1324">
        <v>1</v>
      </c>
      <c r="F1324" s="1">
        <v>1.361832782239017</v>
      </c>
      <c r="G1324">
        <v>0</v>
      </c>
      <c r="H1324">
        <v>0</v>
      </c>
      <c r="I1324" s="1">
        <v>612.12507339254705</v>
      </c>
      <c r="J1324" s="1">
        <v>1030.174532737921</v>
      </c>
      <c r="K1324" s="1">
        <v>14.732428493900841</v>
      </c>
      <c r="L1324" s="1">
        <v>5.3268000000000004</v>
      </c>
      <c r="M1324" s="1">
        <v>1.7295</v>
      </c>
      <c r="N1324" s="2">
        <v>0.219</v>
      </c>
      <c r="O1324" s="2">
        <v>0.16700000000000001</v>
      </c>
      <c r="P1324" s="2">
        <v>0.02</v>
      </c>
      <c r="Q1324" s="2">
        <v>0</v>
      </c>
      <c r="R1324" s="2">
        <v>0.505</v>
      </c>
      <c r="S1324" s="2">
        <v>0</v>
      </c>
      <c r="T1324" s="2">
        <v>0</v>
      </c>
      <c r="U1324" s="2">
        <v>0</v>
      </c>
      <c r="V1324" s="2">
        <v>0</v>
      </c>
      <c r="W1324" s="2">
        <v>2E-3</v>
      </c>
      <c r="X1324" s="2">
        <v>0.22900000000000001</v>
      </c>
      <c r="Y1324" s="2">
        <v>3.0000000000000001E-3</v>
      </c>
      <c r="Z1324" s="2">
        <v>1E-3</v>
      </c>
      <c r="AA1324" s="2">
        <v>9.9000000000000005E-2</v>
      </c>
      <c r="AB1324" s="2">
        <v>0.92300000000000004</v>
      </c>
      <c r="AC1324" s="2">
        <v>0.92200000000000004</v>
      </c>
      <c r="AD1324" s="2">
        <v>0.41899999999999998</v>
      </c>
      <c r="AE1324" s="2">
        <v>0.80200000000000005</v>
      </c>
      <c r="AF1324" s="2">
        <v>3.0000000000000001E-3</v>
      </c>
      <c r="AG1324" s="2">
        <v>2E-3</v>
      </c>
      <c r="AH1324" s="2">
        <v>0.72</v>
      </c>
      <c r="AI1324" s="2">
        <v>0</v>
      </c>
      <c r="AJ1324" s="2">
        <v>0</v>
      </c>
      <c r="AK1324">
        <v>3847377</v>
      </c>
      <c r="AL1324">
        <v>1275.48</v>
      </c>
      <c r="AM1324" t="s">
        <v>55</v>
      </c>
      <c r="AN1324" s="3">
        <v>0.99996000000000007</v>
      </c>
      <c r="AO1324" s="3">
        <v>7.9999999999991184E-5</v>
      </c>
      <c r="AP1324" s="3">
        <v>0.99995999874322616</v>
      </c>
      <c r="AQ1324" s="3">
        <v>8.0002513547672307E-5</v>
      </c>
      <c r="AR1324" s="3">
        <v>0.99999990169270414</v>
      </c>
      <c r="AS1324" s="3">
        <v>1.9661459161879329E-7</v>
      </c>
      <c r="AT1324" s="10">
        <v>0.11769819259643551</v>
      </c>
      <c r="AU1324" s="1">
        <v>524.50390625</v>
      </c>
      <c r="AV1324" s="5">
        <v>212407.67974849191</v>
      </c>
      <c r="AW1324" s="9">
        <v>10.556360721588129</v>
      </c>
      <c r="AX1324">
        <v>16</v>
      </c>
      <c r="AY1324" t="s">
        <v>50</v>
      </c>
      <c r="AZ1324" s="9">
        <f>AVERAGE(MainTable[[#This Row],[f1]:[f4]])</f>
        <v>0.1384</v>
      </c>
      <c r="BA1324" s="9">
        <f>AVERAGE(MainTable[[#This Row],[l1]:[l3]])</f>
        <v>0</v>
      </c>
      <c r="BB1324" s="9">
        <f>AVERAGE(MainTable[[#This Row],[n1]:[lsc]])</f>
        <v>0.20950000000000002</v>
      </c>
      <c r="BC1324" s="9">
        <f>AVERAGE(MainTable[[#This Row],[density]:[clsCoef]])</f>
        <v>0.67049999999999998</v>
      </c>
      <c r="BD1324" s="9">
        <f>AVERAGE(MainTable[[#This Row],[t2]:[t4]])</f>
        <v>0.24166666666666667</v>
      </c>
      <c r="BE1324" s="9">
        <f>AVERAGE(MainTable[[#This Row],[c1]:[c2]])</f>
        <v>0</v>
      </c>
      <c r="BF1324" s="9">
        <f>AVERAGE(MainTable[[#This Row],[n3]], MainTable[[#This Row],[n1]], MainTable[[#This Row],[n4]])</f>
        <v>2E-3</v>
      </c>
      <c r="BG1324" s="9" t="str">
        <f>VLOOKUP(MainTable[[#This Row],[model]],ModelNames,4,FALSE)</f>
        <v>Tree Ensemble</v>
      </c>
      <c r="BH1324" s="9" cm="1">
        <f t="array" ref="BH1324">MEDIAN(IF($AM$2:$AM$2385=AM1324,$AN$2:$AN$2385))</f>
        <v>0.88267425723439863</v>
      </c>
      <c r="BI1324" s="9" t="str" cm="1">
        <f t="array" ref="BI1324">LEFT(A1324, MIN(IFERROR(FIND({"_binarized","_clean","_converted"}, A1324), LEN(A1324)+1))-1)</f>
        <v>PhiUSIIL Phishing URL - Website_sample_25000</v>
      </c>
    </row>
    <row r="1325" spans="1:61" x14ac:dyDescent="0.25">
      <c r="A1325" t="s">
        <v>177</v>
      </c>
      <c r="B1325" s="6">
        <v>25000</v>
      </c>
      <c r="C1325">
        <v>52</v>
      </c>
      <c r="D1325">
        <v>50</v>
      </c>
      <c r="E1325">
        <v>1</v>
      </c>
      <c r="F1325" s="1">
        <v>1.361832782239017</v>
      </c>
      <c r="G1325">
        <v>0</v>
      </c>
      <c r="H1325">
        <v>0</v>
      </c>
      <c r="I1325" s="1">
        <v>612.12507339254705</v>
      </c>
      <c r="J1325" s="1">
        <v>1030.174532737921</v>
      </c>
      <c r="K1325" s="1">
        <v>14.732428493900841</v>
      </c>
      <c r="L1325" s="1">
        <v>5.3268000000000004</v>
      </c>
      <c r="M1325" s="1">
        <v>1.7295</v>
      </c>
      <c r="N1325" s="2">
        <v>0.219</v>
      </c>
      <c r="O1325" s="2">
        <v>0.16700000000000001</v>
      </c>
      <c r="P1325" s="2">
        <v>0.02</v>
      </c>
      <c r="Q1325" s="2">
        <v>0</v>
      </c>
      <c r="R1325" s="2">
        <v>0.505</v>
      </c>
      <c r="S1325" s="2">
        <v>0</v>
      </c>
      <c r="T1325" s="2">
        <v>0</v>
      </c>
      <c r="U1325" s="2">
        <v>0</v>
      </c>
      <c r="V1325" s="2">
        <v>0</v>
      </c>
      <c r="W1325" s="2">
        <v>2E-3</v>
      </c>
      <c r="X1325" s="2">
        <v>0.22900000000000001</v>
      </c>
      <c r="Y1325" s="2">
        <v>3.0000000000000001E-3</v>
      </c>
      <c r="Z1325" s="2">
        <v>1E-3</v>
      </c>
      <c r="AA1325" s="2">
        <v>9.9000000000000005E-2</v>
      </c>
      <c r="AB1325" s="2">
        <v>0.92300000000000004</v>
      </c>
      <c r="AC1325" s="2">
        <v>0.92200000000000004</v>
      </c>
      <c r="AD1325" s="2">
        <v>0.41899999999999998</v>
      </c>
      <c r="AE1325" s="2">
        <v>0.80200000000000005</v>
      </c>
      <c r="AF1325" s="2">
        <v>3.0000000000000001E-3</v>
      </c>
      <c r="AG1325" s="2">
        <v>2E-3</v>
      </c>
      <c r="AH1325" s="2">
        <v>0.72</v>
      </c>
      <c r="AI1325" s="2">
        <v>0</v>
      </c>
      <c r="AJ1325" s="2">
        <v>0</v>
      </c>
      <c r="AK1325">
        <v>3847377</v>
      </c>
      <c r="AL1325">
        <v>1275.48</v>
      </c>
      <c r="AM1325" t="s">
        <v>54</v>
      </c>
      <c r="AN1325" s="3">
        <v>0.99992000000000003</v>
      </c>
      <c r="AO1325" s="3">
        <v>9.7979589711316337E-5</v>
      </c>
      <c r="AP1325" s="3">
        <v>0.99991999748645244</v>
      </c>
      <c r="AQ1325" s="3">
        <v>9.7982668165947766E-5</v>
      </c>
      <c r="AR1325" s="3">
        <v>1</v>
      </c>
      <c r="AS1325" s="3">
        <v>0</v>
      </c>
      <c r="AT1325" s="10">
        <v>0.236602783203125</v>
      </c>
      <c r="AU1325" s="1">
        <v>437.6953125</v>
      </c>
      <c r="AV1325" s="5">
        <v>105662.3242615762</v>
      </c>
      <c r="AW1325" s="9">
        <v>15.629909038543699</v>
      </c>
      <c r="AX1325">
        <v>16</v>
      </c>
      <c r="AY1325" t="s">
        <v>50</v>
      </c>
      <c r="AZ1325" s="9">
        <f>AVERAGE(MainTable[[#This Row],[f1]:[f4]])</f>
        <v>0.1384</v>
      </c>
      <c r="BA1325" s="9">
        <f>AVERAGE(MainTable[[#This Row],[l1]:[l3]])</f>
        <v>0</v>
      </c>
      <c r="BB1325" s="9">
        <f>AVERAGE(MainTable[[#This Row],[n1]:[lsc]])</f>
        <v>0.20950000000000002</v>
      </c>
      <c r="BC1325" s="9">
        <f>AVERAGE(MainTable[[#This Row],[density]:[clsCoef]])</f>
        <v>0.67049999999999998</v>
      </c>
      <c r="BD1325" s="9">
        <f>AVERAGE(MainTable[[#This Row],[t2]:[t4]])</f>
        <v>0.24166666666666667</v>
      </c>
      <c r="BE1325" s="9">
        <f>AVERAGE(MainTable[[#This Row],[c1]:[c2]])</f>
        <v>0</v>
      </c>
      <c r="BF1325" s="9">
        <f>AVERAGE(MainTable[[#This Row],[n3]], MainTable[[#This Row],[n1]], MainTable[[#This Row],[n4]])</f>
        <v>2E-3</v>
      </c>
      <c r="BG1325" s="9" t="str">
        <f>VLOOKUP(MainTable[[#This Row],[model]],ModelNames,4,FALSE)</f>
        <v>Tree Ensemble</v>
      </c>
      <c r="BH1325" s="9" cm="1">
        <f t="array" ref="BH1325">MEDIAN(IF($AM$2:$AM$2385=AM1325,$AN$2:$AN$2385))</f>
        <v>0.87316363636363636</v>
      </c>
      <c r="BI1325" s="9" t="str" cm="1">
        <f t="array" ref="BI1325">LEFT(A1325, MIN(IFERROR(FIND({"_binarized","_clean","_converted"}, A1325), LEN(A1325)+1))-1)</f>
        <v>PhiUSIIL Phishing URL - Website_sample_25000</v>
      </c>
    </row>
    <row r="1326" spans="1:61" x14ac:dyDescent="0.25">
      <c r="A1326" t="s">
        <v>177</v>
      </c>
      <c r="B1326" s="6">
        <v>25000</v>
      </c>
      <c r="C1326">
        <v>52</v>
      </c>
      <c r="D1326">
        <v>50</v>
      </c>
      <c r="E1326">
        <v>1</v>
      </c>
      <c r="F1326" s="1">
        <v>1.361832782239017</v>
      </c>
      <c r="G1326">
        <v>0</v>
      </c>
      <c r="H1326">
        <v>0</v>
      </c>
      <c r="I1326" s="1">
        <v>612.12507339254705</v>
      </c>
      <c r="J1326" s="1">
        <v>1030.174532737921</v>
      </c>
      <c r="K1326" s="1">
        <v>14.732428493900841</v>
      </c>
      <c r="L1326" s="1">
        <v>5.3268000000000004</v>
      </c>
      <c r="M1326" s="1">
        <v>1.7295</v>
      </c>
      <c r="N1326" s="2">
        <v>0.219</v>
      </c>
      <c r="O1326" s="2">
        <v>0.16700000000000001</v>
      </c>
      <c r="P1326" s="2">
        <v>0.02</v>
      </c>
      <c r="Q1326" s="2">
        <v>0</v>
      </c>
      <c r="R1326" s="2">
        <v>0.505</v>
      </c>
      <c r="S1326" s="2">
        <v>0</v>
      </c>
      <c r="T1326" s="2">
        <v>0</v>
      </c>
      <c r="U1326" s="2">
        <v>0</v>
      </c>
      <c r="V1326" s="2">
        <v>0</v>
      </c>
      <c r="W1326" s="2">
        <v>2E-3</v>
      </c>
      <c r="X1326" s="2">
        <v>0.22900000000000001</v>
      </c>
      <c r="Y1326" s="2">
        <v>3.0000000000000001E-3</v>
      </c>
      <c r="Z1326" s="2">
        <v>1E-3</v>
      </c>
      <c r="AA1326" s="2">
        <v>9.9000000000000005E-2</v>
      </c>
      <c r="AB1326" s="2">
        <v>0.92300000000000004</v>
      </c>
      <c r="AC1326" s="2">
        <v>0.92200000000000004</v>
      </c>
      <c r="AD1326" s="2">
        <v>0.41899999999999998</v>
      </c>
      <c r="AE1326" s="2">
        <v>0.80200000000000005</v>
      </c>
      <c r="AF1326" s="2">
        <v>3.0000000000000001E-3</v>
      </c>
      <c r="AG1326" s="2">
        <v>2E-3</v>
      </c>
      <c r="AH1326" s="2">
        <v>0.72</v>
      </c>
      <c r="AI1326" s="2">
        <v>0</v>
      </c>
      <c r="AJ1326" s="2">
        <v>0</v>
      </c>
      <c r="AK1326">
        <v>3847377</v>
      </c>
      <c r="AL1326">
        <v>1275.48</v>
      </c>
      <c r="AM1326" t="s">
        <v>62</v>
      </c>
      <c r="AN1326" s="3">
        <v>0.99992000000000003</v>
      </c>
      <c r="AO1326" s="3">
        <v>9.7979589711316337E-5</v>
      </c>
      <c r="AP1326" s="3">
        <v>0.99991999748645244</v>
      </c>
      <c r="AQ1326" s="3">
        <v>9.7982668165947766E-5</v>
      </c>
      <c r="AT1326" s="10">
        <v>4.0846824645996087E-2</v>
      </c>
      <c r="AU1326" s="1">
        <v>545.2890625</v>
      </c>
      <c r="AV1326" s="5">
        <v>612042.67936774762</v>
      </c>
      <c r="AW1326" s="9">
        <v>1.221388578414917</v>
      </c>
      <c r="AX1326">
        <v>6</v>
      </c>
      <c r="AY1326" t="s">
        <v>50</v>
      </c>
      <c r="AZ1326" s="9">
        <f>AVERAGE(MainTable[[#This Row],[f1]:[f4]])</f>
        <v>0.1384</v>
      </c>
      <c r="BA1326" s="9">
        <f>AVERAGE(MainTable[[#This Row],[l1]:[l3]])</f>
        <v>0</v>
      </c>
      <c r="BB1326" s="9">
        <f>AVERAGE(MainTable[[#This Row],[n1]:[lsc]])</f>
        <v>0.20950000000000002</v>
      </c>
      <c r="BC1326" s="9">
        <f>AVERAGE(MainTable[[#This Row],[density]:[clsCoef]])</f>
        <v>0.67049999999999998</v>
      </c>
      <c r="BD1326" s="9">
        <f>AVERAGE(MainTable[[#This Row],[t2]:[t4]])</f>
        <v>0.24166666666666667</v>
      </c>
      <c r="BE1326" s="9">
        <f>AVERAGE(MainTable[[#This Row],[c1]:[c2]])</f>
        <v>0</v>
      </c>
      <c r="BF1326" s="9">
        <f>AVERAGE(MainTable[[#This Row],[n3]], MainTable[[#This Row],[n1]], MainTable[[#This Row],[n4]])</f>
        <v>2E-3</v>
      </c>
      <c r="BG1326" s="9" t="str">
        <f>VLOOKUP(MainTable[[#This Row],[model]],ModelNames,4,FALSE)</f>
        <v>Linear</v>
      </c>
      <c r="BH1326" s="9" cm="1">
        <f t="array" ref="BH1326">MEDIAN(IF($AM$2:$AM$2385=AM1326,$AN$2:$AN$2385))</f>
        <v>0.84909999999999997</v>
      </c>
      <c r="BI1326" s="9" t="str" cm="1">
        <f t="array" ref="BI1326">LEFT(A1326, MIN(IFERROR(FIND({"_binarized","_clean","_converted"}, A1326), LEN(A1326)+1))-1)</f>
        <v>PhiUSIIL Phishing URL - Website_sample_25000</v>
      </c>
    </row>
    <row r="1327" spans="1:61" x14ac:dyDescent="0.25">
      <c r="A1327" t="s">
        <v>177</v>
      </c>
      <c r="B1327" s="6">
        <v>25000</v>
      </c>
      <c r="C1327">
        <v>52</v>
      </c>
      <c r="D1327">
        <v>50</v>
      </c>
      <c r="E1327">
        <v>1</v>
      </c>
      <c r="F1327" s="1">
        <v>1.361832782239017</v>
      </c>
      <c r="G1327">
        <v>0</v>
      </c>
      <c r="H1327">
        <v>0</v>
      </c>
      <c r="I1327" s="1">
        <v>612.12507339254705</v>
      </c>
      <c r="J1327" s="1">
        <v>1030.174532737921</v>
      </c>
      <c r="K1327" s="1">
        <v>14.732428493900841</v>
      </c>
      <c r="L1327" s="1">
        <v>5.3268000000000004</v>
      </c>
      <c r="M1327" s="1">
        <v>1.7295</v>
      </c>
      <c r="N1327" s="2">
        <v>0.219</v>
      </c>
      <c r="O1327" s="2">
        <v>0.16700000000000001</v>
      </c>
      <c r="P1327" s="2">
        <v>0.02</v>
      </c>
      <c r="Q1327" s="2">
        <v>0</v>
      </c>
      <c r="R1327" s="2">
        <v>0.505</v>
      </c>
      <c r="S1327" s="2">
        <v>0</v>
      </c>
      <c r="T1327" s="2">
        <v>0</v>
      </c>
      <c r="U1327" s="2">
        <v>0</v>
      </c>
      <c r="V1327" s="2">
        <v>0</v>
      </c>
      <c r="W1327" s="2">
        <v>2E-3</v>
      </c>
      <c r="X1327" s="2">
        <v>0.22900000000000001</v>
      </c>
      <c r="Y1327" s="2">
        <v>3.0000000000000001E-3</v>
      </c>
      <c r="Z1327" s="2">
        <v>1E-3</v>
      </c>
      <c r="AA1327" s="2">
        <v>9.9000000000000005E-2</v>
      </c>
      <c r="AB1327" s="2">
        <v>0.92300000000000004</v>
      </c>
      <c r="AC1327" s="2">
        <v>0.92200000000000004</v>
      </c>
      <c r="AD1327" s="2">
        <v>0.41899999999999998</v>
      </c>
      <c r="AE1327" s="2">
        <v>0.80200000000000005</v>
      </c>
      <c r="AF1327" s="2">
        <v>3.0000000000000001E-3</v>
      </c>
      <c r="AG1327" s="2">
        <v>2E-3</v>
      </c>
      <c r="AH1327" s="2">
        <v>0.72</v>
      </c>
      <c r="AI1327" s="2">
        <v>0</v>
      </c>
      <c r="AJ1327" s="2">
        <v>0</v>
      </c>
      <c r="AK1327">
        <v>3847377</v>
      </c>
      <c r="AL1327">
        <v>1275.48</v>
      </c>
      <c r="AM1327" t="s">
        <v>51</v>
      </c>
      <c r="AN1327" s="3">
        <v>0.99992000000000003</v>
      </c>
      <c r="AO1327" s="3">
        <v>9.7979589711316337E-5</v>
      </c>
      <c r="AP1327" s="3">
        <v>0.99991999748645244</v>
      </c>
      <c r="AQ1327" s="3">
        <v>9.7982668165947766E-5</v>
      </c>
      <c r="AT1327" s="10">
        <v>0.1387224197387695</v>
      </c>
      <c r="AU1327" s="1">
        <v>563.91796875</v>
      </c>
      <c r="AV1327" s="5">
        <v>180216.00291487071</v>
      </c>
      <c r="AW1327" s="9">
        <v>36.234164237976067</v>
      </c>
      <c r="AX1327">
        <v>12</v>
      </c>
      <c r="AY1327" t="s">
        <v>50</v>
      </c>
      <c r="AZ1327" s="9">
        <f>AVERAGE(MainTable[[#This Row],[f1]:[f4]])</f>
        <v>0.1384</v>
      </c>
      <c r="BA1327" s="9">
        <f>AVERAGE(MainTable[[#This Row],[l1]:[l3]])</f>
        <v>0</v>
      </c>
      <c r="BB1327" s="9">
        <f>AVERAGE(MainTable[[#This Row],[n1]:[lsc]])</f>
        <v>0.20950000000000002</v>
      </c>
      <c r="BC1327" s="9">
        <f>AVERAGE(MainTable[[#This Row],[density]:[clsCoef]])</f>
        <v>0.67049999999999998</v>
      </c>
      <c r="BD1327" s="9">
        <f>AVERAGE(MainTable[[#This Row],[t2]:[t4]])</f>
        <v>0.24166666666666667</v>
      </c>
      <c r="BE1327" s="9">
        <f>AVERAGE(MainTable[[#This Row],[c1]:[c2]])</f>
        <v>0</v>
      </c>
      <c r="BF1327" s="9">
        <f>AVERAGE(MainTable[[#This Row],[n3]], MainTable[[#This Row],[n1]], MainTable[[#This Row],[n4]])</f>
        <v>2E-3</v>
      </c>
      <c r="BG1327" s="9" t="str">
        <f>VLOOKUP(MainTable[[#This Row],[model]],ModelNames,4,FALSE)</f>
        <v>Kernel/SVM</v>
      </c>
      <c r="BH1327" s="9" cm="1">
        <f t="array" ref="BH1327">MEDIAN(IF($AM$2:$AM$2385=AM1327,$AN$2:$AN$2385))</f>
        <v>0.87225452196382425</v>
      </c>
      <c r="BI1327" s="9" t="str" cm="1">
        <f t="array" ref="BI1327">LEFT(A1327, MIN(IFERROR(FIND({"_binarized","_clean","_converted"}, A1327), LEN(A1327)+1))-1)</f>
        <v>PhiUSIIL Phishing URL - Website_sample_25000</v>
      </c>
    </row>
    <row r="1328" spans="1:61" x14ac:dyDescent="0.25">
      <c r="A1328" t="s">
        <v>177</v>
      </c>
      <c r="B1328" s="6">
        <v>25000</v>
      </c>
      <c r="C1328">
        <v>52</v>
      </c>
      <c r="D1328">
        <v>50</v>
      </c>
      <c r="E1328">
        <v>1</v>
      </c>
      <c r="F1328" s="1">
        <v>1.361832782239017</v>
      </c>
      <c r="G1328">
        <v>0</v>
      </c>
      <c r="H1328">
        <v>0</v>
      </c>
      <c r="I1328" s="1">
        <v>612.12507339254705</v>
      </c>
      <c r="J1328" s="1">
        <v>1030.174532737921</v>
      </c>
      <c r="K1328" s="1">
        <v>14.732428493900841</v>
      </c>
      <c r="L1328" s="1">
        <v>5.3268000000000004</v>
      </c>
      <c r="M1328" s="1">
        <v>1.7295</v>
      </c>
      <c r="N1328" s="2">
        <v>0.219</v>
      </c>
      <c r="O1328" s="2">
        <v>0.16700000000000001</v>
      </c>
      <c r="P1328" s="2">
        <v>0.02</v>
      </c>
      <c r="Q1328" s="2">
        <v>0</v>
      </c>
      <c r="R1328" s="2">
        <v>0.505</v>
      </c>
      <c r="S1328" s="2">
        <v>0</v>
      </c>
      <c r="T1328" s="2">
        <v>0</v>
      </c>
      <c r="U1328" s="2">
        <v>0</v>
      </c>
      <c r="V1328" s="2">
        <v>0</v>
      </c>
      <c r="W1328" s="2">
        <v>2E-3</v>
      </c>
      <c r="X1328" s="2">
        <v>0.22900000000000001</v>
      </c>
      <c r="Y1328" s="2">
        <v>3.0000000000000001E-3</v>
      </c>
      <c r="Z1328" s="2">
        <v>1E-3</v>
      </c>
      <c r="AA1328" s="2">
        <v>9.9000000000000005E-2</v>
      </c>
      <c r="AB1328" s="2">
        <v>0.92300000000000004</v>
      </c>
      <c r="AC1328" s="2">
        <v>0.92200000000000004</v>
      </c>
      <c r="AD1328" s="2">
        <v>0.41899999999999998</v>
      </c>
      <c r="AE1328" s="2">
        <v>0.80200000000000005</v>
      </c>
      <c r="AF1328" s="2">
        <v>3.0000000000000001E-3</v>
      </c>
      <c r="AG1328" s="2">
        <v>2E-3</v>
      </c>
      <c r="AH1328" s="2">
        <v>0.72</v>
      </c>
      <c r="AI1328" s="2">
        <v>0</v>
      </c>
      <c r="AJ1328" s="2">
        <v>0</v>
      </c>
      <c r="AK1328">
        <v>3847377</v>
      </c>
      <c r="AL1328">
        <v>1275.48</v>
      </c>
      <c r="AM1328" t="s">
        <v>59</v>
      </c>
      <c r="AN1328" s="3">
        <v>0.99987999999999988</v>
      </c>
      <c r="AO1328" s="3">
        <v>9.7979589711316337E-5</v>
      </c>
      <c r="AP1328" s="3">
        <v>0.99987999622967849</v>
      </c>
      <c r="AQ1328" s="3">
        <v>9.7982668165947766E-5</v>
      </c>
      <c r="AR1328" s="3">
        <v>0.99999901692704163</v>
      </c>
      <c r="AS1328" s="3">
        <v>1.9661459165654091E-6</v>
      </c>
      <c r="AT1328" s="10">
        <v>8.0276966094970703E-2</v>
      </c>
      <c r="AU1328" s="1">
        <v>463.43359375</v>
      </c>
      <c r="AV1328" s="5">
        <v>311421.83388475399</v>
      </c>
      <c r="AW1328" s="9">
        <v>1.741625308990479</v>
      </c>
      <c r="AX1328">
        <v>1</v>
      </c>
      <c r="AY1328" t="s">
        <v>50</v>
      </c>
      <c r="AZ1328" s="9">
        <f>AVERAGE(MainTable[[#This Row],[f1]:[f4]])</f>
        <v>0.1384</v>
      </c>
      <c r="BA1328" s="9">
        <f>AVERAGE(MainTable[[#This Row],[l1]:[l3]])</f>
        <v>0</v>
      </c>
      <c r="BB1328" s="9">
        <f>AVERAGE(MainTable[[#This Row],[n1]:[lsc]])</f>
        <v>0.20950000000000002</v>
      </c>
      <c r="BC1328" s="9">
        <f>AVERAGE(MainTable[[#This Row],[density]:[clsCoef]])</f>
        <v>0.67049999999999998</v>
      </c>
      <c r="BD1328" s="9">
        <f>AVERAGE(MainTable[[#This Row],[t2]:[t4]])</f>
        <v>0.24166666666666667</v>
      </c>
      <c r="BE1328" s="9">
        <f>AVERAGE(MainTable[[#This Row],[c1]:[c2]])</f>
        <v>0</v>
      </c>
      <c r="BF1328" s="9">
        <f>AVERAGE(MainTable[[#This Row],[n3]], MainTable[[#This Row],[n1]], MainTable[[#This Row],[n4]])</f>
        <v>2E-3</v>
      </c>
      <c r="BG1328" s="9" t="str">
        <f>VLOOKUP(MainTable[[#This Row],[model]],ModelNames,4,FALSE)</f>
        <v>Tree Ensemble</v>
      </c>
      <c r="BH1328" s="9" cm="1">
        <f t="array" ref="BH1328">MEDIAN(IF($AM$2:$AM$2385=AM1328,$AN$2:$AN$2385))</f>
        <v>0.86949265687583444</v>
      </c>
      <c r="BI1328" s="9" t="str" cm="1">
        <f t="array" ref="BI1328">LEFT(A1328, MIN(IFERROR(FIND({"_binarized","_clean","_converted"}, A1328), LEN(A1328)+1))-1)</f>
        <v>PhiUSIIL Phishing URL - Website_sample_25000</v>
      </c>
    </row>
    <row r="1329" spans="1:61" x14ac:dyDescent="0.25">
      <c r="A1329" t="s">
        <v>177</v>
      </c>
      <c r="B1329" s="6">
        <v>25000</v>
      </c>
      <c r="C1329">
        <v>52</v>
      </c>
      <c r="D1329">
        <v>50</v>
      </c>
      <c r="E1329">
        <v>1</v>
      </c>
      <c r="F1329" s="1">
        <v>1.361832782239017</v>
      </c>
      <c r="G1329">
        <v>0</v>
      </c>
      <c r="H1329">
        <v>0</v>
      </c>
      <c r="I1329" s="1">
        <v>612.12507339254705</v>
      </c>
      <c r="J1329" s="1">
        <v>1030.174532737921</v>
      </c>
      <c r="K1329" s="1">
        <v>14.732428493900841</v>
      </c>
      <c r="L1329" s="1">
        <v>5.3268000000000004</v>
      </c>
      <c r="M1329" s="1">
        <v>1.7295</v>
      </c>
      <c r="N1329" s="2">
        <v>0.219</v>
      </c>
      <c r="O1329" s="2">
        <v>0.16700000000000001</v>
      </c>
      <c r="P1329" s="2">
        <v>0.02</v>
      </c>
      <c r="Q1329" s="2">
        <v>0</v>
      </c>
      <c r="R1329" s="2">
        <v>0.505</v>
      </c>
      <c r="S1329" s="2">
        <v>0</v>
      </c>
      <c r="T1329" s="2">
        <v>0</v>
      </c>
      <c r="U1329" s="2">
        <v>0</v>
      </c>
      <c r="V1329" s="2">
        <v>0</v>
      </c>
      <c r="W1329" s="2">
        <v>2E-3</v>
      </c>
      <c r="X1329" s="2">
        <v>0.22900000000000001</v>
      </c>
      <c r="Y1329" s="2">
        <v>3.0000000000000001E-3</v>
      </c>
      <c r="Z1329" s="2">
        <v>1E-3</v>
      </c>
      <c r="AA1329" s="2">
        <v>9.9000000000000005E-2</v>
      </c>
      <c r="AB1329" s="2">
        <v>0.92300000000000004</v>
      </c>
      <c r="AC1329" s="2">
        <v>0.92200000000000004</v>
      </c>
      <c r="AD1329" s="2">
        <v>0.41899999999999998</v>
      </c>
      <c r="AE1329" s="2">
        <v>0.80200000000000005</v>
      </c>
      <c r="AF1329" s="2">
        <v>3.0000000000000001E-3</v>
      </c>
      <c r="AG1329" s="2">
        <v>2E-3</v>
      </c>
      <c r="AH1329" s="2">
        <v>0.72</v>
      </c>
      <c r="AI1329" s="2">
        <v>0</v>
      </c>
      <c r="AJ1329" s="2">
        <v>0</v>
      </c>
      <c r="AK1329">
        <v>3847377</v>
      </c>
      <c r="AL1329">
        <v>1275.48</v>
      </c>
      <c r="AM1329" t="s">
        <v>56</v>
      </c>
      <c r="AN1329" s="3">
        <v>0.99987999999999988</v>
      </c>
      <c r="AO1329" s="3">
        <v>9.7979589711316337E-5</v>
      </c>
      <c r="AP1329" s="3">
        <v>0.99987999622967849</v>
      </c>
      <c r="AQ1329" s="3">
        <v>9.7982668165947766E-5</v>
      </c>
      <c r="AR1329" s="3">
        <v>0.99993839409461527</v>
      </c>
      <c r="AS1329" s="3">
        <v>1.232118107695968E-4</v>
      </c>
      <c r="AT1329" s="10">
        <v>4.2700290679931641E-2</v>
      </c>
      <c r="AU1329" s="1">
        <v>533.62890625</v>
      </c>
      <c r="AV1329" s="5">
        <v>585476.10805257456</v>
      </c>
      <c r="AW1329" s="9">
        <v>3.3073515892028809</v>
      </c>
      <c r="AX1329">
        <v>10</v>
      </c>
      <c r="AY1329" t="s">
        <v>50</v>
      </c>
      <c r="AZ1329" s="9">
        <f>AVERAGE(MainTable[[#This Row],[f1]:[f4]])</f>
        <v>0.1384</v>
      </c>
      <c r="BA1329" s="9">
        <f>AVERAGE(MainTable[[#This Row],[l1]:[l3]])</f>
        <v>0</v>
      </c>
      <c r="BB1329" s="9">
        <f>AVERAGE(MainTable[[#This Row],[n1]:[lsc]])</f>
        <v>0.20950000000000002</v>
      </c>
      <c r="BC1329" s="9">
        <f>AVERAGE(MainTable[[#This Row],[density]:[clsCoef]])</f>
        <v>0.67049999999999998</v>
      </c>
      <c r="BD1329" s="9">
        <f>AVERAGE(MainTable[[#This Row],[t2]:[t4]])</f>
        <v>0.24166666666666667</v>
      </c>
      <c r="BE1329" s="9">
        <f>AVERAGE(MainTable[[#This Row],[c1]:[c2]])</f>
        <v>0</v>
      </c>
      <c r="BF1329" s="9">
        <f>AVERAGE(MainTable[[#This Row],[n3]], MainTable[[#This Row],[n1]], MainTable[[#This Row],[n4]])</f>
        <v>2E-3</v>
      </c>
      <c r="BG1329" s="9" t="str">
        <f>VLOOKUP(MainTable[[#This Row],[model]],ModelNames,4,FALSE)</f>
        <v>Linear</v>
      </c>
      <c r="BH1329" s="9" cm="1">
        <f t="array" ref="BH1329">MEDIAN(IF($AM$2:$AM$2385=AM1329,$AN$2:$AN$2385))</f>
        <v>0.85279999999999989</v>
      </c>
      <c r="BI1329" s="9" t="str" cm="1">
        <f t="array" ref="BI1329">LEFT(A1329, MIN(IFERROR(FIND({"_binarized","_clean","_converted"}, A1329), LEN(A1329)+1))-1)</f>
        <v>PhiUSIIL Phishing URL - Website_sample_25000</v>
      </c>
    </row>
    <row r="1330" spans="1:61" x14ac:dyDescent="0.25">
      <c r="A1330" t="s">
        <v>177</v>
      </c>
      <c r="B1330" s="6">
        <v>25000</v>
      </c>
      <c r="C1330">
        <v>52</v>
      </c>
      <c r="D1330">
        <v>50</v>
      </c>
      <c r="E1330">
        <v>1</v>
      </c>
      <c r="F1330" s="1">
        <v>1.361832782239017</v>
      </c>
      <c r="G1330">
        <v>0</v>
      </c>
      <c r="H1330">
        <v>0</v>
      </c>
      <c r="I1330" s="1">
        <v>612.12507339254705</v>
      </c>
      <c r="J1330" s="1">
        <v>1030.174532737921</v>
      </c>
      <c r="K1330" s="1">
        <v>14.732428493900841</v>
      </c>
      <c r="L1330" s="1">
        <v>5.3268000000000004</v>
      </c>
      <c r="M1330" s="1">
        <v>1.7295</v>
      </c>
      <c r="N1330" s="2">
        <v>0.219</v>
      </c>
      <c r="O1330" s="2">
        <v>0.16700000000000001</v>
      </c>
      <c r="P1330" s="2">
        <v>0.02</v>
      </c>
      <c r="Q1330" s="2">
        <v>0</v>
      </c>
      <c r="R1330" s="2">
        <v>0.505</v>
      </c>
      <c r="S1330" s="2">
        <v>0</v>
      </c>
      <c r="T1330" s="2">
        <v>0</v>
      </c>
      <c r="U1330" s="2">
        <v>0</v>
      </c>
      <c r="V1330" s="2">
        <v>0</v>
      </c>
      <c r="W1330" s="2">
        <v>2E-3</v>
      </c>
      <c r="X1330" s="2">
        <v>0.22900000000000001</v>
      </c>
      <c r="Y1330" s="2">
        <v>3.0000000000000001E-3</v>
      </c>
      <c r="Z1330" s="2">
        <v>1E-3</v>
      </c>
      <c r="AA1330" s="2">
        <v>9.9000000000000005E-2</v>
      </c>
      <c r="AB1330" s="2">
        <v>0.92300000000000004</v>
      </c>
      <c r="AC1330" s="2">
        <v>0.92200000000000004</v>
      </c>
      <c r="AD1330" s="2">
        <v>0.41899999999999998</v>
      </c>
      <c r="AE1330" s="2">
        <v>0.80200000000000005</v>
      </c>
      <c r="AF1330" s="2">
        <v>3.0000000000000001E-3</v>
      </c>
      <c r="AG1330" s="2">
        <v>2E-3</v>
      </c>
      <c r="AH1330" s="2">
        <v>0.72</v>
      </c>
      <c r="AI1330" s="2">
        <v>0</v>
      </c>
      <c r="AJ1330" s="2">
        <v>0</v>
      </c>
      <c r="AK1330">
        <v>3847377</v>
      </c>
      <c r="AL1330">
        <v>1275.48</v>
      </c>
      <c r="AM1330" t="s">
        <v>49</v>
      </c>
      <c r="AN1330" s="3">
        <v>0.99984000000000006</v>
      </c>
      <c r="AO1330" s="3">
        <v>1.4966629547094121E-4</v>
      </c>
      <c r="AP1330" s="3">
        <v>0.99983999245248611</v>
      </c>
      <c r="AQ1330" s="3">
        <v>1.4967503957940981E-4</v>
      </c>
      <c r="AR1330" s="3">
        <v>1</v>
      </c>
      <c r="AS1330" s="3">
        <v>0</v>
      </c>
      <c r="AT1330" s="10">
        <v>5.9452295303344727E-2</v>
      </c>
      <c r="AU1330" s="1">
        <v>588.1171875</v>
      </c>
      <c r="AV1330" s="5">
        <v>420505.21132013429</v>
      </c>
      <c r="AW1330" s="9">
        <v>109.0596950054169</v>
      </c>
      <c r="AX1330">
        <v>16</v>
      </c>
      <c r="AY1330" t="s">
        <v>50</v>
      </c>
      <c r="AZ1330" s="9">
        <f>AVERAGE(MainTable[[#This Row],[f1]:[f4]])</f>
        <v>0.1384</v>
      </c>
      <c r="BA1330" s="9">
        <f>AVERAGE(MainTable[[#This Row],[l1]:[l3]])</f>
        <v>0</v>
      </c>
      <c r="BB1330" s="9">
        <f>AVERAGE(MainTable[[#This Row],[n1]:[lsc]])</f>
        <v>0.20950000000000002</v>
      </c>
      <c r="BC1330" s="9">
        <f>AVERAGE(MainTable[[#This Row],[density]:[clsCoef]])</f>
        <v>0.67049999999999998</v>
      </c>
      <c r="BD1330" s="9">
        <f>AVERAGE(MainTable[[#This Row],[t2]:[t4]])</f>
        <v>0.24166666666666667</v>
      </c>
      <c r="BE1330" s="9">
        <f>AVERAGE(MainTable[[#This Row],[c1]:[c2]])</f>
        <v>0</v>
      </c>
      <c r="BF1330" s="9">
        <f>AVERAGE(MainTable[[#This Row],[n3]], MainTable[[#This Row],[n1]], MainTable[[#This Row],[n4]])</f>
        <v>2E-3</v>
      </c>
      <c r="BG1330" s="9" t="str">
        <f>VLOOKUP(MainTable[[#This Row],[model]],ModelNames,4,FALSE)</f>
        <v>Neural</v>
      </c>
      <c r="BH1330" s="9" cm="1">
        <f t="array" ref="BH1330">MEDIAN(IF($AM$2:$AM$2385=AM1330,$AN$2:$AN$2385))</f>
        <v>0.87620447459485384</v>
      </c>
      <c r="BI1330" s="9" t="str" cm="1">
        <f t="array" ref="BI1330">LEFT(A1330, MIN(IFERROR(FIND({"_binarized","_clean","_converted"}, A1330), LEN(A1330)+1))-1)</f>
        <v>PhiUSIIL Phishing URL - Website_sample_25000</v>
      </c>
    </row>
    <row r="1331" spans="1:61" x14ac:dyDescent="0.25">
      <c r="A1331" t="s">
        <v>177</v>
      </c>
      <c r="B1331" s="6">
        <v>25000</v>
      </c>
      <c r="C1331">
        <v>52</v>
      </c>
      <c r="D1331">
        <v>50</v>
      </c>
      <c r="E1331">
        <v>1</v>
      </c>
      <c r="F1331" s="1">
        <v>1.361832782239017</v>
      </c>
      <c r="G1331">
        <v>0</v>
      </c>
      <c r="H1331">
        <v>0</v>
      </c>
      <c r="I1331" s="1">
        <v>612.12507339254705</v>
      </c>
      <c r="J1331" s="1">
        <v>1030.174532737921</v>
      </c>
      <c r="K1331" s="1">
        <v>14.732428493900841</v>
      </c>
      <c r="L1331" s="1">
        <v>5.3268000000000004</v>
      </c>
      <c r="M1331" s="1">
        <v>1.7295</v>
      </c>
      <c r="N1331" s="2">
        <v>0.219</v>
      </c>
      <c r="O1331" s="2">
        <v>0.16700000000000001</v>
      </c>
      <c r="P1331" s="2">
        <v>0.02</v>
      </c>
      <c r="Q1331" s="2">
        <v>0</v>
      </c>
      <c r="R1331" s="2">
        <v>0.505</v>
      </c>
      <c r="S1331" s="2">
        <v>0</v>
      </c>
      <c r="T1331" s="2">
        <v>0</v>
      </c>
      <c r="U1331" s="2">
        <v>0</v>
      </c>
      <c r="V1331" s="2">
        <v>0</v>
      </c>
      <c r="W1331" s="2">
        <v>2E-3</v>
      </c>
      <c r="X1331" s="2">
        <v>0.22900000000000001</v>
      </c>
      <c r="Y1331" s="2">
        <v>3.0000000000000001E-3</v>
      </c>
      <c r="Z1331" s="2">
        <v>1E-3</v>
      </c>
      <c r="AA1331" s="2">
        <v>9.9000000000000005E-2</v>
      </c>
      <c r="AB1331" s="2">
        <v>0.92300000000000004</v>
      </c>
      <c r="AC1331" s="2">
        <v>0.92200000000000004</v>
      </c>
      <c r="AD1331" s="2">
        <v>0.41899999999999998</v>
      </c>
      <c r="AE1331" s="2">
        <v>0.80200000000000005</v>
      </c>
      <c r="AF1331" s="2">
        <v>3.0000000000000001E-3</v>
      </c>
      <c r="AG1331" s="2">
        <v>2E-3</v>
      </c>
      <c r="AH1331" s="2">
        <v>0.72</v>
      </c>
      <c r="AI1331" s="2">
        <v>0</v>
      </c>
      <c r="AJ1331" s="2">
        <v>0</v>
      </c>
      <c r="AK1331">
        <v>3847377</v>
      </c>
      <c r="AL1331">
        <v>1275.48</v>
      </c>
      <c r="AM1331" t="s">
        <v>60</v>
      </c>
      <c r="AN1331" s="3">
        <v>0.99980000000000013</v>
      </c>
      <c r="AO1331" s="3">
        <v>1.788854381999635E-4</v>
      </c>
      <c r="AP1331" s="3">
        <v>0.99979998867529396</v>
      </c>
      <c r="AQ1331" s="3">
        <v>1.7889669450823719E-4</v>
      </c>
      <c r="AT1331" s="10">
        <v>4.0137529373168952E-2</v>
      </c>
      <c r="AU1331" s="1">
        <v>534.2265625</v>
      </c>
      <c r="AV1331" s="5">
        <v>622858.46663775842</v>
      </c>
      <c r="AW1331" s="9">
        <v>2.9179091453552251</v>
      </c>
      <c r="AX1331">
        <v>16</v>
      </c>
      <c r="AY1331" t="s">
        <v>50</v>
      </c>
      <c r="AZ1331" s="9">
        <f>AVERAGE(MainTable[[#This Row],[f1]:[f4]])</f>
        <v>0.1384</v>
      </c>
      <c r="BA1331" s="9">
        <f>AVERAGE(MainTable[[#This Row],[l1]:[l3]])</f>
        <v>0</v>
      </c>
      <c r="BB1331" s="9">
        <f>AVERAGE(MainTable[[#This Row],[n1]:[lsc]])</f>
        <v>0.20950000000000002</v>
      </c>
      <c r="BC1331" s="9">
        <f>AVERAGE(MainTable[[#This Row],[density]:[clsCoef]])</f>
        <v>0.67049999999999998</v>
      </c>
      <c r="BD1331" s="9">
        <f>AVERAGE(MainTable[[#This Row],[t2]:[t4]])</f>
        <v>0.24166666666666667</v>
      </c>
      <c r="BE1331" s="9">
        <f>AVERAGE(MainTable[[#This Row],[c1]:[c2]])</f>
        <v>0</v>
      </c>
      <c r="BF1331" s="9">
        <f>AVERAGE(MainTable[[#This Row],[n3]], MainTable[[#This Row],[n1]], MainTable[[#This Row],[n4]])</f>
        <v>2E-3</v>
      </c>
      <c r="BG1331" s="9" t="str">
        <f>VLOOKUP(MainTable[[#This Row],[model]],ModelNames,4,FALSE)</f>
        <v>Linear</v>
      </c>
      <c r="BH1331" s="9" cm="1">
        <f t="array" ref="BH1331">MEDIAN(IF($AM$2:$AM$2385=AM1331,$AN$2:$AN$2385))</f>
        <v>0.84154689776823377</v>
      </c>
      <c r="BI1331" s="9" t="str" cm="1">
        <f t="array" ref="BI1331">LEFT(A1331, MIN(IFERROR(FIND({"_binarized","_clean","_converted"}, A1331), LEN(A1331)+1))-1)</f>
        <v>PhiUSIIL Phishing URL - Website_sample_25000</v>
      </c>
    </row>
    <row r="1332" spans="1:61" x14ac:dyDescent="0.25">
      <c r="A1332" t="s">
        <v>177</v>
      </c>
      <c r="B1332" s="6">
        <v>25000</v>
      </c>
      <c r="C1332">
        <v>52</v>
      </c>
      <c r="D1332">
        <v>50</v>
      </c>
      <c r="E1332">
        <v>1</v>
      </c>
      <c r="F1332" s="1">
        <v>1.361832782239017</v>
      </c>
      <c r="G1332">
        <v>0</v>
      </c>
      <c r="H1332">
        <v>0</v>
      </c>
      <c r="I1332" s="1">
        <v>612.12507339254705</v>
      </c>
      <c r="J1332" s="1">
        <v>1030.174532737921</v>
      </c>
      <c r="K1332" s="1">
        <v>14.732428493900841</v>
      </c>
      <c r="L1332" s="1">
        <v>5.3268000000000004</v>
      </c>
      <c r="M1332" s="1">
        <v>1.7295</v>
      </c>
      <c r="N1332" s="2">
        <v>0.219</v>
      </c>
      <c r="O1332" s="2">
        <v>0.16700000000000001</v>
      </c>
      <c r="P1332" s="2">
        <v>0.02</v>
      </c>
      <c r="Q1332" s="2">
        <v>0</v>
      </c>
      <c r="R1332" s="2">
        <v>0.505</v>
      </c>
      <c r="S1332" s="2">
        <v>0</v>
      </c>
      <c r="T1332" s="2">
        <v>0</v>
      </c>
      <c r="U1332" s="2">
        <v>0</v>
      </c>
      <c r="V1332" s="2">
        <v>0</v>
      </c>
      <c r="W1332" s="2">
        <v>2E-3</v>
      </c>
      <c r="X1332" s="2">
        <v>0.22900000000000001</v>
      </c>
      <c r="Y1332" s="2">
        <v>3.0000000000000001E-3</v>
      </c>
      <c r="Z1332" s="2">
        <v>1E-3</v>
      </c>
      <c r="AA1332" s="2">
        <v>9.9000000000000005E-2</v>
      </c>
      <c r="AB1332" s="2">
        <v>0.92300000000000004</v>
      </c>
      <c r="AC1332" s="2">
        <v>0.92200000000000004</v>
      </c>
      <c r="AD1332" s="2">
        <v>0.41899999999999998</v>
      </c>
      <c r="AE1332" s="2">
        <v>0.80200000000000005</v>
      </c>
      <c r="AF1332" s="2">
        <v>3.0000000000000001E-3</v>
      </c>
      <c r="AG1332" s="2">
        <v>2E-3</v>
      </c>
      <c r="AH1332" s="2">
        <v>0.72</v>
      </c>
      <c r="AI1332" s="2">
        <v>0</v>
      </c>
      <c r="AJ1332" s="2">
        <v>0</v>
      </c>
      <c r="AK1332">
        <v>3847377</v>
      </c>
      <c r="AL1332">
        <v>1275.48</v>
      </c>
      <c r="AM1332" t="s">
        <v>52</v>
      </c>
      <c r="AN1332" s="3">
        <v>0.99971999999999994</v>
      </c>
      <c r="AO1332" s="3">
        <v>2.039607805437237E-4</v>
      </c>
      <c r="AP1332" s="3">
        <v>0.99971998614456636</v>
      </c>
      <c r="AQ1332" s="3">
        <v>2.0397758971614141E-4</v>
      </c>
      <c r="AR1332" s="3">
        <v>0.99999977061630962</v>
      </c>
      <c r="AS1332" s="3">
        <v>3.2107028368434902E-7</v>
      </c>
      <c r="AT1332" s="10">
        <v>0.28735828399658198</v>
      </c>
      <c r="AU1332" s="1">
        <v>437.33984375</v>
      </c>
      <c r="AV1332" s="5">
        <v>86999.405941251243</v>
      </c>
      <c r="AW1332" s="9">
        <v>35.763225555419922</v>
      </c>
      <c r="AX1332">
        <v>24</v>
      </c>
      <c r="AY1332" t="s">
        <v>50</v>
      </c>
      <c r="AZ1332" s="9">
        <f>AVERAGE(MainTable[[#This Row],[f1]:[f4]])</f>
        <v>0.1384</v>
      </c>
      <c r="BA1332" s="9">
        <f>AVERAGE(MainTable[[#This Row],[l1]:[l3]])</f>
        <v>0</v>
      </c>
      <c r="BB1332" s="9">
        <f>AVERAGE(MainTable[[#This Row],[n1]:[lsc]])</f>
        <v>0.20950000000000002</v>
      </c>
      <c r="BC1332" s="9">
        <f>AVERAGE(MainTable[[#This Row],[density]:[clsCoef]])</f>
        <v>0.67049999999999998</v>
      </c>
      <c r="BD1332" s="9">
        <f>AVERAGE(MainTable[[#This Row],[t2]:[t4]])</f>
        <v>0.24166666666666667</v>
      </c>
      <c r="BE1332" s="9">
        <f>AVERAGE(MainTable[[#This Row],[c1]:[c2]])</f>
        <v>0</v>
      </c>
      <c r="BF1332" s="9">
        <f>AVERAGE(MainTable[[#This Row],[n3]], MainTable[[#This Row],[n1]], MainTable[[#This Row],[n4]])</f>
        <v>2E-3</v>
      </c>
      <c r="BG1332" s="9" t="str">
        <f>VLOOKUP(MainTable[[#This Row],[model]],ModelNames,4,FALSE)</f>
        <v>Tree Ensemble</v>
      </c>
      <c r="BH1332" s="9" cm="1">
        <f t="array" ref="BH1332">MEDIAN(IF($AM$2:$AM$2385=AM1332,$AN$2:$AN$2385))</f>
        <v>0.87140340575455077</v>
      </c>
      <c r="BI1332" s="9" t="str" cm="1">
        <f t="array" ref="BI1332">LEFT(A1332, MIN(IFERROR(FIND({"_binarized","_clean","_converted"}, A1332), LEN(A1332)+1))-1)</f>
        <v>PhiUSIIL Phishing URL - Website_sample_25000</v>
      </c>
    </row>
    <row r="1333" spans="1:61" x14ac:dyDescent="0.25">
      <c r="A1333" t="s">
        <v>177</v>
      </c>
      <c r="B1333" s="6">
        <v>25000</v>
      </c>
      <c r="C1333">
        <v>52</v>
      </c>
      <c r="D1333">
        <v>50</v>
      </c>
      <c r="E1333">
        <v>1</v>
      </c>
      <c r="F1333" s="1">
        <v>1.361832782239017</v>
      </c>
      <c r="G1333">
        <v>0</v>
      </c>
      <c r="H1333">
        <v>0</v>
      </c>
      <c r="I1333" s="1">
        <v>612.12507339254705</v>
      </c>
      <c r="J1333" s="1">
        <v>1030.174532737921</v>
      </c>
      <c r="K1333" s="1">
        <v>14.732428493900841</v>
      </c>
      <c r="L1333" s="1">
        <v>5.3268000000000004</v>
      </c>
      <c r="M1333" s="1">
        <v>1.7295</v>
      </c>
      <c r="N1333" s="2">
        <v>0.219</v>
      </c>
      <c r="O1333" s="2">
        <v>0.16700000000000001</v>
      </c>
      <c r="P1333" s="2">
        <v>0.02</v>
      </c>
      <c r="Q1333" s="2">
        <v>0</v>
      </c>
      <c r="R1333" s="2">
        <v>0.505</v>
      </c>
      <c r="S1333" s="2">
        <v>0</v>
      </c>
      <c r="T1333" s="2">
        <v>0</v>
      </c>
      <c r="U1333" s="2">
        <v>0</v>
      </c>
      <c r="V1333" s="2">
        <v>0</v>
      </c>
      <c r="W1333" s="2">
        <v>2E-3</v>
      </c>
      <c r="X1333" s="2">
        <v>0.22900000000000001</v>
      </c>
      <c r="Y1333" s="2">
        <v>3.0000000000000001E-3</v>
      </c>
      <c r="Z1333" s="2">
        <v>1E-3</v>
      </c>
      <c r="AA1333" s="2">
        <v>9.9000000000000005E-2</v>
      </c>
      <c r="AB1333" s="2">
        <v>0.92300000000000004</v>
      </c>
      <c r="AC1333" s="2">
        <v>0.92200000000000004</v>
      </c>
      <c r="AD1333" s="2">
        <v>0.41899999999999998</v>
      </c>
      <c r="AE1333" s="2">
        <v>0.80200000000000005</v>
      </c>
      <c r="AF1333" s="2">
        <v>3.0000000000000001E-3</v>
      </c>
      <c r="AG1333" s="2">
        <v>2E-3</v>
      </c>
      <c r="AH1333" s="2">
        <v>0.72</v>
      </c>
      <c r="AI1333" s="2">
        <v>0</v>
      </c>
      <c r="AJ1333" s="2">
        <v>0</v>
      </c>
      <c r="AK1333">
        <v>3847377</v>
      </c>
      <c r="AL1333">
        <v>1275.48</v>
      </c>
      <c r="AM1333" t="s">
        <v>53</v>
      </c>
      <c r="AN1333" s="3">
        <v>0.99884000000000006</v>
      </c>
      <c r="AO1333" s="3">
        <v>3.1999999999999531E-4</v>
      </c>
      <c r="AP1333" s="3">
        <v>0.99883987750531067</v>
      </c>
      <c r="AQ1333" s="3">
        <v>3.2008254062762678E-4</v>
      </c>
      <c r="AR1333" s="3">
        <v>0.99959558016951777</v>
      </c>
      <c r="AS1333" s="3">
        <v>2.0153440952972121E-4</v>
      </c>
      <c r="AT1333" s="10">
        <v>11.729754209518431</v>
      </c>
      <c r="AU1333" s="1">
        <v>626.4609375</v>
      </c>
      <c r="AV1333" s="5">
        <v>2131.3319574687298</v>
      </c>
      <c r="AW1333" s="9">
        <v>62.057853221893311</v>
      </c>
      <c r="AX1333">
        <v>24</v>
      </c>
      <c r="AY1333" t="s">
        <v>50</v>
      </c>
      <c r="AZ1333" s="9">
        <f>AVERAGE(MainTable[[#This Row],[f1]:[f4]])</f>
        <v>0.1384</v>
      </c>
      <c r="BA1333" s="9">
        <f>AVERAGE(MainTable[[#This Row],[l1]:[l3]])</f>
        <v>0</v>
      </c>
      <c r="BB1333" s="9">
        <f>AVERAGE(MainTable[[#This Row],[n1]:[lsc]])</f>
        <v>0.20950000000000002</v>
      </c>
      <c r="BC1333" s="9">
        <f>AVERAGE(MainTable[[#This Row],[density]:[clsCoef]])</f>
        <v>0.67049999999999998</v>
      </c>
      <c r="BD1333" s="9">
        <f>AVERAGE(MainTable[[#This Row],[t2]:[t4]])</f>
        <v>0.24166666666666667</v>
      </c>
      <c r="BE1333" s="9">
        <f>AVERAGE(MainTable[[#This Row],[c1]:[c2]])</f>
        <v>0</v>
      </c>
      <c r="BF1333" s="9">
        <f>AVERAGE(MainTable[[#This Row],[n3]], MainTable[[#This Row],[n1]], MainTable[[#This Row],[n4]])</f>
        <v>2E-3</v>
      </c>
      <c r="BG1333" s="9" t="str">
        <f>VLOOKUP(MainTable[[#This Row],[model]],ModelNames,4,FALSE)</f>
        <v>Instance-based</v>
      </c>
      <c r="BH1333" s="9" cm="1">
        <f t="array" ref="BH1333">MEDIAN(IF($AM$2:$AM$2385=AM1333,$AN$2:$AN$2385))</f>
        <v>0.85</v>
      </c>
      <c r="BI1333" s="9" t="str" cm="1">
        <f t="array" ref="BI1333">LEFT(A1333, MIN(IFERROR(FIND({"_binarized","_clean","_converted"}, A1333), LEN(A1333)+1))-1)</f>
        <v>PhiUSIIL Phishing URL - Website_sample_25000</v>
      </c>
    </row>
    <row r="1334" spans="1:61" x14ac:dyDescent="0.25">
      <c r="A1334" t="s">
        <v>177</v>
      </c>
      <c r="B1334" s="6">
        <v>25000</v>
      </c>
      <c r="C1334">
        <v>52</v>
      </c>
      <c r="D1334">
        <v>50</v>
      </c>
      <c r="E1334">
        <v>1</v>
      </c>
      <c r="F1334" s="1">
        <v>1.361832782239017</v>
      </c>
      <c r="G1334">
        <v>0</v>
      </c>
      <c r="H1334">
        <v>0</v>
      </c>
      <c r="I1334" s="1">
        <v>612.12507339254705</v>
      </c>
      <c r="J1334" s="1">
        <v>1030.174532737921</v>
      </c>
      <c r="K1334" s="1">
        <v>14.732428493900841</v>
      </c>
      <c r="L1334" s="1">
        <v>5.3268000000000004</v>
      </c>
      <c r="M1334" s="1">
        <v>1.7295</v>
      </c>
      <c r="N1334" s="2">
        <v>0.219</v>
      </c>
      <c r="O1334" s="2">
        <v>0.16700000000000001</v>
      </c>
      <c r="P1334" s="2">
        <v>0.02</v>
      </c>
      <c r="Q1334" s="2">
        <v>0</v>
      </c>
      <c r="R1334" s="2">
        <v>0.505</v>
      </c>
      <c r="S1334" s="2">
        <v>0</v>
      </c>
      <c r="T1334" s="2">
        <v>0</v>
      </c>
      <c r="U1334" s="2">
        <v>0</v>
      </c>
      <c r="V1334" s="2">
        <v>0</v>
      </c>
      <c r="W1334" s="2">
        <v>2E-3</v>
      </c>
      <c r="X1334" s="2">
        <v>0.22900000000000001</v>
      </c>
      <c r="Y1334" s="2">
        <v>3.0000000000000001E-3</v>
      </c>
      <c r="Z1334" s="2">
        <v>1E-3</v>
      </c>
      <c r="AA1334" s="2">
        <v>9.9000000000000005E-2</v>
      </c>
      <c r="AB1334" s="2">
        <v>0.92300000000000004</v>
      </c>
      <c r="AC1334" s="2">
        <v>0.92200000000000004</v>
      </c>
      <c r="AD1334" s="2">
        <v>0.41899999999999998</v>
      </c>
      <c r="AE1334" s="2">
        <v>0.80200000000000005</v>
      </c>
      <c r="AF1334" s="2">
        <v>3.0000000000000001E-3</v>
      </c>
      <c r="AG1334" s="2">
        <v>2E-3</v>
      </c>
      <c r="AH1334" s="2">
        <v>0.72</v>
      </c>
      <c r="AI1334" s="2">
        <v>0</v>
      </c>
      <c r="AJ1334" s="2">
        <v>0</v>
      </c>
      <c r="AK1334">
        <v>3847377</v>
      </c>
      <c r="AL1334">
        <v>1275.48</v>
      </c>
      <c r="AM1334" t="s">
        <v>61</v>
      </c>
      <c r="AN1334" s="3">
        <v>0.99871999999999994</v>
      </c>
      <c r="AO1334" s="3">
        <v>5.4552726787942456E-4</v>
      </c>
      <c r="AP1334" s="3">
        <v>0.99872010673327227</v>
      </c>
      <c r="AQ1334" s="3">
        <v>5.453749116329647E-4</v>
      </c>
      <c r="AR1334" s="3">
        <v>0.99974428633900525</v>
      </c>
      <c r="AS1334" s="3">
        <v>1.538573355531823E-4</v>
      </c>
      <c r="AT1334" s="10">
        <v>0.20799160003662109</v>
      </c>
      <c r="AU1334" s="1">
        <v>591.546875</v>
      </c>
      <c r="AV1334" s="5">
        <v>120197.16178729451</v>
      </c>
      <c r="AW1334" s="9">
        <v>4.1198232173919678</v>
      </c>
      <c r="AX1334">
        <v>4</v>
      </c>
      <c r="AY1334" t="s">
        <v>50</v>
      </c>
      <c r="AZ1334" s="9">
        <f>AVERAGE(MainTable[[#This Row],[f1]:[f4]])</f>
        <v>0.1384</v>
      </c>
      <c r="BA1334" s="9">
        <f>AVERAGE(MainTable[[#This Row],[l1]:[l3]])</f>
        <v>0</v>
      </c>
      <c r="BB1334" s="9">
        <f>AVERAGE(MainTable[[#This Row],[n1]:[lsc]])</f>
        <v>0.20950000000000002</v>
      </c>
      <c r="BC1334" s="9">
        <f>AVERAGE(MainTable[[#This Row],[density]:[clsCoef]])</f>
        <v>0.67049999999999998</v>
      </c>
      <c r="BD1334" s="9">
        <f>AVERAGE(MainTable[[#This Row],[t2]:[t4]])</f>
        <v>0.24166666666666667</v>
      </c>
      <c r="BE1334" s="9">
        <f>AVERAGE(MainTable[[#This Row],[c1]:[c2]])</f>
        <v>0</v>
      </c>
      <c r="BF1334" s="9">
        <f>AVERAGE(MainTable[[#This Row],[n3]], MainTable[[#This Row],[n1]], MainTable[[#This Row],[n4]])</f>
        <v>2E-3</v>
      </c>
      <c r="BG1334" s="9" t="str">
        <f>VLOOKUP(MainTable[[#This Row],[model]],ModelNames,4,FALSE)</f>
        <v>Discriminant</v>
      </c>
      <c r="BH1334" s="9" cm="1">
        <f t="array" ref="BH1334">MEDIAN(IF($AM$2:$AM$2385=AM1334,$AN$2:$AN$2385))</f>
        <v>0.82848361206198695</v>
      </c>
      <c r="BI1334" s="9" t="str" cm="1">
        <f t="array" ref="BI1334">LEFT(A1334, MIN(IFERROR(FIND({"_binarized","_clean","_converted"}, A1334), LEN(A1334)+1))-1)</f>
        <v>PhiUSIIL Phishing URL - Website_sample_25000</v>
      </c>
    </row>
    <row r="1335" spans="1:61" x14ac:dyDescent="0.25">
      <c r="A1335" t="s">
        <v>177</v>
      </c>
      <c r="B1335" s="6">
        <v>25000</v>
      </c>
      <c r="C1335">
        <v>52</v>
      </c>
      <c r="D1335">
        <v>50</v>
      </c>
      <c r="E1335">
        <v>1</v>
      </c>
      <c r="F1335" s="1">
        <v>1.361832782239017</v>
      </c>
      <c r="G1335">
        <v>0</v>
      </c>
      <c r="H1335">
        <v>0</v>
      </c>
      <c r="I1335" s="1">
        <v>612.12507339254705</v>
      </c>
      <c r="J1335" s="1">
        <v>1030.174532737921</v>
      </c>
      <c r="K1335" s="1">
        <v>14.732428493900841</v>
      </c>
      <c r="L1335" s="1">
        <v>5.3268000000000004</v>
      </c>
      <c r="M1335" s="1">
        <v>1.7295</v>
      </c>
      <c r="N1335" s="2">
        <v>0.219</v>
      </c>
      <c r="O1335" s="2">
        <v>0.16700000000000001</v>
      </c>
      <c r="P1335" s="2">
        <v>0.02</v>
      </c>
      <c r="Q1335" s="2">
        <v>0</v>
      </c>
      <c r="R1335" s="2">
        <v>0.505</v>
      </c>
      <c r="S1335" s="2">
        <v>0</v>
      </c>
      <c r="T1335" s="2">
        <v>0</v>
      </c>
      <c r="U1335" s="2">
        <v>0</v>
      </c>
      <c r="V1335" s="2">
        <v>0</v>
      </c>
      <c r="W1335" s="2">
        <v>2E-3</v>
      </c>
      <c r="X1335" s="2">
        <v>0.22900000000000001</v>
      </c>
      <c r="Y1335" s="2">
        <v>3.0000000000000001E-3</v>
      </c>
      <c r="Z1335" s="2">
        <v>1E-3</v>
      </c>
      <c r="AA1335" s="2">
        <v>9.9000000000000005E-2</v>
      </c>
      <c r="AB1335" s="2">
        <v>0.92300000000000004</v>
      </c>
      <c r="AC1335" s="2">
        <v>0.92200000000000004</v>
      </c>
      <c r="AD1335" s="2">
        <v>0.41899999999999998</v>
      </c>
      <c r="AE1335" s="2">
        <v>0.80200000000000005</v>
      </c>
      <c r="AF1335" s="2">
        <v>3.0000000000000001E-3</v>
      </c>
      <c r="AG1335" s="2">
        <v>2E-3</v>
      </c>
      <c r="AH1335" s="2">
        <v>0.72</v>
      </c>
      <c r="AI1335" s="2">
        <v>0</v>
      </c>
      <c r="AJ1335" s="2">
        <v>0</v>
      </c>
      <c r="AK1335">
        <v>3847377</v>
      </c>
      <c r="AL1335">
        <v>1275.48</v>
      </c>
      <c r="AM1335" t="s">
        <v>63</v>
      </c>
      <c r="AN1335" s="3">
        <v>0.99524000000000012</v>
      </c>
      <c r="AO1335" s="3">
        <v>9.2433760066328637E-4</v>
      </c>
      <c r="AP1335" s="3">
        <v>0.99524325110174683</v>
      </c>
      <c r="AQ1335" s="3">
        <v>9.2280217889410224E-4</v>
      </c>
      <c r="AR1335" s="3">
        <v>0.99694064418477113</v>
      </c>
      <c r="AS1335" s="3">
        <v>3.2937171044436622E-4</v>
      </c>
      <c r="AT1335" s="10">
        <v>0.14452791213989261</v>
      </c>
      <c r="AU1335" s="1">
        <v>565.7265625</v>
      </c>
      <c r="AV1335" s="5">
        <v>172976.96776939399</v>
      </c>
      <c r="AW1335" s="9">
        <v>1.4004895687103269</v>
      </c>
      <c r="AX1335">
        <v>4</v>
      </c>
      <c r="AY1335" t="s">
        <v>50</v>
      </c>
      <c r="AZ1335" s="9">
        <f>AVERAGE(MainTable[[#This Row],[f1]:[f4]])</f>
        <v>0.1384</v>
      </c>
      <c r="BA1335" s="9">
        <f>AVERAGE(MainTable[[#This Row],[l1]:[l3]])</f>
        <v>0</v>
      </c>
      <c r="BB1335" s="9">
        <f>AVERAGE(MainTable[[#This Row],[n1]:[lsc]])</f>
        <v>0.20950000000000002</v>
      </c>
      <c r="BC1335" s="9">
        <f>AVERAGE(MainTable[[#This Row],[density]:[clsCoef]])</f>
        <v>0.67049999999999998</v>
      </c>
      <c r="BD1335" s="9">
        <f>AVERAGE(MainTable[[#This Row],[t2]:[t4]])</f>
        <v>0.24166666666666667</v>
      </c>
      <c r="BE1335" s="9">
        <f>AVERAGE(MainTable[[#This Row],[c1]:[c2]])</f>
        <v>0</v>
      </c>
      <c r="BF1335" s="9">
        <f>AVERAGE(MainTable[[#This Row],[n3]], MainTable[[#This Row],[n1]], MainTable[[#This Row],[n4]])</f>
        <v>2E-3</v>
      </c>
      <c r="BG1335" s="9" t="str">
        <f>VLOOKUP(MainTable[[#This Row],[model]],ModelNames,4,FALSE)</f>
        <v>Probabilistic</v>
      </c>
      <c r="BH1335" s="9" cm="1">
        <f t="array" ref="BH1335">MEDIAN(IF($AM$2:$AM$2385=AM1335,$AN$2:$AN$2385))</f>
        <v>0.73750000000000004</v>
      </c>
      <c r="BI1335" s="9" t="str" cm="1">
        <f t="array" ref="BI1335">LEFT(A1335, MIN(IFERROR(FIND({"_binarized","_clean","_converted"}, A1335), LEN(A1335)+1))-1)</f>
        <v>PhiUSIIL Phishing URL - Website_sample_25000</v>
      </c>
    </row>
    <row r="1336" spans="1:61" x14ac:dyDescent="0.25">
      <c r="A1336" t="s">
        <v>177</v>
      </c>
      <c r="B1336" s="6">
        <v>25000</v>
      </c>
      <c r="C1336">
        <v>52</v>
      </c>
      <c r="D1336">
        <v>50</v>
      </c>
      <c r="E1336">
        <v>1</v>
      </c>
      <c r="F1336" s="1">
        <v>1.361832782239017</v>
      </c>
      <c r="G1336">
        <v>0</v>
      </c>
      <c r="H1336">
        <v>0</v>
      </c>
      <c r="I1336" s="1">
        <v>612.12507339254705</v>
      </c>
      <c r="J1336" s="1">
        <v>1030.174532737921</v>
      </c>
      <c r="K1336" s="1">
        <v>14.732428493900841</v>
      </c>
      <c r="L1336" s="1">
        <v>5.3268000000000004</v>
      </c>
      <c r="M1336" s="1">
        <v>1.7295</v>
      </c>
      <c r="N1336" s="2">
        <v>0.219</v>
      </c>
      <c r="O1336" s="2">
        <v>0.16700000000000001</v>
      </c>
      <c r="P1336" s="2">
        <v>0.02</v>
      </c>
      <c r="Q1336" s="2">
        <v>0</v>
      </c>
      <c r="R1336" s="2">
        <v>0.505</v>
      </c>
      <c r="S1336" s="2">
        <v>0</v>
      </c>
      <c r="T1336" s="2">
        <v>0</v>
      </c>
      <c r="U1336" s="2">
        <v>0</v>
      </c>
      <c r="V1336" s="2">
        <v>0</v>
      </c>
      <c r="W1336" s="2">
        <v>2E-3</v>
      </c>
      <c r="X1336" s="2">
        <v>0.22900000000000001</v>
      </c>
      <c r="Y1336" s="2">
        <v>3.0000000000000001E-3</v>
      </c>
      <c r="Z1336" s="2">
        <v>1E-3</v>
      </c>
      <c r="AA1336" s="2">
        <v>9.9000000000000005E-2</v>
      </c>
      <c r="AB1336" s="2">
        <v>0.92300000000000004</v>
      </c>
      <c r="AC1336" s="2">
        <v>0.92200000000000004</v>
      </c>
      <c r="AD1336" s="2">
        <v>0.41899999999999998</v>
      </c>
      <c r="AE1336" s="2">
        <v>0.80200000000000005</v>
      </c>
      <c r="AF1336" s="2">
        <v>3.0000000000000001E-3</v>
      </c>
      <c r="AG1336" s="2">
        <v>2E-3</v>
      </c>
      <c r="AH1336" s="2">
        <v>0.72</v>
      </c>
      <c r="AI1336" s="2">
        <v>0</v>
      </c>
      <c r="AJ1336" s="2">
        <v>0</v>
      </c>
      <c r="AK1336">
        <v>3847377</v>
      </c>
      <c r="AL1336">
        <v>1275.48</v>
      </c>
      <c r="AM1336" t="s">
        <v>64</v>
      </c>
      <c r="AN1336" s="3">
        <v>0.99343999999999999</v>
      </c>
      <c r="AO1336" s="3">
        <v>3.8781438859331399E-4</v>
      </c>
      <c r="AP1336" s="3">
        <v>0.99344145571944487</v>
      </c>
      <c r="AQ1336" s="3">
        <v>3.8791371125227619E-4</v>
      </c>
      <c r="AR1336" s="3">
        <v>0.99982442316965336</v>
      </c>
      <c r="AS1336" s="3">
        <v>4.9682384471100799E-5</v>
      </c>
      <c r="AT1336" s="10">
        <v>4.3149471282958977E-2</v>
      </c>
      <c r="AU1336" s="1">
        <v>590.921875</v>
      </c>
      <c r="AV1336" s="5">
        <v>579381.37494336453</v>
      </c>
      <c r="AW1336" s="9">
        <v>1.6385676860809331</v>
      </c>
      <c r="AX1336">
        <v>2</v>
      </c>
      <c r="AY1336" t="s">
        <v>50</v>
      </c>
      <c r="AZ1336" s="9">
        <f>AVERAGE(MainTable[[#This Row],[f1]:[f4]])</f>
        <v>0.1384</v>
      </c>
      <c r="BA1336" s="9">
        <f>AVERAGE(MainTable[[#This Row],[l1]:[l3]])</f>
        <v>0</v>
      </c>
      <c r="BB1336" s="9">
        <f>AVERAGE(MainTable[[#This Row],[n1]:[lsc]])</f>
        <v>0.20950000000000002</v>
      </c>
      <c r="BC1336" s="9">
        <f>AVERAGE(MainTable[[#This Row],[density]:[clsCoef]])</f>
        <v>0.67049999999999998</v>
      </c>
      <c r="BD1336" s="9">
        <f>AVERAGE(MainTable[[#This Row],[t2]:[t4]])</f>
        <v>0.24166666666666667</v>
      </c>
      <c r="BE1336" s="9">
        <f>AVERAGE(MainTable[[#This Row],[c1]:[c2]])</f>
        <v>0</v>
      </c>
      <c r="BF1336" s="9">
        <f>AVERAGE(MainTable[[#This Row],[n3]], MainTable[[#This Row],[n1]], MainTable[[#This Row],[n4]])</f>
        <v>2E-3</v>
      </c>
      <c r="BG1336" s="9" t="str">
        <f>VLOOKUP(MainTable[[#This Row],[model]],ModelNames,4,FALSE)</f>
        <v>Discriminant</v>
      </c>
      <c r="BH1336" s="9" cm="1">
        <f t="array" ref="BH1336">MEDIAN(IF($AM$2:$AM$2385=AM1336,$AN$2:$AN$2385))</f>
        <v>0.83860904466088915</v>
      </c>
      <c r="BI1336" s="9" t="str" cm="1">
        <f t="array" ref="BI1336">LEFT(A1336, MIN(IFERROR(FIND({"_binarized","_clean","_converted"}, A1336), LEN(A1336)+1))-1)</f>
        <v>PhiUSIIL Phishing URL - Website_sample_25000</v>
      </c>
    </row>
    <row r="1337" spans="1:61" x14ac:dyDescent="0.25">
      <c r="A1337" t="s">
        <v>65</v>
      </c>
      <c r="B1337" s="6">
        <v>13750</v>
      </c>
      <c r="C1337">
        <v>41</v>
      </c>
      <c r="D1337">
        <v>40</v>
      </c>
      <c r="E1337">
        <v>0</v>
      </c>
      <c r="F1337" s="1">
        <v>1.3592999313658201</v>
      </c>
      <c r="G1337">
        <v>4.9992727272727269</v>
      </c>
      <c r="H1337">
        <v>4.9992999999999999</v>
      </c>
      <c r="I1337" s="1">
        <v>6.4999577502746231</v>
      </c>
      <c r="J1337" s="1">
        <v>916.52982260171666</v>
      </c>
      <c r="K1337" s="1">
        <v>6.5101137835123586</v>
      </c>
      <c r="L1337" s="1">
        <v>15.6835</v>
      </c>
      <c r="M1337" s="1">
        <v>6.2793000000000001</v>
      </c>
      <c r="N1337" s="2">
        <v>0.32</v>
      </c>
      <c r="O1337" s="2">
        <v>0.43</v>
      </c>
      <c r="P1337" s="2">
        <v>0.154</v>
      </c>
      <c r="Q1337" s="2">
        <v>0</v>
      </c>
      <c r="R1337" s="2">
        <v>0.98799999999999999</v>
      </c>
      <c r="S1337" s="2">
        <v>0.97299999999999998</v>
      </c>
      <c r="T1337" s="2">
        <v>2.1999999999999999E-2</v>
      </c>
      <c r="U1337" s="2">
        <v>0.12</v>
      </c>
      <c r="V1337" s="2">
        <v>6.8000000000000005E-2</v>
      </c>
      <c r="W1337" s="2">
        <v>9.6000000000000002E-2</v>
      </c>
      <c r="X1337" s="2">
        <v>0.41899999999999998</v>
      </c>
      <c r="Y1337" s="2">
        <v>0.191</v>
      </c>
      <c r="Z1337" s="2">
        <v>8.6999999999999994E-2</v>
      </c>
      <c r="AA1337" s="2">
        <v>0.66</v>
      </c>
      <c r="AB1337" s="2">
        <v>0.999</v>
      </c>
      <c r="AC1337" s="2">
        <v>0.66300000000000003</v>
      </c>
      <c r="AD1337" s="2">
        <v>0.13500000000000001</v>
      </c>
      <c r="AE1337" s="2">
        <v>0.51600000000000001</v>
      </c>
      <c r="AF1337" s="2">
        <v>3.0000000000000001E-3</v>
      </c>
      <c r="AG1337" s="2">
        <v>1E-3</v>
      </c>
      <c r="AH1337" s="2">
        <v>0.45</v>
      </c>
      <c r="AI1337" s="2">
        <v>1.7000000000000001E-2</v>
      </c>
      <c r="AJ1337" s="2">
        <v>4.4999999999999998E-2</v>
      </c>
      <c r="AK1337">
        <v>2725197</v>
      </c>
      <c r="AL1337">
        <v>3444.58</v>
      </c>
      <c r="AM1337" t="s">
        <v>58</v>
      </c>
      <c r="AN1337" s="3">
        <v>0.89039999999999997</v>
      </c>
      <c r="AO1337" s="3">
        <v>3.3296067322937041E-3</v>
      </c>
      <c r="AP1337" s="3">
        <v>0.89032756508456923</v>
      </c>
      <c r="AQ1337" s="3">
        <v>3.362494753445158E-3</v>
      </c>
      <c r="AR1337" s="3">
        <v>0.95936652415016099</v>
      </c>
      <c r="AS1337" s="3">
        <v>1.453551073131719E-3</v>
      </c>
      <c r="AT1337" s="10">
        <v>9.6399784088134766E-3</v>
      </c>
      <c r="AU1337" s="1">
        <v>352.1640625</v>
      </c>
      <c r="AV1337" s="5">
        <v>1426351.7423886431</v>
      </c>
      <c r="AW1337" s="9">
        <v>1.386142253875732</v>
      </c>
      <c r="AX1337">
        <v>2</v>
      </c>
      <c r="AY1337" t="s">
        <v>50</v>
      </c>
      <c r="AZ1337" s="9">
        <f>AVERAGE(MainTable[[#This Row],[f1]:[f4]])</f>
        <v>0.50900000000000001</v>
      </c>
      <c r="BA1337" s="9">
        <f>AVERAGE(MainTable[[#This Row],[l1]:[l3]])</f>
        <v>6.9999999999999993E-2</v>
      </c>
      <c r="BB1337" s="9">
        <f>AVERAGE(MainTable[[#This Row],[n1]:[lsc]])</f>
        <v>0.40866666666666668</v>
      </c>
      <c r="BC1337" s="9">
        <f>AVERAGE(MainTable[[#This Row],[density]:[clsCoef]])</f>
        <v>0.39900000000000002</v>
      </c>
      <c r="BD1337" s="9">
        <f>AVERAGE(MainTable[[#This Row],[t2]:[t4]])</f>
        <v>0.15133333333333335</v>
      </c>
      <c r="BE1337" s="9">
        <f>AVERAGE(MainTable[[#This Row],[c1]:[c2]])</f>
        <v>3.1E-2</v>
      </c>
      <c r="BF1337" s="9">
        <f>AVERAGE(MainTable[[#This Row],[n3]], MainTable[[#This Row],[n1]], MainTable[[#This Row],[n4]])</f>
        <v>0.12466666666666666</v>
      </c>
      <c r="BG1337" s="9" t="str">
        <f>VLOOKUP(MainTable[[#This Row],[model]],ModelNames,4,FALSE)</f>
        <v>Tree Ensemble</v>
      </c>
      <c r="BH1337" s="9" cm="1">
        <f t="array" ref="BH1337">MEDIAN(IF($AM$2:$AM$2385=AM1337,$AN$2:$AN$2385))</f>
        <v>0.86973139609339412</v>
      </c>
      <c r="BI1337" s="9" t="str" cm="1">
        <f t="array" ref="BI1337">LEFT(A1337, MIN(IFERROR(FIND({"_binarized","_clean","_converted"}, A1337), LEN(A1337)+1))-1)</f>
        <v>ailerons</v>
      </c>
    </row>
    <row r="1338" spans="1:61" x14ac:dyDescent="0.25">
      <c r="A1338" t="s">
        <v>65</v>
      </c>
      <c r="B1338" s="6">
        <v>13750</v>
      </c>
      <c r="C1338">
        <v>41</v>
      </c>
      <c r="D1338">
        <v>40</v>
      </c>
      <c r="E1338">
        <v>0</v>
      </c>
      <c r="F1338" s="1">
        <v>1.3592999313658201</v>
      </c>
      <c r="G1338">
        <v>4.9992727272727269</v>
      </c>
      <c r="H1338">
        <v>4.9992999999999999</v>
      </c>
      <c r="I1338" s="1">
        <v>6.4999577502746231</v>
      </c>
      <c r="J1338" s="1">
        <v>916.52982260171666</v>
      </c>
      <c r="K1338" s="1">
        <v>6.5101137835123586</v>
      </c>
      <c r="L1338" s="1">
        <v>15.6835</v>
      </c>
      <c r="M1338" s="1">
        <v>6.2793000000000001</v>
      </c>
      <c r="N1338" s="2">
        <v>0.32</v>
      </c>
      <c r="O1338" s="2">
        <v>0.43</v>
      </c>
      <c r="P1338" s="2">
        <v>0.154</v>
      </c>
      <c r="Q1338" s="2">
        <v>0</v>
      </c>
      <c r="R1338" s="2">
        <v>0.98799999999999999</v>
      </c>
      <c r="S1338" s="2">
        <v>0.97299999999999998</v>
      </c>
      <c r="T1338" s="2">
        <v>2.1999999999999999E-2</v>
      </c>
      <c r="U1338" s="2">
        <v>0.12</v>
      </c>
      <c r="V1338" s="2">
        <v>6.8000000000000005E-2</v>
      </c>
      <c r="W1338" s="2">
        <v>9.6000000000000002E-2</v>
      </c>
      <c r="X1338" s="2">
        <v>0.41899999999999998</v>
      </c>
      <c r="Y1338" s="2">
        <v>0.191</v>
      </c>
      <c r="Z1338" s="2">
        <v>8.6999999999999994E-2</v>
      </c>
      <c r="AA1338" s="2">
        <v>0.66</v>
      </c>
      <c r="AB1338" s="2">
        <v>0.999</v>
      </c>
      <c r="AC1338" s="2">
        <v>0.66300000000000003</v>
      </c>
      <c r="AD1338" s="2">
        <v>0.13500000000000001</v>
      </c>
      <c r="AE1338" s="2">
        <v>0.51600000000000001</v>
      </c>
      <c r="AF1338" s="2">
        <v>3.0000000000000001E-3</v>
      </c>
      <c r="AG1338" s="2">
        <v>1E-3</v>
      </c>
      <c r="AH1338" s="2">
        <v>0.45</v>
      </c>
      <c r="AI1338" s="2">
        <v>1.7000000000000001E-2</v>
      </c>
      <c r="AJ1338" s="2">
        <v>4.4999999999999998E-2</v>
      </c>
      <c r="AK1338">
        <v>2725197</v>
      </c>
      <c r="AL1338">
        <v>3444.58</v>
      </c>
      <c r="AM1338" t="s">
        <v>55</v>
      </c>
      <c r="AN1338" s="3">
        <v>0.88669090909090897</v>
      </c>
      <c r="AO1338" s="3">
        <v>3.9541170091834943E-3</v>
      </c>
      <c r="AP1338" s="3">
        <v>0.88667209525666379</v>
      </c>
      <c r="AQ1338" s="3">
        <v>3.9764673858866707E-3</v>
      </c>
      <c r="AR1338" s="3">
        <v>0.95925226562894428</v>
      </c>
      <c r="AS1338" s="3">
        <v>1.8070980525243579E-3</v>
      </c>
      <c r="AT1338" s="10">
        <v>1.104640960693359E-2</v>
      </c>
      <c r="AU1338" s="1">
        <v>362.04296875</v>
      </c>
      <c r="AV1338" s="5">
        <v>1244748.3380816709</v>
      </c>
      <c r="AW1338" s="9">
        <v>4.2730066776275626</v>
      </c>
      <c r="AX1338">
        <v>16</v>
      </c>
      <c r="AY1338" t="s">
        <v>50</v>
      </c>
      <c r="AZ1338" s="9">
        <f>AVERAGE(MainTable[[#This Row],[f1]:[f4]])</f>
        <v>0.50900000000000001</v>
      </c>
      <c r="BA1338" s="9">
        <f>AVERAGE(MainTable[[#This Row],[l1]:[l3]])</f>
        <v>6.9999999999999993E-2</v>
      </c>
      <c r="BB1338" s="9">
        <f>AVERAGE(MainTable[[#This Row],[n1]:[lsc]])</f>
        <v>0.40866666666666668</v>
      </c>
      <c r="BC1338" s="9">
        <f>AVERAGE(MainTable[[#This Row],[density]:[clsCoef]])</f>
        <v>0.39900000000000002</v>
      </c>
      <c r="BD1338" s="9">
        <f>AVERAGE(MainTable[[#This Row],[t2]:[t4]])</f>
        <v>0.15133333333333335</v>
      </c>
      <c r="BE1338" s="9">
        <f>AVERAGE(MainTable[[#This Row],[c1]:[c2]])</f>
        <v>3.1E-2</v>
      </c>
      <c r="BF1338" s="9">
        <f>AVERAGE(MainTable[[#This Row],[n3]], MainTable[[#This Row],[n1]], MainTable[[#This Row],[n4]])</f>
        <v>0.12466666666666666</v>
      </c>
      <c r="BG1338" s="9" t="str">
        <f>VLOOKUP(MainTable[[#This Row],[model]],ModelNames,4,FALSE)</f>
        <v>Tree Ensemble</v>
      </c>
      <c r="BH1338" s="9" cm="1">
        <f t="array" ref="BH1338">MEDIAN(IF($AM$2:$AM$2385=AM1338,$AN$2:$AN$2385))</f>
        <v>0.88267425723439863</v>
      </c>
      <c r="BI1338" s="9" t="str" cm="1">
        <f t="array" ref="BI1338">LEFT(A1338, MIN(IFERROR(FIND({"_binarized","_clean","_converted"}, A1338), LEN(A1338)+1))-1)</f>
        <v>ailerons</v>
      </c>
    </row>
    <row r="1339" spans="1:61" x14ac:dyDescent="0.25">
      <c r="A1339" t="s">
        <v>65</v>
      </c>
      <c r="B1339" s="6">
        <v>13750</v>
      </c>
      <c r="C1339">
        <v>41</v>
      </c>
      <c r="D1339">
        <v>40</v>
      </c>
      <c r="E1339">
        <v>0</v>
      </c>
      <c r="F1339" s="1">
        <v>1.3592999313658201</v>
      </c>
      <c r="G1339">
        <v>4.9992727272727269</v>
      </c>
      <c r="H1339">
        <v>4.9992999999999999</v>
      </c>
      <c r="I1339" s="1">
        <v>6.4999577502746231</v>
      </c>
      <c r="J1339" s="1">
        <v>916.52982260171666</v>
      </c>
      <c r="K1339" s="1">
        <v>6.5101137835123586</v>
      </c>
      <c r="L1339" s="1">
        <v>15.6835</v>
      </c>
      <c r="M1339" s="1">
        <v>6.2793000000000001</v>
      </c>
      <c r="N1339" s="2">
        <v>0.32</v>
      </c>
      <c r="O1339" s="2">
        <v>0.43</v>
      </c>
      <c r="P1339" s="2">
        <v>0.154</v>
      </c>
      <c r="Q1339" s="2">
        <v>0</v>
      </c>
      <c r="R1339" s="2">
        <v>0.98799999999999999</v>
      </c>
      <c r="S1339" s="2">
        <v>0.97299999999999998</v>
      </c>
      <c r="T1339" s="2">
        <v>2.1999999999999999E-2</v>
      </c>
      <c r="U1339" s="2">
        <v>0.12</v>
      </c>
      <c r="V1339" s="2">
        <v>6.8000000000000005E-2</v>
      </c>
      <c r="W1339" s="2">
        <v>9.6000000000000002E-2</v>
      </c>
      <c r="X1339" s="2">
        <v>0.41899999999999998</v>
      </c>
      <c r="Y1339" s="2">
        <v>0.191</v>
      </c>
      <c r="Z1339" s="2">
        <v>8.6999999999999994E-2</v>
      </c>
      <c r="AA1339" s="2">
        <v>0.66</v>
      </c>
      <c r="AB1339" s="2">
        <v>0.999</v>
      </c>
      <c r="AC1339" s="2">
        <v>0.66300000000000003</v>
      </c>
      <c r="AD1339" s="2">
        <v>0.13500000000000001</v>
      </c>
      <c r="AE1339" s="2">
        <v>0.51600000000000001</v>
      </c>
      <c r="AF1339" s="2">
        <v>3.0000000000000001E-3</v>
      </c>
      <c r="AG1339" s="2">
        <v>1E-3</v>
      </c>
      <c r="AH1339" s="2">
        <v>0.45</v>
      </c>
      <c r="AI1339" s="2">
        <v>1.7000000000000001E-2</v>
      </c>
      <c r="AJ1339" s="2">
        <v>4.4999999999999998E-2</v>
      </c>
      <c r="AK1339">
        <v>2725197</v>
      </c>
      <c r="AL1339">
        <v>3444.58</v>
      </c>
      <c r="AM1339" t="s">
        <v>49</v>
      </c>
      <c r="AN1339" s="3">
        <v>0.88378181818181822</v>
      </c>
      <c r="AO1339" s="3">
        <v>3.3454545454545612E-3</v>
      </c>
      <c r="AP1339" s="3">
        <v>0.8836270724954467</v>
      </c>
      <c r="AQ1339" s="3">
        <v>3.3756831334170821E-3</v>
      </c>
      <c r="AR1339" s="3">
        <v>0.95507103862413967</v>
      </c>
      <c r="AS1339" s="3">
        <v>1.4463616912196971E-3</v>
      </c>
      <c r="AT1339" s="10">
        <v>7.5850486755371094E-3</v>
      </c>
      <c r="AU1339" s="1">
        <v>440.5390625</v>
      </c>
      <c r="AV1339" s="5">
        <v>1812776.76494625</v>
      </c>
      <c r="AW1339" s="9">
        <v>81.292078256607056</v>
      </c>
      <c r="AX1339">
        <v>16</v>
      </c>
      <c r="AY1339" t="s">
        <v>50</v>
      </c>
      <c r="AZ1339" s="9">
        <f>AVERAGE(MainTable[[#This Row],[f1]:[f4]])</f>
        <v>0.50900000000000001</v>
      </c>
      <c r="BA1339" s="9">
        <f>AVERAGE(MainTable[[#This Row],[l1]:[l3]])</f>
        <v>6.9999999999999993E-2</v>
      </c>
      <c r="BB1339" s="9">
        <f>AVERAGE(MainTable[[#This Row],[n1]:[lsc]])</f>
        <v>0.40866666666666668</v>
      </c>
      <c r="BC1339" s="9">
        <f>AVERAGE(MainTable[[#This Row],[density]:[clsCoef]])</f>
        <v>0.39900000000000002</v>
      </c>
      <c r="BD1339" s="9">
        <f>AVERAGE(MainTable[[#This Row],[t2]:[t4]])</f>
        <v>0.15133333333333335</v>
      </c>
      <c r="BE1339" s="9">
        <f>AVERAGE(MainTable[[#This Row],[c1]:[c2]])</f>
        <v>3.1E-2</v>
      </c>
      <c r="BF1339" s="9">
        <f>AVERAGE(MainTable[[#This Row],[n3]], MainTable[[#This Row],[n1]], MainTable[[#This Row],[n4]])</f>
        <v>0.12466666666666666</v>
      </c>
      <c r="BG1339" s="9" t="str">
        <f>VLOOKUP(MainTable[[#This Row],[model]],ModelNames,4,FALSE)</f>
        <v>Neural</v>
      </c>
      <c r="BH1339" s="9" cm="1">
        <f t="array" ref="BH1339">MEDIAN(IF($AM$2:$AM$2385=AM1339,$AN$2:$AN$2385))</f>
        <v>0.87620447459485384</v>
      </c>
      <c r="BI1339" s="9" t="str" cm="1">
        <f t="array" ref="BI1339">LEFT(A1339, MIN(IFERROR(FIND({"_binarized","_clean","_converted"}, A1339), LEN(A1339)+1))-1)</f>
        <v>ailerons</v>
      </c>
    </row>
    <row r="1340" spans="1:61" x14ac:dyDescent="0.25">
      <c r="A1340" t="s">
        <v>65</v>
      </c>
      <c r="B1340" s="6">
        <v>13750</v>
      </c>
      <c r="C1340">
        <v>41</v>
      </c>
      <c r="D1340">
        <v>40</v>
      </c>
      <c r="E1340">
        <v>0</v>
      </c>
      <c r="F1340" s="1">
        <v>1.3592999313658201</v>
      </c>
      <c r="G1340">
        <v>4.9992727272727269</v>
      </c>
      <c r="H1340">
        <v>4.9992999999999999</v>
      </c>
      <c r="I1340" s="1">
        <v>6.4999577502746231</v>
      </c>
      <c r="J1340" s="1">
        <v>916.52982260171666</v>
      </c>
      <c r="K1340" s="1">
        <v>6.5101137835123586</v>
      </c>
      <c r="L1340" s="1">
        <v>15.6835</v>
      </c>
      <c r="M1340" s="1">
        <v>6.2793000000000001</v>
      </c>
      <c r="N1340" s="2">
        <v>0.32</v>
      </c>
      <c r="O1340" s="2">
        <v>0.43</v>
      </c>
      <c r="P1340" s="2">
        <v>0.154</v>
      </c>
      <c r="Q1340" s="2">
        <v>0</v>
      </c>
      <c r="R1340" s="2">
        <v>0.98799999999999999</v>
      </c>
      <c r="S1340" s="2">
        <v>0.97299999999999998</v>
      </c>
      <c r="T1340" s="2">
        <v>2.1999999999999999E-2</v>
      </c>
      <c r="U1340" s="2">
        <v>0.12</v>
      </c>
      <c r="V1340" s="2">
        <v>6.8000000000000005E-2</v>
      </c>
      <c r="W1340" s="2">
        <v>9.6000000000000002E-2</v>
      </c>
      <c r="X1340" s="2">
        <v>0.41899999999999998</v>
      </c>
      <c r="Y1340" s="2">
        <v>0.191</v>
      </c>
      <c r="Z1340" s="2">
        <v>8.6999999999999994E-2</v>
      </c>
      <c r="AA1340" s="2">
        <v>0.66</v>
      </c>
      <c r="AB1340" s="2">
        <v>0.999</v>
      </c>
      <c r="AC1340" s="2">
        <v>0.66300000000000003</v>
      </c>
      <c r="AD1340" s="2">
        <v>0.13500000000000001</v>
      </c>
      <c r="AE1340" s="2">
        <v>0.51600000000000001</v>
      </c>
      <c r="AF1340" s="2">
        <v>3.0000000000000001E-3</v>
      </c>
      <c r="AG1340" s="2">
        <v>1E-3</v>
      </c>
      <c r="AH1340" s="2">
        <v>0.45</v>
      </c>
      <c r="AI1340" s="2">
        <v>1.7000000000000001E-2</v>
      </c>
      <c r="AJ1340" s="2">
        <v>4.4999999999999998E-2</v>
      </c>
      <c r="AK1340">
        <v>2725197</v>
      </c>
      <c r="AL1340">
        <v>3444.58</v>
      </c>
      <c r="AM1340" t="s">
        <v>59</v>
      </c>
      <c r="AN1340" s="3">
        <v>0.88080000000000003</v>
      </c>
      <c r="AO1340" s="3">
        <v>3.9860915217584747E-3</v>
      </c>
      <c r="AP1340" s="3">
        <v>0.8806562285938796</v>
      </c>
      <c r="AQ1340" s="3">
        <v>4.0498808794331639E-3</v>
      </c>
      <c r="AR1340" s="3">
        <v>0.95602546474176697</v>
      </c>
      <c r="AS1340" s="3">
        <v>9.9561559046487712E-4</v>
      </c>
      <c r="AT1340" s="10">
        <v>2.569985389709473E-2</v>
      </c>
      <c r="AU1340" s="1">
        <v>439.25</v>
      </c>
      <c r="AV1340" s="5">
        <v>535022.49682261376</v>
      </c>
      <c r="AW1340" s="9">
        <v>1.293100118637085</v>
      </c>
      <c r="AX1340">
        <v>1</v>
      </c>
      <c r="AY1340" t="s">
        <v>50</v>
      </c>
      <c r="AZ1340" s="9">
        <f>AVERAGE(MainTable[[#This Row],[f1]:[f4]])</f>
        <v>0.50900000000000001</v>
      </c>
      <c r="BA1340" s="9">
        <f>AVERAGE(MainTable[[#This Row],[l1]:[l3]])</f>
        <v>6.9999999999999993E-2</v>
      </c>
      <c r="BB1340" s="9">
        <f>AVERAGE(MainTable[[#This Row],[n1]:[lsc]])</f>
        <v>0.40866666666666668</v>
      </c>
      <c r="BC1340" s="9">
        <f>AVERAGE(MainTable[[#This Row],[density]:[clsCoef]])</f>
        <v>0.39900000000000002</v>
      </c>
      <c r="BD1340" s="9">
        <f>AVERAGE(MainTable[[#This Row],[t2]:[t4]])</f>
        <v>0.15133333333333335</v>
      </c>
      <c r="BE1340" s="9">
        <f>AVERAGE(MainTable[[#This Row],[c1]:[c2]])</f>
        <v>3.1E-2</v>
      </c>
      <c r="BF1340" s="9">
        <f>AVERAGE(MainTable[[#This Row],[n3]], MainTable[[#This Row],[n1]], MainTable[[#This Row],[n4]])</f>
        <v>0.12466666666666666</v>
      </c>
      <c r="BG1340" s="9" t="str">
        <f>VLOOKUP(MainTable[[#This Row],[model]],ModelNames,4,FALSE)</f>
        <v>Tree Ensemble</v>
      </c>
      <c r="BH1340" s="9" cm="1">
        <f t="array" ref="BH1340">MEDIAN(IF($AM$2:$AM$2385=AM1340,$AN$2:$AN$2385))</f>
        <v>0.86949265687583444</v>
      </c>
      <c r="BI1340" s="9" t="str" cm="1">
        <f t="array" ref="BI1340">LEFT(A1340, MIN(IFERROR(FIND({"_binarized","_clean","_converted"}, A1340), LEN(A1340)+1))-1)</f>
        <v>ailerons</v>
      </c>
    </row>
    <row r="1341" spans="1:61" x14ac:dyDescent="0.25">
      <c r="A1341" t="s">
        <v>65</v>
      </c>
      <c r="B1341" s="6">
        <v>13750</v>
      </c>
      <c r="C1341">
        <v>41</v>
      </c>
      <c r="D1341">
        <v>40</v>
      </c>
      <c r="E1341">
        <v>0</v>
      </c>
      <c r="F1341" s="1">
        <v>1.3592999313658201</v>
      </c>
      <c r="G1341">
        <v>4.9992727272727269</v>
      </c>
      <c r="H1341">
        <v>4.9992999999999999</v>
      </c>
      <c r="I1341" s="1">
        <v>6.4999577502746231</v>
      </c>
      <c r="J1341" s="1">
        <v>916.52982260171666</v>
      </c>
      <c r="K1341" s="1">
        <v>6.5101137835123586</v>
      </c>
      <c r="L1341" s="1">
        <v>15.6835</v>
      </c>
      <c r="M1341" s="1">
        <v>6.2793000000000001</v>
      </c>
      <c r="N1341" s="2">
        <v>0.32</v>
      </c>
      <c r="O1341" s="2">
        <v>0.43</v>
      </c>
      <c r="P1341" s="2">
        <v>0.154</v>
      </c>
      <c r="Q1341" s="2">
        <v>0</v>
      </c>
      <c r="R1341" s="2">
        <v>0.98799999999999999</v>
      </c>
      <c r="S1341" s="2">
        <v>0.97299999999999998</v>
      </c>
      <c r="T1341" s="2">
        <v>2.1999999999999999E-2</v>
      </c>
      <c r="U1341" s="2">
        <v>0.12</v>
      </c>
      <c r="V1341" s="2">
        <v>6.8000000000000005E-2</v>
      </c>
      <c r="W1341" s="2">
        <v>9.6000000000000002E-2</v>
      </c>
      <c r="X1341" s="2">
        <v>0.41899999999999998</v>
      </c>
      <c r="Y1341" s="2">
        <v>0.191</v>
      </c>
      <c r="Z1341" s="2">
        <v>8.6999999999999994E-2</v>
      </c>
      <c r="AA1341" s="2">
        <v>0.66</v>
      </c>
      <c r="AB1341" s="2">
        <v>0.999</v>
      </c>
      <c r="AC1341" s="2">
        <v>0.66300000000000003</v>
      </c>
      <c r="AD1341" s="2">
        <v>0.13500000000000001</v>
      </c>
      <c r="AE1341" s="2">
        <v>0.51600000000000001</v>
      </c>
      <c r="AF1341" s="2">
        <v>3.0000000000000001E-3</v>
      </c>
      <c r="AG1341" s="2">
        <v>1E-3</v>
      </c>
      <c r="AH1341" s="2">
        <v>0.45</v>
      </c>
      <c r="AI1341" s="2">
        <v>1.7000000000000001E-2</v>
      </c>
      <c r="AJ1341" s="2">
        <v>4.4999999999999998E-2</v>
      </c>
      <c r="AK1341">
        <v>2725197</v>
      </c>
      <c r="AL1341">
        <v>3444.58</v>
      </c>
      <c r="AM1341" t="s">
        <v>51</v>
      </c>
      <c r="AN1341" s="3">
        <v>0.87978181818181811</v>
      </c>
      <c r="AO1341" s="3">
        <v>3.2654464466390629E-3</v>
      </c>
      <c r="AP1341" s="3">
        <v>0.8796675665152105</v>
      </c>
      <c r="AQ1341" s="3">
        <v>3.3151811489969289E-3</v>
      </c>
      <c r="AT1341" s="10">
        <v>2.1289880275726318</v>
      </c>
      <c r="AU1341" s="1">
        <v>398.9765625</v>
      </c>
      <c r="AV1341" s="5">
        <v>6458.4675075308332</v>
      </c>
      <c r="AW1341" s="9">
        <v>38.496730089187622</v>
      </c>
      <c r="AX1341">
        <v>12</v>
      </c>
      <c r="AY1341" t="s">
        <v>50</v>
      </c>
      <c r="AZ1341" s="9">
        <f>AVERAGE(MainTable[[#This Row],[f1]:[f4]])</f>
        <v>0.50900000000000001</v>
      </c>
      <c r="BA1341" s="9">
        <f>AVERAGE(MainTable[[#This Row],[l1]:[l3]])</f>
        <v>6.9999999999999993E-2</v>
      </c>
      <c r="BB1341" s="9">
        <f>AVERAGE(MainTable[[#This Row],[n1]:[lsc]])</f>
        <v>0.40866666666666668</v>
      </c>
      <c r="BC1341" s="9">
        <f>AVERAGE(MainTable[[#This Row],[density]:[clsCoef]])</f>
        <v>0.39900000000000002</v>
      </c>
      <c r="BD1341" s="9">
        <f>AVERAGE(MainTable[[#This Row],[t2]:[t4]])</f>
        <v>0.15133333333333335</v>
      </c>
      <c r="BE1341" s="9">
        <f>AVERAGE(MainTable[[#This Row],[c1]:[c2]])</f>
        <v>3.1E-2</v>
      </c>
      <c r="BF1341" s="9">
        <f>AVERAGE(MainTable[[#This Row],[n3]], MainTable[[#This Row],[n1]], MainTable[[#This Row],[n4]])</f>
        <v>0.12466666666666666</v>
      </c>
      <c r="BG1341" s="9" t="str">
        <f>VLOOKUP(MainTable[[#This Row],[model]],ModelNames,4,FALSE)</f>
        <v>Kernel/SVM</v>
      </c>
      <c r="BH1341" s="9" cm="1">
        <f t="array" ref="BH1341">MEDIAN(IF($AM$2:$AM$2385=AM1341,$AN$2:$AN$2385))</f>
        <v>0.87225452196382425</v>
      </c>
      <c r="BI1341" s="9" t="str" cm="1">
        <f t="array" ref="BI1341">LEFT(A1341, MIN(IFERROR(FIND({"_binarized","_clean","_converted"}, A1341), LEN(A1341)+1))-1)</f>
        <v>ailerons</v>
      </c>
    </row>
    <row r="1342" spans="1:61" x14ac:dyDescent="0.25">
      <c r="A1342" t="s">
        <v>65</v>
      </c>
      <c r="B1342" s="6">
        <v>13750</v>
      </c>
      <c r="C1342">
        <v>41</v>
      </c>
      <c r="D1342">
        <v>40</v>
      </c>
      <c r="E1342">
        <v>0</v>
      </c>
      <c r="F1342" s="1">
        <v>1.3592999313658201</v>
      </c>
      <c r="G1342">
        <v>4.9992727272727269</v>
      </c>
      <c r="H1342">
        <v>4.9992999999999999</v>
      </c>
      <c r="I1342" s="1">
        <v>6.4999577502746231</v>
      </c>
      <c r="J1342" s="1">
        <v>916.52982260171666</v>
      </c>
      <c r="K1342" s="1">
        <v>6.5101137835123586</v>
      </c>
      <c r="L1342" s="1">
        <v>15.6835</v>
      </c>
      <c r="M1342" s="1">
        <v>6.2793000000000001</v>
      </c>
      <c r="N1342" s="2">
        <v>0.32</v>
      </c>
      <c r="O1342" s="2">
        <v>0.43</v>
      </c>
      <c r="P1342" s="2">
        <v>0.154</v>
      </c>
      <c r="Q1342" s="2">
        <v>0</v>
      </c>
      <c r="R1342" s="2">
        <v>0.98799999999999999</v>
      </c>
      <c r="S1342" s="2">
        <v>0.97299999999999998</v>
      </c>
      <c r="T1342" s="2">
        <v>2.1999999999999999E-2</v>
      </c>
      <c r="U1342" s="2">
        <v>0.12</v>
      </c>
      <c r="V1342" s="2">
        <v>6.8000000000000005E-2</v>
      </c>
      <c r="W1342" s="2">
        <v>9.6000000000000002E-2</v>
      </c>
      <c r="X1342" s="2">
        <v>0.41899999999999998</v>
      </c>
      <c r="Y1342" s="2">
        <v>0.191</v>
      </c>
      <c r="Z1342" s="2">
        <v>8.6999999999999994E-2</v>
      </c>
      <c r="AA1342" s="2">
        <v>0.66</v>
      </c>
      <c r="AB1342" s="2">
        <v>0.999</v>
      </c>
      <c r="AC1342" s="2">
        <v>0.66300000000000003</v>
      </c>
      <c r="AD1342" s="2">
        <v>0.13500000000000001</v>
      </c>
      <c r="AE1342" s="2">
        <v>0.51600000000000001</v>
      </c>
      <c r="AF1342" s="2">
        <v>3.0000000000000001E-3</v>
      </c>
      <c r="AG1342" s="2">
        <v>1E-3</v>
      </c>
      <c r="AH1342" s="2">
        <v>0.45</v>
      </c>
      <c r="AI1342" s="2">
        <v>1.7000000000000001E-2</v>
      </c>
      <c r="AJ1342" s="2">
        <v>4.4999999999999998E-2</v>
      </c>
      <c r="AK1342">
        <v>2725197</v>
      </c>
      <c r="AL1342">
        <v>3444.58</v>
      </c>
      <c r="AM1342" t="s">
        <v>62</v>
      </c>
      <c r="AN1342" s="3">
        <v>0.879709090909091</v>
      </c>
      <c r="AO1342" s="3">
        <v>3.32801780033384E-3</v>
      </c>
      <c r="AP1342" s="3">
        <v>0.87961339849665632</v>
      </c>
      <c r="AQ1342" s="3">
        <v>3.3119388394822068E-3</v>
      </c>
      <c r="AT1342" s="10">
        <v>2.2284984588623051E-3</v>
      </c>
      <c r="AU1342" s="1">
        <v>387.0234375</v>
      </c>
      <c r="AV1342" s="5">
        <v>6170073.8204771588</v>
      </c>
      <c r="AW1342" s="9">
        <v>1.321945905685425</v>
      </c>
      <c r="AX1342">
        <v>6</v>
      </c>
      <c r="AY1342" t="s">
        <v>50</v>
      </c>
      <c r="AZ1342" s="9">
        <f>AVERAGE(MainTable[[#This Row],[f1]:[f4]])</f>
        <v>0.50900000000000001</v>
      </c>
      <c r="BA1342" s="9">
        <f>AVERAGE(MainTable[[#This Row],[l1]:[l3]])</f>
        <v>6.9999999999999993E-2</v>
      </c>
      <c r="BB1342" s="9">
        <f>AVERAGE(MainTable[[#This Row],[n1]:[lsc]])</f>
        <v>0.40866666666666668</v>
      </c>
      <c r="BC1342" s="9">
        <f>AVERAGE(MainTable[[#This Row],[density]:[clsCoef]])</f>
        <v>0.39900000000000002</v>
      </c>
      <c r="BD1342" s="9">
        <f>AVERAGE(MainTable[[#This Row],[t2]:[t4]])</f>
        <v>0.15133333333333335</v>
      </c>
      <c r="BE1342" s="9">
        <f>AVERAGE(MainTable[[#This Row],[c1]:[c2]])</f>
        <v>3.1E-2</v>
      </c>
      <c r="BF1342" s="9">
        <f>AVERAGE(MainTable[[#This Row],[n3]], MainTable[[#This Row],[n1]], MainTable[[#This Row],[n4]])</f>
        <v>0.12466666666666666</v>
      </c>
      <c r="BG1342" s="9" t="str">
        <f>VLOOKUP(MainTable[[#This Row],[model]],ModelNames,4,FALSE)</f>
        <v>Linear</v>
      </c>
      <c r="BH1342" s="9" cm="1">
        <f t="array" ref="BH1342">MEDIAN(IF($AM$2:$AM$2385=AM1342,$AN$2:$AN$2385))</f>
        <v>0.84909999999999997</v>
      </c>
      <c r="BI1342" s="9" t="str" cm="1">
        <f t="array" ref="BI1342">LEFT(A1342, MIN(IFERROR(FIND({"_binarized","_clean","_converted"}, A1342), LEN(A1342)+1))-1)</f>
        <v>ailerons</v>
      </c>
    </row>
    <row r="1343" spans="1:61" x14ac:dyDescent="0.25">
      <c r="A1343" t="s">
        <v>65</v>
      </c>
      <c r="B1343" s="6">
        <v>13750</v>
      </c>
      <c r="C1343">
        <v>41</v>
      </c>
      <c r="D1343">
        <v>40</v>
      </c>
      <c r="E1343">
        <v>0</v>
      </c>
      <c r="F1343" s="1">
        <v>1.3592999313658201</v>
      </c>
      <c r="G1343">
        <v>4.9992727272727269</v>
      </c>
      <c r="H1343">
        <v>4.9992999999999999</v>
      </c>
      <c r="I1343" s="1">
        <v>6.4999577502746231</v>
      </c>
      <c r="J1343" s="1">
        <v>916.52982260171666</v>
      </c>
      <c r="K1343" s="1">
        <v>6.5101137835123586</v>
      </c>
      <c r="L1343" s="1">
        <v>15.6835</v>
      </c>
      <c r="M1343" s="1">
        <v>6.2793000000000001</v>
      </c>
      <c r="N1343" s="2">
        <v>0.32</v>
      </c>
      <c r="O1343" s="2">
        <v>0.43</v>
      </c>
      <c r="P1343" s="2">
        <v>0.154</v>
      </c>
      <c r="Q1343" s="2">
        <v>0</v>
      </c>
      <c r="R1343" s="2">
        <v>0.98799999999999999</v>
      </c>
      <c r="S1343" s="2">
        <v>0.97299999999999998</v>
      </c>
      <c r="T1343" s="2">
        <v>2.1999999999999999E-2</v>
      </c>
      <c r="U1343" s="2">
        <v>0.12</v>
      </c>
      <c r="V1343" s="2">
        <v>6.8000000000000005E-2</v>
      </c>
      <c r="W1343" s="2">
        <v>9.6000000000000002E-2</v>
      </c>
      <c r="X1343" s="2">
        <v>0.41899999999999998</v>
      </c>
      <c r="Y1343" s="2">
        <v>0.191</v>
      </c>
      <c r="Z1343" s="2">
        <v>8.6999999999999994E-2</v>
      </c>
      <c r="AA1343" s="2">
        <v>0.66</v>
      </c>
      <c r="AB1343" s="2">
        <v>0.999</v>
      </c>
      <c r="AC1343" s="2">
        <v>0.66300000000000003</v>
      </c>
      <c r="AD1343" s="2">
        <v>0.13500000000000001</v>
      </c>
      <c r="AE1343" s="2">
        <v>0.51600000000000001</v>
      </c>
      <c r="AF1343" s="2">
        <v>3.0000000000000001E-3</v>
      </c>
      <c r="AG1343" s="2">
        <v>1E-3</v>
      </c>
      <c r="AH1343" s="2">
        <v>0.45</v>
      </c>
      <c r="AI1343" s="2">
        <v>1.7000000000000001E-2</v>
      </c>
      <c r="AJ1343" s="2">
        <v>4.4999999999999998E-2</v>
      </c>
      <c r="AK1343">
        <v>2725197</v>
      </c>
      <c r="AL1343">
        <v>3444.58</v>
      </c>
      <c r="AM1343" t="s">
        <v>56</v>
      </c>
      <c r="AN1343" s="3">
        <v>0.87970909090909077</v>
      </c>
      <c r="AO1343" s="3">
        <v>3.4143111547070611E-3</v>
      </c>
      <c r="AP1343" s="3">
        <v>0.87953497443835094</v>
      </c>
      <c r="AQ1343" s="3">
        <v>3.435040704071812E-3</v>
      </c>
      <c r="AR1343" s="3">
        <v>0.95336948480888251</v>
      </c>
      <c r="AS1343" s="3">
        <v>9.9887961339241329E-4</v>
      </c>
      <c r="AT1343" s="10">
        <v>3.4587383270263672E-3</v>
      </c>
      <c r="AU1343" s="1">
        <v>371.12109375</v>
      </c>
      <c r="AV1343" s="5">
        <v>3975438.0643827119</v>
      </c>
      <c r="AW1343" s="9">
        <v>4.3473992347717294</v>
      </c>
      <c r="AX1343">
        <v>10</v>
      </c>
      <c r="AY1343" t="s">
        <v>50</v>
      </c>
      <c r="AZ1343" s="9">
        <f>AVERAGE(MainTable[[#This Row],[f1]:[f4]])</f>
        <v>0.50900000000000001</v>
      </c>
      <c r="BA1343" s="9">
        <f>AVERAGE(MainTable[[#This Row],[l1]:[l3]])</f>
        <v>6.9999999999999993E-2</v>
      </c>
      <c r="BB1343" s="9">
        <f>AVERAGE(MainTable[[#This Row],[n1]:[lsc]])</f>
        <v>0.40866666666666668</v>
      </c>
      <c r="BC1343" s="9">
        <f>AVERAGE(MainTable[[#This Row],[density]:[clsCoef]])</f>
        <v>0.39900000000000002</v>
      </c>
      <c r="BD1343" s="9">
        <f>AVERAGE(MainTable[[#This Row],[t2]:[t4]])</f>
        <v>0.15133333333333335</v>
      </c>
      <c r="BE1343" s="9">
        <f>AVERAGE(MainTable[[#This Row],[c1]:[c2]])</f>
        <v>3.1E-2</v>
      </c>
      <c r="BF1343" s="9">
        <f>AVERAGE(MainTable[[#This Row],[n3]], MainTable[[#This Row],[n1]], MainTable[[#This Row],[n4]])</f>
        <v>0.12466666666666666</v>
      </c>
      <c r="BG1343" s="9" t="str">
        <f>VLOOKUP(MainTable[[#This Row],[model]],ModelNames,4,FALSE)</f>
        <v>Linear</v>
      </c>
      <c r="BH1343" s="9" cm="1">
        <f t="array" ref="BH1343">MEDIAN(IF($AM$2:$AM$2385=AM1343,$AN$2:$AN$2385))</f>
        <v>0.85279999999999989</v>
      </c>
      <c r="BI1343" s="9" t="str" cm="1">
        <f t="array" ref="BI1343">LEFT(A1343, MIN(IFERROR(FIND({"_binarized","_clean","_converted"}, A1343), LEN(A1343)+1))-1)</f>
        <v>ailerons</v>
      </c>
    </row>
    <row r="1344" spans="1:61" x14ac:dyDescent="0.25">
      <c r="A1344" t="s">
        <v>65</v>
      </c>
      <c r="B1344" s="6">
        <v>13750</v>
      </c>
      <c r="C1344">
        <v>41</v>
      </c>
      <c r="D1344">
        <v>40</v>
      </c>
      <c r="E1344">
        <v>0</v>
      </c>
      <c r="F1344" s="1">
        <v>1.3592999313658201</v>
      </c>
      <c r="G1344">
        <v>4.9992727272727269</v>
      </c>
      <c r="H1344">
        <v>4.9992999999999999</v>
      </c>
      <c r="I1344" s="1">
        <v>6.4999577502746231</v>
      </c>
      <c r="J1344" s="1">
        <v>916.52982260171666</v>
      </c>
      <c r="K1344" s="1">
        <v>6.5101137835123586</v>
      </c>
      <c r="L1344" s="1">
        <v>15.6835</v>
      </c>
      <c r="M1344" s="1">
        <v>6.2793000000000001</v>
      </c>
      <c r="N1344" s="2">
        <v>0.32</v>
      </c>
      <c r="O1344" s="2">
        <v>0.43</v>
      </c>
      <c r="P1344" s="2">
        <v>0.154</v>
      </c>
      <c r="Q1344" s="2">
        <v>0</v>
      </c>
      <c r="R1344" s="2">
        <v>0.98799999999999999</v>
      </c>
      <c r="S1344" s="2">
        <v>0.97299999999999998</v>
      </c>
      <c r="T1344" s="2">
        <v>2.1999999999999999E-2</v>
      </c>
      <c r="U1344" s="2">
        <v>0.12</v>
      </c>
      <c r="V1344" s="2">
        <v>6.8000000000000005E-2</v>
      </c>
      <c r="W1344" s="2">
        <v>9.6000000000000002E-2</v>
      </c>
      <c r="X1344" s="2">
        <v>0.41899999999999998</v>
      </c>
      <c r="Y1344" s="2">
        <v>0.191</v>
      </c>
      <c r="Z1344" s="2">
        <v>8.6999999999999994E-2</v>
      </c>
      <c r="AA1344" s="2">
        <v>0.66</v>
      </c>
      <c r="AB1344" s="2">
        <v>0.999</v>
      </c>
      <c r="AC1344" s="2">
        <v>0.66300000000000003</v>
      </c>
      <c r="AD1344" s="2">
        <v>0.13500000000000001</v>
      </c>
      <c r="AE1344" s="2">
        <v>0.51600000000000001</v>
      </c>
      <c r="AF1344" s="2">
        <v>3.0000000000000001E-3</v>
      </c>
      <c r="AG1344" s="2">
        <v>1E-3</v>
      </c>
      <c r="AH1344" s="2">
        <v>0.45</v>
      </c>
      <c r="AI1344" s="2">
        <v>1.7000000000000001E-2</v>
      </c>
      <c r="AJ1344" s="2">
        <v>4.4999999999999998E-2</v>
      </c>
      <c r="AK1344">
        <v>2725197</v>
      </c>
      <c r="AL1344">
        <v>3444.58</v>
      </c>
      <c r="AM1344" t="s">
        <v>60</v>
      </c>
      <c r="AN1344" s="3">
        <v>0.87730909090909093</v>
      </c>
      <c r="AO1344" s="3">
        <v>3.6624518725859681E-3</v>
      </c>
      <c r="AP1344" s="3">
        <v>0.87718628465184412</v>
      </c>
      <c r="AQ1344" s="3">
        <v>3.6837309812517509E-3</v>
      </c>
      <c r="AT1344" s="10">
        <v>2.2633075714111328E-3</v>
      </c>
      <c r="AU1344" s="1">
        <v>378.5859375</v>
      </c>
      <c r="AV1344" s="5">
        <v>6075179.6060254928</v>
      </c>
      <c r="AW1344" s="9">
        <v>0.59116554260253906</v>
      </c>
      <c r="AX1344">
        <v>16</v>
      </c>
      <c r="AY1344" t="s">
        <v>50</v>
      </c>
      <c r="AZ1344" s="9">
        <f>AVERAGE(MainTable[[#This Row],[f1]:[f4]])</f>
        <v>0.50900000000000001</v>
      </c>
      <c r="BA1344" s="9">
        <f>AVERAGE(MainTable[[#This Row],[l1]:[l3]])</f>
        <v>6.9999999999999993E-2</v>
      </c>
      <c r="BB1344" s="9">
        <f>AVERAGE(MainTable[[#This Row],[n1]:[lsc]])</f>
        <v>0.40866666666666668</v>
      </c>
      <c r="BC1344" s="9">
        <f>AVERAGE(MainTable[[#This Row],[density]:[clsCoef]])</f>
        <v>0.39900000000000002</v>
      </c>
      <c r="BD1344" s="9">
        <f>AVERAGE(MainTable[[#This Row],[t2]:[t4]])</f>
        <v>0.15133333333333335</v>
      </c>
      <c r="BE1344" s="9">
        <f>AVERAGE(MainTable[[#This Row],[c1]:[c2]])</f>
        <v>3.1E-2</v>
      </c>
      <c r="BF1344" s="9">
        <f>AVERAGE(MainTable[[#This Row],[n3]], MainTable[[#This Row],[n1]], MainTable[[#This Row],[n4]])</f>
        <v>0.12466666666666666</v>
      </c>
      <c r="BG1344" s="9" t="str">
        <f>VLOOKUP(MainTable[[#This Row],[model]],ModelNames,4,FALSE)</f>
        <v>Linear</v>
      </c>
      <c r="BH1344" s="9" cm="1">
        <f t="array" ref="BH1344">MEDIAN(IF($AM$2:$AM$2385=AM1344,$AN$2:$AN$2385))</f>
        <v>0.84154689776823377</v>
      </c>
      <c r="BI1344" s="9" t="str" cm="1">
        <f t="array" ref="BI1344">LEFT(A1344, MIN(IFERROR(FIND({"_binarized","_clean","_converted"}, A1344), LEN(A1344)+1))-1)</f>
        <v>ailerons</v>
      </c>
    </row>
    <row r="1345" spans="1:61" x14ac:dyDescent="0.25">
      <c r="A1345" t="s">
        <v>65</v>
      </c>
      <c r="B1345" s="6">
        <v>13750</v>
      </c>
      <c r="C1345">
        <v>41</v>
      </c>
      <c r="D1345">
        <v>40</v>
      </c>
      <c r="E1345">
        <v>0</v>
      </c>
      <c r="F1345" s="1">
        <v>1.3592999313658201</v>
      </c>
      <c r="G1345">
        <v>4.9992727272727269</v>
      </c>
      <c r="H1345">
        <v>4.9992999999999999</v>
      </c>
      <c r="I1345" s="1">
        <v>6.4999577502746231</v>
      </c>
      <c r="J1345" s="1">
        <v>916.52982260171666</v>
      </c>
      <c r="K1345" s="1">
        <v>6.5101137835123586</v>
      </c>
      <c r="L1345" s="1">
        <v>15.6835</v>
      </c>
      <c r="M1345" s="1">
        <v>6.2793000000000001</v>
      </c>
      <c r="N1345" s="2">
        <v>0.32</v>
      </c>
      <c r="O1345" s="2">
        <v>0.43</v>
      </c>
      <c r="P1345" s="2">
        <v>0.154</v>
      </c>
      <c r="Q1345" s="2">
        <v>0</v>
      </c>
      <c r="R1345" s="2">
        <v>0.98799999999999999</v>
      </c>
      <c r="S1345" s="2">
        <v>0.97299999999999998</v>
      </c>
      <c r="T1345" s="2">
        <v>2.1999999999999999E-2</v>
      </c>
      <c r="U1345" s="2">
        <v>0.12</v>
      </c>
      <c r="V1345" s="2">
        <v>6.8000000000000005E-2</v>
      </c>
      <c r="W1345" s="2">
        <v>9.6000000000000002E-2</v>
      </c>
      <c r="X1345" s="2">
        <v>0.41899999999999998</v>
      </c>
      <c r="Y1345" s="2">
        <v>0.191</v>
      </c>
      <c r="Z1345" s="2">
        <v>8.6999999999999994E-2</v>
      </c>
      <c r="AA1345" s="2">
        <v>0.66</v>
      </c>
      <c r="AB1345" s="2">
        <v>0.999</v>
      </c>
      <c r="AC1345" s="2">
        <v>0.66300000000000003</v>
      </c>
      <c r="AD1345" s="2">
        <v>0.13500000000000001</v>
      </c>
      <c r="AE1345" s="2">
        <v>0.51600000000000001</v>
      </c>
      <c r="AF1345" s="2">
        <v>3.0000000000000001E-3</v>
      </c>
      <c r="AG1345" s="2">
        <v>1E-3</v>
      </c>
      <c r="AH1345" s="2">
        <v>0.45</v>
      </c>
      <c r="AI1345" s="2">
        <v>1.7000000000000001E-2</v>
      </c>
      <c r="AJ1345" s="2">
        <v>4.4999999999999998E-2</v>
      </c>
      <c r="AK1345">
        <v>2725197</v>
      </c>
      <c r="AL1345">
        <v>3444.58</v>
      </c>
      <c r="AM1345" t="s">
        <v>64</v>
      </c>
      <c r="AN1345" s="3">
        <v>0.87701818181818181</v>
      </c>
      <c r="AO1345" s="3">
        <v>4.2865925900484039E-3</v>
      </c>
      <c r="AP1345" s="3">
        <v>0.87615855556219713</v>
      </c>
      <c r="AQ1345" s="3">
        <v>4.2916520650823744E-3</v>
      </c>
      <c r="AR1345" s="3">
        <v>0.95252605371243015</v>
      </c>
      <c r="AS1345" s="3">
        <v>1.471049220737923E-3</v>
      </c>
      <c r="AT1345" s="10">
        <v>2.1419525146484379E-3</v>
      </c>
      <c r="AU1345" s="1">
        <v>419.36328125</v>
      </c>
      <c r="AV1345" s="5">
        <v>6419376.6696349066</v>
      </c>
      <c r="AW1345" s="9">
        <v>0.19252705574035639</v>
      </c>
      <c r="AX1345">
        <v>2</v>
      </c>
      <c r="AY1345" t="s">
        <v>50</v>
      </c>
      <c r="AZ1345" s="9">
        <f>AVERAGE(MainTable[[#This Row],[f1]:[f4]])</f>
        <v>0.50900000000000001</v>
      </c>
      <c r="BA1345" s="9">
        <f>AVERAGE(MainTable[[#This Row],[l1]:[l3]])</f>
        <v>6.9999999999999993E-2</v>
      </c>
      <c r="BB1345" s="9">
        <f>AVERAGE(MainTable[[#This Row],[n1]:[lsc]])</f>
        <v>0.40866666666666668</v>
      </c>
      <c r="BC1345" s="9">
        <f>AVERAGE(MainTable[[#This Row],[density]:[clsCoef]])</f>
        <v>0.39900000000000002</v>
      </c>
      <c r="BD1345" s="9">
        <f>AVERAGE(MainTable[[#This Row],[t2]:[t4]])</f>
        <v>0.15133333333333335</v>
      </c>
      <c r="BE1345" s="9">
        <f>AVERAGE(MainTable[[#This Row],[c1]:[c2]])</f>
        <v>3.1E-2</v>
      </c>
      <c r="BF1345" s="9">
        <f>AVERAGE(MainTable[[#This Row],[n3]], MainTable[[#This Row],[n1]], MainTable[[#This Row],[n4]])</f>
        <v>0.12466666666666666</v>
      </c>
      <c r="BG1345" s="9" t="str">
        <f>VLOOKUP(MainTable[[#This Row],[model]],ModelNames,4,FALSE)</f>
        <v>Discriminant</v>
      </c>
      <c r="BH1345" s="9" cm="1">
        <f t="array" ref="BH1345">MEDIAN(IF($AM$2:$AM$2385=AM1345,$AN$2:$AN$2385))</f>
        <v>0.83860904466088915</v>
      </c>
      <c r="BI1345" s="9" t="str" cm="1">
        <f t="array" ref="BI1345">LEFT(A1345, MIN(IFERROR(FIND({"_binarized","_clean","_converted"}, A1345), LEN(A1345)+1))-1)</f>
        <v>ailerons</v>
      </c>
    </row>
    <row r="1346" spans="1:61" x14ac:dyDescent="0.25">
      <c r="A1346" t="s">
        <v>65</v>
      </c>
      <c r="B1346" s="6">
        <v>13750</v>
      </c>
      <c r="C1346">
        <v>41</v>
      </c>
      <c r="D1346">
        <v>40</v>
      </c>
      <c r="E1346">
        <v>0</v>
      </c>
      <c r="F1346" s="1">
        <v>1.3592999313658201</v>
      </c>
      <c r="G1346">
        <v>4.9992727272727269</v>
      </c>
      <c r="H1346">
        <v>4.9992999999999999</v>
      </c>
      <c r="I1346" s="1">
        <v>6.4999577502746231</v>
      </c>
      <c r="J1346" s="1">
        <v>916.52982260171666</v>
      </c>
      <c r="K1346" s="1">
        <v>6.5101137835123586</v>
      </c>
      <c r="L1346" s="1">
        <v>15.6835</v>
      </c>
      <c r="M1346" s="1">
        <v>6.2793000000000001</v>
      </c>
      <c r="N1346" s="2">
        <v>0.32</v>
      </c>
      <c r="O1346" s="2">
        <v>0.43</v>
      </c>
      <c r="P1346" s="2">
        <v>0.154</v>
      </c>
      <c r="Q1346" s="2">
        <v>0</v>
      </c>
      <c r="R1346" s="2">
        <v>0.98799999999999999</v>
      </c>
      <c r="S1346" s="2">
        <v>0.97299999999999998</v>
      </c>
      <c r="T1346" s="2">
        <v>2.1999999999999999E-2</v>
      </c>
      <c r="U1346" s="2">
        <v>0.12</v>
      </c>
      <c r="V1346" s="2">
        <v>6.8000000000000005E-2</v>
      </c>
      <c r="W1346" s="2">
        <v>9.6000000000000002E-2</v>
      </c>
      <c r="X1346" s="2">
        <v>0.41899999999999998</v>
      </c>
      <c r="Y1346" s="2">
        <v>0.191</v>
      </c>
      <c r="Z1346" s="2">
        <v>8.6999999999999994E-2</v>
      </c>
      <c r="AA1346" s="2">
        <v>0.66</v>
      </c>
      <c r="AB1346" s="2">
        <v>0.999</v>
      </c>
      <c r="AC1346" s="2">
        <v>0.66300000000000003</v>
      </c>
      <c r="AD1346" s="2">
        <v>0.13500000000000001</v>
      </c>
      <c r="AE1346" s="2">
        <v>0.51600000000000001</v>
      </c>
      <c r="AF1346" s="2">
        <v>3.0000000000000001E-3</v>
      </c>
      <c r="AG1346" s="2">
        <v>1E-3</v>
      </c>
      <c r="AH1346" s="2">
        <v>0.45</v>
      </c>
      <c r="AI1346" s="2">
        <v>1.7000000000000001E-2</v>
      </c>
      <c r="AJ1346" s="2">
        <v>4.4999999999999998E-2</v>
      </c>
      <c r="AK1346">
        <v>2725197</v>
      </c>
      <c r="AL1346">
        <v>3444.58</v>
      </c>
      <c r="AM1346" t="s">
        <v>54</v>
      </c>
      <c r="AN1346" s="3">
        <v>0.87316363636363636</v>
      </c>
      <c r="AO1346" s="3">
        <v>4.2056239403057312E-3</v>
      </c>
      <c r="AP1346" s="3">
        <v>0.87301113253897</v>
      </c>
      <c r="AQ1346" s="3">
        <v>4.2046610743890029E-3</v>
      </c>
      <c r="AR1346" s="3">
        <v>0.94903456765903882</v>
      </c>
      <c r="AS1346" s="3">
        <v>1.5262806244894221E-3</v>
      </c>
      <c r="AT1346" s="10">
        <v>0.3841240406036377</v>
      </c>
      <c r="AU1346" s="1">
        <v>400.4921875</v>
      </c>
      <c r="AV1346" s="5">
        <v>35795.728844235702</v>
      </c>
      <c r="AW1346" s="9">
        <v>9.9590280055999756</v>
      </c>
      <c r="AX1346">
        <v>16</v>
      </c>
      <c r="AY1346" t="s">
        <v>50</v>
      </c>
      <c r="AZ1346" s="9">
        <f>AVERAGE(MainTable[[#This Row],[f1]:[f4]])</f>
        <v>0.50900000000000001</v>
      </c>
      <c r="BA1346" s="9">
        <f>AVERAGE(MainTable[[#This Row],[l1]:[l3]])</f>
        <v>6.9999999999999993E-2</v>
      </c>
      <c r="BB1346" s="9">
        <f>AVERAGE(MainTable[[#This Row],[n1]:[lsc]])</f>
        <v>0.40866666666666668</v>
      </c>
      <c r="BC1346" s="9">
        <f>AVERAGE(MainTable[[#This Row],[density]:[clsCoef]])</f>
        <v>0.39900000000000002</v>
      </c>
      <c r="BD1346" s="9">
        <f>AVERAGE(MainTable[[#This Row],[t2]:[t4]])</f>
        <v>0.15133333333333335</v>
      </c>
      <c r="BE1346" s="9">
        <f>AVERAGE(MainTable[[#This Row],[c1]:[c2]])</f>
        <v>3.1E-2</v>
      </c>
      <c r="BF1346" s="9">
        <f>AVERAGE(MainTable[[#This Row],[n3]], MainTable[[#This Row],[n1]], MainTable[[#This Row],[n4]])</f>
        <v>0.12466666666666666</v>
      </c>
      <c r="BG1346" s="9" t="str">
        <f>VLOOKUP(MainTable[[#This Row],[model]],ModelNames,4,FALSE)</f>
        <v>Tree Ensemble</v>
      </c>
      <c r="BH1346" s="9" cm="1">
        <f t="array" ref="BH1346">MEDIAN(IF($AM$2:$AM$2385=AM1346,$AN$2:$AN$2385))</f>
        <v>0.87316363636363636</v>
      </c>
      <c r="BI1346" s="9" t="str" cm="1">
        <f t="array" ref="BI1346">LEFT(A1346, MIN(IFERROR(FIND({"_binarized","_clean","_converted"}, A1346), LEN(A1346)+1))-1)</f>
        <v>ailerons</v>
      </c>
    </row>
    <row r="1347" spans="1:61" x14ac:dyDescent="0.25">
      <c r="A1347" t="s">
        <v>65</v>
      </c>
      <c r="B1347" s="6">
        <v>13750</v>
      </c>
      <c r="C1347">
        <v>41</v>
      </c>
      <c r="D1347">
        <v>40</v>
      </c>
      <c r="E1347">
        <v>0</v>
      </c>
      <c r="F1347" s="1">
        <v>1.3592999313658201</v>
      </c>
      <c r="G1347">
        <v>4.9992727272727269</v>
      </c>
      <c r="H1347">
        <v>4.9992999999999999</v>
      </c>
      <c r="I1347" s="1">
        <v>6.4999577502746231</v>
      </c>
      <c r="J1347" s="1">
        <v>916.52982260171666</v>
      </c>
      <c r="K1347" s="1">
        <v>6.5101137835123586</v>
      </c>
      <c r="L1347" s="1">
        <v>15.6835</v>
      </c>
      <c r="M1347" s="1">
        <v>6.2793000000000001</v>
      </c>
      <c r="N1347" s="2">
        <v>0.32</v>
      </c>
      <c r="O1347" s="2">
        <v>0.43</v>
      </c>
      <c r="P1347" s="2">
        <v>0.154</v>
      </c>
      <c r="Q1347" s="2">
        <v>0</v>
      </c>
      <c r="R1347" s="2">
        <v>0.98799999999999999</v>
      </c>
      <c r="S1347" s="2">
        <v>0.97299999999999998</v>
      </c>
      <c r="T1347" s="2">
        <v>2.1999999999999999E-2</v>
      </c>
      <c r="U1347" s="2">
        <v>0.12</v>
      </c>
      <c r="V1347" s="2">
        <v>6.8000000000000005E-2</v>
      </c>
      <c r="W1347" s="2">
        <v>9.6000000000000002E-2</v>
      </c>
      <c r="X1347" s="2">
        <v>0.41899999999999998</v>
      </c>
      <c r="Y1347" s="2">
        <v>0.191</v>
      </c>
      <c r="Z1347" s="2">
        <v>8.6999999999999994E-2</v>
      </c>
      <c r="AA1347" s="2">
        <v>0.66</v>
      </c>
      <c r="AB1347" s="2">
        <v>0.999</v>
      </c>
      <c r="AC1347" s="2">
        <v>0.66300000000000003</v>
      </c>
      <c r="AD1347" s="2">
        <v>0.13500000000000001</v>
      </c>
      <c r="AE1347" s="2">
        <v>0.51600000000000001</v>
      </c>
      <c r="AF1347" s="2">
        <v>3.0000000000000001E-3</v>
      </c>
      <c r="AG1347" s="2">
        <v>1E-3</v>
      </c>
      <c r="AH1347" s="2">
        <v>0.45</v>
      </c>
      <c r="AI1347" s="2">
        <v>1.7000000000000001E-2</v>
      </c>
      <c r="AJ1347" s="2">
        <v>4.4999999999999998E-2</v>
      </c>
      <c r="AK1347">
        <v>2725197</v>
      </c>
      <c r="AL1347">
        <v>3444.58</v>
      </c>
      <c r="AM1347" t="s">
        <v>52</v>
      </c>
      <c r="AN1347" s="3">
        <v>0.86647272727272728</v>
      </c>
      <c r="AO1347" s="3">
        <v>5.0721733161200539E-3</v>
      </c>
      <c r="AP1347" s="3">
        <v>0.86616897366025791</v>
      </c>
      <c r="AQ1347" s="3">
        <v>5.0323260458678826E-3</v>
      </c>
      <c r="AR1347" s="3">
        <v>0.94392101169140508</v>
      </c>
      <c r="AS1347" s="3">
        <v>2.8546667472504018E-3</v>
      </c>
      <c r="AT1347" s="10">
        <v>0.25178623199462891</v>
      </c>
      <c r="AU1347" s="1">
        <v>540.6015625</v>
      </c>
      <c r="AV1347" s="5">
        <v>54609.816792100508</v>
      </c>
      <c r="AW1347" s="9">
        <v>9.8355169296264648</v>
      </c>
      <c r="AX1347">
        <v>24</v>
      </c>
      <c r="AY1347" t="s">
        <v>50</v>
      </c>
      <c r="AZ1347" s="9">
        <f>AVERAGE(MainTable[[#This Row],[f1]:[f4]])</f>
        <v>0.50900000000000001</v>
      </c>
      <c r="BA1347" s="9">
        <f>AVERAGE(MainTable[[#This Row],[l1]:[l3]])</f>
        <v>6.9999999999999993E-2</v>
      </c>
      <c r="BB1347" s="9">
        <f>AVERAGE(MainTable[[#This Row],[n1]:[lsc]])</f>
        <v>0.40866666666666668</v>
      </c>
      <c r="BC1347" s="9">
        <f>AVERAGE(MainTable[[#This Row],[density]:[clsCoef]])</f>
        <v>0.39900000000000002</v>
      </c>
      <c r="BD1347" s="9">
        <f>AVERAGE(MainTable[[#This Row],[t2]:[t4]])</f>
        <v>0.15133333333333335</v>
      </c>
      <c r="BE1347" s="9">
        <f>AVERAGE(MainTable[[#This Row],[c1]:[c2]])</f>
        <v>3.1E-2</v>
      </c>
      <c r="BF1347" s="9">
        <f>AVERAGE(MainTable[[#This Row],[n3]], MainTable[[#This Row],[n1]], MainTable[[#This Row],[n4]])</f>
        <v>0.12466666666666666</v>
      </c>
      <c r="BG1347" s="9" t="str">
        <f>VLOOKUP(MainTable[[#This Row],[model]],ModelNames,4,FALSE)</f>
        <v>Tree Ensemble</v>
      </c>
      <c r="BH1347" s="9" cm="1">
        <f t="array" ref="BH1347">MEDIAN(IF($AM$2:$AM$2385=AM1347,$AN$2:$AN$2385))</f>
        <v>0.87140340575455077</v>
      </c>
      <c r="BI1347" s="9" t="str" cm="1">
        <f t="array" ref="BI1347">LEFT(A1347, MIN(IFERROR(FIND({"_binarized","_clean","_converted"}, A1347), LEN(A1347)+1))-1)</f>
        <v>ailerons</v>
      </c>
    </row>
    <row r="1348" spans="1:61" x14ac:dyDescent="0.25">
      <c r="A1348" t="s">
        <v>65</v>
      </c>
      <c r="B1348" s="6">
        <v>13750</v>
      </c>
      <c r="C1348">
        <v>41</v>
      </c>
      <c r="D1348">
        <v>40</v>
      </c>
      <c r="E1348">
        <v>0</v>
      </c>
      <c r="F1348" s="1">
        <v>1.3592999313658201</v>
      </c>
      <c r="G1348">
        <v>4.9992727272727269</v>
      </c>
      <c r="H1348">
        <v>4.9992999999999999</v>
      </c>
      <c r="I1348" s="1">
        <v>6.4999577502746231</v>
      </c>
      <c r="J1348" s="1">
        <v>916.52982260171666</v>
      </c>
      <c r="K1348" s="1">
        <v>6.5101137835123586</v>
      </c>
      <c r="L1348" s="1">
        <v>15.6835</v>
      </c>
      <c r="M1348" s="1">
        <v>6.2793000000000001</v>
      </c>
      <c r="N1348" s="2">
        <v>0.32</v>
      </c>
      <c r="O1348" s="2">
        <v>0.43</v>
      </c>
      <c r="P1348" s="2">
        <v>0.154</v>
      </c>
      <c r="Q1348" s="2">
        <v>0</v>
      </c>
      <c r="R1348" s="2">
        <v>0.98799999999999999</v>
      </c>
      <c r="S1348" s="2">
        <v>0.97299999999999998</v>
      </c>
      <c r="T1348" s="2">
        <v>2.1999999999999999E-2</v>
      </c>
      <c r="U1348" s="2">
        <v>0.12</v>
      </c>
      <c r="V1348" s="2">
        <v>6.8000000000000005E-2</v>
      </c>
      <c r="W1348" s="2">
        <v>9.6000000000000002E-2</v>
      </c>
      <c r="X1348" s="2">
        <v>0.41899999999999998</v>
      </c>
      <c r="Y1348" s="2">
        <v>0.191</v>
      </c>
      <c r="Z1348" s="2">
        <v>8.6999999999999994E-2</v>
      </c>
      <c r="AA1348" s="2">
        <v>0.66</v>
      </c>
      <c r="AB1348" s="2">
        <v>0.999</v>
      </c>
      <c r="AC1348" s="2">
        <v>0.66300000000000003</v>
      </c>
      <c r="AD1348" s="2">
        <v>0.13500000000000001</v>
      </c>
      <c r="AE1348" s="2">
        <v>0.51600000000000001</v>
      </c>
      <c r="AF1348" s="2">
        <v>3.0000000000000001E-3</v>
      </c>
      <c r="AG1348" s="2">
        <v>1E-3</v>
      </c>
      <c r="AH1348" s="2">
        <v>0.45</v>
      </c>
      <c r="AI1348" s="2">
        <v>1.7000000000000001E-2</v>
      </c>
      <c r="AJ1348" s="2">
        <v>4.4999999999999998E-2</v>
      </c>
      <c r="AK1348">
        <v>2725197</v>
      </c>
      <c r="AL1348">
        <v>3444.58</v>
      </c>
      <c r="AM1348" t="s">
        <v>57</v>
      </c>
      <c r="AN1348" s="3">
        <v>0.85687272727272723</v>
      </c>
      <c r="AO1348" s="3">
        <v>8.4863721575650086E-3</v>
      </c>
      <c r="AP1348" s="3">
        <v>0.85669868760829926</v>
      </c>
      <c r="AQ1348" s="3">
        <v>8.4566233018497881E-3</v>
      </c>
      <c r="AR1348" s="3">
        <v>0.91352425663047598</v>
      </c>
      <c r="AS1348" s="3">
        <v>4.4908734385533918E-3</v>
      </c>
      <c r="AT1348" s="10">
        <v>4.2312145233154297E-3</v>
      </c>
      <c r="AU1348" s="1">
        <v>199.97265625</v>
      </c>
      <c r="AV1348" s="5">
        <v>3249657.9703611881</v>
      </c>
      <c r="AW1348" s="9">
        <v>7.2427010536193848</v>
      </c>
      <c r="AX1348">
        <v>24</v>
      </c>
      <c r="AY1348" t="s">
        <v>50</v>
      </c>
      <c r="AZ1348" s="9">
        <f>AVERAGE(MainTable[[#This Row],[f1]:[f4]])</f>
        <v>0.50900000000000001</v>
      </c>
      <c r="BA1348" s="9">
        <f>AVERAGE(MainTable[[#This Row],[l1]:[l3]])</f>
        <v>6.9999999999999993E-2</v>
      </c>
      <c r="BB1348" s="9">
        <f>AVERAGE(MainTable[[#This Row],[n1]:[lsc]])</f>
        <v>0.40866666666666668</v>
      </c>
      <c r="BC1348" s="9">
        <f>AVERAGE(MainTable[[#This Row],[density]:[clsCoef]])</f>
        <v>0.39900000000000002</v>
      </c>
      <c r="BD1348" s="9">
        <f>AVERAGE(MainTable[[#This Row],[t2]:[t4]])</f>
        <v>0.15133333333333335</v>
      </c>
      <c r="BE1348" s="9">
        <f>AVERAGE(MainTable[[#This Row],[c1]:[c2]])</f>
        <v>3.1E-2</v>
      </c>
      <c r="BF1348" s="9">
        <f>AVERAGE(MainTable[[#This Row],[n3]], MainTable[[#This Row],[n1]], MainTable[[#This Row],[n4]])</f>
        <v>0.12466666666666666</v>
      </c>
      <c r="BG1348" s="9" t="str">
        <f>VLOOKUP(MainTable[[#This Row],[model]],ModelNames,4,FALSE)</f>
        <v>Tree-based</v>
      </c>
      <c r="BH1348" s="9" cm="1">
        <f t="array" ref="BH1348">MEDIAN(IF($AM$2:$AM$2385=AM1348,$AN$2:$AN$2385))</f>
        <v>0.84387062005572167</v>
      </c>
      <c r="BI1348" s="9" t="str" cm="1">
        <f t="array" ref="BI1348">LEFT(A1348, MIN(IFERROR(FIND({"_binarized","_clean","_converted"}, A1348), LEN(A1348)+1))-1)</f>
        <v>ailerons</v>
      </c>
    </row>
    <row r="1349" spans="1:61" x14ac:dyDescent="0.25">
      <c r="A1349" t="s">
        <v>65</v>
      </c>
      <c r="B1349" s="6">
        <v>13750</v>
      </c>
      <c r="C1349">
        <v>41</v>
      </c>
      <c r="D1349">
        <v>40</v>
      </c>
      <c r="E1349">
        <v>0</v>
      </c>
      <c r="F1349" s="1">
        <v>1.3592999313658201</v>
      </c>
      <c r="G1349">
        <v>4.9992727272727269</v>
      </c>
      <c r="H1349">
        <v>4.9992999999999999</v>
      </c>
      <c r="I1349" s="1">
        <v>6.4999577502746231</v>
      </c>
      <c r="J1349" s="1">
        <v>916.52982260171666</v>
      </c>
      <c r="K1349" s="1">
        <v>6.5101137835123586</v>
      </c>
      <c r="L1349" s="1">
        <v>15.6835</v>
      </c>
      <c r="M1349" s="1">
        <v>6.2793000000000001</v>
      </c>
      <c r="N1349" s="2">
        <v>0.32</v>
      </c>
      <c r="O1349" s="2">
        <v>0.43</v>
      </c>
      <c r="P1349" s="2">
        <v>0.154</v>
      </c>
      <c r="Q1349" s="2">
        <v>0</v>
      </c>
      <c r="R1349" s="2">
        <v>0.98799999999999999</v>
      </c>
      <c r="S1349" s="2">
        <v>0.97299999999999998</v>
      </c>
      <c r="T1349" s="2">
        <v>2.1999999999999999E-2</v>
      </c>
      <c r="U1349" s="2">
        <v>0.12</v>
      </c>
      <c r="V1349" s="2">
        <v>6.8000000000000005E-2</v>
      </c>
      <c r="W1349" s="2">
        <v>9.6000000000000002E-2</v>
      </c>
      <c r="X1349" s="2">
        <v>0.41899999999999998</v>
      </c>
      <c r="Y1349" s="2">
        <v>0.191</v>
      </c>
      <c r="Z1349" s="2">
        <v>8.6999999999999994E-2</v>
      </c>
      <c r="AA1349" s="2">
        <v>0.66</v>
      </c>
      <c r="AB1349" s="2">
        <v>0.999</v>
      </c>
      <c r="AC1349" s="2">
        <v>0.66300000000000003</v>
      </c>
      <c r="AD1349" s="2">
        <v>0.13500000000000001</v>
      </c>
      <c r="AE1349" s="2">
        <v>0.51600000000000001</v>
      </c>
      <c r="AF1349" s="2">
        <v>3.0000000000000001E-3</v>
      </c>
      <c r="AG1349" s="2">
        <v>1E-3</v>
      </c>
      <c r="AH1349" s="2">
        <v>0.45</v>
      </c>
      <c r="AI1349" s="2">
        <v>1.7000000000000001E-2</v>
      </c>
      <c r="AJ1349" s="2">
        <v>4.4999999999999998E-2</v>
      </c>
      <c r="AK1349">
        <v>2725197</v>
      </c>
      <c r="AL1349">
        <v>3444.58</v>
      </c>
      <c r="AM1349" t="s">
        <v>53</v>
      </c>
      <c r="AN1349" s="3">
        <v>0.84567272727272724</v>
      </c>
      <c r="AO1349" s="3">
        <v>4.4274127287925536E-3</v>
      </c>
      <c r="AP1349" s="3">
        <v>0.84494308862509038</v>
      </c>
      <c r="AQ1349" s="3">
        <v>4.4918714099977802E-3</v>
      </c>
      <c r="AR1349" s="3">
        <v>0.92049290895600555</v>
      </c>
      <c r="AS1349" s="3">
        <v>3.2520647001904931E-3</v>
      </c>
      <c r="AT1349" s="10">
        <v>0.12119269371032711</v>
      </c>
      <c r="AU1349" s="1">
        <v>412.40625</v>
      </c>
      <c r="AV1349" s="5">
        <v>113455.6843242137</v>
      </c>
      <c r="AW1349" s="9">
        <v>2.9537303447723389</v>
      </c>
      <c r="AX1349">
        <v>24</v>
      </c>
      <c r="AY1349" t="s">
        <v>50</v>
      </c>
      <c r="AZ1349" s="9">
        <f>AVERAGE(MainTable[[#This Row],[f1]:[f4]])</f>
        <v>0.50900000000000001</v>
      </c>
      <c r="BA1349" s="9">
        <f>AVERAGE(MainTable[[#This Row],[l1]:[l3]])</f>
        <v>6.9999999999999993E-2</v>
      </c>
      <c r="BB1349" s="9">
        <f>AVERAGE(MainTable[[#This Row],[n1]:[lsc]])</f>
        <v>0.40866666666666668</v>
      </c>
      <c r="BC1349" s="9">
        <f>AVERAGE(MainTable[[#This Row],[density]:[clsCoef]])</f>
        <v>0.39900000000000002</v>
      </c>
      <c r="BD1349" s="9">
        <f>AVERAGE(MainTable[[#This Row],[t2]:[t4]])</f>
        <v>0.15133333333333335</v>
      </c>
      <c r="BE1349" s="9">
        <f>AVERAGE(MainTable[[#This Row],[c1]:[c2]])</f>
        <v>3.1E-2</v>
      </c>
      <c r="BF1349" s="9">
        <f>AVERAGE(MainTable[[#This Row],[n3]], MainTable[[#This Row],[n1]], MainTable[[#This Row],[n4]])</f>
        <v>0.12466666666666666</v>
      </c>
      <c r="BG1349" s="9" t="str">
        <f>VLOOKUP(MainTable[[#This Row],[model]],ModelNames,4,FALSE)</f>
        <v>Instance-based</v>
      </c>
      <c r="BH1349" s="9" cm="1">
        <f t="array" ref="BH1349">MEDIAN(IF($AM$2:$AM$2385=AM1349,$AN$2:$AN$2385))</f>
        <v>0.85</v>
      </c>
      <c r="BI1349" s="9" t="str" cm="1">
        <f t="array" ref="BI1349">LEFT(A1349, MIN(IFERROR(FIND({"_binarized","_clean","_converted"}, A1349), LEN(A1349)+1))-1)</f>
        <v>ailerons</v>
      </c>
    </row>
    <row r="1350" spans="1:61" x14ac:dyDescent="0.25">
      <c r="A1350" t="s">
        <v>65</v>
      </c>
      <c r="B1350" s="6">
        <v>13750</v>
      </c>
      <c r="C1350">
        <v>41</v>
      </c>
      <c r="D1350">
        <v>40</v>
      </c>
      <c r="E1350">
        <v>0</v>
      </c>
      <c r="F1350" s="1">
        <v>1.3592999313658201</v>
      </c>
      <c r="G1350">
        <v>4.9992727272727269</v>
      </c>
      <c r="H1350">
        <v>4.9992999999999999</v>
      </c>
      <c r="I1350" s="1">
        <v>6.4999577502746231</v>
      </c>
      <c r="J1350" s="1">
        <v>916.52982260171666</v>
      </c>
      <c r="K1350" s="1">
        <v>6.5101137835123586</v>
      </c>
      <c r="L1350" s="1">
        <v>15.6835</v>
      </c>
      <c r="M1350" s="1">
        <v>6.2793000000000001</v>
      </c>
      <c r="N1350" s="2">
        <v>0.32</v>
      </c>
      <c r="O1350" s="2">
        <v>0.43</v>
      </c>
      <c r="P1350" s="2">
        <v>0.154</v>
      </c>
      <c r="Q1350" s="2">
        <v>0</v>
      </c>
      <c r="R1350" s="2">
        <v>0.98799999999999999</v>
      </c>
      <c r="S1350" s="2">
        <v>0.97299999999999998</v>
      </c>
      <c r="T1350" s="2">
        <v>2.1999999999999999E-2</v>
      </c>
      <c r="U1350" s="2">
        <v>0.12</v>
      </c>
      <c r="V1350" s="2">
        <v>6.8000000000000005E-2</v>
      </c>
      <c r="W1350" s="2">
        <v>9.6000000000000002E-2</v>
      </c>
      <c r="X1350" s="2">
        <v>0.41899999999999998</v>
      </c>
      <c r="Y1350" s="2">
        <v>0.191</v>
      </c>
      <c r="Z1350" s="2">
        <v>8.6999999999999994E-2</v>
      </c>
      <c r="AA1350" s="2">
        <v>0.66</v>
      </c>
      <c r="AB1350" s="2">
        <v>0.999</v>
      </c>
      <c r="AC1350" s="2">
        <v>0.66300000000000003</v>
      </c>
      <c r="AD1350" s="2">
        <v>0.13500000000000001</v>
      </c>
      <c r="AE1350" s="2">
        <v>0.51600000000000001</v>
      </c>
      <c r="AF1350" s="2">
        <v>3.0000000000000001E-3</v>
      </c>
      <c r="AG1350" s="2">
        <v>1E-3</v>
      </c>
      <c r="AH1350" s="2">
        <v>0.45</v>
      </c>
      <c r="AI1350" s="2">
        <v>1.7000000000000001E-2</v>
      </c>
      <c r="AJ1350" s="2">
        <v>4.4999999999999998E-2</v>
      </c>
      <c r="AK1350">
        <v>2725197</v>
      </c>
      <c r="AL1350">
        <v>3444.58</v>
      </c>
      <c r="AM1350" t="s">
        <v>61</v>
      </c>
      <c r="AN1350" s="3">
        <v>0.7310545454545454</v>
      </c>
      <c r="AO1350" s="3">
        <v>1.373294283860034E-2</v>
      </c>
      <c r="AP1350" s="3">
        <v>0.70296101246312725</v>
      </c>
      <c r="AQ1350" s="3">
        <v>1.8669379958386089E-2</v>
      </c>
      <c r="AR1350" s="3">
        <v>0.91967894045995335</v>
      </c>
      <c r="AS1350" s="3">
        <v>1.8554240302648499E-3</v>
      </c>
      <c r="AT1350" s="10">
        <v>5.8932304382324219E-3</v>
      </c>
      <c r="AU1350" s="1">
        <v>431.48828125</v>
      </c>
      <c r="AV1350" s="5">
        <v>2333185.532810098</v>
      </c>
      <c r="AW1350" s="9">
        <v>0.21235084533691409</v>
      </c>
      <c r="AX1350">
        <v>4</v>
      </c>
      <c r="AY1350" t="s">
        <v>50</v>
      </c>
      <c r="AZ1350" s="9">
        <f>AVERAGE(MainTable[[#This Row],[f1]:[f4]])</f>
        <v>0.50900000000000001</v>
      </c>
      <c r="BA1350" s="9">
        <f>AVERAGE(MainTable[[#This Row],[l1]:[l3]])</f>
        <v>6.9999999999999993E-2</v>
      </c>
      <c r="BB1350" s="9">
        <f>AVERAGE(MainTable[[#This Row],[n1]:[lsc]])</f>
        <v>0.40866666666666668</v>
      </c>
      <c r="BC1350" s="9">
        <f>AVERAGE(MainTable[[#This Row],[density]:[clsCoef]])</f>
        <v>0.39900000000000002</v>
      </c>
      <c r="BD1350" s="9">
        <f>AVERAGE(MainTable[[#This Row],[t2]:[t4]])</f>
        <v>0.15133333333333335</v>
      </c>
      <c r="BE1350" s="9">
        <f>AVERAGE(MainTable[[#This Row],[c1]:[c2]])</f>
        <v>3.1E-2</v>
      </c>
      <c r="BF1350" s="9">
        <f>AVERAGE(MainTable[[#This Row],[n3]], MainTable[[#This Row],[n1]], MainTable[[#This Row],[n4]])</f>
        <v>0.12466666666666666</v>
      </c>
      <c r="BG1350" s="9" t="str">
        <f>VLOOKUP(MainTable[[#This Row],[model]],ModelNames,4,FALSE)</f>
        <v>Discriminant</v>
      </c>
      <c r="BH1350" s="9" cm="1">
        <f t="array" ref="BH1350">MEDIAN(IF($AM$2:$AM$2385=AM1350,$AN$2:$AN$2385))</f>
        <v>0.82848361206198695</v>
      </c>
      <c r="BI1350" s="9" t="str" cm="1">
        <f t="array" ref="BI1350">LEFT(A1350, MIN(IFERROR(FIND({"_binarized","_clean","_converted"}, A1350), LEN(A1350)+1))-1)</f>
        <v>ailerons</v>
      </c>
    </row>
    <row r="1351" spans="1:61" x14ac:dyDescent="0.25">
      <c r="A1351" t="s">
        <v>65</v>
      </c>
      <c r="B1351" s="6">
        <v>13750</v>
      </c>
      <c r="C1351">
        <v>41</v>
      </c>
      <c r="D1351">
        <v>40</v>
      </c>
      <c r="E1351">
        <v>0</v>
      </c>
      <c r="F1351" s="1">
        <v>1.3592999313658201</v>
      </c>
      <c r="G1351">
        <v>4.9992727272727269</v>
      </c>
      <c r="H1351">
        <v>4.9992999999999999</v>
      </c>
      <c r="I1351" s="1">
        <v>6.4999577502746231</v>
      </c>
      <c r="J1351" s="1">
        <v>916.52982260171666</v>
      </c>
      <c r="K1351" s="1">
        <v>6.5101137835123586</v>
      </c>
      <c r="L1351" s="1">
        <v>15.6835</v>
      </c>
      <c r="M1351" s="1">
        <v>6.2793000000000001</v>
      </c>
      <c r="N1351" s="2">
        <v>0.32</v>
      </c>
      <c r="O1351" s="2">
        <v>0.43</v>
      </c>
      <c r="P1351" s="2">
        <v>0.154</v>
      </c>
      <c r="Q1351" s="2">
        <v>0</v>
      </c>
      <c r="R1351" s="2">
        <v>0.98799999999999999</v>
      </c>
      <c r="S1351" s="2">
        <v>0.97299999999999998</v>
      </c>
      <c r="T1351" s="2">
        <v>2.1999999999999999E-2</v>
      </c>
      <c r="U1351" s="2">
        <v>0.12</v>
      </c>
      <c r="V1351" s="2">
        <v>6.8000000000000005E-2</v>
      </c>
      <c r="W1351" s="2">
        <v>9.6000000000000002E-2</v>
      </c>
      <c r="X1351" s="2">
        <v>0.41899999999999998</v>
      </c>
      <c r="Y1351" s="2">
        <v>0.191</v>
      </c>
      <c r="Z1351" s="2">
        <v>8.6999999999999994E-2</v>
      </c>
      <c r="AA1351" s="2">
        <v>0.66</v>
      </c>
      <c r="AB1351" s="2">
        <v>0.999</v>
      </c>
      <c r="AC1351" s="2">
        <v>0.66300000000000003</v>
      </c>
      <c r="AD1351" s="2">
        <v>0.13500000000000001</v>
      </c>
      <c r="AE1351" s="2">
        <v>0.51600000000000001</v>
      </c>
      <c r="AF1351" s="2">
        <v>3.0000000000000001E-3</v>
      </c>
      <c r="AG1351" s="2">
        <v>1E-3</v>
      </c>
      <c r="AH1351" s="2">
        <v>0.45</v>
      </c>
      <c r="AI1351" s="2">
        <v>1.7000000000000001E-2</v>
      </c>
      <c r="AJ1351" s="2">
        <v>4.4999999999999998E-2</v>
      </c>
      <c r="AK1351">
        <v>2725197</v>
      </c>
      <c r="AL1351">
        <v>3444.58</v>
      </c>
      <c r="AM1351" t="s">
        <v>63</v>
      </c>
      <c r="AN1351" s="3">
        <v>0.67192727272727271</v>
      </c>
      <c r="AO1351" s="3">
        <v>8.4326010418244411E-3</v>
      </c>
      <c r="AP1351" s="3">
        <v>0.61855172836088879</v>
      </c>
      <c r="AQ1351" s="3">
        <v>1.354564667786611E-2</v>
      </c>
      <c r="AR1351" s="3">
        <v>0.84524053805811206</v>
      </c>
      <c r="AS1351" s="3">
        <v>2.1817569306577232E-3</v>
      </c>
      <c r="AT1351" s="10">
        <v>4.0583610534667969E-3</v>
      </c>
      <c r="AU1351" s="1">
        <v>412.578125</v>
      </c>
      <c r="AV1351" s="5">
        <v>3388067.207143696</v>
      </c>
      <c r="AW1351" s="9">
        <v>0.18509197235107419</v>
      </c>
      <c r="AX1351">
        <v>4</v>
      </c>
      <c r="AY1351" t="s">
        <v>50</v>
      </c>
      <c r="AZ1351" s="9">
        <f>AVERAGE(MainTable[[#This Row],[f1]:[f4]])</f>
        <v>0.50900000000000001</v>
      </c>
      <c r="BA1351" s="9">
        <f>AVERAGE(MainTable[[#This Row],[l1]:[l3]])</f>
        <v>6.9999999999999993E-2</v>
      </c>
      <c r="BB1351" s="9">
        <f>AVERAGE(MainTable[[#This Row],[n1]:[lsc]])</f>
        <v>0.40866666666666668</v>
      </c>
      <c r="BC1351" s="9">
        <f>AVERAGE(MainTable[[#This Row],[density]:[clsCoef]])</f>
        <v>0.39900000000000002</v>
      </c>
      <c r="BD1351" s="9">
        <f>AVERAGE(MainTable[[#This Row],[t2]:[t4]])</f>
        <v>0.15133333333333335</v>
      </c>
      <c r="BE1351" s="9">
        <f>AVERAGE(MainTable[[#This Row],[c1]:[c2]])</f>
        <v>3.1E-2</v>
      </c>
      <c r="BF1351" s="9">
        <f>AVERAGE(MainTable[[#This Row],[n3]], MainTable[[#This Row],[n1]], MainTable[[#This Row],[n4]])</f>
        <v>0.12466666666666666</v>
      </c>
      <c r="BG1351" s="9" t="str">
        <f>VLOOKUP(MainTable[[#This Row],[model]],ModelNames,4,FALSE)</f>
        <v>Probabilistic</v>
      </c>
      <c r="BH1351" s="9" cm="1">
        <f t="array" ref="BH1351">MEDIAN(IF($AM$2:$AM$2385=AM1351,$AN$2:$AN$2385))</f>
        <v>0.73750000000000004</v>
      </c>
      <c r="BI1351" s="9" t="str" cm="1">
        <f t="array" ref="BI1351">LEFT(A1351, MIN(IFERROR(FIND({"_binarized","_clean","_converted"}, A1351), LEN(A1351)+1))-1)</f>
        <v>ailerons</v>
      </c>
    </row>
    <row r="1352" spans="1:61" x14ac:dyDescent="0.25">
      <c r="A1352" t="s">
        <v>100</v>
      </c>
      <c r="B1352" s="6">
        <v>1473</v>
      </c>
      <c r="C1352">
        <v>10</v>
      </c>
      <c r="D1352">
        <v>9</v>
      </c>
      <c r="E1352">
        <v>0</v>
      </c>
      <c r="F1352" s="1">
        <v>1.34181240063593</v>
      </c>
      <c r="G1352">
        <v>0</v>
      </c>
      <c r="H1352">
        <v>0</v>
      </c>
      <c r="I1352" s="1">
        <v>1000000</v>
      </c>
      <c r="J1352" s="1">
        <v>0.92369851072523623</v>
      </c>
      <c r="K1352" s="1">
        <v>1.1596384160143389</v>
      </c>
      <c r="L1352" s="1">
        <v>40.8337</v>
      </c>
      <c r="M1352" s="1">
        <v>27.692699999999999</v>
      </c>
      <c r="N1352" s="2">
        <v>0.502</v>
      </c>
      <c r="O1352" s="2">
        <v>0.88700000000000001</v>
      </c>
      <c r="P1352" s="2">
        <v>0.58099999999999996</v>
      </c>
      <c r="Q1352" s="2">
        <v>0.75</v>
      </c>
      <c r="R1352" s="2">
        <v>0.998</v>
      </c>
      <c r="S1352" s="2">
        <v>0.998</v>
      </c>
      <c r="T1352" s="2">
        <v>0.14299999999999999</v>
      </c>
      <c r="U1352" s="2">
        <v>0.317</v>
      </c>
      <c r="V1352" s="2">
        <v>0.27900000000000003</v>
      </c>
      <c r="W1352" s="2">
        <v>0.20399999999999999</v>
      </c>
      <c r="X1352" s="2">
        <v>0.40200000000000002</v>
      </c>
      <c r="Y1352" s="2">
        <v>0.40400000000000003</v>
      </c>
      <c r="Z1352" s="2">
        <v>0.28399999999999997</v>
      </c>
      <c r="AA1352" s="2">
        <v>0.67800000000000005</v>
      </c>
      <c r="AB1352" s="2">
        <v>0.998</v>
      </c>
      <c r="AC1352" s="2">
        <v>0.93300000000000005</v>
      </c>
      <c r="AD1352" s="2">
        <v>0.42799999999999999</v>
      </c>
      <c r="AE1352" s="2">
        <v>0.80900000000000005</v>
      </c>
      <c r="AF1352" s="2">
        <v>6.0000000000000001E-3</v>
      </c>
      <c r="AG1352" s="2">
        <v>5.0000000000000001E-3</v>
      </c>
      <c r="AH1352" s="2">
        <v>0.88900000000000001</v>
      </c>
      <c r="AI1352" s="2">
        <v>1.4999999999999999E-2</v>
      </c>
      <c r="AJ1352" s="2">
        <v>4.2000000000000003E-2</v>
      </c>
      <c r="AK1352">
        <v>32631</v>
      </c>
      <c r="AL1352">
        <v>1.37</v>
      </c>
      <c r="AM1352" t="s">
        <v>55</v>
      </c>
      <c r="AN1352" s="3">
        <v>0.72367116338060655</v>
      </c>
      <c r="AO1352" s="3">
        <v>1.9924563662560211E-2</v>
      </c>
      <c r="AP1352" s="3">
        <v>0.70901673101339413</v>
      </c>
      <c r="AQ1352" s="3">
        <v>1.8495292938279988E-2</v>
      </c>
      <c r="AR1352" s="3">
        <v>0.77861301394982707</v>
      </c>
      <c r="AS1352" s="3">
        <v>2.540797532773393E-2</v>
      </c>
      <c r="AT1352" s="10">
        <v>5.05828857421875E-3</v>
      </c>
      <c r="AU1352" s="1">
        <v>135.46875</v>
      </c>
      <c r="AV1352" s="5">
        <v>291600.60331825039</v>
      </c>
      <c r="AW1352" s="9">
        <v>0.33601689338684082</v>
      </c>
      <c r="AX1352">
        <v>16</v>
      </c>
      <c r="AY1352" t="s">
        <v>50</v>
      </c>
      <c r="AZ1352" s="9">
        <f>AVERAGE(MainTable[[#This Row],[f1]:[f4]])</f>
        <v>0.8428000000000001</v>
      </c>
      <c r="BA1352" s="9">
        <f>AVERAGE(MainTable[[#This Row],[l1]:[l3]])</f>
        <v>0.24633333333333332</v>
      </c>
      <c r="BB1352" s="9">
        <f>AVERAGE(MainTable[[#This Row],[n1]:[lsc]])</f>
        <v>0.49499999999999994</v>
      </c>
      <c r="BC1352" s="9">
        <f>AVERAGE(MainTable[[#This Row],[density]:[clsCoef]])</f>
        <v>0.68049999999999999</v>
      </c>
      <c r="BD1352" s="9">
        <f>AVERAGE(MainTable[[#This Row],[t2]:[t4]])</f>
        <v>0.3</v>
      </c>
      <c r="BE1352" s="9">
        <f>AVERAGE(MainTable[[#This Row],[c1]:[c2]])</f>
        <v>2.8500000000000001E-2</v>
      </c>
      <c r="BF1352" s="9">
        <f>AVERAGE(MainTable[[#This Row],[n3]], MainTable[[#This Row],[n1]], MainTable[[#This Row],[n4]])</f>
        <v>0.29733333333333328</v>
      </c>
      <c r="BG1352" s="9" t="str">
        <f>VLOOKUP(MainTable[[#This Row],[model]],ModelNames,4,FALSE)</f>
        <v>Tree Ensemble</v>
      </c>
      <c r="BH1352" s="9" cm="1">
        <f t="array" ref="BH1352">MEDIAN(IF($AM$2:$AM$2385=AM1352,$AN$2:$AN$2385))</f>
        <v>0.88267425723439863</v>
      </c>
      <c r="BI1352" s="9" t="str" cm="1">
        <f t="array" ref="BI1352">LEFT(A1352, MIN(IFERROR(FIND({"_binarized","_clean","_converted"}, A1352), LEN(A1352)+1))-1)</f>
        <v>cmc</v>
      </c>
    </row>
    <row r="1353" spans="1:61" x14ac:dyDescent="0.25">
      <c r="A1353" t="s">
        <v>105</v>
      </c>
      <c r="B1353" s="6">
        <v>1473</v>
      </c>
      <c r="C1353">
        <v>10</v>
      </c>
      <c r="D1353">
        <v>9</v>
      </c>
      <c r="E1353">
        <v>0</v>
      </c>
      <c r="F1353" s="1">
        <v>1.34181240063593</v>
      </c>
      <c r="G1353">
        <v>0</v>
      </c>
      <c r="H1353">
        <v>0</v>
      </c>
      <c r="I1353" s="1">
        <v>1000000</v>
      </c>
      <c r="J1353" s="1">
        <v>0.92369851072523623</v>
      </c>
      <c r="K1353" s="1">
        <v>1.1596384160143389</v>
      </c>
      <c r="L1353" s="1">
        <v>45.599200000000003</v>
      </c>
      <c r="M1353" s="1">
        <v>24.0443</v>
      </c>
      <c r="N1353" s="2">
        <v>0.501</v>
      </c>
      <c r="O1353" s="2">
        <v>0.88700000000000001</v>
      </c>
      <c r="P1353" s="2">
        <v>0.58099999999999996</v>
      </c>
      <c r="Q1353" s="2">
        <v>0.75</v>
      </c>
      <c r="R1353" s="2">
        <v>0.998</v>
      </c>
      <c r="S1353" s="2">
        <v>0.998</v>
      </c>
      <c r="T1353" s="2">
        <v>0.14299999999999999</v>
      </c>
      <c r="U1353" s="2">
        <v>0.317</v>
      </c>
      <c r="V1353" s="2">
        <v>0.28399999999999997</v>
      </c>
      <c r="W1353" s="2">
        <v>0.20399999999999999</v>
      </c>
      <c r="X1353" s="2">
        <v>0.40200000000000002</v>
      </c>
      <c r="Y1353" s="2">
        <v>0.40400000000000003</v>
      </c>
      <c r="Z1353" s="2">
        <v>0.26100000000000001</v>
      </c>
      <c r="AA1353" s="2">
        <v>0.67800000000000005</v>
      </c>
      <c r="AB1353" s="2">
        <v>0.998</v>
      </c>
      <c r="AC1353" s="2">
        <v>0.93300000000000005</v>
      </c>
      <c r="AD1353" s="2">
        <v>0.42799999999999999</v>
      </c>
      <c r="AE1353" s="2">
        <v>0.80900000000000005</v>
      </c>
      <c r="AF1353" s="2">
        <v>6.0000000000000001E-3</v>
      </c>
      <c r="AG1353" s="2">
        <v>5.0000000000000001E-3</v>
      </c>
      <c r="AH1353" s="2">
        <v>0.88900000000000001</v>
      </c>
      <c r="AI1353" s="2">
        <v>1.4999999999999999E-2</v>
      </c>
      <c r="AJ1353" s="2">
        <v>4.2000000000000003E-2</v>
      </c>
      <c r="AK1353">
        <v>32572</v>
      </c>
      <c r="AL1353">
        <v>2.23</v>
      </c>
      <c r="AM1353" t="s">
        <v>55</v>
      </c>
      <c r="AN1353" s="3">
        <v>0.72367116338060655</v>
      </c>
      <c r="AO1353" s="3">
        <v>1.9924563662560211E-2</v>
      </c>
      <c r="AP1353" s="3">
        <v>0.70901673101339413</v>
      </c>
      <c r="AQ1353" s="3">
        <v>1.8495292938279988E-2</v>
      </c>
      <c r="AR1353" s="3">
        <v>0.77861301394982707</v>
      </c>
      <c r="AS1353" s="3">
        <v>2.540797532773393E-2</v>
      </c>
      <c r="AT1353" s="10">
        <v>5.5403709411621094E-3</v>
      </c>
      <c r="AU1353" s="1">
        <v>192.4375</v>
      </c>
      <c r="AV1353" s="5">
        <v>266227.66158877697</v>
      </c>
      <c r="AW1353" s="9">
        <v>1.0030009746551509</v>
      </c>
      <c r="AX1353">
        <v>16</v>
      </c>
      <c r="AY1353" t="s">
        <v>50</v>
      </c>
      <c r="AZ1353" s="9">
        <f>AVERAGE(MainTable[[#This Row],[f1]:[f4]])</f>
        <v>0.8428000000000001</v>
      </c>
      <c r="BA1353" s="9">
        <f>AVERAGE(MainTable[[#This Row],[l1]:[l3]])</f>
        <v>0.248</v>
      </c>
      <c r="BB1353" s="9">
        <f>AVERAGE(MainTable[[#This Row],[n1]:[lsc]])</f>
        <v>0.4911666666666667</v>
      </c>
      <c r="BC1353" s="9">
        <f>AVERAGE(MainTable[[#This Row],[density]:[clsCoef]])</f>
        <v>0.68049999999999999</v>
      </c>
      <c r="BD1353" s="9">
        <f>AVERAGE(MainTable[[#This Row],[t2]:[t4]])</f>
        <v>0.3</v>
      </c>
      <c r="BE1353" s="9">
        <f>AVERAGE(MainTable[[#This Row],[c1]:[c2]])</f>
        <v>2.8500000000000001E-2</v>
      </c>
      <c r="BF1353" s="9">
        <f>AVERAGE(MainTable[[#This Row],[n3]], MainTable[[#This Row],[n1]], MainTable[[#This Row],[n4]])</f>
        <v>0.28966666666666668</v>
      </c>
      <c r="BG1353" s="9" t="str">
        <f>VLOOKUP(MainTable[[#This Row],[model]],ModelNames,4,FALSE)</f>
        <v>Tree Ensemble</v>
      </c>
      <c r="BH1353" s="9" cm="1">
        <f t="array" ref="BH1353">MEDIAN(IF($AM$2:$AM$2385=AM1353,$AN$2:$AN$2385))</f>
        <v>0.88267425723439863</v>
      </c>
      <c r="BI1353" s="9" t="str" cm="1">
        <f t="array" ref="BI1353">LEFT(A1353, MIN(IFERROR(FIND({"_binarized","_clean","_converted"}, A1353), LEN(A1353)+1))-1)</f>
        <v>contraceptive_method_choice</v>
      </c>
    </row>
    <row r="1354" spans="1:61" x14ac:dyDescent="0.25">
      <c r="A1354" t="s">
        <v>100</v>
      </c>
      <c r="B1354" s="6">
        <v>1473</v>
      </c>
      <c r="C1354">
        <v>10</v>
      </c>
      <c r="D1354">
        <v>9</v>
      </c>
      <c r="E1354">
        <v>0</v>
      </c>
      <c r="F1354" s="1">
        <v>1.34181240063593</v>
      </c>
      <c r="G1354">
        <v>0</v>
      </c>
      <c r="H1354">
        <v>0</v>
      </c>
      <c r="I1354" s="1">
        <v>1000000</v>
      </c>
      <c r="J1354" s="1">
        <v>0.92369851072523623</v>
      </c>
      <c r="K1354" s="1">
        <v>1.1596384160143389</v>
      </c>
      <c r="L1354" s="1">
        <v>40.8337</v>
      </c>
      <c r="M1354" s="1">
        <v>27.692699999999999</v>
      </c>
      <c r="N1354" s="2">
        <v>0.502</v>
      </c>
      <c r="O1354" s="2">
        <v>0.88700000000000001</v>
      </c>
      <c r="P1354" s="2">
        <v>0.58099999999999996</v>
      </c>
      <c r="Q1354" s="2">
        <v>0.75</v>
      </c>
      <c r="R1354" s="2">
        <v>0.998</v>
      </c>
      <c r="S1354" s="2">
        <v>0.998</v>
      </c>
      <c r="T1354" s="2">
        <v>0.14299999999999999</v>
      </c>
      <c r="U1354" s="2">
        <v>0.317</v>
      </c>
      <c r="V1354" s="2">
        <v>0.27900000000000003</v>
      </c>
      <c r="W1354" s="2">
        <v>0.20399999999999999</v>
      </c>
      <c r="X1354" s="2">
        <v>0.40200000000000002</v>
      </c>
      <c r="Y1354" s="2">
        <v>0.40400000000000003</v>
      </c>
      <c r="Z1354" s="2">
        <v>0.28399999999999997</v>
      </c>
      <c r="AA1354" s="2">
        <v>0.67800000000000005</v>
      </c>
      <c r="AB1354" s="2">
        <v>0.998</v>
      </c>
      <c r="AC1354" s="2">
        <v>0.93300000000000005</v>
      </c>
      <c r="AD1354" s="2">
        <v>0.42799999999999999</v>
      </c>
      <c r="AE1354" s="2">
        <v>0.80900000000000005</v>
      </c>
      <c r="AF1354" s="2">
        <v>6.0000000000000001E-3</v>
      </c>
      <c r="AG1354" s="2">
        <v>5.0000000000000001E-3</v>
      </c>
      <c r="AH1354" s="2">
        <v>0.88900000000000001</v>
      </c>
      <c r="AI1354" s="2">
        <v>1.4999999999999999E-2</v>
      </c>
      <c r="AJ1354" s="2">
        <v>4.2000000000000003E-2</v>
      </c>
      <c r="AK1354">
        <v>32631</v>
      </c>
      <c r="AL1354">
        <v>1.37</v>
      </c>
      <c r="AM1354" t="s">
        <v>58</v>
      </c>
      <c r="AN1354" s="3">
        <v>0.71757177447250098</v>
      </c>
      <c r="AO1354" s="3">
        <v>2.6242726095083081E-2</v>
      </c>
      <c r="AP1354" s="3">
        <v>0.71083537478044856</v>
      </c>
      <c r="AQ1354" s="3">
        <v>2.5788294942873251E-2</v>
      </c>
      <c r="AR1354" s="3">
        <v>0.75651298845639503</v>
      </c>
      <c r="AS1354" s="3">
        <v>2.7424028662987161E-2</v>
      </c>
      <c r="AT1354" s="10">
        <v>5.7415962219238281E-3</v>
      </c>
      <c r="AU1354" s="1">
        <v>133.4609375</v>
      </c>
      <c r="AV1354" s="5">
        <v>256897.20122913379</v>
      </c>
      <c r="AW1354" s="9">
        <v>2.3996858596801758</v>
      </c>
      <c r="AX1354">
        <v>2</v>
      </c>
      <c r="AY1354" t="s">
        <v>50</v>
      </c>
      <c r="AZ1354" s="9">
        <f>AVERAGE(MainTable[[#This Row],[f1]:[f4]])</f>
        <v>0.8428000000000001</v>
      </c>
      <c r="BA1354" s="9">
        <f>AVERAGE(MainTable[[#This Row],[l1]:[l3]])</f>
        <v>0.24633333333333332</v>
      </c>
      <c r="BB1354" s="9">
        <f>AVERAGE(MainTable[[#This Row],[n1]:[lsc]])</f>
        <v>0.49499999999999994</v>
      </c>
      <c r="BC1354" s="9">
        <f>AVERAGE(MainTable[[#This Row],[density]:[clsCoef]])</f>
        <v>0.68049999999999999</v>
      </c>
      <c r="BD1354" s="9">
        <f>AVERAGE(MainTable[[#This Row],[t2]:[t4]])</f>
        <v>0.3</v>
      </c>
      <c r="BE1354" s="9">
        <f>AVERAGE(MainTable[[#This Row],[c1]:[c2]])</f>
        <v>2.8500000000000001E-2</v>
      </c>
      <c r="BF1354" s="9">
        <f>AVERAGE(MainTable[[#This Row],[n3]], MainTable[[#This Row],[n1]], MainTable[[#This Row],[n4]])</f>
        <v>0.29733333333333328</v>
      </c>
      <c r="BG1354" s="9" t="str">
        <f>VLOOKUP(MainTable[[#This Row],[model]],ModelNames,4,FALSE)</f>
        <v>Tree Ensemble</v>
      </c>
      <c r="BH1354" s="9" cm="1">
        <f t="array" ref="BH1354">MEDIAN(IF($AM$2:$AM$2385=AM1354,$AN$2:$AN$2385))</f>
        <v>0.86973139609339412</v>
      </c>
      <c r="BI1354" s="9" t="str" cm="1">
        <f t="array" ref="BI1354">LEFT(A1354, MIN(IFERROR(FIND({"_binarized","_clean","_converted"}, A1354), LEN(A1354)+1))-1)</f>
        <v>cmc</v>
      </c>
    </row>
    <row r="1355" spans="1:61" x14ac:dyDescent="0.25">
      <c r="A1355" t="s">
        <v>105</v>
      </c>
      <c r="B1355" s="6">
        <v>1473</v>
      </c>
      <c r="C1355">
        <v>10</v>
      </c>
      <c r="D1355">
        <v>9</v>
      </c>
      <c r="E1355">
        <v>0</v>
      </c>
      <c r="F1355" s="1">
        <v>1.34181240063593</v>
      </c>
      <c r="G1355">
        <v>0</v>
      </c>
      <c r="H1355">
        <v>0</v>
      </c>
      <c r="I1355" s="1">
        <v>1000000</v>
      </c>
      <c r="J1355" s="1">
        <v>0.92369851072523623</v>
      </c>
      <c r="K1355" s="1">
        <v>1.1596384160143389</v>
      </c>
      <c r="L1355" s="1">
        <v>45.599200000000003</v>
      </c>
      <c r="M1355" s="1">
        <v>24.0443</v>
      </c>
      <c r="N1355" s="2">
        <v>0.501</v>
      </c>
      <c r="O1355" s="2">
        <v>0.88700000000000001</v>
      </c>
      <c r="P1355" s="2">
        <v>0.58099999999999996</v>
      </c>
      <c r="Q1355" s="2">
        <v>0.75</v>
      </c>
      <c r="R1355" s="2">
        <v>0.998</v>
      </c>
      <c r="S1355" s="2">
        <v>0.998</v>
      </c>
      <c r="T1355" s="2">
        <v>0.14299999999999999</v>
      </c>
      <c r="U1355" s="2">
        <v>0.317</v>
      </c>
      <c r="V1355" s="2">
        <v>0.28399999999999997</v>
      </c>
      <c r="W1355" s="2">
        <v>0.20399999999999999</v>
      </c>
      <c r="X1355" s="2">
        <v>0.40200000000000002</v>
      </c>
      <c r="Y1355" s="2">
        <v>0.40400000000000003</v>
      </c>
      <c r="Z1355" s="2">
        <v>0.26100000000000001</v>
      </c>
      <c r="AA1355" s="2">
        <v>0.67800000000000005</v>
      </c>
      <c r="AB1355" s="2">
        <v>0.998</v>
      </c>
      <c r="AC1355" s="2">
        <v>0.93300000000000005</v>
      </c>
      <c r="AD1355" s="2">
        <v>0.42799999999999999</v>
      </c>
      <c r="AE1355" s="2">
        <v>0.80900000000000005</v>
      </c>
      <c r="AF1355" s="2">
        <v>6.0000000000000001E-3</v>
      </c>
      <c r="AG1355" s="2">
        <v>5.0000000000000001E-3</v>
      </c>
      <c r="AH1355" s="2">
        <v>0.88900000000000001</v>
      </c>
      <c r="AI1355" s="2">
        <v>1.4999999999999999E-2</v>
      </c>
      <c r="AJ1355" s="2">
        <v>4.2000000000000003E-2</v>
      </c>
      <c r="AK1355">
        <v>32572</v>
      </c>
      <c r="AL1355">
        <v>2.23</v>
      </c>
      <c r="AM1355" t="s">
        <v>58</v>
      </c>
      <c r="AN1355" s="3">
        <v>0.71757177447250098</v>
      </c>
      <c r="AO1355" s="3">
        <v>2.6242726095083081E-2</v>
      </c>
      <c r="AP1355" s="3">
        <v>0.71083537478044856</v>
      </c>
      <c r="AQ1355" s="3">
        <v>2.5788294942873251E-2</v>
      </c>
      <c r="AR1355" s="3">
        <v>0.75651298845639503</v>
      </c>
      <c r="AS1355" s="3">
        <v>2.7424028662987161E-2</v>
      </c>
      <c r="AT1355" s="10">
        <v>4.6346187591552726E-3</v>
      </c>
      <c r="AU1355" s="1">
        <v>191.45703125</v>
      </c>
      <c r="AV1355" s="5">
        <v>318257.02968259691</v>
      </c>
      <c r="AW1355" s="9">
        <v>1.0664248466491699</v>
      </c>
      <c r="AX1355">
        <v>2</v>
      </c>
      <c r="AY1355" t="s">
        <v>50</v>
      </c>
      <c r="AZ1355" s="9">
        <f>AVERAGE(MainTable[[#This Row],[f1]:[f4]])</f>
        <v>0.8428000000000001</v>
      </c>
      <c r="BA1355" s="9">
        <f>AVERAGE(MainTable[[#This Row],[l1]:[l3]])</f>
        <v>0.248</v>
      </c>
      <c r="BB1355" s="9">
        <f>AVERAGE(MainTable[[#This Row],[n1]:[lsc]])</f>
        <v>0.4911666666666667</v>
      </c>
      <c r="BC1355" s="9">
        <f>AVERAGE(MainTable[[#This Row],[density]:[clsCoef]])</f>
        <v>0.68049999999999999</v>
      </c>
      <c r="BD1355" s="9">
        <f>AVERAGE(MainTable[[#This Row],[t2]:[t4]])</f>
        <v>0.3</v>
      </c>
      <c r="BE1355" s="9">
        <f>AVERAGE(MainTable[[#This Row],[c1]:[c2]])</f>
        <v>2.8500000000000001E-2</v>
      </c>
      <c r="BF1355" s="9">
        <f>AVERAGE(MainTable[[#This Row],[n3]], MainTable[[#This Row],[n1]], MainTable[[#This Row],[n4]])</f>
        <v>0.28966666666666668</v>
      </c>
      <c r="BG1355" s="9" t="str">
        <f>VLOOKUP(MainTable[[#This Row],[model]],ModelNames,4,FALSE)</f>
        <v>Tree Ensemble</v>
      </c>
      <c r="BH1355" s="9" cm="1">
        <f t="array" ref="BH1355">MEDIAN(IF($AM$2:$AM$2385=AM1355,$AN$2:$AN$2385))</f>
        <v>0.86973139609339412</v>
      </c>
      <c r="BI1355" s="9" t="str" cm="1">
        <f t="array" ref="BI1355">LEFT(A1355, MIN(IFERROR(FIND({"_binarized","_clean","_converted"}, A1355), LEN(A1355)+1))-1)</f>
        <v>contraceptive_method_choice</v>
      </c>
    </row>
    <row r="1356" spans="1:61" x14ac:dyDescent="0.25">
      <c r="A1356" t="s">
        <v>100</v>
      </c>
      <c r="B1356" s="6">
        <v>1473</v>
      </c>
      <c r="C1356">
        <v>10</v>
      </c>
      <c r="D1356">
        <v>9</v>
      </c>
      <c r="E1356">
        <v>0</v>
      </c>
      <c r="F1356" s="1">
        <v>1.34181240063593</v>
      </c>
      <c r="G1356">
        <v>0</v>
      </c>
      <c r="H1356">
        <v>0</v>
      </c>
      <c r="I1356" s="1">
        <v>1000000</v>
      </c>
      <c r="J1356" s="1">
        <v>0.92369851072523623</v>
      </c>
      <c r="K1356" s="1">
        <v>1.1596384160143389</v>
      </c>
      <c r="L1356" s="1">
        <v>40.8337</v>
      </c>
      <c r="M1356" s="1">
        <v>27.692699999999999</v>
      </c>
      <c r="N1356" s="2">
        <v>0.502</v>
      </c>
      <c r="O1356" s="2">
        <v>0.88700000000000001</v>
      </c>
      <c r="P1356" s="2">
        <v>0.58099999999999996</v>
      </c>
      <c r="Q1356" s="2">
        <v>0.75</v>
      </c>
      <c r="R1356" s="2">
        <v>0.998</v>
      </c>
      <c r="S1356" s="2">
        <v>0.998</v>
      </c>
      <c r="T1356" s="2">
        <v>0.14299999999999999</v>
      </c>
      <c r="U1356" s="2">
        <v>0.317</v>
      </c>
      <c r="V1356" s="2">
        <v>0.27900000000000003</v>
      </c>
      <c r="W1356" s="2">
        <v>0.20399999999999999</v>
      </c>
      <c r="X1356" s="2">
        <v>0.40200000000000002</v>
      </c>
      <c r="Y1356" s="2">
        <v>0.40400000000000003</v>
      </c>
      <c r="Z1356" s="2">
        <v>0.28399999999999997</v>
      </c>
      <c r="AA1356" s="2">
        <v>0.67800000000000005</v>
      </c>
      <c r="AB1356" s="2">
        <v>0.998</v>
      </c>
      <c r="AC1356" s="2">
        <v>0.93300000000000005</v>
      </c>
      <c r="AD1356" s="2">
        <v>0.42799999999999999</v>
      </c>
      <c r="AE1356" s="2">
        <v>0.80900000000000005</v>
      </c>
      <c r="AF1356" s="2">
        <v>6.0000000000000001E-3</v>
      </c>
      <c r="AG1356" s="2">
        <v>5.0000000000000001E-3</v>
      </c>
      <c r="AH1356" s="2">
        <v>0.88900000000000001</v>
      </c>
      <c r="AI1356" s="2">
        <v>1.4999999999999999E-2</v>
      </c>
      <c r="AJ1356" s="2">
        <v>4.2000000000000003E-2</v>
      </c>
      <c r="AK1356">
        <v>32631</v>
      </c>
      <c r="AL1356">
        <v>1.37</v>
      </c>
      <c r="AM1356" t="s">
        <v>54</v>
      </c>
      <c r="AN1356" s="3">
        <v>0.714855298051424</v>
      </c>
      <c r="AO1356" s="3">
        <v>2.2235388114202771E-2</v>
      </c>
      <c r="AP1356" s="3">
        <v>0.70781983299241058</v>
      </c>
      <c r="AQ1356" s="3">
        <v>2.1452828613451051E-2</v>
      </c>
      <c r="AR1356" s="3">
        <v>0.76356080094102075</v>
      </c>
      <c r="AS1356" s="3">
        <v>1.7139978075468829E-2</v>
      </c>
      <c r="AT1356" s="10">
        <v>9.0151071548461914E-2</v>
      </c>
      <c r="AU1356" s="1">
        <v>196.30859375</v>
      </c>
      <c r="AV1356" s="5">
        <v>16361.42504647983</v>
      </c>
      <c r="AW1356" s="9">
        <v>1.984549760818481</v>
      </c>
      <c r="AX1356">
        <v>16</v>
      </c>
      <c r="AY1356" t="s">
        <v>50</v>
      </c>
      <c r="AZ1356" s="9">
        <f>AVERAGE(MainTable[[#This Row],[f1]:[f4]])</f>
        <v>0.8428000000000001</v>
      </c>
      <c r="BA1356" s="9">
        <f>AVERAGE(MainTable[[#This Row],[l1]:[l3]])</f>
        <v>0.24633333333333332</v>
      </c>
      <c r="BB1356" s="9">
        <f>AVERAGE(MainTable[[#This Row],[n1]:[lsc]])</f>
        <v>0.49499999999999994</v>
      </c>
      <c r="BC1356" s="9">
        <f>AVERAGE(MainTable[[#This Row],[density]:[clsCoef]])</f>
        <v>0.68049999999999999</v>
      </c>
      <c r="BD1356" s="9">
        <f>AVERAGE(MainTable[[#This Row],[t2]:[t4]])</f>
        <v>0.3</v>
      </c>
      <c r="BE1356" s="9">
        <f>AVERAGE(MainTable[[#This Row],[c1]:[c2]])</f>
        <v>2.8500000000000001E-2</v>
      </c>
      <c r="BF1356" s="9">
        <f>AVERAGE(MainTable[[#This Row],[n3]], MainTable[[#This Row],[n1]], MainTable[[#This Row],[n4]])</f>
        <v>0.29733333333333328</v>
      </c>
      <c r="BG1356" s="9" t="str">
        <f>VLOOKUP(MainTable[[#This Row],[model]],ModelNames,4,FALSE)</f>
        <v>Tree Ensemble</v>
      </c>
      <c r="BH1356" s="9" cm="1">
        <f t="array" ref="BH1356">MEDIAN(IF($AM$2:$AM$2385=AM1356,$AN$2:$AN$2385))</f>
        <v>0.87316363636363636</v>
      </c>
      <c r="BI1356" s="9" t="str" cm="1">
        <f t="array" ref="BI1356">LEFT(A1356, MIN(IFERROR(FIND({"_binarized","_clean","_converted"}, A1356), LEN(A1356)+1))-1)</f>
        <v>cmc</v>
      </c>
    </row>
    <row r="1357" spans="1:61" x14ac:dyDescent="0.25">
      <c r="A1357" t="s">
        <v>105</v>
      </c>
      <c r="B1357" s="6">
        <v>1473</v>
      </c>
      <c r="C1357">
        <v>10</v>
      </c>
      <c r="D1357">
        <v>9</v>
      </c>
      <c r="E1357">
        <v>0</v>
      </c>
      <c r="F1357" s="1">
        <v>1.34181240063593</v>
      </c>
      <c r="G1357">
        <v>0</v>
      </c>
      <c r="H1357">
        <v>0</v>
      </c>
      <c r="I1357" s="1">
        <v>1000000</v>
      </c>
      <c r="J1357" s="1">
        <v>0.92369851072523623</v>
      </c>
      <c r="K1357" s="1">
        <v>1.1596384160143389</v>
      </c>
      <c r="L1357" s="1">
        <v>45.599200000000003</v>
      </c>
      <c r="M1357" s="1">
        <v>24.0443</v>
      </c>
      <c r="N1357" s="2">
        <v>0.501</v>
      </c>
      <c r="O1357" s="2">
        <v>0.88700000000000001</v>
      </c>
      <c r="P1357" s="2">
        <v>0.58099999999999996</v>
      </c>
      <c r="Q1357" s="2">
        <v>0.75</v>
      </c>
      <c r="R1357" s="2">
        <v>0.998</v>
      </c>
      <c r="S1357" s="2">
        <v>0.998</v>
      </c>
      <c r="T1357" s="2">
        <v>0.14299999999999999</v>
      </c>
      <c r="U1357" s="2">
        <v>0.317</v>
      </c>
      <c r="V1357" s="2">
        <v>0.28399999999999997</v>
      </c>
      <c r="W1357" s="2">
        <v>0.20399999999999999</v>
      </c>
      <c r="X1357" s="2">
        <v>0.40200000000000002</v>
      </c>
      <c r="Y1357" s="2">
        <v>0.40400000000000003</v>
      </c>
      <c r="Z1357" s="2">
        <v>0.26100000000000001</v>
      </c>
      <c r="AA1357" s="2">
        <v>0.67800000000000005</v>
      </c>
      <c r="AB1357" s="2">
        <v>0.998</v>
      </c>
      <c r="AC1357" s="2">
        <v>0.93300000000000005</v>
      </c>
      <c r="AD1357" s="2">
        <v>0.42799999999999999</v>
      </c>
      <c r="AE1357" s="2">
        <v>0.80900000000000005</v>
      </c>
      <c r="AF1357" s="2">
        <v>6.0000000000000001E-3</v>
      </c>
      <c r="AG1357" s="2">
        <v>5.0000000000000001E-3</v>
      </c>
      <c r="AH1357" s="2">
        <v>0.88900000000000001</v>
      </c>
      <c r="AI1357" s="2">
        <v>1.4999999999999999E-2</v>
      </c>
      <c r="AJ1357" s="2">
        <v>4.2000000000000003E-2</v>
      </c>
      <c r="AK1357">
        <v>32572</v>
      </c>
      <c r="AL1357">
        <v>2.23</v>
      </c>
      <c r="AM1357" t="s">
        <v>54</v>
      </c>
      <c r="AN1357" s="3">
        <v>0.714855298051424</v>
      </c>
      <c r="AO1357" s="3">
        <v>2.2235388114202771E-2</v>
      </c>
      <c r="AP1357" s="3">
        <v>0.70781983299241058</v>
      </c>
      <c r="AQ1357" s="3">
        <v>2.1452828613451051E-2</v>
      </c>
      <c r="AR1357" s="3">
        <v>0.76356080094102075</v>
      </c>
      <c r="AS1357" s="3">
        <v>1.7139978075468829E-2</v>
      </c>
      <c r="AT1357" s="10">
        <v>8.5261106491088867E-2</v>
      </c>
      <c r="AU1357" s="1">
        <v>209.82421875</v>
      </c>
      <c r="AV1357" s="5">
        <v>17299.7989435448</v>
      </c>
      <c r="AW1357" s="9">
        <v>2.076335191726685</v>
      </c>
      <c r="AX1357">
        <v>16</v>
      </c>
      <c r="AY1357" t="s">
        <v>50</v>
      </c>
      <c r="AZ1357" s="9">
        <f>AVERAGE(MainTable[[#This Row],[f1]:[f4]])</f>
        <v>0.8428000000000001</v>
      </c>
      <c r="BA1357" s="9">
        <f>AVERAGE(MainTable[[#This Row],[l1]:[l3]])</f>
        <v>0.248</v>
      </c>
      <c r="BB1357" s="9">
        <f>AVERAGE(MainTable[[#This Row],[n1]:[lsc]])</f>
        <v>0.4911666666666667</v>
      </c>
      <c r="BC1357" s="9">
        <f>AVERAGE(MainTable[[#This Row],[density]:[clsCoef]])</f>
        <v>0.68049999999999999</v>
      </c>
      <c r="BD1357" s="9">
        <f>AVERAGE(MainTable[[#This Row],[t2]:[t4]])</f>
        <v>0.3</v>
      </c>
      <c r="BE1357" s="9">
        <f>AVERAGE(MainTable[[#This Row],[c1]:[c2]])</f>
        <v>2.8500000000000001E-2</v>
      </c>
      <c r="BF1357" s="9">
        <f>AVERAGE(MainTable[[#This Row],[n3]], MainTable[[#This Row],[n1]], MainTable[[#This Row],[n4]])</f>
        <v>0.28966666666666668</v>
      </c>
      <c r="BG1357" s="9" t="str">
        <f>VLOOKUP(MainTable[[#This Row],[model]],ModelNames,4,FALSE)</f>
        <v>Tree Ensemble</v>
      </c>
      <c r="BH1357" s="9" cm="1">
        <f t="array" ref="BH1357">MEDIAN(IF($AM$2:$AM$2385=AM1357,$AN$2:$AN$2385))</f>
        <v>0.87316363636363636</v>
      </c>
      <c r="BI1357" s="9" t="str" cm="1">
        <f t="array" ref="BI1357">LEFT(A1357, MIN(IFERROR(FIND({"_binarized","_clean","_converted"}, A1357), LEN(A1357)+1))-1)</f>
        <v>contraceptive_method_choice</v>
      </c>
    </row>
    <row r="1358" spans="1:61" x14ac:dyDescent="0.25">
      <c r="A1358" t="s">
        <v>100</v>
      </c>
      <c r="B1358" s="6">
        <v>1473</v>
      </c>
      <c r="C1358">
        <v>10</v>
      </c>
      <c r="D1358">
        <v>9</v>
      </c>
      <c r="E1358">
        <v>0</v>
      </c>
      <c r="F1358" s="1">
        <v>1.34181240063593</v>
      </c>
      <c r="G1358">
        <v>0</v>
      </c>
      <c r="H1358">
        <v>0</v>
      </c>
      <c r="I1358" s="1">
        <v>1000000</v>
      </c>
      <c r="J1358" s="1">
        <v>0.92369851072523623</v>
      </c>
      <c r="K1358" s="1">
        <v>1.1596384160143389</v>
      </c>
      <c r="L1358" s="1">
        <v>40.8337</v>
      </c>
      <c r="M1358" s="1">
        <v>27.692699999999999</v>
      </c>
      <c r="N1358" s="2">
        <v>0.502</v>
      </c>
      <c r="O1358" s="2">
        <v>0.88700000000000001</v>
      </c>
      <c r="P1358" s="2">
        <v>0.58099999999999996</v>
      </c>
      <c r="Q1358" s="2">
        <v>0.75</v>
      </c>
      <c r="R1358" s="2">
        <v>0.998</v>
      </c>
      <c r="S1358" s="2">
        <v>0.998</v>
      </c>
      <c r="T1358" s="2">
        <v>0.14299999999999999</v>
      </c>
      <c r="U1358" s="2">
        <v>0.317</v>
      </c>
      <c r="V1358" s="2">
        <v>0.27900000000000003</v>
      </c>
      <c r="W1358" s="2">
        <v>0.20399999999999999</v>
      </c>
      <c r="X1358" s="2">
        <v>0.40200000000000002</v>
      </c>
      <c r="Y1358" s="2">
        <v>0.40400000000000003</v>
      </c>
      <c r="Z1358" s="2">
        <v>0.28399999999999997</v>
      </c>
      <c r="AA1358" s="2">
        <v>0.67800000000000005</v>
      </c>
      <c r="AB1358" s="2">
        <v>0.998</v>
      </c>
      <c r="AC1358" s="2">
        <v>0.93300000000000005</v>
      </c>
      <c r="AD1358" s="2">
        <v>0.42799999999999999</v>
      </c>
      <c r="AE1358" s="2">
        <v>0.80900000000000005</v>
      </c>
      <c r="AF1358" s="2">
        <v>6.0000000000000001E-3</v>
      </c>
      <c r="AG1358" s="2">
        <v>5.0000000000000001E-3</v>
      </c>
      <c r="AH1358" s="2">
        <v>0.88900000000000001</v>
      </c>
      <c r="AI1358" s="2">
        <v>1.4999999999999999E-2</v>
      </c>
      <c r="AJ1358" s="2">
        <v>4.2000000000000003E-2</v>
      </c>
      <c r="AK1358">
        <v>32631</v>
      </c>
      <c r="AL1358">
        <v>1.37</v>
      </c>
      <c r="AM1358" t="s">
        <v>59</v>
      </c>
      <c r="AN1358" s="3">
        <v>0.71077135939121416</v>
      </c>
      <c r="AO1358" s="3">
        <v>3.3669759496544348E-2</v>
      </c>
      <c r="AP1358" s="3">
        <v>0.70483794224196239</v>
      </c>
      <c r="AQ1358" s="3">
        <v>3.4028493164793283E-2</v>
      </c>
      <c r="AR1358" s="3">
        <v>0.75511463412452418</v>
      </c>
      <c r="AS1358" s="3">
        <v>2.6381886128406008E-2</v>
      </c>
      <c r="AT1358" s="10">
        <v>4.8921108245849609E-3</v>
      </c>
      <c r="AU1358" s="1">
        <v>130.0390625</v>
      </c>
      <c r="AV1358" s="5">
        <v>301505.84336468641</v>
      </c>
      <c r="AW1358" s="9">
        <v>0.23206901550292969</v>
      </c>
      <c r="AX1358">
        <v>1</v>
      </c>
      <c r="AY1358" t="s">
        <v>50</v>
      </c>
      <c r="AZ1358" s="9">
        <f>AVERAGE(MainTable[[#This Row],[f1]:[f4]])</f>
        <v>0.8428000000000001</v>
      </c>
      <c r="BA1358" s="9">
        <f>AVERAGE(MainTable[[#This Row],[l1]:[l3]])</f>
        <v>0.24633333333333332</v>
      </c>
      <c r="BB1358" s="9">
        <f>AVERAGE(MainTable[[#This Row],[n1]:[lsc]])</f>
        <v>0.49499999999999994</v>
      </c>
      <c r="BC1358" s="9">
        <f>AVERAGE(MainTable[[#This Row],[density]:[clsCoef]])</f>
        <v>0.68049999999999999</v>
      </c>
      <c r="BD1358" s="9">
        <f>AVERAGE(MainTable[[#This Row],[t2]:[t4]])</f>
        <v>0.3</v>
      </c>
      <c r="BE1358" s="9">
        <f>AVERAGE(MainTable[[#This Row],[c1]:[c2]])</f>
        <v>2.8500000000000001E-2</v>
      </c>
      <c r="BF1358" s="9">
        <f>AVERAGE(MainTable[[#This Row],[n3]], MainTable[[#This Row],[n1]], MainTable[[#This Row],[n4]])</f>
        <v>0.29733333333333328</v>
      </c>
      <c r="BG1358" s="9" t="str">
        <f>VLOOKUP(MainTable[[#This Row],[model]],ModelNames,4,FALSE)</f>
        <v>Tree Ensemble</v>
      </c>
      <c r="BH1358" s="9" cm="1">
        <f t="array" ref="BH1358">MEDIAN(IF($AM$2:$AM$2385=AM1358,$AN$2:$AN$2385))</f>
        <v>0.86949265687583444</v>
      </c>
      <c r="BI1358" s="9" t="str" cm="1">
        <f t="array" ref="BI1358">LEFT(A1358, MIN(IFERROR(FIND({"_binarized","_clean","_converted"}, A1358), LEN(A1358)+1))-1)</f>
        <v>cmc</v>
      </c>
    </row>
    <row r="1359" spans="1:61" x14ac:dyDescent="0.25">
      <c r="A1359" t="s">
        <v>105</v>
      </c>
      <c r="B1359" s="6">
        <v>1473</v>
      </c>
      <c r="C1359">
        <v>10</v>
      </c>
      <c r="D1359">
        <v>9</v>
      </c>
      <c r="E1359">
        <v>0</v>
      </c>
      <c r="F1359" s="1">
        <v>1.34181240063593</v>
      </c>
      <c r="G1359">
        <v>0</v>
      </c>
      <c r="H1359">
        <v>0</v>
      </c>
      <c r="I1359" s="1">
        <v>1000000</v>
      </c>
      <c r="J1359" s="1">
        <v>0.92369851072523623</v>
      </c>
      <c r="K1359" s="1">
        <v>1.1596384160143389</v>
      </c>
      <c r="L1359" s="1">
        <v>45.599200000000003</v>
      </c>
      <c r="M1359" s="1">
        <v>24.0443</v>
      </c>
      <c r="N1359" s="2">
        <v>0.501</v>
      </c>
      <c r="O1359" s="2">
        <v>0.88700000000000001</v>
      </c>
      <c r="P1359" s="2">
        <v>0.58099999999999996</v>
      </c>
      <c r="Q1359" s="2">
        <v>0.75</v>
      </c>
      <c r="R1359" s="2">
        <v>0.998</v>
      </c>
      <c r="S1359" s="2">
        <v>0.998</v>
      </c>
      <c r="T1359" s="2">
        <v>0.14299999999999999</v>
      </c>
      <c r="U1359" s="2">
        <v>0.317</v>
      </c>
      <c r="V1359" s="2">
        <v>0.28399999999999997</v>
      </c>
      <c r="W1359" s="2">
        <v>0.20399999999999999</v>
      </c>
      <c r="X1359" s="2">
        <v>0.40200000000000002</v>
      </c>
      <c r="Y1359" s="2">
        <v>0.40400000000000003</v>
      </c>
      <c r="Z1359" s="2">
        <v>0.26100000000000001</v>
      </c>
      <c r="AA1359" s="2">
        <v>0.67800000000000005</v>
      </c>
      <c r="AB1359" s="2">
        <v>0.998</v>
      </c>
      <c r="AC1359" s="2">
        <v>0.93300000000000005</v>
      </c>
      <c r="AD1359" s="2">
        <v>0.42799999999999999</v>
      </c>
      <c r="AE1359" s="2">
        <v>0.80900000000000005</v>
      </c>
      <c r="AF1359" s="2">
        <v>6.0000000000000001E-3</v>
      </c>
      <c r="AG1359" s="2">
        <v>5.0000000000000001E-3</v>
      </c>
      <c r="AH1359" s="2">
        <v>0.88900000000000001</v>
      </c>
      <c r="AI1359" s="2">
        <v>1.4999999999999999E-2</v>
      </c>
      <c r="AJ1359" s="2">
        <v>4.2000000000000003E-2</v>
      </c>
      <c r="AK1359">
        <v>32572</v>
      </c>
      <c r="AL1359">
        <v>2.23</v>
      </c>
      <c r="AM1359" t="s">
        <v>59</v>
      </c>
      <c r="AN1359" s="3">
        <v>0.71077135939121416</v>
      </c>
      <c r="AO1359" s="3">
        <v>3.3669759496544348E-2</v>
      </c>
      <c r="AP1359" s="3">
        <v>0.70483794224196239</v>
      </c>
      <c r="AQ1359" s="3">
        <v>3.4028493164793283E-2</v>
      </c>
      <c r="AR1359" s="3">
        <v>0.75511463412452418</v>
      </c>
      <c r="AS1359" s="3">
        <v>2.6381886128406008E-2</v>
      </c>
      <c r="AT1359" s="10">
        <v>4.7869682312011719E-3</v>
      </c>
      <c r="AU1359" s="1">
        <v>188.546875</v>
      </c>
      <c r="AV1359" s="5">
        <v>308128.21994222532</v>
      </c>
      <c r="AW1359" s="9">
        <v>0.21945309638977051</v>
      </c>
      <c r="AX1359">
        <v>1</v>
      </c>
      <c r="AY1359" t="s">
        <v>50</v>
      </c>
      <c r="AZ1359" s="9">
        <f>AVERAGE(MainTable[[#This Row],[f1]:[f4]])</f>
        <v>0.8428000000000001</v>
      </c>
      <c r="BA1359" s="9">
        <f>AVERAGE(MainTable[[#This Row],[l1]:[l3]])</f>
        <v>0.248</v>
      </c>
      <c r="BB1359" s="9">
        <f>AVERAGE(MainTable[[#This Row],[n1]:[lsc]])</f>
        <v>0.4911666666666667</v>
      </c>
      <c r="BC1359" s="9">
        <f>AVERAGE(MainTable[[#This Row],[density]:[clsCoef]])</f>
        <v>0.68049999999999999</v>
      </c>
      <c r="BD1359" s="9">
        <f>AVERAGE(MainTable[[#This Row],[t2]:[t4]])</f>
        <v>0.3</v>
      </c>
      <c r="BE1359" s="9">
        <f>AVERAGE(MainTable[[#This Row],[c1]:[c2]])</f>
        <v>2.8500000000000001E-2</v>
      </c>
      <c r="BF1359" s="9">
        <f>AVERAGE(MainTable[[#This Row],[n3]], MainTable[[#This Row],[n1]], MainTable[[#This Row],[n4]])</f>
        <v>0.28966666666666668</v>
      </c>
      <c r="BG1359" s="9" t="str">
        <f>VLOOKUP(MainTable[[#This Row],[model]],ModelNames,4,FALSE)</f>
        <v>Tree Ensemble</v>
      </c>
      <c r="BH1359" s="9" cm="1">
        <f t="array" ref="BH1359">MEDIAN(IF($AM$2:$AM$2385=AM1359,$AN$2:$AN$2385))</f>
        <v>0.86949265687583444</v>
      </c>
      <c r="BI1359" s="9" t="str" cm="1">
        <f t="array" ref="BI1359">LEFT(A1359, MIN(IFERROR(FIND({"_binarized","_clean","_converted"}, A1359), LEN(A1359)+1))-1)</f>
        <v>contraceptive_method_choice</v>
      </c>
    </row>
    <row r="1360" spans="1:61" x14ac:dyDescent="0.25">
      <c r="A1360" t="s">
        <v>105</v>
      </c>
      <c r="B1360" s="6">
        <v>1473</v>
      </c>
      <c r="C1360">
        <v>10</v>
      </c>
      <c r="D1360">
        <v>9</v>
      </c>
      <c r="E1360">
        <v>0</v>
      </c>
      <c r="F1360" s="1">
        <v>1.34181240063593</v>
      </c>
      <c r="G1360">
        <v>0</v>
      </c>
      <c r="H1360">
        <v>0</v>
      </c>
      <c r="I1360" s="1">
        <v>1000000</v>
      </c>
      <c r="J1360" s="1">
        <v>0.92369851072523623</v>
      </c>
      <c r="K1360" s="1">
        <v>1.1596384160143389</v>
      </c>
      <c r="L1360" s="1">
        <v>45.599200000000003</v>
      </c>
      <c r="M1360" s="1">
        <v>24.0443</v>
      </c>
      <c r="N1360" s="2">
        <v>0.501</v>
      </c>
      <c r="O1360" s="2">
        <v>0.88700000000000001</v>
      </c>
      <c r="P1360" s="2">
        <v>0.58099999999999996</v>
      </c>
      <c r="Q1360" s="2">
        <v>0.75</v>
      </c>
      <c r="R1360" s="2">
        <v>0.998</v>
      </c>
      <c r="S1360" s="2">
        <v>0.998</v>
      </c>
      <c r="T1360" s="2">
        <v>0.14299999999999999</v>
      </c>
      <c r="U1360" s="2">
        <v>0.317</v>
      </c>
      <c r="V1360" s="2">
        <v>0.28399999999999997</v>
      </c>
      <c r="W1360" s="2">
        <v>0.20399999999999999</v>
      </c>
      <c r="X1360" s="2">
        <v>0.40200000000000002</v>
      </c>
      <c r="Y1360" s="2">
        <v>0.40400000000000003</v>
      </c>
      <c r="Z1360" s="2">
        <v>0.26100000000000001</v>
      </c>
      <c r="AA1360" s="2">
        <v>0.67800000000000005</v>
      </c>
      <c r="AB1360" s="2">
        <v>0.998</v>
      </c>
      <c r="AC1360" s="2">
        <v>0.93300000000000005</v>
      </c>
      <c r="AD1360" s="2">
        <v>0.42799999999999999</v>
      </c>
      <c r="AE1360" s="2">
        <v>0.80900000000000005</v>
      </c>
      <c r="AF1360" s="2">
        <v>6.0000000000000001E-3</v>
      </c>
      <c r="AG1360" s="2">
        <v>5.0000000000000001E-3</v>
      </c>
      <c r="AH1360" s="2">
        <v>0.88900000000000001</v>
      </c>
      <c r="AI1360" s="2">
        <v>1.4999999999999999E-2</v>
      </c>
      <c r="AJ1360" s="2">
        <v>4.2000000000000003E-2</v>
      </c>
      <c r="AK1360">
        <v>32572</v>
      </c>
      <c r="AL1360">
        <v>2.23</v>
      </c>
      <c r="AM1360" t="s">
        <v>49</v>
      </c>
      <c r="AN1360" s="3">
        <v>0.71075291133402507</v>
      </c>
      <c r="AO1360" s="3">
        <v>2.829238526046891E-2</v>
      </c>
      <c r="AP1360" s="3">
        <v>0.70373425737513051</v>
      </c>
      <c r="AQ1360" s="3">
        <v>2.8137855307437731E-2</v>
      </c>
      <c r="AR1360" s="3">
        <v>0.75669777715162323</v>
      </c>
      <c r="AS1360" s="3">
        <v>2.3401516151333901E-2</v>
      </c>
      <c r="AT1360" s="10">
        <v>2.3207664489746089E-3</v>
      </c>
      <c r="AU1360" s="1">
        <v>134.171875</v>
      </c>
      <c r="AV1360" s="5">
        <v>635565.89274707215</v>
      </c>
      <c r="AW1360" s="9">
        <v>7.4734492301940918</v>
      </c>
      <c r="AX1360">
        <v>16</v>
      </c>
      <c r="AY1360" t="s">
        <v>50</v>
      </c>
      <c r="AZ1360" s="9">
        <f>AVERAGE(MainTable[[#This Row],[f1]:[f4]])</f>
        <v>0.8428000000000001</v>
      </c>
      <c r="BA1360" s="9">
        <f>AVERAGE(MainTable[[#This Row],[l1]:[l3]])</f>
        <v>0.248</v>
      </c>
      <c r="BB1360" s="9">
        <f>AVERAGE(MainTable[[#This Row],[n1]:[lsc]])</f>
        <v>0.4911666666666667</v>
      </c>
      <c r="BC1360" s="9">
        <f>AVERAGE(MainTable[[#This Row],[density]:[clsCoef]])</f>
        <v>0.68049999999999999</v>
      </c>
      <c r="BD1360" s="9">
        <f>AVERAGE(MainTable[[#This Row],[t2]:[t4]])</f>
        <v>0.3</v>
      </c>
      <c r="BE1360" s="9">
        <f>AVERAGE(MainTable[[#This Row],[c1]:[c2]])</f>
        <v>2.8500000000000001E-2</v>
      </c>
      <c r="BF1360" s="9">
        <f>AVERAGE(MainTable[[#This Row],[n3]], MainTable[[#This Row],[n1]], MainTable[[#This Row],[n4]])</f>
        <v>0.28966666666666668</v>
      </c>
      <c r="BG1360" s="9" t="str">
        <f>VLOOKUP(MainTable[[#This Row],[model]],ModelNames,4,FALSE)</f>
        <v>Neural</v>
      </c>
      <c r="BH1360" s="9" cm="1">
        <f t="array" ref="BH1360">MEDIAN(IF($AM$2:$AM$2385=AM1360,$AN$2:$AN$2385))</f>
        <v>0.87620447459485384</v>
      </c>
      <c r="BI1360" s="9" t="str" cm="1">
        <f t="array" ref="BI1360">LEFT(A1360, MIN(IFERROR(FIND({"_binarized","_clean","_converted"}, A1360), LEN(A1360)+1))-1)</f>
        <v>contraceptive_method_choice</v>
      </c>
    </row>
    <row r="1361" spans="1:61" x14ac:dyDescent="0.25">
      <c r="A1361" t="s">
        <v>100</v>
      </c>
      <c r="B1361" s="6">
        <v>1473</v>
      </c>
      <c r="C1361">
        <v>10</v>
      </c>
      <c r="D1361">
        <v>9</v>
      </c>
      <c r="E1361">
        <v>0</v>
      </c>
      <c r="F1361" s="1">
        <v>1.34181240063593</v>
      </c>
      <c r="G1361">
        <v>0</v>
      </c>
      <c r="H1361">
        <v>0</v>
      </c>
      <c r="I1361" s="1">
        <v>1000000</v>
      </c>
      <c r="J1361" s="1">
        <v>0.92369851072523623</v>
      </c>
      <c r="K1361" s="1">
        <v>1.1596384160143389</v>
      </c>
      <c r="L1361" s="1">
        <v>40.8337</v>
      </c>
      <c r="M1361" s="1">
        <v>27.692699999999999</v>
      </c>
      <c r="N1361" s="2">
        <v>0.502</v>
      </c>
      <c r="O1361" s="2">
        <v>0.88700000000000001</v>
      </c>
      <c r="P1361" s="2">
        <v>0.58099999999999996</v>
      </c>
      <c r="Q1361" s="2">
        <v>0.75</v>
      </c>
      <c r="R1361" s="2">
        <v>0.998</v>
      </c>
      <c r="S1361" s="2">
        <v>0.998</v>
      </c>
      <c r="T1361" s="2">
        <v>0.14299999999999999</v>
      </c>
      <c r="U1361" s="2">
        <v>0.317</v>
      </c>
      <c r="V1361" s="2">
        <v>0.27900000000000003</v>
      </c>
      <c r="W1361" s="2">
        <v>0.20399999999999999</v>
      </c>
      <c r="X1361" s="2">
        <v>0.40200000000000002</v>
      </c>
      <c r="Y1361" s="2">
        <v>0.40400000000000003</v>
      </c>
      <c r="Z1361" s="2">
        <v>0.28399999999999997</v>
      </c>
      <c r="AA1361" s="2">
        <v>0.67800000000000005</v>
      </c>
      <c r="AB1361" s="2">
        <v>0.998</v>
      </c>
      <c r="AC1361" s="2">
        <v>0.93300000000000005</v>
      </c>
      <c r="AD1361" s="2">
        <v>0.42799999999999999</v>
      </c>
      <c r="AE1361" s="2">
        <v>0.80900000000000005</v>
      </c>
      <c r="AF1361" s="2">
        <v>6.0000000000000001E-3</v>
      </c>
      <c r="AG1361" s="2">
        <v>5.0000000000000001E-3</v>
      </c>
      <c r="AH1361" s="2">
        <v>0.88900000000000001</v>
      </c>
      <c r="AI1361" s="2">
        <v>1.4999999999999999E-2</v>
      </c>
      <c r="AJ1361" s="2">
        <v>4.2000000000000003E-2</v>
      </c>
      <c r="AK1361">
        <v>32631</v>
      </c>
      <c r="AL1361">
        <v>1.37</v>
      </c>
      <c r="AM1361" t="s">
        <v>49</v>
      </c>
      <c r="AN1361" s="3">
        <v>0.71075291133402507</v>
      </c>
      <c r="AO1361" s="3">
        <v>2.829238526046891E-2</v>
      </c>
      <c r="AP1361" s="3">
        <v>0.70373425737513051</v>
      </c>
      <c r="AQ1361" s="3">
        <v>2.8137855307437731E-2</v>
      </c>
      <c r="AR1361" s="3">
        <v>0.75669777715162323</v>
      </c>
      <c r="AS1361" s="3">
        <v>2.3401516151333901E-2</v>
      </c>
      <c r="AT1361" s="10">
        <v>1.893281936645508E-3</v>
      </c>
      <c r="AU1361" s="1">
        <v>140.0625</v>
      </c>
      <c r="AV1361" s="5">
        <v>779070.44452839694</v>
      </c>
      <c r="AW1361" s="9">
        <v>7.2229244709014893</v>
      </c>
      <c r="AX1361">
        <v>16</v>
      </c>
      <c r="AY1361" t="s">
        <v>50</v>
      </c>
      <c r="AZ1361" s="9">
        <f>AVERAGE(MainTable[[#This Row],[f1]:[f4]])</f>
        <v>0.8428000000000001</v>
      </c>
      <c r="BA1361" s="9">
        <f>AVERAGE(MainTable[[#This Row],[l1]:[l3]])</f>
        <v>0.24633333333333332</v>
      </c>
      <c r="BB1361" s="9">
        <f>AVERAGE(MainTable[[#This Row],[n1]:[lsc]])</f>
        <v>0.49499999999999994</v>
      </c>
      <c r="BC1361" s="9">
        <f>AVERAGE(MainTable[[#This Row],[density]:[clsCoef]])</f>
        <v>0.68049999999999999</v>
      </c>
      <c r="BD1361" s="9">
        <f>AVERAGE(MainTable[[#This Row],[t2]:[t4]])</f>
        <v>0.3</v>
      </c>
      <c r="BE1361" s="9">
        <f>AVERAGE(MainTable[[#This Row],[c1]:[c2]])</f>
        <v>2.8500000000000001E-2</v>
      </c>
      <c r="BF1361" s="9">
        <f>AVERAGE(MainTable[[#This Row],[n3]], MainTable[[#This Row],[n1]], MainTable[[#This Row],[n4]])</f>
        <v>0.29733333333333328</v>
      </c>
      <c r="BG1361" s="9" t="str">
        <f>VLOOKUP(MainTable[[#This Row],[model]],ModelNames,4,FALSE)</f>
        <v>Neural</v>
      </c>
      <c r="BH1361" s="9" cm="1">
        <f t="array" ref="BH1361">MEDIAN(IF($AM$2:$AM$2385=AM1361,$AN$2:$AN$2385))</f>
        <v>0.87620447459485384</v>
      </c>
      <c r="BI1361" s="9" t="str" cm="1">
        <f t="array" ref="BI1361">LEFT(A1361, MIN(IFERROR(FIND({"_binarized","_clean","_converted"}, A1361), LEN(A1361)+1))-1)</f>
        <v>cmc</v>
      </c>
    </row>
    <row r="1362" spans="1:61" x14ac:dyDescent="0.25">
      <c r="A1362" t="s">
        <v>100</v>
      </c>
      <c r="B1362" s="6">
        <v>1473</v>
      </c>
      <c r="C1362">
        <v>10</v>
      </c>
      <c r="D1362">
        <v>9</v>
      </c>
      <c r="E1362">
        <v>0</v>
      </c>
      <c r="F1362" s="1">
        <v>1.34181240063593</v>
      </c>
      <c r="G1362">
        <v>0</v>
      </c>
      <c r="H1362">
        <v>0</v>
      </c>
      <c r="I1362" s="1">
        <v>1000000</v>
      </c>
      <c r="J1362" s="1">
        <v>0.92369851072523623</v>
      </c>
      <c r="K1362" s="1">
        <v>1.1596384160143389</v>
      </c>
      <c r="L1362" s="1">
        <v>40.8337</v>
      </c>
      <c r="M1362" s="1">
        <v>27.692699999999999</v>
      </c>
      <c r="N1362" s="2">
        <v>0.502</v>
      </c>
      <c r="O1362" s="2">
        <v>0.88700000000000001</v>
      </c>
      <c r="P1362" s="2">
        <v>0.58099999999999996</v>
      </c>
      <c r="Q1362" s="2">
        <v>0.75</v>
      </c>
      <c r="R1362" s="2">
        <v>0.998</v>
      </c>
      <c r="S1362" s="2">
        <v>0.998</v>
      </c>
      <c r="T1362" s="2">
        <v>0.14299999999999999</v>
      </c>
      <c r="U1362" s="2">
        <v>0.317</v>
      </c>
      <c r="V1362" s="2">
        <v>0.27900000000000003</v>
      </c>
      <c r="W1362" s="2">
        <v>0.20399999999999999</v>
      </c>
      <c r="X1362" s="2">
        <v>0.40200000000000002</v>
      </c>
      <c r="Y1362" s="2">
        <v>0.40400000000000003</v>
      </c>
      <c r="Z1362" s="2">
        <v>0.28399999999999997</v>
      </c>
      <c r="AA1362" s="2">
        <v>0.67800000000000005</v>
      </c>
      <c r="AB1362" s="2">
        <v>0.998</v>
      </c>
      <c r="AC1362" s="2">
        <v>0.93300000000000005</v>
      </c>
      <c r="AD1362" s="2">
        <v>0.42799999999999999</v>
      </c>
      <c r="AE1362" s="2">
        <v>0.80900000000000005</v>
      </c>
      <c r="AF1362" s="2">
        <v>6.0000000000000001E-3</v>
      </c>
      <c r="AG1362" s="2">
        <v>5.0000000000000001E-3</v>
      </c>
      <c r="AH1362" s="2">
        <v>0.88900000000000001</v>
      </c>
      <c r="AI1362" s="2">
        <v>1.4999999999999999E-2</v>
      </c>
      <c r="AJ1362" s="2">
        <v>4.2000000000000003E-2</v>
      </c>
      <c r="AK1362">
        <v>32631</v>
      </c>
      <c r="AL1362">
        <v>1.37</v>
      </c>
      <c r="AM1362" t="s">
        <v>52</v>
      </c>
      <c r="AN1362" s="3">
        <v>0.70873976709327802</v>
      </c>
      <c r="AO1362" s="3">
        <v>1.556720848980535E-2</v>
      </c>
      <c r="AP1362" s="3">
        <v>0.698126850743094</v>
      </c>
      <c r="AQ1362" s="3">
        <v>1.688616746891133E-2</v>
      </c>
      <c r="AR1362" s="3">
        <v>0.75030827105332598</v>
      </c>
      <c r="AS1362" s="3">
        <v>1.8537631276458449E-2</v>
      </c>
      <c r="AT1362" s="10">
        <v>0.19197320938110349</v>
      </c>
      <c r="AU1362" s="1">
        <v>197.2109375</v>
      </c>
      <c r="AV1362" s="5">
        <v>7683.363760783116</v>
      </c>
      <c r="AW1362" s="9">
        <v>2.3769302368164058</v>
      </c>
      <c r="AX1362">
        <v>24</v>
      </c>
      <c r="AY1362" t="s">
        <v>50</v>
      </c>
      <c r="AZ1362" s="9">
        <f>AVERAGE(MainTable[[#This Row],[f1]:[f4]])</f>
        <v>0.8428000000000001</v>
      </c>
      <c r="BA1362" s="9">
        <f>AVERAGE(MainTable[[#This Row],[l1]:[l3]])</f>
        <v>0.24633333333333332</v>
      </c>
      <c r="BB1362" s="9">
        <f>AVERAGE(MainTable[[#This Row],[n1]:[lsc]])</f>
        <v>0.49499999999999994</v>
      </c>
      <c r="BC1362" s="9">
        <f>AVERAGE(MainTable[[#This Row],[density]:[clsCoef]])</f>
        <v>0.68049999999999999</v>
      </c>
      <c r="BD1362" s="9">
        <f>AVERAGE(MainTable[[#This Row],[t2]:[t4]])</f>
        <v>0.3</v>
      </c>
      <c r="BE1362" s="9">
        <f>AVERAGE(MainTable[[#This Row],[c1]:[c2]])</f>
        <v>2.8500000000000001E-2</v>
      </c>
      <c r="BF1362" s="9">
        <f>AVERAGE(MainTable[[#This Row],[n3]], MainTable[[#This Row],[n1]], MainTable[[#This Row],[n4]])</f>
        <v>0.29733333333333328</v>
      </c>
      <c r="BG1362" s="9" t="str">
        <f>VLOOKUP(MainTable[[#This Row],[model]],ModelNames,4,FALSE)</f>
        <v>Tree Ensemble</v>
      </c>
      <c r="BH1362" s="9" cm="1">
        <f t="array" ref="BH1362">MEDIAN(IF($AM$2:$AM$2385=AM1362,$AN$2:$AN$2385))</f>
        <v>0.87140340575455077</v>
      </c>
      <c r="BI1362" s="9" t="str" cm="1">
        <f t="array" ref="BI1362">LEFT(A1362, MIN(IFERROR(FIND({"_binarized","_clean","_converted"}, A1362), LEN(A1362)+1))-1)</f>
        <v>cmc</v>
      </c>
    </row>
    <row r="1363" spans="1:61" x14ac:dyDescent="0.25">
      <c r="A1363" t="s">
        <v>105</v>
      </c>
      <c r="B1363" s="6">
        <v>1473</v>
      </c>
      <c r="C1363">
        <v>10</v>
      </c>
      <c r="D1363">
        <v>9</v>
      </c>
      <c r="E1363">
        <v>0</v>
      </c>
      <c r="F1363" s="1">
        <v>1.34181240063593</v>
      </c>
      <c r="G1363">
        <v>0</v>
      </c>
      <c r="H1363">
        <v>0</v>
      </c>
      <c r="I1363" s="1">
        <v>1000000</v>
      </c>
      <c r="J1363" s="1">
        <v>0.92369851072523623</v>
      </c>
      <c r="K1363" s="1">
        <v>1.1596384160143389</v>
      </c>
      <c r="L1363" s="1">
        <v>45.599200000000003</v>
      </c>
      <c r="M1363" s="1">
        <v>24.0443</v>
      </c>
      <c r="N1363" s="2">
        <v>0.501</v>
      </c>
      <c r="O1363" s="2">
        <v>0.88700000000000001</v>
      </c>
      <c r="P1363" s="2">
        <v>0.58099999999999996</v>
      </c>
      <c r="Q1363" s="2">
        <v>0.75</v>
      </c>
      <c r="R1363" s="2">
        <v>0.998</v>
      </c>
      <c r="S1363" s="2">
        <v>0.998</v>
      </c>
      <c r="T1363" s="2">
        <v>0.14299999999999999</v>
      </c>
      <c r="U1363" s="2">
        <v>0.317</v>
      </c>
      <c r="V1363" s="2">
        <v>0.28399999999999997</v>
      </c>
      <c r="W1363" s="2">
        <v>0.20399999999999999</v>
      </c>
      <c r="X1363" s="2">
        <v>0.40200000000000002</v>
      </c>
      <c r="Y1363" s="2">
        <v>0.40400000000000003</v>
      </c>
      <c r="Z1363" s="2">
        <v>0.26100000000000001</v>
      </c>
      <c r="AA1363" s="2">
        <v>0.67800000000000005</v>
      </c>
      <c r="AB1363" s="2">
        <v>0.998</v>
      </c>
      <c r="AC1363" s="2">
        <v>0.93300000000000005</v>
      </c>
      <c r="AD1363" s="2">
        <v>0.42799999999999999</v>
      </c>
      <c r="AE1363" s="2">
        <v>0.80900000000000005</v>
      </c>
      <c r="AF1363" s="2">
        <v>6.0000000000000001E-3</v>
      </c>
      <c r="AG1363" s="2">
        <v>5.0000000000000001E-3</v>
      </c>
      <c r="AH1363" s="2">
        <v>0.88900000000000001</v>
      </c>
      <c r="AI1363" s="2">
        <v>1.4999999999999999E-2</v>
      </c>
      <c r="AJ1363" s="2">
        <v>4.2000000000000003E-2</v>
      </c>
      <c r="AK1363">
        <v>32572</v>
      </c>
      <c r="AL1363">
        <v>2.23</v>
      </c>
      <c r="AM1363" t="s">
        <v>52</v>
      </c>
      <c r="AN1363" s="3">
        <v>0.70873976709327802</v>
      </c>
      <c r="AO1363" s="3">
        <v>1.556720848980535E-2</v>
      </c>
      <c r="AP1363" s="3">
        <v>0.698126850743094</v>
      </c>
      <c r="AQ1363" s="3">
        <v>1.688616746891133E-2</v>
      </c>
      <c r="AR1363" s="3">
        <v>0.75030827105332598</v>
      </c>
      <c r="AS1363" s="3">
        <v>1.8537631276458449E-2</v>
      </c>
      <c r="AT1363" s="10">
        <v>0.19089603424072271</v>
      </c>
      <c r="AU1363" s="1">
        <v>211.72265625</v>
      </c>
      <c r="AV1363" s="5">
        <v>7726.7189225104776</v>
      </c>
      <c r="AW1363" s="9">
        <v>2.4245083332061772</v>
      </c>
      <c r="AX1363">
        <v>24</v>
      </c>
      <c r="AY1363" t="s">
        <v>50</v>
      </c>
      <c r="AZ1363" s="9">
        <f>AVERAGE(MainTable[[#This Row],[f1]:[f4]])</f>
        <v>0.8428000000000001</v>
      </c>
      <c r="BA1363" s="9">
        <f>AVERAGE(MainTable[[#This Row],[l1]:[l3]])</f>
        <v>0.248</v>
      </c>
      <c r="BB1363" s="9">
        <f>AVERAGE(MainTable[[#This Row],[n1]:[lsc]])</f>
        <v>0.4911666666666667</v>
      </c>
      <c r="BC1363" s="9">
        <f>AVERAGE(MainTable[[#This Row],[density]:[clsCoef]])</f>
        <v>0.68049999999999999</v>
      </c>
      <c r="BD1363" s="9">
        <f>AVERAGE(MainTable[[#This Row],[t2]:[t4]])</f>
        <v>0.3</v>
      </c>
      <c r="BE1363" s="9">
        <f>AVERAGE(MainTable[[#This Row],[c1]:[c2]])</f>
        <v>2.8500000000000001E-2</v>
      </c>
      <c r="BF1363" s="9">
        <f>AVERAGE(MainTable[[#This Row],[n3]], MainTable[[#This Row],[n1]], MainTable[[#This Row],[n4]])</f>
        <v>0.28966666666666668</v>
      </c>
      <c r="BG1363" s="9" t="str">
        <f>VLOOKUP(MainTable[[#This Row],[model]],ModelNames,4,FALSE)</f>
        <v>Tree Ensemble</v>
      </c>
      <c r="BH1363" s="9" cm="1">
        <f t="array" ref="BH1363">MEDIAN(IF($AM$2:$AM$2385=AM1363,$AN$2:$AN$2385))</f>
        <v>0.87140340575455077</v>
      </c>
      <c r="BI1363" s="9" t="str" cm="1">
        <f t="array" ref="BI1363">LEFT(A1363, MIN(IFERROR(FIND({"_binarized","_clean","_converted"}, A1363), LEN(A1363)+1))-1)</f>
        <v>contraceptive_method_choice</v>
      </c>
    </row>
    <row r="1364" spans="1:61" x14ac:dyDescent="0.25">
      <c r="A1364" t="s">
        <v>100</v>
      </c>
      <c r="B1364" s="6">
        <v>1473</v>
      </c>
      <c r="C1364">
        <v>10</v>
      </c>
      <c r="D1364">
        <v>9</v>
      </c>
      <c r="E1364">
        <v>0</v>
      </c>
      <c r="F1364" s="1">
        <v>1.34181240063593</v>
      </c>
      <c r="G1364">
        <v>0</v>
      </c>
      <c r="H1364">
        <v>0</v>
      </c>
      <c r="I1364" s="1">
        <v>1000000</v>
      </c>
      <c r="J1364" s="1">
        <v>0.92369851072523623</v>
      </c>
      <c r="K1364" s="1">
        <v>1.1596384160143389</v>
      </c>
      <c r="L1364" s="1">
        <v>40.8337</v>
      </c>
      <c r="M1364" s="1">
        <v>27.692699999999999</v>
      </c>
      <c r="N1364" s="2">
        <v>0.502</v>
      </c>
      <c r="O1364" s="2">
        <v>0.88700000000000001</v>
      </c>
      <c r="P1364" s="2">
        <v>0.58099999999999996</v>
      </c>
      <c r="Q1364" s="2">
        <v>0.75</v>
      </c>
      <c r="R1364" s="2">
        <v>0.998</v>
      </c>
      <c r="S1364" s="2">
        <v>0.998</v>
      </c>
      <c r="T1364" s="2">
        <v>0.14299999999999999</v>
      </c>
      <c r="U1364" s="2">
        <v>0.317</v>
      </c>
      <c r="V1364" s="2">
        <v>0.27900000000000003</v>
      </c>
      <c r="W1364" s="2">
        <v>0.20399999999999999</v>
      </c>
      <c r="X1364" s="2">
        <v>0.40200000000000002</v>
      </c>
      <c r="Y1364" s="2">
        <v>0.40400000000000003</v>
      </c>
      <c r="Z1364" s="2">
        <v>0.28399999999999997</v>
      </c>
      <c r="AA1364" s="2">
        <v>0.67800000000000005</v>
      </c>
      <c r="AB1364" s="2">
        <v>0.998</v>
      </c>
      <c r="AC1364" s="2">
        <v>0.93300000000000005</v>
      </c>
      <c r="AD1364" s="2">
        <v>0.42799999999999999</v>
      </c>
      <c r="AE1364" s="2">
        <v>0.80900000000000005</v>
      </c>
      <c r="AF1364" s="2">
        <v>6.0000000000000001E-3</v>
      </c>
      <c r="AG1364" s="2">
        <v>5.0000000000000001E-3</v>
      </c>
      <c r="AH1364" s="2">
        <v>0.88900000000000001</v>
      </c>
      <c r="AI1364" s="2">
        <v>1.4999999999999999E-2</v>
      </c>
      <c r="AJ1364" s="2">
        <v>4.2000000000000003E-2</v>
      </c>
      <c r="AK1364">
        <v>32631</v>
      </c>
      <c r="AL1364">
        <v>1.37</v>
      </c>
      <c r="AM1364" t="s">
        <v>51</v>
      </c>
      <c r="AN1364" s="3">
        <v>0.70261040009224029</v>
      </c>
      <c r="AO1364" s="3">
        <v>2.442919977122153E-2</v>
      </c>
      <c r="AP1364" s="3">
        <v>0.69174535752369892</v>
      </c>
      <c r="AQ1364" s="3">
        <v>2.4080988164435459E-2</v>
      </c>
      <c r="AT1364" s="10">
        <v>4.2313814163208008E-2</v>
      </c>
      <c r="AU1364" s="1">
        <v>138.8359375</v>
      </c>
      <c r="AV1364" s="5">
        <v>34858.592380984577</v>
      </c>
      <c r="AW1364" s="9">
        <v>0.25450801849365229</v>
      </c>
      <c r="AX1364">
        <v>12</v>
      </c>
      <c r="AY1364" t="s">
        <v>50</v>
      </c>
      <c r="AZ1364" s="9">
        <f>AVERAGE(MainTable[[#This Row],[f1]:[f4]])</f>
        <v>0.8428000000000001</v>
      </c>
      <c r="BA1364" s="9">
        <f>AVERAGE(MainTable[[#This Row],[l1]:[l3]])</f>
        <v>0.24633333333333332</v>
      </c>
      <c r="BB1364" s="9">
        <f>AVERAGE(MainTable[[#This Row],[n1]:[lsc]])</f>
        <v>0.49499999999999994</v>
      </c>
      <c r="BC1364" s="9">
        <f>AVERAGE(MainTable[[#This Row],[density]:[clsCoef]])</f>
        <v>0.68049999999999999</v>
      </c>
      <c r="BD1364" s="9">
        <f>AVERAGE(MainTable[[#This Row],[t2]:[t4]])</f>
        <v>0.3</v>
      </c>
      <c r="BE1364" s="9">
        <f>AVERAGE(MainTable[[#This Row],[c1]:[c2]])</f>
        <v>2.8500000000000001E-2</v>
      </c>
      <c r="BF1364" s="9">
        <f>AVERAGE(MainTable[[#This Row],[n3]], MainTable[[#This Row],[n1]], MainTable[[#This Row],[n4]])</f>
        <v>0.29733333333333328</v>
      </c>
      <c r="BG1364" s="9" t="str">
        <f>VLOOKUP(MainTable[[#This Row],[model]],ModelNames,4,FALSE)</f>
        <v>Kernel/SVM</v>
      </c>
      <c r="BH1364" s="9" cm="1">
        <f t="array" ref="BH1364">MEDIAN(IF($AM$2:$AM$2385=AM1364,$AN$2:$AN$2385))</f>
        <v>0.87225452196382425</v>
      </c>
      <c r="BI1364" s="9" t="str" cm="1">
        <f t="array" ref="BI1364">LEFT(A1364, MIN(IFERROR(FIND({"_binarized","_clean","_converted"}, A1364), LEN(A1364)+1))-1)</f>
        <v>cmc</v>
      </c>
    </row>
    <row r="1365" spans="1:61" x14ac:dyDescent="0.25">
      <c r="A1365" t="s">
        <v>105</v>
      </c>
      <c r="B1365" s="6">
        <v>1473</v>
      </c>
      <c r="C1365">
        <v>10</v>
      </c>
      <c r="D1365">
        <v>9</v>
      </c>
      <c r="E1365">
        <v>0</v>
      </c>
      <c r="F1365" s="1">
        <v>1.34181240063593</v>
      </c>
      <c r="G1365">
        <v>0</v>
      </c>
      <c r="H1365">
        <v>0</v>
      </c>
      <c r="I1365" s="1">
        <v>1000000</v>
      </c>
      <c r="J1365" s="1">
        <v>0.92369851072523623</v>
      </c>
      <c r="K1365" s="1">
        <v>1.1596384160143389</v>
      </c>
      <c r="L1365" s="1">
        <v>45.599200000000003</v>
      </c>
      <c r="M1365" s="1">
        <v>24.0443</v>
      </c>
      <c r="N1365" s="2">
        <v>0.501</v>
      </c>
      <c r="O1365" s="2">
        <v>0.88700000000000001</v>
      </c>
      <c r="P1365" s="2">
        <v>0.58099999999999996</v>
      </c>
      <c r="Q1365" s="2">
        <v>0.75</v>
      </c>
      <c r="R1365" s="2">
        <v>0.998</v>
      </c>
      <c r="S1365" s="2">
        <v>0.998</v>
      </c>
      <c r="T1365" s="2">
        <v>0.14299999999999999</v>
      </c>
      <c r="U1365" s="2">
        <v>0.317</v>
      </c>
      <c r="V1365" s="2">
        <v>0.28399999999999997</v>
      </c>
      <c r="W1365" s="2">
        <v>0.20399999999999999</v>
      </c>
      <c r="X1365" s="2">
        <v>0.40200000000000002</v>
      </c>
      <c r="Y1365" s="2">
        <v>0.40400000000000003</v>
      </c>
      <c r="Z1365" s="2">
        <v>0.26100000000000001</v>
      </c>
      <c r="AA1365" s="2">
        <v>0.67800000000000005</v>
      </c>
      <c r="AB1365" s="2">
        <v>0.998</v>
      </c>
      <c r="AC1365" s="2">
        <v>0.93300000000000005</v>
      </c>
      <c r="AD1365" s="2">
        <v>0.42799999999999999</v>
      </c>
      <c r="AE1365" s="2">
        <v>0.80900000000000005</v>
      </c>
      <c r="AF1365" s="2">
        <v>6.0000000000000001E-3</v>
      </c>
      <c r="AG1365" s="2">
        <v>5.0000000000000001E-3</v>
      </c>
      <c r="AH1365" s="2">
        <v>0.88900000000000001</v>
      </c>
      <c r="AI1365" s="2">
        <v>1.4999999999999999E-2</v>
      </c>
      <c r="AJ1365" s="2">
        <v>4.2000000000000003E-2</v>
      </c>
      <c r="AK1365">
        <v>32572</v>
      </c>
      <c r="AL1365">
        <v>2.23</v>
      </c>
      <c r="AM1365" t="s">
        <v>51</v>
      </c>
      <c r="AN1365" s="3">
        <v>0.70261040009224029</v>
      </c>
      <c r="AO1365" s="3">
        <v>2.442919977122153E-2</v>
      </c>
      <c r="AP1365" s="3">
        <v>0.69174535752369892</v>
      </c>
      <c r="AQ1365" s="3">
        <v>2.4080988164435459E-2</v>
      </c>
      <c r="AT1365" s="10">
        <v>4.6075344085693359E-2</v>
      </c>
      <c r="AU1365" s="1">
        <v>195.8359375</v>
      </c>
      <c r="AV1365" s="5">
        <v>32012.783176544861</v>
      </c>
      <c r="AW1365" s="9">
        <v>0.23520874977111819</v>
      </c>
      <c r="AX1365">
        <v>12</v>
      </c>
      <c r="AY1365" t="s">
        <v>50</v>
      </c>
      <c r="AZ1365" s="9">
        <f>AVERAGE(MainTable[[#This Row],[f1]:[f4]])</f>
        <v>0.8428000000000001</v>
      </c>
      <c r="BA1365" s="9">
        <f>AVERAGE(MainTable[[#This Row],[l1]:[l3]])</f>
        <v>0.248</v>
      </c>
      <c r="BB1365" s="9">
        <f>AVERAGE(MainTable[[#This Row],[n1]:[lsc]])</f>
        <v>0.4911666666666667</v>
      </c>
      <c r="BC1365" s="9">
        <f>AVERAGE(MainTable[[#This Row],[density]:[clsCoef]])</f>
        <v>0.68049999999999999</v>
      </c>
      <c r="BD1365" s="9">
        <f>AVERAGE(MainTable[[#This Row],[t2]:[t4]])</f>
        <v>0.3</v>
      </c>
      <c r="BE1365" s="9">
        <f>AVERAGE(MainTable[[#This Row],[c1]:[c2]])</f>
        <v>2.8500000000000001E-2</v>
      </c>
      <c r="BF1365" s="9">
        <f>AVERAGE(MainTable[[#This Row],[n3]], MainTable[[#This Row],[n1]], MainTable[[#This Row],[n4]])</f>
        <v>0.28966666666666668</v>
      </c>
      <c r="BG1365" s="9" t="str">
        <f>VLOOKUP(MainTable[[#This Row],[model]],ModelNames,4,FALSE)</f>
        <v>Kernel/SVM</v>
      </c>
      <c r="BH1365" s="9" cm="1">
        <f t="array" ref="BH1365">MEDIAN(IF($AM$2:$AM$2385=AM1365,$AN$2:$AN$2385))</f>
        <v>0.87225452196382425</v>
      </c>
      <c r="BI1365" s="9" t="str" cm="1">
        <f t="array" ref="BI1365">LEFT(A1365, MIN(IFERROR(FIND({"_binarized","_clean","_converted"}, A1365), LEN(A1365)+1))-1)</f>
        <v>contraceptive_method_choice</v>
      </c>
    </row>
    <row r="1366" spans="1:61" x14ac:dyDescent="0.25">
      <c r="A1366" t="s">
        <v>100</v>
      </c>
      <c r="B1366" s="6">
        <v>1473</v>
      </c>
      <c r="C1366">
        <v>10</v>
      </c>
      <c r="D1366">
        <v>9</v>
      </c>
      <c r="E1366">
        <v>0</v>
      </c>
      <c r="F1366" s="1">
        <v>1.34181240063593</v>
      </c>
      <c r="G1366">
        <v>0</v>
      </c>
      <c r="H1366">
        <v>0</v>
      </c>
      <c r="I1366" s="1">
        <v>1000000</v>
      </c>
      <c r="J1366" s="1">
        <v>0.92369851072523623</v>
      </c>
      <c r="K1366" s="1">
        <v>1.1596384160143389</v>
      </c>
      <c r="L1366" s="1">
        <v>40.8337</v>
      </c>
      <c r="M1366" s="1">
        <v>27.692699999999999</v>
      </c>
      <c r="N1366" s="2">
        <v>0.502</v>
      </c>
      <c r="O1366" s="2">
        <v>0.88700000000000001</v>
      </c>
      <c r="P1366" s="2">
        <v>0.58099999999999996</v>
      </c>
      <c r="Q1366" s="2">
        <v>0.75</v>
      </c>
      <c r="R1366" s="2">
        <v>0.998</v>
      </c>
      <c r="S1366" s="2">
        <v>0.998</v>
      </c>
      <c r="T1366" s="2">
        <v>0.14299999999999999</v>
      </c>
      <c r="U1366" s="2">
        <v>0.317</v>
      </c>
      <c r="V1366" s="2">
        <v>0.27900000000000003</v>
      </c>
      <c r="W1366" s="2">
        <v>0.20399999999999999</v>
      </c>
      <c r="X1366" s="2">
        <v>0.40200000000000002</v>
      </c>
      <c r="Y1366" s="2">
        <v>0.40400000000000003</v>
      </c>
      <c r="Z1366" s="2">
        <v>0.28399999999999997</v>
      </c>
      <c r="AA1366" s="2">
        <v>0.67800000000000005</v>
      </c>
      <c r="AB1366" s="2">
        <v>0.998</v>
      </c>
      <c r="AC1366" s="2">
        <v>0.93300000000000005</v>
      </c>
      <c r="AD1366" s="2">
        <v>0.42799999999999999</v>
      </c>
      <c r="AE1366" s="2">
        <v>0.80900000000000005</v>
      </c>
      <c r="AF1366" s="2">
        <v>6.0000000000000001E-3</v>
      </c>
      <c r="AG1366" s="2">
        <v>5.0000000000000001E-3</v>
      </c>
      <c r="AH1366" s="2">
        <v>0.88900000000000001</v>
      </c>
      <c r="AI1366" s="2">
        <v>1.4999999999999999E-2</v>
      </c>
      <c r="AJ1366" s="2">
        <v>4.2000000000000003E-2</v>
      </c>
      <c r="AK1366">
        <v>32631</v>
      </c>
      <c r="AL1366">
        <v>1.37</v>
      </c>
      <c r="AM1366" t="s">
        <v>62</v>
      </c>
      <c r="AN1366" s="3">
        <v>0.67815519428110238</v>
      </c>
      <c r="AO1366" s="3">
        <v>3.2198335785809523E-2</v>
      </c>
      <c r="AP1366" s="3">
        <v>0.66004355108155477</v>
      </c>
      <c r="AQ1366" s="3">
        <v>3.4358093086410378E-2</v>
      </c>
      <c r="AT1366" s="10">
        <v>1.618385314941406E-3</v>
      </c>
      <c r="AU1366" s="1">
        <v>136.359375</v>
      </c>
      <c r="AV1366" s="5">
        <v>911402.23924572777</v>
      </c>
      <c r="AW1366" s="9">
        <v>3.9822101593017578E-2</v>
      </c>
      <c r="AX1366">
        <v>6</v>
      </c>
      <c r="AY1366" t="s">
        <v>50</v>
      </c>
      <c r="AZ1366" s="9">
        <f>AVERAGE(MainTable[[#This Row],[f1]:[f4]])</f>
        <v>0.8428000000000001</v>
      </c>
      <c r="BA1366" s="9">
        <f>AVERAGE(MainTable[[#This Row],[l1]:[l3]])</f>
        <v>0.24633333333333332</v>
      </c>
      <c r="BB1366" s="9">
        <f>AVERAGE(MainTable[[#This Row],[n1]:[lsc]])</f>
        <v>0.49499999999999994</v>
      </c>
      <c r="BC1366" s="9">
        <f>AVERAGE(MainTable[[#This Row],[density]:[clsCoef]])</f>
        <v>0.68049999999999999</v>
      </c>
      <c r="BD1366" s="9">
        <f>AVERAGE(MainTable[[#This Row],[t2]:[t4]])</f>
        <v>0.3</v>
      </c>
      <c r="BE1366" s="9">
        <f>AVERAGE(MainTable[[#This Row],[c1]:[c2]])</f>
        <v>2.8500000000000001E-2</v>
      </c>
      <c r="BF1366" s="9">
        <f>AVERAGE(MainTable[[#This Row],[n3]], MainTable[[#This Row],[n1]], MainTable[[#This Row],[n4]])</f>
        <v>0.29733333333333328</v>
      </c>
      <c r="BG1366" s="9" t="str">
        <f>VLOOKUP(MainTable[[#This Row],[model]],ModelNames,4,FALSE)</f>
        <v>Linear</v>
      </c>
      <c r="BH1366" s="9" cm="1">
        <f t="array" ref="BH1366">MEDIAN(IF($AM$2:$AM$2385=AM1366,$AN$2:$AN$2385))</f>
        <v>0.84909999999999997</v>
      </c>
      <c r="BI1366" s="9" t="str" cm="1">
        <f t="array" ref="BI1366">LEFT(A1366, MIN(IFERROR(FIND({"_binarized","_clean","_converted"}, A1366), LEN(A1366)+1))-1)</f>
        <v>cmc</v>
      </c>
    </row>
    <row r="1367" spans="1:61" x14ac:dyDescent="0.25">
      <c r="A1367" t="s">
        <v>105</v>
      </c>
      <c r="B1367" s="6">
        <v>1473</v>
      </c>
      <c r="C1367">
        <v>10</v>
      </c>
      <c r="D1367">
        <v>9</v>
      </c>
      <c r="E1367">
        <v>0</v>
      </c>
      <c r="F1367" s="1">
        <v>1.34181240063593</v>
      </c>
      <c r="G1367">
        <v>0</v>
      </c>
      <c r="H1367">
        <v>0</v>
      </c>
      <c r="I1367" s="1">
        <v>1000000</v>
      </c>
      <c r="J1367" s="1">
        <v>0.92369851072523623</v>
      </c>
      <c r="K1367" s="1">
        <v>1.1596384160143389</v>
      </c>
      <c r="L1367" s="1">
        <v>45.599200000000003</v>
      </c>
      <c r="M1367" s="1">
        <v>24.0443</v>
      </c>
      <c r="N1367" s="2">
        <v>0.501</v>
      </c>
      <c r="O1367" s="2">
        <v>0.88700000000000001</v>
      </c>
      <c r="P1367" s="2">
        <v>0.58099999999999996</v>
      </c>
      <c r="Q1367" s="2">
        <v>0.75</v>
      </c>
      <c r="R1367" s="2">
        <v>0.998</v>
      </c>
      <c r="S1367" s="2">
        <v>0.998</v>
      </c>
      <c r="T1367" s="2">
        <v>0.14299999999999999</v>
      </c>
      <c r="U1367" s="2">
        <v>0.317</v>
      </c>
      <c r="V1367" s="2">
        <v>0.28399999999999997</v>
      </c>
      <c r="W1367" s="2">
        <v>0.20399999999999999</v>
      </c>
      <c r="X1367" s="2">
        <v>0.40200000000000002</v>
      </c>
      <c r="Y1367" s="2">
        <v>0.40400000000000003</v>
      </c>
      <c r="Z1367" s="2">
        <v>0.26100000000000001</v>
      </c>
      <c r="AA1367" s="2">
        <v>0.67800000000000005</v>
      </c>
      <c r="AB1367" s="2">
        <v>0.998</v>
      </c>
      <c r="AC1367" s="2">
        <v>0.93300000000000005</v>
      </c>
      <c r="AD1367" s="2">
        <v>0.42799999999999999</v>
      </c>
      <c r="AE1367" s="2">
        <v>0.80900000000000005</v>
      </c>
      <c r="AF1367" s="2">
        <v>6.0000000000000001E-3</v>
      </c>
      <c r="AG1367" s="2">
        <v>5.0000000000000001E-3</v>
      </c>
      <c r="AH1367" s="2">
        <v>0.88900000000000001</v>
      </c>
      <c r="AI1367" s="2">
        <v>1.4999999999999999E-2</v>
      </c>
      <c r="AJ1367" s="2">
        <v>4.2000000000000003E-2</v>
      </c>
      <c r="AK1367">
        <v>32572</v>
      </c>
      <c r="AL1367">
        <v>2.23</v>
      </c>
      <c r="AM1367" t="s">
        <v>62</v>
      </c>
      <c r="AN1367" s="3">
        <v>0.67815519428110238</v>
      </c>
      <c r="AO1367" s="3">
        <v>3.2198335785809523E-2</v>
      </c>
      <c r="AP1367" s="3">
        <v>0.66004355108155477</v>
      </c>
      <c r="AQ1367" s="3">
        <v>3.4358093086410378E-2</v>
      </c>
      <c r="AT1367" s="10">
        <v>1.7096996307373049E-3</v>
      </c>
      <c r="AU1367" s="1">
        <v>192.8828125</v>
      </c>
      <c r="AV1367" s="5">
        <v>862724.64091479569</v>
      </c>
      <c r="AW1367" s="9">
        <v>3.7842750549316413E-2</v>
      </c>
      <c r="AX1367">
        <v>6</v>
      </c>
      <c r="AY1367" t="s">
        <v>50</v>
      </c>
      <c r="AZ1367" s="9">
        <f>AVERAGE(MainTable[[#This Row],[f1]:[f4]])</f>
        <v>0.8428000000000001</v>
      </c>
      <c r="BA1367" s="9">
        <f>AVERAGE(MainTable[[#This Row],[l1]:[l3]])</f>
        <v>0.248</v>
      </c>
      <c r="BB1367" s="9">
        <f>AVERAGE(MainTable[[#This Row],[n1]:[lsc]])</f>
        <v>0.4911666666666667</v>
      </c>
      <c r="BC1367" s="9">
        <f>AVERAGE(MainTable[[#This Row],[density]:[clsCoef]])</f>
        <v>0.68049999999999999</v>
      </c>
      <c r="BD1367" s="9">
        <f>AVERAGE(MainTable[[#This Row],[t2]:[t4]])</f>
        <v>0.3</v>
      </c>
      <c r="BE1367" s="9">
        <f>AVERAGE(MainTable[[#This Row],[c1]:[c2]])</f>
        <v>2.8500000000000001E-2</v>
      </c>
      <c r="BF1367" s="9">
        <f>AVERAGE(MainTable[[#This Row],[n3]], MainTable[[#This Row],[n1]], MainTable[[#This Row],[n4]])</f>
        <v>0.28966666666666668</v>
      </c>
      <c r="BG1367" s="9" t="str">
        <f>VLOOKUP(MainTable[[#This Row],[model]],ModelNames,4,FALSE)</f>
        <v>Linear</v>
      </c>
      <c r="BH1367" s="9" cm="1">
        <f t="array" ref="BH1367">MEDIAN(IF($AM$2:$AM$2385=AM1367,$AN$2:$AN$2385))</f>
        <v>0.84909999999999997</v>
      </c>
      <c r="BI1367" s="9" t="str" cm="1">
        <f t="array" ref="BI1367">LEFT(A1367, MIN(IFERROR(FIND({"_binarized","_clean","_converted"}, A1367), LEN(A1367)+1))-1)</f>
        <v>contraceptive_method_choice</v>
      </c>
    </row>
    <row r="1368" spans="1:61" x14ac:dyDescent="0.25">
      <c r="A1368" t="s">
        <v>100</v>
      </c>
      <c r="B1368" s="6">
        <v>1473</v>
      </c>
      <c r="C1368">
        <v>10</v>
      </c>
      <c r="D1368">
        <v>9</v>
      </c>
      <c r="E1368">
        <v>0</v>
      </c>
      <c r="F1368" s="1">
        <v>1.34181240063593</v>
      </c>
      <c r="G1368">
        <v>0</v>
      </c>
      <c r="H1368">
        <v>0</v>
      </c>
      <c r="I1368" s="1">
        <v>1000000</v>
      </c>
      <c r="J1368" s="1">
        <v>0.92369851072523623</v>
      </c>
      <c r="K1368" s="1">
        <v>1.1596384160143389</v>
      </c>
      <c r="L1368" s="1">
        <v>40.8337</v>
      </c>
      <c r="M1368" s="1">
        <v>27.692699999999999</v>
      </c>
      <c r="N1368" s="2">
        <v>0.502</v>
      </c>
      <c r="O1368" s="2">
        <v>0.88700000000000001</v>
      </c>
      <c r="P1368" s="2">
        <v>0.58099999999999996</v>
      </c>
      <c r="Q1368" s="2">
        <v>0.75</v>
      </c>
      <c r="R1368" s="2">
        <v>0.998</v>
      </c>
      <c r="S1368" s="2">
        <v>0.998</v>
      </c>
      <c r="T1368" s="2">
        <v>0.14299999999999999</v>
      </c>
      <c r="U1368" s="2">
        <v>0.317</v>
      </c>
      <c r="V1368" s="2">
        <v>0.27900000000000003</v>
      </c>
      <c r="W1368" s="2">
        <v>0.20399999999999999</v>
      </c>
      <c r="X1368" s="2">
        <v>0.40200000000000002</v>
      </c>
      <c r="Y1368" s="2">
        <v>0.40400000000000003</v>
      </c>
      <c r="Z1368" s="2">
        <v>0.28399999999999997</v>
      </c>
      <c r="AA1368" s="2">
        <v>0.67800000000000005</v>
      </c>
      <c r="AB1368" s="2">
        <v>0.998</v>
      </c>
      <c r="AC1368" s="2">
        <v>0.93300000000000005</v>
      </c>
      <c r="AD1368" s="2">
        <v>0.42799999999999999</v>
      </c>
      <c r="AE1368" s="2">
        <v>0.80900000000000005</v>
      </c>
      <c r="AF1368" s="2">
        <v>6.0000000000000001E-3</v>
      </c>
      <c r="AG1368" s="2">
        <v>5.0000000000000001E-3</v>
      </c>
      <c r="AH1368" s="2">
        <v>0.88900000000000001</v>
      </c>
      <c r="AI1368" s="2">
        <v>1.4999999999999999E-2</v>
      </c>
      <c r="AJ1368" s="2">
        <v>4.2000000000000003E-2</v>
      </c>
      <c r="AK1368">
        <v>32631</v>
      </c>
      <c r="AL1368">
        <v>1.37</v>
      </c>
      <c r="AM1368" t="s">
        <v>57</v>
      </c>
      <c r="AN1368" s="3">
        <v>0.67545485991006571</v>
      </c>
      <c r="AO1368" s="3">
        <v>3.0112625428377591E-2</v>
      </c>
      <c r="AP1368" s="3">
        <v>0.66842596501528173</v>
      </c>
      <c r="AQ1368" s="3">
        <v>3.0224837348754668E-2</v>
      </c>
      <c r="AR1368" s="3">
        <v>0.67505591894877615</v>
      </c>
      <c r="AS1368" s="3">
        <v>2.831125931314088E-2</v>
      </c>
      <c r="AT1368" s="10">
        <v>1.850128173828125E-3</v>
      </c>
      <c r="AU1368" s="1">
        <v>194.66796875</v>
      </c>
      <c r="AV1368" s="5">
        <v>797242.06185567006</v>
      </c>
      <c r="AW1368" s="9">
        <v>9.4061851501464844E-2</v>
      </c>
      <c r="AX1368">
        <v>24</v>
      </c>
      <c r="AY1368" t="s">
        <v>50</v>
      </c>
      <c r="AZ1368" s="9">
        <f>AVERAGE(MainTable[[#This Row],[f1]:[f4]])</f>
        <v>0.8428000000000001</v>
      </c>
      <c r="BA1368" s="9">
        <f>AVERAGE(MainTable[[#This Row],[l1]:[l3]])</f>
        <v>0.24633333333333332</v>
      </c>
      <c r="BB1368" s="9">
        <f>AVERAGE(MainTable[[#This Row],[n1]:[lsc]])</f>
        <v>0.49499999999999994</v>
      </c>
      <c r="BC1368" s="9">
        <f>AVERAGE(MainTable[[#This Row],[density]:[clsCoef]])</f>
        <v>0.68049999999999999</v>
      </c>
      <c r="BD1368" s="9">
        <f>AVERAGE(MainTable[[#This Row],[t2]:[t4]])</f>
        <v>0.3</v>
      </c>
      <c r="BE1368" s="9">
        <f>AVERAGE(MainTable[[#This Row],[c1]:[c2]])</f>
        <v>2.8500000000000001E-2</v>
      </c>
      <c r="BF1368" s="9">
        <f>AVERAGE(MainTable[[#This Row],[n3]], MainTable[[#This Row],[n1]], MainTable[[#This Row],[n4]])</f>
        <v>0.29733333333333328</v>
      </c>
      <c r="BG1368" s="9" t="str">
        <f>VLOOKUP(MainTable[[#This Row],[model]],ModelNames,4,FALSE)</f>
        <v>Tree-based</v>
      </c>
      <c r="BH1368" s="9" cm="1">
        <f t="array" ref="BH1368">MEDIAN(IF($AM$2:$AM$2385=AM1368,$AN$2:$AN$2385))</f>
        <v>0.84387062005572167</v>
      </c>
      <c r="BI1368" s="9" t="str" cm="1">
        <f t="array" ref="BI1368">LEFT(A1368, MIN(IFERROR(FIND({"_binarized","_clean","_converted"}, A1368), LEN(A1368)+1))-1)</f>
        <v>cmc</v>
      </c>
    </row>
    <row r="1369" spans="1:61" x14ac:dyDescent="0.25">
      <c r="A1369" t="s">
        <v>105</v>
      </c>
      <c r="B1369" s="6">
        <v>1473</v>
      </c>
      <c r="C1369">
        <v>10</v>
      </c>
      <c r="D1369">
        <v>9</v>
      </c>
      <c r="E1369">
        <v>0</v>
      </c>
      <c r="F1369" s="1">
        <v>1.34181240063593</v>
      </c>
      <c r="G1369">
        <v>0</v>
      </c>
      <c r="H1369">
        <v>0</v>
      </c>
      <c r="I1369" s="1">
        <v>1000000</v>
      </c>
      <c r="J1369" s="1">
        <v>0.92369851072523623</v>
      </c>
      <c r="K1369" s="1">
        <v>1.1596384160143389</v>
      </c>
      <c r="L1369" s="1">
        <v>45.599200000000003</v>
      </c>
      <c r="M1369" s="1">
        <v>24.0443</v>
      </c>
      <c r="N1369" s="2">
        <v>0.501</v>
      </c>
      <c r="O1369" s="2">
        <v>0.88700000000000001</v>
      </c>
      <c r="P1369" s="2">
        <v>0.58099999999999996</v>
      </c>
      <c r="Q1369" s="2">
        <v>0.75</v>
      </c>
      <c r="R1369" s="2">
        <v>0.998</v>
      </c>
      <c r="S1369" s="2">
        <v>0.998</v>
      </c>
      <c r="T1369" s="2">
        <v>0.14299999999999999</v>
      </c>
      <c r="U1369" s="2">
        <v>0.317</v>
      </c>
      <c r="V1369" s="2">
        <v>0.28399999999999997</v>
      </c>
      <c r="W1369" s="2">
        <v>0.20399999999999999</v>
      </c>
      <c r="X1369" s="2">
        <v>0.40200000000000002</v>
      </c>
      <c r="Y1369" s="2">
        <v>0.40400000000000003</v>
      </c>
      <c r="Z1369" s="2">
        <v>0.26100000000000001</v>
      </c>
      <c r="AA1369" s="2">
        <v>0.67800000000000005</v>
      </c>
      <c r="AB1369" s="2">
        <v>0.998</v>
      </c>
      <c r="AC1369" s="2">
        <v>0.93300000000000005</v>
      </c>
      <c r="AD1369" s="2">
        <v>0.42799999999999999</v>
      </c>
      <c r="AE1369" s="2">
        <v>0.80900000000000005</v>
      </c>
      <c r="AF1369" s="2">
        <v>6.0000000000000001E-3</v>
      </c>
      <c r="AG1369" s="2">
        <v>5.0000000000000001E-3</v>
      </c>
      <c r="AH1369" s="2">
        <v>0.88900000000000001</v>
      </c>
      <c r="AI1369" s="2">
        <v>1.4999999999999999E-2</v>
      </c>
      <c r="AJ1369" s="2">
        <v>4.2000000000000003E-2</v>
      </c>
      <c r="AK1369">
        <v>32572</v>
      </c>
      <c r="AL1369">
        <v>2.23</v>
      </c>
      <c r="AM1369" t="s">
        <v>57</v>
      </c>
      <c r="AN1369" s="3">
        <v>0.67545485991006571</v>
      </c>
      <c r="AO1369" s="3">
        <v>3.0112625428377591E-2</v>
      </c>
      <c r="AP1369" s="3">
        <v>0.66842596501528173</v>
      </c>
      <c r="AQ1369" s="3">
        <v>3.0224837348754668E-2</v>
      </c>
      <c r="AR1369" s="3">
        <v>0.67505591894877615</v>
      </c>
      <c r="AS1369" s="3">
        <v>2.831125931314088E-2</v>
      </c>
      <c r="AT1369" s="10">
        <v>2.2363662719726558E-3</v>
      </c>
      <c r="AU1369" s="1">
        <v>208.328125</v>
      </c>
      <c r="AV1369" s="5">
        <v>659552.06823027716</v>
      </c>
      <c r="AW1369" s="9">
        <v>6.4189558029174796</v>
      </c>
      <c r="AX1369">
        <v>24</v>
      </c>
      <c r="AY1369" t="s">
        <v>50</v>
      </c>
      <c r="AZ1369" s="9">
        <f>AVERAGE(MainTable[[#This Row],[f1]:[f4]])</f>
        <v>0.8428000000000001</v>
      </c>
      <c r="BA1369" s="9">
        <f>AVERAGE(MainTable[[#This Row],[l1]:[l3]])</f>
        <v>0.248</v>
      </c>
      <c r="BB1369" s="9">
        <f>AVERAGE(MainTable[[#This Row],[n1]:[lsc]])</f>
        <v>0.4911666666666667</v>
      </c>
      <c r="BC1369" s="9">
        <f>AVERAGE(MainTable[[#This Row],[density]:[clsCoef]])</f>
        <v>0.68049999999999999</v>
      </c>
      <c r="BD1369" s="9">
        <f>AVERAGE(MainTable[[#This Row],[t2]:[t4]])</f>
        <v>0.3</v>
      </c>
      <c r="BE1369" s="9">
        <f>AVERAGE(MainTable[[#This Row],[c1]:[c2]])</f>
        <v>2.8500000000000001E-2</v>
      </c>
      <c r="BF1369" s="9">
        <f>AVERAGE(MainTable[[#This Row],[n3]], MainTable[[#This Row],[n1]], MainTable[[#This Row],[n4]])</f>
        <v>0.28966666666666668</v>
      </c>
      <c r="BG1369" s="9" t="str">
        <f>VLOOKUP(MainTable[[#This Row],[model]],ModelNames,4,FALSE)</f>
        <v>Tree-based</v>
      </c>
      <c r="BH1369" s="9" cm="1">
        <f t="array" ref="BH1369">MEDIAN(IF($AM$2:$AM$2385=AM1369,$AN$2:$AN$2385))</f>
        <v>0.84387062005572167</v>
      </c>
      <c r="BI1369" s="9" t="str" cm="1">
        <f t="array" ref="BI1369">LEFT(A1369, MIN(IFERROR(FIND({"_binarized","_clean","_converted"}, A1369), LEN(A1369)+1))-1)</f>
        <v>contraceptive_method_choice</v>
      </c>
    </row>
    <row r="1370" spans="1:61" x14ac:dyDescent="0.25">
      <c r="A1370" t="s">
        <v>105</v>
      </c>
      <c r="B1370" s="6">
        <v>1473</v>
      </c>
      <c r="C1370">
        <v>10</v>
      </c>
      <c r="D1370">
        <v>9</v>
      </c>
      <c r="E1370">
        <v>0</v>
      </c>
      <c r="F1370" s="1">
        <v>1.34181240063593</v>
      </c>
      <c r="G1370">
        <v>0</v>
      </c>
      <c r="H1370">
        <v>0</v>
      </c>
      <c r="I1370" s="1">
        <v>1000000</v>
      </c>
      <c r="J1370" s="1">
        <v>0.92369851072523623</v>
      </c>
      <c r="K1370" s="1">
        <v>1.1596384160143389</v>
      </c>
      <c r="L1370" s="1">
        <v>45.599200000000003</v>
      </c>
      <c r="M1370" s="1">
        <v>24.0443</v>
      </c>
      <c r="N1370" s="2">
        <v>0.501</v>
      </c>
      <c r="O1370" s="2">
        <v>0.88700000000000001</v>
      </c>
      <c r="P1370" s="2">
        <v>0.58099999999999996</v>
      </c>
      <c r="Q1370" s="2">
        <v>0.75</v>
      </c>
      <c r="R1370" s="2">
        <v>0.998</v>
      </c>
      <c r="S1370" s="2">
        <v>0.998</v>
      </c>
      <c r="T1370" s="2">
        <v>0.14299999999999999</v>
      </c>
      <c r="U1370" s="2">
        <v>0.317</v>
      </c>
      <c r="V1370" s="2">
        <v>0.28399999999999997</v>
      </c>
      <c r="W1370" s="2">
        <v>0.20399999999999999</v>
      </c>
      <c r="X1370" s="2">
        <v>0.40200000000000002</v>
      </c>
      <c r="Y1370" s="2">
        <v>0.40400000000000003</v>
      </c>
      <c r="Z1370" s="2">
        <v>0.26100000000000001</v>
      </c>
      <c r="AA1370" s="2">
        <v>0.67800000000000005</v>
      </c>
      <c r="AB1370" s="2">
        <v>0.998</v>
      </c>
      <c r="AC1370" s="2">
        <v>0.93300000000000005</v>
      </c>
      <c r="AD1370" s="2">
        <v>0.42799999999999999</v>
      </c>
      <c r="AE1370" s="2">
        <v>0.80900000000000005</v>
      </c>
      <c r="AF1370" s="2">
        <v>6.0000000000000001E-3</v>
      </c>
      <c r="AG1370" s="2">
        <v>5.0000000000000001E-3</v>
      </c>
      <c r="AH1370" s="2">
        <v>0.88900000000000001</v>
      </c>
      <c r="AI1370" s="2">
        <v>1.4999999999999999E-2</v>
      </c>
      <c r="AJ1370" s="2">
        <v>4.2000000000000003E-2</v>
      </c>
      <c r="AK1370">
        <v>32572</v>
      </c>
      <c r="AL1370">
        <v>2.23</v>
      </c>
      <c r="AM1370" t="s">
        <v>64</v>
      </c>
      <c r="AN1370" s="3">
        <v>0.67341404358353518</v>
      </c>
      <c r="AO1370" s="3">
        <v>2.7935946931905781E-2</v>
      </c>
      <c r="AP1370" s="3">
        <v>0.66017580179309543</v>
      </c>
      <c r="AQ1370" s="3">
        <v>2.9804493606188129E-2</v>
      </c>
      <c r="AR1370" s="3">
        <v>0.7030242733253721</v>
      </c>
      <c r="AS1370" s="3">
        <v>4.1214844648280007E-2</v>
      </c>
      <c r="AT1370" s="10">
        <v>1.8494129180908201E-3</v>
      </c>
      <c r="AU1370" s="1">
        <v>132.984375</v>
      </c>
      <c r="AV1370" s="5">
        <v>797550.39319324482</v>
      </c>
      <c r="AW1370" s="9">
        <v>1.5386819839477541E-2</v>
      </c>
      <c r="AX1370">
        <v>2</v>
      </c>
      <c r="AY1370" t="s">
        <v>50</v>
      </c>
      <c r="AZ1370" s="9">
        <f>AVERAGE(MainTable[[#This Row],[f1]:[f4]])</f>
        <v>0.8428000000000001</v>
      </c>
      <c r="BA1370" s="9">
        <f>AVERAGE(MainTable[[#This Row],[l1]:[l3]])</f>
        <v>0.248</v>
      </c>
      <c r="BB1370" s="9">
        <f>AVERAGE(MainTable[[#This Row],[n1]:[lsc]])</f>
        <v>0.4911666666666667</v>
      </c>
      <c r="BC1370" s="9">
        <f>AVERAGE(MainTable[[#This Row],[density]:[clsCoef]])</f>
        <v>0.68049999999999999</v>
      </c>
      <c r="BD1370" s="9">
        <f>AVERAGE(MainTable[[#This Row],[t2]:[t4]])</f>
        <v>0.3</v>
      </c>
      <c r="BE1370" s="9">
        <f>AVERAGE(MainTable[[#This Row],[c1]:[c2]])</f>
        <v>2.8500000000000001E-2</v>
      </c>
      <c r="BF1370" s="9">
        <f>AVERAGE(MainTable[[#This Row],[n3]], MainTable[[#This Row],[n1]], MainTable[[#This Row],[n4]])</f>
        <v>0.28966666666666668</v>
      </c>
      <c r="BG1370" s="9" t="str">
        <f>VLOOKUP(MainTable[[#This Row],[model]],ModelNames,4,FALSE)</f>
        <v>Discriminant</v>
      </c>
      <c r="BH1370" s="9" cm="1">
        <f t="array" ref="BH1370">MEDIAN(IF($AM$2:$AM$2385=AM1370,$AN$2:$AN$2385))</f>
        <v>0.83860904466088915</v>
      </c>
      <c r="BI1370" s="9" t="str" cm="1">
        <f t="array" ref="BI1370">LEFT(A1370, MIN(IFERROR(FIND({"_binarized","_clean","_converted"}, A1370), LEN(A1370)+1))-1)</f>
        <v>contraceptive_method_choice</v>
      </c>
    </row>
    <row r="1371" spans="1:61" x14ac:dyDescent="0.25">
      <c r="A1371" t="s">
        <v>100</v>
      </c>
      <c r="B1371" s="6">
        <v>1473</v>
      </c>
      <c r="C1371">
        <v>10</v>
      </c>
      <c r="D1371">
        <v>9</v>
      </c>
      <c r="E1371">
        <v>0</v>
      </c>
      <c r="F1371" s="1">
        <v>1.34181240063593</v>
      </c>
      <c r="G1371">
        <v>0</v>
      </c>
      <c r="H1371">
        <v>0</v>
      </c>
      <c r="I1371" s="1">
        <v>1000000</v>
      </c>
      <c r="J1371" s="1">
        <v>0.92369851072523623</v>
      </c>
      <c r="K1371" s="1">
        <v>1.1596384160143389</v>
      </c>
      <c r="L1371" s="1">
        <v>40.8337</v>
      </c>
      <c r="M1371" s="1">
        <v>27.692699999999999</v>
      </c>
      <c r="N1371" s="2">
        <v>0.502</v>
      </c>
      <c r="O1371" s="2">
        <v>0.88700000000000001</v>
      </c>
      <c r="P1371" s="2">
        <v>0.58099999999999996</v>
      </c>
      <c r="Q1371" s="2">
        <v>0.75</v>
      </c>
      <c r="R1371" s="2">
        <v>0.998</v>
      </c>
      <c r="S1371" s="2">
        <v>0.998</v>
      </c>
      <c r="T1371" s="2">
        <v>0.14299999999999999</v>
      </c>
      <c r="U1371" s="2">
        <v>0.317</v>
      </c>
      <c r="V1371" s="2">
        <v>0.27900000000000003</v>
      </c>
      <c r="W1371" s="2">
        <v>0.20399999999999999</v>
      </c>
      <c r="X1371" s="2">
        <v>0.40200000000000002</v>
      </c>
      <c r="Y1371" s="2">
        <v>0.40400000000000003</v>
      </c>
      <c r="Z1371" s="2">
        <v>0.28399999999999997</v>
      </c>
      <c r="AA1371" s="2">
        <v>0.67800000000000005</v>
      </c>
      <c r="AB1371" s="2">
        <v>0.998</v>
      </c>
      <c r="AC1371" s="2">
        <v>0.93300000000000005</v>
      </c>
      <c r="AD1371" s="2">
        <v>0.42799999999999999</v>
      </c>
      <c r="AE1371" s="2">
        <v>0.80900000000000005</v>
      </c>
      <c r="AF1371" s="2">
        <v>6.0000000000000001E-3</v>
      </c>
      <c r="AG1371" s="2">
        <v>5.0000000000000001E-3</v>
      </c>
      <c r="AH1371" s="2">
        <v>0.88900000000000001</v>
      </c>
      <c r="AI1371" s="2">
        <v>1.4999999999999999E-2</v>
      </c>
      <c r="AJ1371" s="2">
        <v>4.2000000000000003E-2</v>
      </c>
      <c r="AK1371">
        <v>32631</v>
      </c>
      <c r="AL1371">
        <v>1.37</v>
      </c>
      <c r="AM1371" t="s">
        <v>64</v>
      </c>
      <c r="AN1371" s="3">
        <v>0.67341404358353518</v>
      </c>
      <c r="AO1371" s="3">
        <v>2.7935946931905781E-2</v>
      </c>
      <c r="AP1371" s="3">
        <v>0.66017580179309543</v>
      </c>
      <c r="AQ1371" s="3">
        <v>2.9804493606188129E-2</v>
      </c>
      <c r="AR1371" s="3">
        <v>0.7030242733253721</v>
      </c>
      <c r="AS1371" s="3">
        <v>4.1214844648280007E-2</v>
      </c>
      <c r="AT1371" s="10">
        <v>1.5227794647216799E-3</v>
      </c>
      <c r="AU1371" s="1">
        <v>139.48828125</v>
      </c>
      <c r="AV1371" s="5">
        <v>968623.51651792706</v>
      </c>
      <c r="AW1371" s="9">
        <v>2.4969100952148441E-2</v>
      </c>
      <c r="AX1371">
        <v>2</v>
      </c>
      <c r="AY1371" t="s">
        <v>50</v>
      </c>
      <c r="AZ1371" s="9">
        <f>AVERAGE(MainTable[[#This Row],[f1]:[f4]])</f>
        <v>0.8428000000000001</v>
      </c>
      <c r="BA1371" s="9">
        <f>AVERAGE(MainTable[[#This Row],[l1]:[l3]])</f>
        <v>0.24633333333333332</v>
      </c>
      <c r="BB1371" s="9">
        <f>AVERAGE(MainTable[[#This Row],[n1]:[lsc]])</f>
        <v>0.49499999999999994</v>
      </c>
      <c r="BC1371" s="9">
        <f>AVERAGE(MainTable[[#This Row],[density]:[clsCoef]])</f>
        <v>0.68049999999999999</v>
      </c>
      <c r="BD1371" s="9">
        <f>AVERAGE(MainTable[[#This Row],[t2]:[t4]])</f>
        <v>0.3</v>
      </c>
      <c r="BE1371" s="9">
        <f>AVERAGE(MainTable[[#This Row],[c1]:[c2]])</f>
        <v>2.8500000000000001E-2</v>
      </c>
      <c r="BF1371" s="9">
        <f>AVERAGE(MainTable[[#This Row],[n3]], MainTable[[#This Row],[n1]], MainTable[[#This Row],[n4]])</f>
        <v>0.29733333333333328</v>
      </c>
      <c r="BG1371" s="9" t="str">
        <f>VLOOKUP(MainTable[[#This Row],[model]],ModelNames,4,FALSE)</f>
        <v>Discriminant</v>
      </c>
      <c r="BH1371" s="9" cm="1">
        <f t="array" ref="BH1371">MEDIAN(IF($AM$2:$AM$2385=AM1371,$AN$2:$AN$2385))</f>
        <v>0.83860904466088915</v>
      </c>
      <c r="BI1371" s="9" t="str" cm="1">
        <f t="array" ref="BI1371">LEFT(A1371, MIN(IFERROR(FIND({"_binarized","_clean","_converted"}, A1371), LEN(A1371)+1))-1)</f>
        <v>cmc</v>
      </c>
    </row>
    <row r="1372" spans="1:61" x14ac:dyDescent="0.25">
      <c r="A1372" t="s">
        <v>105</v>
      </c>
      <c r="B1372" s="6">
        <v>1473</v>
      </c>
      <c r="C1372">
        <v>10</v>
      </c>
      <c r="D1372">
        <v>9</v>
      </c>
      <c r="E1372">
        <v>0</v>
      </c>
      <c r="F1372" s="1">
        <v>1.34181240063593</v>
      </c>
      <c r="G1372">
        <v>0</v>
      </c>
      <c r="H1372">
        <v>0</v>
      </c>
      <c r="I1372" s="1">
        <v>1000000</v>
      </c>
      <c r="J1372" s="1">
        <v>0.92369851072523623</v>
      </c>
      <c r="K1372" s="1">
        <v>1.1596384160143389</v>
      </c>
      <c r="L1372" s="1">
        <v>45.599200000000003</v>
      </c>
      <c r="M1372" s="1">
        <v>24.0443</v>
      </c>
      <c r="N1372" s="2">
        <v>0.501</v>
      </c>
      <c r="O1372" s="2">
        <v>0.88700000000000001</v>
      </c>
      <c r="P1372" s="2">
        <v>0.58099999999999996</v>
      </c>
      <c r="Q1372" s="2">
        <v>0.75</v>
      </c>
      <c r="R1372" s="2">
        <v>0.998</v>
      </c>
      <c r="S1372" s="2">
        <v>0.998</v>
      </c>
      <c r="T1372" s="2">
        <v>0.14299999999999999</v>
      </c>
      <c r="U1372" s="2">
        <v>0.317</v>
      </c>
      <c r="V1372" s="2">
        <v>0.28399999999999997</v>
      </c>
      <c r="W1372" s="2">
        <v>0.20399999999999999</v>
      </c>
      <c r="X1372" s="2">
        <v>0.40200000000000002</v>
      </c>
      <c r="Y1372" s="2">
        <v>0.40400000000000003</v>
      </c>
      <c r="Z1372" s="2">
        <v>0.26100000000000001</v>
      </c>
      <c r="AA1372" s="2">
        <v>0.67800000000000005</v>
      </c>
      <c r="AB1372" s="2">
        <v>0.998</v>
      </c>
      <c r="AC1372" s="2">
        <v>0.93300000000000005</v>
      </c>
      <c r="AD1372" s="2">
        <v>0.42799999999999999</v>
      </c>
      <c r="AE1372" s="2">
        <v>0.80900000000000005</v>
      </c>
      <c r="AF1372" s="2">
        <v>6.0000000000000001E-3</v>
      </c>
      <c r="AG1372" s="2">
        <v>5.0000000000000001E-3</v>
      </c>
      <c r="AH1372" s="2">
        <v>0.88900000000000001</v>
      </c>
      <c r="AI1372" s="2">
        <v>1.4999999999999999E-2</v>
      </c>
      <c r="AJ1372" s="2">
        <v>4.2000000000000003E-2</v>
      </c>
      <c r="AK1372">
        <v>32572</v>
      </c>
      <c r="AL1372">
        <v>2.23</v>
      </c>
      <c r="AM1372" t="s">
        <v>61</v>
      </c>
      <c r="AN1372" s="3">
        <v>0.67273377147469149</v>
      </c>
      <c r="AO1372" s="3">
        <v>2.8052556016512201E-2</v>
      </c>
      <c r="AP1372" s="3">
        <v>0.65321475965060993</v>
      </c>
      <c r="AQ1372" s="3">
        <v>3.1381187582286363E-2</v>
      </c>
      <c r="AR1372" s="3">
        <v>0.70786197319164368</v>
      </c>
      <c r="AS1372" s="3">
        <v>2.340115497540381E-2</v>
      </c>
      <c r="AT1372" s="10">
        <v>2.1688938140869141E-3</v>
      </c>
      <c r="AU1372" s="1">
        <v>133.33203125</v>
      </c>
      <c r="AV1372" s="5">
        <v>680070.17698142247</v>
      </c>
      <c r="AW1372" s="9">
        <v>2.4636507034301761E-2</v>
      </c>
      <c r="AX1372">
        <v>4</v>
      </c>
      <c r="AY1372" t="s">
        <v>50</v>
      </c>
      <c r="AZ1372" s="9">
        <f>AVERAGE(MainTable[[#This Row],[f1]:[f4]])</f>
        <v>0.8428000000000001</v>
      </c>
      <c r="BA1372" s="9">
        <f>AVERAGE(MainTable[[#This Row],[l1]:[l3]])</f>
        <v>0.248</v>
      </c>
      <c r="BB1372" s="9">
        <f>AVERAGE(MainTable[[#This Row],[n1]:[lsc]])</f>
        <v>0.4911666666666667</v>
      </c>
      <c r="BC1372" s="9">
        <f>AVERAGE(MainTable[[#This Row],[density]:[clsCoef]])</f>
        <v>0.68049999999999999</v>
      </c>
      <c r="BD1372" s="9">
        <f>AVERAGE(MainTable[[#This Row],[t2]:[t4]])</f>
        <v>0.3</v>
      </c>
      <c r="BE1372" s="9">
        <f>AVERAGE(MainTable[[#This Row],[c1]:[c2]])</f>
        <v>2.8500000000000001E-2</v>
      </c>
      <c r="BF1372" s="9">
        <f>AVERAGE(MainTable[[#This Row],[n3]], MainTable[[#This Row],[n1]], MainTable[[#This Row],[n4]])</f>
        <v>0.28966666666666668</v>
      </c>
      <c r="BG1372" s="9" t="str">
        <f>VLOOKUP(MainTable[[#This Row],[model]],ModelNames,4,FALSE)</f>
        <v>Discriminant</v>
      </c>
      <c r="BH1372" s="9" cm="1">
        <f t="array" ref="BH1372">MEDIAN(IF($AM$2:$AM$2385=AM1372,$AN$2:$AN$2385))</f>
        <v>0.82848361206198695</v>
      </c>
      <c r="BI1372" s="9" t="str" cm="1">
        <f t="array" ref="BI1372">LEFT(A1372, MIN(IFERROR(FIND({"_binarized","_clean","_converted"}, A1372), LEN(A1372)+1))-1)</f>
        <v>contraceptive_method_choice</v>
      </c>
    </row>
    <row r="1373" spans="1:61" x14ac:dyDescent="0.25">
      <c r="A1373" t="s">
        <v>100</v>
      </c>
      <c r="B1373" s="6">
        <v>1473</v>
      </c>
      <c r="C1373">
        <v>10</v>
      </c>
      <c r="D1373">
        <v>9</v>
      </c>
      <c r="E1373">
        <v>0</v>
      </c>
      <c r="F1373" s="1">
        <v>1.34181240063593</v>
      </c>
      <c r="G1373">
        <v>0</v>
      </c>
      <c r="H1373">
        <v>0</v>
      </c>
      <c r="I1373" s="1">
        <v>1000000</v>
      </c>
      <c r="J1373" s="1">
        <v>0.92369851072523623</v>
      </c>
      <c r="K1373" s="1">
        <v>1.1596384160143389</v>
      </c>
      <c r="L1373" s="1">
        <v>40.8337</v>
      </c>
      <c r="M1373" s="1">
        <v>27.692699999999999</v>
      </c>
      <c r="N1373" s="2">
        <v>0.502</v>
      </c>
      <c r="O1373" s="2">
        <v>0.88700000000000001</v>
      </c>
      <c r="P1373" s="2">
        <v>0.58099999999999996</v>
      </c>
      <c r="Q1373" s="2">
        <v>0.75</v>
      </c>
      <c r="R1373" s="2">
        <v>0.998</v>
      </c>
      <c r="S1373" s="2">
        <v>0.998</v>
      </c>
      <c r="T1373" s="2">
        <v>0.14299999999999999</v>
      </c>
      <c r="U1373" s="2">
        <v>0.317</v>
      </c>
      <c r="V1373" s="2">
        <v>0.27900000000000003</v>
      </c>
      <c r="W1373" s="2">
        <v>0.20399999999999999</v>
      </c>
      <c r="X1373" s="2">
        <v>0.40200000000000002</v>
      </c>
      <c r="Y1373" s="2">
        <v>0.40400000000000003</v>
      </c>
      <c r="Z1373" s="2">
        <v>0.28399999999999997</v>
      </c>
      <c r="AA1373" s="2">
        <v>0.67800000000000005</v>
      </c>
      <c r="AB1373" s="2">
        <v>0.998</v>
      </c>
      <c r="AC1373" s="2">
        <v>0.93300000000000005</v>
      </c>
      <c r="AD1373" s="2">
        <v>0.42799999999999999</v>
      </c>
      <c r="AE1373" s="2">
        <v>0.80900000000000005</v>
      </c>
      <c r="AF1373" s="2">
        <v>6.0000000000000001E-3</v>
      </c>
      <c r="AG1373" s="2">
        <v>5.0000000000000001E-3</v>
      </c>
      <c r="AH1373" s="2">
        <v>0.88900000000000001</v>
      </c>
      <c r="AI1373" s="2">
        <v>1.4999999999999999E-2</v>
      </c>
      <c r="AJ1373" s="2">
        <v>4.2000000000000003E-2</v>
      </c>
      <c r="AK1373">
        <v>32631</v>
      </c>
      <c r="AL1373">
        <v>1.37</v>
      </c>
      <c r="AM1373" t="s">
        <v>61</v>
      </c>
      <c r="AN1373" s="3">
        <v>0.67273377147469149</v>
      </c>
      <c r="AO1373" s="3">
        <v>2.8052556016512201E-2</v>
      </c>
      <c r="AP1373" s="3">
        <v>0.65321475965060993</v>
      </c>
      <c r="AQ1373" s="3">
        <v>3.1381187582286363E-2</v>
      </c>
      <c r="AR1373" s="3">
        <v>0.70786197319164368</v>
      </c>
      <c r="AS1373" s="3">
        <v>2.340115497540381E-2</v>
      </c>
      <c r="AT1373" s="10">
        <v>2.0761489868164058E-3</v>
      </c>
      <c r="AU1373" s="1">
        <v>139.73046875</v>
      </c>
      <c r="AV1373" s="5">
        <v>710449.97703261371</v>
      </c>
      <c r="AW1373" s="9">
        <v>2.4366855621337891E-2</v>
      </c>
      <c r="AX1373">
        <v>4</v>
      </c>
      <c r="AY1373" t="s">
        <v>50</v>
      </c>
      <c r="AZ1373" s="9">
        <f>AVERAGE(MainTable[[#This Row],[f1]:[f4]])</f>
        <v>0.8428000000000001</v>
      </c>
      <c r="BA1373" s="9">
        <f>AVERAGE(MainTable[[#This Row],[l1]:[l3]])</f>
        <v>0.24633333333333332</v>
      </c>
      <c r="BB1373" s="9">
        <f>AVERAGE(MainTable[[#This Row],[n1]:[lsc]])</f>
        <v>0.49499999999999994</v>
      </c>
      <c r="BC1373" s="9">
        <f>AVERAGE(MainTable[[#This Row],[density]:[clsCoef]])</f>
        <v>0.68049999999999999</v>
      </c>
      <c r="BD1373" s="9">
        <f>AVERAGE(MainTable[[#This Row],[t2]:[t4]])</f>
        <v>0.3</v>
      </c>
      <c r="BE1373" s="9">
        <f>AVERAGE(MainTable[[#This Row],[c1]:[c2]])</f>
        <v>2.8500000000000001E-2</v>
      </c>
      <c r="BF1373" s="9">
        <f>AVERAGE(MainTable[[#This Row],[n3]], MainTable[[#This Row],[n1]], MainTable[[#This Row],[n4]])</f>
        <v>0.29733333333333328</v>
      </c>
      <c r="BG1373" s="9" t="str">
        <f>VLOOKUP(MainTable[[#This Row],[model]],ModelNames,4,FALSE)</f>
        <v>Discriminant</v>
      </c>
      <c r="BH1373" s="9" cm="1">
        <f t="array" ref="BH1373">MEDIAN(IF($AM$2:$AM$2385=AM1373,$AN$2:$AN$2385))</f>
        <v>0.82848361206198695</v>
      </c>
      <c r="BI1373" s="9" t="str" cm="1">
        <f t="array" ref="BI1373">LEFT(A1373, MIN(IFERROR(FIND({"_binarized","_clean","_converted"}, A1373), LEN(A1373)+1))-1)</f>
        <v>cmc</v>
      </c>
    </row>
    <row r="1374" spans="1:61" x14ac:dyDescent="0.25">
      <c r="A1374" t="s">
        <v>100</v>
      </c>
      <c r="B1374" s="6">
        <v>1473</v>
      </c>
      <c r="C1374">
        <v>10</v>
      </c>
      <c r="D1374">
        <v>9</v>
      </c>
      <c r="E1374">
        <v>0</v>
      </c>
      <c r="F1374" s="1">
        <v>1.34181240063593</v>
      </c>
      <c r="G1374">
        <v>0</v>
      </c>
      <c r="H1374">
        <v>0</v>
      </c>
      <c r="I1374" s="1">
        <v>1000000</v>
      </c>
      <c r="J1374" s="1">
        <v>0.92369851072523623</v>
      </c>
      <c r="K1374" s="1">
        <v>1.1596384160143389</v>
      </c>
      <c r="L1374" s="1">
        <v>40.8337</v>
      </c>
      <c r="M1374" s="1">
        <v>27.692699999999999</v>
      </c>
      <c r="N1374" s="2">
        <v>0.502</v>
      </c>
      <c r="O1374" s="2">
        <v>0.88700000000000001</v>
      </c>
      <c r="P1374" s="2">
        <v>0.58099999999999996</v>
      </c>
      <c r="Q1374" s="2">
        <v>0.75</v>
      </c>
      <c r="R1374" s="2">
        <v>0.998</v>
      </c>
      <c r="S1374" s="2">
        <v>0.998</v>
      </c>
      <c r="T1374" s="2">
        <v>0.14299999999999999</v>
      </c>
      <c r="U1374" s="2">
        <v>0.317</v>
      </c>
      <c r="V1374" s="2">
        <v>0.27900000000000003</v>
      </c>
      <c r="W1374" s="2">
        <v>0.20399999999999999</v>
      </c>
      <c r="X1374" s="2">
        <v>0.40200000000000002</v>
      </c>
      <c r="Y1374" s="2">
        <v>0.40400000000000003</v>
      </c>
      <c r="Z1374" s="2">
        <v>0.28399999999999997</v>
      </c>
      <c r="AA1374" s="2">
        <v>0.67800000000000005</v>
      </c>
      <c r="AB1374" s="2">
        <v>0.998</v>
      </c>
      <c r="AC1374" s="2">
        <v>0.93300000000000005</v>
      </c>
      <c r="AD1374" s="2">
        <v>0.42799999999999999</v>
      </c>
      <c r="AE1374" s="2">
        <v>0.80900000000000005</v>
      </c>
      <c r="AF1374" s="2">
        <v>6.0000000000000001E-3</v>
      </c>
      <c r="AG1374" s="2">
        <v>5.0000000000000001E-3</v>
      </c>
      <c r="AH1374" s="2">
        <v>0.88900000000000001</v>
      </c>
      <c r="AI1374" s="2">
        <v>1.4999999999999999E-2</v>
      </c>
      <c r="AJ1374" s="2">
        <v>4.2000000000000003E-2</v>
      </c>
      <c r="AK1374">
        <v>32631</v>
      </c>
      <c r="AL1374">
        <v>1.37</v>
      </c>
      <c r="AM1374" t="s">
        <v>56</v>
      </c>
      <c r="AN1374" s="3">
        <v>0.67137322725700455</v>
      </c>
      <c r="AO1374" s="3">
        <v>2.9749417760255269E-2</v>
      </c>
      <c r="AP1374" s="3">
        <v>0.66071495217928422</v>
      </c>
      <c r="AQ1374" s="3">
        <v>3.027097800649237E-2</v>
      </c>
      <c r="AR1374" s="3">
        <v>0.70410797228819211</v>
      </c>
      <c r="AS1374" s="3">
        <v>4.1696563645490133E-2</v>
      </c>
      <c r="AT1374" s="10">
        <v>1.877069473266602E-3</v>
      </c>
      <c r="AU1374" s="1">
        <v>135.87109375</v>
      </c>
      <c r="AV1374" s="5">
        <v>785799.36491807445</v>
      </c>
      <c r="AW1374" s="9">
        <v>4.9191713333129883E-2</v>
      </c>
      <c r="AX1374">
        <v>10</v>
      </c>
      <c r="AY1374" t="s">
        <v>50</v>
      </c>
      <c r="AZ1374" s="9">
        <f>AVERAGE(MainTable[[#This Row],[f1]:[f4]])</f>
        <v>0.8428000000000001</v>
      </c>
      <c r="BA1374" s="9">
        <f>AVERAGE(MainTable[[#This Row],[l1]:[l3]])</f>
        <v>0.24633333333333332</v>
      </c>
      <c r="BB1374" s="9">
        <f>AVERAGE(MainTable[[#This Row],[n1]:[lsc]])</f>
        <v>0.49499999999999994</v>
      </c>
      <c r="BC1374" s="9">
        <f>AVERAGE(MainTable[[#This Row],[density]:[clsCoef]])</f>
        <v>0.68049999999999999</v>
      </c>
      <c r="BD1374" s="9">
        <f>AVERAGE(MainTable[[#This Row],[t2]:[t4]])</f>
        <v>0.3</v>
      </c>
      <c r="BE1374" s="9">
        <f>AVERAGE(MainTable[[#This Row],[c1]:[c2]])</f>
        <v>2.8500000000000001E-2</v>
      </c>
      <c r="BF1374" s="9">
        <f>AVERAGE(MainTable[[#This Row],[n3]], MainTable[[#This Row],[n1]], MainTable[[#This Row],[n4]])</f>
        <v>0.29733333333333328</v>
      </c>
      <c r="BG1374" s="9" t="str">
        <f>VLOOKUP(MainTable[[#This Row],[model]],ModelNames,4,FALSE)</f>
        <v>Linear</v>
      </c>
      <c r="BH1374" s="9" cm="1">
        <f t="array" ref="BH1374">MEDIAN(IF($AM$2:$AM$2385=AM1374,$AN$2:$AN$2385))</f>
        <v>0.85279999999999989</v>
      </c>
      <c r="BI1374" s="9" t="str" cm="1">
        <f t="array" ref="BI1374">LEFT(A1374, MIN(IFERROR(FIND({"_binarized","_clean","_converted"}, A1374), LEN(A1374)+1))-1)</f>
        <v>cmc</v>
      </c>
    </row>
    <row r="1375" spans="1:61" x14ac:dyDescent="0.25">
      <c r="A1375" t="s">
        <v>105</v>
      </c>
      <c r="B1375" s="6">
        <v>1473</v>
      </c>
      <c r="C1375">
        <v>10</v>
      </c>
      <c r="D1375">
        <v>9</v>
      </c>
      <c r="E1375">
        <v>0</v>
      </c>
      <c r="F1375" s="1">
        <v>1.34181240063593</v>
      </c>
      <c r="G1375">
        <v>0</v>
      </c>
      <c r="H1375">
        <v>0</v>
      </c>
      <c r="I1375" s="1">
        <v>1000000</v>
      </c>
      <c r="J1375" s="1">
        <v>0.92369851072523623</v>
      </c>
      <c r="K1375" s="1">
        <v>1.1596384160143389</v>
      </c>
      <c r="L1375" s="1">
        <v>45.599200000000003</v>
      </c>
      <c r="M1375" s="1">
        <v>24.0443</v>
      </c>
      <c r="N1375" s="2">
        <v>0.501</v>
      </c>
      <c r="O1375" s="2">
        <v>0.88700000000000001</v>
      </c>
      <c r="P1375" s="2">
        <v>0.58099999999999996</v>
      </c>
      <c r="Q1375" s="2">
        <v>0.75</v>
      </c>
      <c r="R1375" s="2">
        <v>0.998</v>
      </c>
      <c r="S1375" s="2">
        <v>0.998</v>
      </c>
      <c r="T1375" s="2">
        <v>0.14299999999999999</v>
      </c>
      <c r="U1375" s="2">
        <v>0.317</v>
      </c>
      <c r="V1375" s="2">
        <v>0.28399999999999997</v>
      </c>
      <c r="W1375" s="2">
        <v>0.20399999999999999</v>
      </c>
      <c r="X1375" s="2">
        <v>0.40200000000000002</v>
      </c>
      <c r="Y1375" s="2">
        <v>0.40400000000000003</v>
      </c>
      <c r="Z1375" s="2">
        <v>0.26100000000000001</v>
      </c>
      <c r="AA1375" s="2">
        <v>0.67800000000000005</v>
      </c>
      <c r="AB1375" s="2">
        <v>0.998</v>
      </c>
      <c r="AC1375" s="2">
        <v>0.93300000000000005</v>
      </c>
      <c r="AD1375" s="2">
        <v>0.42799999999999999</v>
      </c>
      <c r="AE1375" s="2">
        <v>0.80900000000000005</v>
      </c>
      <c r="AF1375" s="2">
        <v>6.0000000000000001E-3</v>
      </c>
      <c r="AG1375" s="2">
        <v>5.0000000000000001E-3</v>
      </c>
      <c r="AH1375" s="2">
        <v>0.88900000000000001</v>
      </c>
      <c r="AI1375" s="2">
        <v>1.4999999999999999E-2</v>
      </c>
      <c r="AJ1375" s="2">
        <v>4.2000000000000003E-2</v>
      </c>
      <c r="AK1375">
        <v>32572</v>
      </c>
      <c r="AL1375">
        <v>2.23</v>
      </c>
      <c r="AM1375" t="s">
        <v>56</v>
      </c>
      <c r="AN1375" s="3">
        <v>0.67137322725700455</v>
      </c>
      <c r="AO1375" s="3">
        <v>2.9749417760255269E-2</v>
      </c>
      <c r="AP1375" s="3">
        <v>0.66071495217928422</v>
      </c>
      <c r="AQ1375" s="3">
        <v>3.027097800649237E-2</v>
      </c>
      <c r="AR1375" s="3">
        <v>0.70410797228819211</v>
      </c>
      <c r="AS1375" s="3">
        <v>4.1696563645490133E-2</v>
      </c>
      <c r="AT1375" s="10">
        <v>2.1839141845703121E-3</v>
      </c>
      <c r="AU1375" s="1">
        <v>192.328125</v>
      </c>
      <c r="AV1375" s="5">
        <v>675392.8384279476</v>
      </c>
      <c r="AW1375" s="9">
        <v>4.9321889877319343E-2</v>
      </c>
      <c r="AX1375">
        <v>10</v>
      </c>
      <c r="AY1375" t="s">
        <v>50</v>
      </c>
      <c r="AZ1375" s="9">
        <f>AVERAGE(MainTable[[#This Row],[f1]:[f4]])</f>
        <v>0.8428000000000001</v>
      </c>
      <c r="BA1375" s="9">
        <f>AVERAGE(MainTable[[#This Row],[l1]:[l3]])</f>
        <v>0.248</v>
      </c>
      <c r="BB1375" s="9">
        <f>AVERAGE(MainTable[[#This Row],[n1]:[lsc]])</f>
        <v>0.4911666666666667</v>
      </c>
      <c r="BC1375" s="9">
        <f>AVERAGE(MainTable[[#This Row],[density]:[clsCoef]])</f>
        <v>0.68049999999999999</v>
      </c>
      <c r="BD1375" s="9">
        <f>AVERAGE(MainTable[[#This Row],[t2]:[t4]])</f>
        <v>0.3</v>
      </c>
      <c r="BE1375" s="9">
        <f>AVERAGE(MainTable[[#This Row],[c1]:[c2]])</f>
        <v>2.8500000000000001E-2</v>
      </c>
      <c r="BF1375" s="9">
        <f>AVERAGE(MainTable[[#This Row],[n3]], MainTable[[#This Row],[n1]], MainTable[[#This Row],[n4]])</f>
        <v>0.28966666666666668</v>
      </c>
      <c r="BG1375" s="9" t="str">
        <f>VLOOKUP(MainTable[[#This Row],[model]],ModelNames,4,FALSE)</f>
        <v>Linear</v>
      </c>
      <c r="BH1375" s="9" cm="1">
        <f t="array" ref="BH1375">MEDIAN(IF($AM$2:$AM$2385=AM1375,$AN$2:$AN$2385))</f>
        <v>0.85279999999999989</v>
      </c>
      <c r="BI1375" s="9" t="str" cm="1">
        <f t="array" ref="BI1375">LEFT(A1375, MIN(IFERROR(FIND({"_binarized","_clean","_converted"}, A1375), LEN(A1375)+1))-1)</f>
        <v>contraceptive_method_choice</v>
      </c>
    </row>
    <row r="1376" spans="1:61" x14ac:dyDescent="0.25">
      <c r="A1376" t="s">
        <v>100</v>
      </c>
      <c r="B1376" s="6">
        <v>1473</v>
      </c>
      <c r="C1376">
        <v>10</v>
      </c>
      <c r="D1376">
        <v>9</v>
      </c>
      <c r="E1376">
        <v>0</v>
      </c>
      <c r="F1376" s="1">
        <v>1.34181240063593</v>
      </c>
      <c r="G1376">
        <v>0</v>
      </c>
      <c r="H1376">
        <v>0</v>
      </c>
      <c r="I1376" s="1">
        <v>1000000</v>
      </c>
      <c r="J1376" s="1">
        <v>0.92369851072523623</v>
      </c>
      <c r="K1376" s="1">
        <v>1.1596384160143389</v>
      </c>
      <c r="L1376" s="1">
        <v>40.8337</v>
      </c>
      <c r="M1376" s="1">
        <v>27.692699999999999</v>
      </c>
      <c r="N1376" s="2">
        <v>0.502</v>
      </c>
      <c r="O1376" s="2">
        <v>0.88700000000000001</v>
      </c>
      <c r="P1376" s="2">
        <v>0.58099999999999996</v>
      </c>
      <c r="Q1376" s="2">
        <v>0.75</v>
      </c>
      <c r="R1376" s="2">
        <v>0.998</v>
      </c>
      <c r="S1376" s="2">
        <v>0.998</v>
      </c>
      <c r="T1376" s="2">
        <v>0.14299999999999999</v>
      </c>
      <c r="U1376" s="2">
        <v>0.317</v>
      </c>
      <c r="V1376" s="2">
        <v>0.27900000000000003</v>
      </c>
      <c r="W1376" s="2">
        <v>0.20399999999999999</v>
      </c>
      <c r="X1376" s="2">
        <v>0.40200000000000002</v>
      </c>
      <c r="Y1376" s="2">
        <v>0.40400000000000003</v>
      </c>
      <c r="Z1376" s="2">
        <v>0.28399999999999997</v>
      </c>
      <c r="AA1376" s="2">
        <v>0.67800000000000005</v>
      </c>
      <c r="AB1376" s="2">
        <v>0.998</v>
      </c>
      <c r="AC1376" s="2">
        <v>0.93300000000000005</v>
      </c>
      <c r="AD1376" s="2">
        <v>0.42799999999999999</v>
      </c>
      <c r="AE1376" s="2">
        <v>0.80900000000000005</v>
      </c>
      <c r="AF1376" s="2">
        <v>6.0000000000000001E-3</v>
      </c>
      <c r="AG1376" s="2">
        <v>5.0000000000000001E-3</v>
      </c>
      <c r="AH1376" s="2">
        <v>0.88900000000000001</v>
      </c>
      <c r="AI1376" s="2">
        <v>1.4999999999999999E-2</v>
      </c>
      <c r="AJ1376" s="2">
        <v>4.2000000000000003E-2</v>
      </c>
      <c r="AK1376">
        <v>32631</v>
      </c>
      <c r="AL1376">
        <v>1.37</v>
      </c>
      <c r="AM1376" t="s">
        <v>60</v>
      </c>
      <c r="AN1376" s="3">
        <v>0.66865213882163033</v>
      </c>
      <c r="AO1376" s="3">
        <v>3.6048973000277172E-2</v>
      </c>
      <c r="AP1376" s="3">
        <v>0.6587412152585963</v>
      </c>
      <c r="AQ1376" s="3">
        <v>3.5691178877852489E-2</v>
      </c>
      <c r="AT1376" s="10">
        <v>1.5773773193359379E-3</v>
      </c>
      <c r="AU1376" s="1">
        <v>136.1796875</v>
      </c>
      <c r="AV1376" s="5">
        <v>935096.49334945588</v>
      </c>
      <c r="AW1376" s="9">
        <v>8.3853244781494141E-2</v>
      </c>
      <c r="AX1376">
        <v>16</v>
      </c>
      <c r="AY1376" t="s">
        <v>50</v>
      </c>
      <c r="AZ1376" s="9">
        <f>AVERAGE(MainTable[[#This Row],[f1]:[f4]])</f>
        <v>0.8428000000000001</v>
      </c>
      <c r="BA1376" s="9">
        <f>AVERAGE(MainTable[[#This Row],[l1]:[l3]])</f>
        <v>0.24633333333333332</v>
      </c>
      <c r="BB1376" s="9">
        <f>AVERAGE(MainTable[[#This Row],[n1]:[lsc]])</f>
        <v>0.49499999999999994</v>
      </c>
      <c r="BC1376" s="9">
        <f>AVERAGE(MainTable[[#This Row],[density]:[clsCoef]])</f>
        <v>0.68049999999999999</v>
      </c>
      <c r="BD1376" s="9">
        <f>AVERAGE(MainTable[[#This Row],[t2]:[t4]])</f>
        <v>0.3</v>
      </c>
      <c r="BE1376" s="9">
        <f>AVERAGE(MainTable[[#This Row],[c1]:[c2]])</f>
        <v>2.8500000000000001E-2</v>
      </c>
      <c r="BF1376" s="9">
        <f>AVERAGE(MainTable[[#This Row],[n3]], MainTable[[#This Row],[n1]], MainTable[[#This Row],[n4]])</f>
        <v>0.29733333333333328</v>
      </c>
      <c r="BG1376" s="9" t="str">
        <f>VLOOKUP(MainTable[[#This Row],[model]],ModelNames,4,FALSE)</f>
        <v>Linear</v>
      </c>
      <c r="BH1376" s="9" cm="1">
        <f t="array" ref="BH1376">MEDIAN(IF($AM$2:$AM$2385=AM1376,$AN$2:$AN$2385))</f>
        <v>0.84154689776823377</v>
      </c>
      <c r="BI1376" s="9" t="str" cm="1">
        <f t="array" ref="BI1376">LEFT(A1376, MIN(IFERROR(FIND({"_binarized","_clean","_converted"}, A1376), LEN(A1376)+1))-1)</f>
        <v>cmc</v>
      </c>
    </row>
    <row r="1377" spans="1:61" x14ac:dyDescent="0.25">
      <c r="A1377" t="s">
        <v>105</v>
      </c>
      <c r="B1377" s="6">
        <v>1473</v>
      </c>
      <c r="C1377">
        <v>10</v>
      </c>
      <c r="D1377">
        <v>9</v>
      </c>
      <c r="E1377">
        <v>0</v>
      </c>
      <c r="F1377" s="1">
        <v>1.34181240063593</v>
      </c>
      <c r="G1377">
        <v>0</v>
      </c>
      <c r="H1377">
        <v>0</v>
      </c>
      <c r="I1377" s="1">
        <v>1000000</v>
      </c>
      <c r="J1377" s="1">
        <v>0.92369851072523623</v>
      </c>
      <c r="K1377" s="1">
        <v>1.1596384160143389</v>
      </c>
      <c r="L1377" s="1">
        <v>45.599200000000003</v>
      </c>
      <c r="M1377" s="1">
        <v>24.0443</v>
      </c>
      <c r="N1377" s="2">
        <v>0.501</v>
      </c>
      <c r="O1377" s="2">
        <v>0.88700000000000001</v>
      </c>
      <c r="P1377" s="2">
        <v>0.58099999999999996</v>
      </c>
      <c r="Q1377" s="2">
        <v>0.75</v>
      </c>
      <c r="R1377" s="2">
        <v>0.998</v>
      </c>
      <c r="S1377" s="2">
        <v>0.998</v>
      </c>
      <c r="T1377" s="2">
        <v>0.14299999999999999</v>
      </c>
      <c r="U1377" s="2">
        <v>0.317</v>
      </c>
      <c r="V1377" s="2">
        <v>0.28399999999999997</v>
      </c>
      <c r="W1377" s="2">
        <v>0.20399999999999999</v>
      </c>
      <c r="X1377" s="2">
        <v>0.40200000000000002</v>
      </c>
      <c r="Y1377" s="2">
        <v>0.40400000000000003</v>
      </c>
      <c r="Z1377" s="2">
        <v>0.26100000000000001</v>
      </c>
      <c r="AA1377" s="2">
        <v>0.67800000000000005</v>
      </c>
      <c r="AB1377" s="2">
        <v>0.998</v>
      </c>
      <c r="AC1377" s="2">
        <v>0.93300000000000005</v>
      </c>
      <c r="AD1377" s="2">
        <v>0.42799999999999999</v>
      </c>
      <c r="AE1377" s="2">
        <v>0.80900000000000005</v>
      </c>
      <c r="AF1377" s="2">
        <v>6.0000000000000001E-3</v>
      </c>
      <c r="AG1377" s="2">
        <v>5.0000000000000001E-3</v>
      </c>
      <c r="AH1377" s="2">
        <v>0.88900000000000001</v>
      </c>
      <c r="AI1377" s="2">
        <v>1.4999999999999999E-2</v>
      </c>
      <c r="AJ1377" s="2">
        <v>4.2000000000000003E-2</v>
      </c>
      <c r="AK1377">
        <v>32572</v>
      </c>
      <c r="AL1377">
        <v>2.23</v>
      </c>
      <c r="AM1377" t="s">
        <v>60</v>
      </c>
      <c r="AN1377" s="3">
        <v>0.66865213882163033</v>
      </c>
      <c r="AO1377" s="3">
        <v>3.6048973000277172E-2</v>
      </c>
      <c r="AP1377" s="3">
        <v>0.6587412152585963</v>
      </c>
      <c r="AQ1377" s="3">
        <v>3.5691178877852489E-2</v>
      </c>
      <c r="AT1377" s="10">
        <v>1.529932022094727E-3</v>
      </c>
      <c r="AU1377" s="1">
        <v>192.62890625</v>
      </c>
      <c r="AV1377" s="5">
        <v>964095.1223313075</v>
      </c>
      <c r="AW1377" s="9">
        <v>7.4723243713378906E-2</v>
      </c>
      <c r="AX1377">
        <v>16</v>
      </c>
      <c r="AY1377" t="s">
        <v>50</v>
      </c>
      <c r="AZ1377" s="9">
        <f>AVERAGE(MainTable[[#This Row],[f1]:[f4]])</f>
        <v>0.8428000000000001</v>
      </c>
      <c r="BA1377" s="9">
        <f>AVERAGE(MainTable[[#This Row],[l1]:[l3]])</f>
        <v>0.248</v>
      </c>
      <c r="BB1377" s="9">
        <f>AVERAGE(MainTable[[#This Row],[n1]:[lsc]])</f>
        <v>0.4911666666666667</v>
      </c>
      <c r="BC1377" s="9">
        <f>AVERAGE(MainTable[[#This Row],[density]:[clsCoef]])</f>
        <v>0.68049999999999999</v>
      </c>
      <c r="BD1377" s="9">
        <f>AVERAGE(MainTable[[#This Row],[t2]:[t4]])</f>
        <v>0.3</v>
      </c>
      <c r="BE1377" s="9">
        <f>AVERAGE(MainTable[[#This Row],[c1]:[c2]])</f>
        <v>2.8500000000000001E-2</v>
      </c>
      <c r="BF1377" s="9">
        <f>AVERAGE(MainTable[[#This Row],[n3]], MainTable[[#This Row],[n1]], MainTable[[#This Row],[n4]])</f>
        <v>0.28966666666666668</v>
      </c>
      <c r="BG1377" s="9" t="str">
        <f>VLOOKUP(MainTable[[#This Row],[model]],ModelNames,4,FALSE)</f>
        <v>Linear</v>
      </c>
      <c r="BH1377" s="9" cm="1">
        <f t="array" ref="BH1377">MEDIAN(IF($AM$2:$AM$2385=AM1377,$AN$2:$AN$2385))</f>
        <v>0.84154689776823377</v>
      </c>
      <c r="BI1377" s="9" t="str" cm="1">
        <f t="array" ref="BI1377">LEFT(A1377, MIN(IFERROR(FIND({"_binarized","_clean","_converted"}, A1377), LEN(A1377)+1))-1)</f>
        <v>contraceptive_method_choice</v>
      </c>
    </row>
    <row r="1378" spans="1:61" x14ac:dyDescent="0.25">
      <c r="A1378" t="s">
        <v>105</v>
      </c>
      <c r="B1378" s="6">
        <v>1473</v>
      </c>
      <c r="C1378">
        <v>10</v>
      </c>
      <c r="D1378">
        <v>9</v>
      </c>
      <c r="E1378">
        <v>0</v>
      </c>
      <c r="F1378" s="1">
        <v>1.34181240063593</v>
      </c>
      <c r="G1378">
        <v>0</v>
      </c>
      <c r="H1378">
        <v>0</v>
      </c>
      <c r="I1378" s="1">
        <v>1000000</v>
      </c>
      <c r="J1378" s="1">
        <v>0.92369851072523623</v>
      </c>
      <c r="K1378" s="1">
        <v>1.1596384160143389</v>
      </c>
      <c r="L1378" s="1">
        <v>45.599200000000003</v>
      </c>
      <c r="M1378" s="1">
        <v>24.0443</v>
      </c>
      <c r="N1378" s="2">
        <v>0.501</v>
      </c>
      <c r="O1378" s="2">
        <v>0.88700000000000001</v>
      </c>
      <c r="P1378" s="2">
        <v>0.58099999999999996</v>
      </c>
      <c r="Q1378" s="2">
        <v>0.75</v>
      </c>
      <c r="R1378" s="2">
        <v>0.998</v>
      </c>
      <c r="S1378" s="2">
        <v>0.998</v>
      </c>
      <c r="T1378" s="2">
        <v>0.14299999999999999</v>
      </c>
      <c r="U1378" s="2">
        <v>0.317</v>
      </c>
      <c r="V1378" s="2">
        <v>0.28399999999999997</v>
      </c>
      <c r="W1378" s="2">
        <v>0.20399999999999999</v>
      </c>
      <c r="X1378" s="2">
        <v>0.40200000000000002</v>
      </c>
      <c r="Y1378" s="2">
        <v>0.40400000000000003</v>
      </c>
      <c r="Z1378" s="2">
        <v>0.26100000000000001</v>
      </c>
      <c r="AA1378" s="2">
        <v>0.67800000000000005</v>
      </c>
      <c r="AB1378" s="2">
        <v>0.998</v>
      </c>
      <c r="AC1378" s="2">
        <v>0.93300000000000005</v>
      </c>
      <c r="AD1378" s="2">
        <v>0.42799999999999999</v>
      </c>
      <c r="AE1378" s="2">
        <v>0.80900000000000005</v>
      </c>
      <c r="AF1378" s="2">
        <v>6.0000000000000001E-3</v>
      </c>
      <c r="AG1378" s="2">
        <v>5.0000000000000001E-3</v>
      </c>
      <c r="AH1378" s="2">
        <v>0.88900000000000001</v>
      </c>
      <c r="AI1378" s="2">
        <v>1.4999999999999999E-2</v>
      </c>
      <c r="AJ1378" s="2">
        <v>4.2000000000000003E-2</v>
      </c>
      <c r="AK1378">
        <v>32572</v>
      </c>
      <c r="AL1378">
        <v>2.23</v>
      </c>
      <c r="AM1378" t="s">
        <v>53</v>
      </c>
      <c r="AN1378" s="3">
        <v>0.64629309350858988</v>
      </c>
      <c r="AO1378" s="3">
        <v>1.3975598131362021E-2</v>
      </c>
      <c r="AP1378" s="3">
        <v>0.6354294270852805</v>
      </c>
      <c r="AQ1378" s="3">
        <v>1.5719976818340121E-2</v>
      </c>
      <c r="AR1378" s="3">
        <v>0.6699429566566929</v>
      </c>
      <c r="AS1378" s="3">
        <v>1.9104048386058139E-2</v>
      </c>
      <c r="AT1378" s="10">
        <v>3.2328128814697273E-2</v>
      </c>
      <c r="AU1378" s="1">
        <v>132.6015625</v>
      </c>
      <c r="AV1378" s="5">
        <v>45625.90085107011</v>
      </c>
      <c r="AW1378" s="9">
        <v>0.1229839324951172</v>
      </c>
      <c r="AX1378">
        <v>24</v>
      </c>
      <c r="AY1378" t="s">
        <v>50</v>
      </c>
      <c r="AZ1378" s="9">
        <f>AVERAGE(MainTable[[#This Row],[f1]:[f4]])</f>
        <v>0.8428000000000001</v>
      </c>
      <c r="BA1378" s="9">
        <f>AVERAGE(MainTable[[#This Row],[l1]:[l3]])</f>
        <v>0.248</v>
      </c>
      <c r="BB1378" s="9">
        <f>AVERAGE(MainTable[[#This Row],[n1]:[lsc]])</f>
        <v>0.4911666666666667</v>
      </c>
      <c r="BC1378" s="9">
        <f>AVERAGE(MainTable[[#This Row],[density]:[clsCoef]])</f>
        <v>0.68049999999999999</v>
      </c>
      <c r="BD1378" s="9">
        <f>AVERAGE(MainTable[[#This Row],[t2]:[t4]])</f>
        <v>0.3</v>
      </c>
      <c r="BE1378" s="9">
        <f>AVERAGE(MainTable[[#This Row],[c1]:[c2]])</f>
        <v>2.8500000000000001E-2</v>
      </c>
      <c r="BF1378" s="9">
        <f>AVERAGE(MainTable[[#This Row],[n3]], MainTable[[#This Row],[n1]], MainTable[[#This Row],[n4]])</f>
        <v>0.28966666666666668</v>
      </c>
      <c r="BG1378" s="9" t="str">
        <f>VLOOKUP(MainTable[[#This Row],[model]],ModelNames,4,FALSE)</f>
        <v>Instance-based</v>
      </c>
      <c r="BH1378" s="9" cm="1">
        <f t="array" ref="BH1378">MEDIAN(IF($AM$2:$AM$2385=AM1378,$AN$2:$AN$2385))</f>
        <v>0.85</v>
      </c>
      <c r="BI1378" s="9" t="str" cm="1">
        <f t="array" ref="BI1378">LEFT(A1378, MIN(IFERROR(FIND({"_binarized","_clean","_converted"}, A1378), LEN(A1378)+1))-1)</f>
        <v>contraceptive_method_choice</v>
      </c>
    </row>
    <row r="1379" spans="1:61" x14ac:dyDescent="0.25">
      <c r="A1379" t="s">
        <v>100</v>
      </c>
      <c r="B1379" s="6">
        <v>1473</v>
      </c>
      <c r="C1379">
        <v>10</v>
      </c>
      <c r="D1379">
        <v>9</v>
      </c>
      <c r="E1379">
        <v>0</v>
      </c>
      <c r="F1379" s="1">
        <v>1.34181240063593</v>
      </c>
      <c r="G1379">
        <v>0</v>
      </c>
      <c r="H1379">
        <v>0</v>
      </c>
      <c r="I1379" s="1">
        <v>1000000</v>
      </c>
      <c r="J1379" s="1">
        <v>0.92369851072523623</v>
      </c>
      <c r="K1379" s="1">
        <v>1.1596384160143389</v>
      </c>
      <c r="L1379" s="1">
        <v>40.8337</v>
      </c>
      <c r="M1379" s="1">
        <v>27.692699999999999</v>
      </c>
      <c r="N1379" s="2">
        <v>0.502</v>
      </c>
      <c r="O1379" s="2">
        <v>0.88700000000000001</v>
      </c>
      <c r="P1379" s="2">
        <v>0.58099999999999996</v>
      </c>
      <c r="Q1379" s="2">
        <v>0.75</v>
      </c>
      <c r="R1379" s="2">
        <v>0.998</v>
      </c>
      <c r="S1379" s="2">
        <v>0.998</v>
      </c>
      <c r="T1379" s="2">
        <v>0.14299999999999999</v>
      </c>
      <c r="U1379" s="2">
        <v>0.317</v>
      </c>
      <c r="V1379" s="2">
        <v>0.27900000000000003</v>
      </c>
      <c r="W1379" s="2">
        <v>0.20399999999999999</v>
      </c>
      <c r="X1379" s="2">
        <v>0.40200000000000002</v>
      </c>
      <c r="Y1379" s="2">
        <v>0.40400000000000003</v>
      </c>
      <c r="Z1379" s="2">
        <v>0.28399999999999997</v>
      </c>
      <c r="AA1379" s="2">
        <v>0.67800000000000005</v>
      </c>
      <c r="AB1379" s="2">
        <v>0.998</v>
      </c>
      <c r="AC1379" s="2">
        <v>0.93300000000000005</v>
      </c>
      <c r="AD1379" s="2">
        <v>0.42799999999999999</v>
      </c>
      <c r="AE1379" s="2">
        <v>0.80900000000000005</v>
      </c>
      <c r="AF1379" s="2">
        <v>6.0000000000000001E-3</v>
      </c>
      <c r="AG1379" s="2">
        <v>5.0000000000000001E-3</v>
      </c>
      <c r="AH1379" s="2">
        <v>0.88900000000000001</v>
      </c>
      <c r="AI1379" s="2">
        <v>1.4999999999999999E-2</v>
      </c>
      <c r="AJ1379" s="2">
        <v>4.2000000000000003E-2</v>
      </c>
      <c r="AK1379">
        <v>32631</v>
      </c>
      <c r="AL1379">
        <v>1.37</v>
      </c>
      <c r="AM1379" t="s">
        <v>53</v>
      </c>
      <c r="AN1379" s="3">
        <v>0.64629309350858988</v>
      </c>
      <c r="AO1379" s="3">
        <v>1.3975598131362021E-2</v>
      </c>
      <c r="AP1379" s="3">
        <v>0.6354294270852805</v>
      </c>
      <c r="AQ1379" s="3">
        <v>1.5719976818340121E-2</v>
      </c>
      <c r="AR1379" s="3">
        <v>0.6699429566566929</v>
      </c>
      <c r="AS1379" s="3">
        <v>1.9104048386058139E-2</v>
      </c>
      <c r="AT1379" s="10">
        <v>3.5592317581176758E-2</v>
      </c>
      <c r="AU1379" s="1">
        <v>139.2421875</v>
      </c>
      <c r="AV1379" s="5">
        <v>41441.527280034832</v>
      </c>
      <c r="AW1379" s="9">
        <v>0.1053946018218994</v>
      </c>
      <c r="AX1379">
        <v>24</v>
      </c>
      <c r="AY1379" t="s">
        <v>50</v>
      </c>
      <c r="AZ1379" s="9">
        <f>AVERAGE(MainTable[[#This Row],[f1]:[f4]])</f>
        <v>0.8428000000000001</v>
      </c>
      <c r="BA1379" s="9">
        <f>AVERAGE(MainTable[[#This Row],[l1]:[l3]])</f>
        <v>0.24633333333333332</v>
      </c>
      <c r="BB1379" s="9">
        <f>AVERAGE(MainTable[[#This Row],[n1]:[lsc]])</f>
        <v>0.49499999999999994</v>
      </c>
      <c r="BC1379" s="9">
        <f>AVERAGE(MainTable[[#This Row],[density]:[clsCoef]])</f>
        <v>0.68049999999999999</v>
      </c>
      <c r="BD1379" s="9">
        <f>AVERAGE(MainTable[[#This Row],[t2]:[t4]])</f>
        <v>0.3</v>
      </c>
      <c r="BE1379" s="9">
        <f>AVERAGE(MainTable[[#This Row],[c1]:[c2]])</f>
        <v>2.8500000000000001E-2</v>
      </c>
      <c r="BF1379" s="9">
        <f>AVERAGE(MainTable[[#This Row],[n3]], MainTable[[#This Row],[n1]], MainTable[[#This Row],[n4]])</f>
        <v>0.29733333333333328</v>
      </c>
      <c r="BG1379" s="9" t="str">
        <f>VLOOKUP(MainTable[[#This Row],[model]],ModelNames,4,FALSE)</f>
        <v>Instance-based</v>
      </c>
      <c r="BH1379" s="9" cm="1">
        <f t="array" ref="BH1379">MEDIAN(IF($AM$2:$AM$2385=AM1379,$AN$2:$AN$2385))</f>
        <v>0.85</v>
      </c>
      <c r="BI1379" s="9" t="str" cm="1">
        <f t="array" ref="BI1379">LEFT(A1379, MIN(IFERROR(FIND({"_binarized","_clean","_converted"}, A1379), LEN(A1379)+1))-1)</f>
        <v>cmc</v>
      </c>
    </row>
    <row r="1380" spans="1:61" x14ac:dyDescent="0.25">
      <c r="A1380" t="s">
        <v>105</v>
      </c>
      <c r="B1380" s="6">
        <v>1473</v>
      </c>
      <c r="C1380">
        <v>10</v>
      </c>
      <c r="D1380">
        <v>9</v>
      </c>
      <c r="E1380">
        <v>0</v>
      </c>
      <c r="F1380" s="1">
        <v>1.34181240063593</v>
      </c>
      <c r="G1380">
        <v>0</v>
      </c>
      <c r="H1380">
        <v>0</v>
      </c>
      <c r="I1380" s="1">
        <v>1000000</v>
      </c>
      <c r="J1380" s="1">
        <v>0.92369851072523623</v>
      </c>
      <c r="K1380" s="1">
        <v>1.1596384160143389</v>
      </c>
      <c r="L1380" s="1">
        <v>45.599200000000003</v>
      </c>
      <c r="M1380" s="1">
        <v>24.0443</v>
      </c>
      <c r="N1380" s="2">
        <v>0.501</v>
      </c>
      <c r="O1380" s="2">
        <v>0.88700000000000001</v>
      </c>
      <c r="P1380" s="2">
        <v>0.58099999999999996</v>
      </c>
      <c r="Q1380" s="2">
        <v>0.75</v>
      </c>
      <c r="R1380" s="2">
        <v>0.998</v>
      </c>
      <c r="S1380" s="2">
        <v>0.998</v>
      </c>
      <c r="T1380" s="2">
        <v>0.14299999999999999</v>
      </c>
      <c r="U1380" s="2">
        <v>0.317</v>
      </c>
      <c r="V1380" s="2">
        <v>0.28399999999999997</v>
      </c>
      <c r="W1380" s="2">
        <v>0.20399999999999999</v>
      </c>
      <c r="X1380" s="2">
        <v>0.40200000000000002</v>
      </c>
      <c r="Y1380" s="2">
        <v>0.40400000000000003</v>
      </c>
      <c r="Z1380" s="2">
        <v>0.26100000000000001</v>
      </c>
      <c r="AA1380" s="2">
        <v>0.67800000000000005</v>
      </c>
      <c r="AB1380" s="2">
        <v>0.998</v>
      </c>
      <c r="AC1380" s="2">
        <v>0.93300000000000005</v>
      </c>
      <c r="AD1380" s="2">
        <v>0.42799999999999999</v>
      </c>
      <c r="AE1380" s="2">
        <v>0.80900000000000005</v>
      </c>
      <c r="AF1380" s="2">
        <v>6.0000000000000001E-3</v>
      </c>
      <c r="AG1380" s="2">
        <v>5.0000000000000001E-3</v>
      </c>
      <c r="AH1380" s="2">
        <v>0.88900000000000001</v>
      </c>
      <c r="AI1380" s="2">
        <v>1.4999999999999999E-2</v>
      </c>
      <c r="AJ1380" s="2">
        <v>4.2000000000000003E-2</v>
      </c>
      <c r="AK1380">
        <v>32572</v>
      </c>
      <c r="AL1380">
        <v>2.23</v>
      </c>
      <c r="AM1380" t="s">
        <v>63</v>
      </c>
      <c r="AN1380" s="3">
        <v>0.63745416810792122</v>
      </c>
      <c r="AO1380" s="3">
        <v>1.4326910081190169E-2</v>
      </c>
      <c r="AP1380" s="3">
        <v>0.62010399693851859</v>
      </c>
      <c r="AQ1380" s="3">
        <v>1.7681221688798949E-2</v>
      </c>
      <c r="AR1380" s="3">
        <v>0.66984916564916586</v>
      </c>
      <c r="AS1380" s="3">
        <v>2.295484357169611E-2</v>
      </c>
      <c r="AT1380" s="10">
        <v>1.9917488098144531E-3</v>
      </c>
      <c r="AU1380" s="1">
        <v>132.8359375</v>
      </c>
      <c r="AV1380" s="5">
        <v>740555.23102705285</v>
      </c>
      <c r="AW1380" s="9">
        <v>2.4972915649414059E-2</v>
      </c>
      <c r="AX1380">
        <v>4</v>
      </c>
      <c r="AY1380" t="s">
        <v>50</v>
      </c>
      <c r="AZ1380" s="9">
        <f>AVERAGE(MainTable[[#This Row],[f1]:[f4]])</f>
        <v>0.8428000000000001</v>
      </c>
      <c r="BA1380" s="9">
        <f>AVERAGE(MainTable[[#This Row],[l1]:[l3]])</f>
        <v>0.248</v>
      </c>
      <c r="BB1380" s="9">
        <f>AVERAGE(MainTable[[#This Row],[n1]:[lsc]])</f>
        <v>0.4911666666666667</v>
      </c>
      <c r="BC1380" s="9">
        <f>AVERAGE(MainTable[[#This Row],[density]:[clsCoef]])</f>
        <v>0.68049999999999999</v>
      </c>
      <c r="BD1380" s="9">
        <f>AVERAGE(MainTable[[#This Row],[t2]:[t4]])</f>
        <v>0.3</v>
      </c>
      <c r="BE1380" s="9">
        <f>AVERAGE(MainTable[[#This Row],[c1]:[c2]])</f>
        <v>2.8500000000000001E-2</v>
      </c>
      <c r="BF1380" s="9">
        <f>AVERAGE(MainTable[[#This Row],[n3]], MainTable[[#This Row],[n1]], MainTable[[#This Row],[n4]])</f>
        <v>0.28966666666666668</v>
      </c>
      <c r="BG1380" s="9" t="str">
        <f>VLOOKUP(MainTable[[#This Row],[model]],ModelNames,4,FALSE)</f>
        <v>Probabilistic</v>
      </c>
      <c r="BH1380" s="9" cm="1">
        <f t="array" ref="BH1380">MEDIAN(IF($AM$2:$AM$2385=AM1380,$AN$2:$AN$2385))</f>
        <v>0.73750000000000004</v>
      </c>
      <c r="BI1380" s="9" t="str" cm="1">
        <f t="array" ref="BI1380">LEFT(A1380, MIN(IFERROR(FIND({"_binarized","_clean","_converted"}, A1380), LEN(A1380)+1))-1)</f>
        <v>contraceptive_method_choice</v>
      </c>
    </row>
    <row r="1381" spans="1:61" x14ac:dyDescent="0.25">
      <c r="A1381" t="s">
        <v>100</v>
      </c>
      <c r="B1381" s="6">
        <v>1473</v>
      </c>
      <c r="C1381">
        <v>10</v>
      </c>
      <c r="D1381">
        <v>9</v>
      </c>
      <c r="E1381">
        <v>0</v>
      </c>
      <c r="F1381" s="1">
        <v>1.34181240063593</v>
      </c>
      <c r="G1381">
        <v>0</v>
      </c>
      <c r="H1381">
        <v>0</v>
      </c>
      <c r="I1381" s="1">
        <v>1000000</v>
      </c>
      <c r="J1381" s="1">
        <v>0.92369851072523623</v>
      </c>
      <c r="K1381" s="1">
        <v>1.1596384160143389</v>
      </c>
      <c r="L1381" s="1">
        <v>40.8337</v>
      </c>
      <c r="M1381" s="1">
        <v>27.692699999999999</v>
      </c>
      <c r="N1381" s="2">
        <v>0.502</v>
      </c>
      <c r="O1381" s="2">
        <v>0.88700000000000001</v>
      </c>
      <c r="P1381" s="2">
        <v>0.58099999999999996</v>
      </c>
      <c r="Q1381" s="2">
        <v>0.75</v>
      </c>
      <c r="R1381" s="2">
        <v>0.998</v>
      </c>
      <c r="S1381" s="2">
        <v>0.998</v>
      </c>
      <c r="T1381" s="2">
        <v>0.14299999999999999</v>
      </c>
      <c r="U1381" s="2">
        <v>0.317</v>
      </c>
      <c r="V1381" s="2">
        <v>0.27900000000000003</v>
      </c>
      <c r="W1381" s="2">
        <v>0.20399999999999999</v>
      </c>
      <c r="X1381" s="2">
        <v>0.40200000000000002</v>
      </c>
      <c r="Y1381" s="2">
        <v>0.40400000000000003</v>
      </c>
      <c r="Z1381" s="2">
        <v>0.28399999999999997</v>
      </c>
      <c r="AA1381" s="2">
        <v>0.67800000000000005</v>
      </c>
      <c r="AB1381" s="2">
        <v>0.998</v>
      </c>
      <c r="AC1381" s="2">
        <v>0.93300000000000005</v>
      </c>
      <c r="AD1381" s="2">
        <v>0.42799999999999999</v>
      </c>
      <c r="AE1381" s="2">
        <v>0.80900000000000005</v>
      </c>
      <c r="AF1381" s="2">
        <v>6.0000000000000001E-3</v>
      </c>
      <c r="AG1381" s="2">
        <v>5.0000000000000001E-3</v>
      </c>
      <c r="AH1381" s="2">
        <v>0.88900000000000001</v>
      </c>
      <c r="AI1381" s="2">
        <v>1.4999999999999999E-2</v>
      </c>
      <c r="AJ1381" s="2">
        <v>4.2000000000000003E-2</v>
      </c>
      <c r="AK1381">
        <v>32631</v>
      </c>
      <c r="AL1381">
        <v>1.37</v>
      </c>
      <c r="AM1381" t="s">
        <v>63</v>
      </c>
      <c r="AN1381" s="3">
        <v>0.63745416810792122</v>
      </c>
      <c r="AO1381" s="3">
        <v>1.4326910081190169E-2</v>
      </c>
      <c r="AP1381" s="3">
        <v>0.62010399693851859</v>
      </c>
      <c r="AQ1381" s="3">
        <v>1.7681221688798949E-2</v>
      </c>
      <c r="AR1381" s="3">
        <v>0.66984916564916586</v>
      </c>
      <c r="AS1381" s="3">
        <v>2.295484357169611E-2</v>
      </c>
      <c r="AT1381" s="10">
        <v>1.730680465698242E-3</v>
      </c>
      <c r="AU1381" s="1">
        <v>139.3671875</v>
      </c>
      <c r="AV1381" s="5">
        <v>852265.9319465491</v>
      </c>
      <c r="AW1381" s="9">
        <v>2.482914924621582E-2</v>
      </c>
      <c r="AX1381">
        <v>4</v>
      </c>
      <c r="AY1381" t="s">
        <v>50</v>
      </c>
      <c r="AZ1381" s="9">
        <f>AVERAGE(MainTable[[#This Row],[f1]:[f4]])</f>
        <v>0.8428000000000001</v>
      </c>
      <c r="BA1381" s="9">
        <f>AVERAGE(MainTable[[#This Row],[l1]:[l3]])</f>
        <v>0.24633333333333332</v>
      </c>
      <c r="BB1381" s="9">
        <f>AVERAGE(MainTable[[#This Row],[n1]:[lsc]])</f>
        <v>0.49499999999999994</v>
      </c>
      <c r="BC1381" s="9">
        <f>AVERAGE(MainTable[[#This Row],[density]:[clsCoef]])</f>
        <v>0.68049999999999999</v>
      </c>
      <c r="BD1381" s="9">
        <f>AVERAGE(MainTable[[#This Row],[t2]:[t4]])</f>
        <v>0.3</v>
      </c>
      <c r="BE1381" s="9">
        <f>AVERAGE(MainTable[[#This Row],[c1]:[c2]])</f>
        <v>2.8500000000000001E-2</v>
      </c>
      <c r="BF1381" s="9">
        <f>AVERAGE(MainTable[[#This Row],[n3]], MainTable[[#This Row],[n1]], MainTable[[#This Row],[n4]])</f>
        <v>0.29733333333333328</v>
      </c>
      <c r="BG1381" s="9" t="str">
        <f>VLOOKUP(MainTable[[#This Row],[model]],ModelNames,4,FALSE)</f>
        <v>Probabilistic</v>
      </c>
      <c r="BH1381" s="9" cm="1">
        <f t="array" ref="BH1381">MEDIAN(IF($AM$2:$AM$2385=AM1381,$AN$2:$AN$2385))</f>
        <v>0.73750000000000004</v>
      </c>
      <c r="BI1381" s="9" t="str" cm="1">
        <f t="array" ref="BI1381">LEFT(A1381, MIN(IFERROR(FIND({"_binarized","_clean","_converted"}, A1381), LEN(A1381)+1))-1)</f>
        <v>cmc</v>
      </c>
    </row>
    <row r="1382" spans="1:61" x14ac:dyDescent="0.25">
      <c r="A1382" t="s">
        <v>190</v>
      </c>
      <c r="B1382" s="6">
        <v>3810</v>
      </c>
      <c r="C1382">
        <v>8</v>
      </c>
      <c r="D1382">
        <v>7</v>
      </c>
      <c r="E1382">
        <v>0</v>
      </c>
      <c r="F1382" s="1">
        <v>1.3374233128834361</v>
      </c>
      <c r="G1382">
        <v>0</v>
      </c>
      <c r="H1382">
        <v>0</v>
      </c>
      <c r="I1382" s="1">
        <v>5.2499724376447023</v>
      </c>
      <c r="J1382" s="1">
        <v>-0.44183412649208709</v>
      </c>
      <c r="K1382" s="1">
        <v>0.29338574453757232</v>
      </c>
      <c r="L1382" s="1">
        <v>3.3319000000000001</v>
      </c>
      <c r="M1382" s="1">
        <v>2.524</v>
      </c>
      <c r="N1382" s="2">
        <v>0.255</v>
      </c>
      <c r="O1382" s="2">
        <v>0.187</v>
      </c>
      <c r="P1382" s="2">
        <v>9.6000000000000002E-2</v>
      </c>
      <c r="Q1382" s="2">
        <v>1.7999999999999999E-2</v>
      </c>
      <c r="R1382" s="2">
        <v>0.69</v>
      </c>
      <c r="S1382" s="2">
        <v>0.65700000000000003</v>
      </c>
      <c r="T1382" s="2">
        <v>7.0000000000000001E-3</v>
      </c>
      <c r="U1382" s="2">
        <v>6.7000000000000004E-2</v>
      </c>
      <c r="V1382" s="2">
        <v>3.5000000000000003E-2</v>
      </c>
      <c r="W1382" s="2">
        <v>5.5E-2</v>
      </c>
      <c r="X1382" s="2">
        <v>0.2</v>
      </c>
      <c r="Y1382" s="2">
        <v>0.114</v>
      </c>
      <c r="Z1382" s="2">
        <v>4.2000000000000003E-2</v>
      </c>
      <c r="AA1382" s="2">
        <v>0.22500000000000001</v>
      </c>
      <c r="AB1382" s="2">
        <v>0.97699999999999998</v>
      </c>
      <c r="AC1382" s="2">
        <v>0.78900000000000003</v>
      </c>
      <c r="AD1382" s="2">
        <v>0.28299999999999997</v>
      </c>
      <c r="AE1382" s="2">
        <v>0.67200000000000004</v>
      </c>
      <c r="AF1382" s="2">
        <v>2E-3</v>
      </c>
      <c r="AG1382" s="2">
        <v>1E-3</v>
      </c>
      <c r="AH1382" s="2">
        <v>0.42899999999999999</v>
      </c>
      <c r="AI1382" s="2">
        <v>1.4999999999999999E-2</v>
      </c>
      <c r="AJ1382" s="2">
        <v>4.1000000000000002E-2</v>
      </c>
      <c r="AK1382">
        <v>283270</v>
      </c>
      <c r="AL1382">
        <v>44.59</v>
      </c>
      <c r="AM1382" t="s">
        <v>62</v>
      </c>
      <c r="AN1382" s="3">
        <v>0.93228346456692912</v>
      </c>
      <c r="AO1382" s="3">
        <v>7.8564984499190551E-3</v>
      </c>
      <c r="AP1382" s="3">
        <v>0.93225939063184438</v>
      </c>
      <c r="AQ1382" s="3">
        <v>7.8702786956129315E-3</v>
      </c>
      <c r="AT1382" s="10">
        <v>1.6988754E-3</v>
      </c>
      <c r="AU1382" s="1">
        <v>282.92578125</v>
      </c>
      <c r="AV1382" s="5">
        <v>2242660.020208824</v>
      </c>
      <c r="AW1382" s="9">
        <v>3.9999485015869141E-2</v>
      </c>
      <c r="AX1382">
        <v>6</v>
      </c>
      <c r="AY1382" t="s">
        <v>50</v>
      </c>
      <c r="AZ1382" s="9">
        <f>AVERAGE(MainTable[[#This Row],[f1]:[f4]])</f>
        <v>0.3296</v>
      </c>
      <c r="BA1382" s="9">
        <f>AVERAGE(MainTable[[#This Row],[l1]:[l3]])</f>
        <v>3.6333333333333336E-2</v>
      </c>
      <c r="BB1382" s="9">
        <f>AVERAGE(MainTable[[#This Row],[n1]:[lsc]])</f>
        <v>0.26883333333333331</v>
      </c>
      <c r="BC1382" s="9">
        <f>AVERAGE(MainTable[[#This Row],[density]:[clsCoef]])</f>
        <v>0.53600000000000003</v>
      </c>
      <c r="BD1382" s="9">
        <f>AVERAGE(MainTable[[#This Row],[t2]:[t4]])</f>
        <v>0.14399999999999999</v>
      </c>
      <c r="BE1382" s="9">
        <f>AVERAGE(MainTable[[#This Row],[c1]:[c2]])</f>
        <v>2.8000000000000001E-2</v>
      </c>
      <c r="BF1382" s="9">
        <f>AVERAGE(MainTable[[#This Row],[n3]], MainTable[[#This Row],[n1]], MainTable[[#This Row],[n4]])</f>
        <v>7.0333333333333345E-2</v>
      </c>
      <c r="BG1382" s="9" t="str">
        <f>VLOOKUP(MainTable[[#This Row],[model]],ModelNames,4,FALSE)</f>
        <v>Linear</v>
      </c>
      <c r="BH1382" s="9" cm="1">
        <f t="array" ref="BH1382">MEDIAN(IF($AM$2:$AM$2385=AM1382,$AN$2:$AN$2385))</f>
        <v>0.84909999999999997</v>
      </c>
      <c r="BI1382" s="9" t="str" cm="1">
        <f t="array" ref="BI1382">LEFT(A1382, MIN(IFERROR(FIND({"_binarized","_clean","_converted"}, A1382), LEN(A1382)+1))-1)</f>
        <v>rice_cammeo_and_osmancik</v>
      </c>
    </row>
    <row r="1383" spans="1:61" x14ac:dyDescent="0.25">
      <c r="A1383" t="s">
        <v>190</v>
      </c>
      <c r="B1383" s="6">
        <v>3810</v>
      </c>
      <c r="C1383">
        <v>8</v>
      </c>
      <c r="D1383">
        <v>7</v>
      </c>
      <c r="E1383">
        <v>0</v>
      </c>
      <c r="F1383" s="1">
        <v>1.3374233128834361</v>
      </c>
      <c r="G1383">
        <v>0</v>
      </c>
      <c r="H1383">
        <v>0</v>
      </c>
      <c r="I1383" s="1">
        <v>5.2499724376447023</v>
      </c>
      <c r="J1383" s="1">
        <v>-0.44183412649208709</v>
      </c>
      <c r="K1383" s="1">
        <v>0.29338574453757232</v>
      </c>
      <c r="L1383" s="1">
        <v>3.3319000000000001</v>
      </c>
      <c r="M1383" s="1">
        <v>2.524</v>
      </c>
      <c r="N1383" s="2">
        <v>0.255</v>
      </c>
      <c r="O1383" s="2">
        <v>0.187</v>
      </c>
      <c r="P1383" s="2">
        <v>9.6000000000000002E-2</v>
      </c>
      <c r="Q1383" s="2">
        <v>1.7999999999999999E-2</v>
      </c>
      <c r="R1383" s="2">
        <v>0.69</v>
      </c>
      <c r="S1383" s="2">
        <v>0.65700000000000003</v>
      </c>
      <c r="T1383" s="2">
        <v>7.0000000000000001E-3</v>
      </c>
      <c r="U1383" s="2">
        <v>6.7000000000000004E-2</v>
      </c>
      <c r="V1383" s="2">
        <v>3.5000000000000003E-2</v>
      </c>
      <c r="W1383" s="2">
        <v>5.5E-2</v>
      </c>
      <c r="X1383" s="2">
        <v>0.2</v>
      </c>
      <c r="Y1383" s="2">
        <v>0.114</v>
      </c>
      <c r="Z1383" s="2">
        <v>4.2000000000000003E-2</v>
      </c>
      <c r="AA1383" s="2">
        <v>0.22500000000000001</v>
      </c>
      <c r="AB1383" s="2">
        <v>0.97699999999999998</v>
      </c>
      <c r="AC1383" s="2">
        <v>0.78900000000000003</v>
      </c>
      <c r="AD1383" s="2">
        <v>0.28299999999999997</v>
      </c>
      <c r="AE1383" s="2">
        <v>0.67200000000000004</v>
      </c>
      <c r="AF1383" s="2">
        <v>2E-3</v>
      </c>
      <c r="AG1383" s="2">
        <v>1E-3</v>
      </c>
      <c r="AH1383" s="2">
        <v>0.42899999999999999</v>
      </c>
      <c r="AI1383" s="2">
        <v>1.4999999999999999E-2</v>
      </c>
      <c r="AJ1383" s="2">
        <v>4.1000000000000002E-2</v>
      </c>
      <c r="AK1383">
        <v>283270</v>
      </c>
      <c r="AL1383">
        <v>44.59</v>
      </c>
      <c r="AM1383" t="s">
        <v>56</v>
      </c>
      <c r="AN1383" s="3">
        <v>0.93149606299212595</v>
      </c>
      <c r="AO1383" s="3">
        <v>5.8923738374393056E-3</v>
      </c>
      <c r="AP1383" s="3">
        <v>0.93144737737708161</v>
      </c>
      <c r="AQ1383" s="3">
        <v>5.9054995247608552E-3</v>
      </c>
      <c r="AR1383" s="3">
        <v>0.97974756571171273</v>
      </c>
      <c r="AS1383" s="3">
        <v>2.1639653035100031E-3</v>
      </c>
      <c r="AT1383" s="10">
        <v>1.3760328E-3</v>
      </c>
      <c r="AU1383" s="1">
        <v>281.6875</v>
      </c>
      <c r="AV1383" s="5">
        <v>2768829.2887464259</v>
      </c>
      <c r="AW1383" s="9">
        <v>0.14863300323486331</v>
      </c>
      <c r="AX1383">
        <v>10</v>
      </c>
      <c r="AY1383" t="s">
        <v>50</v>
      </c>
      <c r="AZ1383" s="9">
        <f>AVERAGE(MainTable[[#This Row],[f1]:[f4]])</f>
        <v>0.3296</v>
      </c>
      <c r="BA1383" s="9">
        <f>AVERAGE(MainTable[[#This Row],[l1]:[l3]])</f>
        <v>3.6333333333333336E-2</v>
      </c>
      <c r="BB1383" s="9">
        <f>AVERAGE(MainTable[[#This Row],[n1]:[lsc]])</f>
        <v>0.26883333333333331</v>
      </c>
      <c r="BC1383" s="9">
        <f>AVERAGE(MainTable[[#This Row],[density]:[clsCoef]])</f>
        <v>0.53600000000000003</v>
      </c>
      <c r="BD1383" s="9">
        <f>AVERAGE(MainTable[[#This Row],[t2]:[t4]])</f>
        <v>0.14399999999999999</v>
      </c>
      <c r="BE1383" s="9">
        <f>AVERAGE(MainTable[[#This Row],[c1]:[c2]])</f>
        <v>2.8000000000000001E-2</v>
      </c>
      <c r="BF1383" s="9">
        <f>AVERAGE(MainTable[[#This Row],[n3]], MainTable[[#This Row],[n1]], MainTable[[#This Row],[n4]])</f>
        <v>7.0333333333333345E-2</v>
      </c>
      <c r="BG1383" s="9" t="str">
        <f>VLOOKUP(MainTable[[#This Row],[model]],ModelNames,4,FALSE)</f>
        <v>Linear</v>
      </c>
      <c r="BH1383" s="9" cm="1">
        <f t="array" ref="BH1383">MEDIAN(IF($AM$2:$AM$2385=AM1383,$AN$2:$AN$2385))</f>
        <v>0.85279999999999989</v>
      </c>
      <c r="BI1383" s="9" t="str" cm="1">
        <f t="array" ref="BI1383">LEFT(A1383, MIN(IFERROR(FIND({"_binarized","_clean","_converted"}, A1383), LEN(A1383)+1))-1)</f>
        <v>rice_cammeo_and_osmancik</v>
      </c>
    </row>
    <row r="1384" spans="1:61" x14ac:dyDescent="0.25">
      <c r="A1384" t="s">
        <v>190</v>
      </c>
      <c r="B1384" s="6">
        <v>3810</v>
      </c>
      <c r="C1384">
        <v>8</v>
      </c>
      <c r="D1384">
        <v>7</v>
      </c>
      <c r="E1384">
        <v>0</v>
      </c>
      <c r="F1384" s="1">
        <v>1.3374233128834361</v>
      </c>
      <c r="G1384">
        <v>0</v>
      </c>
      <c r="H1384">
        <v>0</v>
      </c>
      <c r="I1384" s="1">
        <v>5.2499724376447023</v>
      </c>
      <c r="J1384" s="1">
        <v>-0.44183412649208709</v>
      </c>
      <c r="K1384" s="1">
        <v>0.29338574453757232</v>
      </c>
      <c r="L1384" s="1">
        <v>3.3319000000000001</v>
      </c>
      <c r="M1384" s="1">
        <v>2.524</v>
      </c>
      <c r="N1384" s="2">
        <v>0.255</v>
      </c>
      <c r="O1384" s="2">
        <v>0.187</v>
      </c>
      <c r="P1384" s="2">
        <v>9.6000000000000002E-2</v>
      </c>
      <c r="Q1384" s="2">
        <v>1.7999999999999999E-2</v>
      </c>
      <c r="R1384" s="2">
        <v>0.69</v>
      </c>
      <c r="S1384" s="2">
        <v>0.65700000000000003</v>
      </c>
      <c r="T1384" s="2">
        <v>7.0000000000000001E-3</v>
      </c>
      <c r="U1384" s="2">
        <v>6.7000000000000004E-2</v>
      </c>
      <c r="V1384" s="2">
        <v>3.5000000000000003E-2</v>
      </c>
      <c r="W1384" s="2">
        <v>5.5E-2</v>
      </c>
      <c r="X1384" s="2">
        <v>0.2</v>
      </c>
      <c r="Y1384" s="2">
        <v>0.114</v>
      </c>
      <c r="Z1384" s="2">
        <v>4.2000000000000003E-2</v>
      </c>
      <c r="AA1384" s="2">
        <v>0.22500000000000001</v>
      </c>
      <c r="AB1384" s="2">
        <v>0.97699999999999998</v>
      </c>
      <c r="AC1384" s="2">
        <v>0.78900000000000003</v>
      </c>
      <c r="AD1384" s="2">
        <v>0.28299999999999997</v>
      </c>
      <c r="AE1384" s="2">
        <v>0.67200000000000004</v>
      </c>
      <c r="AF1384" s="2">
        <v>2E-3</v>
      </c>
      <c r="AG1384" s="2">
        <v>1E-3</v>
      </c>
      <c r="AH1384" s="2">
        <v>0.42899999999999999</v>
      </c>
      <c r="AI1384" s="2">
        <v>1.4999999999999999E-2</v>
      </c>
      <c r="AJ1384" s="2">
        <v>4.1000000000000002E-2</v>
      </c>
      <c r="AK1384">
        <v>283270</v>
      </c>
      <c r="AL1384">
        <v>44.59</v>
      </c>
      <c r="AM1384" t="s">
        <v>51</v>
      </c>
      <c r="AN1384" s="3">
        <v>0.93097112860892395</v>
      </c>
      <c r="AO1384" s="3">
        <v>8.2416369911326014E-3</v>
      </c>
      <c r="AP1384" s="3">
        <v>0.9309598513629147</v>
      </c>
      <c r="AQ1384" s="3">
        <v>8.2624422273915067E-3</v>
      </c>
      <c r="AT1384" s="10">
        <v>1.4597511299999999E-2</v>
      </c>
      <c r="AU1384" s="1">
        <v>284.11328125</v>
      </c>
      <c r="AV1384" s="5">
        <v>261003.394614088</v>
      </c>
      <c r="AW1384" s="9">
        <v>0.32244348526000982</v>
      </c>
      <c r="AX1384">
        <v>12</v>
      </c>
      <c r="AY1384" t="s">
        <v>50</v>
      </c>
      <c r="AZ1384" s="9">
        <f>AVERAGE(MainTable[[#This Row],[f1]:[f4]])</f>
        <v>0.3296</v>
      </c>
      <c r="BA1384" s="9">
        <f>AVERAGE(MainTable[[#This Row],[l1]:[l3]])</f>
        <v>3.6333333333333336E-2</v>
      </c>
      <c r="BB1384" s="9">
        <f>AVERAGE(MainTable[[#This Row],[n1]:[lsc]])</f>
        <v>0.26883333333333331</v>
      </c>
      <c r="BC1384" s="9">
        <f>AVERAGE(MainTable[[#This Row],[density]:[clsCoef]])</f>
        <v>0.53600000000000003</v>
      </c>
      <c r="BD1384" s="9">
        <f>AVERAGE(MainTable[[#This Row],[t2]:[t4]])</f>
        <v>0.14399999999999999</v>
      </c>
      <c r="BE1384" s="9">
        <f>AVERAGE(MainTable[[#This Row],[c1]:[c2]])</f>
        <v>2.8000000000000001E-2</v>
      </c>
      <c r="BF1384" s="9">
        <f>AVERAGE(MainTable[[#This Row],[n3]], MainTable[[#This Row],[n1]], MainTable[[#This Row],[n4]])</f>
        <v>7.0333333333333345E-2</v>
      </c>
      <c r="BG1384" s="9" t="str">
        <f>VLOOKUP(MainTable[[#This Row],[model]],ModelNames,4,FALSE)</f>
        <v>Kernel/SVM</v>
      </c>
      <c r="BH1384" s="9" cm="1">
        <f t="array" ref="BH1384">MEDIAN(IF($AM$2:$AM$2385=AM1384,$AN$2:$AN$2385))</f>
        <v>0.87225452196382425</v>
      </c>
      <c r="BI1384" s="9" t="str" cm="1">
        <f t="array" ref="BI1384">LEFT(A1384, MIN(IFERROR(FIND({"_binarized","_clean","_converted"}, A1384), LEN(A1384)+1))-1)</f>
        <v>rice_cammeo_and_osmancik</v>
      </c>
    </row>
    <row r="1385" spans="1:61" x14ac:dyDescent="0.25">
      <c r="A1385" t="s">
        <v>190</v>
      </c>
      <c r="B1385" s="6">
        <v>3810</v>
      </c>
      <c r="C1385">
        <v>8</v>
      </c>
      <c r="D1385">
        <v>7</v>
      </c>
      <c r="E1385">
        <v>0</v>
      </c>
      <c r="F1385" s="1">
        <v>1.3374233128834361</v>
      </c>
      <c r="G1385">
        <v>0</v>
      </c>
      <c r="H1385">
        <v>0</v>
      </c>
      <c r="I1385" s="1">
        <v>5.2499724376447023</v>
      </c>
      <c r="J1385" s="1">
        <v>-0.44183412649208709</v>
      </c>
      <c r="K1385" s="1">
        <v>0.29338574453757232</v>
      </c>
      <c r="L1385" s="1">
        <v>3.3319000000000001</v>
      </c>
      <c r="M1385" s="1">
        <v>2.524</v>
      </c>
      <c r="N1385" s="2">
        <v>0.255</v>
      </c>
      <c r="O1385" s="2">
        <v>0.187</v>
      </c>
      <c r="P1385" s="2">
        <v>9.6000000000000002E-2</v>
      </c>
      <c r="Q1385" s="2">
        <v>1.7999999999999999E-2</v>
      </c>
      <c r="R1385" s="2">
        <v>0.69</v>
      </c>
      <c r="S1385" s="2">
        <v>0.65700000000000003</v>
      </c>
      <c r="T1385" s="2">
        <v>7.0000000000000001E-3</v>
      </c>
      <c r="U1385" s="2">
        <v>6.7000000000000004E-2</v>
      </c>
      <c r="V1385" s="2">
        <v>3.5000000000000003E-2</v>
      </c>
      <c r="W1385" s="2">
        <v>5.5E-2</v>
      </c>
      <c r="X1385" s="2">
        <v>0.2</v>
      </c>
      <c r="Y1385" s="2">
        <v>0.114</v>
      </c>
      <c r="Z1385" s="2">
        <v>4.2000000000000003E-2</v>
      </c>
      <c r="AA1385" s="2">
        <v>0.22500000000000001</v>
      </c>
      <c r="AB1385" s="2">
        <v>0.97699999999999998</v>
      </c>
      <c r="AC1385" s="2">
        <v>0.78900000000000003</v>
      </c>
      <c r="AD1385" s="2">
        <v>0.28299999999999997</v>
      </c>
      <c r="AE1385" s="2">
        <v>0.67200000000000004</v>
      </c>
      <c r="AF1385" s="2">
        <v>2E-3</v>
      </c>
      <c r="AG1385" s="2">
        <v>1E-3</v>
      </c>
      <c r="AH1385" s="2">
        <v>0.42899999999999999</v>
      </c>
      <c r="AI1385" s="2">
        <v>1.4999999999999999E-2</v>
      </c>
      <c r="AJ1385" s="2">
        <v>4.1000000000000002E-2</v>
      </c>
      <c r="AK1385">
        <v>283270</v>
      </c>
      <c r="AL1385">
        <v>44.59</v>
      </c>
      <c r="AM1385" t="s">
        <v>49</v>
      </c>
      <c r="AN1385" s="3">
        <v>0.93097112860892395</v>
      </c>
      <c r="AO1385" s="3">
        <v>6.9243600830828748E-3</v>
      </c>
      <c r="AP1385" s="3">
        <v>0.9309237807619809</v>
      </c>
      <c r="AQ1385" s="3">
        <v>6.9252022041344759E-3</v>
      </c>
      <c r="AR1385" s="3">
        <v>0.97872319468677882</v>
      </c>
      <c r="AS1385" s="3">
        <v>2.2938343535853999E-3</v>
      </c>
      <c r="AT1385" s="10">
        <v>2.4728060000000001E-3</v>
      </c>
      <c r="AU1385" s="1">
        <v>287.9609375</v>
      </c>
      <c r="AV1385" s="5">
        <v>1540759.7828706959</v>
      </c>
      <c r="AW1385" s="9">
        <v>1.7329976558685301</v>
      </c>
      <c r="AX1385">
        <v>16</v>
      </c>
      <c r="AY1385" t="s">
        <v>50</v>
      </c>
      <c r="AZ1385" s="9">
        <f>AVERAGE(MainTable[[#This Row],[f1]:[f4]])</f>
        <v>0.3296</v>
      </c>
      <c r="BA1385" s="9">
        <f>AVERAGE(MainTable[[#This Row],[l1]:[l3]])</f>
        <v>3.6333333333333336E-2</v>
      </c>
      <c r="BB1385" s="9">
        <f>AVERAGE(MainTable[[#This Row],[n1]:[lsc]])</f>
        <v>0.26883333333333331</v>
      </c>
      <c r="BC1385" s="9">
        <f>AVERAGE(MainTable[[#This Row],[density]:[clsCoef]])</f>
        <v>0.53600000000000003</v>
      </c>
      <c r="BD1385" s="9">
        <f>AVERAGE(MainTable[[#This Row],[t2]:[t4]])</f>
        <v>0.14399999999999999</v>
      </c>
      <c r="BE1385" s="9">
        <f>AVERAGE(MainTable[[#This Row],[c1]:[c2]])</f>
        <v>2.8000000000000001E-2</v>
      </c>
      <c r="BF1385" s="9">
        <f>AVERAGE(MainTable[[#This Row],[n3]], MainTable[[#This Row],[n1]], MainTable[[#This Row],[n4]])</f>
        <v>7.0333333333333345E-2</v>
      </c>
      <c r="BG1385" s="9" t="str">
        <f>VLOOKUP(MainTable[[#This Row],[model]],ModelNames,4,FALSE)</f>
        <v>Neural</v>
      </c>
      <c r="BH1385" s="9" cm="1">
        <f t="array" ref="BH1385">MEDIAN(IF($AM$2:$AM$2385=AM1385,$AN$2:$AN$2385))</f>
        <v>0.87620447459485384</v>
      </c>
      <c r="BI1385" s="9" t="str" cm="1">
        <f t="array" ref="BI1385">LEFT(A1385, MIN(IFERROR(FIND({"_binarized","_clean","_converted"}, A1385), LEN(A1385)+1))-1)</f>
        <v>rice_cammeo_and_osmancik</v>
      </c>
    </row>
    <row r="1386" spans="1:61" x14ac:dyDescent="0.25">
      <c r="A1386" t="s">
        <v>190</v>
      </c>
      <c r="B1386" s="6">
        <v>3810</v>
      </c>
      <c r="C1386">
        <v>8</v>
      </c>
      <c r="D1386">
        <v>7</v>
      </c>
      <c r="E1386">
        <v>0</v>
      </c>
      <c r="F1386" s="1">
        <v>1.3374233128834361</v>
      </c>
      <c r="G1386">
        <v>0</v>
      </c>
      <c r="H1386">
        <v>0</v>
      </c>
      <c r="I1386" s="1">
        <v>5.2499724376447023</v>
      </c>
      <c r="J1386" s="1">
        <v>-0.44183412649208709</v>
      </c>
      <c r="K1386" s="1">
        <v>0.29338574453757232</v>
      </c>
      <c r="L1386" s="1">
        <v>3.3319000000000001</v>
      </c>
      <c r="M1386" s="1">
        <v>2.524</v>
      </c>
      <c r="N1386" s="2">
        <v>0.255</v>
      </c>
      <c r="O1386" s="2">
        <v>0.187</v>
      </c>
      <c r="P1386" s="2">
        <v>9.6000000000000002E-2</v>
      </c>
      <c r="Q1386" s="2">
        <v>1.7999999999999999E-2</v>
      </c>
      <c r="R1386" s="2">
        <v>0.69</v>
      </c>
      <c r="S1386" s="2">
        <v>0.65700000000000003</v>
      </c>
      <c r="T1386" s="2">
        <v>7.0000000000000001E-3</v>
      </c>
      <c r="U1386" s="2">
        <v>6.7000000000000004E-2</v>
      </c>
      <c r="V1386" s="2">
        <v>3.5000000000000003E-2</v>
      </c>
      <c r="W1386" s="2">
        <v>5.5E-2</v>
      </c>
      <c r="X1386" s="2">
        <v>0.2</v>
      </c>
      <c r="Y1386" s="2">
        <v>0.114</v>
      </c>
      <c r="Z1386" s="2">
        <v>4.2000000000000003E-2</v>
      </c>
      <c r="AA1386" s="2">
        <v>0.22500000000000001</v>
      </c>
      <c r="AB1386" s="2">
        <v>0.97699999999999998</v>
      </c>
      <c r="AC1386" s="2">
        <v>0.78900000000000003</v>
      </c>
      <c r="AD1386" s="2">
        <v>0.28299999999999997</v>
      </c>
      <c r="AE1386" s="2">
        <v>0.67200000000000004</v>
      </c>
      <c r="AF1386" s="2">
        <v>2E-3</v>
      </c>
      <c r="AG1386" s="2">
        <v>1E-3</v>
      </c>
      <c r="AH1386" s="2">
        <v>0.42899999999999999</v>
      </c>
      <c r="AI1386" s="2">
        <v>1.4999999999999999E-2</v>
      </c>
      <c r="AJ1386" s="2">
        <v>4.1000000000000002E-2</v>
      </c>
      <c r="AK1386">
        <v>283270</v>
      </c>
      <c r="AL1386">
        <v>44.59</v>
      </c>
      <c r="AM1386" t="s">
        <v>64</v>
      </c>
      <c r="AN1386" s="3">
        <v>0.92965879265091866</v>
      </c>
      <c r="AO1386" s="3">
        <v>5.6658879645466809E-3</v>
      </c>
      <c r="AP1386" s="3">
        <v>0.92951747788717931</v>
      </c>
      <c r="AQ1386" s="3">
        <v>5.6537003034329222E-3</v>
      </c>
      <c r="AR1386" s="3">
        <v>0.97914954691281597</v>
      </c>
      <c r="AS1386" s="3">
        <v>2.058599946484981E-3</v>
      </c>
      <c r="AT1386" s="10">
        <v>1.5579700000000001E-3</v>
      </c>
      <c r="AU1386" s="1">
        <v>286.1015625</v>
      </c>
      <c r="AV1386" s="5">
        <v>2445489.8907354702</v>
      </c>
      <c r="AW1386" s="9">
        <v>2.5507450103759769E-2</v>
      </c>
      <c r="AX1386">
        <v>2</v>
      </c>
      <c r="AY1386" t="s">
        <v>50</v>
      </c>
      <c r="AZ1386" s="9">
        <f>AVERAGE(MainTable[[#This Row],[f1]:[f4]])</f>
        <v>0.3296</v>
      </c>
      <c r="BA1386" s="9">
        <f>AVERAGE(MainTable[[#This Row],[l1]:[l3]])</f>
        <v>3.6333333333333336E-2</v>
      </c>
      <c r="BB1386" s="9">
        <f>AVERAGE(MainTable[[#This Row],[n1]:[lsc]])</f>
        <v>0.26883333333333331</v>
      </c>
      <c r="BC1386" s="9">
        <f>AVERAGE(MainTable[[#This Row],[density]:[clsCoef]])</f>
        <v>0.53600000000000003</v>
      </c>
      <c r="BD1386" s="9">
        <f>AVERAGE(MainTable[[#This Row],[t2]:[t4]])</f>
        <v>0.14399999999999999</v>
      </c>
      <c r="BE1386" s="9">
        <f>AVERAGE(MainTable[[#This Row],[c1]:[c2]])</f>
        <v>2.8000000000000001E-2</v>
      </c>
      <c r="BF1386" s="9">
        <f>AVERAGE(MainTable[[#This Row],[n3]], MainTable[[#This Row],[n1]], MainTable[[#This Row],[n4]])</f>
        <v>7.0333333333333345E-2</v>
      </c>
      <c r="BG1386" s="9" t="str">
        <f>VLOOKUP(MainTable[[#This Row],[model]],ModelNames,4,FALSE)</f>
        <v>Discriminant</v>
      </c>
      <c r="BH1386" s="9" cm="1">
        <f t="array" ref="BH1386">MEDIAN(IF($AM$2:$AM$2385=AM1386,$AN$2:$AN$2385))</f>
        <v>0.83860904466088915</v>
      </c>
      <c r="BI1386" s="9" t="str" cm="1">
        <f t="array" ref="BI1386">LEFT(A1386, MIN(IFERROR(FIND({"_binarized","_clean","_converted"}, A1386), LEN(A1386)+1))-1)</f>
        <v>rice_cammeo_and_osmancik</v>
      </c>
    </row>
    <row r="1387" spans="1:61" x14ac:dyDescent="0.25">
      <c r="A1387" t="s">
        <v>190</v>
      </c>
      <c r="B1387" s="6">
        <v>3810</v>
      </c>
      <c r="C1387">
        <v>8</v>
      </c>
      <c r="D1387">
        <v>7</v>
      </c>
      <c r="E1387">
        <v>0</v>
      </c>
      <c r="F1387" s="1">
        <v>1.3374233128834361</v>
      </c>
      <c r="G1387">
        <v>0</v>
      </c>
      <c r="H1387">
        <v>0</v>
      </c>
      <c r="I1387" s="1">
        <v>5.2499724376447023</v>
      </c>
      <c r="J1387" s="1">
        <v>-0.44183412649208709</v>
      </c>
      <c r="K1387" s="1">
        <v>0.29338574453757232</v>
      </c>
      <c r="L1387" s="1">
        <v>3.3319000000000001</v>
      </c>
      <c r="M1387" s="1">
        <v>2.524</v>
      </c>
      <c r="N1387" s="2">
        <v>0.255</v>
      </c>
      <c r="O1387" s="2">
        <v>0.187</v>
      </c>
      <c r="P1387" s="2">
        <v>9.6000000000000002E-2</v>
      </c>
      <c r="Q1387" s="2">
        <v>1.7999999999999999E-2</v>
      </c>
      <c r="R1387" s="2">
        <v>0.69</v>
      </c>
      <c r="S1387" s="2">
        <v>0.65700000000000003</v>
      </c>
      <c r="T1387" s="2">
        <v>7.0000000000000001E-3</v>
      </c>
      <c r="U1387" s="2">
        <v>6.7000000000000004E-2</v>
      </c>
      <c r="V1387" s="2">
        <v>3.5000000000000003E-2</v>
      </c>
      <c r="W1387" s="2">
        <v>5.5E-2</v>
      </c>
      <c r="X1387" s="2">
        <v>0.2</v>
      </c>
      <c r="Y1387" s="2">
        <v>0.114</v>
      </c>
      <c r="Z1387" s="2">
        <v>4.2000000000000003E-2</v>
      </c>
      <c r="AA1387" s="2">
        <v>0.22500000000000001</v>
      </c>
      <c r="AB1387" s="2">
        <v>0.97699999999999998</v>
      </c>
      <c r="AC1387" s="2">
        <v>0.78900000000000003</v>
      </c>
      <c r="AD1387" s="2">
        <v>0.28299999999999997</v>
      </c>
      <c r="AE1387" s="2">
        <v>0.67200000000000004</v>
      </c>
      <c r="AF1387" s="2">
        <v>2E-3</v>
      </c>
      <c r="AG1387" s="2">
        <v>1E-3</v>
      </c>
      <c r="AH1387" s="2">
        <v>0.42899999999999999</v>
      </c>
      <c r="AI1387" s="2">
        <v>1.4999999999999999E-2</v>
      </c>
      <c r="AJ1387" s="2">
        <v>4.1000000000000002E-2</v>
      </c>
      <c r="AK1387">
        <v>283270</v>
      </c>
      <c r="AL1387">
        <v>44.59</v>
      </c>
      <c r="AM1387" t="s">
        <v>60</v>
      </c>
      <c r="AN1387" s="3">
        <v>0.92755905511811021</v>
      </c>
      <c r="AO1387" s="3">
        <v>6.9640415545520386E-3</v>
      </c>
      <c r="AP1387" s="3">
        <v>0.92753161762001679</v>
      </c>
      <c r="AQ1387" s="3">
        <v>6.9284413476708622E-3</v>
      </c>
      <c r="AR1387" s="3">
        <v>0.97862610457589905</v>
      </c>
      <c r="AS1387" s="3">
        <v>1.9960886421338171E-3</v>
      </c>
      <c r="AT1387" s="10">
        <v>1.5185118E-3</v>
      </c>
      <c r="AU1387" s="1">
        <v>282.2421875</v>
      </c>
      <c r="AV1387" s="5">
        <v>2509035.5372030591</v>
      </c>
      <c r="AW1387" s="9">
        <v>8.5471868515014648E-2</v>
      </c>
      <c r="AX1387">
        <v>16</v>
      </c>
      <c r="AY1387" t="s">
        <v>50</v>
      </c>
      <c r="AZ1387" s="9">
        <f>AVERAGE(MainTable[[#This Row],[f1]:[f4]])</f>
        <v>0.3296</v>
      </c>
      <c r="BA1387" s="9">
        <f>AVERAGE(MainTable[[#This Row],[l1]:[l3]])</f>
        <v>3.6333333333333336E-2</v>
      </c>
      <c r="BB1387" s="9">
        <f>AVERAGE(MainTable[[#This Row],[n1]:[lsc]])</f>
        <v>0.26883333333333331</v>
      </c>
      <c r="BC1387" s="9">
        <f>AVERAGE(MainTable[[#This Row],[density]:[clsCoef]])</f>
        <v>0.53600000000000003</v>
      </c>
      <c r="BD1387" s="9">
        <f>AVERAGE(MainTable[[#This Row],[t2]:[t4]])</f>
        <v>0.14399999999999999</v>
      </c>
      <c r="BE1387" s="9">
        <f>AVERAGE(MainTable[[#This Row],[c1]:[c2]])</f>
        <v>2.8000000000000001E-2</v>
      </c>
      <c r="BF1387" s="9">
        <f>AVERAGE(MainTable[[#This Row],[n3]], MainTable[[#This Row],[n1]], MainTable[[#This Row],[n4]])</f>
        <v>7.0333333333333345E-2</v>
      </c>
      <c r="BG1387" s="9" t="str">
        <f>VLOOKUP(MainTable[[#This Row],[model]],ModelNames,4,FALSE)</f>
        <v>Linear</v>
      </c>
      <c r="BH1387" s="9" cm="1">
        <f t="array" ref="BH1387">MEDIAN(IF($AM$2:$AM$2385=AM1387,$AN$2:$AN$2385))</f>
        <v>0.84154689776823377</v>
      </c>
      <c r="BI1387" s="9" t="str" cm="1">
        <f t="array" ref="BI1387">LEFT(A1387, MIN(IFERROR(FIND({"_binarized","_clean","_converted"}, A1387), LEN(A1387)+1))-1)</f>
        <v>rice_cammeo_and_osmancik</v>
      </c>
    </row>
    <row r="1388" spans="1:61" x14ac:dyDescent="0.25">
      <c r="A1388" t="s">
        <v>190</v>
      </c>
      <c r="B1388" s="6">
        <v>3810</v>
      </c>
      <c r="C1388">
        <v>8</v>
      </c>
      <c r="D1388">
        <v>7</v>
      </c>
      <c r="E1388">
        <v>0</v>
      </c>
      <c r="F1388" s="1">
        <v>1.3374233128834361</v>
      </c>
      <c r="G1388">
        <v>0</v>
      </c>
      <c r="H1388">
        <v>0</v>
      </c>
      <c r="I1388" s="1">
        <v>5.2499724376447023</v>
      </c>
      <c r="J1388" s="1">
        <v>-0.44183412649208709</v>
      </c>
      <c r="K1388" s="1">
        <v>0.29338574453757232</v>
      </c>
      <c r="L1388" s="1">
        <v>3.3319000000000001</v>
      </c>
      <c r="M1388" s="1">
        <v>2.524</v>
      </c>
      <c r="N1388" s="2">
        <v>0.255</v>
      </c>
      <c r="O1388" s="2">
        <v>0.187</v>
      </c>
      <c r="P1388" s="2">
        <v>9.6000000000000002E-2</v>
      </c>
      <c r="Q1388" s="2">
        <v>1.7999999999999999E-2</v>
      </c>
      <c r="R1388" s="2">
        <v>0.69</v>
      </c>
      <c r="S1388" s="2">
        <v>0.65700000000000003</v>
      </c>
      <c r="T1388" s="2">
        <v>7.0000000000000001E-3</v>
      </c>
      <c r="U1388" s="2">
        <v>6.7000000000000004E-2</v>
      </c>
      <c r="V1388" s="2">
        <v>3.5000000000000003E-2</v>
      </c>
      <c r="W1388" s="2">
        <v>5.5E-2</v>
      </c>
      <c r="X1388" s="2">
        <v>0.2</v>
      </c>
      <c r="Y1388" s="2">
        <v>0.114</v>
      </c>
      <c r="Z1388" s="2">
        <v>4.2000000000000003E-2</v>
      </c>
      <c r="AA1388" s="2">
        <v>0.22500000000000001</v>
      </c>
      <c r="AB1388" s="2">
        <v>0.97699999999999998</v>
      </c>
      <c r="AC1388" s="2">
        <v>0.78900000000000003</v>
      </c>
      <c r="AD1388" s="2">
        <v>0.28299999999999997</v>
      </c>
      <c r="AE1388" s="2">
        <v>0.67200000000000004</v>
      </c>
      <c r="AF1388" s="2">
        <v>2E-3</v>
      </c>
      <c r="AG1388" s="2">
        <v>1E-3</v>
      </c>
      <c r="AH1388" s="2">
        <v>0.42899999999999999</v>
      </c>
      <c r="AI1388" s="2">
        <v>1.4999999999999999E-2</v>
      </c>
      <c r="AJ1388" s="2">
        <v>4.1000000000000002E-2</v>
      </c>
      <c r="AK1388">
        <v>283270</v>
      </c>
      <c r="AL1388">
        <v>44.59</v>
      </c>
      <c r="AM1388" t="s">
        <v>52</v>
      </c>
      <c r="AN1388" s="3">
        <v>0.92729658792650915</v>
      </c>
      <c r="AO1388" s="3">
        <v>9.4122945286304951E-3</v>
      </c>
      <c r="AP1388" s="3">
        <v>0.92725007372576795</v>
      </c>
      <c r="AQ1388" s="3">
        <v>9.3874685984144824E-3</v>
      </c>
      <c r="AR1388" s="3">
        <v>0.97808296279619511</v>
      </c>
      <c r="AS1388" s="3">
        <v>1.845738437587388E-3</v>
      </c>
      <c r="AT1388" s="10">
        <v>0.17558436390000001</v>
      </c>
      <c r="AU1388" s="1">
        <v>277.07421875</v>
      </c>
      <c r="AV1388" s="5">
        <v>21698.970879655521</v>
      </c>
      <c r="AW1388" s="9">
        <v>2.7163844108581539</v>
      </c>
      <c r="AX1388">
        <v>24</v>
      </c>
      <c r="AY1388" t="s">
        <v>50</v>
      </c>
      <c r="AZ1388" s="9">
        <f>AVERAGE(MainTable[[#This Row],[f1]:[f4]])</f>
        <v>0.3296</v>
      </c>
      <c r="BA1388" s="9">
        <f>AVERAGE(MainTable[[#This Row],[l1]:[l3]])</f>
        <v>3.6333333333333336E-2</v>
      </c>
      <c r="BB1388" s="9">
        <f>AVERAGE(MainTable[[#This Row],[n1]:[lsc]])</f>
        <v>0.26883333333333331</v>
      </c>
      <c r="BC1388" s="9">
        <f>AVERAGE(MainTable[[#This Row],[density]:[clsCoef]])</f>
        <v>0.53600000000000003</v>
      </c>
      <c r="BD1388" s="9">
        <f>AVERAGE(MainTable[[#This Row],[t2]:[t4]])</f>
        <v>0.14399999999999999</v>
      </c>
      <c r="BE1388" s="9">
        <f>AVERAGE(MainTable[[#This Row],[c1]:[c2]])</f>
        <v>2.8000000000000001E-2</v>
      </c>
      <c r="BF1388" s="9">
        <f>AVERAGE(MainTable[[#This Row],[n3]], MainTable[[#This Row],[n1]], MainTable[[#This Row],[n4]])</f>
        <v>7.0333333333333345E-2</v>
      </c>
      <c r="BG1388" s="9" t="str">
        <f>VLOOKUP(MainTable[[#This Row],[model]],ModelNames,4,FALSE)</f>
        <v>Tree Ensemble</v>
      </c>
      <c r="BH1388" s="9" cm="1">
        <f t="array" ref="BH1388">MEDIAN(IF($AM$2:$AM$2385=AM1388,$AN$2:$AN$2385))</f>
        <v>0.87140340575455077</v>
      </c>
      <c r="BI1388" s="9" t="str" cm="1">
        <f t="array" ref="BI1388">LEFT(A1388, MIN(IFERROR(FIND({"_binarized","_clean","_converted"}, A1388), LEN(A1388)+1))-1)</f>
        <v>rice_cammeo_and_osmancik</v>
      </c>
    </row>
    <row r="1389" spans="1:61" x14ac:dyDescent="0.25">
      <c r="A1389" t="s">
        <v>190</v>
      </c>
      <c r="B1389" s="6">
        <v>3810</v>
      </c>
      <c r="C1389">
        <v>8</v>
      </c>
      <c r="D1389">
        <v>7</v>
      </c>
      <c r="E1389">
        <v>0</v>
      </c>
      <c r="F1389" s="1">
        <v>1.3374233128834361</v>
      </c>
      <c r="G1389">
        <v>0</v>
      </c>
      <c r="H1389">
        <v>0</v>
      </c>
      <c r="I1389" s="1">
        <v>5.2499724376447023</v>
      </c>
      <c r="J1389" s="1">
        <v>-0.44183412649208709</v>
      </c>
      <c r="K1389" s="1">
        <v>0.29338574453757232</v>
      </c>
      <c r="L1389" s="1">
        <v>3.3319000000000001</v>
      </c>
      <c r="M1389" s="1">
        <v>2.524</v>
      </c>
      <c r="N1389" s="2">
        <v>0.255</v>
      </c>
      <c r="O1389" s="2">
        <v>0.187</v>
      </c>
      <c r="P1389" s="2">
        <v>9.6000000000000002E-2</v>
      </c>
      <c r="Q1389" s="2">
        <v>1.7999999999999999E-2</v>
      </c>
      <c r="R1389" s="2">
        <v>0.69</v>
      </c>
      <c r="S1389" s="2">
        <v>0.65700000000000003</v>
      </c>
      <c r="T1389" s="2">
        <v>7.0000000000000001E-3</v>
      </c>
      <c r="U1389" s="2">
        <v>6.7000000000000004E-2</v>
      </c>
      <c r="V1389" s="2">
        <v>3.5000000000000003E-2</v>
      </c>
      <c r="W1389" s="2">
        <v>5.5E-2</v>
      </c>
      <c r="X1389" s="2">
        <v>0.2</v>
      </c>
      <c r="Y1389" s="2">
        <v>0.114</v>
      </c>
      <c r="Z1389" s="2">
        <v>4.2000000000000003E-2</v>
      </c>
      <c r="AA1389" s="2">
        <v>0.22500000000000001</v>
      </c>
      <c r="AB1389" s="2">
        <v>0.97699999999999998</v>
      </c>
      <c r="AC1389" s="2">
        <v>0.78900000000000003</v>
      </c>
      <c r="AD1389" s="2">
        <v>0.28299999999999997</v>
      </c>
      <c r="AE1389" s="2">
        <v>0.67200000000000004</v>
      </c>
      <c r="AF1389" s="2">
        <v>2E-3</v>
      </c>
      <c r="AG1389" s="2">
        <v>1E-3</v>
      </c>
      <c r="AH1389" s="2">
        <v>0.42899999999999999</v>
      </c>
      <c r="AI1389" s="2">
        <v>1.4999999999999999E-2</v>
      </c>
      <c r="AJ1389" s="2">
        <v>4.1000000000000002E-2</v>
      </c>
      <c r="AK1389">
        <v>283270</v>
      </c>
      <c r="AL1389">
        <v>44.59</v>
      </c>
      <c r="AM1389" t="s">
        <v>55</v>
      </c>
      <c r="AN1389" s="3">
        <v>0.92703412073490798</v>
      </c>
      <c r="AO1389" s="3">
        <v>8.1997371925529201E-3</v>
      </c>
      <c r="AP1389" s="3">
        <v>0.92689160983919994</v>
      </c>
      <c r="AQ1389" s="3">
        <v>8.1376409633534593E-3</v>
      </c>
      <c r="AR1389" s="3">
        <v>0.97634589407328198</v>
      </c>
      <c r="AS1389" s="3">
        <v>2.2764838005868968E-3</v>
      </c>
      <c r="AT1389" s="10">
        <v>3.8454294000000002E-3</v>
      </c>
      <c r="AU1389" s="1">
        <v>280.79296875</v>
      </c>
      <c r="AV1389" s="5">
        <v>990786.6153302457</v>
      </c>
      <c r="AW1389" s="9">
        <v>1.400052070617676</v>
      </c>
      <c r="AX1389">
        <v>16</v>
      </c>
      <c r="AY1389" t="s">
        <v>50</v>
      </c>
      <c r="AZ1389" s="9">
        <f>AVERAGE(MainTable[[#This Row],[f1]:[f4]])</f>
        <v>0.3296</v>
      </c>
      <c r="BA1389" s="9">
        <f>AVERAGE(MainTable[[#This Row],[l1]:[l3]])</f>
        <v>3.6333333333333336E-2</v>
      </c>
      <c r="BB1389" s="9">
        <f>AVERAGE(MainTable[[#This Row],[n1]:[lsc]])</f>
        <v>0.26883333333333331</v>
      </c>
      <c r="BC1389" s="9">
        <f>AVERAGE(MainTable[[#This Row],[density]:[clsCoef]])</f>
        <v>0.53600000000000003</v>
      </c>
      <c r="BD1389" s="9">
        <f>AVERAGE(MainTable[[#This Row],[t2]:[t4]])</f>
        <v>0.14399999999999999</v>
      </c>
      <c r="BE1389" s="9">
        <f>AVERAGE(MainTable[[#This Row],[c1]:[c2]])</f>
        <v>2.8000000000000001E-2</v>
      </c>
      <c r="BF1389" s="9">
        <f>AVERAGE(MainTable[[#This Row],[n3]], MainTable[[#This Row],[n1]], MainTable[[#This Row],[n4]])</f>
        <v>7.0333333333333345E-2</v>
      </c>
      <c r="BG1389" s="9" t="str">
        <f>VLOOKUP(MainTable[[#This Row],[model]],ModelNames,4,FALSE)</f>
        <v>Tree Ensemble</v>
      </c>
      <c r="BH1389" s="9" cm="1">
        <f t="array" ref="BH1389">MEDIAN(IF($AM$2:$AM$2385=AM1389,$AN$2:$AN$2385))</f>
        <v>0.88267425723439863</v>
      </c>
      <c r="BI1389" s="9" t="str" cm="1">
        <f t="array" ref="BI1389">LEFT(A1389, MIN(IFERROR(FIND({"_binarized","_clean","_converted"}, A1389), LEN(A1389)+1))-1)</f>
        <v>rice_cammeo_and_osmancik</v>
      </c>
    </row>
    <row r="1390" spans="1:61" x14ac:dyDescent="0.25">
      <c r="A1390" t="s">
        <v>190</v>
      </c>
      <c r="B1390" s="6">
        <v>3810</v>
      </c>
      <c r="C1390">
        <v>8</v>
      </c>
      <c r="D1390">
        <v>7</v>
      </c>
      <c r="E1390">
        <v>0</v>
      </c>
      <c r="F1390" s="1">
        <v>1.3374233128834361</v>
      </c>
      <c r="G1390">
        <v>0</v>
      </c>
      <c r="H1390">
        <v>0</v>
      </c>
      <c r="I1390" s="1">
        <v>5.2499724376447023</v>
      </c>
      <c r="J1390" s="1">
        <v>-0.44183412649208709</v>
      </c>
      <c r="K1390" s="1">
        <v>0.29338574453757232</v>
      </c>
      <c r="L1390" s="1">
        <v>3.3319000000000001</v>
      </c>
      <c r="M1390" s="1">
        <v>2.524</v>
      </c>
      <c r="N1390" s="2">
        <v>0.255</v>
      </c>
      <c r="O1390" s="2">
        <v>0.187</v>
      </c>
      <c r="P1390" s="2">
        <v>9.6000000000000002E-2</v>
      </c>
      <c r="Q1390" s="2">
        <v>1.7999999999999999E-2</v>
      </c>
      <c r="R1390" s="2">
        <v>0.69</v>
      </c>
      <c r="S1390" s="2">
        <v>0.65700000000000003</v>
      </c>
      <c r="T1390" s="2">
        <v>7.0000000000000001E-3</v>
      </c>
      <c r="U1390" s="2">
        <v>6.7000000000000004E-2</v>
      </c>
      <c r="V1390" s="2">
        <v>3.5000000000000003E-2</v>
      </c>
      <c r="W1390" s="2">
        <v>5.5E-2</v>
      </c>
      <c r="X1390" s="2">
        <v>0.2</v>
      </c>
      <c r="Y1390" s="2">
        <v>0.114</v>
      </c>
      <c r="Z1390" s="2">
        <v>4.2000000000000003E-2</v>
      </c>
      <c r="AA1390" s="2">
        <v>0.22500000000000001</v>
      </c>
      <c r="AB1390" s="2">
        <v>0.97699999999999998</v>
      </c>
      <c r="AC1390" s="2">
        <v>0.78900000000000003</v>
      </c>
      <c r="AD1390" s="2">
        <v>0.28299999999999997</v>
      </c>
      <c r="AE1390" s="2">
        <v>0.67200000000000004</v>
      </c>
      <c r="AF1390" s="2">
        <v>2E-3</v>
      </c>
      <c r="AG1390" s="2">
        <v>1E-3</v>
      </c>
      <c r="AH1390" s="2">
        <v>0.42899999999999999</v>
      </c>
      <c r="AI1390" s="2">
        <v>1.4999999999999999E-2</v>
      </c>
      <c r="AJ1390" s="2">
        <v>4.1000000000000002E-2</v>
      </c>
      <c r="AK1390">
        <v>283270</v>
      </c>
      <c r="AL1390">
        <v>44.59</v>
      </c>
      <c r="AM1390" t="s">
        <v>61</v>
      </c>
      <c r="AN1390" s="3">
        <v>0.92598425196850409</v>
      </c>
      <c r="AO1390" s="3">
        <v>6.9243600830828748E-3</v>
      </c>
      <c r="AP1390" s="3">
        <v>0.9261365992082764</v>
      </c>
      <c r="AQ1390" s="3">
        <v>6.8874178015891942E-3</v>
      </c>
      <c r="AR1390" s="3">
        <v>0.97542424157145269</v>
      </c>
      <c r="AS1390" s="3">
        <v>2.7247955755783462E-3</v>
      </c>
      <c r="AT1390" s="10">
        <v>1.8895387999999999E-3</v>
      </c>
      <c r="AU1390" s="1">
        <v>285.91796875</v>
      </c>
      <c r="AV1390" s="5">
        <v>2016365.0890187121</v>
      </c>
      <c r="AW1390" s="9">
        <v>2.5744199752807621E-2</v>
      </c>
      <c r="AX1390">
        <v>4</v>
      </c>
      <c r="AY1390" t="s">
        <v>50</v>
      </c>
      <c r="AZ1390" s="9">
        <f>AVERAGE(MainTable[[#This Row],[f1]:[f4]])</f>
        <v>0.3296</v>
      </c>
      <c r="BA1390" s="9">
        <f>AVERAGE(MainTable[[#This Row],[l1]:[l3]])</f>
        <v>3.6333333333333336E-2</v>
      </c>
      <c r="BB1390" s="9">
        <f>AVERAGE(MainTable[[#This Row],[n1]:[lsc]])</f>
        <v>0.26883333333333331</v>
      </c>
      <c r="BC1390" s="9">
        <f>AVERAGE(MainTable[[#This Row],[density]:[clsCoef]])</f>
        <v>0.53600000000000003</v>
      </c>
      <c r="BD1390" s="9">
        <f>AVERAGE(MainTable[[#This Row],[t2]:[t4]])</f>
        <v>0.14399999999999999</v>
      </c>
      <c r="BE1390" s="9">
        <f>AVERAGE(MainTable[[#This Row],[c1]:[c2]])</f>
        <v>2.8000000000000001E-2</v>
      </c>
      <c r="BF1390" s="9">
        <f>AVERAGE(MainTable[[#This Row],[n3]], MainTable[[#This Row],[n1]], MainTable[[#This Row],[n4]])</f>
        <v>7.0333333333333345E-2</v>
      </c>
      <c r="BG1390" s="9" t="str">
        <f>VLOOKUP(MainTable[[#This Row],[model]],ModelNames,4,FALSE)</f>
        <v>Discriminant</v>
      </c>
      <c r="BH1390" s="9" cm="1">
        <f t="array" ref="BH1390">MEDIAN(IF($AM$2:$AM$2385=AM1390,$AN$2:$AN$2385))</f>
        <v>0.82848361206198695</v>
      </c>
      <c r="BI1390" s="9" t="str" cm="1">
        <f t="array" ref="BI1390">LEFT(A1390, MIN(IFERROR(FIND({"_binarized","_clean","_converted"}, A1390), LEN(A1390)+1))-1)</f>
        <v>rice_cammeo_and_osmancik</v>
      </c>
    </row>
    <row r="1391" spans="1:61" x14ac:dyDescent="0.25">
      <c r="A1391" t="s">
        <v>190</v>
      </c>
      <c r="B1391" s="6">
        <v>3810</v>
      </c>
      <c r="C1391">
        <v>8</v>
      </c>
      <c r="D1391">
        <v>7</v>
      </c>
      <c r="E1391">
        <v>0</v>
      </c>
      <c r="F1391" s="1">
        <v>1.3374233128834361</v>
      </c>
      <c r="G1391">
        <v>0</v>
      </c>
      <c r="H1391">
        <v>0</v>
      </c>
      <c r="I1391" s="1">
        <v>5.2499724376447023</v>
      </c>
      <c r="J1391" s="1">
        <v>-0.44183412649208709</v>
      </c>
      <c r="K1391" s="1">
        <v>0.29338574453757232</v>
      </c>
      <c r="L1391" s="1">
        <v>3.3319000000000001</v>
      </c>
      <c r="M1391" s="1">
        <v>2.524</v>
      </c>
      <c r="N1391" s="2">
        <v>0.255</v>
      </c>
      <c r="O1391" s="2">
        <v>0.187</v>
      </c>
      <c r="P1391" s="2">
        <v>9.6000000000000002E-2</v>
      </c>
      <c r="Q1391" s="2">
        <v>1.7999999999999999E-2</v>
      </c>
      <c r="R1391" s="2">
        <v>0.69</v>
      </c>
      <c r="S1391" s="2">
        <v>0.65700000000000003</v>
      </c>
      <c r="T1391" s="2">
        <v>7.0000000000000001E-3</v>
      </c>
      <c r="U1391" s="2">
        <v>6.7000000000000004E-2</v>
      </c>
      <c r="V1391" s="2">
        <v>3.5000000000000003E-2</v>
      </c>
      <c r="W1391" s="2">
        <v>5.5E-2</v>
      </c>
      <c r="X1391" s="2">
        <v>0.2</v>
      </c>
      <c r="Y1391" s="2">
        <v>0.114</v>
      </c>
      <c r="Z1391" s="2">
        <v>4.2000000000000003E-2</v>
      </c>
      <c r="AA1391" s="2">
        <v>0.22500000000000001</v>
      </c>
      <c r="AB1391" s="2">
        <v>0.97699999999999998</v>
      </c>
      <c r="AC1391" s="2">
        <v>0.78900000000000003</v>
      </c>
      <c r="AD1391" s="2">
        <v>0.28299999999999997</v>
      </c>
      <c r="AE1391" s="2">
        <v>0.67200000000000004</v>
      </c>
      <c r="AF1391" s="2">
        <v>2E-3</v>
      </c>
      <c r="AG1391" s="2">
        <v>1E-3</v>
      </c>
      <c r="AH1391" s="2">
        <v>0.42899999999999999</v>
      </c>
      <c r="AI1391" s="2">
        <v>1.4999999999999999E-2</v>
      </c>
      <c r="AJ1391" s="2">
        <v>4.1000000000000002E-2</v>
      </c>
      <c r="AK1391">
        <v>283270</v>
      </c>
      <c r="AL1391">
        <v>44.59</v>
      </c>
      <c r="AM1391" t="s">
        <v>54</v>
      </c>
      <c r="AN1391" s="3">
        <v>0.92440944881889764</v>
      </c>
      <c r="AO1391" s="3">
        <v>1.018562095114557E-2</v>
      </c>
      <c r="AP1391" s="3">
        <v>0.92436906100708183</v>
      </c>
      <c r="AQ1391" s="3">
        <v>1.0157365133814541E-2</v>
      </c>
      <c r="AR1391" s="3">
        <v>0.97468551246693313</v>
      </c>
      <c r="AS1391" s="3">
        <v>2.7904900676814768E-3</v>
      </c>
      <c r="AT1391" s="10">
        <v>8.4638714800000001E-2</v>
      </c>
      <c r="AU1391" s="1">
        <v>276.078125</v>
      </c>
      <c r="AV1391" s="5">
        <v>45014.861218505328</v>
      </c>
      <c r="AW1391" s="9">
        <v>3.5994505882263179</v>
      </c>
      <c r="AX1391">
        <v>16</v>
      </c>
      <c r="AY1391" t="s">
        <v>50</v>
      </c>
      <c r="AZ1391" s="9">
        <f>AVERAGE(MainTable[[#This Row],[f1]:[f4]])</f>
        <v>0.3296</v>
      </c>
      <c r="BA1391" s="9">
        <f>AVERAGE(MainTable[[#This Row],[l1]:[l3]])</f>
        <v>3.6333333333333336E-2</v>
      </c>
      <c r="BB1391" s="9">
        <f>AVERAGE(MainTable[[#This Row],[n1]:[lsc]])</f>
        <v>0.26883333333333331</v>
      </c>
      <c r="BC1391" s="9">
        <f>AVERAGE(MainTable[[#This Row],[density]:[clsCoef]])</f>
        <v>0.53600000000000003</v>
      </c>
      <c r="BD1391" s="9">
        <f>AVERAGE(MainTable[[#This Row],[t2]:[t4]])</f>
        <v>0.14399999999999999</v>
      </c>
      <c r="BE1391" s="9">
        <f>AVERAGE(MainTable[[#This Row],[c1]:[c2]])</f>
        <v>2.8000000000000001E-2</v>
      </c>
      <c r="BF1391" s="9">
        <f>AVERAGE(MainTable[[#This Row],[n3]], MainTable[[#This Row],[n1]], MainTable[[#This Row],[n4]])</f>
        <v>7.0333333333333345E-2</v>
      </c>
      <c r="BG1391" s="9" t="str">
        <f>VLOOKUP(MainTable[[#This Row],[model]],ModelNames,4,FALSE)</f>
        <v>Tree Ensemble</v>
      </c>
      <c r="BH1391" s="9" cm="1">
        <f t="array" ref="BH1391">MEDIAN(IF($AM$2:$AM$2385=AM1391,$AN$2:$AN$2385))</f>
        <v>0.87316363636363636</v>
      </c>
      <c r="BI1391" s="9" t="str" cm="1">
        <f t="array" ref="BI1391">LEFT(A1391, MIN(IFERROR(FIND({"_binarized","_clean","_converted"}, A1391), LEN(A1391)+1))-1)</f>
        <v>rice_cammeo_and_osmancik</v>
      </c>
    </row>
    <row r="1392" spans="1:61" x14ac:dyDescent="0.25">
      <c r="A1392" t="s">
        <v>190</v>
      </c>
      <c r="B1392" s="6">
        <v>3810</v>
      </c>
      <c r="C1392">
        <v>8</v>
      </c>
      <c r="D1392">
        <v>7</v>
      </c>
      <c r="E1392">
        <v>0</v>
      </c>
      <c r="F1392" s="1">
        <v>1.3374233128834361</v>
      </c>
      <c r="G1392">
        <v>0</v>
      </c>
      <c r="H1392">
        <v>0</v>
      </c>
      <c r="I1392" s="1">
        <v>5.2499724376447023</v>
      </c>
      <c r="J1392" s="1">
        <v>-0.44183412649208709</v>
      </c>
      <c r="K1392" s="1">
        <v>0.29338574453757232</v>
      </c>
      <c r="L1392" s="1">
        <v>3.3319000000000001</v>
      </c>
      <c r="M1392" s="1">
        <v>2.524</v>
      </c>
      <c r="N1392" s="2">
        <v>0.255</v>
      </c>
      <c r="O1392" s="2">
        <v>0.187</v>
      </c>
      <c r="P1392" s="2">
        <v>9.6000000000000002E-2</v>
      </c>
      <c r="Q1392" s="2">
        <v>1.7999999999999999E-2</v>
      </c>
      <c r="R1392" s="2">
        <v>0.69</v>
      </c>
      <c r="S1392" s="2">
        <v>0.65700000000000003</v>
      </c>
      <c r="T1392" s="2">
        <v>7.0000000000000001E-3</v>
      </c>
      <c r="U1392" s="2">
        <v>6.7000000000000004E-2</v>
      </c>
      <c r="V1392" s="2">
        <v>3.5000000000000003E-2</v>
      </c>
      <c r="W1392" s="2">
        <v>5.5E-2</v>
      </c>
      <c r="X1392" s="2">
        <v>0.2</v>
      </c>
      <c r="Y1392" s="2">
        <v>0.114</v>
      </c>
      <c r="Z1392" s="2">
        <v>4.2000000000000003E-2</v>
      </c>
      <c r="AA1392" s="2">
        <v>0.22500000000000001</v>
      </c>
      <c r="AB1392" s="2">
        <v>0.97699999999999998</v>
      </c>
      <c r="AC1392" s="2">
        <v>0.78900000000000003</v>
      </c>
      <c r="AD1392" s="2">
        <v>0.28299999999999997</v>
      </c>
      <c r="AE1392" s="2">
        <v>0.67200000000000004</v>
      </c>
      <c r="AF1392" s="2">
        <v>2E-3</v>
      </c>
      <c r="AG1392" s="2">
        <v>1E-3</v>
      </c>
      <c r="AH1392" s="2">
        <v>0.42899999999999999</v>
      </c>
      <c r="AI1392" s="2">
        <v>1.4999999999999999E-2</v>
      </c>
      <c r="AJ1392" s="2">
        <v>4.1000000000000002E-2</v>
      </c>
      <c r="AK1392">
        <v>283270</v>
      </c>
      <c r="AL1392">
        <v>44.59</v>
      </c>
      <c r="AM1392" t="s">
        <v>59</v>
      </c>
      <c r="AN1392" s="3">
        <v>0.92309711286089247</v>
      </c>
      <c r="AO1392" s="3">
        <v>1.015174782457416E-2</v>
      </c>
      <c r="AP1392" s="3">
        <v>0.92304955865378402</v>
      </c>
      <c r="AQ1392" s="3">
        <v>1.01050897194033E-2</v>
      </c>
      <c r="AR1392" s="3">
        <v>0.97585129734901788</v>
      </c>
      <c r="AS1392" s="3">
        <v>2.9214407708091669E-3</v>
      </c>
      <c r="AT1392" s="10">
        <v>7.3453664999999996E-3</v>
      </c>
      <c r="AU1392" s="1">
        <v>277.5234375</v>
      </c>
      <c r="AV1392" s="5">
        <v>518694.33763839433</v>
      </c>
      <c r="AW1392" s="9">
        <v>0.6534724235534668</v>
      </c>
      <c r="AX1392">
        <v>1</v>
      </c>
      <c r="AY1392" t="s">
        <v>50</v>
      </c>
      <c r="AZ1392" s="9">
        <f>AVERAGE(MainTable[[#This Row],[f1]:[f4]])</f>
        <v>0.3296</v>
      </c>
      <c r="BA1392" s="9">
        <f>AVERAGE(MainTable[[#This Row],[l1]:[l3]])</f>
        <v>3.6333333333333336E-2</v>
      </c>
      <c r="BB1392" s="9">
        <f>AVERAGE(MainTable[[#This Row],[n1]:[lsc]])</f>
        <v>0.26883333333333331</v>
      </c>
      <c r="BC1392" s="9">
        <f>AVERAGE(MainTable[[#This Row],[density]:[clsCoef]])</f>
        <v>0.53600000000000003</v>
      </c>
      <c r="BD1392" s="9">
        <f>AVERAGE(MainTable[[#This Row],[t2]:[t4]])</f>
        <v>0.14399999999999999</v>
      </c>
      <c r="BE1392" s="9">
        <f>AVERAGE(MainTable[[#This Row],[c1]:[c2]])</f>
        <v>2.8000000000000001E-2</v>
      </c>
      <c r="BF1392" s="9">
        <f>AVERAGE(MainTable[[#This Row],[n3]], MainTable[[#This Row],[n1]], MainTable[[#This Row],[n4]])</f>
        <v>7.0333333333333345E-2</v>
      </c>
      <c r="BG1392" s="9" t="str">
        <f>VLOOKUP(MainTable[[#This Row],[model]],ModelNames,4,FALSE)</f>
        <v>Tree Ensemble</v>
      </c>
      <c r="BH1392" s="9" cm="1">
        <f t="array" ref="BH1392">MEDIAN(IF($AM$2:$AM$2385=AM1392,$AN$2:$AN$2385))</f>
        <v>0.86949265687583444</v>
      </c>
      <c r="BI1392" s="9" t="str" cm="1">
        <f t="array" ref="BI1392">LEFT(A1392, MIN(IFERROR(FIND({"_binarized","_clean","_converted"}, A1392), LEN(A1392)+1))-1)</f>
        <v>rice_cammeo_and_osmancik</v>
      </c>
    </row>
    <row r="1393" spans="1:61" x14ac:dyDescent="0.25">
      <c r="A1393" t="s">
        <v>190</v>
      </c>
      <c r="B1393" s="6">
        <v>3810</v>
      </c>
      <c r="C1393">
        <v>8</v>
      </c>
      <c r="D1393">
        <v>7</v>
      </c>
      <c r="E1393">
        <v>0</v>
      </c>
      <c r="F1393" s="1">
        <v>1.3374233128834361</v>
      </c>
      <c r="G1393">
        <v>0</v>
      </c>
      <c r="H1393">
        <v>0</v>
      </c>
      <c r="I1393" s="1">
        <v>5.2499724376447023</v>
      </c>
      <c r="J1393" s="1">
        <v>-0.44183412649208709</v>
      </c>
      <c r="K1393" s="1">
        <v>0.29338574453757232</v>
      </c>
      <c r="L1393" s="1">
        <v>3.3319000000000001</v>
      </c>
      <c r="M1393" s="1">
        <v>2.524</v>
      </c>
      <c r="N1393" s="2">
        <v>0.255</v>
      </c>
      <c r="O1393" s="2">
        <v>0.187</v>
      </c>
      <c r="P1393" s="2">
        <v>9.6000000000000002E-2</v>
      </c>
      <c r="Q1393" s="2">
        <v>1.7999999999999999E-2</v>
      </c>
      <c r="R1393" s="2">
        <v>0.69</v>
      </c>
      <c r="S1393" s="2">
        <v>0.65700000000000003</v>
      </c>
      <c r="T1393" s="2">
        <v>7.0000000000000001E-3</v>
      </c>
      <c r="U1393" s="2">
        <v>6.7000000000000004E-2</v>
      </c>
      <c r="V1393" s="2">
        <v>3.5000000000000003E-2</v>
      </c>
      <c r="W1393" s="2">
        <v>5.5E-2</v>
      </c>
      <c r="X1393" s="2">
        <v>0.2</v>
      </c>
      <c r="Y1393" s="2">
        <v>0.114</v>
      </c>
      <c r="Z1393" s="2">
        <v>4.2000000000000003E-2</v>
      </c>
      <c r="AA1393" s="2">
        <v>0.22500000000000001</v>
      </c>
      <c r="AB1393" s="2">
        <v>0.97699999999999998</v>
      </c>
      <c r="AC1393" s="2">
        <v>0.78900000000000003</v>
      </c>
      <c r="AD1393" s="2">
        <v>0.28299999999999997</v>
      </c>
      <c r="AE1393" s="2">
        <v>0.67200000000000004</v>
      </c>
      <c r="AF1393" s="2">
        <v>2E-3</v>
      </c>
      <c r="AG1393" s="2">
        <v>1E-3</v>
      </c>
      <c r="AH1393" s="2">
        <v>0.42899999999999999</v>
      </c>
      <c r="AI1393" s="2">
        <v>1.4999999999999999E-2</v>
      </c>
      <c r="AJ1393" s="2">
        <v>4.1000000000000002E-2</v>
      </c>
      <c r="AK1393">
        <v>283270</v>
      </c>
      <c r="AL1393">
        <v>44.59</v>
      </c>
      <c r="AM1393" t="s">
        <v>53</v>
      </c>
      <c r="AN1393" s="3">
        <v>0.92257217847769035</v>
      </c>
      <c r="AO1393" s="3">
        <v>5.2493438320210086E-3</v>
      </c>
      <c r="AP1393" s="3">
        <v>0.92251905751092489</v>
      </c>
      <c r="AQ1393" s="3">
        <v>5.2460869467405831E-3</v>
      </c>
      <c r="AR1393" s="3">
        <v>0.96303118140372601</v>
      </c>
      <c r="AS1393" s="3">
        <v>5.3553076060194067E-3</v>
      </c>
      <c r="AT1393" s="10">
        <v>6.1566710500000003E-2</v>
      </c>
      <c r="AU1393" s="1">
        <v>284.6875</v>
      </c>
      <c r="AV1393" s="5">
        <v>61884.092406173579</v>
      </c>
      <c r="AW1393" s="9">
        <v>0.17142415046691889</v>
      </c>
      <c r="AX1393">
        <v>24</v>
      </c>
      <c r="AY1393" t="s">
        <v>50</v>
      </c>
      <c r="AZ1393" s="9">
        <f>AVERAGE(MainTable[[#This Row],[f1]:[f4]])</f>
        <v>0.3296</v>
      </c>
      <c r="BA1393" s="9">
        <f>AVERAGE(MainTable[[#This Row],[l1]:[l3]])</f>
        <v>3.6333333333333336E-2</v>
      </c>
      <c r="BB1393" s="9">
        <f>AVERAGE(MainTable[[#This Row],[n1]:[lsc]])</f>
        <v>0.26883333333333331</v>
      </c>
      <c r="BC1393" s="9">
        <f>AVERAGE(MainTable[[#This Row],[density]:[clsCoef]])</f>
        <v>0.53600000000000003</v>
      </c>
      <c r="BD1393" s="9">
        <f>AVERAGE(MainTable[[#This Row],[t2]:[t4]])</f>
        <v>0.14399999999999999</v>
      </c>
      <c r="BE1393" s="9">
        <f>AVERAGE(MainTable[[#This Row],[c1]:[c2]])</f>
        <v>2.8000000000000001E-2</v>
      </c>
      <c r="BF1393" s="9">
        <f>AVERAGE(MainTable[[#This Row],[n3]], MainTable[[#This Row],[n1]], MainTable[[#This Row],[n4]])</f>
        <v>7.0333333333333345E-2</v>
      </c>
      <c r="BG1393" s="9" t="str">
        <f>VLOOKUP(MainTable[[#This Row],[model]],ModelNames,4,FALSE)</f>
        <v>Instance-based</v>
      </c>
      <c r="BH1393" s="9" cm="1">
        <f t="array" ref="BH1393">MEDIAN(IF($AM$2:$AM$2385=AM1393,$AN$2:$AN$2385))</f>
        <v>0.85</v>
      </c>
      <c r="BI1393" s="9" t="str" cm="1">
        <f t="array" ref="BI1393">LEFT(A1393, MIN(IFERROR(FIND({"_binarized","_clean","_converted"}, A1393), LEN(A1393)+1))-1)</f>
        <v>rice_cammeo_and_osmancik</v>
      </c>
    </row>
    <row r="1394" spans="1:61" x14ac:dyDescent="0.25">
      <c r="A1394" t="s">
        <v>190</v>
      </c>
      <c r="B1394" s="6">
        <v>3810</v>
      </c>
      <c r="C1394">
        <v>8</v>
      </c>
      <c r="D1394">
        <v>7</v>
      </c>
      <c r="E1394">
        <v>0</v>
      </c>
      <c r="F1394" s="1">
        <v>1.3374233128834361</v>
      </c>
      <c r="G1394">
        <v>0</v>
      </c>
      <c r="H1394">
        <v>0</v>
      </c>
      <c r="I1394" s="1">
        <v>5.2499724376447023</v>
      </c>
      <c r="J1394" s="1">
        <v>-0.44183412649208709</v>
      </c>
      <c r="K1394" s="1">
        <v>0.29338574453757232</v>
      </c>
      <c r="L1394" s="1">
        <v>3.3319000000000001</v>
      </c>
      <c r="M1394" s="1">
        <v>2.524</v>
      </c>
      <c r="N1394" s="2">
        <v>0.255</v>
      </c>
      <c r="O1394" s="2">
        <v>0.187</v>
      </c>
      <c r="P1394" s="2">
        <v>9.6000000000000002E-2</v>
      </c>
      <c r="Q1394" s="2">
        <v>1.7999999999999999E-2</v>
      </c>
      <c r="R1394" s="2">
        <v>0.69</v>
      </c>
      <c r="S1394" s="2">
        <v>0.65700000000000003</v>
      </c>
      <c r="T1394" s="2">
        <v>7.0000000000000001E-3</v>
      </c>
      <c r="U1394" s="2">
        <v>6.7000000000000004E-2</v>
      </c>
      <c r="V1394" s="2">
        <v>3.5000000000000003E-2</v>
      </c>
      <c r="W1394" s="2">
        <v>5.5E-2</v>
      </c>
      <c r="X1394" s="2">
        <v>0.2</v>
      </c>
      <c r="Y1394" s="2">
        <v>0.114</v>
      </c>
      <c r="Z1394" s="2">
        <v>4.2000000000000003E-2</v>
      </c>
      <c r="AA1394" s="2">
        <v>0.22500000000000001</v>
      </c>
      <c r="AB1394" s="2">
        <v>0.97699999999999998</v>
      </c>
      <c r="AC1394" s="2">
        <v>0.78900000000000003</v>
      </c>
      <c r="AD1394" s="2">
        <v>0.28299999999999997</v>
      </c>
      <c r="AE1394" s="2">
        <v>0.67200000000000004</v>
      </c>
      <c r="AF1394" s="2">
        <v>2E-3</v>
      </c>
      <c r="AG1394" s="2">
        <v>1E-3</v>
      </c>
      <c r="AH1394" s="2">
        <v>0.42899999999999999</v>
      </c>
      <c r="AI1394" s="2">
        <v>1.4999999999999999E-2</v>
      </c>
      <c r="AJ1394" s="2">
        <v>4.1000000000000002E-2</v>
      </c>
      <c r="AK1394">
        <v>283270</v>
      </c>
      <c r="AL1394">
        <v>44.59</v>
      </c>
      <c r="AM1394" t="s">
        <v>58</v>
      </c>
      <c r="AN1394" s="3">
        <v>0.92125984251968496</v>
      </c>
      <c r="AO1394" s="3">
        <v>1.0853581694559239E-2</v>
      </c>
      <c r="AP1394" s="3">
        <v>0.92123378708163128</v>
      </c>
      <c r="AQ1394" s="3">
        <v>1.0794029400154991E-2</v>
      </c>
      <c r="AR1394" s="3">
        <v>0.97534685090336004</v>
      </c>
      <c r="AS1394" s="3">
        <v>3.662947908852987E-3</v>
      </c>
      <c r="AT1394" s="10">
        <v>4.7989607000000004E-3</v>
      </c>
      <c r="AU1394" s="1">
        <v>279.69921875</v>
      </c>
      <c r="AV1394" s="5">
        <v>793921.90299230441</v>
      </c>
      <c r="AW1394" s="9">
        <v>1.2830076217651369</v>
      </c>
      <c r="AX1394">
        <v>2</v>
      </c>
      <c r="AY1394" t="s">
        <v>50</v>
      </c>
      <c r="AZ1394" s="9">
        <f>AVERAGE(MainTable[[#This Row],[f1]:[f4]])</f>
        <v>0.3296</v>
      </c>
      <c r="BA1394" s="9">
        <f>AVERAGE(MainTable[[#This Row],[l1]:[l3]])</f>
        <v>3.6333333333333336E-2</v>
      </c>
      <c r="BB1394" s="9">
        <f>AVERAGE(MainTable[[#This Row],[n1]:[lsc]])</f>
        <v>0.26883333333333331</v>
      </c>
      <c r="BC1394" s="9">
        <f>AVERAGE(MainTable[[#This Row],[density]:[clsCoef]])</f>
        <v>0.53600000000000003</v>
      </c>
      <c r="BD1394" s="9">
        <f>AVERAGE(MainTable[[#This Row],[t2]:[t4]])</f>
        <v>0.14399999999999999</v>
      </c>
      <c r="BE1394" s="9">
        <f>AVERAGE(MainTable[[#This Row],[c1]:[c2]])</f>
        <v>2.8000000000000001E-2</v>
      </c>
      <c r="BF1394" s="9">
        <f>AVERAGE(MainTable[[#This Row],[n3]], MainTable[[#This Row],[n1]], MainTable[[#This Row],[n4]])</f>
        <v>7.0333333333333345E-2</v>
      </c>
      <c r="BG1394" s="9" t="str">
        <f>VLOOKUP(MainTable[[#This Row],[model]],ModelNames,4,FALSE)</f>
        <v>Tree Ensemble</v>
      </c>
      <c r="BH1394" s="9" cm="1">
        <f t="array" ref="BH1394">MEDIAN(IF($AM$2:$AM$2385=AM1394,$AN$2:$AN$2385))</f>
        <v>0.86973139609339412</v>
      </c>
      <c r="BI1394" s="9" t="str" cm="1">
        <f t="array" ref="BI1394">LEFT(A1394, MIN(IFERROR(FIND({"_binarized","_clean","_converted"}, A1394), LEN(A1394)+1))-1)</f>
        <v>rice_cammeo_and_osmancik</v>
      </c>
    </row>
    <row r="1395" spans="1:61" x14ac:dyDescent="0.25">
      <c r="A1395" t="s">
        <v>190</v>
      </c>
      <c r="B1395" s="6">
        <v>3810</v>
      </c>
      <c r="C1395">
        <v>8</v>
      </c>
      <c r="D1395">
        <v>7</v>
      </c>
      <c r="E1395">
        <v>0</v>
      </c>
      <c r="F1395" s="1">
        <v>1.3374233128834361</v>
      </c>
      <c r="G1395">
        <v>0</v>
      </c>
      <c r="H1395">
        <v>0</v>
      </c>
      <c r="I1395" s="1">
        <v>5.2499724376447023</v>
      </c>
      <c r="J1395" s="1">
        <v>-0.44183412649208709</v>
      </c>
      <c r="K1395" s="1">
        <v>0.29338574453757232</v>
      </c>
      <c r="L1395" s="1">
        <v>3.3319000000000001</v>
      </c>
      <c r="M1395" s="1">
        <v>2.524</v>
      </c>
      <c r="N1395" s="2">
        <v>0.255</v>
      </c>
      <c r="O1395" s="2">
        <v>0.187</v>
      </c>
      <c r="P1395" s="2">
        <v>9.6000000000000002E-2</v>
      </c>
      <c r="Q1395" s="2">
        <v>1.7999999999999999E-2</v>
      </c>
      <c r="R1395" s="2">
        <v>0.69</v>
      </c>
      <c r="S1395" s="2">
        <v>0.65700000000000003</v>
      </c>
      <c r="T1395" s="2">
        <v>7.0000000000000001E-3</v>
      </c>
      <c r="U1395" s="2">
        <v>6.7000000000000004E-2</v>
      </c>
      <c r="V1395" s="2">
        <v>3.5000000000000003E-2</v>
      </c>
      <c r="W1395" s="2">
        <v>5.5E-2</v>
      </c>
      <c r="X1395" s="2">
        <v>0.2</v>
      </c>
      <c r="Y1395" s="2">
        <v>0.114</v>
      </c>
      <c r="Z1395" s="2">
        <v>4.2000000000000003E-2</v>
      </c>
      <c r="AA1395" s="2">
        <v>0.22500000000000001</v>
      </c>
      <c r="AB1395" s="2">
        <v>0.97699999999999998</v>
      </c>
      <c r="AC1395" s="2">
        <v>0.78900000000000003</v>
      </c>
      <c r="AD1395" s="2">
        <v>0.28299999999999997</v>
      </c>
      <c r="AE1395" s="2">
        <v>0.67200000000000004</v>
      </c>
      <c r="AF1395" s="2">
        <v>2E-3</v>
      </c>
      <c r="AG1395" s="2">
        <v>1E-3</v>
      </c>
      <c r="AH1395" s="2">
        <v>0.42899999999999999</v>
      </c>
      <c r="AI1395" s="2">
        <v>1.4999999999999999E-2</v>
      </c>
      <c r="AJ1395" s="2">
        <v>4.1000000000000002E-2</v>
      </c>
      <c r="AK1395">
        <v>283270</v>
      </c>
      <c r="AL1395">
        <v>44.59</v>
      </c>
      <c r="AM1395" t="s">
        <v>63</v>
      </c>
      <c r="AN1395" s="3">
        <v>0.91653543307086616</v>
      </c>
      <c r="AO1395" s="3">
        <v>9.2647572675710211E-3</v>
      </c>
      <c r="AP1395" s="3">
        <v>0.91646712557496257</v>
      </c>
      <c r="AQ1395" s="3">
        <v>9.2005872276867979E-3</v>
      </c>
      <c r="AR1395" s="3">
        <v>0.97473687172848533</v>
      </c>
      <c r="AS1395" s="3">
        <v>2.2398207930160461E-3</v>
      </c>
      <c r="AT1395" s="10">
        <v>1.8310785E-3</v>
      </c>
      <c r="AU1395" s="1">
        <v>285.265625</v>
      </c>
      <c r="AV1395" s="5">
        <v>2080740.9070194401</v>
      </c>
      <c r="AW1395" s="9">
        <v>2.520036697387695E-2</v>
      </c>
      <c r="AX1395">
        <v>4</v>
      </c>
      <c r="AY1395" t="s">
        <v>50</v>
      </c>
      <c r="AZ1395" s="9">
        <f>AVERAGE(MainTable[[#This Row],[f1]:[f4]])</f>
        <v>0.3296</v>
      </c>
      <c r="BA1395" s="9">
        <f>AVERAGE(MainTable[[#This Row],[l1]:[l3]])</f>
        <v>3.6333333333333336E-2</v>
      </c>
      <c r="BB1395" s="9">
        <f>AVERAGE(MainTable[[#This Row],[n1]:[lsc]])</f>
        <v>0.26883333333333331</v>
      </c>
      <c r="BC1395" s="9">
        <f>AVERAGE(MainTable[[#This Row],[density]:[clsCoef]])</f>
        <v>0.53600000000000003</v>
      </c>
      <c r="BD1395" s="9">
        <f>AVERAGE(MainTable[[#This Row],[t2]:[t4]])</f>
        <v>0.14399999999999999</v>
      </c>
      <c r="BE1395" s="9">
        <f>AVERAGE(MainTable[[#This Row],[c1]:[c2]])</f>
        <v>2.8000000000000001E-2</v>
      </c>
      <c r="BF1395" s="9">
        <f>AVERAGE(MainTable[[#This Row],[n3]], MainTable[[#This Row],[n1]], MainTable[[#This Row],[n4]])</f>
        <v>7.0333333333333345E-2</v>
      </c>
      <c r="BG1395" s="9" t="str">
        <f>VLOOKUP(MainTable[[#This Row],[model]],ModelNames,4,FALSE)</f>
        <v>Probabilistic</v>
      </c>
      <c r="BH1395" s="9" cm="1">
        <f t="array" ref="BH1395">MEDIAN(IF($AM$2:$AM$2385=AM1395,$AN$2:$AN$2385))</f>
        <v>0.73750000000000004</v>
      </c>
      <c r="BI1395" s="9" t="str" cm="1">
        <f t="array" ref="BI1395">LEFT(A1395, MIN(IFERROR(FIND({"_binarized","_clean","_converted"}, A1395), LEN(A1395)+1))-1)</f>
        <v>rice_cammeo_and_osmancik</v>
      </c>
    </row>
    <row r="1396" spans="1:61" x14ac:dyDescent="0.25">
      <c r="A1396" t="s">
        <v>190</v>
      </c>
      <c r="B1396" s="6">
        <v>3810</v>
      </c>
      <c r="C1396">
        <v>8</v>
      </c>
      <c r="D1396">
        <v>7</v>
      </c>
      <c r="E1396">
        <v>0</v>
      </c>
      <c r="F1396" s="1">
        <v>1.3374233128834361</v>
      </c>
      <c r="G1396">
        <v>0</v>
      </c>
      <c r="H1396">
        <v>0</v>
      </c>
      <c r="I1396" s="1">
        <v>5.2499724376447023</v>
      </c>
      <c r="J1396" s="1">
        <v>-0.44183412649208709</v>
      </c>
      <c r="K1396" s="1">
        <v>0.29338574453757232</v>
      </c>
      <c r="L1396" s="1">
        <v>3.3319000000000001</v>
      </c>
      <c r="M1396" s="1">
        <v>2.524</v>
      </c>
      <c r="N1396" s="2">
        <v>0.255</v>
      </c>
      <c r="O1396" s="2">
        <v>0.187</v>
      </c>
      <c r="P1396" s="2">
        <v>9.6000000000000002E-2</v>
      </c>
      <c r="Q1396" s="2">
        <v>1.7999999999999999E-2</v>
      </c>
      <c r="R1396" s="2">
        <v>0.69</v>
      </c>
      <c r="S1396" s="2">
        <v>0.65700000000000003</v>
      </c>
      <c r="T1396" s="2">
        <v>7.0000000000000001E-3</v>
      </c>
      <c r="U1396" s="2">
        <v>6.7000000000000004E-2</v>
      </c>
      <c r="V1396" s="2">
        <v>3.5000000000000003E-2</v>
      </c>
      <c r="W1396" s="2">
        <v>5.5E-2</v>
      </c>
      <c r="X1396" s="2">
        <v>0.2</v>
      </c>
      <c r="Y1396" s="2">
        <v>0.114</v>
      </c>
      <c r="Z1396" s="2">
        <v>4.2000000000000003E-2</v>
      </c>
      <c r="AA1396" s="2">
        <v>0.22500000000000001</v>
      </c>
      <c r="AB1396" s="2">
        <v>0.97699999999999998</v>
      </c>
      <c r="AC1396" s="2">
        <v>0.78900000000000003</v>
      </c>
      <c r="AD1396" s="2">
        <v>0.28299999999999997</v>
      </c>
      <c r="AE1396" s="2">
        <v>0.67200000000000004</v>
      </c>
      <c r="AF1396" s="2">
        <v>2E-3</v>
      </c>
      <c r="AG1396" s="2">
        <v>1E-3</v>
      </c>
      <c r="AH1396" s="2">
        <v>0.42899999999999999</v>
      </c>
      <c r="AI1396" s="2">
        <v>1.4999999999999999E-2</v>
      </c>
      <c r="AJ1396" s="2">
        <v>4.1000000000000002E-2</v>
      </c>
      <c r="AK1396">
        <v>283270</v>
      </c>
      <c r="AL1396">
        <v>44.59</v>
      </c>
      <c r="AM1396" t="s">
        <v>57</v>
      </c>
      <c r="AN1396" s="3">
        <v>0.90682414698162739</v>
      </c>
      <c r="AO1396" s="3">
        <v>1.072588805338716E-2</v>
      </c>
      <c r="AP1396" s="3">
        <v>0.90680391831027374</v>
      </c>
      <c r="AQ1396" s="3">
        <v>1.0690335404641611E-2</v>
      </c>
      <c r="AR1396" s="3">
        <v>0.93971407665897444</v>
      </c>
      <c r="AS1396" s="3">
        <v>1.032486320127792E-2</v>
      </c>
      <c r="AT1396" s="10">
        <v>1.5208721E-3</v>
      </c>
      <c r="AU1396" s="1">
        <v>274.80078125</v>
      </c>
      <c r="AV1396" s="5">
        <v>2505141.595861421</v>
      </c>
      <c r="AW1396" s="9">
        <v>10.755592823028559</v>
      </c>
      <c r="AX1396">
        <v>24</v>
      </c>
      <c r="AY1396" t="s">
        <v>50</v>
      </c>
      <c r="AZ1396" s="9">
        <f>AVERAGE(MainTable[[#This Row],[f1]:[f4]])</f>
        <v>0.3296</v>
      </c>
      <c r="BA1396" s="9">
        <f>AVERAGE(MainTable[[#This Row],[l1]:[l3]])</f>
        <v>3.6333333333333336E-2</v>
      </c>
      <c r="BB1396" s="9">
        <f>AVERAGE(MainTable[[#This Row],[n1]:[lsc]])</f>
        <v>0.26883333333333331</v>
      </c>
      <c r="BC1396" s="9">
        <f>AVERAGE(MainTable[[#This Row],[density]:[clsCoef]])</f>
        <v>0.53600000000000003</v>
      </c>
      <c r="BD1396" s="9">
        <f>AVERAGE(MainTable[[#This Row],[t2]:[t4]])</f>
        <v>0.14399999999999999</v>
      </c>
      <c r="BE1396" s="9">
        <f>AVERAGE(MainTable[[#This Row],[c1]:[c2]])</f>
        <v>2.8000000000000001E-2</v>
      </c>
      <c r="BF1396" s="9">
        <f>AVERAGE(MainTable[[#This Row],[n3]], MainTable[[#This Row],[n1]], MainTable[[#This Row],[n4]])</f>
        <v>7.0333333333333345E-2</v>
      </c>
      <c r="BG1396" s="9" t="str">
        <f>VLOOKUP(MainTable[[#This Row],[model]],ModelNames,4,FALSE)</f>
        <v>Tree-based</v>
      </c>
      <c r="BH1396" s="9" cm="1">
        <f t="array" ref="BH1396">MEDIAN(IF($AM$2:$AM$2385=AM1396,$AN$2:$AN$2385))</f>
        <v>0.84387062005572167</v>
      </c>
      <c r="BI1396" s="9" t="str" cm="1">
        <f t="array" ref="BI1396">LEFT(A1396, MIN(IFERROR(FIND({"_binarized","_clean","_converted"}, A1396), LEN(A1396)+1))-1)</f>
        <v>rice_cammeo_and_osmancik</v>
      </c>
    </row>
    <row r="1397" spans="1:61" x14ac:dyDescent="0.25">
      <c r="A1397" t="s">
        <v>134</v>
      </c>
      <c r="B1397" s="6">
        <v>12684</v>
      </c>
      <c r="C1397">
        <v>26</v>
      </c>
      <c r="D1397">
        <v>7</v>
      </c>
      <c r="E1397">
        <v>18</v>
      </c>
      <c r="F1397" s="1">
        <v>1.3171355498721229</v>
      </c>
      <c r="G1397">
        <v>14.285714285714279</v>
      </c>
      <c r="H1397">
        <v>14.2857</v>
      </c>
      <c r="I1397" s="1">
        <v>14.99977500337495</v>
      </c>
      <c r="J1397" s="1">
        <v>-0.2072955351726479</v>
      </c>
      <c r="K1397" s="1">
        <v>0.90995817932885648</v>
      </c>
      <c r="L1397" s="1">
        <v>516.1336</v>
      </c>
      <c r="M1397" s="1">
        <v>172.59559999999999</v>
      </c>
      <c r="N1397" s="2">
        <v>0.56930000000000003</v>
      </c>
      <c r="O1397" s="2">
        <v>0.97899999999999998</v>
      </c>
      <c r="P1397" s="2">
        <v>0.93500000000000005</v>
      </c>
      <c r="Q1397" s="2">
        <v>1</v>
      </c>
      <c r="R1397" s="2">
        <v>1</v>
      </c>
      <c r="S1397" s="2">
        <v>1</v>
      </c>
      <c r="T1397" s="2">
        <v>0.375</v>
      </c>
      <c r="U1397" s="2">
        <v>0.41599999999999998</v>
      </c>
      <c r="V1397" s="2">
        <v>0.41299999999999998</v>
      </c>
      <c r="W1397" s="2">
        <v>0.23100000000000001</v>
      </c>
      <c r="X1397" s="2">
        <v>0.56930000000000003</v>
      </c>
      <c r="Y1397" s="2">
        <v>0.47499999999999998</v>
      </c>
      <c r="Z1397" s="2">
        <v>0.48299999999999998</v>
      </c>
      <c r="AA1397" s="2">
        <v>1</v>
      </c>
      <c r="AB1397" s="2">
        <v>1</v>
      </c>
      <c r="AC1397" s="2">
        <v>0.94</v>
      </c>
      <c r="AD1397" s="2">
        <v>4.8000000000000001E-2</v>
      </c>
      <c r="AE1397" s="2">
        <v>0.89500000000000002</v>
      </c>
      <c r="AF1397" s="2">
        <v>1E-3</v>
      </c>
      <c r="AG1397" s="2">
        <v>0</v>
      </c>
      <c r="AH1397" s="2">
        <v>0.71399999999999997</v>
      </c>
      <c r="AI1397" s="2">
        <v>1.4E-2</v>
      </c>
      <c r="AJ1397" s="2">
        <v>3.6999999999999998E-2</v>
      </c>
      <c r="AK1397">
        <v>2163461</v>
      </c>
      <c r="AL1397">
        <v>164.8</v>
      </c>
      <c r="AM1397" t="s">
        <v>59</v>
      </c>
      <c r="AN1397" s="3">
        <v>0.63116883116883105</v>
      </c>
      <c r="AO1397" s="3">
        <v>9.5361981604127621E-2</v>
      </c>
      <c r="AP1397" s="3">
        <v>0.62168147486440661</v>
      </c>
      <c r="AQ1397" s="3">
        <v>0.10679661101526861</v>
      </c>
      <c r="AR1397" s="3">
        <v>0.65182336182336187</v>
      </c>
      <c r="AS1397" s="3">
        <v>0.1028097880429235</v>
      </c>
      <c r="AT1397" s="10">
        <v>2.8031349E-3</v>
      </c>
      <c r="AU1397" s="1">
        <v>357.1875</v>
      </c>
      <c r="AV1397" s="5">
        <v>39241.778654781752</v>
      </c>
      <c r="AW1397" s="9">
        <v>0.17152166366577151</v>
      </c>
      <c r="AX1397">
        <v>1</v>
      </c>
      <c r="AY1397" t="s">
        <v>50</v>
      </c>
      <c r="AZ1397" s="9">
        <f>AVERAGE(MainTable[[#This Row],[f1]:[f4]])</f>
        <v>0.9827999999999999</v>
      </c>
      <c r="BA1397" s="9">
        <f>AVERAGE(MainTable[[#This Row],[l1]:[l3]])</f>
        <v>0.40133333333333332</v>
      </c>
      <c r="BB1397" s="9">
        <f>AVERAGE(MainTable[[#This Row],[n1]:[lsc]])</f>
        <v>0.6263833333333334</v>
      </c>
      <c r="BC1397" s="9">
        <f>AVERAGE(MainTable[[#This Row],[density]:[clsCoef]])</f>
        <v>0.49399999999999999</v>
      </c>
      <c r="BD1397" s="9">
        <f>AVERAGE(MainTable[[#This Row],[t2]:[t4]])</f>
        <v>0.23833333333333331</v>
      </c>
      <c r="BE1397" s="9">
        <f>AVERAGE(MainTable[[#This Row],[c1]:[c2]])</f>
        <v>2.5499999999999998E-2</v>
      </c>
      <c r="BF1397" s="9">
        <f>AVERAGE(MainTable[[#This Row],[n3]], MainTable[[#This Row],[n1]], MainTable[[#This Row],[n4]])</f>
        <v>0.39633333333333337</v>
      </c>
      <c r="BG1397" s="9" t="str">
        <f>VLOOKUP(MainTable[[#This Row],[model]],ModelNames,4,FALSE)</f>
        <v>Tree Ensemble</v>
      </c>
      <c r="BH1397" s="9" cm="1">
        <f t="array" ref="BH1397">MEDIAN(IF($AM$2:$AM$2385=AM1397,$AN$2:$AN$2385))</f>
        <v>0.86949265687583444</v>
      </c>
      <c r="BI1397" s="9" t="str" cm="1">
        <f t="array" ref="BI1397">LEFT(A1397, MIN(IFERROR(FIND({"_binarized","_clean","_converted"}, A1397), LEN(A1397)+1))-1)</f>
        <v>in_vehicle_coupon_recommendation</v>
      </c>
    </row>
    <row r="1398" spans="1:61" x14ac:dyDescent="0.25">
      <c r="A1398" t="s">
        <v>134</v>
      </c>
      <c r="B1398" s="6">
        <v>12684</v>
      </c>
      <c r="C1398">
        <v>26</v>
      </c>
      <c r="D1398">
        <v>7</v>
      </c>
      <c r="E1398">
        <v>18</v>
      </c>
      <c r="F1398" s="1">
        <v>1.3171355498721229</v>
      </c>
      <c r="G1398">
        <v>14.285714285714279</v>
      </c>
      <c r="H1398">
        <v>14.2857</v>
      </c>
      <c r="I1398" s="1">
        <v>14.99977500337495</v>
      </c>
      <c r="J1398" s="1">
        <v>-0.2072955351726479</v>
      </c>
      <c r="K1398" s="1">
        <v>0.90995817932885648</v>
      </c>
      <c r="L1398" s="1">
        <v>516.1336</v>
      </c>
      <c r="M1398" s="1">
        <v>172.59559999999999</v>
      </c>
      <c r="N1398" s="2">
        <v>0.56930000000000003</v>
      </c>
      <c r="O1398" s="2">
        <v>0.97899999999999998</v>
      </c>
      <c r="P1398" s="2">
        <v>0.93500000000000005</v>
      </c>
      <c r="Q1398" s="2">
        <v>1</v>
      </c>
      <c r="R1398" s="2">
        <v>1</v>
      </c>
      <c r="S1398" s="2">
        <v>1</v>
      </c>
      <c r="T1398" s="2">
        <v>0.375</v>
      </c>
      <c r="U1398" s="2">
        <v>0.41599999999999998</v>
      </c>
      <c r="V1398" s="2">
        <v>0.41299999999999998</v>
      </c>
      <c r="W1398" s="2">
        <v>0.23100000000000001</v>
      </c>
      <c r="X1398" s="2">
        <v>0.56930000000000003</v>
      </c>
      <c r="Y1398" s="2">
        <v>0.47499999999999998</v>
      </c>
      <c r="Z1398" s="2">
        <v>0.48299999999999998</v>
      </c>
      <c r="AA1398" s="2">
        <v>1</v>
      </c>
      <c r="AB1398" s="2">
        <v>1</v>
      </c>
      <c r="AC1398" s="2">
        <v>0.94</v>
      </c>
      <c r="AD1398" s="2">
        <v>4.8000000000000001E-2</v>
      </c>
      <c r="AE1398" s="2">
        <v>0.89500000000000002</v>
      </c>
      <c r="AF1398" s="2">
        <v>1E-3</v>
      </c>
      <c r="AG1398" s="2">
        <v>0</v>
      </c>
      <c r="AH1398" s="2">
        <v>0.71399999999999997</v>
      </c>
      <c r="AI1398" s="2">
        <v>1.4E-2</v>
      </c>
      <c r="AJ1398" s="2">
        <v>3.6999999999999998E-2</v>
      </c>
      <c r="AK1398">
        <v>2163461</v>
      </c>
      <c r="AL1398">
        <v>164.8</v>
      </c>
      <c r="AM1398" t="s">
        <v>57</v>
      </c>
      <c r="AN1398" s="3">
        <v>0.62987012987012991</v>
      </c>
      <c r="AO1398" s="3">
        <v>4.9282249249377352E-2</v>
      </c>
      <c r="AP1398" s="3">
        <v>0.62507034384379923</v>
      </c>
      <c r="AQ1398" s="3">
        <v>5.0375350159726752E-2</v>
      </c>
      <c r="AR1398" s="3">
        <v>0.62115384615384617</v>
      </c>
      <c r="AS1398" s="3">
        <v>5.603670671164443E-2</v>
      </c>
      <c r="AT1398" s="10">
        <v>2.1080256000000001E-3</v>
      </c>
      <c r="AU1398" s="1">
        <v>361.703125</v>
      </c>
      <c r="AV1398" s="5">
        <v>52181.530701109506</v>
      </c>
      <c r="AW1398" s="9">
        <v>7.0677042007446289E-2</v>
      </c>
      <c r="AX1398">
        <v>24</v>
      </c>
      <c r="AY1398" t="s">
        <v>50</v>
      </c>
      <c r="AZ1398" s="9">
        <f>AVERAGE(MainTable[[#This Row],[f1]:[f4]])</f>
        <v>0.9827999999999999</v>
      </c>
      <c r="BA1398" s="9">
        <f>AVERAGE(MainTable[[#This Row],[l1]:[l3]])</f>
        <v>0.40133333333333332</v>
      </c>
      <c r="BB1398" s="9">
        <f>AVERAGE(MainTable[[#This Row],[n1]:[lsc]])</f>
        <v>0.6263833333333334</v>
      </c>
      <c r="BC1398" s="9">
        <f>AVERAGE(MainTable[[#This Row],[density]:[clsCoef]])</f>
        <v>0.49399999999999999</v>
      </c>
      <c r="BD1398" s="9">
        <f>AVERAGE(MainTable[[#This Row],[t2]:[t4]])</f>
        <v>0.23833333333333331</v>
      </c>
      <c r="BE1398" s="9">
        <f>AVERAGE(MainTable[[#This Row],[c1]:[c2]])</f>
        <v>2.5499999999999998E-2</v>
      </c>
      <c r="BF1398" s="9">
        <f>AVERAGE(MainTable[[#This Row],[n3]], MainTable[[#This Row],[n1]], MainTable[[#This Row],[n4]])</f>
        <v>0.39633333333333337</v>
      </c>
      <c r="BG1398" s="9" t="str">
        <f>VLOOKUP(MainTable[[#This Row],[model]],ModelNames,4,FALSE)</f>
        <v>Tree-based</v>
      </c>
      <c r="BH1398" s="9" cm="1">
        <f t="array" ref="BH1398">MEDIAN(IF($AM$2:$AM$2385=AM1398,$AN$2:$AN$2385))</f>
        <v>0.84387062005572167</v>
      </c>
      <c r="BI1398" s="9" t="str" cm="1">
        <f t="array" ref="BI1398">LEFT(A1398, MIN(IFERROR(FIND({"_binarized","_clean","_converted"}, A1398), LEN(A1398)+1))-1)</f>
        <v>in_vehicle_coupon_recommendation</v>
      </c>
    </row>
    <row r="1399" spans="1:61" x14ac:dyDescent="0.25">
      <c r="A1399" t="s">
        <v>134</v>
      </c>
      <c r="B1399" s="6">
        <v>12684</v>
      </c>
      <c r="C1399">
        <v>26</v>
      </c>
      <c r="D1399">
        <v>7</v>
      </c>
      <c r="E1399">
        <v>18</v>
      </c>
      <c r="F1399" s="1">
        <v>1.3171355498721229</v>
      </c>
      <c r="G1399">
        <v>14.285714285714279</v>
      </c>
      <c r="H1399">
        <v>14.2857</v>
      </c>
      <c r="I1399" s="1">
        <v>14.99977500337495</v>
      </c>
      <c r="J1399" s="1">
        <v>-0.2072955351726479</v>
      </c>
      <c r="K1399" s="1">
        <v>0.90995817932885648</v>
      </c>
      <c r="L1399" s="1">
        <v>516.1336</v>
      </c>
      <c r="M1399" s="1">
        <v>172.59559999999999</v>
      </c>
      <c r="N1399" s="2">
        <v>0.56930000000000003</v>
      </c>
      <c r="O1399" s="2">
        <v>0.97899999999999998</v>
      </c>
      <c r="P1399" s="2">
        <v>0.93500000000000005</v>
      </c>
      <c r="Q1399" s="2">
        <v>1</v>
      </c>
      <c r="R1399" s="2">
        <v>1</v>
      </c>
      <c r="S1399" s="2">
        <v>1</v>
      </c>
      <c r="T1399" s="2">
        <v>0.375</v>
      </c>
      <c r="U1399" s="2">
        <v>0.41599999999999998</v>
      </c>
      <c r="V1399" s="2">
        <v>0.41299999999999998</v>
      </c>
      <c r="W1399" s="2">
        <v>0.23100000000000001</v>
      </c>
      <c r="X1399" s="2">
        <v>0.56930000000000003</v>
      </c>
      <c r="Y1399" s="2">
        <v>0.47499999999999998</v>
      </c>
      <c r="Z1399" s="2">
        <v>0.48299999999999998</v>
      </c>
      <c r="AA1399" s="2">
        <v>1</v>
      </c>
      <c r="AB1399" s="2">
        <v>1</v>
      </c>
      <c r="AC1399" s="2">
        <v>0.94</v>
      </c>
      <c r="AD1399" s="2">
        <v>4.8000000000000001E-2</v>
      </c>
      <c r="AE1399" s="2">
        <v>0.89500000000000002</v>
      </c>
      <c r="AF1399" s="2">
        <v>1E-3</v>
      </c>
      <c r="AG1399" s="2">
        <v>0</v>
      </c>
      <c r="AH1399" s="2">
        <v>0.71399999999999997</v>
      </c>
      <c r="AI1399" s="2">
        <v>1.4E-2</v>
      </c>
      <c r="AJ1399" s="2">
        <v>3.6999999999999998E-2</v>
      </c>
      <c r="AK1399">
        <v>2163461</v>
      </c>
      <c r="AL1399">
        <v>164.8</v>
      </c>
      <c r="AM1399" t="s">
        <v>52</v>
      </c>
      <c r="AN1399" s="3">
        <v>0.61341991341991342</v>
      </c>
      <c r="AO1399" s="3">
        <v>0.111882779791442</v>
      </c>
      <c r="AP1399" s="3">
        <v>0.60514545104018791</v>
      </c>
      <c r="AQ1399" s="3">
        <v>0.1192420790102917</v>
      </c>
      <c r="AR1399" s="3">
        <v>0.64434472934472942</v>
      </c>
      <c r="AS1399" s="3">
        <v>0.1107631669462143</v>
      </c>
      <c r="AT1399" s="10">
        <v>8.4186792400000002E-2</v>
      </c>
      <c r="AU1399" s="1">
        <v>361.640625</v>
      </c>
      <c r="AV1399" s="5">
        <v>1306.618258025233</v>
      </c>
      <c r="AW1399" s="9">
        <v>1.580514669418335</v>
      </c>
      <c r="AX1399">
        <v>24</v>
      </c>
      <c r="AY1399" t="s">
        <v>50</v>
      </c>
      <c r="AZ1399" s="9">
        <f>AVERAGE(MainTable[[#This Row],[f1]:[f4]])</f>
        <v>0.9827999999999999</v>
      </c>
      <c r="BA1399" s="9">
        <f>AVERAGE(MainTable[[#This Row],[l1]:[l3]])</f>
        <v>0.40133333333333332</v>
      </c>
      <c r="BB1399" s="9">
        <f>AVERAGE(MainTable[[#This Row],[n1]:[lsc]])</f>
        <v>0.6263833333333334</v>
      </c>
      <c r="BC1399" s="9">
        <f>AVERAGE(MainTable[[#This Row],[density]:[clsCoef]])</f>
        <v>0.49399999999999999</v>
      </c>
      <c r="BD1399" s="9">
        <f>AVERAGE(MainTable[[#This Row],[t2]:[t4]])</f>
        <v>0.23833333333333331</v>
      </c>
      <c r="BE1399" s="9">
        <f>AVERAGE(MainTable[[#This Row],[c1]:[c2]])</f>
        <v>2.5499999999999998E-2</v>
      </c>
      <c r="BF1399" s="9">
        <f>AVERAGE(MainTable[[#This Row],[n3]], MainTable[[#This Row],[n1]], MainTable[[#This Row],[n4]])</f>
        <v>0.39633333333333337</v>
      </c>
      <c r="BG1399" s="9" t="str">
        <f>VLOOKUP(MainTable[[#This Row],[model]],ModelNames,4,FALSE)</f>
        <v>Tree Ensemble</v>
      </c>
      <c r="BH1399" s="9" cm="1">
        <f t="array" ref="BH1399">MEDIAN(IF($AM$2:$AM$2385=AM1399,$AN$2:$AN$2385))</f>
        <v>0.87140340575455077</v>
      </c>
      <c r="BI1399" s="9" t="str" cm="1">
        <f t="array" ref="BI1399">LEFT(A1399, MIN(IFERROR(FIND({"_binarized","_clean","_converted"}, A1399), LEN(A1399)+1))-1)</f>
        <v>in_vehicle_coupon_recommendation</v>
      </c>
    </row>
    <row r="1400" spans="1:61" x14ac:dyDescent="0.25">
      <c r="A1400" t="s">
        <v>134</v>
      </c>
      <c r="B1400" s="6">
        <v>12684</v>
      </c>
      <c r="C1400">
        <v>26</v>
      </c>
      <c r="D1400">
        <v>7</v>
      </c>
      <c r="E1400">
        <v>18</v>
      </c>
      <c r="F1400" s="1">
        <v>1.3171355498721229</v>
      </c>
      <c r="G1400">
        <v>14.285714285714279</v>
      </c>
      <c r="H1400">
        <v>14.2857</v>
      </c>
      <c r="I1400" s="1">
        <v>14.99977500337495</v>
      </c>
      <c r="J1400" s="1">
        <v>-0.2072955351726479</v>
      </c>
      <c r="K1400" s="1">
        <v>0.90995817932885648</v>
      </c>
      <c r="L1400" s="1">
        <v>516.1336</v>
      </c>
      <c r="M1400" s="1">
        <v>172.59559999999999</v>
      </c>
      <c r="N1400" s="2">
        <v>0.56930000000000003</v>
      </c>
      <c r="O1400" s="2">
        <v>0.97899999999999998</v>
      </c>
      <c r="P1400" s="2">
        <v>0.93500000000000005</v>
      </c>
      <c r="Q1400" s="2">
        <v>1</v>
      </c>
      <c r="R1400" s="2">
        <v>1</v>
      </c>
      <c r="S1400" s="2">
        <v>1</v>
      </c>
      <c r="T1400" s="2">
        <v>0.375</v>
      </c>
      <c r="U1400" s="2">
        <v>0.41599999999999998</v>
      </c>
      <c r="V1400" s="2">
        <v>0.41299999999999998</v>
      </c>
      <c r="W1400" s="2">
        <v>0.23100000000000001</v>
      </c>
      <c r="X1400" s="2">
        <v>0.56930000000000003</v>
      </c>
      <c r="Y1400" s="2">
        <v>0.47499999999999998</v>
      </c>
      <c r="Z1400" s="2">
        <v>0.48299999999999998</v>
      </c>
      <c r="AA1400" s="2">
        <v>1</v>
      </c>
      <c r="AB1400" s="2">
        <v>1</v>
      </c>
      <c r="AC1400" s="2">
        <v>0.94</v>
      </c>
      <c r="AD1400" s="2">
        <v>4.8000000000000001E-2</v>
      </c>
      <c r="AE1400" s="2">
        <v>0.89500000000000002</v>
      </c>
      <c r="AF1400" s="2">
        <v>1E-3</v>
      </c>
      <c r="AG1400" s="2">
        <v>0</v>
      </c>
      <c r="AH1400" s="2">
        <v>0.71399999999999997</v>
      </c>
      <c r="AI1400" s="2">
        <v>1.4E-2</v>
      </c>
      <c r="AJ1400" s="2">
        <v>3.6999999999999998E-2</v>
      </c>
      <c r="AK1400">
        <v>2163461</v>
      </c>
      <c r="AL1400">
        <v>164.8</v>
      </c>
      <c r="AM1400" t="s">
        <v>54</v>
      </c>
      <c r="AN1400" s="3">
        <v>0.61255411255411263</v>
      </c>
      <c r="AO1400" s="3">
        <v>0.109490438596255</v>
      </c>
      <c r="AP1400" s="3">
        <v>0.60570888311088189</v>
      </c>
      <c r="AQ1400" s="3">
        <v>0.1182355338890109</v>
      </c>
      <c r="AR1400" s="3">
        <v>0.65785612535612548</v>
      </c>
      <c r="AS1400" s="3">
        <v>0.1019325024858464</v>
      </c>
      <c r="AT1400" s="10">
        <v>0.14126040940000001</v>
      </c>
      <c r="AU1400" s="1">
        <v>361.9296875</v>
      </c>
      <c r="AV1400" s="5">
        <v>778.70367573006831</v>
      </c>
      <c r="AW1400" s="9">
        <v>1.4274880886077881</v>
      </c>
      <c r="AX1400">
        <v>16</v>
      </c>
      <c r="AY1400" t="s">
        <v>50</v>
      </c>
      <c r="AZ1400" s="9">
        <f>AVERAGE(MainTable[[#This Row],[f1]:[f4]])</f>
        <v>0.9827999999999999</v>
      </c>
      <c r="BA1400" s="9">
        <f>AVERAGE(MainTable[[#This Row],[l1]:[l3]])</f>
        <v>0.40133333333333332</v>
      </c>
      <c r="BB1400" s="9">
        <f>AVERAGE(MainTable[[#This Row],[n1]:[lsc]])</f>
        <v>0.6263833333333334</v>
      </c>
      <c r="BC1400" s="9">
        <f>AVERAGE(MainTable[[#This Row],[density]:[clsCoef]])</f>
        <v>0.49399999999999999</v>
      </c>
      <c r="BD1400" s="9">
        <f>AVERAGE(MainTable[[#This Row],[t2]:[t4]])</f>
        <v>0.23833333333333331</v>
      </c>
      <c r="BE1400" s="9">
        <f>AVERAGE(MainTable[[#This Row],[c1]:[c2]])</f>
        <v>2.5499999999999998E-2</v>
      </c>
      <c r="BF1400" s="9">
        <f>AVERAGE(MainTable[[#This Row],[n3]], MainTable[[#This Row],[n1]], MainTable[[#This Row],[n4]])</f>
        <v>0.39633333333333337</v>
      </c>
      <c r="BG1400" s="9" t="str">
        <f>VLOOKUP(MainTable[[#This Row],[model]],ModelNames,4,FALSE)</f>
        <v>Tree Ensemble</v>
      </c>
      <c r="BH1400" s="9" cm="1">
        <f t="array" ref="BH1400">MEDIAN(IF($AM$2:$AM$2385=AM1400,$AN$2:$AN$2385))</f>
        <v>0.87316363636363636</v>
      </c>
      <c r="BI1400" s="9" t="str" cm="1">
        <f t="array" ref="BI1400">LEFT(A1400, MIN(IFERROR(FIND({"_binarized","_clean","_converted"}, A1400), LEN(A1400)+1))-1)</f>
        <v>in_vehicle_coupon_recommendation</v>
      </c>
    </row>
    <row r="1401" spans="1:61" x14ac:dyDescent="0.25">
      <c r="A1401" t="s">
        <v>134</v>
      </c>
      <c r="B1401" s="6">
        <v>12684</v>
      </c>
      <c r="C1401">
        <v>26</v>
      </c>
      <c r="D1401">
        <v>7</v>
      </c>
      <c r="E1401">
        <v>18</v>
      </c>
      <c r="F1401" s="1">
        <v>1.3171355498721229</v>
      </c>
      <c r="G1401">
        <v>14.285714285714279</v>
      </c>
      <c r="H1401">
        <v>14.2857</v>
      </c>
      <c r="I1401" s="1">
        <v>14.99977500337495</v>
      </c>
      <c r="J1401" s="1">
        <v>-0.2072955351726479</v>
      </c>
      <c r="K1401" s="1">
        <v>0.90995817932885648</v>
      </c>
      <c r="L1401" s="1">
        <v>516.1336</v>
      </c>
      <c r="M1401" s="1">
        <v>172.59559999999999</v>
      </c>
      <c r="N1401" s="2">
        <v>0.56930000000000003</v>
      </c>
      <c r="O1401" s="2">
        <v>0.97899999999999998</v>
      </c>
      <c r="P1401" s="2">
        <v>0.93500000000000005</v>
      </c>
      <c r="Q1401" s="2">
        <v>1</v>
      </c>
      <c r="R1401" s="2">
        <v>1</v>
      </c>
      <c r="S1401" s="2">
        <v>1</v>
      </c>
      <c r="T1401" s="2">
        <v>0.375</v>
      </c>
      <c r="U1401" s="2">
        <v>0.41599999999999998</v>
      </c>
      <c r="V1401" s="2">
        <v>0.41299999999999998</v>
      </c>
      <c r="W1401" s="2">
        <v>0.23100000000000001</v>
      </c>
      <c r="X1401" s="2">
        <v>0.56930000000000003</v>
      </c>
      <c r="Y1401" s="2">
        <v>0.47499999999999998</v>
      </c>
      <c r="Z1401" s="2">
        <v>0.48299999999999998</v>
      </c>
      <c r="AA1401" s="2">
        <v>1</v>
      </c>
      <c r="AB1401" s="2">
        <v>1</v>
      </c>
      <c r="AC1401" s="2">
        <v>0.94</v>
      </c>
      <c r="AD1401" s="2">
        <v>4.8000000000000001E-2</v>
      </c>
      <c r="AE1401" s="2">
        <v>0.89500000000000002</v>
      </c>
      <c r="AF1401" s="2">
        <v>1E-3</v>
      </c>
      <c r="AG1401" s="2">
        <v>0</v>
      </c>
      <c r="AH1401" s="2">
        <v>0.71399999999999997</v>
      </c>
      <c r="AI1401" s="2">
        <v>1.4E-2</v>
      </c>
      <c r="AJ1401" s="2">
        <v>3.6999999999999998E-2</v>
      </c>
      <c r="AK1401">
        <v>2163461</v>
      </c>
      <c r="AL1401">
        <v>164.8</v>
      </c>
      <c r="AM1401" t="s">
        <v>63</v>
      </c>
      <c r="AN1401" s="3">
        <v>0.61125541125541127</v>
      </c>
      <c r="AO1401" s="3">
        <v>3.4971282127481733E-2</v>
      </c>
      <c r="AP1401" s="3">
        <v>0.60560835243188182</v>
      </c>
      <c r="AQ1401" s="3">
        <v>4.246206483578293E-2</v>
      </c>
      <c r="AR1401" s="3">
        <v>0.65064102564102566</v>
      </c>
      <c r="AS1401" s="3">
        <v>7.3143674771739275E-2</v>
      </c>
      <c r="AT1401" s="10">
        <v>1.8028975000000001E-3</v>
      </c>
      <c r="AU1401" s="1">
        <v>202.171875</v>
      </c>
      <c r="AV1401" s="5">
        <v>61012.89887462146</v>
      </c>
      <c r="AW1401" s="9">
        <v>2.4941921234130859E-2</v>
      </c>
      <c r="AX1401">
        <v>4</v>
      </c>
      <c r="AY1401" t="s">
        <v>50</v>
      </c>
      <c r="AZ1401" s="9">
        <f>AVERAGE(MainTable[[#This Row],[f1]:[f4]])</f>
        <v>0.9827999999999999</v>
      </c>
      <c r="BA1401" s="9">
        <f>AVERAGE(MainTable[[#This Row],[l1]:[l3]])</f>
        <v>0.40133333333333332</v>
      </c>
      <c r="BB1401" s="9">
        <f>AVERAGE(MainTable[[#This Row],[n1]:[lsc]])</f>
        <v>0.6263833333333334</v>
      </c>
      <c r="BC1401" s="9">
        <f>AVERAGE(MainTable[[#This Row],[density]:[clsCoef]])</f>
        <v>0.49399999999999999</v>
      </c>
      <c r="BD1401" s="9">
        <f>AVERAGE(MainTable[[#This Row],[t2]:[t4]])</f>
        <v>0.23833333333333331</v>
      </c>
      <c r="BE1401" s="9">
        <f>AVERAGE(MainTable[[#This Row],[c1]:[c2]])</f>
        <v>2.5499999999999998E-2</v>
      </c>
      <c r="BF1401" s="9">
        <f>AVERAGE(MainTable[[#This Row],[n3]], MainTable[[#This Row],[n1]], MainTable[[#This Row],[n4]])</f>
        <v>0.39633333333333337</v>
      </c>
      <c r="BG1401" s="9" t="str">
        <f>VLOOKUP(MainTable[[#This Row],[model]],ModelNames,4,FALSE)</f>
        <v>Probabilistic</v>
      </c>
      <c r="BH1401" s="9" cm="1">
        <f t="array" ref="BH1401">MEDIAN(IF($AM$2:$AM$2385=AM1401,$AN$2:$AN$2385))</f>
        <v>0.73750000000000004</v>
      </c>
      <c r="BI1401" s="9" t="str" cm="1">
        <f t="array" ref="BI1401">LEFT(A1401, MIN(IFERROR(FIND({"_binarized","_clean","_converted"}, A1401), LEN(A1401)+1))-1)</f>
        <v>in_vehicle_coupon_recommendation</v>
      </c>
    </row>
    <row r="1402" spans="1:61" x14ac:dyDescent="0.25">
      <c r="A1402" t="s">
        <v>134</v>
      </c>
      <c r="B1402" s="6">
        <v>12684</v>
      </c>
      <c r="C1402">
        <v>26</v>
      </c>
      <c r="D1402">
        <v>7</v>
      </c>
      <c r="E1402">
        <v>18</v>
      </c>
      <c r="F1402" s="1">
        <v>1.3171355498721229</v>
      </c>
      <c r="G1402">
        <v>14.285714285714279</v>
      </c>
      <c r="H1402">
        <v>14.2857</v>
      </c>
      <c r="I1402" s="1">
        <v>14.99977500337495</v>
      </c>
      <c r="J1402" s="1">
        <v>-0.2072955351726479</v>
      </c>
      <c r="K1402" s="1">
        <v>0.90995817932885648</v>
      </c>
      <c r="L1402" s="1">
        <v>516.1336</v>
      </c>
      <c r="M1402" s="1">
        <v>172.59559999999999</v>
      </c>
      <c r="N1402" s="2">
        <v>0.56930000000000003</v>
      </c>
      <c r="O1402" s="2">
        <v>0.97899999999999998</v>
      </c>
      <c r="P1402" s="2">
        <v>0.93500000000000005</v>
      </c>
      <c r="Q1402" s="2">
        <v>1</v>
      </c>
      <c r="R1402" s="2">
        <v>1</v>
      </c>
      <c r="S1402" s="2">
        <v>1</v>
      </c>
      <c r="T1402" s="2">
        <v>0.375</v>
      </c>
      <c r="U1402" s="2">
        <v>0.41599999999999998</v>
      </c>
      <c r="V1402" s="2">
        <v>0.41299999999999998</v>
      </c>
      <c r="W1402" s="2">
        <v>0.23100000000000001</v>
      </c>
      <c r="X1402" s="2">
        <v>0.56930000000000003</v>
      </c>
      <c r="Y1402" s="2">
        <v>0.47499999999999998</v>
      </c>
      <c r="Z1402" s="2">
        <v>0.48299999999999998</v>
      </c>
      <c r="AA1402" s="2">
        <v>1</v>
      </c>
      <c r="AB1402" s="2">
        <v>1</v>
      </c>
      <c r="AC1402" s="2">
        <v>0.94</v>
      </c>
      <c r="AD1402" s="2">
        <v>4.8000000000000001E-2</v>
      </c>
      <c r="AE1402" s="2">
        <v>0.89500000000000002</v>
      </c>
      <c r="AF1402" s="2">
        <v>1E-3</v>
      </c>
      <c r="AG1402" s="2">
        <v>0</v>
      </c>
      <c r="AH1402" s="2">
        <v>0.71399999999999997</v>
      </c>
      <c r="AI1402" s="2">
        <v>1.4E-2</v>
      </c>
      <c r="AJ1402" s="2">
        <v>3.6999999999999998E-2</v>
      </c>
      <c r="AK1402">
        <v>2163461</v>
      </c>
      <c r="AL1402">
        <v>164.8</v>
      </c>
      <c r="AM1402" t="s">
        <v>55</v>
      </c>
      <c r="AN1402" s="3">
        <v>0.59437229437229444</v>
      </c>
      <c r="AO1402" s="3">
        <v>0.1038834768661636</v>
      </c>
      <c r="AP1402" s="3">
        <v>0.58142175665414053</v>
      </c>
      <c r="AQ1402" s="3">
        <v>0.1212556309449908</v>
      </c>
      <c r="AR1402" s="3">
        <v>0.6272792022792022</v>
      </c>
      <c r="AS1402" s="3">
        <v>0.13217415920035869</v>
      </c>
      <c r="AT1402" s="10">
        <v>1.68768644E-2</v>
      </c>
      <c r="AU1402" s="1">
        <v>351.203125</v>
      </c>
      <c r="AV1402" s="5">
        <v>6517.7983999819171</v>
      </c>
      <c r="AW1402" s="9">
        <v>9.566002368927002</v>
      </c>
      <c r="AX1402">
        <v>16</v>
      </c>
      <c r="AY1402" t="s">
        <v>50</v>
      </c>
      <c r="AZ1402" s="9">
        <f>AVERAGE(MainTable[[#This Row],[f1]:[f4]])</f>
        <v>0.9827999999999999</v>
      </c>
      <c r="BA1402" s="9">
        <f>AVERAGE(MainTable[[#This Row],[l1]:[l3]])</f>
        <v>0.40133333333333332</v>
      </c>
      <c r="BB1402" s="9">
        <f>AVERAGE(MainTable[[#This Row],[n1]:[lsc]])</f>
        <v>0.6263833333333334</v>
      </c>
      <c r="BC1402" s="9">
        <f>AVERAGE(MainTable[[#This Row],[density]:[clsCoef]])</f>
        <v>0.49399999999999999</v>
      </c>
      <c r="BD1402" s="9">
        <f>AVERAGE(MainTable[[#This Row],[t2]:[t4]])</f>
        <v>0.23833333333333331</v>
      </c>
      <c r="BE1402" s="9">
        <f>AVERAGE(MainTable[[#This Row],[c1]:[c2]])</f>
        <v>2.5499999999999998E-2</v>
      </c>
      <c r="BF1402" s="9">
        <f>AVERAGE(MainTable[[#This Row],[n3]], MainTable[[#This Row],[n1]], MainTable[[#This Row],[n4]])</f>
        <v>0.39633333333333337</v>
      </c>
      <c r="BG1402" s="9" t="str">
        <f>VLOOKUP(MainTable[[#This Row],[model]],ModelNames,4,FALSE)</f>
        <v>Tree Ensemble</v>
      </c>
      <c r="BH1402" s="9" cm="1">
        <f t="array" ref="BH1402">MEDIAN(IF($AM$2:$AM$2385=AM1402,$AN$2:$AN$2385))</f>
        <v>0.88267425723439863</v>
      </c>
      <c r="BI1402" s="9" t="str" cm="1">
        <f t="array" ref="BI1402">LEFT(A1402, MIN(IFERROR(FIND({"_binarized","_clean","_converted"}, A1402), LEN(A1402)+1))-1)</f>
        <v>in_vehicle_coupon_recommendation</v>
      </c>
    </row>
    <row r="1403" spans="1:61" x14ac:dyDescent="0.25">
      <c r="A1403" t="s">
        <v>134</v>
      </c>
      <c r="B1403" s="6">
        <v>12684</v>
      </c>
      <c r="C1403">
        <v>26</v>
      </c>
      <c r="D1403">
        <v>7</v>
      </c>
      <c r="E1403">
        <v>18</v>
      </c>
      <c r="F1403" s="1">
        <v>1.3171355498721229</v>
      </c>
      <c r="G1403">
        <v>14.285714285714279</v>
      </c>
      <c r="H1403">
        <v>14.2857</v>
      </c>
      <c r="I1403" s="1">
        <v>14.99977500337495</v>
      </c>
      <c r="J1403" s="1">
        <v>-0.2072955351726479</v>
      </c>
      <c r="K1403" s="1">
        <v>0.90995817932885648</v>
      </c>
      <c r="L1403" s="1">
        <v>516.1336</v>
      </c>
      <c r="M1403" s="1">
        <v>172.59559999999999</v>
      </c>
      <c r="N1403" s="2">
        <v>0.56930000000000003</v>
      </c>
      <c r="O1403" s="2">
        <v>0.97899999999999998</v>
      </c>
      <c r="P1403" s="2">
        <v>0.93500000000000005</v>
      </c>
      <c r="Q1403" s="2">
        <v>1</v>
      </c>
      <c r="R1403" s="2">
        <v>1</v>
      </c>
      <c r="S1403" s="2">
        <v>1</v>
      </c>
      <c r="T1403" s="2">
        <v>0.375</v>
      </c>
      <c r="U1403" s="2">
        <v>0.41599999999999998</v>
      </c>
      <c r="V1403" s="2">
        <v>0.41299999999999998</v>
      </c>
      <c r="W1403" s="2">
        <v>0.23100000000000001</v>
      </c>
      <c r="X1403" s="2">
        <v>0.56930000000000003</v>
      </c>
      <c r="Y1403" s="2">
        <v>0.47499999999999998</v>
      </c>
      <c r="Z1403" s="2">
        <v>0.48299999999999998</v>
      </c>
      <c r="AA1403" s="2">
        <v>1</v>
      </c>
      <c r="AB1403" s="2">
        <v>1</v>
      </c>
      <c r="AC1403" s="2">
        <v>0.94</v>
      </c>
      <c r="AD1403" s="2">
        <v>4.8000000000000001E-2</v>
      </c>
      <c r="AE1403" s="2">
        <v>0.89500000000000002</v>
      </c>
      <c r="AF1403" s="2">
        <v>1E-3</v>
      </c>
      <c r="AG1403" s="2">
        <v>0</v>
      </c>
      <c r="AH1403" s="2">
        <v>0.71399999999999997</v>
      </c>
      <c r="AI1403" s="2">
        <v>1.4E-2</v>
      </c>
      <c r="AJ1403" s="2">
        <v>3.6999999999999998E-2</v>
      </c>
      <c r="AK1403">
        <v>2163461</v>
      </c>
      <c r="AL1403">
        <v>164.8</v>
      </c>
      <c r="AM1403" t="s">
        <v>58</v>
      </c>
      <c r="AN1403" s="3">
        <v>0.5757575757575758</v>
      </c>
      <c r="AO1403" s="3">
        <v>9.9989692315593917E-2</v>
      </c>
      <c r="AP1403" s="3">
        <v>0.56410357900127717</v>
      </c>
      <c r="AQ1403" s="3">
        <v>0.1073745721810361</v>
      </c>
      <c r="AR1403" s="3">
        <v>0.62811965811965809</v>
      </c>
      <c r="AS1403" s="3">
        <v>8.4111645291417722E-2</v>
      </c>
      <c r="AT1403" s="10">
        <v>4.7370433999999999E-3</v>
      </c>
      <c r="AU1403" s="1">
        <v>349.95703125</v>
      </c>
      <c r="AV1403" s="5">
        <v>23221.235517348981</v>
      </c>
      <c r="AW1403" s="9">
        <v>5.4090514183044434</v>
      </c>
      <c r="AX1403">
        <v>2</v>
      </c>
      <c r="AY1403" t="s">
        <v>50</v>
      </c>
      <c r="AZ1403" s="9">
        <f>AVERAGE(MainTable[[#This Row],[f1]:[f4]])</f>
        <v>0.9827999999999999</v>
      </c>
      <c r="BA1403" s="9">
        <f>AVERAGE(MainTable[[#This Row],[l1]:[l3]])</f>
        <v>0.40133333333333332</v>
      </c>
      <c r="BB1403" s="9">
        <f>AVERAGE(MainTable[[#This Row],[n1]:[lsc]])</f>
        <v>0.6263833333333334</v>
      </c>
      <c r="BC1403" s="9">
        <f>AVERAGE(MainTable[[#This Row],[density]:[clsCoef]])</f>
        <v>0.49399999999999999</v>
      </c>
      <c r="BD1403" s="9">
        <f>AVERAGE(MainTable[[#This Row],[t2]:[t4]])</f>
        <v>0.23833333333333331</v>
      </c>
      <c r="BE1403" s="9">
        <f>AVERAGE(MainTable[[#This Row],[c1]:[c2]])</f>
        <v>2.5499999999999998E-2</v>
      </c>
      <c r="BF1403" s="9">
        <f>AVERAGE(MainTable[[#This Row],[n3]], MainTable[[#This Row],[n1]], MainTable[[#This Row],[n4]])</f>
        <v>0.39633333333333337</v>
      </c>
      <c r="BG1403" s="9" t="str">
        <f>VLOOKUP(MainTable[[#This Row],[model]],ModelNames,4,FALSE)</f>
        <v>Tree Ensemble</v>
      </c>
      <c r="BH1403" s="9" cm="1">
        <f t="array" ref="BH1403">MEDIAN(IF($AM$2:$AM$2385=AM1403,$AN$2:$AN$2385))</f>
        <v>0.86973139609339412</v>
      </c>
      <c r="BI1403" s="9" t="str" cm="1">
        <f t="array" ref="BI1403">LEFT(A1403, MIN(IFERROR(FIND({"_binarized","_clean","_converted"}, A1403), LEN(A1403)+1))-1)</f>
        <v>in_vehicle_coupon_recommendation</v>
      </c>
    </row>
    <row r="1404" spans="1:61" x14ac:dyDescent="0.25">
      <c r="A1404" t="s">
        <v>134</v>
      </c>
      <c r="B1404" s="6">
        <v>12684</v>
      </c>
      <c r="C1404">
        <v>26</v>
      </c>
      <c r="D1404">
        <v>7</v>
      </c>
      <c r="E1404">
        <v>18</v>
      </c>
      <c r="F1404" s="1">
        <v>1.3171355498721229</v>
      </c>
      <c r="G1404">
        <v>14.285714285714279</v>
      </c>
      <c r="H1404">
        <v>14.2857</v>
      </c>
      <c r="I1404" s="1">
        <v>14.99977500337495</v>
      </c>
      <c r="J1404" s="1">
        <v>-0.2072955351726479</v>
      </c>
      <c r="K1404" s="1">
        <v>0.90995817932885648</v>
      </c>
      <c r="L1404" s="1">
        <v>516.1336</v>
      </c>
      <c r="M1404" s="1">
        <v>172.59559999999999</v>
      </c>
      <c r="N1404" s="2">
        <v>0.56930000000000003</v>
      </c>
      <c r="O1404" s="2">
        <v>0.97899999999999998</v>
      </c>
      <c r="P1404" s="2">
        <v>0.93500000000000005</v>
      </c>
      <c r="Q1404" s="2">
        <v>1</v>
      </c>
      <c r="R1404" s="2">
        <v>1</v>
      </c>
      <c r="S1404" s="2">
        <v>1</v>
      </c>
      <c r="T1404" s="2">
        <v>0.375</v>
      </c>
      <c r="U1404" s="2">
        <v>0.41599999999999998</v>
      </c>
      <c r="V1404" s="2">
        <v>0.41299999999999998</v>
      </c>
      <c r="W1404" s="2">
        <v>0.23100000000000001</v>
      </c>
      <c r="X1404" s="2">
        <v>0.56930000000000003</v>
      </c>
      <c r="Y1404" s="2">
        <v>0.47499999999999998</v>
      </c>
      <c r="Z1404" s="2">
        <v>0.48299999999999998</v>
      </c>
      <c r="AA1404" s="2">
        <v>1</v>
      </c>
      <c r="AB1404" s="2">
        <v>1</v>
      </c>
      <c r="AC1404" s="2">
        <v>0.94</v>
      </c>
      <c r="AD1404" s="2">
        <v>4.8000000000000001E-2</v>
      </c>
      <c r="AE1404" s="2">
        <v>0.89500000000000002</v>
      </c>
      <c r="AF1404" s="2">
        <v>1E-3</v>
      </c>
      <c r="AG1404" s="2">
        <v>0</v>
      </c>
      <c r="AH1404" s="2">
        <v>0.71399999999999997</v>
      </c>
      <c r="AI1404" s="2">
        <v>1.4E-2</v>
      </c>
      <c r="AJ1404" s="2">
        <v>3.6999999999999998E-2</v>
      </c>
      <c r="AK1404">
        <v>2163461</v>
      </c>
      <c r="AL1404">
        <v>164.8</v>
      </c>
      <c r="AM1404" t="s">
        <v>53</v>
      </c>
      <c r="AN1404" s="3">
        <v>0.57445887445887434</v>
      </c>
      <c r="AO1404" s="3">
        <v>7.6876096555577866E-2</v>
      </c>
      <c r="AP1404" s="3">
        <v>0.55695381829564727</v>
      </c>
      <c r="AQ1404" s="3">
        <v>8.4568606079773748E-2</v>
      </c>
      <c r="AR1404" s="3">
        <v>0.60710826210826219</v>
      </c>
      <c r="AS1404" s="3">
        <v>0.1045797931809795</v>
      </c>
      <c r="AT1404" s="10">
        <v>4.0993070600000001E-2</v>
      </c>
      <c r="AU1404" s="1">
        <v>201.75390625</v>
      </c>
      <c r="AV1404" s="5">
        <v>2683.3803465679948</v>
      </c>
      <c r="AW1404" s="9">
        <v>0.27763962745666498</v>
      </c>
      <c r="AX1404">
        <v>24</v>
      </c>
      <c r="AY1404" t="s">
        <v>50</v>
      </c>
      <c r="AZ1404" s="9">
        <f>AVERAGE(MainTable[[#This Row],[f1]:[f4]])</f>
        <v>0.9827999999999999</v>
      </c>
      <c r="BA1404" s="9">
        <f>AVERAGE(MainTable[[#This Row],[l1]:[l3]])</f>
        <v>0.40133333333333332</v>
      </c>
      <c r="BB1404" s="9">
        <f>AVERAGE(MainTable[[#This Row],[n1]:[lsc]])</f>
        <v>0.6263833333333334</v>
      </c>
      <c r="BC1404" s="9">
        <f>AVERAGE(MainTable[[#This Row],[density]:[clsCoef]])</f>
        <v>0.49399999999999999</v>
      </c>
      <c r="BD1404" s="9">
        <f>AVERAGE(MainTable[[#This Row],[t2]:[t4]])</f>
        <v>0.23833333333333331</v>
      </c>
      <c r="BE1404" s="9">
        <f>AVERAGE(MainTable[[#This Row],[c1]:[c2]])</f>
        <v>2.5499999999999998E-2</v>
      </c>
      <c r="BF1404" s="9">
        <f>AVERAGE(MainTable[[#This Row],[n3]], MainTable[[#This Row],[n1]], MainTable[[#This Row],[n4]])</f>
        <v>0.39633333333333337</v>
      </c>
      <c r="BG1404" s="9" t="str">
        <f>VLOOKUP(MainTable[[#This Row],[model]],ModelNames,4,FALSE)</f>
        <v>Instance-based</v>
      </c>
      <c r="BH1404" s="9" cm="1">
        <f t="array" ref="BH1404">MEDIAN(IF($AM$2:$AM$2385=AM1404,$AN$2:$AN$2385))</f>
        <v>0.85</v>
      </c>
      <c r="BI1404" s="9" t="str" cm="1">
        <f t="array" ref="BI1404">LEFT(A1404, MIN(IFERROR(FIND({"_binarized","_clean","_converted"}, A1404), LEN(A1404)+1))-1)</f>
        <v>in_vehicle_coupon_recommendation</v>
      </c>
    </row>
    <row r="1405" spans="1:61" x14ac:dyDescent="0.25">
      <c r="A1405" t="s">
        <v>134</v>
      </c>
      <c r="B1405" s="6">
        <v>12684</v>
      </c>
      <c r="C1405">
        <v>26</v>
      </c>
      <c r="D1405">
        <v>7</v>
      </c>
      <c r="E1405">
        <v>18</v>
      </c>
      <c r="F1405" s="1">
        <v>1.3171355498721229</v>
      </c>
      <c r="G1405">
        <v>14.285714285714279</v>
      </c>
      <c r="H1405">
        <v>14.2857</v>
      </c>
      <c r="I1405" s="1">
        <v>14.99977500337495</v>
      </c>
      <c r="J1405" s="1">
        <v>-0.2072955351726479</v>
      </c>
      <c r="K1405" s="1">
        <v>0.90995817932885648</v>
      </c>
      <c r="L1405" s="1">
        <v>516.1336</v>
      </c>
      <c r="M1405" s="1">
        <v>172.59559999999999</v>
      </c>
      <c r="N1405" s="2">
        <v>0.56930000000000003</v>
      </c>
      <c r="O1405" s="2">
        <v>0.97899999999999998</v>
      </c>
      <c r="P1405" s="2">
        <v>0.93500000000000005</v>
      </c>
      <c r="Q1405" s="2">
        <v>1</v>
      </c>
      <c r="R1405" s="2">
        <v>1</v>
      </c>
      <c r="S1405" s="2">
        <v>1</v>
      </c>
      <c r="T1405" s="2">
        <v>0.375</v>
      </c>
      <c r="U1405" s="2">
        <v>0.41599999999999998</v>
      </c>
      <c r="V1405" s="2">
        <v>0.41299999999999998</v>
      </c>
      <c r="W1405" s="2">
        <v>0.23100000000000001</v>
      </c>
      <c r="X1405" s="2">
        <v>0.56930000000000003</v>
      </c>
      <c r="Y1405" s="2">
        <v>0.47499999999999998</v>
      </c>
      <c r="Z1405" s="2">
        <v>0.48299999999999998</v>
      </c>
      <c r="AA1405" s="2">
        <v>1</v>
      </c>
      <c r="AB1405" s="2">
        <v>1</v>
      </c>
      <c r="AC1405" s="2">
        <v>0.94</v>
      </c>
      <c r="AD1405" s="2">
        <v>4.8000000000000001E-2</v>
      </c>
      <c r="AE1405" s="2">
        <v>0.89500000000000002</v>
      </c>
      <c r="AF1405" s="2">
        <v>1E-3</v>
      </c>
      <c r="AG1405" s="2">
        <v>0</v>
      </c>
      <c r="AH1405" s="2">
        <v>0.71399999999999997</v>
      </c>
      <c r="AI1405" s="2">
        <v>1.4E-2</v>
      </c>
      <c r="AJ1405" s="2">
        <v>3.6999999999999998E-2</v>
      </c>
      <c r="AK1405">
        <v>2163461</v>
      </c>
      <c r="AL1405">
        <v>164.8</v>
      </c>
      <c r="AM1405" t="s">
        <v>49</v>
      </c>
      <c r="AN1405" s="3">
        <v>0.57445887445887434</v>
      </c>
      <c r="AO1405" s="3">
        <v>7.5820629295000608E-2</v>
      </c>
      <c r="AP1405" s="3">
        <v>0.56646186460374104</v>
      </c>
      <c r="AQ1405" s="3">
        <v>8.2925254177505306E-2</v>
      </c>
      <c r="AR1405" s="3">
        <v>0.62226495726495723</v>
      </c>
      <c r="AS1405" s="3">
        <v>9.1924674037329845E-2</v>
      </c>
      <c r="AT1405" s="10">
        <v>1.8069506000000001E-3</v>
      </c>
      <c r="AU1405" s="1">
        <v>205.02734375</v>
      </c>
      <c r="AV1405" s="5">
        <v>60876.04269748908</v>
      </c>
      <c r="AW1405" s="9">
        <v>1.0953714847564699</v>
      </c>
      <c r="AX1405">
        <v>16</v>
      </c>
      <c r="AY1405" t="s">
        <v>50</v>
      </c>
      <c r="AZ1405" s="9">
        <f>AVERAGE(MainTable[[#This Row],[f1]:[f4]])</f>
        <v>0.9827999999999999</v>
      </c>
      <c r="BA1405" s="9">
        <f>AVERAGE(MainTable[[#This Row],[l1]:[l3]])</f>
        <v>0.40133333333333332</v>
      </c>
      <c r="BB1405" s="9">
        <f>AVERAGE(MainTable[[#This Row],[n1]:[lsc]])</f>
        <v>0.6263833333333334</v>
      </c>
      <c r="BC1405" s="9">
        <f>AVERAGE(MainTable[[#This Row],[density]:[clsCoef]])</f>
        <v>0.49399999999999999</v>
      </c>
      <c r="BD1405" s="9">
        <f>AVERAGE(MainTable[[#This Row],[t2]:[t4]])</f>
        <v>0.23833333333333331</v>
      </c>
      <c r="BE1405" s="9">
        <f>AVERAGE(MainTable[[#This Row],[c1]:[c2]])</f>
        <v>2.5499999999999998E-2</v>
      </c>
      <c r="BF1405" s="9">
        <f>AVERAGE(MainTable[[#This Row],[n3]], MainTable[[#This Row],[n1]], MainTable[[#This Row],[n4]])</f>
        <v>0.39633333333333337</v>
      </c>
      <c r="BG1405" s="9" t="str">
        <f>VLOOKUP(MainTable[[#This Row],[model]],ModelNames,4,FALSE)</f>
        <v>Neural</v>
      </c>
      <c r="BH1405" s="9" cm="1">
        <f t="array" ref="BH1405">MEDIAN(IF($AM$2:$AM$2385=AM1405,$AN$2:$AN$2385))</f>
        <v>0.87620447459485384</v>
      </c>
      <c r="BI1405" s="9" t="str" cm="1">
        <f t="array" ref="BI1405">LEFT(A1405, MIN(IFERROR(FIND({"_binarized","_clean","_converted"}, A1405), LEN(A1405)+1))-1)</f>
        <v>in_vehicle_coupon_recommendation</v>
      </c>
    </row>
    <row r="1406" spans="1:61" x14ac:dyDescent="0.25">
      <c r="A1406" t="s">
        <v>134</v>
      </c>
      <c r="B1406" s="6">
        <v>12684</v>
      </c>
      <c r="C1406">
        <v>26</v>
      </c>
      <c r="D1406">
        <v>7</v>
      </c>
      <c r="E1406">
        <v>18</v>
      </c>
      <c r="F1406" s="1">
        <v>1.3171355498721229</v>
      </c>
      <c r="G1406">
        <v>14.285714285714279</v>
      </c>
      <c r="H1406">
        <v>14.2857</v>
      </c>
      <c r="I1406" s="1">
        <v>14.99977500337495</v>
      </c>
      <c r="J1406" s="1">
        <v>-0.2072955351726479</v>
      </c>
      <c r="K1406" s="1">
        <v>0.90995817932885648</v>
      </c>
      <c r="L1406" s="1">
        <v>516.1336</v>
      </c>
      <c r="M1406" s="1">
        <v>172.59559999999999</v>
      </c>
      <c r="N1406" s="2">
        <v>0.56930000000000003</v>
      </c>
      <c r="O1406" s="2">
        <v>0.97899999999999998</v>
      </c>
      <c r="P1406" s="2">
        <v>0.93500000000000005</v>
      </c>
      <c r="Q1406" s="2">
        <v>1</v>
      </c>
      <c r="R1406" s="2">
        <v>1</v>
      </c>
      <c r="S1406" s="2">
        <v>1</v>
      </c>
      <c r="T1406" s="2">
        <v>0.375</v>
      </c>
      <c r="U1406" s="2">
        <v>0.41599999999999998</v>
      </c>
      <c r="V1406" s="2">
        <v>0.41299999999999998</v>
      </c>
      <c r="W1406" s="2">
        <v>0.23100000000000001</v>
      </c>
      <c r="X1406" s="2">
        <v>0.56930000000000003</v>
      </c>
      <c r="Y1406" s="2">
        <v>0.47499999999999998</v>
      </c>
      <c r="Z1406" s="2">
        <v>0.48299999999999998</v>
      </c>
      <c r="AA1406" s="2">
        <v>1</v>
      </c>
      <c r="AB1406" s="2">
        <v>1</v>
      </c>
      <c r="AC1406" s="2">
        <v>0.94</v>
      </c>
      <c r="AD1406" s="2">
        <v>4.8000000000000001E-2</v>
      </c>
      <c r="AE1406" s="2">
        <v>0.89500000000000002</v>
      </c>
      <c r="AF1406" s="2">
        <v>1E-3</v>
      </c>
      <c r="AG1406" s="2">
        <v>0</v>
      </c>
      <c r="AH1406" s="2">
        <v>0.71399999999999997</v>
      </c>
      <c r="AI1406" s="2">
        <v>1.4E-2</v>
      </c>
      <c r="AJ1406" s="2">
        <v>3.6999999999999998E-2</v>
      </c>
      <c r="AK1406">
        <v>2163461</v>
      </c>
      <c r="AL1406">
        <v>164.8</v>
      </c>
      <c r="AM1406" t="s">
        <v>61</v>
      </c>
      <c r="AN1406" s="3">
        <v>0.574025974025974</v>
      </c>
      <c r="AO1406" s="3">
        <v>1.67325957489937E-2</v>
      </c>
      <c r="AP1406" s="3">
        <v>0.41882352941176471</v>
      </c>
      <c r="AQ1406" s="3">
        <v>1.987080979913192E-2</v>
      </c>
      <c r="AR1406" s="3">
        <v>0.5</v>
      </c>
      <c r="AS1406" s="3">
        <v>0</v>
      </c>
      <c r="AT1406" s="10">
        <v>1.8484354E-3</v>
      </c>
      <c r="AU1406" s="1">
        <v>203.671875</v>
      </c>
      <c r="AV1406" s="5">
        <v>59509.788595235332</v>
      </c>
      <c r="AW1406" s="9">
        <v>2.9721260070800781E-2</v>
      </c>
      <c r="AX1406">
        <v>4</v>
      </c>
      <c r="AY1406" t="s">
        <v>50</v>
      </c>
      <c r="AZ1406" s="9">
        <f>AVERAGE(MainTable[[#This Row],[f1]:[f4]])</f>
        <v>0.9827999999999999</v>
      </c>
      <c r="BA1406" s="9">
        <f>AVERAGE(MainTable[[#This Row],[l1]:[l3]])</f>
        <v>0.40133333333333332</v>
      </c>
      <c r="BB1406" s="9">
        <f>AVERAGE(MainTable[[#This Row],[n1]:[lsc]])</f>
        <v>0.6263833333333334</v>
      </c>
      <c r="BC1406" s="9">
        <f>AVERAGE(MainTable[[#This Row],[density]:[clsCoef]])</f>
        <v>0.49399999999999999</v>
      </c>
      <c r="BD1406" s="9">
        <f>AVERAGE(MainTable[[#This Row],[t2]:[t4]])</f>
        <v>0.23833333333333331</v>
      </c>
      <c r="BE1406" s="9">
        <f>AVERAGE(MainTable[[#This Row],[c1]:[c2]])</f>
        <v>2.5499999999999998E-2</v>
      </c>
      <c r="BF1406" s="9">
        <f>AVERAGE(MainTable[[#This Row],[n3]], MainTable[[#This Row],[n1]], MainTable[[#This Row],[n4]])</f>
        <v>0.39633333333333337</v>
      </c>
      <c r="BG1406" s="9" t="str">
        <f>VLOOKUP(MainTable[[#This Row],[model]],ModelNames,4,FALSE)</f>
        <v>Discriminant</v>
      </c>
      <c r="BH1406" s="9" cm="1">
        <f t="array" ref="BH1406">MEDIAN(IF($AM$2:$AM$2385=AM1406,$AN$2:$AN$2385))</f>
        <v>0.82848361206198695</v>
      </c>
      <c r="BI1406" s="9" t="str" cm="1">
        <f t="array" ref="BI1406">LEFT(A1406, MIN(IFERROR(FIND({"_binarized","_clean","_converted"}, A1406), LEN(A1406)+1))-1)</f>
        <v>in_vehicle_coupon_recommendation</v>
      </c>
    </row>
    <row r="1407" spans="1:61" x14ac:dyDescent="0.25">
      <c r="A1407" t="s">
        <v>134</v>
      </c>
      <c r="B1407" s="6">
        <v>12684</v>
      </c>
      <c r="C1407">
        <v>26</v>
      </c>
      <c r="D1407">
        <v>7</v>
      </c>
      <c r="E1407">
        <v>18</v>
      </c>
      <c r="F1407" s="1">
        <v>1.3171355498721229</v>
      </c>
      <c r="G1407">
        <v>14.285714285714279</v>
      </c>
      <c r="H1407">
        <v>14.2857</v>
      </c>
      <c r="I1407" s="1">
        <v>14.99977500337495</v>
      </c>
      <c r="J1407" s="1">
        <v>-0.2072955351726479</v>
      </c>
      <c r="K1407" s="1">
        <v>0.90995817932885648</v>
      </c>
      <c r="L1407" s="1">
        <v>516.1336</v>
      </c>
      <c r="M1407" s="1">
        <v>172.59559999999999</v>
      </c>
      <c r="N1407" s="2">
        <v>0.56930000000000003</v>
      </c>
      <c r="O1407" s="2">
        <v>0.97899999999999998</v>
      </c>
      <c r="P1407" s="2">
        <v>0.93500000000000005</v>
      </c>
      <c r="Q1407" s="2">
        <v>1</v>
      </c>
      <c r="R1407" s="2">
        <v>1</v>
      </c>
      <c r="S1407" s="2">
        <v>1</v>
      </c>
      <c r="T1407" s="2">
        <v>0.375</v>
      </c>
      <c r="U1407" s="2">
        <v>0.41599999999999998</v>
      </c>
      <c r="V1407" s="2">
        <v>0.41299999999999998</v>
      </c>
      <c r="W1407" s="2">
        <v>0.23100000000000001</v>
      </c>
      <c r="X1407" s="2">
        <v>0.56930000000000003</v>
      </c>
      <c r="Y1407" s="2">
        <v>0.47499999999999998</v>
      </c>
      <c r="Z1407" s="2">
        <v>0.48299999999999998</v>
      </c>
      <c r="AA1407" s="2">
        <v>1</v>
      </c>
      <c r="AB1407" s="2">
        <v>1</v>
      </c>
      <c r="AC1407" s="2">
        <v>0.94</v>
      </c>
      <c r="AD1407" s="2">
        <v>4.8000000000000001E-2</v>
      </c>
      <c r="AE1407" s="2">
        <v>0.89500000000000002</v>
      </c>
      <c r="AF1407" s="2">
        <v>1E-3</v>
      </c>
      <c r="AG1407" s="2">
        <v>0</v>
      </c>
      <c r="AH1407" s="2">
        <v>0.71399999999999997</v>
      </c>
      <c r="AI1407" s="2">
        <v>1.4E-2</v>
      </c>
      <c r="AJ1407" s="2">
        <v>3.6999999999999998E-2</v>
      </c>
      <c r="AK1407">
        <v>2163461</v>
      </c>
      <c r="AL1407">
        <v>164.8</v>
      </c>
      <c r="AM1407" t="s">
        <v>51</v>
      </c>
      <c r="AN1407" s="3">
        <v>0.5653679653679653</v>
      </c>
      <c r="AO1407" s="3">
        <v>7.151902969474698E-2</v>
      </c>
      <c r="AP1407" s="3">
        <v>0.56081997142235451</v>
      </c>
      <c r="AQ1407" s="3">
        <v>7.7953131969503445E-2</v>
      </c>
      <c r="AT1407" s="10">
        <v>2.1892786E-3</v>
      </c>
      <c r="AU1407" s="1">
        <v>200.484375</v>
      </c>
      <c r="AV1407" s="5">
        <v>50244.861421181588</v>
      </c>
      <c r="AW1407" s="9">
        <v>4.9249172210693359E-2</v>
      </c>
      <c r="AX1407">
        <v>12</v>
      </c>
      <c r="AY1407" t="s">
        <v>50</v>
      </c>
      <c r="AZ1407" s="9">
        <f>AVERAGE(MainTable[[#This Row],[f1]:[f4]])</f>
        <v>0.9827999999999999</v>
      </c>
      <c r="BA1407" s="9">
        <f>AVERAGE(MainTable[[#This Row],[l1]:[l3]])</f>
        <v>0.40133333333333332</v>
      </c>
      <c r="BB1407" s="9">
        <f>AVERAGE(MainTable[[#This Row],[n1]:[lsc]])</f>
        <v>0.6263833333333334</v>
      </c>
      <c r="BC1407" s="9">
        <f>AVERAGE(MainTable[[#This Row],[density]:[clsCoef]])</f>
        <v>0.49399999999999999</v>
      </c>
      <c r="BD1407" s="9">
        <f>AVERAGE(MainTable[[#This Row],[t2]:[t4]])</f>
        <v>0.23833333333333331</v>
      </c>
      <c r="BE1407" s="9">
        <f>AVERAGE(MainTable[[#This Row],[c1]:[c2]])</f>
        <v>2.5499999999999998E-2</v>
      </c>
      <c r="BF1407" s="9">
        <f>AVERAGE(MainTable[[#This Row],[n3]], MainTable[[#This Row],[n1]], MainTable[[#This Row],[n4]])</f>
        <v>0.39633333333333337</v>
      </c>
      <c r="BG1407" s="9" t="str">
        <f>VLOOKUP(MainTable[[#This Row],[model]],ModelNames,4,FALSE)</f>
        <v>Kernel/SVM</v>
      </c>
      <c r="BH1407" s="9" cm="1">
        <f t="array" ref="BH1407">MEDIAN(IF($AM$2:$AM$2385=AM1407,$AN$2:$AN$2385))</f>
        <v>0.87225452196382425</v>
      </c>
      <c r="BI1407" s="9" t="str" cm="1">
        <f t="array" ref="BI1407">LEFT(A1407, MIN(IFERROR(FIND({"_binarized","_clean","_converted"}, A1407), LEN(A1407)+1))-1)</f>
        <v>in_vehicle_coupon_recommendation</v>
      </c>
    </row>
    <row r="1408" spans="1:61" x14ac:dyDescent="0.25">
      <c r="A1408" t="s">
        <v>134</v>
      </c>
      <c r="B1408" s="6">
        <v>12684</v>
      </c>
      <c r="C1408">
        <v>26</v>
      </c>
      <c r="D1408">
        <v>7</v>
      </c>
      <c r="E1408">
        <v>18</v>
      </c>
      <c r="F1408" s="1">
        <v>1.3171355498721229</v>
      </c>
      <c r="G1408">
        <v>14.285714285714279</v>
      </c>
      <c r="H1408">
        <v>14.2857</v>
      </c>
      <c r="I1408" s="1">
        <v>14.99977500337495</v>
      </c>
      <c r="J1408" s="1">
        <v>-0.2072955351726479</v>
      </c>
      <c r="K1408" s="1">
        <v>0.90995817932885648</v>
      </c>
      <c r="L1408" s="1">
        <v>516.1336</v>
      </c>
      <c r="M1408" s="1">
        <v>172.59559999999999</v>
      </c>
      <c r="N1408" s="2">
        <v>0.56930000000000003</v>
      </c>
      <c r="O1408" s="2">
        <v>0.97899999999999998</v>
      </c>
      <c r="P1408" s="2">
        <v>0.93500000000000005</v>
      </c>
      <c r="Q1408" s="2">
        <v>1</v>
      </c>
      <c r="R1408" s="2">
        <v>1</v>
      </c>
      <c r="S1408" s="2">
        <v>1</v>
      </c>
      <c r="T1408" s="2">
        <v>0.375</v>
      </c>
      <c r="U1408" s="2">
        <v>0.41599999999999998</v>
      </c>
      <c r="V1408" s="2">
        <v>0.41299999999999998</v>
      </c>
      <c r="W1408" s="2">
        <v>0.23100000000000001</v>
      </c>
      <c r="X1408" s="2">
        <v>0.56930000000000003</v>
      </c>
      <c r="Y1408" s="2">
        <v>0.47499999999999998</v>
      </c>
      <c r="Z1408" s="2">
        <v>0.48299999999999998</v>
      </c>
      <c r="AA1408" s="2">
        <v>1</v>
      </c>
      <c r="AB1408" s="2">
        <v>1</v>
      </c>
      <c r="AC1408" s="2">
        <v>0.94</v>
      </c>
      <c r="AD1408" s="2">
        <v>4.8000000000000001E-2</v>
      </c>
      <c r="AE1408" s="2">
        <v>0.89500000000000002</v>
      </c>
      <c r="AF1408" s="2">
        <v>1E-3</v>
      </c>
      <c r="AG1408" s="2">
        <v>0</v>
      </c>
      <c r="AH1408" s="2">
        <v>0.71399999999999997</v>
      </c>
      <c r="AI1408" s="2">
        <v>1.4E-2</v>
      </c>
      <c r="AJ1408" s="2">
        <v>3.6999999999999998E-2</v>
      </c>
      <c r="AK1408">
        <v>2163461</v>
      </c>
      <c r="AL1408">
        <v>164.8</v>
      </c>
      <c r="AM1408" t="s">
        <v>62</v>
      </c>
      <c r="AN1408" s="3">
        <v>0.55714285714285716</v>
      </c>
      <c r="AO1408" s="3">
        <v>9.1817763408040612E-2</v>
      </c>
      <c r="AP1408" s="3">
        <v>0.53728957913252184</v>
      </c>
      <c r="AQ1408" s="3">
        <v>0.1153566684364095</v>
      </c>
      <c r="AT1408" s="10">
        <v>1.7991304E-3</v>
      </c>
      <c r="AU1408" s="1">
        <v>199.8828125</v>
      </c>
      <c r="AV1408" s="5">
        <v>61140.64748678125</v>
      </c>
      <c r="AW1408" s="9">
        <v>2.695417404174805E-2</v>
      </c>
      <c r="AX1408">
        <v>6</v>
      </c>
      <c r="AY1408" t="s">
        <v>50</v>
      </c>
      <c r="AZ1408" s="9">
        <f>AVERAGE(MainTable[[#This Row],[f1]:[f4]])</f>
        <v>0.9827999999999999</v>
      </c>
      <c r="BA1408" s="9">
        <f>AVERAGE(MainTable[[#This Row],[l1]:[l3]])</f>
        <v>0.40133333333333332</v>
      </c>
      <c r="BB1408" s="9">
        <f>AVERAGE(MainTable[[#This Row],[n1]:[lsc]])</f>
        <v>0.6263833333333334</v>
      </c>
      <c r="BC1408" s="9">
        <f>AVERAGE(MainTable[[#This Row],[density]:[clsCoef]])</f>
        <v>0.49399999999999999</v>
      </c>
      <c r="BD1408" s="9">
        <f>AVERAGE(MainTable[[#This Row],[t2]:[t4]])</f>
        <v>0.23833333333333331</v>
      </c>
      <c r="BE1408" s="9">
        <f>AVERAGE(MainTable[[#This Row],[c1]:[c2]])</f>
        <v>2.5499999999999998E-2</v>
      </c>
      <c r="BF1408" s="9">
        <f>AVERAGE(MainTable[[#This Row],[n3]], MainTable[[#This Row],[n1]], MainTable[[#This Row],[n4]])</f>
        <v>0.39633333333333337</v>
      </c>
      <c r="BG1408" s="9" t="str">
        <f>VLOOKUP(MainTable[[#This Row],[model]],ModelNames,4,FALSE)</f>
        <v>Linear</v>
      </c>
      <c r="BH1408" s="9" cm="1">
        <f t="array" ref="BH1408">MEDIAN(IF($AM$2:$AM$2385=AM1408,$AN$2:$AN$2385))</f>
        <v>0.84909999999999997</v>
      </c>
      <c r="BI1408" s="9" t="str" cm="1">
        <f t="array" ref="BI1408">LEFT(A1408, MIN(IFERROR(FIND({"_binarized","_clean","_converted"}, A1408), LEN(A1408)+1))-1)</f>
        <v>in_vehicle_coupon_recommendation</v>
      </c>
    </row>
    <row r="1409" spans="1:61" x14ac:dyDescent="0.25">
      <c r="A1409" t="s">
        <v>134</v>
      </c>
      <c r="B1409" s="6">
        <v>12684</v>
      </c>
      <c r="C1409">
        <v>26</v>
      </c>
      <c r="D1409">
        <v>7</v>
      </c>
      <c r="E1409">
        <v>18</v>
      </c>
      <c r="F1409" s="1">
        <v>1.3171355498721229</v>
      </c>
      <c r="G1409">
        <v>14.285714285714279</v>
      </c>
      <c r="H1409">
        <v>14.2857</v>
      </c>
      <c r="I1409" s="1">
        <v>14.99977500337495</v>
      </c>
      <c r="J1409" s="1">
        <v>-0.2072955351726479</v>
      </c>
      <c r="K1409" s="1">
        <v>0.90995817932885648</v>
      </c>
      <c r="L1409" s="1">
        <v>516.1336</v>
      </c>
      <c r="M1409" s="1">
        <v>172.59559999999999</v>
      </c>
      <c r="N1409" s="2">
        <v>0.56930000000000003</v>
      </c>
      <c r="O1409" s="2">
        <v>0.97899999999999998</v>
      </c>
      <c r="P1409" s="2">
        <v>0.93500000000000005</v>
      </c>
      <c r="Q1409" s="2">
        <v>1</v>
      </c>
      <c r="R1409" s="2">
        <v>1</v>
      </c>
      <c r="S1409" s="2">
        <v>1</v>
      </c>
      <c r="T1409" s="2">
        <v>0.375</v>
      </c>
      <c r="U1409" s="2">
        <v>0.41599999999999998</v>
      </c>
      <c r="V1409" s="2">
        <v>0.41299999999999998</v>
      </c>
      <c r="W1409" s="2">
        <v>0.23100000000000001</v>
      </c>
      <c r="X1409" s="2">
        <v>0.56930000000000003</v>
      </c>
      <c r="Y1409" s="2">
        <v>0.47499999999999998</v>
      </c>
      <c r="Z1409" s="2">
        <v>0.48299999999999998</v>
      </c>
      <c r="AA1409" s="2">
        <v>1</v>
      </c>
      <c r="AB1409" s="2">
        <v>1</v>
      </c>
      <c r="AC1409" s="2">
        <v>0.94</v>
      </c>
      <c r="AD1409" s="2">
        <v>4.8000000000000001E-2</v>
      </c>
      <c r="AE1409" s="2">
        <v>0.89500000000000002</v>
      </c>
      <c r="AF1409" s="2">
        <v>1E-3</v>
      </c>
      <c r="AG1409" s="2">
        <v>0</v>
      </c>
      <c r="AH1409" s="2">
        <v>0.71399999999999997</v>
      </c>
      <c r="AI1409" s="2">
        <v>1.4E-2</v>
      </c>
      <c r="AJ1409" s="2">
        <v>3.6999999999999998E-2</v>
      </c>
      <c r="AK1409">
        <v>2163461</v>
      </c>
      <c r="AL1409">
        <v>164.8</v>
      </c>
      <c r="AM1409" t="s">
        <v>56</v>
      </c>
      <c r="AN1409" s="3">
        <v>0.55627705627705626</v>
      </c>
      <c r="AO1409" s="3">
        <v>0.1069185197855279</v>
      </c>
      <c r="AP1409" s="3">
        <v>0.53147376370905774</v>
      </c>
      <c r="AQ1409" s="3">
        <v>0.13214427845333901</v>
      </c>
      <c r="AR1409" s="3">
        <v>0.65817663817663818</v>
      </c>
      <c r="AS1409" s="3">
        <v>6.633821309449392E-2</v>
      </c>
      <c r="AT1409" s="10">
        <v>2.2443532999999998E-3</v>
      </c>
      <c r="AU1409" s="1">
        <v>198.5078125</v>
      </c>
      <c r="AV1409" s="5">
        <v>49011.891432517128</v>
      </c>
      <c r="AW1409" s="9">
        <v>8.3813667297363281E-2</v>
      </c>
      <c r="AX1409">
        <v>10</v>
      </c>
      <c r="AY1409" t="s">
        <v>50</v>
      </c>
      <c r="AZ1409" s="9">
        <f>AVERAGE(MainTable[[#This Row],[f1]:[f4]])</f>
        <v>0.9827999999999999</v>
      </c>
      <c r="BA1409" s="9">
        <f>AVERAGE(MainTable[[#This Row],[l1]:[l3]])</f>
        <v>0.40133333333333332</v>
      </c>
      <c r="BB1409" s="9">
        <f>AVERAGE(MainTable[[#This Row],[n1]:[lsc]])</f>
        <v>0.6263833333333334</v>
      </c>
      <c r="BC1409" s="9">
        <f>AVERAGE(MainTable[[#This Row],[density]:[clsCoef]])</f>
        <v>0.49399999999999999</v>
      </c>
      <c r="BD1409" s="9">
        <f>AVERAGE(MainTable[[#This Row],[t2]:[t4]])</f>
        <v>0.23833333333333331</v>
      </c>
      <c r="BE1409" s="9">
        <f>AVERAGE(MainTable[[#This Row],[c1]:[c2]])</f>
        <v>2.5499999999999998E-2</v>
      </c>
      <c r="BF1409" s="9">
        <f>AVERAGE(MainTable[[#This Row],[n3]], MainTable[[#This Row],[n1]], MainTable[[#This Row],[n4]])</f>
        <v>0.39633333333333337</v>
      </c>
      <c r="BG1409" s="9" t="str">
        <f>VLOOKUP(MainTable[[#This Row],[model]],ModelNames,4,FALSE)</f>
        <v>Linear</v>
      </c>
      <c r="BH1409" s="9" cm="1">
        <f t="array" ref="BH1409">MEDIAN(IF($AM$2:$AM$2385=AM1409,$AN$2:$AN$2385))</f>
        <v>0.85279999999999989</v>
      </c>
      <c r="BI1409" s="9" t="str" cm="1">
        <f t="array" ref="BI1409">LEFT(A1409, MIN(IFERROR(FIND({"_binarized","_clean","_converted"}, A1409), LEN(A1409)+1))-1)</f>
        <v>in_vehicle_coupon_recommendation</v>
      </c>
    </row>
    <row r="1410" spans="1:61" x14ac:dyDescent="0.25">
      <c r="A1410" t="s">
        <v>134</v>
      </c>
      <c r="B1410" s="6">
        <v>12684</v>
      </c>
      <c r="C1410">
        <v>26</v>
      </c>
      <c r="D1410">
        <v>7</v>
      </c>
      <c r="E1410">
        <v>18</v>
      </c>
      <c r="F1410" s="1">
        <v>1.3171355498721229</v>
      </c>
      <c r="G1410">
        <v>14.285714285714279</v>
      </c>
      <c r="H1410">
        <v>14.2857</v>
      </c>
      <c r="I1410" s="1">
        <v>14.99977500337495</v>
      </c>
      <c r="J1410" s="1">
        <v>-0.2072955351726479</v>
      </c>
      <c r="K1410" s="1">
        <v>0.90995817932885648</v>
      </c>
      <c r="L1410" s="1">
        <v>516.1336</v>
      </c>
      <c r="M1410" s="1">
        <v>172.59559999999999</v>
      </c>
      <c r="N1410" s="2">
        <v>0.56930000000000003</v>
      </c>
      <c r="O1410" s="2">
        <v>0.97899999999999998</v>
      </c>
      <c r="P1410" s="2">
        <v>0.93500000000000005</v>
      </c>
      <c r="Q1410" s="2">
        <v>1</v>
      </c>
      <c r="R1410" s="2">
        <v>1</v>
      </c>
      <c r="S1410" s="2">
        <v>1</v>
      </c>
      <c r="T1410" s="2">
        <v>0.375</v>
      </c>
      <c r="U1410" s="2">
        <v>0.41599999999999998</v>
      </c>
      <c r="V1410" s="2">
        <v>0.41299999999999998</v>
      </c>
      <c r="W1410" s="2">
        <v>0.23100000000000001</v>
      </c>
      <c r="X1410" s="2">
        <v>0.56930000000000003</v>
      </c>
      <c r="Y1410" s="2">
        <v>0.47499999999999998</v>
      </c>
      <c r="Z1410" s="2">
        <v>0.48299999999999998</v>
      </c>
      <c r="AA1410" s="2">
        <v>1</v>
      </c>
      <c r="AB1410" s="2">
        <v>1</v>
      </c>
      <c r="AC1410" s="2">
        <v>0.94</v>
      </c>
      <c r="AD1410" s="2">
        <v>4.8000000000000001E-2</v>
      </c>
      <c r="AE1410" s="2">
        <v>0.89500000000000002</v>
      </c>
      <c r="AF1410" s="2">
        <v>1E-3</v>
      </c>
      <c r="AG1410" s="2">
        <v>0</v>
      </c>
      <c r="AH1410" s="2">
        <v>0.71399999999999997</v>
      </c>
      <c r="AI1410" s="2">
        <v>1.4E-2</v>
      </c>
      <c r="AJ1410" s="2">
        <v>3.6999999999999998E-2</v>
      </c>
      <c r="AK1410">
        <v>2163461</v>
      </c>
      <c r="AL1410">
        <v>164.8</v>
      </c>
      <c r="AM1410" t="s">
        <v>64</v>
      </c>
      <c r="AN1410" s="3">
        <v>0.54805194805194801</v>
      </c>
      <c r="AO1410" s="3">
        <v>9.0261556969892687E-2</v>
      </c>
      <c r="AP1410" s="3">
        <v>0.52843949938770529</v>
      </c>
      <c r="AQ1410" s="3">
        <v>0.11236391867058521</v>
      </c>
      <c r="AR1410" s="3">
        <v>0.64303418803418799</v>
      </c>
      <c r="AS1410" s="3">
        <v>7.6285774047874913E-2</v>
      </c>
      <c r="AT1410" s="10">
        <v>2.5757313E-3</v>
      </c>
      <c r="AU1410" s="1">
        <v>202.97265625</v>
      </c>
      <c r="AV1410" s="5">
        <v>42706.318381250348</v>
      </c>
      <c r="AW1410" s="9">
        <v>2.8597593307495121E-2</v>
      </c>
      <c r="AX1410">
        <v>2</v>
      </c>
      <c r="AY1410" t="s">
        <v>50</v>
      </c>
      <c r="AZ1410" s="9">
        <f>AVERAGE(MainTable[[#This Row],[f1]:[f4]])</f>
        <v>0.9827999999999999</v>
      </c>
      <c r="BA1410" s="9">
        <f>AVERAGE(MainTable[[#This Row],[l1]:[l3]])</f>
        <v>0.40133333333333332</v>
      </c>
      <c r="BB1410" s="9">
        <f>AVERAGE(MainTable[[#This Row],[n1]:[lsc]])</f>
        <v>0.6263833333333334</v>
      </c>
      <c r="BC1410" s="9">
        <f>AVERAGE(MainTable[[#This Row],[density]:[clsCoef]])</f>
        <v>0.49399999999999999</v>
      </c>
      <c r="BD1410" s="9">
        <f>AVERAGE(MainTable[[#This Row],[t2]:[t4]])</f>
        <v>0.23833333333333331</v>
      </c>
      <c r="BE1410" s="9">
        <f>AVERAGE(MainTable[[#This Row],[c1]:[c2]])</f>
        <v>2.5499999999999998E-2</v>
      </c>
      <c r="BF1410" s="9">
        <f>AVERAGE(MainTable[[#This Row],[n3]], MainTable[[#This Row],[n1]], MainTable[[#This Row],[n4]])</f>
        <v>0.39633333333333337</v>
      </c>
      <c r="BG1410" s="9" t="str">
        <f>VLOOKUP(MainTable[[#This Row],[model]],ModelNames,4,FALSE)</f>
        <v>Discriminant</v>
      </c>
      <c r="BH1410" s="9" cm="1">
        <f t="array" ref="BH1410">MEDIAN(IF($AM$2:$AM$2385=AM1410,$AN$2:$AN$2385))</f>
        <v>0.83860904466088915</v>
      </c>
      <c r="BI1410" s="9" t="str" cm="1">
        <f t="array" ref="BI1410">LEFT(A1410, MIN(IFERROR(FIND({"_binarized","_clean","_converted"}, A1410), LEN(A1410)+1))-1)</f>
        <v>in_vehicle_coupon_recommendation</v>
      </c>
    </row>
    <row r="1411" spans="1:61" x14ac:dyDescent="0.25">
      <c r="A1411" t="s">
        <v>134</v>
      </c>
      <c r="B1411" s="6">
        <v>12684</v>
      </c>
      <c r="C1411">
        <v>26</v>
      </c>
      <c r="D1411">
        <v>7</v>
      </c>
      <c r="E1411">
        <v>18</v>
      </c>
      <c r="F1411" s="1">
        <v>1.3171355498721229</v>
      </c>
      <c r="G1411">
        <v>14.285714285714279</v>
      </c>
      <c r="H1411">
        <v>14.2857</v>
      </c>
      <c r="I1411" s="1">
        <v>14.99977500337495</v>
      </c>
      <c r="J1411" s="1">
        <v>-0.2072955351726479</v>
      </c>
      <c r="K1411" s="1">
        <v>0.90995817932885648</v>
      </c>
      <c r="L1411" s="1">
        <v>516.1336</v>
      </c>
      <c r="M1411" s="1">
        <v>172.59559999999999</v>
      </c>
      <c r="N1411" s="2">
        <v>0.56930000000000003</v>
      </c>
      <c r="O1411" s="2">
        <v>0.97899999999999998</v>
      </c>
      <c r="P1411" s="2">
        <v>0.93500000000000005</v>
      </c>
      <c r="Q1411" s="2">
        <v>1</v>
      </c>
      <c r="R1411" s="2">
        <v>1</v>
      </c>
      <c r="S1411" s="2">
        <v>1</v>
      </c>
      <c r="T1411" s="2">
        <v>0.375</v>
      </c>
      <c r="U1411" s="2">
        <v>0.41599999999999998</v>
      </c>
      <c r="V1411" s="2">
        <v>0.41299999999999998</v>
      </c>
      <c r="W1411" s="2">
        <v>0.23100000000000001</v>
      </c>
      <c r="X1411" s="2">
        <v>0.56930000000000003</v>
      </c>
      <c r="Y1411" s="2">
        <v>0.47499999999999998</v>
      </c>
      <c r="Z1411" s="2">
        <v>0.48299999999999998</v>
      </c>
      <c r="AA1411" s="2">
        <v>1</v>
      </c>
      <c r="AB1411" s="2">
        <v>1</v>
      </c>
      <c r="AC1411" s="2">
        <v>0.94</v>
      </c>
      <c r="AD1411" s="2">
        <v>4.8000000000000001E-2</v>
      </c>
      <c r="AE1411" s="2">
        <v>0.89500000000000002</v>
      </c>
      <c r="AF1411" s="2">
        <v>1E-3</v>
      </c>
      <c r="AG1411" s="2">
        <v>0</v>
      </c>
      <c r="AH1411" s="2">
        <v>0.71399999999999997</v>
      </c>
      <c r="AI1411" s="2">
        <v>1.4E-2</v>
      </c>
      <c r="AJ1411" s="2">
        <v>3.6999999999999998E-2</v>
      </c>
      <c r="AK1411">
        <v>2163461</v>
      </c>
      <c r="AL1411">
        <v>164.8</v>
      </c>
      <c r="AM1411" t="s">
        <v>60</v>
      </c>
      <c r="AN1411" s="3">
        <v>0.52987012987012982</v>
      </c>
      <c r="AO1411" s="3">
        <v>0.1097417539623505</v>
      </c>
      <c r="AP1411" s="3">
        <v>0.5101876090565205</v>
      </c>
      <c r="AQ1411" s="3">
        <v>0.12965717209470121</v>
      </c>
      <c r="AR1411" s="3">
        <v>0.52217948717948715</v>
      </c>
      <c r="AS1411" s="3">
        <v>0.12514404813583749</v>
      </c>
      <c r="AT1411" s="10">
        <v>1.8136024E-3</v>
      </c>
      <c r="AU1411" s="1">
        <v>199.3359375</v>
      </c>
      <c r="AV1411" s="5">
        <v>60652.763317032128</v>
      </c>
      <c r="AW1411" s="9">
        <v>6.1877012252807617E-2</v>
      </c>
      <c r="AX1411">
        <v>16</v>
      </c>
      <c r="AY1411" t="s">
        <v>50</v>
      </c>
      <c r="AZ1411" s="9">
        <f>AVERAGE(MainTable[[#This Row],[f1]:[f4]])</f>
        <v>0.9827999999999999</v>
      </c>
      <c r="BA1411" s="9">
        <f>AVERAGE(MainTable[[#This Row],[l1]:[l3]])</f>
        <v>0.40133333333333332</v>
      </c>
      <c r="BB1411" s="9">
        <f>AVERAGE(MainTable[[#This Row],[n1]:[lsc]])</f>
        <v>0.6263833333333334</v>
      </c>
      <c r="BC1411" s="9">
        <f>AVERAGE(MainTable[[#This Row],[density]:[clsCoef]])</f>
        <v>0.49399999999999999</v>
      </c>
      <c r="BD1411" s="9">
        <f>AVERAGE(MainTable[[#This Row],[t2]:[t4]])</f>
        <v>0.23833333333333331</v>
      </c>
      <c r="BE1411" s="9">
        <f>AVERAGE(MainTable[[#This Row],[c1]:[c2]])</f>
        <v>2.5499999999999998E-2</v>
      </c>
      <c r="BF1411" s="9">
        <f>AVERAGE(MainTable[[#This Row],[n3]], MainTable[[#This Row],[n1]], MainTable[[#This Row],[n4]])</f>
        <v>0.39633333333333337</v>
      </c>
      <c r="BG1411" s="9" t="str">
        <f>VLOOKUP(MainTable[[#This Row],[model]],ModelNames,4,FALSE)</f>
        <v>Linear</v>
      </c>
      <c r="BH1411" s="9" cm="1">
        <f t="array" ref="BH1411">MEDIAN(IF($AM$2:$AM$2385=AM1411,$AN$2:$AN$2385))</f>
        <v>0.84154689776823377</v>
      </c>
      <c r="BI1411" s="9" t="str" cm="1">
        <f t="array" ref="BI1411">LEFT(A1411, MIN(IFERROR(FIND({"_binarized","_clean","_converted"}, A1411), LEN(A1411)+1))-1)</f>
        <v>in_vehicle_coupon_recommendation</v>
      </c>
    </row>
    <row r="1412" spans="1:61" x14ac:dyDescent="0.25">
      <c r="A1412" t="s">
        <v>98</v>
      </c>
      <c r="B1412" s="6">
        <v>476</v>
      </c>
      <c r="C1412">
        <v>169</v>
      </c>
      <c r="D1412">
        <v>168</v>
      </c>
      <c r="E1412">
        <v>0</v>
      </c>
      <c r="F1412" s="1">
        <v>1.2995169082125599</v>
      </c>
      <c r="G1412">
        <v>0</v>
      </c>
      <c r="H1412">
        <v>0</v>
      </c>
      <c r="I1412" s="1">
        <v>194.79538069999359</v>
      </c>
      <c r="J1412" s="1">
        <v>3.553784692826627</v>
      </c>
      <c r="K1412" s="1">
        <v>0.86959952348633307</v>
      </c>
      <c r="L1412" s="1">
        <v>11.1493</v>
      </c>
      <c r="M1412" s="1">
        <v>2.8847</v>
      </c>
      <c r="N1412" s="2">
        <v>0.25800000000000001</v>
      </c>
      <c r="O1412" s="2">
        <v>0.13100000000000001</v>
      </c>
      <c r="P1412" s="2">
        <v>1E-3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5.3999999999999999E-2</v>
      </c>
      <c r="X1412" s="2">
        <v>0.38400000000000001</v>
      </c>
      <c r="Y1412" s="2">
        <v>6.7000000000000004E-2</v>
      </c>
      <c r="Z1412" s="2">
        <v>0.08</v>
      </c>
      <c r="AA1412" s="2">
        <v>0.72099999999999997</v>
      </c>
      <c r="AB1412" s="2">
        <v>0.97799999999999998</v>
      </c>
      <c r="AC1412" s="2">
        <v>0.99199999999999999</v>
      </c>
      <c r="AD1412" s="2">
        <v>0.64100000000000001</v>
      </c>
      <c r="AE1412" s="2">
        <v>0.93899999999999995</v>
      </c>
      <c r="AF1412" s="2">
        <v>0.35299999999999998</v>
      </c>
      <c r="AG1412" s="2">
        <v>7.8E-2</v>
      </c>
      <c r="AH1412" s="2">
        <v>0.22</v>
      </c>
      <c r="AI1412" s="2">
        <v>1.2E-2</v>
      </c>
      <c r="AJ1412" s="2">
        <v>3.3000000000000002E-2</v>
      </c>
      <c r="AK1412">
        <v>323260</v>
      </c>
      <c r="AL1412">
        <v>1.51</v>
      </c>
      <c r="AM1412" t="s">
        <v>57</v>
      </c>
      <c r="AN1412" s="3">
        <v>1</v>
      </c>
      <c r="AO1412" s="3">
        <v>0</v>
      </c>
      <c r="AP1412" s="3">
        <v>1</v>
      </c>
      <c r="AQ1412" s="3">
        <v>0</v>
      </c>
      <c r="AR1412" s="3">
        <v>1</v>
      </c>
      <c r="AS1412" s="3">
        <v>0</v>
      </c>
      <c r="AT1412" s="10">
        <v>3.9536952972412109E-3</v>
      </c>
      <c r="AU1412" s="1">
        <v>292.4609375</v>
      </c>
      <c r="AV1412" s="5">
        <v>121405.4103600072</v>
      </c>
      <c r="AW1412" s="9">
        <v>13.89877271652222</v>
      </c>
      <c r="AX1412">
        <v>24</v>
      </c>
      <c r="AY1412" t="s">
        <v>50</v>
      </c>
      <c r="AZ1412" s="9">
        <f>AVERAGE(MainTable[[#This Row],[f1]:[f4]])</f>
        <v>2.64E-2</v>
      </c>
      <c r="BA1412" s="9">
        <f>AVERAGE(MainTable[[#This Row],[l1]:[l3]])</f>
        <v>0</v>
      </c>
      <c r="BB1412" s="9">
        <f>AVERAGE(MainTable[[#This Row],[n1]:[lsc]])</f>
        <v>0.38066666666666665</v>
      </c>
      <c r="BC1412" s="9">
        <f>AVERAGE(MainTable[[#This Row],[density]:[clsCoef]])</f>
        <v>0.8165</v>
      </c>
      <c r="BD1412" s="9">
        <f>AVERAGE(MainTable[[#This Row],[t2]:[t4]])</f>
        <v>0.217</v>
      </c>
      <c r="BE1412" s="9">
        <f>AVERAGE(MainTable[[#This Row],[c1]:[c2]])</f>
        <v>2.2499999999999999E-2</v>
      </c>
      <c r="BF1412" s="9">
        <f>AVERAGE(MainTable[[#This Row],[n3]], MainTable[[#This Row],[n1]], MainTable[[#This Row],[n4]])</f>
        <v>6.7000000000000004E-2</v>
      </c>
      <c r="BG1412" s="9" t="str">
        <f>VLOOKUP(MainTable[[#This Row],[model]],ModelNames,4,FALSE)</f>
        <v>Tree-based</v>
      </c>
      <c r="BH1412" s="9" cm="1">
        <f t="array" ref="BH1412">MEDIAN(IF($AM$2:$AM$2385=AM1412,$AN$2:$AN$2385))</f>
        <v>0.84387062005572167</v>
      </c>
      <c r="BI1412" s="9" t="str" cm="1">
        <f t="array" ref="BI1412">LEFT(A1412, MIN(IFERROR(FIND({"_binarized","_clean","_converted"}, A1412), LEN(A1412)+1))-1)</f>
        <v>clean1</v>
      </c>
    </row>
    <row r="1413" spans="1:61" x14ac:dyDescent="0.25">
      <c r="A1413" t="s">
        <v>98</v>
      </c>
      <c r="B1413" s="6">
        <v>476</v>
      </c>
      <c r="C1413">
        <v>169</v>
      </c>
      <c r="D1413">
        <v>168</v>
      </c>
      <c r="E1413">
        <v>0</v>
      </c>
      <c r="F1413" s="1">
        <v>1.2995169082125599</v>
      </c>
      <c r="G1413">
        <v>0</v>
      </c>
      <c r="H1413">
        <v>0</v>
      </c>
      <c r="I1413" s="1">
        <v>194.79538069999359</v>
      </c>
      <c r="J1413" s="1">
        <v>3.553784692826627</v>
      </c>
      <c r="K1413" s="1">
        <v>0.86959952348633307</v>
      </c>
      <c r="L1413" s="1">
        <v>11.1493</v>
      </c>
      <c r="M1413" s="1">
        <v>2.8847</v>
      </c>
      <c r="N1413" s="2">
        <v>0.25800000000000001</v>
      </c>
      <c r="O1413" s="2">
        <v>0.13100000000000001</v>
      </c>
      <c r="P1413" s="2">
        <v>1E-3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5.3999999999999999E-2</v>
      </c>
      <c r="X1413" s="2">
        <v>0.38400000000000001</v>
      </c>
      <c r="Y1413" s="2">
        <v>6.7000000000000004E-2</v>
      </c>
      <c r="Z1413" s="2">
        <v>0.08</v>
      </c>
      <c r="AA1413" s="2">
        <v>0.72099999999999997</v>
      </c>
      <c r="AB1413" s="2">
        <v>0.97799999999999998</v>
      </c>
      <c r="AC1413" s="2">
        <v>0.99199999999999999</v>
      </c>
      <c r="AD1413" s="2">
        <v>0.64100000000000001</v>
      </c>
      <c r="AE1413" s="2">
        <v>0.93899999999999995</v>
      </c>
      <c r="AF1413" s="2">
        <v>0.35299999999999998</v>
      </c>
      <c r="AG1413" s="2">
        <v>7.8E-2</v>
      </c>
      <c r="AH1413" s="2">
        <v>0.22</v>
      </c>
      <c r="AI1413" s="2">
        <v>1.2E-2</v>
      </c>
      <c r="AJ1413" s="2">
        <v>3.3000000000000002E-2</v>
      </c>
      <c r="AK1413">
        <v>323260</v>
      </c>
      <c r="AL1413">
        <v>1.51</v>
      </c>
      <c r="AM1413" t="s">
        <v>56</v>
      </c>
      <c r="AN1413" s="3">
        <v>1</v>
      </c>
      <c r="AO1413" s="3">
        <v>0</v>
      </c>
      <c r="AP1413" s="3">
        <v>1</v>
      </c>
      <c r="AQ1413" s="3">
        <v>0</v>
      </c>
      <c r="AR1413" s="3">
        <v>1</v>
      </c>
      <c r="AS1413" s="3">
        <v>0</v>
      </c>
      <c r="AT1413" s="10">
        <v>2.8979778289794922E-3</v>
      </c>
      <c r="AU1413" s="1">
        <v>293.60546875</v>
      </c>
      <c r="AV1413" s="5">
        <v>165632.73714520771</v>
      </c>
      <c r="AW1413" s="9">
        <v>8.2406520843505859E-2</v>
      </c>
      <c r="AX1413">
        <v>10</v>
      </c>
      <c r="AY1413" t="s">
        <v>50</v>
      </c>
      <c r="AZ1413" s="9">
        <f>AVERAGE(MainTable[[#This Row],[f1]:[f4]])</f>
        <v>2.64E-2</v>
      </c>
      <c r="BA1413" s="9">
        <f>AVERAGE(MainTable[[#This Row],[l1]:[l3]])</f>
        <v>0</v>
      </c>
      <c r="BB1413" s="9">
        <f>AVERAGE(MainTable[[#This Row],[n1]:[lsc]])</f>
        <v>0.38066666666666665</v>
      </c>
      <c r="BC1413" s="9">
        <f>AVERAGE(MainTable[[#This Row],[density]:[clsCoef]])</f>
        <v>0.8165</v>
      </c>
      <c r="BD1413" s="9">
        <f>AVERAGE(MainTable[[#This Row],[t2]:[t4]])</f>
        <v>0.217</v>
      </c>
      <c r="BE1413" s="9">
        <f>AVERAGE(MainTable[[#This Row],[c1]:[c2]])</f>
        <v>2.2499999999999999E-2</v>
      </c>
      <c r="BF1413" s="9">
        <f>AVERAGE(MainTable[[#This Row],[n3]], MainTable[[#This Row],[n1]], MainTable[[#This Row],[n4]])</f>
        <v>6.7000000000000004E-2</v>
      </c>
      <c r="BG1413" s="9" t="str">
        <f>VLOOKUP(MainTable[[#This Row],[model]],ModelNames,4,FALSE)</f>
        <v>Linear</v>
      </c>
      <c r="BH1413" s="9" cm="1">
        <f t="array" ref="BH1413">MEDIAN(IF($AM$2:$AM$2385=AM1413,$AN$2:$AN$2385))</f>
        <v>0.85279999999999989</v>
      </c>
      <c r="BI1413" s="9" t="str" cm="1">
        <f t="array" ref="BI1413">LEFT(A1413, MIN(IFERROR(FIND({"_binarized","_clean","_converted"}, A1413), LEN(A1413)+1))-1)</f>
        <v>clean1</v>
      </c>
    </row>
    <row r="1414" spans="1:61" x14ac:dyDescent="0.25">
      <c r="A1414" t="s">
        <v>98</v>
      </c>
      <c r="B1414" s="6">
        <v>476</v>
      </c>
      <c r="C1414">
        <v>169</v>
      </c>
      <c r="D1414">
        <v>168</v>
      </c>
      <c r="E1414">
        <v>0</v>
      </c>
      <c r="F1414" s="1">
        <v>1.2995169082125599</v>
      </c>
      <c r="G1414">
        <v>0</v>
      </c>
      <c r="H1414">
        <v>0</v>
      </c>
      <c r="I1414" s="1">
        <v>194.79538069999359</v>
      </c>
      <c r="J1414" s="1">
        <v>3.553784692826627</v>
      </c>
      <c r="K1414" s="1">
        <v>0.86959952348633307</v>
      </c>
      <c r="L1414" s="1">
        <v>11.1493</v>
      </c>
      <c r="M1414" s="1">
        <v>2.8847</v>
      </c>
      <c r="N1414" s="2">
        <v>0.25800000000000001</v>
      </c>
      <c r="O1414" s="2">
        <v>0.13100000000000001</v>
      </c>
      <c r="P1414" s="2">
        <v>1E-3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5.3999999999999999E-2</v>
      </c>
      <c r="X1414" s="2">
        <v>0.38400000000000001</v>
      </c>
      <c r="Y1414" s="2">
        <v>6.7000000000000004E-2</v>
      </c>
      <c r="Z1414" s="2">
        <v>0.08</v>
      </c>
      <c r="AA1414" s="2">
        <v>0.72099999999999997</v>
      </c>
      <c r="AB1414" s="2">
        <v>0.97799999999999998</v>
      </c>
      <c r="AC1414" s="2">
        <v>0.99199999999999999</v>
      </c>
      <c r="AD1414" s="2">
        <v>0.64100000000000001</v>
      </c>
      <c r="AE1414" s="2">
        <v>0.93899999999999995</v>
      </c>
      <c r="AF1414" s="2">
        <v>0.35299999999999998</v>
      </c>
      <c r="AG1414" s="2">
        <v>7.8E-2</v>
      </c>
      <c r="AH1414" s="2">
        <v>0.22</v>
      </c>
      <c r="AI1414" s="2">
        <v>1.2E-2</v>
      </c>
      <c r="AJ1414" s="2">
        <v>3.3000000000000002E-2</v>
      </c>
      <c r="AK1414">
        <v>323260</v>
      </c>
      <c r="AL1414">
        <v>1.51</v>
      </c>
      <c r="AM1414" t="s">
        <v>59</v>
      </c>
      <c r="AN1414" s="3">
        <v>1</v>
      </c>
      <c r="AO1414" s="3">
        <v>0</v>
      </c>
      <c r="AP1414" s="3">
        <v>1</v>
      </c>
      <c r="AQ1414" s="3">
        <v>0</v>
      </c>
      <c r="AR1414" s="3">
        <v>1</v>
      </c>
      <c r="AS1414" s="3">
        <v>0</v>
      </c>
      <c r="AT1414" s="10">
        <v>4.7838687896728524E-3</v>
      </c>
      <c r="AU1414" s="1">
        <v>296.80078125</v>
      </c>
      <c r="AV1414" s="5">
        <v>100337.200099676</v>
      </c>
      <c r="AW1414" s="9">
        <v>0.33469700813293463</v>
      </c>
      <c r="AX1414">
        <v>1</v>
      </c>
      <c r="AY1414" t="s">
        <v>50</v>
      </c>
      <c r="AZ1414" s="9">
        <f>AVERAGE(MainTable[[#This Row],[f1]:[f4]])</f>
        <v>2.64E-2</v>
      </c>
      <c r="BA1414" s="9">
        <f>AVERAGE(MainTable[[#This Row],[l1]:[l3]])</f>
        <v>0</v>
      </c>
      <c r="BB1414" s="9">
        <f>AVERAGE(MainTable[[#This Row],[n1]:[lsc]])</f>
        <v>0.38066666666666665</v>
      </c>
      <c r="BC1414" s="9">
        <f>AVERAGE(MainTable[[#This Row],[density]:[clsCoef]])</f>
        <v>0.8165</v>
      </c>
      <c r="BD1414" s="9">
        <f>AVERAGE(MainTable[[#This Row],[t2]:[t4]])</f>
        <v>0.217</v>
      </c>
      <c r="BE1414" s="9">
        <f>AVERAGE(MainTable[[#This Row],[c1]:[c2]])</f>
        <v>2.2499999999999999E-2</v>
      </c>
      <c r="BF1414" s="9">
        <f>AVERAGE(MainTable[[#This Row],[n3]], MainTable[[#This Row],[n1]], MainTable[[#This Row],[n4]])</f>
        <v>6.7000000000000004E-2</v>
      </c>
      <c r="BG1414" s="9" t="str">
        <f>VLOOKUP(MainTable[[#This Row],[model]],ModelNames,4,FALSE)</f>
        <v>Tree Ensemble</v>
      </c>
      <c r="BH1414" s="9" cm="1">
        <f t="array" ref="BH1414">MEDIAN(IF($AM$2:$AM$2385=AM1414,$AN$2:$AN$2385))</f>
        <v>0.86949265687583444</v>
      </c>
      <c r="BI1414" s="9" t="str" cm="1">
        <f t="array" ref="BI1414">LEFT(A1414, MIN(IFERROR(FIND({"_binarized","_clean","_converted"}, A1414), LEN(A1414)+1))-1)</f>
        <v>clean1</v>
      </c>
    </row>
    <row r="1415" spans="1:61" x14ac:dyDescent="0.25">
      <c r="A1415" t="s">
        <v>98</v>
      </c>
      <c r="B1415" s="6">
        <v>476</v>
      </c>
      <c r="C1415">
        <v>169</v>
      </c>
      <c r="D1415">
        <v>168</v>
      </c>
      <c r="E1415">
        <v>0</v>
      </c>
      <c r="F1415" s="1">
        <v>1.2995169082125599</v>
      </c>
      <c r="G1415">
        <v>0</v>
      </c>
      <c r="H1415">
        <v>0</v>
      </c>
      <c r="I1415" s="1">
        <v>194.79538069999359</v>
      </c>
      <c r="J1415" s="1">
        <v>3.553784692826627</v>
      </c>
      <c r="K1415" s="1">
        <v>0.86959952348633307</v>
      </c>
      <c r="L1415" s="1">
        <v>11.1493</v>
      </c>
      <c r="M1415" s="1">
        <v>2.8847</v>
      </c>
      <c r="N1415" s="2">
        <v>0.25800000000000001</v>
      </c>
      <c r="O1415" s="2">
        <v>0.13100000000000001</v>
      </c>
      <c r="P1415" s="2">
        <v>1E-3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5.3999999999999999E-2</v>
      </c>
      <c r="X1415" s="2">
        <v>0.38400000000000001</v>
      </c>
      <c r="Y1415" s="2">
        <v>6.7000000000000004E-2</v>
      </c>
      <c r="Z1415" s="2">
        <v>0.08</v>
      </c>
      <c r="AA1415" s="2">
        <v>0.72099999999999997</v>
      </c>
      <c r="AB1415" s="2">
        <v>0.97799999999999998</v>
      </c>
      <c r="AC1415" s="2">
        <v>0.99199999999999999</v>
      </c>
      <c r="AD1415" s="2">
        <v>0.64100000000000001</v>
      </c>
      <c r="AE1415" s="2">
        <v>0.93899999999999995</v>
      </c>
      <c r="AF1415" s="2">
        <v>0.35299999999999998</v>
      </c>
      <c r="AG1415" s="2">
        <v>7.8E-2</v>
      </c>
      <c r="AH1415" s="2">
        <v>0.22</v>
      </c>
      <c r="AI1415" s="2">
        <v>1.2E-2</v>
      </c>
      <c r="AJ1415" s="2">
        <v>3.3000000000000002E-2</v>
      </c>
      <c r="AK1415">
        <v>323260</v>
      </c>
      <c r="AL1415">
        <v>1.51</v>
      </c>
      <c r="AM1415" t="s">
        <v>62</v>
      </c>
      <c r="AN1415" s="3">
        <v>1</v>
      </c>
      <c r="AO1415" s="3">
        <v>0</v>
      </c>
      <c r="AP1415" s="3">
        <v>1</v>
      </c>
      <c r="AQ1415" s="3">
        <v>0</v>
      </c>
      <c r="AT1415" s="10">
        <v>2.8693675994873051E-3</v>
      </c>
      <c r="AU1415" s="1">
        <v>298.1640625</v>
      </c>
      <c r="AV1415" s="5">
        <v>167284.2476111342</v>
      </c>
      <c r="AW1415" s="9">
        <v>8.5219144821166992E-2</v>
      </c>
      <c r="AX1415">
        <v>6</v>
      </c>
      <c r="AY1415" t="s">
        <v>50</v>
      </c>
      <c r="AZ1415" s="9">
        <f>AVERAGE(MainTable[[#This Row],[f1]:[f4]])</f>
        <v>2.64E-2</v>
      </c>
      <c r="BA1415" s="9">
        <f>AVERAGE(MainTable[[#This Row],[l1]:[l3]])</f>
        <v>0</v>
      </c>
      <c r="BB1415" s="9">
        <f>AVERAGE(MainTable[[#This Row],[n1]:[lsc]])</f>
        <v>0.38066666666666665</v>
      </c>
      <c r="BC1415" s="9">
        <f>AVERAGE(MainTable[[#This Row],[density]:[clsCoef]])</f>
        <v>0.8165</v>
      </c>
      <c r="BD1415" s="9">
        <f>AVERAGE(MainTable[[#This Row],[t2]:[t4]])</f>
        <v>0.217</v>
      </c>
      <c r="BE1415" s="9">
        <f>AVERAGE(MainTable[[#This Row],[c1]:[c2]])</f>
        <v>2.2499999999999999E-2</v>
      </c>
      <c r="BF1415" s="9">
        <f>AVERAGE(MainTable[[#This Row],[n3]], MainTable[[#This Row],[n1]], MainTable[[#This Row],[n4]])</f>
        <v>6.7000000000000004E-2</v>
      </c>
      <c r="BG1415" s="9" t="str">
        <f>VLOOKUP(MainTable[[#This Row],[model]],ModelNames,4,FALSE)</f>
        <v>Linear</v>
      </c>
      <c r="BH1415" s="9" cm="1">
        <f t="array" ref="BH1415">MEDIAN(IF($AM$2:$AM$2385=AM1415,$AN$2:$AN$2385))</f>
        <v>0.84909999999999997</v>
      </c>
      <c r="BI1415" s="9" t="str" cm="1">
        <f t="array" ref="BI1415">LEFT(A1415, MIN(IFERROR(FIND({"_binarized","_clean","_converted"}, A1415), LEN(A1415)+1))-1)</f>
        <v>clean1</v>
      </c>
    </row>
    <row r="1416" spans="1:61" x14ac:dyDescent="0.25">
      <c r="A1416" t="s">
        <v>98</v>
      </c>
      <c r="B1416" s="6">
        <v>476</v>
      </c>
      <c r="C1416">
        <v>169</v>
      </c>
      <c r="D1416">
        <v>168</v>
      </c>
      <c r="E1416">
        <v>0</v>
      </c>
      <c r="F1416" s="1">
        <v>1.2995169082125599</v>
      </c>
      <c r="G1416">
        <v>0</v>
      </c>
      <c r="H1416">
        <v>0</v>
      </c>
      <c r="I1416" s="1">
        <v>194.79538069999359</v>
      </c>
      <c r="J1416" s="1">
        <v>3.553784692826627</v>
      </c>
      <c r="K1416" s="1">
        <v>0.86959952348633307</v>
      </c>
      <c r="L1416" s="1">
        <v>11.1493</v>
      </c>
      <c r="M1416" s="1">
        <v>2.8847</v>
      </c>
      <c r="N1416" s="2">
        <v>0.25800000000000001</v>
      </c>
      <c r="O1416" s="2">
        <v>0.13100000000000001</v>
      </c>
      <c r="P1416" s="2">
        <v>1E-3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5.3999999999999999E-2</v>
      </c>
      <c r="X1416" s="2">
        <v>0.38400000000000001</v>
      </c>
      <c r="Y1416" s="2">
        <v>6.7000000000000004E-2</v>
      </c>
      <c r="Z1416" s="2">
        <v>0.08</v>
      </c>
      <c r="AA1416" s="2">
        <v>0.72099999999999997</v>
      </c>
      <c r="AB1416" s="2">
        <v>0.97799999999999998</v>
      </c>
      <c r="AC1416" s="2">
        <v>0.99199999999999999</v>
      </c>
      <c r="AD1416" s="2">
        <v>0.64100000000000001</v>
      </c>
      <c r="AE1416" s="2">
        <v>0.93899999999999995</v>
      </c>
      <c r="AF1416" s="2">
        <v>0.35299999999999998</v>
      </c>
      <c r="AG1416" s="2">
        <v>7.8E-2</v>
      </c>
      <c r="AH1416" s="2">
        <v>0.22</v>
      </c>
      <c r="AI1416" s="2">
        <v>1.2E-2</v>
      </c>
      <c r="AJ1416" s="2">
        <v>3.3000000000000002E-2</v>
      </c>
      <c r="AK1416">
        <v>323260</v>
      </c>
      <c r="AL1416">
        <v>1.51</v>
      </c>
      <c r="AM1416" t="s">
        <v>51</v>
      </c>
      <c r="AN1416" s="3">
        <v>1</v>
      </c>
      <c r="AO1416" s="3">
        <v>0</v>
      </c>
      <c r="AP1416" s="3">
        <v>1</v>
      </c>
      <c r="AQ1416" s="3">
        <v>0</v>
      </c>
      <c r="AT1416" s="10">
        <v>4.0447711944580078E-3</v>
      </c>
      <c r="AU1416" s="1">
        <v>299.7890625</v>
      </c>
      <c r="AV1416" s="5">
        <v>118671.7312113174</v>
      </c>
      <c r="AW1416" s="9">
        <v>9.6191883087158203E-2</v>
      </c>
      <c r="AX1416">
        <v>12</v>
      </c>
      <c r="AY1416" t="s">
        <v>50</v>
      </c>
      <c r="AZ1416" s="9">
        <f>AVERAGE(MainTable[[#This Row],[f1]:[f4]])</f>
        <v>2.64E-2</v>
      </c>
      <c r="BA1416" s="9">
        <f>AVERAGE(MainTable[[#This Row],[l1]:[l3]])</f>
        <v>0</v>
      </c>
      <c r="BB1416" s="9">
        <f>AVERAGE(MainTable[[#This Row],[n1]:[lsc]])</f>
        <v>0.38066666666666665</v>
      </c>
      <c r="BC1416" s="9">
        <f>AVERAGE(MainTable[[#This Row],[density]:[clsCoef]])</f>
        <v>0.8165</v>
      </c>
      <c r="BD1416" s="9">
        <f>AVERAGE(MainTable[[#This Row],[t2]:[t4]])</f>
        <v>0.217</v>
      </c>
      <c r="BE1416" s="9">
        <f>AVERAGE(MainTable[[#This Row],[c1]:[c2]])</f>
        <v>2.2499999999999999E-2</v>
      </c>
      <c r="BF1416" s="9">
        <f>AVERAGE(MainTable[[#This Row],[n3]], MainTable[[#This Row],[n1]], MainTable[[#This Row],[n4]])</f>
        <v>6.7000000000000004E-2</v>
      </c>
      <c r="BG1416" s="9" t="str">
        <f>VLOOKUP(MainTable[[#This Row],[model]],ModelNames,4,FALSE)</f>
        <v>Kernel/SVM</v>
      </c>
      <c r="BH1416" s="9" cm="1">
        <f t="array" ref="BH1416">MEDIAN(IF($AM$2:$AM$2385=AM1416,$AN$2:$AN$2385))</f>
        <v>0.87225452196382425</v>
      </c>
      <c r="BI1416" s="9" t="str" cm="1">
        <f t="array" ref="BI1416">LEFT(A1416, MIN(IFERROR(FIND({"_binarized","_clean","_converted"}, A1416), LEN(A1416)+1))-1)</f>
        <v>clean1</v>
      </c>
    </row>
    <row r="1417" spans="1:61" x14ac:dyDescent="0.25">
      <c r="A1417" t="s">
        <v>98</v>
      </c>
      <c r="B1417" s="6">
        <v>476</v>
      </c>
      <c r="C1417">
        <v>169</v>
      </c>
      <c r="D1417">
        <v>168</v>
      </c>
      <c r="E1417">
        <v>0</v>
      </c>
      <c r="F1417" s="1">
        <v>1.2995169082125599</v>
      </c>
      <c r="G1417">
        <v>0</v>
      </c>
      <c r="H1417">
        <v>0</v>
      </c>
      <c r="I1417" s="1">
        <v>194.79538069999359</v>
      </c>
      <c r="J1417" s="1">
        <v>3.553784692826627</v>
      </c>
      <c r="K1417" s="1">
        <v>0.86959952348633307</v>
      </c>
      <c r="L1417" s="1">
        <v>11.1493</v>
      </c>
      <c r="M1417" s="1">
        <v>2.8847</v>
      </c>
      <c r="N1417" s="2">
        <v>0.25800000000000001</v>
      </c>
      <c r="O1417" s="2">
        <v>0.13100000000000001</v>
      </c>
      <c r="P1417" s="2">
        <v>1E-3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5.3999999999999999E-2</v>
      </c>
      <c r="X1417" s="2">
        <v>0.38400000000000001</v>
      </c>
      <c r="Y1417" s="2">
        <v>6.7000000000000004E-2</v>
      </c>
      <c r="Z1417" s="2">
        <v>0.08</v>
      </c>
      <c r="AA1417" s="2">
        <v>0.72099999999999997</v>
      </c>
      <c r="AB1417" s="2">
        <v>0.97799999999999998</v>
      </c>
      <c r="AC1417" s="2">
        <v>0.99199999999999999</v>
      </c>
      <c r="AD1417" s="2">
        <v>0.64100000000000001</v>
      </c>
      <c r="AE1417" s="2">
        <v>0.93899999999999995</v>
      </c>
      <c r="AF1417" s="2">
        <v>0.35299999999999998</v>
      </c>
      <c r="AG1417" s="2">
        <v>7.8E-2</v>
      </c>
      <c r="AH1417" s="2">
        <v>0.22</v>
      </c>
      <c r="AI1417" s="2">
        <v>1.2E-2</v>
      </c>
      <c r="AJ1417" s="2">
        <v>3.3000000000000002E-2</v>
      </c>
      <c r="AK1417">
        <v>323260</v>
      </c>
      <c r="AL1417">
        <v>1.51</v>
      </c>
      <c r="AM1417" t="s">
        <v>58</v>
      </c>
      <c r="AN1417" s="3">
        <v>1</v>
      </c>
      <c r="AO1417" s="3">
        <v>0</v>
      </c>
      <c r="AP1417" s="3">
        <v>1</v>
      </c>
      <c r="AQ1417" s="3">
        <v>0</v>
      </c>
      <c r="AR1417" s="3">
        <v>1</v>
      </c>
      <c r="AS1417" s="3">
        <v>0</v>
      </c>
      <c r="AT1417" s="10">
        <v>7.3759555816650391E-3</v>
      </c>
      <c r="AU1417" s="1">
        <v>301.609375</v>
      </c>
      <c r="AV1417" s="5">
        <v>65076.313799010903</v>
      </c>
      <c r="AW1417" s="9">
        <v>1.014802217483521</v>
      </c>
      <c r="AX1417">
        <v>2</v>
      </c>
      <c r="AY1417" t="s">
        <v>50</v>
      </c>
      <c r="AZ1417" s="9">
        <f>AVERAGE(MainTable[[#This Row],[f1]:[f4]])</f>
        <v>2.64E-2</v>
      </c>
      <c r="BA1417" s="9">
        <f>AVERAGE(MainTable[[#This Row],[l1]:[l3]])</f>
        <v>0</v>
      </c>
      <c r="BB1417" s="9">
        <f>AVERAGE(MainTable[[#This Row],[n1]:[lsc]])</f>
        <v>0.38066666666666665</v>
      </c>
      <c r="BC1417" s="9">
        <f>AVERAGE(MainTable[[#This Row],[density]:[clsCoef]])</f>
        <v>0.8165</v>
      </c>
      <c r="BD1417" s="9">
        <f>AVERAGE(MainTable[[#This Row],[t2]:[t4]])</f>
        <v>0.217</v>
      </c>
      <c r="BE1417" s="9">
        <f>AVERAGE(MainTable[[#This Row],[c1]:[c2]])</f>
        <v>2.2499999999999999E-2</v>
      </c>
      <c r="BF1417" s="9">
        <f>AVERAGE(MainTable[[#This Row],[n3]], MainTable[[#This Row],[n1]], MainTable[[#This Row],[n4]])</f>
        <v>6.7000000000000004E-2</v>
      </c>
      <c r="BG1417" s="9" t="str">
        <f>VLOOKUP(MainTable[[#This Row],[model]],ModelNames,4,FALSE)</f>
        <v>Tree Ensemble</v>
      </c>
      <c r="BH1417" s="9" cm="1">
        <f t="array" ref="BH1417">MEDIAN(IF($AM$2:$AM$2385=AM1417,$AN$2:$AN$2385))</f>
        <v>0.86973139609339412</v>
      </c>
      <c r="BI1417" s="9" t="str" cm="1">
        <f t="array" ref="BI1417">LEFT(A1417, MIN(IFERROR(FIND({"_binarized","_clean","_converted"}, A1417), LEN(A1417)+1))-1)</f>
        <v>clean1</v>
      </c>
    </row>
    <row r="1418" spans="1:61" x14ac:dyDescent="0.25">
      <c r="A1418" t="s">
        <v>98</v>
      </c>
      <c r="B1418" s="6">
        <v>476</v>
      </c>
      <c r="C1418">
        <v>169</v>
      </c>
      <c r="D1418">
        <v>168</v>
      </c>
      <c r="E1418">
        <v>0</v>
      </c>
      <c r="F1418" s="1">
        <v>1.2995169082125599</v>
      </c>
      <c r="G1418">
        <v>0</v>
      </c>
      <c r="H1418">
        <v>0</v>
      </c>
      <c r="I1418" s="1">
        <v>194.79538069999359</v>
      </c>
      <c r="J1418" s="1">
        <v>3.553784692826627</v>
      </c>
      <c r="K1418" s="1">
        <v>0.86959952348633307</v>
      </c>
      <c r="L1418" s="1">
        <v>11.1493</v>
      </c>
      <c r="M1418" s="1">
        <v>2.8847</v>
      </c>
      <c r="N1418" s="2">
        <v>0.25800000000000001</v>
      </c>
      <c r="O1418" s="2">
        <v>0.13100000000000001</v>
      </c>
      <c r="P1418" s="2">
        <v>1E-3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5.3999999999999999E-2</v>
      </c>
      <c r="X1418" s="2">
        <v>0.38400000000000001</v>
      </c>
      <c r="Y1418" s="2">
        <v>6.7000000000000004E-2</v>
      </c>
      <c r="Z1418" s="2">
        <v>0.08</v>
      </c>
      <c r="AA1418" s="2">
        <v>0.72099999999999997</v>
      </c>
      <c r="AB1418" s="2">
        <v>0.97799999999999998</v>
      </c>
      <c r="AC1418" s="2">
        <v>0.99199999999999999</v>
      </c>
      <c r="AD1418" s="2">
        <v>0.64100000000000001</v>
      </c>
      <c r="AE1418" s="2">
        <v>0.93899999999999995</v>
      </c>
      <c r="AF1418" s="2">
        <v>0.35299999999999998</v>
      </c>
      <c r="AG1418" s="2">
        <v>7.8E-2</v>
      </c>
      <c r="AH1418" s="2">
        <v>0.22</v>
      </c>
      <c r="AI1418" s="2">
        <v>1.2E-2</v>
      </c>
      <c r="AJ1418" s="2">
        <v>3.3000000000000002E-2</v>
      </c>
      <c r="AK1418">
        <v>323260</v>
      </c>
      <c r="AL1418">
        <v>1.51</v>
      </c>
      <c r="AM1418" t="s">
        <v>64</v>
      </c>
      <c r="AN1418" s="3">
        <v>1</v>
      </c>
      <c r="AO1418" s="3">
        <v>0</v>
      </c>
      <c r="AP1418" s="3">
        <v>1</v>
      </c>
      <c r="AQ1418" s="3">
        <v>0</v>
      </c>
      <c r="AR1418" s="3">
        <v>1</v>
      </c>
      <c r="AS1418" s="3">
        <v>0</v>
      </c>
      <c r="AT1418" s="10">
        <v>3.5443305969238281E-3</v>
      </c>
      <c r="AU1418" s="1">
        <v>302.58203125</v>
      </c>
      <c r="AV1418" s="5">
        <v>135427.5474236513</v>
      </c>
      <c r="AW1418" s="9">
        <v>5.6749343872070313E-2</v>
      </c>
      <c r="AX1418">
        <v>2</v>
      </c>
      <c r="AY1418" t="s">
        <v>50</v>
      </c>
      <c r="AZ1418" s="9">
        <f>AVERAGE(MainTable[[#This Row],[f1]:[f4]])</f>
        <v>2.64E-2</v>
      </c>
      <c r="BA1418" s="9">
        <f>AVERAGE(MainTable[[#This Row],[l1]:[l3]])</f>
        <v>0</v>
      </c>
      <c r="BB1418" s="9">
        <f>AVERAGE(MainTable[[#This Row],[n1]:[lsc]])</f>
        <v>0.38066666666666665</v>
      </c>
      <c r="BC1418" s="9">
        <f>AVERAGE(MainTable[[#This Row],[density]:[clsCoef]])</f>
        <v>0.8165</v>
      </c>
      <c r="BD1418" s="9">
        <f>AVERAGE(MainTable[[#This Row],[t2]:[t4]])</f>
        <v>0.217</v>
      </c>
      <c r="BE1418" s="9">
        <f>AVERAGE(MainTable[[#This Row],[c1]:[c2]])</f>
        <v>2.2499999999999999E-2</v>
      </c>
      <c r="BF1418" s="9">
        <f>AVERAGE(MainTable[[#This Row],[n3]], MainTable[[#This Row],[n1]], MainTable[[#This Row],[n4]])</f>
        <v>6.7000000000000004E-2</v>
      </c>
      <c r="BG1418" s="9" t="str">
        <f>VLOOKUP(MainTable[[#This Row],[model]],ModelNames,4,FALSE)</f>
        <v>Discriminant</v>
      </c>
      <c r="BH1418" s="9" cm="1">
        <f t="array" ref="BH1418">MEDIAN(IF($AM$2:$AM$2385=AM1418,$AN$2:$AN$2385))</f>
        <v>0.83860904466088915</v>
      </c>
      <c r="BI1418" s="9" t="str" cm="1">
        <f t="array" ref="BI1418">LEFT(A1418, MIN(IFERROR(FIND({"_binarized","_clean","_converted"}, A1418), LEN(A1418)+1))-1)</f>
        <v>clean1</v>
      </c>
    </row>
    <row r="1419" spans="1:61" x14ac:dyDescent="0.25">
      <c r="A1419" t="s">
        <v>98</v>
      </c>
      <c r="B1419" s="6">
        <v>476</v>
      </c>
      <c r="C1419">
        <v>169</v>
      </c>
      <c r="D1419">
        <v>168</v>
      </c>
      <c r="E1419">
        <v>0</v>
      </c>
      <c r="F1419" s="1">
        <v>1.2995169082125599</v>
      </c>
      <c r="G1419">
        <v>0</v>
      </c>
      <c r="H1419">
        <v>0</v>
      </c>
      <c r="I1419" s="1">
        <v>194.79538069999359</v>
      </c>
      <c r="J1419" s="1">
        <v>3.553784692826627</v>
      </c>
      <c r="K1419" s="1">
        <v>0.86959952348633307</v>
      </c>
      <c r="L1419" s="1">
        <v>11.1493</v>
      </c>
      <c r="M1419" s="1">
        <v>2.8847</v>
      </c>
      <c r="N1419" s="2">
        <v>0.25800000000000001</v>
      </c>
      <c r="O1419" s="2">
        <v>0.13100000000000001</v>
      </c>
      <c r="P1419" s="2">
        <v>1E-3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5.3999999999999999E-2</v>
      </c>
      <c r="X1419" s="2">
        <v>0.38400000000000001</v>
      </c>
      <c r="Y1419" s="2">
        <v>6.7000000000000004E-2</v>
      </c>
      <c r="Z1419" s="2">
        <v>0.08</v>
      </c>
      <c r="AA1419" s="2">
        <v>0.72099999999999997</v>
      </c>
      <c r="AB1419" s="2">
        <v>0.97799999999999998</v>
      </c>
      <c r="AC1419" s="2">
        <v>0.99199999999999999</v>
      </c>
      <c r="AD1419" s="2">
        <v>0.64100000000000001</v>
      </c>
      <c r="AE1419" s="2">
        <v>0.93899999999999995</v>
      </c>
      <c r="AF1419" s="2">
        <v>0.35299999999999998</v>
      </c>
      <c r="AG1419" s="2">
        <v>7.8E-2</v>
      </c>
      <c r="AH1419" s="2">
        <v>0.22</v>
      </c>
      <c r="AI1419" s="2">
        <v>1.2E-2</v>
      </c>
      <c r="AJ1419" s="2">
        <v>3.3000000000000002E-2</v>
      </c>
      <c r="AK1419">
        <v>323260</v>
      </c>
      <c r="AL1419">
        <v>1.51</v>
      </c>
      <c r="AM1419" t="s">
        <v>55</v>
      </c>
      <c r="AN1419" s="3">
        <v>1</v>
      </c>
      <c r="AO1419" s="3">
        <v>0</v>
      </c>
      <c r="AP1419" s="3">
        <v>1</v>
      </c>
      <c r="AQ1419" s="3">
        <v>0</v>
      </c>
      <c r="AR1419" s="3">
        <v>1</v>
      </c>
      <c r="AS1419" s="3">
        <v>0</v>
      </c>
      <c r="AT1419" s="10">
        <v>1.7973661422729489E-2</v>
      </c>
      <c r="AU1419" s="1">
        <v>305.2578125</v>
      </c>
      <c r="AV1419" s="5">
        <v>26705.74396116041</v>
      </c>
      <c r="AW1419" s="9">
        <v>1.752104520797729</v>
      </c>
      <c r="AX1419">
        <v>16</v>
      </c>
      <c r="AY1419" t="s">
        <v>50</v>
      </c>
      <c r="AZ1419" s="9">
        <f>AVERAGE(MainTable[[#This Row],[f1]:[f4]])</f>
        <v>2.64E-2</v>
      </c>
      <c r="BA1419" s="9">
        <f>AVERAGE(MainTable[[#This Row],[l1]:[l3]])</f>
        <v>0</v>
      </c>
      <c r="BB1419" s="9">
        <f>AVERAGE(MainTable[[#This Row],[n1]:[lsc]])</f>
        <v>0.38066666666666665</v>
      </c>
      <c r="BC1419" s="9">
        <f>AVERAGE(MainTable[[#This Row],[density]:[clsCoef]])</f>
        <v>0.8165</v>
      </c>
      <c r="BD1419" s="9">
        <f>AVERAGE(MainTable[[#This Row],[t2]:[t4]])</f>
        <v>0.217</v>
      </c>
      <c r="BE1419" s="9">
        <f>AVERAGE(MainTable[[#This Row],[c1]:[c2]])</f>
        <v>2.2499999999999999E-2</v>
      </c>
      <c r="BF1419" s="9">
        <f>AVERAGE(MainTable[[#This Row],[n3]], MainTable[[#This Row],[n1]], MainTable[[#This Row],[n4]])</f>
        <v>6.7000000000000004E-2</v>
      </c>
      <c r="BG1419" s="9" t="str">
        <f>VLOOKUP(MainTable[[#This Row],[model]],ModelNames,4,FALSE)</f>
        <v>Tree Ensemble</v>
      </c>
      <c r="BH1419" s="9" cm="1">
        <f t="array" ref="BH1419">MEDIAN(IF($AM$2:$AM$2385=AM1419,$AN$2:$AN$2385))</f>
        <v>0.88267425723439863</v>
      </c>
      <c r="BI1419" s="9" t="str" cm="1">
        <f t="array" ref="BI1419">LEFT(A1419, MIN(IFERROR(FIND({"_binarized","_clean","_converted"}, A1419), LEN(A1419)+1))-1)</f>
        <v>clean1</v>
      </c>
    </row>
    <row r="1420" spans="1:61" x14ac:dyDescent="0.25">
      <c r="A1420" t="s">
        <v>98</v>
      </c>
      <c r="B1420" s="6">
        <v>476</v>
      </c>
      <c r="C1420">
        <v>169</v>
      </c>
      <c r="D1420">
        <v>168</v>
      </c>
      <c r="E1420">
        <v>0</v>
      </c>
      <c r="F1420" s="1">
        <v>1.2995169082125599</v>
      </c>
      <c r="G1420">
        <v>0</v>
      </c>
      <c r="H1420">
        <v>0</v>
      </c>
      <c r="I1420" s="1">
        <v>194.79538069999359</v>
      </c>
      <c r="J1420" s="1">
        <v>3.553784692826627</v>
      </c>
      <c r="K1420" s="1">
        <v>0.86959952348633307</v>
      </c>
      <c r="L1420" s="1">
        <v>11.1493</v>
      </c>
      <c r="M1420" s="1">
        <v>2.8847</v>
      </c>
      <c r="N1420" s="2">
        <v>0.25800000000000001</v>
      </c>
      <c r="O1420" s="2">
        <v>0.13100000000000001</v>
      </c>
      <c r="P1420" s="2">
        <v>1E-3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5.3999999999999999E-2</v>
      </c>
      <c r="X1420" s="2">
        <v>0.38400000000000001</v>
      </c>
      <c r="Y1420" s="2">
        <v>6.7000000000000004E-2</v>
      </c>
      <c r="Z1420" s="2">
        <v>0.08</v>
      </c>
      <c r="AA1420" s="2">
        <v>0.72099999999999997</v>
      </c>
      <c r="AB1420" s="2">
        <v>0.97799999999999998</v>
      </c>
      <c r="AC1420" s="2">
        <v>0.99199999999999999</v>
      </c>
      <c r="AD1420" s="2">
        <v>0.64100000000000001</v>
      </c>
      <c r="AE1420" s="2">
        <v>0.93899999999999995</v>
      </c>
      <c r="AF1420" s="2">
        <v>0.35299999999999998</v>
      </c>
      <c r="AG1420" s="2">
        <v>7.8E-2</v>
      </c>
      <c r="AH1420" s="2">
        <v>0.22</v>
      </c>
      <c r="AI1420" s="2">
        <v>1.2E-2</v>
      </c>
      <c r="AJ1420" s="2">
        <v>3.3000000000000002E-2</v>
      </c>
      <c r="AK1420">
        <v>323260</v>
      </c>
      <c r="AL1420">
        <v>1.51</v>
      </c>
      <c r="AM1420" t="s">
        <v>54</v>
      </c>
      <c r="AN1420" s="3">
        <v>0.99578947368421056</v>
      </c>
      <c r="AO1420" s="3">
        <v>5.1568205111224962E-3</v>
      </c>
      <c r="AP1420" s="3">
        <v>0.99578849424133975</v>
      </c>
      <c r="AQ1420" s="3">
        <v>5.1580279444537616E-3</v>
      </c>
      <c r="AR1420" s="3">
        <v>1</v>
      </c>
      <c r="AS1420" s="3">
        <v>0</v>
      </c>
      <c r="AT1420" s="10">
        <v>0.14779496192932129</v>
      </c>
      <c r="AU1420" s="1">
        <v>296.43359375</v>
      </c>
      <c r="AV1420" s="5">
        <v>3247.742641116185</v>
      </c>
      <c r="AW1420" s="9">
        <v>2.1989834308624272</v>
      </c>
      <c r="AX1420">
        <v>16</v>
      </c>
      <c r="AY1420" t="s">
        <v>50</v>
      </c>
      <c r="AZ1420" s="9">
        <f>AVERAGE(MainTable[[#This Row],[f1]:[f4]])</f>
        <v>2.64E-2</v>
      </c>
      <c r="BA1420" s="9">
        <f>AVERAGE(MainTable[[#This Row],[l1]:[l3]])</f>
        <v>0</v>
      </c>
      <c r="BB1420" s="9">
        <f>AVERAGE(MainTable[[#This Row],[n1]:[lsc]])</f>
        <v>0.38066666666666665</v>
      </c>
      <c r="BC1420" s="9">
        <f>AVERAGE(MainTable[[#This Row],[density]:[clsCoef]])</f>
        <v>0.8165</v>
      </c>
      <c r="BD1420" s="9">
        <f>AVERAGE(MainTable[[#This Row],[t2]:[t4]])</f>
        <v>0.217</v>
      </c>
      <c r="BE1420" s="9">
        <f>AVERAGE(MainTable[[#This Row],[c1]:[c2]])</f>
        <v>2.2499999999999999E-2</v>
      </c>
      <c r="BF1420" s="9">
        <f>AVERAGE(MainTable[[#This Row],[n3]], MainTable[[#This Row],[n1]], MainTable[[#This Row],[n4]])</f>
        <v>6.7000000000000004E-2</v>
      </c>
      <c r="BG1420" s="9" t="str">
        <f>VLOOKUP(MainTable[[#This Row],[model]],ModelNames,4,FALSE)</f>
        <v>Tree Ensemble</v>
      </c>
      <c r="BH1420" s="9" cm="1">
        <f t="array" ref="BH1420">MEDIAN(IF($AM$2:$AM$2385=AM1420,$AN$2:$AN$2385))</f>
        <v>0.87316363636363636</v>
      </c>
      <c r="BI1420" s="9" t="str" cm="1">
        <f t="array" ref="BI1420">LEFT(A1420, MIN(IFERROR(FIND({"_binarized","_clean","_converted"}, A1420), LEN(A1420)+1))-1)</f>
        <v>clean1</v>
      </c>
    </row>
    <row r="1421" spans="1:61" x14ac:dyDescent="0.25">
      <c r="A1421" t="s">
        <v>98</v>
      </c>
      <c r="B1421" s="6">
        <v>476</v>
      </c>
      <c r="C1421">
        <v>169</v>
      </c>
      <c r="D1421">
        <v>168</v>
      </c>
      <c r="E1421">
        <v>0</v>
      </c>
      <c r="F1421" s="1">
        <v>1.2995169082125599</v>
      </c>
      <c r="G1421">
        <v>0</v>
      </c>
      <c r="H1421">
        <v>0</v>
      </c>
      <c r="I1421" s="1">
        <v>194.79538069999359</v>
      </c>
      <c r="J1421" s="1">
        <v>3.553784692826627</v>
      </c>
      <c r="K1421" s="1">
        <v>0.86959952348633307</v>
      </c>
      <c r="L1421" s="1">
        <v>11.1493</v>
      </c>
      <c r="M1421" s="1">
        <v>2.8847</v>
      </c>
      <c r="N1421" s="2">
        <v>0.25800000000000001</v>
      </c>
      <c r="O1421" s="2">
        <v>0.13100000000000001</v>
      </c>
      <c r="P1421" s="2">
        <v>1E-3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5.3999999999999999E-2</v>
      </c>
      <c r="X1421" s="2">
        <v>0.38400000000000001</v>
      </c>
      <c r="Y1421" s="2">
        <v>6.7000000000000004E-2</v>
      </c>
      <c r="Z1421" s="2">
        <v>0.08</v>
      </c>
      <c r="AA1421" s="2">
        <v>0.72099999999999997</v>
      </c>
      <c r="AB1421" s="2">
        <v>0.97799999999999998</v>
      </c>
      <c r="AC1421" s="2">
        <v>0.99199999999999999</v>
      </c>
      <c r="AD1421" s="2">
        <v>0.64100000000000001</v>
      </c>
      <c r="AE1421" s="2">
        <v>0.93899999999999995</v>
      </c>
      <c r="AF1421" s="2">
        <v>0.35299999999999998</v>
      </c>
      <c r="AG1421" s="2">
        <v>7.8E-2</v>
      </c>
      <c r="AH1421" s="2">
        <v>0.22</v>
      </c>
      <c r="AI1421" s="2">
        <v>1.2E-2</v>
      </c>
      <c r="AJ1421" s="2">
        <v>3.3000000000000002E-2</v>
      </c>
      <c r="AK1421">
        <v>323260</v>
      </c>
      <c r="AL1421">
        <v>1.51</v>
      </c>
      <c r="AM1421" t="s">
        <v>49</v>
      </c>
      <c r="AN1421" s="3">
        <v>0.98951754385964907</v>
      </c>
      <c r="AO1421" s="3">
        <v>1.3280423645376569E-2</v>
      </c>
      <c r="AP1421" s="3">
        <v>0.98953376181076802</v>
      </c>
      <c r="AQ1421" s="3">
        <v>1.326205995910015E-2</v>
      </c>
      <c r="AR1421" s="3">
        <v>0.99820305480682836</v>
      </c>
      <c r="AS1421" s="3">
        <v>3.5938903863431898E-3</v>
      </c>
      <c r="AT1421" s="10">
        <v>4.1091442108154297E-3</v>
      </c>
      <c r="AU1421" s="1">
        <v>306.09375</v>
      </c>
      <c r="AV1421" s="5">
        <v>116812.64403829419</v>
      </c>
      <c r="AW1421" s="9">
        <v>3.243282556533813</v>
      </c>
      <c r="AX1421">
        <v>16</v>
      </c>
      <c r="AY1421" t="s">
        <v>50</v>
      </c>
      <c r="AZ1421" s="9">
        <f>AVERAGE(MainTable[[#This Row],[f1]:[f4]])</f>
        <v>2.64E-2</v>
      </c>
      <c r="BA1421" s="9">
        <f>AVERAGE(MainTable[[#This Row],[l1]:[l3]])</f>
        <v>0</v>
      </c>
      <c r="BB1421" s="9">
        <f>AVERAGE(MainTable[[#This Row],[n1]:[lsc]])</f>
        <v>0.38066666666666665</v>
      </c>
      <c r="BC1421" s="9">
        <f>AVERAGE(MainTable[[#This Row],[density]:[clsCoef]])</f>
        <v>0.8165</v>
      </c>
      <c r="BD1421" s="9">
        <f>AVERAGE(MainTable[[#This Row],[t2]:[t4]])</f>
        <v>0.217</v>
      </c>
      <c r="BE1421" s="9">
        <f>AVERAGE(MainTable[[#This Row],[c1]:[c2]])</f>
        <v>2.2499999999999999E-2</v>
      </c>
      <c r="BF1421" s="9">
        <f>AVERAGE(MainTable[[#This Row],[n3]], MainTable[[#This Row],[n1]], MainTable[[#This Row],[n4]])</f>
        <v>6.7000000000000004E-2</v>
      </c>
      <c r="BG1421" s="9" t="str">
        <f>VLOOKUP(MainTable[[#This Row],[model]],ModelNames,4,FALSE)</f>
        <v>Neural</v>
      </c>
      <c r="BH1421" s="9" cm="1">
        <f t="array" ref="BH1421">MEDIAN(IF($AM$2:$AM$2385=AM1421,$AN$2:$AN$2385))</f>
        <v>0.87620447459485384</v>
      </c>
      <c r="BI1421" s="9" t="str" cm="1">
        <f t="array" ref="BI1421">LEFT(A1421, MIN(IFERROR(FIND({"_binarized","_clean","_converted"}, A1421), LEN(A1421)+1))-1)</f>
        <v>clean1</v>
      </c>
    </row>
    <row r="1422" spans="1:61" x14ac:dyDescent="0.25">
      <c r="A1422" t="s">
        <v>98</v>
      </c>
      <c r="B1422" s="6">
        <v>476</v>
      </c>
      <c r="C1422">
        <v>169</v>
      </c>
      <c r="D1422">
        <v>168</v>
      </c>
      <c r="E1422">
        <v>0</v>
      </c>
      <c r="F1422" s="1">
        <v>1.2995169082125599</v>
      </c>
      <c r="G1422">
        <v>0</v>
      </c>
      <c r="H1422">
        <v>0</v>
      </c>
      <c r="I1422" s="1">
        <v>194.79538069999359</v>
      </c>
      <c r="J1422" s="1">
        <v>3.553784692826627</v>
      </c>
      <c r="K1422" s="1">
        <v>0.86959952348633307</v>
      </c>
      <c r="L1422" s="1">
        <v>11.1493</v>
      </c>
      <c r="M1422" s="1">
        <v>2.8847</v>
      </c>
      <c r="N1422" s="2">
        <v>0.25800000000000001</v>
      </c>
      <c r="O1422" s="2">
        <v>0.13100000000000001</v>
      </c>
      <c r="P1422" s="2">
        <v>1E-3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5.3999999999999999E-2</v>
      </c>
      <c r="X1422" s="2">
        <v>0.38400000000000001</v>
      </c>
      <c r="Y1422" s="2">
        <v>6.7000000000000004E-2</v>
      </c>
      <c r="Z1422" s="2">
        <v>0.08</v>
      </c>
      <c r="AA1422" s="2">
        <v>0.72099999999999997</v>
      </c>
      <c r="AB1422" s="2">
        <v>0.97799999999999998</v>
      </c>
      <c r="AC1422" s="2">
        <v>0.99199999999999999</v>
      </c>
      <c r="AD1422" s="2">
        <v>0.64100000000000001</v>
      </c>
      <c r="AE1422" s="2">
        <v>0.93899999999999995</v>
      </c>
      <c r="AF1422" s="2">
        <v>0.35299999999999998</v>
      </c>
      <c r="AG1422" s="2">
        <v>7.8E-2</v>
      </c>
      <c r="AH1422" s="2">
        <v>0.22</v>
      </c>
      <c r="AI1422" s="2">
        <v>1.2E-2</v>
      </c>
      <c r="AJ1422" s="2">
        <v>3.3000000000000002E-2</v>
      </c>
      <c r="AK1422">
        <v>323260</v>
      </c>
      <c r="AL1422">
        <v>1.51</v>
      </c>
      <c r="AM1422" t="s">
        <v>60</v>
      </c>
      <c r="AN1422" s="3">
        <v>0.98528508771929812</v>
      </c>
      <c r="AO1422" s="3">
        <v>1.074346559259933E-2</v>
      </c>
      <c r="AP1422" s="3">
        <v>0.98528317449646985</v>
      </c>
      <c r="AQ1422" s="3">
        <v>1.0743005145610491E-2</v>
      </c>
      <c r="AT1422" s="10">
        <v>2.7265548706054692E-3</v>
      </c>
      <c r="AU1422" s="1">
        <v>296.05078125</v>
      </c>
      <c r="AV1422" s="5">
        <v>176046.33788037769</v>
      </c>
      <c r="AW1422" s="9">
        <v>9.3860149383544922E-2</v>
      </c>
      <c r="AX1422">
        <v>16</v>
      </c>
      <c r="AY1422" t="s">
        <v>50</v>
      </c>
      <c r="AZ1422" s="9">
        <f>AVERAGE(MainTable[[#This Row],[f1]:[f4]])</f>
        <v>2.64E-2</v>
      </c>
      <c r="BA1422" s="9">
        <f>AVERAGE(MainTable[[#This Row],[l1]:[l3]])</f>
        <v>0</v>
      </c>
      <c r="BB1422" s="9">
        <f>AVERAGE(MainTable[[#This Row],[n1]:[lsc]])</f>
        <v>0.38066666666666665</v>
      </c>
      <c r="BC1422" s="9">
        <f>AVERAGE(MainTable[[#This Row],[density]:[clsCoef]])</f>
        <v>0.8165</v>
      </c>
      <c r="BD1422" s="9">
        <f>AVERAGE(MainTable[[#This Row],[t2]:[t4]])</f>
        <v>0.217</v>
      </c>
      <c r="BE1422" s="9">
        <f>AVERAGE(MainTable[[#This Row],[c1]:[c2]])</f>
        <v>2.2499999999999999E-2</v>
      </c>
      <c r="BF1422" s="9">
        <f>AVERAGE(MainTable[[#This Row],[n3]], MainTable[[#This Row],[n1]], MainTable[[#This Row],[n4]])</f>
        <v>6.7000000000000004E-2</v>
      </c>
      <c r="BG1422" s="9" t="str">
        <f>VLOOKUP(MainTable[[#This Row],[model]],ModelNames,4,FALSE)</f>
        <v>Linear</v>
      </c>
      <c r="BH1422" s="9" cm="1">
        <f t="array" ref="BH1422">MEDIAN(IF($AM$2:$AM$2385=AM1422,$AN$2:$AN$2385))</f>
        <v>0.84154689776823377</v>
      </c>
      <c r="BI1422" s="9" t="str" cm="1">
        <f t="array" ref="BI1422">LEFT(A1422, MIN(IFERROR(FIND({"_binarized","_clean","_converted"}, A1422), LEN(A1422)+1))-1)</f>
        <v>clean1</v>
      </c>
    </row>
    <row r="1423" spans="1:61" x14ac:dyDescent="0.25">
      <c r="A1423" t="s">
        <v>98</v>
      </c>
      <c r="B1423" s="6">
        <v>476</v>
      </c>
      <c r="C1423">
        <v>169</v>
      </c>
      <c r="D1423">
        <v>168</v>
      </c>
      <c r="E1423">
        <v>0</v>
      </c>
      <c r="F1423" s="1">
        <v>1.2995169082125599</v>
      </c>
      <c r="G1423">
        <v>0</v>
      </c>
      <c r="H1423">
        <v>0</v>
      </c>
      <c r="I1423" s="1">
        <v>194.79538069999359</v>
      </c>
      <c r="J1423" s="1">
        <v>3.553784692826627</v>
      </c>
      <c r="K1423" s="1">
        <v>0.86959952348633307</v>
      </c>
      <c r="L1423" s="1">
        <v>11.1493</v>
      </c>
      <c r="M1423" s="1">
        <v>2.8847</v>
      </c>
      <c r="N1423" s="2">
        <v>0.25800000000000001</v>
      </c>
      <c r="O1423" s="2">
        <v>0.13100000000000001</v>
      </c>
      <c r="P1423" s="2">
        <v>1E-3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5.3999999999999999E-2</v>
      </c>
      <c r="X1423" s="2">
        <v>0.38400000000000001</v>
      </c>
      <c r="Y1423" s="2">
        <v>6.7000000000000004E-2</v>
      </c>
      <c r="Z1423" s="2">
        <v>0.08</v>
      </c>
      <c r="AA1423" s="2">
        <v>0.72099999999999997</v>
      </c>
      <c r="AB1423" s="2">
        <v>0.97799999999999998</v>
      </c>
      <c r="AC1423" s="2">
        <v>0.99199999999999999</v>
      </c>
      <c r="AD1423" s="2">
        <v>0.64100000000000001</v>
      </c>
      <c r="AE1423" s="2">
        <v>0.93899999999999995</v>
      </c>
      <c r="AF1423" s="2">
        <v>0.35299999999999998</v>
      </c>
      <c r="AG1423" s="2">
        <v>7.8E-2</v>
      </c>
      <c r="AH1423" s="2">
        <v>0.22</v>
      </c>
      <c r="AI1423" s="2">
        <v>1.2E-2</v>
      </c>
      <c r="AJ1423" s="2">
        <v>3.3000000000000002E-2</v>
      </c>
      <c r="AK1423">
        <v>323260</v>
      </c>
      <c r="AL1423">
        <v>1.51</v>
      </c>
      <c r="AM1423" t="s">
        <v>52</v>
      </c>
      <c r="AN1423" s="3">
        <v>0.97480263157894742</v>
      </c>
      <c r="AO1423" s="3">
        <v>5.0773108898881083E-3</v>
      </c>
      <c r="AP1423" s="3">
        <v>0.97476928179089417</v>
      </c>
      <c r="AQ1423" s="3">
        <v>5.0889544978619484E-3</v>
      </c>
      <c r="AR1423" s="3">
        <v>0.99685518358627723</v>
      </c>
      <c r="AS1423" s="3">
        <v>2.5926793720517198E-3</v>
      </c>
      <c r="AT1423" s="10">
        <v>0.14425778388977051</v>
      </c>
      <c r="AU1423" s="1">
        <v>295.0234375</v>
      </c>
      <c r="AV1423" s="5">
        <v>3327.3767768869579</v>
      </c>
      <c r="AW1423" s="9">
        <v>1.9876947402954099</v>
      </c>
      <c r="AX1423">
        <v>24</v>
      </c>
      <c r="AY1423" t="s">
        <v>50</v>
      </c>
      <c r="AZ1423" s="9">
        <f>AVERAGE(MainTable[[#This Row],[f1]:[f4]])</f>
        <v>2.64E-2</v>
      </c>
      <c r="BA1423" s="9">
        <f>AVERAGE(MainTable[[#This Row],[l1]:[l3]])</f>
        <v>0</v>
      </c>
      <c r="BB1423" s="9">
        <f>AVERAGE(MainTable[[#This Row],[n1]:[lsc]])</f>
        <v>0.38066666666666665</v>
      </c>
      <c r="BC1423" s="9">
        <f>AVERAGE(MainTable[[#This Row],[density]:[clsCoef]])</f>
        <v>0.8165</v>
      </c>
      <c r="BD1423" s="9">
        <f>AVERAGE(MainTable[[#This Row],[t2]:[t4]])</f>
        <v>0.217</v>
      </c>
      <c r="BE1423" s="9">
        <f>AVERAGE(MainTable[[#This Row],[c1]:[c2]])</f>
        <v>2.2499999999999999E-2</v>
      </c>
      <c r="BF1423" s="9">
        <f>AVERAGE(MainTable[[#This Row],[n3]], MainTable[[#This Row],[n1]], MainTable[[#This Row],[n4]])</f>
        <v>6.7000000000000004E-2</v>
      </c>
      <c r="BG1423" s="9" t="str">
        <f>VLOOKUP(MainTable[[#This Row],[model]],ModelNames,4,FALSE)</f>
        <v>Tree Ensemble</v>
      </c>
      <c r="BH1423" s="9" cm="1">
        <f t="array" ref="BH1423">MEDIAN(IF($AM$2:$AM$2385=AM1423,$AN$2:$AN$2385))</f>
        <v>0.87140340575455077</v>
      </c>
      <c r="BI1423" s="9" t="str" cm="1">
        <f t="array" ref="BI1423">LEFT(A1423, MIN(IFERROR(FIND({"_binarized","_clean","_converted"}, A1423), LEN(A1423)+1))-1)</f>
        <v>clean1</v>
      </c>
    </row>
    <row r="1424" spans="1:61" x14ac:dyDescent="0.25">
      <c r="A1424" t="s">
        <v>98</v>
      </c>
      <c r="B1424" s="6">
        <v>476</v>
      </c>
      <c r="C1424">
        <v>169</v>
      </c>
      <c r="D1424">
        <v>168</v>
      </c>
      <c r="E1424">
        <v>0</v>
      </c>
      <c r="F1424" s="1">
        <v>1.2995169082125599</v>
      </c>
      <c r="G1424">
        <v>0</v>
      </c>
      <c r="H1424">
        <v>0</v>
      </c>
      <c r="I1424" s="1">
        <v>194.79538069999359</v>
      </c>
      <c r="J1424" s="1">
        <v>3.553784692826627</v>
      </c>
      <c r="K1424" s="1">
        <v>0.86959952348633307</v>
      </c>
      <c r="L1424" s="1">
        <v>11.1493</v>
      </c>
      <c r="M1424" s="1">
        <v>2.8847</v>
      </c>
      <c r="N1424" s="2">
        <v>0.25800000000000001</v>
      </c>
      <c r="O1424" s="2">
        <v>0.13100000000000001</v>
      </c>
      <c r="P1424" s="2">
        <v>1E-3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5.3999999999999999E-2</v>
      </c>
      <c r="X1424" s="2">
        <v>0.38400000000000001</v>
      </c>
      <c r="Y1424" s="2">
        <v>6.7000000000000004E-2</v>
      </c>
      <c r="Z1424" s="2">
        <v>0.08</v>
      </c>
      <c r="AA1424" s="2">
        <v>0.72099999999999997</v>
      </c>
      <c r="AB1424" s="2">
        <v>0.97799999999999998</v>
      </c>
      <c r="AC1424" s="2">
        <v>0.99199999999999999</v>
      </c>
      <c r="AD1424" s="2">
        <v>0.64100000000000001</v>
      </c>
      <c r="AE1424" s="2">
        <v>0.93899999999999995</v>
      </c>
      <c r="AF1424" s="2">
        <v>0.35299999999999998</v>
      </c>
      <c r="AG1424" s="2">
        <v>7.8E-2</v>
      </c>
      <c r="AH1424" s="2">
        <v>0.22</v>
      </c>
      <c r="AI1424" s="2">
        <v>1.2E-2</v>
      </c>
      <c r="AJ1424" s="2">
        <v>3.3000000000000002E-2</v>
      </c>
      <c r="AK1424">
        <v>323260</v>
      </c>
      <c r="AL1424">
        <v>1.51</v>
      </c>
      <c r="AM1424" t="s">
        <v>61</v>
      </c>
      <c r="AN1424" s="3">
        <v>0.97054824561403508</v>
      </c>
      <c r="AO1424" s="3">
        <v>1.686681529794112E-2</v>
      </c>
      <c r="AP1424" s="3">
        <v>0.97042757052415385</v>
      </c>
      <c r="AQ1424" s="3">
        <v>1.6933057600529131E-2</v>
      </c>
      <c r="AR1424" s="3">
        <v>0.98134318000861964</v>
      </c>
      <c r="AS1424" s="3">
        <v>2.334454366602319E-2</v>
      </c>
      <c r="AT1424" s="10">
        <v>8.2757472991943359E-3</v>
      </c>
      <c r="AU1424" s="1">
        <v>308.484375</v>
      </c>
      <c r="AV1424" s="5">
        <v>58000.804355967848</v>
      </c>
      <c r="AW1424" s="9">
        <v>0.11841797828674321</v>
      </c>
      <c r="AX1424">
        <v>4</v>
      </c>
      <c r="AY1424" t="s">
        <v>50</v>
      </c>
      <c r="AZ1424" s="9">
        <f>AVERAGE(MainTable[[#This Row],[f1]:[f4]])</f>
        <v>2.64E-2</v>
      </c>
      <c r="BA1424" s="9">
        <f>AVERAGE(MainTable[[#This Row],[l1]:[l3]])</f>
        <v>0</v>
      </c>
      <c r="BB1424" s="9">
        <f>AVERAGE(MainTable[[#This Row],[n1]:[lsc]])</f>
        <v>0.38066666666666665</v>
      </c>
      <c r="BC1424" s="9">
        <f>AVERAGE(MainTable[[#This Row],[density]:[clsCoef]])</f>
        <v>0.8165</v>
      </c>
      <c r="BD1424" s="9">
        <f>AVERAGE(MainTable[[#This Row],[t2]:[t4]])</f>
        <v>0.217</v>
      </c>
      <c r="BE1424" s="9">
        <f>AVERAGE(MainTable[[#This Row],[c1]:[c2]])</f>
        <v>2.2499999999999999E-2</v>
      </c>
      <c r="BF1424" s="9">
        <f>AVERAGE(MainTable[[#This Row],[n3]], MainTable[[#This Row],[n1]], MainTable[[#This Row],[n4]])</f>
        <v>6.7000000000000004E-2</v>
      </c>
      <c r="BG1424" s="9" t="str">
        <f>VLOOKUP(MainTable[[#This Row],[model]],ModelNames,4,FALSE)</f>
        <v>Discriminant</v>
      </c>
      <c r="BH1424" s="9" cm="1">
        <f t="array" ref="BH1424">MEDIAN(IF($AM$2:$AM$2385=AM1424,$AN$2:$AN$2385))</f>
        <v>0.82848361206198695</v>
      </c>
      <c r="BI1424" s="9" t="str" cm="1">
        <f t="array" ref="BI1424">LEFT(A1424, MIN(IFERROR(FIND({"_binarized","_clean","_converted"}, A1424), LEN(A1424)+1))-1)</f>
        <v>clean1</v>
      </c>
    </row>
    <row r="1425" spans="1:61" x14ac:dyDescent="0.25">
      <c r="A1425" t="s">
        <v>98</v>
      </c>
      <c r="B1425" s="6">
        <v>476</v>
      </c>
      <c r="C1425">
        <v>169</v>
      </c>
      <c r="D1425">
        <v>168</v>
      </c>
      <c r="E1425">
        <v>0</v>
      </c>
      <c r="F1425" s="1">
        <v>1.2995169082125599</v>
      </c>
      <c r="G1425">
        <v>0</v>
      </c>
      <c r="H1425">
        <v>0</v>
      </c>
      <c r="I1425" s="1">
        <v>194.79538069999359</v>
      </c>
      <c r="J1425" s="1">
        <v>3.553784692826627</v>
      </c>
      <c r="K1425" s="1">
        <v>0.86959952348633307</v>
      </c>
      <c r="L1425" s="1">
        <v>11.1493</v>
      </c>
      <c r="M1425" s="1">
        <v>2.8847</v>
      </c>
      <c r="N1425" s="2">
        <v>0.25800000000000001</v>
      </c>
      <c r="O1425" s="2">
        <v>0.13100000000000001</v>
      </c>
      <c r="P1425" s="2">
        <v>1E-3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5.3999999999999999E-2</v>
      </c>
      <c r="X1425" s="2">
        <v>0.38400000000000001</v>
      </c>
      <c r="Y1425" s="2">
        <v>6.7000000000000004E-2</v>
      </c>
      <c r="Z1425" s="2">
        <v>0.08</v>
      </c>
      <c r="AA1425" s="2">
        <v>0.72099999999999997</v>
      </c>
      <c r="AB1425" s="2">
        <v>0.97799999999999998</v>
      </c>
      <c r="AC1425" s="2">
        <v>0.99199999999999999</v>
      </c>
      <c r="AD1425" s="2">
        <v>0.64100000000000001</v>
      </c>
      <c r="AE1425" s="2">
        <v>0.93899999999999995</v>
      </c>
      <c r="AF1425" s="2">
        <v>0.35299999999999998</v>
      </c>
      <c r="AG1425" s="2">
        <v>7.8E-2</v>
      </c>
      <c r="AH1425" s="2">
        <v>0.22</v>
      </c>
      <c r="AI1425" s="2">
        <v>1.2E-2</v>
      </c>
      <c r="AJ1425" s="2">
        <v>3.3000000000000002E-2</v>
      </c>
      <c r="AK1425">
        <v>323260</v>
      </c>
      <c r="AL1425">
        <v>1.51</v>
      </c>
      <c r="AM1425" t="s">
        <v>53</v>
      </c>
      <c r="AN1425" s="3">
        <v>0.9096271929824562</v>
      </c>
      <c r="AO1425" s="3">
        <v>4.0887003754535398E-2</v>
      </c>
      <c r="AP1425" s="3">
        <v>0.90989152217906322</v>
      </c>
      <c r="AQ1425" s="3">
        <v>4.0724844530399318E-2</v>
      </c>
      <c r="AR1425" s="3">
        <v>0.96995818490679664</v>
      </c>
      <c r="AS1425" s="3">
        <v>1.9827340497796109E-2</v>
      </c>
      <c r="AT1425" s="10">
        <v>6.0742855072021477E-2</v>
      </c>
      <c r="AU1425" s="1">
        <v>298.00390625</v>
      </c>
      <c r="AV1425" s="5">
        <v>7902.1639570756824</v>
      </c>
      <c r="AW1425" s="9">
        <v>0.28961300849914551</v>
      </c>
      <c r="AX1425">
        <v>24</v>
      </c>
      <c r="AY1425" t="s">
        <v>50</v>
      </c>
      <c r="AZ1425" s="9">
        <f>AVERAGE(MainTable[[#This Row],[f1]:[f4]])</f>
        <v>2.64E-2</v>
      </c>
      <c r="BA1425" s="9">
        <f>AVERAGE(MainTable[[#This Row],[l1]:[l3]])</f>
        <v>0</v>
      </c>
      <c r="BB1425" s="9">
        <f>AVERAGE(MainTable[[#This Row],[n1]:[lsc]])</f>
        <v>0.38066666666666665</v>
      </c>
      <c r="BC1425" s="9">
        <f>AVERAGE(MainTable[[#This Row],[density]:[clsCoef]])</f>
        <v>0.8165</v>
      </c>
      <c r="BD1425" s="9">
        <f>AVERAGE(MainTable[[#This Row],[t2]:[t4]])</f>
        <v>0.217</v>
      </c>
      <c r="BE1425" s="9">
        <f>AVERAGE(MainTable[[#This Row],[c1]:[c2]])</f>
        <v>2.2499999999999999E-2</v>
      </c>
      <c r="BF1425" s="9">
        <f>AVERAGE(MainTable[[#This Row],[n3]], MainTable[[#This Row],[n1]], MainTable[[#This Row],[n4]])</f>
        <v>6.7000000000000004E-2</v>
      </c>
      <c r="BG1425" s="9" t="str">
        <f>VLOOKUP(MainTable[[#This Row],[model]],ModelNames,4,FALSE)</f>
        <v>Instance-based</v>
      </c>
      <c r="BH1425" s="9" cm="1">
        <f t="array" ref="BH1425">MEDIAN(IF($AM$2:$AM$2385=AM1425,$AN$2:$AN$2385))</f>
        <v>0.85</v>
      </c>
      <c r="BI1425" s="9" t="str" cm="1">
        <f t="array" ref="BI1425">LEFT(A1425, MIN(IFERROR(FIND({"_binarized","_clean","_converted"}, A1425), LEN(A1425)+1))-1)</f>
        <v>clean1</v>
      </c>
    </row>
    <row r="1426" spans="1:61" x14ac:dyDescent="0.25">
      <c r="A1426" t="s">
        <v>98</v>
      </c>
      <c r="B1426" s="6">
        <v>476</v>
      </c>
      <c r="C1426">
        <v>169</v>
      </c>
      <c r="D1426">
        <v>168</v>
      </c>
      <c r="E1426">
        <v>0</v>
      </c>
      <c r="F1426" s="1">
        <v>1.2995169082125599</v>
      </c>
      <c r="G1426">
        <v>0</v>
      </c>
      <c r="H1426">
        <v>0</v>
      </c>
      <c r="I1426" s="1">
        <v>194.79538069999359</v>
      </c>
      <c r="J1426" s="1">
        <v>3.553784692826627</v>
      </c>
      <c r="K1426" s="1">
        <v>0.86959952348633307</v>
      </c>
      <c r="L1426" s="1">
        <v>11.1493</v>
      </c>
      <c r="M1426" s="1">
        <v>2.8847</v>
      </c>
      <c r="N1426" s="2">
        <v>0.25800000000000001</v>
      </c>
      <c r="O1426" s="2">
        <v>0.13100000000000001</v>
      </c>
      <c r="P1426" s="2">
        <v>1E-3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5.3999999999999999E-2</v>
      </c>
      <c r="X1426" s="2">
        <v>0.38400000000000001</v>
      </c>
      <c r="Y1426" s="2">
        <v>6.7000000000000004E-2</v>
      </c>
      <c r="Z1426" s="2">
        <v>0.08</v>
      </c>
      <c r="AA1426" s="2">
        <v>0.72099999999999997</v>
      </c>
      <c r="AB1426" s="2">
        <v>0.97799999999999998</v>
      </c>
      <c r="AC1426" s="2">
        <v>0.99199999999999999</v>
      </c>
      <c r="AD1426" s="2">
        <v>0.64100000000000001</v>
      </c>
      <c r="AE1426" s="2">
        <v>0.93899999999999995</v>
      </c>
      <c r="AF1426" s="2">
        <v>0.35299999999999998</v>
      </c>
      <c r="AG1426" s="2">
        <v>7.8E-2</v>
      </c>
      <c r="AH1426" s="2">
        <v>0.22</v>
      </c>
      <c r="AI1426" s="2">
        <v>1.2E-2</v>
      </c>
      <c r="AJ1426" s="2">
        <v>3.3000000000000002E-2</v>
      </c>
      <c r="AK1426">
        <v>323260</v>
      </c>
      <c r="AL1426">
        <v>1.51</v>
      </c>
      <c r="AM1426" t="s">
        <v>63</v>
      </c>
      <c r="AN1426" s="3">
        <v>0.81105263157894725</v>
      </c>
      <c r="AO1426" s="3">
        <v>3.8547017733895912E-2</v>
      </c>
      <c r="AP1426" s="3">
        <v>0.81150683878487018</v>
      </c>
      <c r="AQ1426" s="3">
        <v>3.8589851377911343E-2</v>
      </c>
      <c r="AR1426" s="3">
        <v>0.89257104385958497</v>
      </c>
      <c r="AS1426" s="3">
        <v>3.5585164039059113E-2</v>
      </c>
      <c r="AT1426" s="10">
        <v>3.5824775695800781E-3</v>
      </c>
      <c r="AU1426" s="1">
        <v>300.04296875</v>
      </c>
      <c r="AV1426" s="5">
        <v>133985.48649008389</v>
      </c>
      <c r="AW1426" s="9">
        <v>4.208064079284668E-2</v>
      </c>
      <c r="AX1426">
        <v>4</v>
      </c>
      <c r="AY1426" t="s">
        <v>50</v>
      </c>
      <c r="AZ1426" s="9">
        <f>AVERAGE(MainTable[[#This Row],[f1]:[f4]])</f>
        <v>2.64E-2</v>
      </c>
      <c r="BA1426" s="9">
        <f>AVERAGE(MainTable[[#This Row],[l1]:[l3]])</f>
        <v>0</v>
      </c>
      <c r="BB1426" s="9">
        <f>AVERAGE(MainTable[[#This Row],[n1]:[lsc]])</f>
        <v>0.38066666666666665</v>
      </c>
      <c r="BC1426" s="9">
        <f>AVERAGE(MainTable[[#This Row],[density]:[clsCoef]])</f>
        <v>0.8165</v>
      </c>
      <c r="BD1426" s="9">
        <f>AVERAGE(MainTable[[#This Row],[t2]:[t4]])</f>
        <v>0.217</v>
      </c>
      <c r="BE1426" s="9">
        <f>AVERAGE(MainTable[[#This Row],[c1]:[c2]])</f>
        <v>2.2499999999999999E-2</v>
      </c>
      <c r="BF1426" s="9">
        <f>AVERAGE(MainTable[[#This Row],[n3]], MainTable[[#This Row],[n1]], MainTable[[#This Row],[n4]])</f>
        <v>6.7000000000000004E-2</v>
      </c>
      <c r="BG1426" s="9" t="str">
        <f>VLOOKUP(MainTable[[#This Row],[model]],ModelNames,4,FALSE)</f>
        <v>Probabilistic</v>
      </c>
      <c r="BH1426" s="9" cm="1">
        <f t="array" ref="BH1426">MEDIAN(IF($AM$2:$AM$2385=AM1426,$AN$2:$AN$2385))</f>
        <v>0.73750000000000004</v>
      </c>
      <c r="BI1426" s="9" t="str" cm="1">
        <f t="array" ref="BI1426">LEFT(A1426, MIN(IFERROR(FIND({"_binarized","_clean","_converted"}, A1426), LEN(A1426)+1))-1)</f>
        <v>clean1</v>
      </c>
    </row>
    <row r="1427" spans="1:61" x14ac:dyDescent="0.25">
      <c r="A1427" t="s">
        <v>221</v>
      </c>
      <c r="B1427" s="6">
        <v>6497</v>
      </c>
      <c r="C1427">
        <v>12</v>
      </c>
      <c r="D1427">
        <v>11</v>
      </c>
      <c r="E1427">
        <v>0</v>
      </c>
      <c r="F1427" s="1">
        <v>1.290902679830747</v>
      </c>
      <c r="G1427">
        <v>0</v>
      </c>
      <c r="H1427">
        <v>0</v>
      </c>
      <c r="I1427" s="1">
        <v>1000000</v>
      </c>
      <c r="J1427" s="1">
        <v>8.0084916354442317</v>
      </c>
      <c r="K1427" s="1">
        <v>1.363323391457649</v>
      </c>
      <c r="L1427" s="1">
        <v>88</v>
      </c>
      <c r="M1427" s="1">
        <v>50.600299999999997</v>
      </c>
      <c r="N1427" s="2">
        <v>0.48199999999999998</v>
      </c>
      <c r="O1427" s="2">
        <v>0.96299999999999997</v>
      </c>
      <c r="P1427" s="2">
        <v>0.878</v>
      </c>
      <c r="Q1427" s="2">
        <v>4.0000000000000001E-3</v>
      </c>
      <c r="R1427" s="2">
        <v>0.998</v>
      </c>
      <c r="S1427" s="2">
        <v>0.98799999999999999</v>
      </c>
      <c r="T1427" s="2">
        <v>0.14199999999999999</v>
      </c>
      <c r="U1427" s="2">
        <v>0.42099999999999999</v>
      </c>
      <c r="V1427" s="2">
        <v>0.42099999999999999</v>
      </c>
      <c r="W1427" s="2">
        <v>0.21199999999999999</v>
      </c>
      <c r="X1427" s="2">
        <v>0.34899999999999998</v>
      </c>
      <c r="Y1427" s="2">
        <v>0.27700000000000002</v>
      </c>
      <c r="Z1427" s="2">
        <v>0.32300000000000001</v>
      </c>
      <c r="AA1427" s="2">
        <v>0.70099999999999996</v>
      </c>
      <c r="AB1427" s="2">
        <v>0.999</v>
      </c>
      <c r="AC1427" s="2">
        <v>0.90300000000000002</v>
      </c>
      <c r="AD1427" s="2">
        <v>0.35399999999999998</v>
      </c>
      <c r="AE1427" s="2">
        <v>0.81399999999999995</v>
      </c>
      <c r="AF1427" s="2">
        <v>2E-3</v>
      </c>
      <c r="AG1427" s="2">
        <v>1E-3</v>
      </c>
      <c r="AH1427" s="2">
        <v>0.81799999999999995</v>
      </c>
      <c r="AI1427" s="2">
        <v>1.2E-2</v>
      </c>
      <c r="AJ1427" s="2">
        <v>3.2000000000000001E-2</v>
      </c>
      <c r="AK1427">
        <v>354724</v>
      </c>
      <c r="AL1427">
        <v>47.74</v>
      </c>
      <c r="AM1427" t="s">
        <v>54</v>
      </c>
      <c r="AN1427" s="3">
        <v>0.73357020193047906</v>
      </c>
      <c r="AO1427" s="3">
        <v>9.8365887703185332E-3</v>
      </c>
      <c r="AP1427" s="3">
        <v>0.7310022178467247</v>
      </c>
      <c r="AQ1427" s="3">
        <v>1.0013437254493961E-2</v>
      </c>
      <c r="AR1427" s="3">
        <v>0.82231405503356425</v>
      </c>
      <c r="AS1427" s="3">
        <v>1.0954824389369559E-2</v>
      </c>
      <c r="AT1427" s="10">
        <v>9.1131091100000006E-2</v>
      </c>
      <c r="AU1427" s="1">
        <v>471.36328125</v>
      </c>
      <c r="AV1427" s="5">
        <v>71325.822178444214</v>
      </c>
      <c r="AW1427" s="9">
        <v>6.3152806758880624</v>
      </c>
      <c r="AX1427">
        <v>16</v>
      </c>
      <c r="AY1427" t="s">
        <v>50</v>
      </c>
      <c r="AZ1427" s="9">
        <f>AVERAGE(MainTable[[#This Row],[f1]:[f4]])</f>
        <v>0.76619999999999999</v>
      </c>
      <c r="BA1427" s="9">
        <f>AVERAGE(MainTable[[#This Row],[l1]:[l3]])</f>
        <v>0.32800000000000001</v>
      </c>
      <c r="BB1427" s="9">
        <f>AVERAGE(MainTable[[#This Row],[n1]:[lsc]])</f>
        <v>0.47683333333333339</v>
      </c>
      <c r="BC1427" s="9">
        <f>AVERAGE(MainTable[[#This Row],[density]:[clsCoef]])</f>
        <v>0.62850000000000006</v>
      </c>
      <c r="BD1427" s="9">
        <f>AVERAGE(MainTable[[#This Row],[t2]:[t4]])</f>
        <v>0.27366666666666667</v>
      </c>
      <c r="BE1427" s="9">
        <f>AVERAGE(MainTable[[#This Row],[c1]:[c2]])</f>
        <v>2.1999999999999999E-2</v>
      </c>
      <c r="BF1427" s="9">
        <f>AVERAGE(MainTable[[#This Row],[n3]], MainTable[[#This Row],[n1]], MainTable[[#This Row],[n4]])</f>
        <v>0.27066666666666667</v>
      </c>
      <c r="BG1427" s="9" t="str">
        <f>VLOOKUP(MainTable[[#This Row],[model]],ModelNames,4,FALSE)</f>
        <v>Tree Ensemble</v>
      </c>
      <c r="BH1427" s="9" cm="1">
        <f t="array" ref="BH1427">MEDIAN(IF($AM$2:$AM$2385=AM1427,$AN$2:$AN$2385))</f>
        <v>0.87316363636363636</v>
      </c>
      <c r="BI1427" s="9" t="str" cm="1">
        <f t="array" ref="BI1427">LEFT(A1427, MIN(IFERROR(FIND({"_binarized","_clean","_converted"}, A1427), LEN(A1427)+1))-1)</f>
        <v>wine_quality</v>
      </c>
    </row>
    <row r="1428" spans="1:61" x14ac:dyDescent="0.25">
      <c r="A1428" t="s">
        <v>221</v>
      </c>
      <c r="B1428" s="6">
        <v>6497</v>
      </c>
      <c r="C1428">
        <v>12</v>
      </c>
      <c r="D1428">
        <v>11</v>
      </c>
      <c r="E1428">
        <v>0</v>
      </c>
      <c r="F1428" s="1">
        <v>1.290902679830747</v>
      </c>
      <c r="G1428">
        <v>0</v>
      </c>
      <c r="H1428">
        <v>0</v>
      </c>
      <c r="I1428" s="1">
        <v>1000000</v>
      </c>
      <c r="J1428" s="1">
        <v>8.0084916354442317</v>
      </c>
      <c r="K1428" s="1">
        <v>1.363323391457649</v>
      </c>
      <c r="L1428" s="1">
        <v>88</v>
      </c>
      <c r="M1428" s="1">
        <v>50.600299999999997</v>
      </c>
      <c r="N1428" s="2">
        <v>0.48199999999999998</v>
      </c>
      <c r="O1428" s="2">
        <v>0.96299999999999997</v>
      </c>
      <c r="P1428" s="2">
        <v>0.878</v>
      </c>
      <c r="Q1428" s="2">
        <v>4.0000000000000001E-3</v>
      </c>
      <c r="R1428" s="2">
        <v>0.998</v>
      </c>
      <c r="S1428" s="2">
        <v>0.98799999999999999</v>
      </c>
      <c r="T1428" s="2">
        <v>0.14199999999999999</v>
      </c>
      <c r="U1428" s="2">
        <v>0.42099999999999999</v>
      </c>
      <c r="V1428" s="2">
        <v>0.42099999999999999</v>
      </c>
      <c r="W1428" s="2">
        <v>0.21199999999999999</v>
      </c>
      <c r="X1428" s="2">
        <v>0.34899999999999998</v>
      </c>
      <c r="Y1428" s="2">
        <v>0.27700000000000002</v>
      </c>
      <c r="Z1428" s="2">
        <v>0.32300000000000001</v>
      </c>
      <c r="AA1428" s="2">
        <v>0.70099999999999996</v>
      </c>
      <c r="AB1428" s="2">
        <v>0.999</v>
      </c>
      <c r="AC1428" s="2">
        <v>0.90300000000000002</v>
      </c>
      <c r="AD1428" s="2">
        <v>0.35399999999999998</v>
      </c>
      <c r="AE1428" s="2">
        <v>0.81399999999999995</v>
      </c>
      <c r="AF1428" s="2">
        <v>2E-3</v>
      </c>
      <c r="AG1428" s="2">
        <v>1E-3</v>
      </c>
      <c r="AH1428" s="2">
        <v>0.81799999999999995</v>
      </c>
      <c r="AI1428" s="2">
        <v>1.2E-2</v>
      </c>
      <c r="AJ1428" s="2">
        <v>3.2000000000000001E-2</v>
      </c>
      <c r="AK1428">
        <v>354724</v>
      </c>
      <c r="AL1428">
        <v>47.74</v>
      </c>
      <c r="AM1428" t="s">
        <v>52</v>
      </c>
      <c r="AN1428" s="3">
        <v>0.73126203588559258</v>
      </c>
      <c r="AO1428" s="3">
        <v>1.254580344406481E-2</v>
      </c>
      <c r="AP1428" s="3">
        <v>0.72835205583665108</v>
      </c>
      <c r="AQ1428" s="3">
        <v>1.2464436357231891E-2</v>
      </c>
      <c r="AR1428" s="3">
        <v>0.83240450885259221</v>
      </c>
      <c r="AS1428" s="3">
        <v>1.2686874003668131E-2</v>
      </c>
      <c r="AT1428" s="10">
        <v>0.19172978399999999</v>
      </c>
      <c r="AU1428" s="1">
        <v>574.3359375</v>
      </c>
      <c r="AV1428" s="5">
        <v>33901.879321986693</v>
      </c>
      <c r="AW1428" s="9">
        <v>4.4857437610626221</v>
      </c>
      <c r="AX1428">
        <v>24</v>
      </c>
      <c r="AY1428" t="s">
        <v>50</v>
      </c>
      <c r="AZ1428" s="9">
        <f>AVERAGE(MainTable[[#This Row],[f1]:[f4]])</f>
        <v>0.76619999999999999</v>
      </c>
      <c r="BA1428" s="9">
        <f>AVERAGE(MainTable[[#This Row],[l1]:[l3]])</f>
        <v>0.32800000000000001</v>
      </c>
      <c r="BB1428" s="9">
        <f>AVERAGE(MainTable[[#This Row],[n1]:[lsc]])</f>
        <v>0.47683333333333339</v>
      </c>
      <c r="BC1428" s="9">
        <f>AVERAGE(MainTable[[#This Row],[density]:[clsCoef]])</f>
        <v>0.62850000000000006</v>
      </c>
      <c r="BD1428" s="9">
        <f>AVERAGE(MainTable[[#This Row],[t2]:[t4]])</f>
        <v>0.27366666666666667</v>
      </c>
      <c r="BE1428" s="9">
        <f>AVERAGE(MainTable[[#This Row],[c1]:[c2]])</f>
        <v>2.1999999999999999E-2</v>
      </c>
      <c r="BF1428" s="9">
        <f>AVERAGE(MainTable[[#This Row],[n3]], MainTable[[#This Row],[n1]], MainTable[[#This Row],[n4]])</f>
        <v>0.27066666666666667</v>
      </c>
      <c r="BG1428" s="9" t="str">
        <f>VLOOKUP(MainTable[[#This Row],[model]],ModelNames,4,FALSE)</f>
        <v>Tree Ensemble</v>
      </c>
      <c r="BH1428" s="9" cm="1">
        <f t="array" ref="BH1428">MEDIAN(IF($AM$2:$AM$2385=AM1428,$AN$2:$AN$2385))</f>
        <v>0.87140340575455077</v>
      </c>
      <c r="BI1428" s="9" t="str" cm="1">
        <f t="array" ref="BI1428">LEFT(A1428, MIN(IFERROR(FIND({"_binarized","_clean","_converted"}, A1428), LEN(A1428)+1))-1)</f>
        <v>wine_quality</v>
      </c>
    </row>
    <row r="1429" spans="1:61" x14ac:dyDescent="0.25">
      <c r="A1429" t="s">
        <v>221</v>
      </c>
      <c r="B1429" s="6">
        <v>6497</v>
      </c>
      <c r="C1429">
        <v>12</v>
      </c>
      <c r="D1429">
        <v>11</v>
      </c>
      <c r="E1429">
        <v>0</v>
      </c>
      <c r="F1429" s="1">
        <v>1.290902679830747</v>
      </c>
      <c r="G1429">
        <v>0</v>
      </c>
      <c r="H1429">
        <v>0</v>
      </c>
      <c r="I1429" s="1">
        <v>1000000</v>
      </c>
      <c r="J1429" s="1">
        <v>8.0084916354442317</v>
      </c>
      <c r="K1429" s="1">
        <v>1.363323391457649</v>
      </c>
      <c r="L1429" s="1">
        <v>88</v>
      </c>
      <c r="M1429" s="1">
        <v>50.600299999999997</v>
      </c>
      <c r="N1429" s="2">
        <v>0.48199999999999998</v>
      </c>
      <c r="O1429" s="2">
        <v>0.96299999999999997</v>
      </c>
      <c r="P1429" s="2">
        <v>0.878</v>
      </c>
      <c r="Q1429" s="2">
        <v>4.0000000000000001E-3</v>
      </c>
      <c r="R1429" s="2">
        <v>0.998</v>
      </c>
      <c r="S1429" s="2">
        <v>0.98799999999999999</v>
      </c>
      <c r="T1429" s="2">
        <v>0.14199999999999999</v>
      </c>
      <c r="U1429" s="2">
        <v>0.42099999999999999</v>
      </c>
      <c r="V1429" s="2">
        <v>0.42099999999999999</v>
      </c>
      <c r="W1429" s="2">
        <v>0.21199999999999999</v>
      </c>
      <c r="X1429" s="2">
        <v>0.34899999999999998</v>
      </c>
      <c r="Y1429" s="2">
        <v>0.27700000000000002</v>
      </c>
      <c r="Z1429" s="2">
        <v>0.32300000000000001</v>
      </c>
      <c r="AA1429" s="2">
        <v>0.70099999999999996</v>
      </c>
      <c r="AB1429" s="2">
        <v>0.999</v>
      </c>
      <c r="AC1429" s="2">
        <v>0.90300000000000002</v>
      </c>
      <c r="AD1429" s="2">
        <v>0.35399999999999998</v>
      </c>
      <c r="AE1429" s="2">
        <v>0.81399999999999995</v>
      </c>
      <c r="AF1429" s="2">
        <v>2E-3</v>
      </c>
      <c r="AG1429" s="2">
        <v>1E-3</v>
      </c>
      <c r="AH1429" s="2">
        <v>0.81799999999999995</v>
      </c>
      <c r="AI1429" s="2">
        <v>1.2E-2</v>
      </c>
      <c r="AJ1429" s="2">
        <v>3.2000000000000001E-2</v>
      </c>
      <c r="AK1429">
        <v>354724</v>
      </c>
      <c r="AL1429">
        <v>47.74</v>
      </c>
      <c r="AM1429" t="s">
        <v>53</v>
      </c>
      <c r="AN1429" s="3">
        <v>0.71633019482442106</v>
      </c>
      <c r="AO1429" s="3">
        <v>7.5354202191054943E-3</v>
      </c>
      <c r="AP1429" s="3">
        <v>0.71514992705340386</v>
      </c>
      <c r="AQ1429" s="3">
        <v>7.240974733646652E-3</v>
      </c>
      <c r="AR1429" s="3">
        <v>0.80815941661504509</v>
      </c>
      <c r="AS1429" s="3">
        <v>1.053372811077637E-2</v>
      </c>
      <c r="AT1429" s="10">
        <v>0.24805603030000001</v>
      </c>
      <c r="AU1429" s="1">
        <v>445.77734375</v>
      </c>
      <c r="AV1429" s="5">
        <v>26203.757243211989</v>
      </c>
      <c r="AW1429" s="9">
        <v>0.54891586303710938</v>
      </c>
      <c r="AX1429">
        <v>24</v>
      </c>
      <c r="AY1429" t="s">
        <v>50</v>
      </c>
      <c r="AZ1429" s="9">
        <f>AVERAGE(MainTable[[#This Row],[f1]:[f4]])</f>
        <v>0.76619999999999999</v>
      </c>
      <c r="BA1429" s="9">
        <f>AVERAGE(MainTable[[#This Row],[l1]:[l3]])</f>
        <v>0.32800000000000001</v>
      </c>
      <c r="BB1429" s="9">
        <f>AVERAGE(MainTable[[#This Row],[n1]:[lsc]])</f>
        <v>0.47683333333333339</v>
      </c>
      <c r="BC1429" s="9">
        <f>AVERAGE(MainTable[[#This Row],[density]:[clsCoef]])</f>
        <v>0.62850000000000006</v>
      </c>
      <c r="BD1429" s="9">
        <f>AVERAGE(MainTable[[#This Row],[t2]:[t4]])</f>
        <v>0.27366666666666667</v>
      </c>
      <c r="BE1429" s="9">
        <f>AVERAGE(MainTable[[#This Row],[c1]:[c2]])</f>
        <v>2.1999999999999999E-2</v>
      </c>
      <c r="BF1429" s="9">
        <f>AVERAGE(MainTable[[#This Row],[n3]], MainTable[[#This Row],[n1]], MainTable[[#This Row],[n4]])</f>
        <v>0.27066666666666667</v>
      </c>
      <c r="BG1429" s="9" t="str">
        <f>VLOOKUP(MainTable[[#This Row],[model]],ModelNames,4,FALSE)</f>
        <v>Instance-based</v>
      </c>
      <c r="BH1429" s="9" cm="1">
        <f t="array" ref="BH1429">MEDIAN(IF($AM$2:$AM$2385=AM1429,$AN$2:$AN$2385))</f>
        <v>0.85</v>
      </c>
      <c r="BI1429" s="9" t="str" cm="1">
        <f t="array" ref="BI1429">LEFT(A1429, MIN(IFERROR(FIND({"_binarized","_clean","_converted"}, A1429), LEN(A1429)+1))-1)</f>
        <v>wine_quality</v>
      </c>
    </row>
    <row r="1430" spans="1:61" x14ac:dyDescent="0.25">
      <c r="A1430" t="s">
        <v>221</v>
      </c>
      <c r="B1430" s="6">
        <v>6497</v>
      </c>
      <c r="C1430">
        <v>12</v>
      </c>
      <c r="D1430">
        <v>11</v>
      </c>
      <c r="E1430">
        <v>0</v>
      </c>
      <c r="F1430" s="1">
        <v>1.290902679830747</v>
      </c>
      <c r="G1430">
        <v>0</v>
      </c>
      <c r="H1430">
        <v>0</v>
      </c>
      <c r="I1430" s="1">
        <v>1000000</v>
      </c>
      <c r="J1430" s="1">
        <v>8.0084916354442317</v>
      </c>
      <c r="K1430" s="1">
        <v>1.363323391457649</v>
      </c>
      <c r="L1430" s="1">
        <v>88</v>
      </c>
      <c r="M1430" s="1">
        <v>50.600299999999997</v>
      </c>
      <c r="N1430" s="2">
        <v>0.48199999999999998</v>
      </c>
      <c r="O1430" s="2">
        <v>0.96299999999999997</v>
      </c>
      <c r="P1430" s="2">
        <v>0.878</v>
      </c>
      <c r="Q1430" s="2">
        <v>4.0000000000000001E-3</v>
      </c>
      <c r="R1430" s="2">
        <v>0.998</v>
      </c>
      <c r="S1430" s="2">
        <v>0.98799999999999999</v>
      </c>
      <c r="T1430" s="2">
        <v>0.14199999999999999</v>
      </c>
      <c r="U1430" s="2">
        <v>0.42099999999999999</v>
      </c>
      <c r="V1430" s="2">
        <v>0.42099999999999999</v>
      </c>
      <c r="W1430" s="2">
        <v>0.21199999999999999</v>
      </c>
      <c r="X1430" s="2">
        <v>0.34899999999999998</v>
      </c>
      <c r="Y1430" s="2">
        <v>0.27700000000000002</v>
      </c>
      <c r="Z1430" s="2">
        <v>0.32300000000000001</v>
      </c>
      <c r="AA1430" s="2">
        <v>0.70099999999999996</v>
      </c>
      <c r="AB1430" s="2">
        <v>0.999</v>
      </c>
      <c r="AC1430" s="2">
        <v>0.90300000000000002</v>
      </c>
      <c r="AD1430" s="2">
        <v>0.35399999999999998</v>
      </c>
      <c r="AE1430" s="2">
        <v>0.81399999999999995</v>
      </c>
      <c r="AF1430" s="2">
        <v>2E-3</v>
      </c>
      <c r="AG1430" s="2">
        <v>1E-3</v>
      </c>
      <c r="AH1430" s="2">
        <v>0.81799999999999995</v>
      </c>
      <c r="AI1430" s="2">
        <v>1.2E-2</v>
      </c>
      <c r="AJ1430" s="2">
        <v>3.2000000000000001E-2</v>
      </c>
      <c r="AK1430">
        <v>354724</v>
      </c>
      <c r="AL1430">
        <v>47.74</v>
      </c>
      <c r="AM1430" t="s">
        <v>55</v>
      </c>
      <c r="AN1430" s="3">
        <v>0.71510214958251905</v>
      </c>
      <c r="AO1430" s="3">
        <v>1.7687090626996679E-2</v>
      </c>
      <c r="AP1430" s="3">
        <v>0.71349115894127091</v>
      </c>
      <c r="AQ1430" s="3">
        <v>1.7652178795496468E-2</v>
      </c>
      <c r="AR1430" s="3">
        <v>0.78045237497306641</v>
      </c>
      <c r="AS1430" s="3">
        <v>1.8591680428335491E-2</v>
      </c>
      <c r="AT1430" s="10">
        <v>6.5033913000000004E-3</v>
      </c>
      <c r="AU1430" s="1">
        <v>452.94140625</v>
      </c>
      <c r="AV1430" s="5">
        <v>999478.5388529615</v>
      </c>
      <c r="AW1430" s="9">
        <v>1.434841632843018</v>
      </c>
      <c r="AX1430">
        <v>16</v>
      </c>
      <c r="AY1430" t="s">
        <v>50</v>
      </c>
      <c r="AZ1430" s="9">
        <f>AVERAGE(MainTable[[#This Row],[f1]:[f4]])</f>
        <v>0.76619999999999999</v>
      </c>
      <c r="BA1430" s="9">
        <f>AVERAGE(MainTable[[#This Row],[l1]:[l3]])</f>
        <v>0.32800000000000001</v>
      </c>
      <c r="BB1430" s="9">
        <f>AVERAGE(MainTable[[#This Row],[n1]:[lsc]])</f>
        <v>0.47683333333333339</v>
      </c>
      <c r="BC1430" s="9">
        <f>AVERAGE(MainTable[[#This Row],[density]:[clsCoef]])</f>
        <v>0.62850000000000006</v>
      </c>
      <c r="BD1430" s="9">
        <f>AVERAGE(MainTable[[#This Row],[t2]:[t4]])</f>
        <v>0.27366666666666667</v>
      </c>
      <c r="BE1430" s="9">
        <f>AVERAGE(MainTable[[#This Row],[c1]:[c2]])</f>
        <v>2.1999999999999999E-2</v>
      </c>
      <c r="BF1430" s="9">
        <f>AVERAGE(MainTable[[#This Row],[n3]], MainTable[[#This Row],[n1]], MainTable[[#This Row],[n4]])</f>
        <v>0.27066666666666667</v>
      </c>
      <c r="BG1430" s="9" t="str">
        <f>VLOOKUP(MainTable[[#This Row],[model]],ModelNames,4,FALSE)</f>
        <v>Tree Ensemble</v>
      </c>
      <c r="BH1430" s="9" cm="1">
        <f t="array" ref="BH1430">MEDIAN(IF($AM$2:$AM$2385=AM1430,$AN$2:$AN$2385))</f>
        <v>0.88267425723439863</v>
      </c>
      <c r="BI1430" s="9" t="str" cm="1">
        <f t="array" ref="BI1430">LEFT(A1430, MIN(IFERROR(FIND({"_binarized","_clean","_converted"}, A1430), LEN(A1430)+1))-1)</f>
        <v>wine_quality</v>
      </c>
    </row>
    <row r="1431" spans="1:61" x14ac:dyDescent="0.25">
      <c r="A1431" t="s">
        <v>221</v>
      </c>
      <c r="B1431" s="6">
        <v>6497</v>
      </c>
      <c r="C1431">
        <v>12</v>
      </c>
      <c r="D1431">
        <v>11</v>
      </c>
      <c r="E1431">
        <v>0</v>
      </c>
      <c r="F1431" s="1">
        <v>1.290902679830747</v>
      </c>
      <c r="G1431">
        <v>0</v>
      </c>
      <c r="H1431">
        <v>0</v>
      </c>
      <c r="I1431" s="1">
        <v>1000000</v>
      </c>
      <c r="J1431" s="1">
        <v>8.0084916354442317</v>
      </c>
      <c r="K1431" s="1">
        <v>1.363323391457649</v>
      </c>
      <c r="L1431" s="1">
        <v>88</v>
      </c>
      <c r="M1431" s="1">
        <v>50.600299999999997</v>
      </c>
      <c r="N1431" s="2">
        <v>0.48199999999999998</v>
      </c>
      <c r="O1431" s="2">
        <v>0.96299999999999997</v>
      </c>
      <c r="P1431" s="2">
        <v>0.878</v>
      </c>
      <c r="Q1431" s="2">
        <v>4.0000000000000001E-3</v>
      </c>
      <c r="R1431" s="2">
        <v>0.998</v>
      </c>
      <c r="S1431" s="2">
        <v>0.98799999999999999</v>
      </c>
      <c r="T1431" s="2">
        <v>0.14199999999999999</v>
      </c>
      <c r="U1431" s="2">
        <v>0.42099999999999999</v>
      </c>
      <c r="V1431" s="2">
        <v>0.42099999999999999</v>
      </c>
      <c r="W1431" s="2">
        <v>0.21199999999999999</v>
      </c>
      <c r="X1431" s="2">
        <v>0.34899999999999998</v>
      </c>
      <c r="Y1431" s="2">
        <v>0.27700000000000002</v>
      </c>
      <c r="Z1431" s="2">
        <v>0.32300000000000001</v>
      </c>
      <c r="AA1431" s="2">
        <v>0.70099999999999996</v>
      </c>
      <c r="AB1431" s="2">
        <v>0.999</v>
      </c>
      <c r="AC1431" s="2">
        <v>0.90300000000000002</v>
      </c>
      <c r="AD1431" s="2">
        <v>0.35399999999999998</v>
      </c>
      <c r="AE1431" s="2">
        <v>0.81399999999999995</v>
      </c>
      <c r="AF1431" s="2">
        <v>2E-3</v>
      </c>
      <c r="AG1431" s="2">
        <v>1E-3</v>
      </c>
      <c r="AH1431" s="2">
        <v>0.81799999999999995</v>
      </c>
      <c r="AI1431" s="2">
        <v>1.2E-2</v>
      </c>
      <c r="AJ1431" s="2">
        <v>3.2000000000000001E-2</v>
      </c>
      <c r="AK1431">
        <v>354724</v>
      </c>
      <c r="AL1431">
        <v>47.74</v>
      </c>
      <c r="AM1431" t="s">
        <v>58</v>
      </c>
      <c r="AN1431" s="3">
        <v>0.69078356131935803</v>
      </c>
      <c r="AO1431" s="3">
        <v>1.1422268409188171E-2</v>
      </c>
      <c r="AP1431" s="3">
        <v>0.68851778419020526</v>
      </c>
      <c r="AQ1431" s="3">
        <v>1.146208760526375E-2</v>
      </c>
      <c r="AR1431" s="3">
        <v>0.74377713487915398</v>
      </c>
      <c r="AS1431" s="3">
        <v>1.246341611044032E-2</v>
      </c>
      <c r="AT1431" s="10">
        <v>6.8814992999999998E-3</v>
      </c>
      <c r="AU1431" s="1">
        <v>448.5390625</v>
      </c>
      <c r="AV1431" s="5">
        <v>944561.6028770298</v>
      </c>
      <c r="AW1431" s="9">
        <v>0.89709901809692383</v>
      </c>
      <c r="AX1431">
        <v>2</v>
      </c>
      <c r="AY1431" t="s">
        <v>50</v>
      </c>
      <c r="AZ1431" s="9">
        <f>AVERAGE(MainTable[[#This Row],[f1]:[f4]])</f>
        <v>0.76619999999999999</v>
      </c>
      <c r="BA1431" s="9">
        <f>AVERAGE(MainTable[[#This Row],[l1]:[l3]])</f>
        <v>0.32800000000000001</v>
      </c>
      <c r="BB1431" s="9">
        <f>AVERAGE(MainTable[[#This Row],[n1]:[lsc]])</f>
        <v>0.47683333333333339</v>
      </c>
      <c r="BC1431" s="9">
        <f>AVERAGE(MainTable[[#This Row],[density]:[clsCoef]])</f>
        <v>0.62850000000000006</v>
      </c>
      <c r="BD1431" s="9">
        <f>AVERAGE(MainTable[[#This Row],[t2]:[t4]])</f>
        <v>0.27366666666666667</v>
      </c>
      <c r="BE1431" s="9">
        <f>AVERAGE(MainTable[[#This Row],[c1]:[c2]])</f>
        <v>2.1999999999999999E-2</v>
      </c>
      <c r="BF1431" s="9">
        <f>AVERAGE(MainTable[[#This Row],[n3]], MainTable[[#This Row],[n1]], MainTable[[#This Row],[n4]])</f>
        <v>0.27066666666666667</v>
      </c>
      <c r="BG1431" s="9" t="str">
        <f>VLOOKUP(MainTable[[#This Row],[model]],ModelNames,4,FALSE)</f>
        <v>Tree Ensemble</v>
      </c>
      <c r="BH1431" s="9" cm="1">
        <f t="array" ref="BH1431">MEDIAN(IF($AM$2:$AM$2385=AM1431,$AN$2:$AN$2385))</f>
        <v>0.86973139609339412</v>
      </c>
      <c r="BI1431" s="9" t="str" cm="1">
        <f t="array" ref="BI1431">LEFT(A1431, MIN(IFERROR(FIND({"_binarized","_clean","_converted"}, A1431), LEN(A1431)+1))-1)</f>
        <v>wine_quality</v>
      </c>
    </row>
    <row r="1432" spans="1:61" x14ac:dyDescent="0.25">
      <c r="A1432" t="s">
        <v>221</v>
      </c>
      <c r="B1432" s="6">
        <v>6497</v>
      </c>
      <c r="C1432">
        <v>12</v>
      </c>
      <c r="D1432">
        <v>11</v>
      </c>
      <c r="E1432">
        <v>0</v>
      </c>
      <c r="F1432" s="1">
        <v>1.290902679830747</v>
      </c>
      <c r="G1432">
        <v>0</v>
      </c>
      <c r="H1432">
        <v>0</v>
      </c>
      <c r="I1432" s="1">
        <v>1000000</v>
      </c>
      <c r="J1432" s="1">
        <v>8.0084916354442317</v>
      </c>
      <c r="K1432" s="1">
        <v>1.363323391457649</v>
      </c>
      <c r="L1432" s="1">
        <v>88</v>
      </c>
      <c r="M1432" s="1">
        <v>50.600299999999997</v>
      </c>
      <c r="N1432" s="2">
        <v>0.48199999999999998</v>
      </c>
      <c r="O1432" s="2">
        <v>0.96299999999999997</v>
      </c>
      <c r="P1432" s="2">
        <v>0.878</v>
      </c>
      <c r="Q1432" s="2">
        <v>4.0000000000000001E-3</v>
      </c>
      <c r="R1432" s="2">
        <v>0.998</v>
      </c>
      <c r="S1432" s="2">
        <v>0.98799999999999999</v>
      </c>
      <c r="T1432" s="2">
        <v>0.14199999999999999</v>
      </c>
      <c r="U1432" s="2">
        <v>0.42099999999999999</v>
      </c>
      <c r="V1432" s="2">
        <v>0.42099999999999999</v>
      </c>
      <c r="W1432" s="2">
        <v>0.21199999999999999</v>
      </c>
      <c r="X1432" s="2">
        <v>0.34899999999999998</v>
      </c>
      <c r="Y1432" s="2">
        <v>0.27700000000000002</v>
      </c>
      <c r="Z1432" s="2">
        <v>0.32300000000000001</v>
      </c>
      <c r="AA1432" s="2">
        <v>0.70099999999999996</v>
      </c>
      <c r="AB1432" s="2">
        <v>0.999</v>
      </c>
      <c r="AC1432" s="2">
        <v>0.90300000000000002</v>
      </c>
      <c r="AD1432" s="2">
        <v>0.35399999999999998</v>
      </c>
      <c r="AE1432" s="2">
        <v>0.81399999999999995</v>
      </c>
      <c r="AF1432" s="2">
        <v>2E-3</v>
      </c>
      <c r="AG1432" s="2">
        <v>1E-3</v>
      </c>
      <c r="AH1432" s="2">
        <v>0.81799999999999995</v>
      </c>
      <c r="AI1432" s="2">
        <v>1.2E-2</v>
      </c>
      <c r="AJ1432" s="2">
        <v>3.2000000000000001E-2</v>
      </c>
      <c r="AK1432">
        <v>354724</v>
      </c>
      <c r="AL1432">
        <v>47.74</v>
      </c>
      <c r="AM1432" t="s">
        <v>57</v>
      </c>
      <c r="AN1432" s="3">
        <v>0.68508651625510752</v>
      </c>
      <c r="AO1432" s="3">
        <v>1.9197225126129772E-2</v>
      </c>
      <c r="AP1432" s="3">
        <v>0.68491624327163625</v>
      </c>
      <c r="AQ1432" s="3">
        <v>1.8970459091583371E-2</v>
      </c>
      <c r="AR1432" s="3">
        <v>0.67956774540498543</v>
      </c>
      <c r="AS1432" s="3">
        <v>1.8834217840018989E-2</v>
      </c>
      <c r="AT1432" s="10">
        <v>2.0908833000000001E-3</v>
      </c>
      <c r="AU1432" s="1">
        <v>454.24609375</v>
      </c>
      <c r="AV1432" s="5">
        <v>3108734.0646308931</v>
      </c>
      <c r="AW1432" s="9">
        <v>0.30811500549316412</v>
      </c>
      <c r="AX1432">
        <v>24</v>
      </c>
      <c r="AY1432" t="s">
        <v>50</v>
      </c>
      <c r="AZ1432" s="9">
        <f>AVERAGE(MainTable[[#This Row],[f1]:[f4]])</f>
        <v>0.76619999999999999</v>
      </c>
      <c r="BA1432" s="9">
        <f>AVERAGE(MainTable[[#This Row],[l1]:[l3]])</f>
        <v>0.32800000000000001</v>
      </c>
      <c r="BB1432" s="9">
        <f>AVERAGE(MainTable[[#This Row],[n1]:[lsc]])</f>
        <v>0.47683333333333339</v>
      </c>
      <c r="BC1432" s="9">
        <f>AVERAGE(MainTable[[#This Row],[density]:[clsCoef]])</f>
        <v>0.62850000000000006</v>
      </c>
      <c r="BD1432" s="9">
        <f>AVERAGE(MainTable[[#This Row],[t2]:[t4]])</f>
        <v>0.27366666666666667</v>
      </c>
      <c r="BE1432" s="9">
        <f>AVERAGE(MainTable[[#This Row],[c1]:[c2]])</f>
        <v>2.1999999999999999E-2</v>
      </c>
      <c r="BF1432" s="9">
        <f>AVERAGE(MainTable[[#This Row],[n3]], MainTable[[#This Row],[n1]], MainTable[[#This Row],[n4]])</f>
        <v>0.27066666666666667</v>
      </c>
      <c r="BG1432" s="9" t="str">
        <f>VLOOKUP(MainTable[[#This Row],[model]],ModelNames,4,FALSE)</f>
        <v>Tree-based</v>
      </c>
      <c r="BH1432" s="9" cm="1">
        <f t="array" ref="BH1432">MEDIAN(IF($AM$2:$AM$2385=AM1432,$AN$2:$AN$2385))</f>
        <v>0.84387062005572167</v>
      </c>
      <c r="BI1432" s="9" t="str" cm="1">
        <f t="array" ref="BI1432">LEFT(A1432, MIN(IFERROR(FIND({"_binarized","_clean","_converted"}, A1432), LEN(A1432)+1))-1)</f>
        <v>wine_quality</v>
      </c>
    </row>
    <row r="1433" spans="1:61" x14ac:dyDescent="0.25">
      <c r="A1433" t="s">
        <v>221</v>
      </c>
      <c r="B1433" s="6">
        <v>6497</v>
      </c>
      <c r="C1433">
        <v>12</v>
      </c>
      <c r="D1433">
        <v>11</v>
      </c>
      <c r="E1433">
        <v>0</v>
      </c>
      <c r="F1433" s="1">
        <v>1.290902679830747</v>
      </c>
      <c r="G1433">
        <v>0</v>
      </c>
      <c r="H1433">
        <v>0</v>
      </c>
      <c r="I1433" s="1">
        <v>1000000</v>
      </c>
      <c r="J1433" s="1">
        <v>8.0084916354442317</v>
      </c>
      <c r="K1433" s="1">
        <v>1.363323391457649</v>
      </c>
      <c r="L1433" s="1">
        <v>88</v>
      </c>
      <c r="M1433" s="1">
        <v>50.600299999999997</v>
      </c>
      <c r="N1433" s="2">
        <v>0.48199999999999998</v>
      </c>
      <c r="O1433" s="2">
        <v>0.96299999999999997</v>
      </c>
      <c r="P1433" s="2">
        <v>0.878</v>
      </c>
      <c r="Q1433" s="2">
        <v>4.0000000000000001E-3</v>
      </c>
      <c r="R1433" s="2">
        <v>0.998</v>
      </c>
      <c r="S1433" s="2">
        <v>0.98799999999999999</v>
      </c>
      <c r="T1433" s="2">
        <v>0.14199999999999999</v>
      </c>
      <c r="U1433" s="2">
        <v>0.42099999999999999</v>
      </c>
      <c r="V1433" s="2">
        <v>0.42099999999999999</v>
      </c>
      <c r="W1433" s="2">
        <v>0.21199999999999999</v>
      </c>
      <c r="X1433" s="2">
        <v>0.34899999999999998</v>
      </c>
      <c r="Y1433" s="2">
        <v>0.27700000000000002</v>
      </c>
      <c r="Z1433" s="2">
        <v>0.32300000000000001</v>
      </c>
      <c r="AA1433" s="2">
        <v>0.70099999999999996</v>
      </c>
      <c r="AB1433" s="2">
        <v>0.999</v>
      </c>
      <c r="AC1433" s="2">
        <v>0.90300000000000002</v>
      </c>
      <c r="AD1433" s="2">
        <v>0.35399999999999998</v>
      </c>
      <c r="AE1433" s="2">
        <v>0.81399999999999995</v>
      </c>
      <c r="AF1433" s="2">
        <v>2E-3</v>
      </c>
      <c r="AG1433" s="2">
        <v>1E-3</v>
      </c>
      <c r="AH1433" s="2">
        <v>0.81799999999999995</v>
      </c>
      <c r="AI1433" s="2">
        <v>1.2E-2</v>
      </c>
      <c r="AJ1433" s="2">
        <v>3.2000000000000001E-2</v>
      </c>
      <c r="AK1433">
        <v>354724</v>
      </c>
      <c r="AL1433">
        <v>47.74</v>
      </c>
      <c r="AM1433" t="s">
        <v>59</v>
      </c>
      <c r="AN1433" s="3">
        <v>0.66369088648072483</v>
      </c>
      <c r="AO1433" s="3">
        <v>1.394219215708946E-2</v>
      </c>
      <c r="AP1433" s="3">
        <v>0.6605107609476677</v>
      </c>
      <c r="AQ1433" s="3">
        <v>1.3102386004271179E-2</v>
      </c>
      <c r="AR1433" s="3">
        <v>0.72432366675610849</v>
      </c>
      <c r="AS1433" s="3">
        <v>1.7913998964941131E-2</v>
      </c>
      <c r="AT1433" s="10">
        <v>1.15778685E-2</v>
      </c>
      <c r="AU1433" s="1">
        <v>441.0625</v>
      </c>
      <c r="AV1433" s="5">
        <v>561415.94815603434</v>
      </c>
      <c r="AW1433" s="9">
        <v>0.68062877655029297</v>
      </c>
      <c r="AX1433">
        <v>1</v>
      </c>
      <c r="AY1433" t="s">
        <v>50</v>
      </c>
      <c r="AZ1433" s="9">
        <f>AVERAGE(MainTable[[#This Row],[f1]:[f4]])</f>
        <v>0.76619999999999999</v>
      </c>
      <c r="BA1433" s="9">
        <f>AVERAGE(MainTable[[#This Row],[l1]:[l3]])</f>
        <v>0.32800000000000001</v>
      </c>
      <c r="BB1433" s="9">
        <f>AVERAGE(MainTable[[#This Row],[n1]:[lsc]])</f>
        <v>0.47683333333333339</v>
      </c>
      <c r="BC1433" s="9">
        <f>AVERAGE(MainTable[[#This Row],[density]:[clsCoef]])</f>
        <v>0.62850000000000006</v>
      </c>
      <c r="BD1433" s="9">
        <f>AVERAGE(MainTable[[#This Row],[t2]:[t4]])</f>
        <v>0.27366666666666667</v>
      </c>
      <c r="BE1433" s="9">
        <f>AVERAGE(MainTable[[#This Row],[c1]:[c2]])</f>
        <v>2.1999999999999999E-2</v>
      </c>
      <c r="BF1433" s="9">
        <f>AVERAGE(MainTable[[#This Row],[n3]], MainTable[[#This Row],[n1]], MainTable[[#This Row],[n4]])</f>
        <v>0.27066666666666667</v>
      </c>
      <c r="BG1433" s="9" t="str">
        <f>VLOOKUP(MainTable[[#This Row],[model]],ModelNames,4,FALSE)</f>
        <v>Tree Ensemble</v>
      </c>
      <c r="BH1433" s="9" cm="1">
        <f t="array" ref="BH1433">MEDIAN(IF($AM$2:$AM$2385=AM1433,$AN$2:$AN$2385))</f>
        <v>0.86949265687583444</v>
      </c>
      <c r="BI1433" s="9" t="str" cm="1">
        <f t="array" ref="BI1433">LEFT(A1433, MIN(IFERROR(FIND({"_binarized","_clean","_converted"}, A1433), LEN(A1433)+1))-1)</f>
        <v>wine_quality</v>
      </c>
    </row>
    <row r="1434" spans="1:61" x14ac:dyDescent="0.25">
      <c r="A1434" t="s">
        <v>221</v>
      </c>
      <c r="B1434" s="6">
        <v>6497</v>
      </c>
      <c r="C1434">
        <v>12</v>
      </c>
      <c r="D1434">
        <v>11</v>
      </c>
      <c r="E1434">
        <v>0</v>
      </c>
      <c r="F1434" s="1">
        <v>1.290902679830747</v>
      </c>
      <c r="G1434">
        <v>0</v>
      </c>
      <c r="H1434">
        <v>0</v>
      </c>
      <c r="I1434" s="1">
        <v>1000000</v>
      </c>
      <c r="J1434" s="1">
        <v>8.0084916354442317</v>
      </c>
      <c r="K1434" s="1">
        <v>1.363323391457649</v>
      </c>
      <c r="L1434" s="1">
        <v>88</v>
      </c>
      <c r="M1434" s="1">
        <v>50.600299999999997</v>
      </c>
      <c r="N1434" s="2">
        <v>0.48199999999999998</v>
      </c>
      <c r="O1434" s="2">
        <v>0.96299999999999997</v>
      </c>
      <c r="P1434" s="2">
        <v>0.878</v>
      </c>
      <c r="Q1434" s="2">
        <v>4.0000000000000001E-3</v>
      </c>
      <c r="R1434" s="2">
        <v>0.998</v>
      </c>
      <c r="S1434" s="2">
        <v>0.98799999999999999</v>
      </c>
      <c r="T1434" s="2">
        <v>0.14199999999999999</v>
      </c>
      <c r="U1434" s="2">
        <v>0.42099999999999999</v>
      </c>
      <c r="V1434" s="2">
        <v>0.42099999999999999</v>
      </c>
      <c r="W1434" s="2">
        <v>0.21199999999999999</v>
      </c>
      <c r="X1434" s="2">
        <v>0.34899999999999998</v>
      </c>
      <c r="Y1434" s="2">
        <v>0.27700000000000002</v>
      </c>
      <c r="Z1434" s="2">
        <v>0.32300000000000001</v>
      </c>
      <c r="AA1434" s="2">
        <v>0.70099999999999996</v>
      </c>
      <c r="AB1434" s="2">
        <v>0.999</v>
      </c>
      <c r="AC1434" s="2">
        <v>0.90300000000000002</v>
      </c>
      <c r="AD1434" s="2">
        <v>0.35399999999999998</v>
      </c>
      <c r="AE1434" s="2">
        <v>0.81399999999999995</v>
      </c>
      <c r="AF1434" s="2">
        <v>2E-3</v>
      </c>
      <c r="AG1434" s="2">
        <v>1E-3</v>
      </c>
      <c r="AH1434" s="2">
        <v>0.81799999999999995</v>
      </c>
      <c r="AI1434" s="2">
        <v>1.2E-2</v>
      </c>
      <c r="AJ1434" s="2">
        <v>3.2000000000000001E-2</v>
      </c>
      <c r="AK1434">
        <v>354724</v>
      </c>
      <c r="AL1434">
        <v>47.74</v>
      </c>
      <c r="AM1434" t="s">
        <v>49</v>
      </c>
      <c r="AN1434" s="3">
        <v>0.64737206134896663</v>
      </c>
      <c r="AO1434" s="3">
        <v>1.067611933679599E-2</v>
      </c>
      <c r="AP1434" s="3">
        <v>0.64646173259642592</v>
      </c>
      <c r="AQ1434" s="3">
        <v>1.0539264499480821E-2</v>
      </c>
      <c r="AR1434" s="3">
        <v>0.69629665652437078</v>
      </c>
      <c r="AS1434" s="3">
        <v>1.5629991491932119E-2</v>
      </c>
      <c r="AT1434" s="10">
        <v>8.2695484E-3</v>
      </c>
      <c r="AU1434" s="1">
        <v>451.8515625</v>
      </c>
      <c r="AV1434" s="5">
        <v>786016.31829321035</v>
      </c>
      <c r="AW1434" s="9">
        <v>38.120775938034058</v>
      </c>
      <c r="AX1434">
        <v>16</v>
      </c>
      <c r="AY1434" t="s">
        <v>50</v>
      </c>
      <c r="AZ1434" s="9">
        <f>AVERAGE(MainTable[[#This Row],[f1]:[f4]])</f>
        <v>0.76619999999999999</v>
      </c>
      <c r="BA1434" s="9">
        <f>AVERAGE(MainTable[[#This Row],[l1]:[l3]])</f>
        <v>0.32800000000000001</v>
      </c>
      <c r="BB1434" s="9">
        <f>AVERAGE(MainTable[[#This Row],[n1]:[lsc]])</f>
        <v>0.47683333333333339</v>
      </c>
      <c r="BC1434" s="9">
        <f>AVERAGE(MainTable[[#This Row],[density]:[clsCoef]])</f>
        <v>0.62850000000000006</v>
      </c>
      <c r="BD1434" s="9">
        <f>AVERAGE(MainTable[[#This Row],[t2]:[t4]])</f>
        <v>0.27366666666666667</v>
      </c>
      <c r="BE1434" s="9">
        <f>AVERAGE(MainTable[[#This Row],[c1]:[c2]])</f>
        <v>2.1999999999999999E-2</v>
      </c>
      <c r="BF1434" s="9">
        <f>AVERAGE(MainTable[[#This Row],[n3]], MainTable[[#This Row],[n1]], MainTable[[#This Row],[n4]])</f>
        <v>0.27066666666666667</v>
      </c>
      <c r="BG1434" s="9" t="str">
        <f>VLOOKUP(MainTable[[#This Row],[model]],ModelNames,4,FALSE)</f>
        <v>Neural</v>
      </c>
      <c r="BH1434" s="9" cm="1">
        <f t="array" ref="BH1434">MEDIAN(IF($AM$2:$AM$2385=AM1434,$AN$2:$AN$2385))</f>
        <v>0.87620447459485384</v>
      </c>
      <c r="BI1434" s="9" t="str" cm="1">
        <f t="array" ref="BI1434">LEFT(A1434, MIN(IFERROR(FIND({"_binarized","_clean","_converted"}, A1434), LEN(A1434)+1))-1)</f>
        <v>wine_quality</v>
      </c>
    </row>
    <row r="1435" spans="1:61" x14ac:dyDescent="0.25">
      <c r="A1435" t="s">
        <v>221</v>
      </c>
      <c r="B1435" s="6">
        <v>6497</v>
      </c>
      <c r="C1435">
        <v>12</v>
      </c>
      <c r="D1435">
        <v>11</v>
      </c>
      <c r="E1435">
        <v>0</v>
      </c>
      <c r="F1435" s="1">
        <v>1.290902679830747</v>
      </c>
      <c r="G1435">
        <v>0</v>
      </c>
      <c r="H1435">
        <v>0</v>
      </c>
      <c r="I1435" s="1">
        <v>1000000</v>
      </c>
      <c r="J1435" s="1">
        <v>8.0084916354442317</v>
      </c>
      <c r="K1435" s="1">
        <v>1.363323391457649</v>
      </c>
      <c r="L1435" s="1">
        <v>88</v>
      </c>
      <c r="M1435" s="1">
        <v>50.600299999999997</v>
      </c>
      <c r="N1435" s="2">
        <v>0.48199999999999998</v>
      </c>
      <c r="O1435" s="2">
        <v>0.96299999999999997</v>
      </c>
      <c r="P1435" s="2">
        <v>0.878</v>
      </c>
      <c r="Q1435" s="2">
        <v>4.0000000000000001E-3</v>
      </c>
      <c r="R1435" s="2">
        <v>0.998</v>
      </c>
      <c r="S1435" s="2">
        <v>0.98799999999999999</v>
      </c>
      <c r="T1435" s="2">
        <v>0.14199999999999999</v>
      </c>
      <c r="U1435" s="2">
        <v>0.42099999999999999</v>
      </c>
      <c r="V1435" s="2">
        <v>0.42099999999999999</v>
      </c>
      <c r="W1435" s="2">
        <v>0.21199999999999999</v>
      </c>
      <c r="X1435" s="2">
        <v>0.34899999999999998</v>
      </c>
      <c r="Y1435" s="2">
        <v>0.27700000000000002</v>
      </c>
      <c r="Z1435" s="2">
        <v>0.32300000000000001</v>
      </c>
      <c r="AA1435" s="2">
        <v>0.70099999999999996</v>
      </c>
      <c r="AB1435" s="2">
        <v>0.999</v>
      </c>
      <c r="AC1435" s="2">
        <v>0.90300000000000002</v>
      </c>
      <c r="AD1435" s="2">
        <v>0.35399999999999998</v>
      </c>
      <c r="AE1435" s="2">
        <v>0.81399999999999995</v>
      </c>
      <c r="AF1435" s="2">
        <v>2E-3</v>
      </c>
      <c r="AG1435" s="2">
        <v>1E-3</v>
      </c>
      <c r="AH1435" s="2">
        <v>0.81799999999999995</v>
      </c>
      <c r="AI1435" s="2">
        <v>1.2E-2</v>
      </c>
      <c r="AJ1435" s="2">
        <v>3.2000000000000001E-2</v>
      </c>
      <c r="AK1435">
        <v>354724</v>
      </c>
      <c r="AL1435">
        <v>47.74</v>
      </c>
      <c r="AM1435" t="s">
        <v>51</v>
      </c>
      <c r="AN1435" s="3">
        <v>0.64706496121276724</v>
      </c>
      <c r="AO1435" s="3">
        <v>1.1238821796452581E-2</v>
      </c>
      <c r="AP1435" s="3">
        <v>0.64436614031999861</v>
      </c>
      <c r="AQ1435" s="3">
        <v>1.237990997596638E-2</v>
      </c>
      <c r="AT1435" s="10">
        <v>0.85402641300000004</v>
      </c>
      <c r="AU1435" s="1">
        <v>441.08984375</v>
      </c>
      <c r="AV1435" s="5">
        <v>7611.0058205834521</v>
      </c>
      <c r="AW1435" s="9">
        <v>5.2046282291412354</v>
      </c>
      <c r="AX1435">
        <v>12</v>
      </c>
      <c r="AY1435" t="s">
        <v>50</v>
      </c>
      <c r="AZ1435" s="9">
        <f>AVERAGE(MainTable[[#This Row],[f1]:[f4]])</f>
        <v>0.76619999999999999</v>
      </c>
      <c r="BA1435" s="9">
        <f>AVERAGE(MainTable[[#This Row],[l1]:[l3]])</f>
        <v>0.32800000000000001</v>
      </c>
      <c r="BB1435" s="9">
        <f>AVERAGE(MainTable[[#This Row],[n1]:[lsc]])</f>
        <v>0.47683333333333339</v>
      </c>
      <c r="BC1435" s="9">
        <f>AVERAGE(MainTable[[#This Row],[density]:[clsCoef]])</f>
        <v>0.62850000000000006</v>
      </c>
      <c r="BD1435" s="9">
        <f>AVERAGE(MainTable[[#This Row],[t2]:[t4]])</f>
        <v>0.27366666666666667</v>
      </c>
      <c r="BE1435" s="9">
        <f>AVERAGE(MainTable[[#This Row],[c1]:[c2]])</f>
        <v>2.1999999999999999E-2</v>
      </c>
      <c r="BF1435" s="9">
        <f>AVERAGE(MainTable[[#This Row],[n3]], MainTable[[#This Row],[n1]], MainTable[[#This Row],[n4]])</f>
        <v>0.27066666666666667</v>
      </c>
      <c r="BG1435" s="9" t="str">
        <f>VLOOKUP(MainTable[[#This Row],[model]],ModelNames,4,FALSE)</f>
        <v>Kernel/SVM</v>
      </c>
      <c r="BH1435" s="9" cm="1">
        <f t="array" ref="BH1435">MEDIAN(IF($AM$2:$AM$2385=AM1435,$AN$2:$AN$2385))</f>
        <v>0.87225452196382425</v>
      </c>
      <c r="BI1435" s="9" t="str" cm="1">
        <f t="array" ref="BI1435">LEFT(A1435, MIN(IFERROR(FIND({"_binarized","_clean","_converted"}, A1435), LEN(A1435)+1))-1)</f>
        <v>wine_quality</v>
      </c>
    </row>
    <row r="1436" spans="1:61" x14ac:dyDescent="0.25">
      <c r="A1436" t="s">
        <v>221</v>
      </c>
      <c r="B1436" s="6">
        <v>6497</v>
      </c>
      <c r="C1436">
        <v>12</v>
      </c>
      <c r="D1436">
        <v>11</v>
      </c>
      <c r="E1436">
        <v>0</v>
      </c>
      <c r="F1436" s="1">
        <v>1.290902679830747</v>
      </c>
      <c r="G1436">
        <v>0</v>
      </c>
      <c r="H1436">
        <v>0</v>
      </c>
      <c r="I1436" s="1">
        <v>1000000</v>
      </c>
      <c r="J1436" s="1">
        <v>8.0084916354442317</v>
      </c>
      <c r="K1436" s="1">
        <v>1.363323391457649</v>
      </c>
      <c r="L1436" s="1">
        <v>88</v>
      </c>
      <c r="M1436" s="1">
        <v>50.600299999999997</v>
      </c>
      <c r="N1436" s="2">
        <v>0.48199999999999998</v>
      </c>
      <c r="O1436" s="2">
        <v>0.96299999999999997</v>
      </c>
      <c r="P1436" s="2">
        <v>0.878</v>
      </c>
      <c r="Q1436" s="2">
        <v>4.0000000000000001E-3</v>
      </c>
      <c r="R1436" s="2">
        <v>0.998</v>
      </c>
      <c r="S1436" s="2">
        <v>0.98799999999999999</v>
      </c>
      <c r="T1436" s="2">
        <v>0.14199999999999999</v>
      </c>
      <c r="U1436" s="2">
        <v>0.42099999999999999</v>
      </c>
      <c r="V1436" s="2">
        <v>0.42099999999999999</v>
      </c>
      <c r="W1436" s="2">
        <v>0.21199999999999999</v>
      </c>
      <c r="X1436" s="2">
        <v>0.34899999999999998</v>
      </c>
      <c r="Y1436" s="2">
        <v>0.27700000000000002</v>
      </c>
      <c r="Z1436" s="2">
        <v>0.32300000000000001</v>
      </c>
      <c r="AA1436" s="2">
        <v>0.70099999999999996</v>
      </c>
      <c r="AB1436" s="2">
        <v>0.999</v>
      </c>
      <c r="AC1436" s="2">
        <v>0.90300000000000002</v>
      </c>
      <c r="AD1436" s="2">
        <v>0.35399999999999998</v>
      </c>
      <c r="AE1436" s="2">
        <v>0.81399999999999995</v>
      </c>
      <c r="AF1436" s="2">
        <v>2E-3</v>
      </c>
      <c r="AG1436" s="2">
        <v>1E-3</v>
      </c>
      <c r="AH1436" s="2">
        <v>0.81799999999999995</v>
      </c>
      <c r="AI1436" s="2">
        <v>1.2E-2</v>
      </c>
      <c r="AJ1436" s="2">
        <v>3.2000000000000001E-2</v>
      </c>
      <c r="AK1436">
        <v>354724</v>
      </c>
      <c r="AL1436">
        <v>47.74</v>
      </c>
      <c r="AM1436" t="s">
        <v>62</v>
      </c>
      <c r="AN1436" s="3">
        <v>0.57580245158998056</v>
      </c>
      <c r="AO1436" s="3">
        <v>1.1639420493241671E-2</v>
      </c>
      <c r="AP1436" s="3">
        <v>0.54365927112927193</v>
      </c>
      <c r="AQ1436" s="3">
        <v>8.8805578676023466E-3</v>
      </c>
      <c r="AT1436" s="10">
        <v>1.3270140000000001E-3</v>
      </c>
      <c r="AU1436" s="1">
        <v>455.19921875</v>
      </c>
      <c r="AV1436" s="5">
        <v>4898215.2032914711</v>
      </c>
      <c r="AW1436" s="9">
        <v>0.13345885276794431</v>
      </c>
      <c r="AX1436">
        <v>6</v>
      </c>
      <c r="AY1436" t="s">
        <v>50</v>
      </c>
      <c r="AZ1436" s="9">
        <f>AVERAGE(MainTable[[#This Row],[f1]:[f4]])</f>
        <v>0.76619999999999999</v>
      </c>
      <c r="BA1436" s="9">
        <f>AVERAGE(MainTable[[#This Row],[l1]:[l3]])</f>
        <v>0.32800000000000001</v>
      </c>
      <c r="BB1436" s="9">
        <f>AVERAGE(MainTable[[#This Row],[n1]:[lsc]])</f>
        <v>0.47683333333333339</v>
      </c>
      <c r="BC1436" s="9">
        <f>AVERAGE(MainTable[[#This Row],[density]:[clsCoef]])</f>
        <v>0.62850000000000006</v>
      </c>
      <c r="BD1436" s="9">
        <f>AVERAGE(MainTable[[#This Row],[t2]:[t4]])</f>
        <v>0.27366666666666667</v>
      </c>
      <c r="BE1436" s="9">
        <f>AVERAGE(MainTable[[#This Row],[c1]:[c2]])</f>
        <v>2.1999999999999999E-2</v>
      </c>
      <c r="BF1436" s="9">
        <f>AVERAGE(MainTable[[#This Row],[n3]], MainTable[[#This Row],[n1]], MainTable[[#This Row],[n4]])</f>
        <v>0.27066666666666667</v>
      </c>
      <c r="BG1436" s="9" t="str">
        <f>VLOOKUP(MainTable[[#This Row],[model]],ModelNames,4,FALSE)</f>
        <v>Linear</v>
      </c>
      <c r="BH1436" s="9" cm="1">
        <f t="array" ref="BH1436">MEDIAN(IF($AM$2:$AM$2385=AM1436,$AN$2:$AN$2385))</f>
        <v>0.84909999999999997</v>
      </c>
      <c r="BI1436" s="9" t="str" cm="1">
        <f t="array" ref="BI1436">LEFT(A1436, MIN(IFERROR(FIND({"_binarized","_clean","_converted"}, A1436), LEN(A1436)+1))-1)</f>
        <v>wine_quality</v>
      </c>
    </row>
    <row r="1437" spans="1:61" x14ac:dyDescent="0.25">
      <c r="A1437" t="s">
        <v>221</v>
      </c>
      <c r="B1437" s="6">
        <v>6497</v>
      </c>
      <c r="C1437">
        <v>12</v>
      </c>
      <c r="D1437">
        <v>11</v>
      </c>
      <c r="E1437">
        <v>0</v>
      </c>
      <c r="F1437" s="1">
        <v>1.290902679830747</v>
      </c>
      <c r="G1437">
        <v>0</v>
      </c>
      <c r="H1437">
        <v>0</v>
      </c>
      <c r="I1437" s="1">
        <v>1000000</v>
      </c>
      <c r="J1437" s="1">
        <v>8.0084916354442317</v>
      </c>
      <c r="K1437" s="1">
        <v>1.363323391457649</v>
      </c>
      <c r="L1437" s="1">
        <v>88</v>
      </c>
      <c r="M1437" s="1">
        <v>50.600299999999997</v>
      </c>
      <c r="N1437" s="2">
        <v>0.48199999999999998</v>
      </c>
      <c r="O1437" s="2">
        <v>0.96299999999999997</v>
      </c>
      <c r="P1437" s="2">
        <v>0.878</v>
      </c>
      <c r="Q1437" s="2">
        <v>4.0000000000000001E-3</v>
      </c>
      <c r="R1437" s="2">
        <v>0.998</v>
      </c>
      <c r="S1437" s="2">
        <v>0.98799999999999999</v>
      </c>
      <c r="T1437" s="2">
        <v>0.14199999999999999</v>
      </c>
      <c r="U1437" s="2">
        <v>0.42099999999999999</v>
      </c>
      <c r="V1437" s="2">
        <v>0.42099999999999999</v>
      </c>
      <c r="W1437" s="2">
        <v>0.21199999999999999</v>
      </c>
      <c r="X1437" s="2">
        <v>0.34899999999999998</v>
      </c>
      <c r="Y1437" s="2">
        <v>0.27700000000000002</v>
      </c>
      <c r="Z1437" s="2">
        <v>0.32300000000000001</v>
      </c>
      <c r="AA1437" s="2">
        <v>0.70099999999999996</v>
      </c>
      <c r="AB1437" s="2">
        <v>0.999</v>
      </c>
      <c r="AC1437" s="2">
        <v>0.90300000000000002</v>
      </c>
      <c r="AD1437" s="2">
        <v>0.35399999999999998</v>
      </c>
      <c r="AE1437" s="2">
        <v>0.81399999999999995</v>
      </c>
      <c r="AF1437" s="2">
        <v>2E-3</v>
      </c>
      <c r="AG1437" s="2">
        <v>1E-3</v>
      </c>
      <c r="AH1437" s="2">
        <v>0.81799999999999995</v>
      </c>
      <c r="AI1437" s="2">
        <v>1.2E-2</v>
      </c>
      <c r="AJ1437" s="2">
        <v>3.2000000000000001E-2</v>
      </c>
      <c r="AK1437">
        <v>354724</v>
      </c>
      <c r="AL1437">
        <v>47.74</v>
      </c>
      <c r="AM1437" t="s">
        <v>56</v>
      </c>
      <c r="AN1437" s="3">
        <v>0.57503274708355545</v>
      </c>
      <c r="AO1437" s="3">
        <v>1.2287208707790849E-2</v>
      </c>
      <c r="AP1437" s="3">
        <v>0.54507653113212329</v>
      </c>
      <c r="AQ1437" s="3">
        <v>9.8692536514162904E-3</v>
      </c>
      <c r="AR1437" s="3">
        <v>0.59548421221151138</v>
      </c>
      <c r="AS1437" s="3">
        <v>1.445719898133307E-2</v>
      </c>
      <c r="AT1437" s="10">
        <v>1.3437271000000001E-3</v>
      </c>
      <c r="AU1437" s="1">
        <v>454.140625</v>
      </c>
      <c r="AV1437" s="5">
        <v>4837291.6962384665</v>
      </c>
      <c r="AW1437" s="9">
        <v>9.7396135330200195E-2</v>
      </c>
      <c r="AX1437">
        <v>10</v>
      </c>
      <c r="AY1437" t="s">
        <v>50</v>
      </c>
      <c r="AZ1437" s="9">
        <f>AVERAGE(MainTable[[#This Row],[f1]:[f4]])</f>
        <v>0.76619999999999999</v>
      </c>
      <c r="BA1437" s="9">
        <f>AVERAGE(MainTable[[#This Row],[l1]:[l3]])</f>
        <v>0.32800000000000001</v>
      </c>
      <c r="BB1437" s="9">
        <f>AVERAGE(MainTable[[#This Row],[n1]:[lsc]])</f>
        <v>0.47683333333333339</v>
      </c>
      <c r="BC1437" s="9">
        <f>AVERAGE(MainTable[[#This Row],[density]:[clsCoef]])</f>
        <v>0.62850000000000006</v>
      </c>
      <c r="BD1437" s="9">
        <f>AVERAGE(MainTable[[#This Row],[t2]:[t4]])</f>
        <v>0.27366666666666667</v>
      </c>
      <c r="BE1437" s="9">
        <f>AVERAGE(MainTable[[#This Row],[c1]:[c2]])</f>
        <v>2.1999999999999999E-2</v>
      </c>
      <c r="BF1437" s="9">
        <f>AVERAGE(MainTable[[#This Row],[n3]], MainTable[[#This Row],[n1]], MainTable[[#This Row],[n4]])</f>
        <v>0.27066666666666667</v>
      </c>
      <c r="BG1437" s="9" t="str">
        <f>VLOOKUP(MainTable[[#This Row],[model]],ModelNames,4,FALSE)</f>
        <v>Linear</v>
      </c>
      <c r="BH1437" s="9" cm="1">
        <f t="array" ref="BH1437">MEDIAN(IF($AM$2:$AM$2385=AM1437,$AN$2:$AN$2385))</f>
        <v>0.85279999999999989</v>
      </c>
      <c r="BI1437" s="9" t="str" cm="1">
        <f t="array" ref="BI1437">LEFT(A1437, MIN(IFERROR(FIND({"_binarized","_clean","_converted"}, A1437), LEN(A1437)+1))-1)</f>
        <v>wine_quality</v>
      </c>
    </row>
    <row r="1438" spans="1:61" x14ac:dyDescent="0.25">
      <c r="A1438" t="s">
        <v>221</v>
      </c>
      <c r="B1438" s="6">
        <v>6497</v>
      </c>
      <c r="C1438">
        <v>12</v>
      </c>
      <c r="D1438">
        <v>11</v>
      </c>
      <c r="E1438">
        <v>0</v>
      </c>
      <c r="F1438" s="1">
        <v>1.290902679830747</v>
      </c>
      <c r="G1438">
        <v>0</v>
      </c>
      <c r="H1438">
        <v>0</v>
      </c>
      <c r="I1438" s="1">
        <v>1000000</v>
      </c>
      <c r="J1438" s="1">
        <v>8.0084916354442317</v>
      </c>
      <c r="K1438" s="1">
        <v>1.363323391457649</v>
      </c>
      <c r="L1438" s="1">
        <v>88</v>
      </c>
      <c r="M1438" s="1">
        <v>50.600299999999997</v>
      </c>
      <c r="N1438" s="2">
        <v>0.48199999999999998</v>
      </c>
      <c r="O1438" s="2">
        <v>0.96299999999999997</v>
      </c>
      <c r="P1438" s="2">
        <v>0.878</v>
      </c>
      <c r="Q1438" s="2">
        <v>4.0000000000000001E-3</v>
      </c>
      <c r="R1438" s="2">
        <v>0.998</v>
      </c>
      <c r="S1438" s="2">
        <v>0.98799999999999999</v>
      </c>
      <c r="T1438" s="2">
        <v>0.14199999999999999</v>
      </c>
      <c r="U1438" s="2">
        <v>0.42099999999999999</v>
      </c>
      <c r="V1438" s="2">
        <v>0.42099999999999999</v>
      </c>
      <c r="W1438" s="2">
        <v>0.21199999999999999</v>
      </c>
      <c r="X1438" s="2">
        <v>0.34899999999999998</v>
      </c>
      <c r="Y1438" s="2">
        <v>0.27700000000000002</v>
      </c>
      <c r="Z1438" s="2">
        <v>0.32300000000000001</v>
      </c>
      <c r="AA1438" s="2">
        <v>0.70099999999999996</v>
      </c>
      <c r="AB1438" s="2">
        <v>0.999</v>
      </c>
      <c r="AC1438" s="2">
        <v>0.90300000000000002</v>
      </c>
      <c r="AD1438" s="2">
        <v>0.35399999999999998</v>
      </c>
      <c r="AE1438" s="2">
        <v>0.81399999999999995</v>
      </c>
      <c r="AF1438" s="2">
        <v>2E-3</v>
      </c>
      <c r="AG1438" s="2">
        <v>1E-3</v>
      </c>
      <c r="AH1438" s="2">
        <v>0.81799999999999995</v>
      </c>
      <c r="AI1438" s="2">
        <v>1.2E-2</v>
      </c>
      <c r="AJ1438" s="2">
        <v>3.2000000000000001E-2</v>
      </c>
      <c r="AK1438">
        <v>354724</v>
      </c>
      <c r="AL1438">
        <v>47.74</v>
      </c>
      <c r="AM1438" t="s">
        <v>61</v>
      </c>
      <c r="AN1438" s="3">
        <v>0.57333949191685907</v>
      </c>
      <c r="AO1438" s="3">
        <v>9.0008314507037581E-3</v>
      </c>
      <c r="AP1438" s="3">
        <v>0.5726198121275714</v>
      </c>
      <c r="AQ1438" s="3">
        <v>7.576859723479875E-3</v>
      </c>
      <c r="AR1438" s="3">
        <v>0.59821576090067508</v>
      </c>
      <c r="AS1438" s="3">
        <v>1.2233913789181851E-2</v>
      </c>
      <c r="AT1438" s="10">
        <v>2.3164749000000001E-3</v>
      </c>
      <c r="AU1438" s="1">
        <v>192.5078125</v>
      </c>
      <c r="AV1438" s="5">
        <v>2805987.6492383699</v>
      </c>
      <c r="AW1438" s="9">
        <v>2.0543684959411621</v>
      </c>
      <c r="AX1438">
        <v>4</v>
      </c>
      <c r="AY1438" t="s">
        <v>50</v>
      </c>
      <c r="AZ1438" s="9">
        <f>AVERAGE(MainTable[[#This Row],[f1]:[f4]])</f>
        <v>0.76619999999999999</v>
      </c>
      <c r="BA1438" s="9">
        <f>AVERAGE(MainTable[[#This Row],[l1]:[l3]])</f>
        <v>0.32800000000000001</v>
      </c>
      <c r="BB1438" s="9">
        <f>AVERAGE(MainTable[[#This Row],[n1]:[lsc]])</f>
        <v>0.47683333333333339</v>
      </c>
      <c r="BC1438" s="9">
        <f>AVERAGE(MainTable[[#This Row],[density]:[clsCoef]])</f>
        <v>0.62850000000000006</v>
      </c>
      <c r="BD1438" s="9">
        <f>AVERAGE(MainTable[[#This Row],[t2]:[t4]])</f>
        <v>0.27366666666666667</v>
      </c>
      <c r="BE1438" s="9">
        <f>AVERAGE(MainTable[[#This Row],[c1]:[c2]])</f>
        <v>2.1999999999999999E-2</v>
      </c>
      <c r="BF1438" s="9">
        <f>AVERAGE(MainTable[[#This Row],[n3]], MainTable[[#This Row],[n1]], MainTable[[#This Row],[n4]])</f>
        <v>0.27066666666666667</v>
      </c>
      <c r="BG1438" s="9" t="str">
        <f>VLOOKUP(MainTable[[#This Row],[model]],ModelNames,4,FALSE)</f>
        <v>Discriminant</v>
      </c>
      <c r="BH1438" s="9" cm="1">
        <f t="array" ref="BH1438">MEDIAN(IF($AM$2:$AM$2385=AM1438,$AN$2:$AN$2385))</f>
        <v>0.82848361206198695</v>
      </c>
      <c r="BI1438" s="9" t="str" cm="1">
        <f t="array" ref="BI1438">LEFT(A1438, MIN(IFERROR(FIND({"_binarized","_clean","_converted"}, A1438), LEN(A1438)+1))-1)</f>
        <v>wine_quality</v>
      </c>
    </row>
    <row r="1439" spans="1:61" x14ac:dyDescent="0.25">
      <c r="A1439" t="s">
        <v>221</v>
      </c>
      <c r="B1439" s="6">
        <v>6497</v>
      </c>
      <c r="C1439">
        <v>12</v>
      </c>
      <c r="D1439">
        <v>11</v>
      </c>
      <c r="E1439">
        <v>0</v>
      </c>
      <c r="F1439" s="1">
        <v>1.290902679830747</v>
      </c>
      <c r="G1439">
        <v>0</v>
      </c>
      <c r="H1439">
        <v>0</v>
      </c>
      <c r="I1439" s="1">
        <v>1000000</v>
      </c>
      <c r="J1439" s="1">
        <v>8.0084916354442317</v>
      </c>
      <c r="K1439" s="1">
        <v>1.363323391457649</v>
      </c>
      <c r="L1439" s="1">
        <v>88</v>
      </c>
      <c r="M1439" s="1">
        <v>50.600299999999997</v>
      </c>
      <c r="N1439" s="2">
        <v>0.48199999999999998</v>
      </c>
      <c r="O1439" s="2">
        <v>0.96299999999999997</v>
      </c>
      <c r="P1439" s="2">
        <v>0.878</v>
      </c>
      <c r="Q1439" s="2">
        <v>4.0000000000000001E-3</v>
      </c>
      <c r="R1439" s="2">
        <v>0.998</v>
      </c>
      <c r="S1439" s="2">
        <v>0.98799999999999999</v>
      </c>
      <c r="T1439" s="2">
        <v>0.14199999999999999</v>
      </c>
      <c r="U1439" s="2">
        <v>0.42099999999999999</v>
      </c>
      <c r="V1439" s="2">
        <v>0.42099999999999999</v>
      </c>
      <c r="W1439" s="2">
        <v>0.21199999999999999</v>
      </c>
      <c r="X1439" s="2">
        <v>0.34899999999999998</v>
      </c>
      <c r="Y1439" s="2">
        <v>0.27700000000000002</v>
      </c>
      <c r="Z1439" s="2">
        <v>0.32300000000000001</v>
      </c>
      <c r="AA1439" s="2">
        <v>0.70099999999999996</v>
      </c>
      <c r="AB1439" s="2">
        <v>0.999</v>
      </c>
      <c r="AC1439" s="2">
        <v>0.90300000000000002</v>
      </c>
      <c r="AD1439" s="2">
        <v>0.35399999999999998</v>
      </c>
      <c r="AE1439" s="2">
        <v>0.81399999999999995</v>
      </c>
      <c r="AF1439" s="2">
        <v>2E-3</v>
      </c>
      <c r="AG1439" s="2">
        <v>1E-3</v>
      </c>
      <c r="AH1439" s="2">
        <v>0.81799999999999995</v>
      </c>
      <c r="AI1439" s="2">
        <v>1.2E-2</v>
      </c>
      <c r="AJ1439" s="2">
        <v>3.2000000000000001E-2</v>
      </c>
      <c r="AK1439">
        <v>354724</v>
      </c>
      <c r="AL1439">
        <v>47.74</v>
      </c>
      <c r="AM1439" t="s">
        <v>64</v>
      </c>
      <c r="AN1439" s="3">
        <v>0.5718018594184876</v>
      </c>
      <c r="AO1439" s="3">
        <v>1.358305551735378E-2</v>
      </c>
      <c r="AP1439" s="3">
        <v>0.53946091400428287</v>
      </c>
      <c r="AQ1439" s="3">
        <v>1.160606682474357E-2</v>
      </c>
      <c r="AR1439" s="3">
        <v>0.59411614132571589</v>
      </c>
      <c r="AS1439" s="3">
        <v>1.4279128098126211E-2</v>
      </c>
      <c r="AT1439" s="10">
        <v>1.3940334E-3</v>
      </c>
      <c r="AU1439" s="1">
        <v>449.69140625</v>
      </c>
      <c r="AV1439" s="5">
        <v>4662728.9208140923</v>
      </c>
      <c r="AW1439" s="9">
        <v>2.6887416839599609E-2</v>
      </c>
      <c r="AX1439">
        <v>2</v>
      </c>
      <c r="AY1439" t="s">
        <v>50</v>
      </c>
      <c r="AZ1439" s="9">
        <f>AVERAGE(MainTable[[#This Row],[f1]:[f4]])</f>
        <v>0.76619999999999999</v>
      </c>
      <c r="BA1439" s="9">
        <f>AVERAGE(MainTable[[#This Row],[l1]:[l3]])</f>
        <v>0.32800000000000001</v>
      </c>
      <c r="BB1439" s="9">
        <f>AVERAGE(MainTable[[#This Row],[n1]:[lsc]])</f>
        <v>0.47683333333333339</v>
      </c>
      <c r="BC1439" s="9">
        <f>AVERAGE(MainTable[[#This Row],[density]:[clsCoef]])</f>
        <v>0.62850000000000006</v>
      </c>
      <c r="BD1439" s="9">
        <f>AVERAGE(MainTable[[#This Row],[t2]:[t4]])</f>
        <v>0.27366666666666667</v>
      </c>
      <c r="BE1439" s="9">
        <f>AVERAGE(MainTable[[#This Row],[c1]:[c2]])</f>
        <v>2.1999999999999999E-2</v>
      </c>
      <c r="BF1439" s="9">
        <f>AVERAGE(MainTable[[#This Row],[n3]], MainTable[[#This Row],[n1]], MainTable[[#This Row],[n4]])</f>
        <v>0.27066666666666667</v>
      </c>
      <c r="BG1439" s="9" t="str">
        <f>VLOOKUP(MainTable[[#This Row],[model]],ModelNames,4,FALSE)</f>
        <v>Discriminant</v>
      </c>
      <c r="BH1439" s="9" cm="1">
        <f t="array" ref="BH1439">MEDIAN(IF($AM$2:$AM$2385=AM1439,$AN$2:$AN$2385))</f>
        <v>0.83860904466088915</v>
      </c>
      <c r="BI1439" s="9" t="str" cm="1">
        <f t="array" ref="BI1439">LEFT(A1439, MIN(IFERROR(FIND({"_binarized","_clean","_converted"}, A1439), LEN(A1439)+1))-1)</f>
        <v>wine_quality</v>
      </c>
    </row>
    <row r="1440" spans="1:61" x14ac:dyDescent="0.25">
      <c r="A1440" t="s">
        <v>221</v>
      </c>
      <c r="B1440" s="6">
        <v>6497</v>
      </c>
      <c r="C1440">
        <v>12</v>
      </c>
      <c r="D1440">
        <v>11</v>
      </c>
      <c r="E1440">
        <v>0</v>
      </c>
      <c r="F1440" s="1">
        <v>1.290902679830747</v>
      </c>
      <c r="G1440">
        <v>0</v>
      </c>
      <c r="H1440">
        <v>0</v>
      </c>
      <c r="I1440" s="1">
        <v>1000000</v>
      </c>
      <c r="J1440" s="1">
        <v>8.0084916354442317</v>
      </c>
      <c r="K1440" s="1">
        <v>1.363323391457649</v>
      </c>
      <c r="L1440" s="1">
        <v>88</v>
      </c>
      <c r="M1440" s="1">
        <v>50.600299999999997</v>
      </c>
      <c r="N1440" s="2">
        <v>0.48199999999999998</v>
      </c>
      <c r="O1440" s="2">
        <v>0.96299999999999997</v>
      </c>
      <c r="P1440" s="2">
        <v>0.878</v>
      </c>
      <c r="Q1440" s="2">
        <v>4.0000000000000001E-3</v>
      </c>
      <c r="R1440" s="2">
        <v>0.998</v>
      </c>
      <c r="S1440" s="2">
        <v>0.98799999999999999</v>
      </c>
      <c r="T1440" s="2">
        <v>0.14199999999999999</v>
      </c>
      <c r="U1440" s="2">
        <v>0.42099999999999999</v>
      </c>
      <c r="V1440" s="2">
        <v>0.42099999999999999</v>
      </c>
      <c r="W1440" s="2">
        <v>0.21199999999999999</v>
      </c>
      <c r="X1440" s="2">
        <v>0.34899999999999998</v>
      </c>
      <c r="Y1440" s="2">
        <v>0.27700000000000002</v>
      </c>
      <c r="Z1440" s="2">
        <v>0.32300000000000001</v>
      </c>
      <c r="AA1440" s="2">
        <v>0.70099999999999996</v>
      </c>
      <c r="AB1440" s="2">
        <v>0.999</v>
      </c>
      <c r="AC1440" s="2">
        <v>0.90300000000000002</v>
      </c>
      <c r="AD1440" s="2">
        <v>0.35399999999999998</v>
      </c>
      <c r="AE1440" s="2">
        <v>0.81399999999999995</v>
      </c>
      <c r="AF1440" s="2">
        <v>2E-3</v>
      </c>
      <c r="AG1440" s="2">
        <v>1E-3</v>
      </c>
      <c r="AH1440" s="2">
        <v>0.81799999999999995</v>
      </c>
      <c r="AI1440" s="2">
        <v>1.2E-2</v>
      </c>
      <c r="AJ1440" s="2">
        <v>3.2000000000000001E-2</v>
      </c>
      <c r="AK1440">
        <v>354724</v>
      </c>
      <c r="AL1440">
        <v>47.74</v>
      </c>
      <c r="AM1440" t="s">
        <v>60</v>
      </c>
      <c r="AN1440" s="3">
        <v>0.56579712204654464</v>
      </c>
      <c r="AO1440" s="3">
        <v>9.7395722305635042E-3</v>
      </c>
      <c r="AP1440" s="3">
        <v>0.54409558504078492</v>
      </c>
      <c r="AQ1440" s="3">
        <v>2.566994141905456E-2</v>
      </c>
      <c r="AR1440" s="3">
        <v>0.56770807558783642</v>
      </c>
      <c r="AS1440" s="3">
        <v>2.7328370847874671E-2</v>
      </c>
      <c r="AT1440" s="10">
        <v>1.4191389E-3</v>
      </c>
      <c r="AU1440" s="1">
        <v>454.81640625</v>
      </c>
      <c r="AV1440" s="5">
        <v>4580242.259294726</v>
      </c>
      <c r="AW1440" s="9">
        <v>0.1623272895812988</v>
      </c>
      <c r="AX1440">
        <v>16</v>
      </c>
      <c r="AY1440" t="s">
        <v>50</v>
      </c>
      <c r="AZ1440" s="9">
        <f>AVERAGE(MainTable[[#This Row],[f1]:[f4]])</f>
        <v>0.76619999999999999</v>
      </c>
      <c r="BA1440" s="9">
        <f>AVERAGE(MainTable[[#This Row],[l1]:[l3]])</f>
        <v>0.32800000000000001</v>
      </c>
      <c r="BB1440" s="9">
        <f>AVERAGE(MainTable[[#This Row],[n1]:[lsc]])</f>
        <v>0.47683333333333339</v>
      </c>
      <c r="BC1440" s="9">
        <f>AVERAGE(MainTable[[#This Row],[density]:[clsCoef]])</f>
        <v>0.62850000000000006</v>
      </c>
      <c r="BD1440" s="9">
        <f>AVERAGE(MainTable[[#This Row],[t2]:[t4]])</f>
        <v>0.27366666666666667</v>
      </c>
      <c r="BE1440" s="9">
        <f>AVERAGE(MainTable[[#This Row],[c1]:[c2]])</f>
        <v>2.1999999999999999E-2</v>
      </c>
      <c r="BF1440" s="9">
        <f>AVERAGE(MainTable[[#This Row],[n3]], MainTable[[#This Row],[n1]], MainTable[[#This Row],[n4]])</f>
        <v>0.27066666666666667</v>
      </c>
      <c r="BG1440" s="9" t="str">
        <f>VLOOKUP(MainTable[[#This Row],[model]],ModelNames,4,FALSE)</f>
        <v>Linear</v>
      </c>
      <c r="BH1440" s="9" cm="1">
        <f t="array" ref="BH1440">MEDIAN(IF($AM$2:$AM$2385=AM1440,$AN$2:$AN$2385))</f>
        <v>0.84154689776823377</v>
      </c>
      <c r="BI1440" s="9" t="str" cm="1">
        <f t="array" ref="BI1440">LEFT(A1440, MIN(IFERROR(FIND({"_binarized","_clean","_converted"}, A1440), LEN(A1440)+1))-1)</f>
        <v>wine_quality</v>
      </c>
    </row>
    <row r="1441" spans="1:61" x14ac:dyDescent="0.25">
      <c r="A1441" t="s">
        <v>221</v>
      </c>
      <c r="B1441" s="6">
        <v>6497</v>
      </c>
      <c r="C1441">
        <v>12</v>
      </c>
      <c r="D1441">
        <v>11</v>
      </c>
      <c r="E1441">
        <v>0</v>
      </c>
      <c r="F1441" s="1">
        <v>1.290902679830747</v>
      </c>
      <c r="G1441">
        <v>0</v>
      </c>
      <c r="H1441">
        <v>0</v>
      </c>
      <c r="I1441" s="1">
        <v>1000000</v>
      </c>
      <c r="J1441" s="1">
        <v>8.0084916354442317</v>
      </c>
      <c r="K1441" s="1">
        <v>1.363323391457649</v>
      </c>
      <c r="L1441" s="1">
        <v>88</v>
      </c>
      <c r="M1441" s="1">
        <v>50.600299999999997</v>
      </c>
      <c r="N1441" s="2">
        <v>0.48199999999999998</v>
      </c>
      <c r="O1441" s="2">
        <v>0.96299999999999997</v>
      </c>
      <c r="P1441" s="2">
        <v>0.878</v>
      </c>
      <c r="Q1441" s="2">
        <v>4.0000000000000001E-3</v>
      </c>
      <c r="R1441" s="2">
        <v>0.998</v>
      </c>
      <c r="S1441" s="2">
        <v>0.98799999999999999</v>
      </c>
      <c r="T1441" s="2">
        <v>0.14199999999999999</v>
      </c>
      <c r="U1441" s="2">
        <v>0.42099999999999999</v>
      </c>
      <c r="V1441" s="2">
        <v>0.42099999999999999</v>
      </c>
      <c r="W1441" s="2">
        <v>0.21199999999999999</v>
      </c>
      <c r="X1441" s="2">
        <v>0.34899999999999998</v>
      </c>
      <c r="Y1441" s="2">
        <v>0.27700000000000002</v>
      </c>
      <c r="Z1441" s="2">
        <v>0.32300000000000001</v>
      </c>
      <c r="AA1441" s="2">
        <v>0.70099999999999996</v>
      </c>
      <c r="AB1441" s="2">
        <v>0.999</v>
      </c>
      <c r="AC1441" s="2">
        <v>0.90300000000000002</v>
      </c>
      <c r="AD1441" s="2">
        <v>0.35399999999999998</v>
      </c>
      <c r="AE1441" s="2">
        <v>0.81399999999999995</v>
      </c>
      <c r="AF1441" s="2">
        <v>2E-3</v>
      </c>
      <c r="AG1441" s="2">
        <v>1E-3</v>
      </c>
      <c r="AH1441" s="2">
        <v>0.81799999999999995</v>
      </c>
      <c r="AI1441" s="2">
        <v>1.2E-2</v>
      </c>
      <c r="AJ1441" s="2">
        <v>3.2000000000000001E-2</v>
      </c>
      <c r="AK1441">
        <v>354724</v>
      </c>
      <c r="AL1441">
        <v>47.74</v>
      </c>
      <c r="AM1441" t="s">
        <v>63</v>
      </c>
      <c r="AN1441" s="3">
        <v>0.53824361935216436</v>
      </c>
      <c r="AO1441" s="3">
        <v>1.8320906480523699E-2</v>
      </c>
      <c r="AP1441" s="3">
        <v>0.53311606181686799</v>
      </c>
      <c r="AQ1441" s="3">
        <v>2.238562095700114E-2</v>
      </c>
      <c r="AR1441" s="3">
        <v>0.57605364660631952</v>
      </c>
      <c r="AS1441" s="3">
        <v>1.090747285430319E-2</v>
      </c>
      <c r="AT1441" s="10">
        <v>1.7398596000000001E-3</v>
      </c>
      <c r="AU1441" s="1">
        <v>448.0078125</v>
      </c>
      <c r="AV1441" s="5">
        <v>3735933.6759164101</v>
      </c>
      <c r="AW1441" s="9">
        <v>3.7096500396728523E-2</v>
      </c>
      <c r="AX1441">
        <v>4</v>
      </c>
      <c r="AY1441" t="s">
        <v>50</v>
      </c>
      <c r="AZ1441" s="9">
        <f>AVERAGE(MainTable[[#This Row],[f1]:[f4]])</f>
        <v>0.76619999999999999</v>
      </c>
      <c r="BA1441" s="9">
        <f>AVERAGE(MainTable[[#This Row],[l1]:[l3]])</f>
        <v>0.32800000000000001</v>
      </c>
      <c r="BB1441" s="9">
        <f>AVERAGE(MainTable[[#This Row],[n1]:[lsc]])</f>
        <v>0.47683333333333339</v>
      </c>
      <c r="BC1441" s="9">
        <f>AVERAGE(MainTable[[#This Row],[density]:[clsCoef]])</f>
        <v>0.62850000000000006</v>
      </c>
      <c r="BD1441" s="9">
        <f>AVERAGE(MainTable[[#This Row],[t2]:[t4]])</f>
        <v>0.27366666666666667</v>
      </c>
      <c r="BE1441" s="9">
        <f>AVERAGE(MainTable[[#This Row],[c1]:[c2]])</f>
        <v>2.1999999999999999E-2</v>
      </c>
      <c r="BF1441" s="9">
        <f>AVERAGE(MainTable[[#This Row],[n3]], MainTable[[#This Row],[n1]], MainTable[[#This Row],[n4]])</f>
        <v>0.27066666666666667</v>
      </c>
      <c r="BG1441" s="9" t="str">
        <f>VLOOKUP(MainTable[[#This Row],[model]],ModelNames,4,FALSE)</f>
        <v>Probabilistic</v>
      </c>
      <c r="BH1441" s="9" cm="1">
        <f t="array" ref="BH1441">MEDIAN(IF($AM$2:$AM$2385=AM1441,$AN$2:$AN$2385))</f>
        <v>0.73750000000000004</v>
      </c>
      <c r="BI1441" s="9" t="str" cm="1">
        <f t="array" ref="BI1441">LEFT(A1441, MIN(IFERROR(FIND({"_binarized","_clean","_converted"}, A1441), LEN(A1441)+1))-1)</f>
        <v>wine_quality</v>
      </c>
    </row>
    <row r="1442" spans="1:61" x14ac:dyDescent="0.25">
      <c r="A1442" t="s">
        <v>106</v>
      </c>
      <c r="B1442" s="6">
        <v>160</v>
      </c>
      <c r="C1442">
        <v>7</v>
      </c>
      <c r="D1442">
        <v>6</v>
      </c>
      <c r="E1442">
        <v>0</v>
      </c>
      <c r="F1442" s="1">
        <v>1.285714285714286</v>
      </c>
      <c r="G1442">
        <v>0</v>
      </c>
      <c r="H1442">
        <v>0</v>
      </c>
      <c r="I1442" s="1">
        <v>1000000</v>
      </c>
      <c r="J1442" s="1">
        <v>-1.996228786926461</v>
      </c>
      <c r="K1442" s="1">
        <v>2.5070610528195029E-2</v>
      </c>
      <c r="L1442" s="1">
        <v>12.107799999999999</v>
      </c>
      <c r="M1442" s="1">
        <v>13.4686</v>
      </c>
      <c r="N1442" s="2">
        <v>0.40300000000000002</v>
      </c>
      <c r="O1442" s="2">
        <v>0.60499999999999998</v>
      </c>
      <c r="P1442" s="2">
        <v>0.129</v>
      </c>
      <c r="Q1442" s="2">
        <v>1</v>
      </c>
      <c r="R1442" s="2">
        <v>1</v>
      </c>
      <c r="S1442" s="2">
        <v>1</v>
      </c>
      <c r="T1442" s="2">
        <v>2.1999999999999999E-2</v>
      </c>
      <c r="U1442" s="2">
        <v>9.4E-2</v>
      </c>
      <c r="V1442" s="2">
        <v>6.2E-2</v>
      </c>
      <c r="W1442" s="2">
        <v>0.1</v>
      </c>
      <c r="X1442" s="2">
        <v>0.121</v>
      </c>
      <c r="Y1442" s="2">
        <v>6.9000000000000006E-2</v>
      </c>
      <c r="Z1442" s="2">
        <v>0.05</v>
      </c>
      <c r="AA1442" s="2">
        <v>0.4</v>
      </c>
      <c r="AB1442" s="2">
        <v>0.96599999999999997</v>
      </c>
      <c r="AC1442" s="2">
        <v>0.98599999999999999</v>
      </c>
      <c r="AD1442" s="2">
        <v>0.25</v>
      </c>
      <c r="AE1442" s="2">
        <v>0.90200000000000002</v>
      </c>
      <c r="AF1442" s="2">
        <v>3.7999999999999999E-2</v>
      </c>
      <c r="AG1442" s="2">
        <v>3.7999999999999999E-2</v>
      </c>
      <c r="AH1442" s="2">
        <v>1</v>
      </c>
      <c r="AI1442" s="2">
        <v>1.0999999999999999E-2</v>
      </c>
      <c r="AJ1442" s="2">
        <v>3.1E-2</v>
      </c>
      <c r="AK1442">
        <v>2442</v>
      </c>
      <c r="AL1442">
        <v>7.0000000000000007E-2</v>
      </c>
      <c r="AM1442" t="s">
        <v>58</v>
      </c>
      <c r="AN1442" s="3">
        <v>1</v>
      </c>
      <c r="AO1442" s="3">
        <v>0</v>
      </c>
      <c r="AP1442" s="3">
        <v>1</v>
      </c>
      <c r="AQ1442" s="3">
        <v>0</v>
      </c>
      <c r="AR1442" s="3">
        <v>1</v>
      </c>
      <c r="AS1442" s="3">
        <v>0</v>
      </c>
      <c r="AT1442" s="10">
        <v>4.5361518859863281E-3</v>
      </c>
      <c r="AU1442" s="1">
        <v>304.4921875</v>
      </c>
      <c r="AV1442" s="5">
        <v>35272.187532849777</v>
      </c>
      <c r="AW1442" s="9">
        <v>0.53164339065551758</v>
      </c>
      <c r="AX1442">
        <v>2</v>
      </c>
      <c r="AY1442" t="s">
        <v>50</v>
      </c>
      <c r="AZ1442" s="9">
        <f>AVERAGE(MainTable[[#This Row],[f1]:[f4]])</f>
        <v>0.74680000000000002</v>
      </c>
      <c r="BA1442" s="9">
        <f>AVERAGE(MainTable[[#This Row],[l1]:[l3]])</f>
        <v>5.9333333333333328E-2</v>
      </c>
      <c r="BB1442" s="9">
        <f>AVERAGE(MainTable[[#This Row],[n1]:[lsc]])</f>
        <v>0.28433333333333333</v>
      </c>
      <c r="BC1442" s="9">
        <f>AVERAGE(MainTable[[#This Row],[density]:[clsCoef]])</f>
        <v>0.61799999999999999</v>
      </c>
      <c r="BD1442" s="9">
        <f>AVERAGE(MainTable[[#This Row],[t2]:[t4]])</f>
        <v>0.35866666666666669</v>
      </c>
      <c r="BE1442" s="9">
        <f>AVERAGE(MainTable[[#This Row],[c1]:[c2]])</f>
        <v>2.0999999999999998E-2</v>
      </c>
      <c r="BF1442" s="9">
        <f>AVERAGE(MainTable[[#This Row],[n3]], MainTable[[#This Row],[n1]], MainTable[[#This Row],[n4]])</f>
        <v>7.3000000000000009E-2</v>
      </c>
      <c r="BG1442" s="9" t="str">
        <f>VLOOKUP(MainTable[[#This Row],[model]],ModelNames,4,FALSE)</f>
        <v>Tree Ensemble</v>
      </c>
      <c r="BH1442" s="9" cm="1">
        <f t="array" ref="BH1442">MEDIAN(IF($AM$2:$AM$2385=AM1442,$AN$2:$AN$2385))</f>
        <v>0.86973139609339412</v>
      </c>
      <c r="BI1442" s="9" t="str" cm="1">
        <f t="array" ref="BI1442">LEFT(A1442, MIN(IFERROR(FIND({"_binarized","_clean","_converted"}, A1442), LEN(A1442)+1))-1)</f>
        <v>corral</v>
      </c>
    </row>
    <row r="1443" spans="1:61" x14ac:dyDescent="0.25">
      <c r="A1443" t="s">
        <v>106</v>
      </c>
      <c r="B1443" s="6">
        <v>160</v>
      </c>
      <c r="C1443">
        <v>7</v>
      </c>
      <c r="D1443">
        <v>6</v>
      </c>
      <c r="E1443">
        <v>0</v>
      </c>
      <c r="F1443" s="1">
        <v>1.285714285714286</v>
      </c>
      <c r="G1443">
        <v>0</v>
      </c>
      <c r="H1443">
        <v>0</v>
      </c>
      <c r="I1443" s="1">
        <v>1000000</v>
      </c>
      <c r="J1443" s="1">
        <v>-1.996228786926461</v>
      </c>
      <c r="K1443" s="1">
        <v>2.5070610528195029E-2</v>
      </c>
      <c r="L1443" s="1">
        <v>12.107799999999999</v>
      </c>
      <c r="M1443" s="1">
        <v>13.4686</v>
      </c>
      <c r="N1443" s="2">
        <v>0.40300000000000002</v>
      </c>
      <c r="O1443" s="2">
        <v>0.60499999999999998</v>
      </c>
      <c r="P1443" s="2">
        <v>0.129</v>
      </c>
      <c r="Q1443" s="2">
        <v>1</v>
      </c>
      <c r="R1443" s="2">
        <v>1</v>
      </c>
      <c r="S1443" s="2">
        <v>1</v>
      </c>
      <c r="T1443" s="2">
        <v>2.1999999999999999E-2</v>
      </c>
      <c r="U1443" s="2">
        <v>9.4E-2</v>
      </c>
      <c r="V1443" s="2">
        <v>6.2E-2</v>
      </c>
      <c r="W1443" s="2">
        <v>0.1</v>
      </c>
      <c r="X1443" s="2">
        <v>0.121</v>
      </c>
      <c r="Y1443" s="2">
        <v>6.9000000000000006E-2</v>
      </c>
      <c r="Z1443" s="2">
        <v>0.05</v>
      </c>
      <c r="AA1443" s="2">
        <v>0.4</v>
      </c>
      <c r="AB1443" s="2">
        <v>0.96599999999999997</v>
      </c>
      <c r="AC1443" s="2">
        <v>0.98599999999999999</v>
      </c>
      <c r="AD1443" s="2">
        <v>0.25</v>
      </c>
      <c r="AE1443" s="2">
        <v>0.90200000000000002</v>
      </c>
      <c r="AF1443" s="2">
        <v>3.7999999999999999E-2</v>
      </c>
      <c r="AG1443" s="2">
        <v>3.7999999999999999E-2</v>
      </c>
      <c r="AH1443" s="2">
        <v>1</v>
      </c>
      <c r="AI1443" s="2">
        <v>1.0999999999999999E-2</v>
      </c>
      <c r="AJ1443" s="2">
        <v>3.1E-2</v>
      </c>
      <c r="AK1443">
        <v>2442</v>
      </c>
      <c r="AL1443">
        <v>7.0000000000000007E-2</v>
      </c>
      <c r="AM1443" t="s">
        <v>57</v>
      </c>
      <c r="AN1443" s="3">
        <v>1</v>
      </c>
      <c r="AO1443" s="3">
        <v>0</v>
      </c>
      <c r="AP1443" s="3">
        <v>1</v>
      </c>
      <c r="AQ1443" s="3">
        <v>0</v>
      </c>
      <c r="AR1443" s="3">
        <v>1</v>
      </c>
      <c r="AS1443" s="3">
        <v>0</v>
      </c>
      <c r="AT1443" s="10">
        <v>1.827001571655273E-3</v>
      </c>
      <c r="AU1443" s="1">
        <v>304.56640625</v>
      </c>
      <c r="AV1443" s="5">
        <v>87575.184653529956</v>
      </c>
      <c r="AW1443" s="9">
        <v>6.0400009155273438E-2</v>
      </c>
      <c r="AX1443">
        <v>24</v>
      </c>
      <c r="AY1443" t="s">
        <v>50</v>
      </c>
      <c r="AZ1443" s="9">
        <f>AVERAGE(MainTable[[#This Row],[f1]:[f4]])</f>
        <v>0.74680000000000002</v>
      </c>
      <c r="BA1443" s="9">
        <f>AVERAGE(MainTable[[#This Row],[l1]:[l3]])</f>
        <v>5.9333333333333328E-2</v>
      </c>
      <c r="BB1443" s="9">
        <f>AVERAGE(MainTable[[#This Row],[n1]:[lsc]])</f>
        <v>0.28433333333333333</v>
      </c>
      <c r="BC1443" s="9">
        <f>AVERAGE(MainTable[[#This Row],[density]:[clsCoef]])</f>
        <v>0.61799999999999999</v>
      </c>
      <c r="BD1443" s="9">
        <f>AVERAGE(MainTable[[#This Row],[t2]:[t4]])</f>
        <v>0.35866666666666669</v>
      </c>
      <c r="BE1443" s="9">
        <f>AVERAGE(MainTable[[#This Row],[c1]:[c2]])</f>
        <v>2.0999999999999998E-2</v>
      </c>
      <c r="BF1443" s="9">
        <f>AVERAGE(MainTable[[#This Row],[n3]], MainTable[[#This Row],[n1]], MainTable[[#This Row],[n4]])</f>
        <v>7.3000000000000009E-2</v>
      </c>
      <c r="BG1443" s="9" t="str">
        <f>VLOOKUP(MainTable[[#This Row],[model]],ModelNames,4,FALSE)</f>
        <v>Tree-based</v>
      </c>
      <c r="BH1443" s="9" cm="1">
        <f t="array" ref="BH1443">MEDIAN(IF($AM$2:$AM$2385=AM1443,$AN$2:$AN$2385))</f>
        <v>0.84387062005572167</v>
      </c>
      <c r="BI1443" s="9" t="str" cm="1">
        <f t="array" ref="BI1443">LEFT(A1443, MIN(IFERROR(FIND({"_binarized","_clean","_converted"}, A1443), LEN(A1443)+1))-1)</f>
        <v>corral</v>
      </c>
    </row>
    <row r="1444" spans="1:61" x14ac:dyDescent="0.25">
      <c r="A1444" t="s">
        <v>106</v>
      </c>
      <c r="B1444" s="6">
        <v>160</v>
      </c>
      <c r="C1444">
        <v>7</v>
      </c>
      <c r="D1444">
        <v>6</v>
      </c>
      <c r="E1444">
        <v>0</v>
      </c>
      <c r="F1444" s="1">
        <v>1.285714285714286</v>
      </c>
      <c r="G1444">
        <v>0</v>
      </c>
      <c r="H1444">
        <v>0</v>
      </c>
      <c r="I1444" s="1">
        <v>1000000</v>
      </c>
      <c r="J1444" s="1">
        <v>-1.996228786926461</v>
      </c>
      <c r="K1444" s="1">
        <v>2.5070610528195029E-2</v>
      </c>
      <c r="L1444" s="1">
        <v>12.107799999999999</v>
      </c>
      <c r="M1444" s="1">
        <v>13.4686</v>
      </c>
      <c r="N1444" s="2">
        <v>0.40300000000000002</v>
      </c>
      <c r="O1444" s="2">
        <v>0.60499999999999998</v>
      </c>
      <c r="P1444" s="2">
        <v>0.129</v>
      </c>
      <c r="Q1444" s="2">
        <v>1</v>
      </c>
      <c r="R1444" s="2">
        <v>1</v>
      </c>
      <c r="S1444" s="2">
        <v>1</v>
      </c>
      <c r="T1444" s="2">
        <v>2.1999999999999999E-2</v>
      </c>
      <c r="U1444" s="2">
        <v>9.4E-2</v>
      </c>
      <c r="V1444" s="2">
        <v>6.2E-2</v>
      </c>
      <c r="W1444" s="2">
        <v>0.1</v>
      </c>
      <c r="X1444" s="2">
        <v>0.121</v>
      </c>
      <c r="Y1444" s="2">
        <v>6.9000000000000006E-2</v>
      </c>
      <c r="Z1444" s="2">
        <v>0.05</v>
      </c>
      <c r="AA1444" s="2">
        <v>0.4</v>
      </c>
      <c r="AB1444" s="2">
        <v>0.96599999999999997</v>
      </c>
      <c r="AC1444" s="2">
        <v>0.98599999999999999</v>
      </c>
      <c r="AD1444" s="2">
        <v>0.25</v>
      </c>
      <c r="AE1444" s="2">
        <v>0.90200000000000002</v>
      </c>
      <c r="AF1444" s="2">
        <v>3.7999999999999999E-2</v>
      </c>
      <c r="AG1444" s="2">
        <v>3.7999999999999999E-2</v>
      </c>
      <c r="AH1444" s="2">
        <v>1</v>
      </c>
      <c r="AI1444" s="2">
        <v>1.0999999999999999E-2</v>
      </c>
      <c r="AJ1444" s="2">
        <v>3.1E-2</v>
      </c>
      <c r="AK1444">
        <v>2442</v>
      </c>
      <c r="AL1444">
        <v>7.0000000000000007E-2</v>
      </c>
      <c r="AM1444" t="s">
        <v>55</v>
      </c>
      <c r="AN1444" s="3">
        <v>1</v>
      </c>
      <c r="AO1444" s="3">
        <v>0</v>
      </c>
      <c r="AP1444" s="3">
        <v>1</v>
      </c>
      <c r="AQ1444" s="3">
        <v>0</v>
      </c>
      <c r="AR1444" s="3">
        <v>1</v>
      </c>
      <c r="AS1444" s="3">
        <v>0</v>
      </c>
      <c r="AT1444" s="10">
        <v>4.2736530303955078E-3</v>
      </c>
      <c r="AU1444" s="1">
        <v>307.0390625</v>
      </c>
      <c r="AV1444" s="5">
        <v>37438.696792189679</v>
      </c>
      <c r="AW1444" s="9">
        <v>0.2077443599700928</v>
      </c>
      <c r="AX1444">
        <v>16</v>
      </c>
      <c r="AY1444" t="s">
        <v>50</v>
      </c>
      <c r="AZ1444" s="9">
        <f>AVERAGE(MainTable[[#This Row],[f1]:[f4]])</f>
        <v>0.74680000000000002</v>
      </c>
      <c r="BA1444" s="9">
        <f>AVERAGE(MainTable[[#This Row],[l1]:[l3]])</f>
        <v>5.9333333333333328E-2</v>
      </c>
      <c r="BB1444" s="9">
        <f>AVERAGE(MainTable[[#This Row],[n1]:[lsc]])</f>
        <v>0.28433333333333333</v>
      </c>
      <c r="BC1444" s="9">
        <f>AVERAGE(MainTable[[#This Row],[density]:[clsCoef]])</f>
        <v>0.61799999999999999</v>
      </c>
      <c r="BD1444" s="9">
        <f>AVERAGE(MainTable[[#This Row],[t2]:[t4]])</f>
        <v>0.35866666666666669</v>
      </c>
      <c r="BE1444" s="9">
        <f>AVERAGE(MainTable[[#This Row],[c1]:[c2]])</f>
        <v>2.0999999999999998E-2</v>
      </c>
      <c r="BF1444" s="9">
        <f>AVERAGE(MainTable[[#This Row],[n3]], MainTable[[#This Row],[n1]], MainTable[[#This Row],[n4]])</f>
        <v>7.3000000000000009E-2</v>
      </c>
      <c r="BG1444" s="9" t="str">
        <f>VLOOKUP(MainTable[[#This Row],[model]],ModelNames,4,FALSE)</f>
        <v>Tree Ensemble</v>
      </c>
      <c r="BH1444" s="9" cm="1">
        <f t="array" ref="BH1444">MEDIAN(IF($AM$2:$AM$2385=AM1444,$AN$2:$AN$2385))</f>
        <v>0.88267425723439863</v>
      </c>
      <c r="BI1444" s="9" t="str" cm="1">
        <f t="array" ref="BI1444">LEFT(A1444, MIN(IFERROR(FIND({"_binarized","_clean","_converted"}, A1444), LEN(A1444)+1))-1)</f>
        <v>corral</v>
      </c>
    </row>
    <row r="1445" spans="1:61" x14ac:dyDescent="0.25">
      <c r="A1445" t="s">
        <v>106</v>
      </c>
      <c r="B1445" s="6">
        <v>160</v>
      </c>
      <c r="C1445">
        <v>7</v>
      </c>
      <c r="D1445">
        <v>6</v>
      </c>
      <c r="E1445">
        <v>0</v>
      </c>
      <c r="F1445" s="1">
        <v>1.285714285714286</v>
      </c>
      <c r="G1445">
        <v>0</v>
      </c>
      <c r="H1445">
        <v>0</v>
      </c>
      <c r="I1445" s="1">
        <v>1000000</v>
      </c>
      <c r="J1445" s="1">
        <v>-1.996228786926461</v>
      </c>
      <c r="K1445" s="1">
        <v>2.5070610528195029E-2</v>
      </c>
      <c r="L1445" s="1">
        <v>12.107799999999999</v>
      </c>
      <c r="M1445" s="1">
        <v>13.4686</v>
      </c>
      <c r="N1445" s="2">
        <v>0.40300000000000002</v>
      </c>
      <c r="O1445" s="2">
        <v>0.60499999999999998</v>
      </c>
      <c r="P1445" s="2">
        <v>0.129</v>
      </c>
      <c r="Q1445" s="2">
        <v>1</v>
      </c>
      <c r="R1445" s="2">
        <v>1</v>
      </c>
      <c r="S1445" s="2">
        <v>1</v>
      </c>
      <c r="T1445" s="2">
        <v>2.1999999999999999E-2</v>
      </c>
      <c r="U1445" s="2">
        <v>9.4E-2</v>
      </c>
      <c r="V1445" s="2">
        <v>6.2E-2</v>
      </c>
      <c r="W1445" s="2">
        <v>0.1</v>
      </c>
      <c r="X1445" s="2">
        <v>0.121</v>
      </c>
      <c r="Y1445" s="2">
        <v>6.9000000000000006E-2</v>
      </c>
      <c r="Z1445" s="2">
        <v>0.05</v>
      </c>
      <c r="AA1445" s="2">
        <v>0.4</v>
      </c>
      <c r="AB1445" s="2">
        <v>0.96599999999999997</v>
      </c>
      <c r="AC1445" s="2">
        <v>0.98599999999999999</v>
      </c>
      <c r="AD1445" s="2">
        <v>0.25</v>
      </c>
      <c r="AE1445" s="2">
        <v>0.90200000000000002</v>
      </c>
      <c r="AF1445" s="2">
        <v>3.7999999999999999E-2</v>
      </c>
      <c r="AG1445" s="2">
        <v>3.7999999999999999E-2</v>
      </c>
      <c r="AH1445" s="2">
        <v>1</v>
      </c>
      <c r="AI1445" s="2">
        <v>1.0999999999999999E-2</v>
      </c>
      <c r="AJ1445" s="2">
        <v>3.1E-2</v>
      </c>
      <c r="AK1445">
        <v>2442</v>
      </c>
      <c r="AL1445">
        <v>7.0000000000000007E-2</v>
      </c>
      <c r="AM1445" t="s">
        <v>51</v>
      </c>
      <c r="AN1445" s="3">
        <v>1</v>
      </c>
      <c r="AO1445" s="3">
        <v>0</v>
      </c>
      <c r="AP1445" s="3">
        <v>1</v>
      </c>
      <c r="AQ1445" s="3">
        <v>0</v>
      </c>
      <c r="AT1445" s="10">
        <v>2.1431446075439449E-3</v>
      </c>
      <c r="AU1445" s="1">
        <v>307.48046875</v>
      </c>
      <c r="AV1445" s="5">
        <v>74656.651462899099</v>
      </c>
      <c r="AW1445" s="9">
        <v>5.0198793411254883E-2</v>
      </c>
      <c r="AX1445">
        <v>12</v>
      </c>
      <c r="AY1445" t="s">
        <v>50</v>
      </c>
      <c r="AZ1445" s="9">
        <f>AVERAGE(MainTable[[#This Row],[f1]:[f4]])</f>
        <v>0.74680000000000002</v>
      </c>
      <c r="BA1445" s="9">
        <f>AVERAGE(MainTable[[#This Row],[l1]:[l3]])</f>
        <v>5.9333333333333328E-2</v>
      </c>
      <c r="BB1445" s="9">
        <f>AVERAGE(MainTable[[#This Row],[n1]:[lsc]])</f>
        <v>0.28433333333333333</v>
      </c>
      <c r="BC1445" s="9">
        <f>AVERAGE(MainTable[[#This Row],[density]:[clsCoef]])</f>
        <v>0.61799999999999999</v>
      </c>
      <c r="BD1445" s="9">
        <f>AVERAGE(MainTable[[#This Row],[t2]:[t4]])</f>
        <v>0.35866666666666669</v>
      </c>
      <c r="BE1445" s="9">
        <f>AVERAGE(MainTable[[#This Row],[c1]:[c2]])</f>
        <v>2.0999999999999998E-2</v>
      </c>
      <c r="BF1445" s="9">
        <f>AVERAGE(MainTable[[#This Row],[n3]], MainTable[[#This Row],[n1]], MainTable[[#This Row],[n4]])</f>
        <v>7.3000000000000009E-2</v>
      </c>
      <c r="BG1445" s="9" t="str">
        <f>VLOOKUP(MainTable[[#This Row],[model]],ModelNames,4,FALSE)</f>
        <v>Kernel/SVM</v>
      </c>
      <c r="BH1445" s="9" cm="1">
        <f t="array" ref="BH1445">MEDIAN(IF($AM$2:$AM$2385=AM1445,$AN$2:$AN$2385))</f>
        <v>0.87225452196382425</v>
      </c>
      <c r="BI1445" s="9" t="str" cm="1">
        <f t="array" ref="BI1445">LEFT(A1445, MIN(IFERROR(FIND({"_binarized","_clean","_converted"}, A1445), LEN(A1445)+1))-1)</f>
        <v>corral</v>
      </c>
    </row>
    <row r="1446" spans="1:61" x14ac:dyDescent="0.25">
      <c r="A1446" t="s">
        <v>106</v>
      </c>
      <c r="B1446" s="6">
        <v>160</v>
      </c>
      <c r="C1446">
        <v>7</v>
      </c>
      <c r="D1446">
        <v>6</v>
      </c>
      <c r="E1446">
        <v>0</v>
      </c>
      <c r="F1446" s="1">
        <v>1.285714285714286</v>
      </c>
      <c r="G1446">
        <v>0</v>
      </c>
      <c r="H1446">
        <v>0</v>
      </c>
      <c r="I1446" s="1">
        <v>1000000</v>
      </c>
      <c r="J1446" s="1">
        <v>-1.996228786926461</v>
      </c>
      <c r="K1446" s="1">
        <v>2.5070610528195029E-2</v>
      </c>
      <c r="L1446" s="1">
        <v>12.107799999999999</v>
      </c>
      <c r="M1446" s="1">
        <v>13.4686</v>
      </c>
      <c r="N1446" s="2">
        <v>0.40300000000000002</v>
      </c>
      <c r="O1446" s="2">
        <v>0.60499999999999998</v>
      </c>
      <c r="P1446" s="2">
        <v>0.129</v>
      </c>
      <c r="Q1446" s="2">
        <v>1</v>
      </c>
      <c r="R1446" s="2">
        <v>1</v>
      </c>
      <c r="S1446" s="2">
        <v>1</v>
      </c>
      <c r="T1446" s="2">
        <v>2.1999999999999999E-2</v>
      </c>
      <c r="U1446" s="2">
        <v>9.4E-2</v>
      </c>
      <c r="V1446" s="2">
        <v>6.2E-2</v>
      </c>
      <c r="W1446" s="2">
        <v>0.1</v>
      </c>
      <c r="X1446" s="2">
        <v>0.121</v>
      </c>
      <c r="Y1446" s="2">
        <v>6.9000000000000006E-2</v>
      </c>
      <c r="Z1446" s="2">
        <v>0.05</v>
      </c>
      <c r="AA1446" s="2">
        <v>0.4</v>
      </c>
      <c r="AB1446" s="2">
        <v>0.96599999999999997</v>
      </c>
      <c r="AC1446" s="2">
        <v>0.98599999999999999</v>
      </c>
      <c r="AD1446" s="2">
        <v>0.25</v>
      </c>
      <c r="AE1446" s="2">
        <v>0.90200000000000002</v>
      </c>
      <c r="AF1446" s="2">
        <v>3.7999999999999999E-2</v>
      </c>
      <c r="AG1446" s="2">
        <v>3.7999999999999999E-2</v>
      </c>
      <c r="AH1446" s="2">
        <v>1</v>
      </c>
      <c r="AI1446" s="2">
        <v>1.0999999999999999E-2</v>
      </c>
      <c r="AJ1446" s="2">
        <v>3.1E-2</v>
      </c>
      <c r="AK1446">
        <v>2442</v>
      </c>
      <c r="AL1446">
        <v>7.0000000000000007E-2</v>
      </c>
      <c r="AM1446" t="s">
        <v>59</v>
      </c>
      <c r="AN1446" s="3">
        <v>1</v>
      </c>
      <c r="AO1446" s="3">
        <v>0</v>
      </c>
      <c r="AP1446" s="3">
        <v>1</v>
      </c>
      <c r="AQ1446" s="3">
        <v>0</v>
      </c>
      <c r="AR1446" s="3">
        <v>1</v>
      </c>
      <c r="AS1446" s="3">
        <v>0</v>
      </c>
      <c r="AT1446" s="10">
        <v>2.5765895843505859E-3</v>
      </c>
      <c r="AU1446" s="1">
        <v>308.40625</v>
      </c>
      <c r="AV1446" s="5">
        <v>62097.588599981493</v>
      </c>
      <c r="AW1446" s="9">
        <v>0.16738700866699219</v>
      </c>
      <c r="AX1446">
        <v>1</v>
      </c>
      <c r="AY1446" t="s">
        <v>50</v>
      </c>
      <c r="AZ1446" s="9">
        <f>AVERAGE(MainTable[[#This Row],[f1]:[f4]])</f>
        <v>0.74680000000000002</v>
      </c>
      <c r="BA1446" s="9">
        <f>AVERAGE(MainTable[[#This Row],[l1]:[l3]])</f>
        <v>5.9333333333333328E-2</v>
      </c>
      <c r="BB1446" s="9">
        <f>AVERAGE(MainTable[[#This Row],[n1]:[lsc]])</f>
        <v>0.28433333333333333</v>
      </c>
      <c r="BC1446" s="9">
        <f>AVERAGE(MainTable[[#This Row],[density]:[clsCoef]])</f>
        <v>0.61799999999999999</v>
      </c>
      <c r="BD1446" s="9">
        <f>AVERAGE(MainTable[[#This Row],[t2]:[t4]])</f>
        <v>0.35866666666666669</v>
      </c>
      <c r="BE1446" s="9">
        <f>AVERAGE(MainTable[[#This Row],[c1]:[c2]])</f>
        <v>2.0999999999999998E-2</v>
      </c>
      <c r="BF1446" s="9">
        <f>AVERAGE(MainTable[[#This Row],[n3]], MainTable[[#This Row],[n1]], MainTable[[#This Row],[n4]])</f>
        <v>7.3000000000000009E-2</v>
      </c>
      <c r="BG1446" s="9" t="str">
        <f>VLOOKUP(MainTable[[#This Row],[model]],ModelNames,4,FALSE)</f>
        <v>Tree Ensemble</v>
      </c>
      <c r="BH1446" s="9" cm="1">
        <f t="array" ref="BH1446">MEDIAN(IF($AM$2:$AM$2385=AM1446,$AN$2:$AN$2385))</f>
        <v>0.86949265687583444</v>
      </c>
      <c r="BI1446" s="9" t="str" cm="1">
        <f t="array" ref="BI1446">LEFT(A1446, MIN(IFERROR(FIND({"_binarized","_clean","_converted"}, A1446), LEN(A1446)+1))-1)</f>
        <v>corral</v>
      </c>
    </row>
    <row r="1447" spans="1:61" x14ac:dyDescent="0.25">
      <c r="A1447" t="s">
        <v>106</v>
      </c>
      <c r="B1447" s="6">
        <v>160</v>
      </c>
      <c r="C1447">
        <v>7</v>
      </c>
      <c r="D1447">
        <v>6</v>
      </c>
      <c r="E1447">
        <v>0</v>
      </c>
      <c r="F1447" s="1">
        <v>1.285714285714286</v>
      </c>
      <c r="G1447">
        <v>0</v>
      </c>
      <c r="H1447">
        <v>0</v>
      </c>
      <c r="I1447" s="1">
        <v>1000000</v>
      </c>
      <c r="J1447" s="1">
        <v>-1.996228786926461</v>
      </c>
      <c r="K1447" s="1">
        <v>2.5070610528195029E-2</v>
      </c>
      <c r="L1447" s="1">
        <v>12.107799999999999</v>
      </c>
      <c r="M1447" s="1">
        <v>13.4686</v>
      </c>
      <c r="N1447" s="2">
        <v>0.40300000000000002</v>
      </c>
      <c r="O1447" s="2">
        <v>0.60499999999999998</v>
      </c>
      <c r="P1447" s="2">
        <v>0.129</v>
      </c>
      <c r="Q1447" s="2">
        <v>1</v>
      </c>
      <c r="R1447" s="2">
        <v>1</v>
      </c>
      <c r="S1447" s="2">
        <v>1</v>
      </c>
      <c r="T1447" s="2">
        <v>2.1999999999999999E-2</v>
      </c>
      <c r="U1447" s="2">
        <v>9.4E-2</v>
      </c>
      <c r="V1447" s="2">
        <v>6.2E-2</v>
      </c>
      <c r="W1447" s="2">
        <v>0.1</v>
      </c>
      <c r="X1447" s="2">
        <v>0.121</v>
      </c>
      <c r="Y1447" s="2">
        <v>6.9000000000000006E-2</v>
      </c>
      <c r="Z1447" s="2">
        <v>0.05</v>
      </c>
      <c r="AA1447" s="2">
        <v>0.4</v>
      </c>
      <c r="AB1447" s="2">
        <v>0.96599999999999997</v>
      </c>
      <c r="AC1447" s="2">
        <v>0.98599999999999999</v>
      </c>
      <c r="AD1447" s="2">
        <v>0.25</v>
      </c>
      <c r="AE1447" s="2">
        <v>0.90200000000000002</v>
      </c>
      <c r="AF1447" s="2">
        <v>3.7999999999999999E-2</v>
      </c>
      <c r="AG1447" s="2">
        <v>3.7999999999999999E-2</v>
      </c>
      <c r="AH1447" s="2">
        <v>1</v>
      </c>
      <c r="AI1447" s="2">
        <v>1.0999999999999999E-2</v>
      </c>
      <c r="AJ1447" s="2">
        <v>3.1E-2</v>
      </c>
      <c r="AK1447">
        <v>2442</v>
      </c>
      <c r="AL1447">
        <v>7.0000000000000007E-2</v>
      </c>
      <c r="AM1447" t="s">
        <v>49</v>
      </c>
      <c r="AN1447" s="3">
        <v>1</v>
      </c>
      <c r="AO1447" s="3">
        <v>0</v>
      </c>
      <c r="AP1447" s="3">
        <v>1</v>
      </c>
      <c r="AQ1447" s="3">
        <v>0</v>
      </c>
      <c r="AR1447" s="3">
        <v>1</v>
      </c>
      <c r="AS1447" s="3">
        <v>0</v>
      </c>
      <c r="AT1447" s="10">
        <v>1.7414093017578121E-3</v>
      </c>
      <c r="AU1447" s="1">
        <v>309.47265625</v>
      </c>
      <c r="AV1447" s="5">
        <v>91879.605695509308</v>
      </c>
      <c r="AW1447" s="9">
        <v>0.82172179222106934</v>
      </c>
      <c r="AX1447">
        <v>16</v>
      </c>
      <c r="AY1447" t="s">
        <v>50</v>
      </c>
      <c r="AZ1447" s="9">
        <f>AVERAGE(MainTable[[#This Row],[f1]:[f4]])</f>
        <v>0.74680000000000002</v>
      </c>
      <c r="BA1447" s="9">
        <f>AVERAGE(MainTable[[#This Row],[l1]:[l3]])</f>
        <v>5.9333333333333328E-2</v>
      </c>
      <c r="BB1447" s="9">
        <f>AVERAGE(MainTable[[#This Row],[n1]:[lsc]])</f>
        <v>0.28433333333333333</v>
      </c>
      <c r="BC1447" s="9">
        <f>AVERAGE(MainTable[[#This Row],[density]:[clsCoef]])</f>
        <v>0.61799999999999999</v>
      </c>
      <c r="BD1447" s="9">
        <f>AVERAGE(MainTable[[#This Row],[t2]:[t4]])</f>
        <v>0.35866666666666669</v>
      </c>
      <c r="BE1447" s="9">
        <f>AVERAGE(MainTable[[#This Row],[c1]:[c2]])</f>
        <v>2.0999999999999998E-2</v>
      </c>
      <c r="BF1447" s="9">
        <f>AVERAGE(MainTable[[#This Row],[n3]], MainTable[[#This Row],[n1]], MainTable[[#This Row],[n4]])</f>
        <v>7.3000000000000009E-2</v>
      </c>
      <c r="BG1447" s="9" t="str">
        <f>VLOOKUP(MainTable[[#This Row],[model]],ModelNames,4,FALSE)</f>
        <v>Neural</v>
      </c>
      <c r="BH1447" s="9" cm="1">
        <f t="array" ref="BH1447">MEDIAN(IF($AM$2:$AM$2385=AM1447,$AN$2:$AN$2385))</f>
        <v>0.87620447459485384</v>
      </c>
      <c r="BI1447" s="9" t="str" cm="1">
        <f t="array" ref="BI1447">LEFT(A1447, MIN(IFERROR(FIND({"_binarized","_clean","_converted"}, A1447), LEN(A1447)+1))-1)</f>
        <v>corral</v>
      </c>
    </row>
    <row r="1448" spans="1:61" x14ac:dyDescent="0.25">
      <c r="A1448" t="s">
        <v>106</v>
      </c>
      <c r="B1448" s="6">
        <v>160</v>
      </c>
      <c r="C1448">
        <v>7</v>
      </c>
      <c r="D1448">
        <v>6</v>
      </c>
      <c r="E1448">
        <v>0</v>
      </c>
      <c r="F1448" s="1">
        <v>1.285714285714286</v>
      </c>
      <c r="G1448">
        <v>0</v>
      </c>
      <c r="H1448">
        <v>0</v>
      </c>
      <c r="I1448" s="1">
        <v>1000000</v>
      </c>
      <c r="J1448" s="1">
        <v>-1.996228786926461</v>
      </c>
      <c r="K1448" s="1">
        <v>2.5070610528195029E-2</v>
      </c>
      <c r="L1448" s="1">
        <v>12.107799999999999</v>
      </c>
      <c r="M1448" s="1">
        <v>13.4686</v>
      </c>
      <c r="N1448" s="2">
        <v>0.40300000000000002</v>
      </c>
      <c r="O1448" s="2">
        <v>0.60499999999999998</v>
      </c>
      <c r="P1448" s="2">
        <v>0.129</v>
      </c>
      <c r="Q1448" s="2">
        <v>1</v>
      </c>
      <c r="R1448" s="2">
        <v>1</v>
      </c>
      <c r="S1448" s="2">
        <v>1</v>
      </c>
      <c r="T1448" s="2">
        <v>2.1999999999999999E-2</v>
      </c>
      <c r="U1448" s="2">
        <v>9.4E-2</v>
      </c>
      <c r="V1448" s="2">
        <v>6.2E-2</v>
      </c>
      <c r="W1448" s="2">
        <v>0.1</v>
      </c>
      <c r="X1448" s="2">
        <v>0.121</v>
      </c>
      <c r="Y1448" s="2">
        <v>6.9000000000000006E-2</v>
      </c>
      <c r="Z1448" s="2">
        <v>0.05</v>
      </c>
      <c r="AA1448" s="2">
        <v>0.4</v>
      </c>
      <c r="AB1448" s="2">
        <v>0.96599999999999997</v>
      </c>
      <c r="AC1448" s="2">
        <v>0.98599999999999999</v>
      </c>
      <c r="AD1448" s="2">
        <v>0.25</v>
      </c>
      <c r="AE1448" s="2">
        <v>0.90200000000000002</v>
      </c>
      <c r="AF1448" s="2">
        <v>3.7999999999999999E-2</v>
      </c>
      <c r="AG1448" s="2">
        <v>3.7999999999999999E-2</v>
      </c>
      <c r="AH1448" s="2">
        <v>1</v>
      </c>
      <c r="AI1448" s="2">
        <v>1.0999999999999999E-2</v>
      </c>
      <c r="AJ1448" s="2">
        <v>3.1E-2</v>
      </c>
      <c r="AK1448">
        <v>2442</v>
      </c>
      <c r="AL1448">
        <v>7.0000000000000007E-2</v>
      </c>
      <c r="AM1448" t="s">
        <v>54</v>
      </c>
      <c r="AN1448" s="3">
        <v>0.99375000000000002</v>
      </c>
      <c r="AO1448" s="3">
        <v>1.2500000000000001E-2</v>
      </c>
      <c r="AP1448" s="3">
        <v>0.99371871871871886</v>
      </c>
      <c r="AQ1448" s="3">
        <v>1.2562562562562539E-2</v>
      </c>
      <c r="AR1448" s="3">
        <v>1</v>
      </c>
      <c r="AS1448" s="3">
        <v>0</v>
      </c>
      <c r="AT1448" s="10">
        <v>9.0874195098876953E-2</v>
      </c>
      <c r="AU1448" s="1">
        <v>306.171875</v>
      </c>
      <c r="AV1448" s="5">
        <v>1760.675842310457</v>
      </c>
      <c r="AW1448" s="9">
        <v>1.3027751445770259</v>
      </c>
      <c r="AX1448">
        <v>16</v>
      </c>
      <c r="AY1448" t="s">
        <v>50</v>
      </c>
      <c r="AZ1448" s="9">
        <f>AVERAGE(MainTable[[#This Row],[f1]:[f4]])</f>
        <v>0.74680000000000002</v>
      </c>
      <c r="BA1448" s="9">
        <f>AVERAGE(MainTable[[#This Row],[l1]:[l3]])</f>
        <v>5.9333333333333328E-2</v>
      </c>
      <c r="BB1448" s="9">
        <f>AVERAGE(MainTable[[#This Row],[n1]:[lsc]])</f>
        <v>0.28433333333333333</v>
      </c>
      <c r="BC1448" s="9">
        <f>AVERAGE(MainTable[[#This Row],[density]:[clsCoef]])</f>
        <v>0.61799999999999999</v>
      </c>
      <c r="BD1448" s="9">
        <f>AVERAGE(MainTable[[#This Row],[t2]:[t4]])</f>
        <v>0.35866666666666669</v>
      </c>
      <c r="BE1448" s="9">
        <f>AVERAGE(MainTable[[#This Row],[c1]:[c2]])</f>
        <v>2.0999999999999998E-2</v>
      </c>
      <c r="BF1448" s="9">
        <f>AVERAGE(MainTable[[#This Row],[n3]], MainTable[[#This Row],[n1]], MainTable[[#This Row],[n4]])</f>
        <v>7.3000000000000009E-2</v>
      </c>
      <c r="BG1448" s="9" t="str">
        <f>VLOOKUP(MainTable[[#This Row],[model]],ModelNames,4,FALSE)</f>
        <v>Tree Ensemble</v>
      </c>
      <c r="BH1448" s="9" cm="1">
        <f t="array" ref="BH1448">MEDIAN(IF($AM$2:$AM$2385=AM1448,$AN$2:$AN$2385))</f>
        <v>0.87316363636363636</v>
      </c>
      <c r="BI1448" s="9" t="str" cm="1">
        <f t="array" ref="BI1448">LEFT(A1448, MIN(IFERROR(FIND({"_binarized","_clean","_converted"}, A1448), LEN(A1448)+1))-1)</f>
        <v>corral</v>
      </c>
    </row>
    <row r="1449" spans="1:61" x14ac:dyDescent="0.25">
      <c r="A1449" t="s">
        <v>106</v>
      </c>
      <c r="B1449" s="6">
        <v>160</v>
      </c>
      <c r="C1449">
        <v>7</v>
      </c>
      <c r="D1449">
        <v>6</v>
      </c>
      <c r="E1449">
        <v>0</v>
      </c>
      <c r="F1449" s="1">
        <v>1.285714285714286</v>
      </c>
      <c r="G1449">
        <v>0</v>
      </c>
      <c r="H1449">
        <v>0</v>
      </c>
      <c r="I1449" s="1">
        <v>1000000</v>
      </c>
      <c r="J1449" s="1">
        <v>-1.996228786926461</v>
      </c>
      <c r="K1449" s="1">
        <v>2.5070610528195029E-2</v>
      </c>
      <c r="L1449" s="1">
        <v>12.107799999999999</v>
      </c>
      <c r="M1449" s="1">
        <v>13.4686</v>
      </c>
      <c r="N1449" s="2">
        <v>0.40300000000000002</v>
      </c>
      <c r="O1449" s="2">
        <v>0.60499999999999998</v>
      </c>
      <c r="P1449" s="2">
        <v>0.129</v>
      </c>
      <c r="Q1449" s="2">
        <v>1</v>
      </c>
      <c r="R1449" s="2">
        <v>1</v>
      </c>
      <c r="S1449" s="2">
        <v>1</v>
      </c>
      <c r="T1449" s="2">
        <v>2.1999999999999999E-2</v>
      </c>
      <c r="U1449" s="2">
        <v>9.4E-2</v>
      </c>
      <c r="V1449" s="2">
        <v>6.2E-2</v>
      </c>
      <c r="W1449" s="2">
        <v>0.1</v>
      </c>
      <c r="X1449" s="2">
        <v>0.121</v>
      </c>
      <c r="Y1449" s="2">
        <v>6.9000000000000006E-2</v>
      </c>
      <c r="Z1449" s="2">
        <v>0.05</v>
      </c>
      <c r="AA1449" s="2">
        <v>0.4</v>
      </c>
      <c r="AB1449" s="2">
        <v>0.96599999999999997</v>
      </c>
      <c r="AC1449" s="2">
        <v>0.98599999999999999</v>
      </c>
      <c r="AD1449" s="2">
        <v>0.25</v>
      </c>
      <c r="AE1449" s="2">
        <v>0.90200000000000002</v>
      </c>
      <c r="AF1449" s="2">
        <v>3.7999999999999999E-2</v>
      </c>
      <c r="AG1449" s="2">
        <v>3.7999999999999999E-2</v>
      </c>
      <c r="AH1449" s="2">
        <v>1</v>
      </c>
      <c r="AI1449" s="2">
        <v>1.0999999999999999E-2</v>
      </c>
      <c r="AJ1449" s="2">
        <v>3.1E-2</v>
      </c>
      <c r="AK1449">
        <v>2442</v>
      </c>
      <c r="AL1449">
        <v>7.0000000000000007E-2</v>
      </c>
      <c r="AM1449" t="s">
        <v>52</v>
      </c>
      <c r="AN1449" s="3">
        <v>0.99375000000000002</v>
      </c>
      <c r="AO1449" s="3">
        <v>1.2500000000000001E-2</v>
      </c>
      <c r="AP1449" s="3">
        <v>0.99371871871871886</v>
      </c>
      <c r="AQ1449" s="3">
        <v>1.2562562562562539E-2</v>
      </c>
      <c r="AR1449" s="3">
        <v>1</v>
      </c>
      <c r="AS1449" s="3">
        <v>0</v>
      </c>
      <c r="AT1449" s="10">
        <v>8.5273981094360352E-2</v>
      </c>
      <c r="AU1449" s="1">
        <v>307.58984375</v>
      </c>
      <c r="AV1449" s="5">
        <v>1876.3050340402331</v>
      </c>
      <c r="AW1449" s="9">
        <v>1.592468738555908</v>
      </c>
      <c r="AX1449">
        <v>24</v>
      </c>
      <c r="AY1449" t="s">
        <v>50</v>
      </c>
      <c r="AZ1449" s="9">
        <f>AVERAGE(MainTable[[#This Row],[f1]:[f4]])</f>
        <v>0.74680000000000002</v>
      </c>
      <c r="BA1449" s="9">
        <f>AVERAGE(MainTable[[#This Row],[l1]:[l3]])</f>
        <v>5.9333333333333328E-2</v>
      </c>
      <c r="BB1449" s="9">
        <f>AVERAGE(MainTable[[#This Row],[n1]:[lsc]])</f>
        <v>0.28433333333333333</v>
      </c>
      <c r="BC1449" s="9">
        <f>AVERAGE(MainTable[[#This Row],[density]:[clsCoef]])</f>
        <v>0.61799999999999999</v>
      </c>
      <c r="BD1449" s="9">
        <f>AVERAGE(MainTable[[#This Row],[t2]:[t4]])</f>
        <v>0.35866666666666669</v>
      </c>
      <c r="BE1449" s="9">
        <f>AVERAGE(MainTable[[#This Row],[c1]:[c2]])</f>
        <v>2.0999999999999998E-2</v>
      </c>
      <c r="BF1449" s="9">
        <f>AVERAGE(MainTable[[#This Row],[n3]], MainTable[[#This Row],[n1]], MainTable[[#This Row],[n4]])</f>
        <v>7.3000000000000009E-2</v>
      </c>
      <c r="BG1449" s="9" t="str">
        <f>VLOOKUP(MainTable[[#This Row],[model]],ModelNames,4,FALSE)</f>
        <v>Tree Ensemble</v>
      </c>
      <c r="BH1449" s="9" cm="1">
        <f t="array" ref="BH1449">MEDIAN(IF($AM$2:$AM$2385=AM1449,$AN$2:$AN$2385))</f>
        <v>0.87140340575455077</v>
      </c>
      <c r="BI1449" s="9" t="str" cm="1">
        <f t="array" ref="BI1449">LEFT(A1449, MIN(IFERROR(FIND({"_binarized","_clean","_converted"}, A1449), LEN(A1449)+1))-1)</f>
        <v>corral</v>
      </c>
    </row>
    <row r="1450" spans="1:61" x14ac:dyDescent="0.25">
      <c r="A1450" t="s">
        <v>106</v>
      </c>
      <c r="B1450" s="6">
        <v>160</v>
      </c>
      <c r="C1450">
        <v>7</v>
      </c>
      <c r="D1450">
        <v>6</v>
      </c>
      <c r="E1450">
        <v>0</v>
      </c>
      <c r="F1450" s="1">
        <v>1.285714285714286</v>
      </c>
      <c r="G1450">
        <v>0</v>
      </c>
      <c r="H1450">
        <v>0</v>
      </c>
      <c r="I1450" s="1">
        <v>1000000</v>
      </c>
      <c r="J1450" s="1">
        <v>-1.996228786926461</v>
      </c>
      <c r="K1450" s="1">
        <v>2.5070610528195029E-2</v>
      </c>
      <c r="L1450" s="1">
        <v>12.107799999999999</v>
      </c>
      <c r="M1450" s="1">
        <v>13.4686</v>
      </c>
      <c r="N1450" s="2">
        <v>0.40300000000000002</v>
      </c>
      <c r="O1450" s="2">
        <v>0.60499999999999998</v>
      </c>
      <c r="P1450" s="2">
        <v>0.129</v>
      </c>
      <c r="Q1450" s="2">
        <v>1</v>
      </c>
      <c r="R1450" s="2">
        <v>1</v>
      </c>
      <c r="S1450" s="2">
        <v>1</v>
      </c>
      <c r="T1450" s="2">
        <v>2.1999999999999999E-2</v>
      </c>
      <c r="U1450" s="2">
        <v>9.4E-2</v>
      </c>
      <c r="V1450" s="2">
        <v>6.2E-2</v>
      </c>
      <c r="W1450" s="2">
        <v>0.1</v>
      </c>
      <c r="X1450" s="2">
        <v>0.121</v>
      </c>
      <c r="Y1450" s="2">
        <v>6.9000000000000006E-2</v>
      </c>
      <c r="Z1450" s="2">
        <v>0.05</v>
      </c>
      <c r="AA1450" s="2">
        <v>0.4</v>
      </c>
      <c r="AB1450" s="2">
        <v>0.96599999999999997</v>
      </c>
      <c r="AC1450" s="2">
        <v>0.98599999999999999</v>
      </c>
      <c r="AD1450" s="2">
        <v>0.25</v>
      </c>
      <c r="AE1450" s="2">
        <v>0.90200000000000002</v>
      </c>
      <c r="AF1450" s="2">
        <v>3.7999999999999999E-2</v>
      </c>
      <c r="AG1450" s="2">
        <v>3.7999999999999999E-2</v>
      </c>
      <c r="AH1450" s="2">
        <v>1</v>
      </c>
      <c r="AI1450" s="2">
        <v>1.0999999999999999E-2</v>
      </c>
      <c r="AJ1450" s="2">
        <v>3.1E-2</v>
      </c>
      <c r="AK1450">
        <v>2442</v>
      </c>
      <c r="AL1450">
        <v>7.0000000000000007E-2</v>
      </c>
      <c r="AM1450" t="s">
        <v>61</v>
      </c>
      <c r="AN1450" s="3">
        <v>0.99375000000000002</v>
      </c>
      <c r="AO1450" s="3">
        <v>1.2500000000000001E-2</v>
      </c>
      <c r="AP1450" s="3">
        <v>0.9937684729064038</v>
      </c>
      <c r="AQ1450" s="3">
        <v>1.2463054187192129E-2</v>
      </c>
      <c r="AR1450" s="3">
        <v>1</v>
      </c>
      <c r="AS1450" s="3">
        <v>0</v>
      </c>
      <c r="AT1450" s="10">
        <v>2.216339111328125E-3</v>
      </c>
      <c r="AU1450" s="1">
        <v>307.65234375</v>
      </c>
      <c r="AV1450" s="5">
        <v>72191.118760757308</v>
      </c>
      <c r="AW1450" s="9">
        <v>2.471566200256348E-2</v>
      </c>
      <c r="AX1450">
        <v>4</v>
      </c>
      <c r="AY1450" t="s">
        <v>50</v>
      </c>
      <c r="AZ1450" s="9">
        <f>AVERAGE(MainTable[[#This Row],[f1]:[f4]])</f>
        <v>0.74680000000000002</v>
      </c>
      <c r="BA1450" s="9">
        <f>AVERAGE(MainTable[[#This Row],[l1]:[l3]])</f>
        <v>5.9333333333333328E-2</v>
      </c>
      <c r="BB1450" s="9">
        <f>AVERAGE(MainTable[[#This Row],[n1]:[lsc]])</f>
        <v>0.28433333333333333</v>
      </c>
      <c r="BC1450" s="9">
        <f>AVERAGE(MainTable[[#This Row],[density]:[clsCoef]])</f>
        <v>0.61799999999999999</v>
      </c>
      <c r="BD1450" s="9">
        <f>AVERAGE(MainTable[[#This Row],[t2]:[t4]])</f>
        <v>0.35866666666666669</v>
      </c>
      <c r="BE1450" s="9">
        <f>AVERAGE(MainTable[[#This Row],[c1]:[c2]])</f>
        <v>2.0999999999999998E-2</v>
      </c>
      <c r="BF1450" s="9">
        <f>AVERAGE(MainTable[[#This Row],[n3]], MainTable[[#This Row],[n1]], MainTable[[#This Row],[n4]])</f>
        <v>7.3000000000000009E-2</v>
      </c>
      <c r="BG1450" s="9" t="str">
        <f>VLOOKUP(MainTable[[#This Row],[model]],ModelNames,4,FALSE)</f>
        <v>Discriminant</v>
      </c>
      <c r="BH1450" s="9" cm="1">
        <f t="array" ref="BH1450">MEDIAN(IF($AM$2:$AM$2385=AM1450,$AN$2:$AN$2385))</f>
        <v>0.82848361206198695</v>
      </c>
      <c r="BI1450" s="9" t="str" cm="1">
        <f t="array" ref="BI1450">LEFT(A1450, MIN(IFERROR(FIND({"_binarized","_clean","_converted"}, A1450), LEN(A1450)+1))-1)</f>
        <v>corral</v>
      </c>
    </row>
    <row r="1451" spans="1:61" x14ac:dyDescent="0.25">
      <c r="A1451" t="s">
        <v>106</v>
      </c>
      <c r="B1451" s="6">
        <v>160</v>
      </c>
      <c r="C1451">
        <v>7</v>
      </c>
      <c r="D1451">
        <v>6</v>
      </c>
      <c r="E1451">
        <v>0</v>
      </c>
      <c r="F1451" s="1">
        <v>1.285714285714286</v>
      </c>
      <c r="G1451">
        <v>0</v>
      </c>
      <c r="H1451">
        <v>0</v>
      </c>
      <c r="I1451" s="1">
        <v>1000000</v>
      </c>
      <c r="J1451" s="1">
        <v>-1.996228786926461</v>
      </c>
      <c r="K1451" s="1">
        <v>2.5070610528195029E-2</v>
      </c>
      <c r="L1451" s="1">
        <v>12.107799999999999</v>
      </c>
      <c r="M1451" s="1">
        <v>13.4686</v>
      </c>
      <c r="N1451" s="2">
        <v>0.40300000000000002</v>
      </c>
      <c r="O1451" s="2">
        <v>0.60499999999999998</v>
      </c>
      <c r="P1451" s="2">
        <v>0.129</v>
      </c>
      <c r="Q1451" s="2">
        <v>1</v>
      </c>
      <c r="R1451" s="2">
        <v>1</v>
      </c>
      <c r="S1451" s="2">
        <v>1</v>
      </c>
      <c r="T1451" s="2">
        <v>2.1999999999999999E-2</v>
      </c>
      <c r="U1451" s="2">
        <v>9.4E-2</v>
      </c>
      <c r="V1451" s="2">
        <v>6.2E-2</v>
      </c>
      <c r="W1451" s="2">
        <v>0.1</v>
      </c>
      <c r="X1451" s="2">
        <v>0.121</v>
      </c>
      <c r="Y1451" s="2">
        <v>6.9000000000000006E-2</v>
      </c>
      <c r="Z1451" s="2">
        <v>0.05</v>
      </c>
      <c r="AA1451" s="2">
        <v>0.4</v>
      </c>
      <c r="AB1451" s="2">
        <v>0.96599999999999997</v>
      </c>
      <c r="AC1451" s="2">
        <v>0.98599999999999999</v>
      </c>
      <c r="AD1451" s="2">
        <v>0.25</v>
      </c>
      <c r="AE1451" s="2">
        <v>0.90200000000000002</v>
      </c>
      <c r="AF1451" s="2">
        <v>3.7999999999999999E-2</v>
      </c>
      <c r="AG1451" s="2">
        <v>3.7999999999999999E-2</v>
      </c>
      <c r="AH1451" s="2">
        <v>1</v>
      </c>
      <c r="AI1451" s="2">
        <v>1.0999999999999999E-2</v>
      </c>
      <c r="AJ1451" s="2">
        <v>3.1E-2</v>
      </c>
      <c r="AK1451">
        <v>2442</v>
      </c>
      <c r="AL1451">
        <v>7.0000000000000007E-2</v>
      </c>
      <c r="AM1451" t="s">
        <v>62</v>
      </c>
      <c r="AN1451" s="3">
        <v>0.90625</v>
      </c>
      <c r="AO1451" s="3">
        <v>3.423265984407288E-2</v>
      </c>
      <c r="AP1451" s="3">
        <v>0.90637931034482766</v>
      </c>
      <c r="AQ1451" s="3">
        <v>3.4266599053903182E-2</v>
      </c>
      <c r="AT1451" s="10">
        <v>1.5060901641845701E-3</v>
      </c>
      <c r="AU1451" s="1">
        <v>306.19140625</v>
      </c>
      <c r="AV1451" s="5">
        <v>106235.3395599177</v>
      </c>
      <c r="AW1451" s="9">
        <v>2.567958831787109E-2</v>
      </c>
      <c r="AX1451">
        <v>6</v>
      </c>
      <c r="AY1451" t="s">
        <v>50</v>
      </c>
      <c r="AZ1451" s="9">
        <f>AVERAGE(MainTable[[#This Row],[f1]:[f4]])</f>
        <v>0.74680000000000002</v>
      </c>
      <c r="BA1451" s="9">
        <f>AVERAGE(MainTable[[#This Row],[l1]:[l3]])</f>
        <v>5.9333333333333328E-2</v>
      </c>
      <c r="BB1451" s="9">
        <f>AVERAGE(MainTable[[#This Row],[n1]:[lsc]])</f>
        <v>0.28433333333333333</v>
      </c>
      <c r="BC1451" s="9">
        <f>AVERAGE(MainTable[[#This Row],[density]:[clsCoef]])</f>
        <v>0.61799999999999999</v>
      </c>
      <c r="BD1451" s="9">
        <f>AVERAGE(MainTable[[#This Row],[t2]:[t4]])</f>
        <v>0.35866666666666669</v>
      </c>
      <c r="BE1451" s="9">
        <f>AVERAGE(MainTable[[#This Row],[c1]:[c2]])</f>
        <v>2.0999999999999998E-2</v>
      </c>
      <c r="BF1451" s="9">
        <f>AVERAGE(MainTable[[#This Row],[n3]], MainTable[[#This Row],[n1]], MainTable[[#This Row],[n4]])</f>
        <v>7.3000000000000009E-2</v>
      </c>
      <c r="BG1451" s="9" t="str">
        <f>VLOOKUP(MainTable[[#This Row],[model]],ModelNames,4,FALSE)</f>
        <v>Linear</v>
      </c>
      <c r="BH1451" s="9" cm="1">
        <f t="array" ref="BH1451">MEDIAN(IF($AM$2:$AM$2385=AM1451,$AN$2:$AN$2385))</f>
        <v>0.84909999999999997</v>
      </c>
      <c r="BI1451" s="9" t="str" cm="1">
        <f t="array" ref="BI1451">LEFT(A1451, MIN(IFERROR(FIND({"_binarized","_clean","_converted"}, A1451), LEN(A1451)+1))-1)</f>
        <v>corral</v>
      </c>
    </row>
    <row r="1452" spans="1:61" x14ac:dyDescent="0.25">
      <c r="A1452" t="s">
        <v>106</v>
      </c>
      <c r="B1452" s="6">
        <v>160</v>
      </c>
      <c r="C1452">
        <v>7</v>
      </c>
      <c r="D1452">
        <v>6</v>
      </c>
      <c r="E1452">
        <v>0</v>
      </c>
      <c r="F1452" s="1">
        <v>1.285714285714286</v>
      </c>
      <c r="G1452">
        <v>0</v>
      </c>
      <c r="H1452">
        <v>0</v>
      </c>
      <c r="I1452" s="1">
        <v>1000000</v>
      </c>
      <c r="J1452" s="1">
        <v>-1.996228786926461</v>
      </c>
      <c r="K1452" s="1">
        <v>2.5070610528195029E-2</v>
      </c>
      <c r="L1452" s="1">
        <v>12.107799999999999</v>
      </c>
      <c r="M1452" s="1">
        <v>13.4686</v>
      </c>
      <c r="N1452" s="2">
        <v>0.40300000000000002</v>
      </c>
      <c r="O1452" s="2">
        <v>0.60499999999999998</v>
      </c>
      <c r="P1452" s="2">
        <v>0.129</v>
      </c>
      <c r="Q1452" s="2">
        <v>1</v>
      </c>
      <c r="R1452" s="2">
        <v>1</v>
      </c>
      <c r="S1452" s="2">
        <v>1</v>
      </c>
      <c r="T1452" s="2">
        <v>2.1999999999999999E-2</v>
      </c>
      <c r="U1452" s="2">
        <v>9.4E-2</v>
      </c>
      <c r="V1452" s="2">
        <v>6.2E-2</v>
      </c>
      <c r="W1452" s="2">
        <v>0.1</v>
      </c>
      <c r="X1452" s="2">
        <v>0.121</v>
      </c>
      <c r="Y1452" s="2">
        <v>6.9000000000000006E-2</v>
      </c>
      <c r="Z1452" s="2">
        <v>0.05</v>
      </c>
      <c r="AA1452" s="2">
        <v>0.4</v>
      </c>
      <c r="AB1452" s="2">
        <v>0.96599999999999997</v>
      </c>
      <c r="AC1452" s="2">
        <v>0.98599999999999999</v>
      </c>
      <c r="AD1452" s="2">
        <v>0.25</v>
      </c>
      <c r="AE1452" s="2">
        <v>0.90200000000000002</v>
      </c>
      <c r="AF1452" s="2">
        <v>3.7999999999999999E-2</v>
      </c>
      <c r="AG1452" s="2">
        <v>3.7999999999999999E-2</v>
      </c>
      <c r="AH1452" s="2">
        <v>1</v>
      </c>
      <c r="AI1452" s="2">
        <v>1.0999999999999999E-2</v>
      </c>
      <c r="AJ1452" s="2">
        <v>3.1E-2</v>
      </c>
      <c r="AK1452">
        <v>2442</v>
      </c>
      <c r="AL1452">
        <v>7.0000000000000007E-2</v>
      </c>
      <c r="AM1452" t="s">
        <v>64</v>
      </c>
      <c r="AN1452" s="3">
        <v>0.90625</v>
      </c>
      <c r="AO1452" s="3">
        <v>3.423265984407288E-2</v>
      </c>
      <c r="AP1452" s="3">
        <v>0.90637931034482766</v>
      </c>
      <c r="AQ1452" s="3">
        <v>3.4266599053903182E-2</v>
      </c>
      <c r="AR1452" s="3">
        <v>0.92619047619047623</v>
      </c>
      <c r="AS1452" s="3">
        <v>4.3585810215066627E-2</v>
      </c>
      <c r="AT1452" s="10">
        <v>1.4624595642089839E-3</v>
      </c>
      <c r="AU1452" s="1">
        <v>306.375</v>
      </c>
      <c r="AV1452" s="5">
        <v>109404.7342680143</v>
      </c>
      <c r="AW1452" s="9">
        <v>1.485109329223633E-2</v>
      </c>
      <c r="AX1452">
        <v>2</v>
      </c>
      <c r="AY1452" t="s">
        <v>50</v>
      </c>
      <c r="AZ1452" s="9">
        <f>AVERAGE(MainTable[[#This Row],[f1]:[f4]])</f>
        <v>0.74680000000000002</v>
      </c>
      <c r="BA1452" s="9">
        <f>AVERAGE(MainTable[[#This Row],[l1]:[l3]])</f>
        <v>5.9333333333333328E-2</v>
      </c>
      <c r="BB1452" s="9">
        <f>AVERAGE(MainTable[[#This Row],[n1]:[lsc]])</f>
        <v>0.28433333333333333</v>
      </c>
      <c r="BC1452" s="9">
        <f>AVERAGE(MainTable[[#This Row],[density]:[clsCoef]])</f>
        <v>0.61799999999999999</v>
      </c>
      <c r="BD1452" s="9">
        <f>AVERAGE(MainTable[[#This Row],[t2]:[t4]])</f>
        <v>0.35866666666666669</v>
      </c>
      <c r="BE1452" s="9">
        <f>AVERAGE(MainTable[[#This Row],[c1]:[c2]])</f>
        <v>2.0999999999999998E-2</v>
      </c>
      <c r="BF1452" s="9">
        <f>AVERAGE(MainTable[[#This Row],[n3]], MainTable[[#This Row],[n1]], MainTable[[#This Row],[n4]])</f>
        <v>7.3000000000000009E-2</v>
      </c>
      <c r="BG1452" s="9" t="str">
        <f>VLOOKUP(MainTable[[#This Row],[model]],ModelNames,4,FALSE)</f>
        <v>Discriminant</v>
      </c>
      <c r="BH1452" s="9" cm="1">
        <f t="array" ref="BH1452">MEDIAN(IF($AM$2:$AM$2385=AM1452,$AN$2:$AN$2385))</f>
        <v>0.83860904466088915</v>
      </c>
      <c r="BI1452" s="9" t="str" cm="1">
        <f t="array" ref="BI1452">LEFT(A1452, MIN(IFERROR(FIND({"_binarized","_clean","_converted"}, A1452), LEN(A1452)+1))-1)</f>
        <v>corral</v>
      </c>
    </row>
    <row r="1453" spans="1:61" x14ac:dyDescent="0.25">
      <c r="A1453" t="s">
        <v>106</v>
      </c>
      <c r="B1453" s="6">
        <v>160</v>
      </c>
      <c r="C1453">
        <v>7</v>
      </c>
      <c r="D1453">
        <v>6</v>
      </c>
      <c r="E1453">
        <v>0</v>
      </c>
      <c r="F1453" s="1">
        <v>1.285714285714286</v>
      </c>
      <c r="G1453">
        <v>0</v>
      </c>
      <c r="H1453">
        <v>0</v>
      </c>
      <c r="I1453" s="1">
        <v>1000000</v>
      </c>
      <c r="J1453" s="1">
        <v>-1.996228786926461</v>
      </c>
      <c r="K1453" s="1">
        <v>2.5070610528195029E-2</v>
      </c>
      <c r="L1453" s="1">
        <v>12.107799999999999</v>
      </c>
      <c r="M1453" s="1">
        <v>13.4686</v>
      </c>
      <c r="N1453" s="2">
        <v>0.40300000000000002</v>
      </c>
      <c r="O1453" s="2">
        <v>0.60499999999999998</v>
      </c>
      <c r="P1453" s="2">
        <v>0.129</v>
      </c>
      <c r="Q1453" s="2">
        <v>1</v>
      </c>
      <c r="R1453" s="2">
        <v>1</v>
      </c>
      <c r="S1453" s="2">
        <v>1</v>
      </c>
      <c r="T1453" s="2">
        <v>2.1999999999999999E-2</v>
      </c>
      <c r="U1453" s="2">
        <v>9.4E-2</v>
      </c>
      <c r="V1453" s="2">
        <v>6.2E-2</v>
      </c>
      <c r="W1453" s="2">
        <v>0.1</v>
      </c>
      <c r="X1453" s="2">
        <v>0.121</v>
      </c>
      <c r="Y1453" s="2">
        <v>6.9000000000000006E-2</v>
      </c>
      <c r="Z1453" s="2">
        <v>0.05</v>
      </c>
      <c r="AA1453" s="2">
        <v>0.4</v>
      </c>
      <c r="AB1453" s="2">
        <v>0.96599999999999997</v>
      </c>
      <c r="AC1453" s="2">
        <v>0.98599999999999999</v>
      </c>
      <c r="AD1453" s="2">
        <v>0.25</v>
      </c>
      <c r="AE1453" s="2">
        <v>0.90200000000000002</v>
      </c>
      <c r="AF1453" s="2">
        <v>3.7999999999999999E-2</v>
      </c>
      <c r="AG1453" s="2">
        <v>3.7999999999999999E-2</v>
      </c>
      <c r="AH1453" s="2">
        <v>1</v>
      </c>
      <c r="AI1453" s="2">
        <v>1.0999999999999999E-2</v>
      </c>
      <c r="AJ1453" s="2">
        <v>3.1E-2</v>
      </c>
      <c r="AK1453">
        <v>2442</v>
      </c>
      <c r="AL1453">
        <v>7.0000000000000007E-2</v>
      </c>
      <c r="AM1453" t="s">
        <v>56</v>
      </c>
      <c r="AN1453" s="3">
        <v>0.90625</v>
      </c>
      <c r="AO1453" s="3">
        <v>3.423265984407288E-2</v>
      </c>
      <c r="AP1453" s="3">
        <v>0.90637931034482766</v>
      </c>
      <c r="AQ1453" s="3">
        <v>3.4266599053903182E-2</v>
      </c>
      <c r="AR1453" s="3">
        <v>0.92698412698412702</v>
      </c>
      <c r="AS1453" s="3">
        <v>4.3658008061825633E-2</v>
      </c>
      <c r="AT1453" s="10">
        <v>1.4843940734863279E-3</v>
      </c>
      <c r="AU1453" s="1">
        <v>308.61328125</v>
      </c>
      <c r="AV1453" s="5">
        <v>107788.0886604562</v>
      </c>
      <c r="AW1453" s="9">
        <v>3.7405252456665039E-2</v>
      </c>
      <c r="AX1453">
        <v>10</v>
      </c>
      <c r="AY1453" t="s">
        <v>50</v>
      </c>
      <c r="AZ1453" s="9">
        <f>AVERAGE(MainTable[[#This Row],[f1]:[f4]])</f>
        <v>0.74680000000000002</v>
      </c>
      <c r="BA1453" s="9">
        <f>AVERAGE(MainTable[[#This Row],[l1]:[l3]])</f>
        <v>5.9333333333333328E-2</v>
      </c>
      <c r="BB1453" s="9">
        <f>AVERAGE(MainTable[[#This Row],[n1]:[lsc]])</f>
        <v>0.28433333333333333</v>
      </c>
      <c r="BC1453" s="9">
        <f>AVERAGE(MainTable[[#This Row],[density]:[clsCoef]])</f>
        <v>0.61799999999999999</v>
      </c>
      <c r="BD1453" s="9">
        <f>AVERAGE(MainTable[[#This Row],[t2]:[t4]])</f>
        <v>0.35866666666666669</v>
      </c>
      <c r="BE1453" s="9">
        <f>AVERAGE(MainTable[[#This Row],[c1]:[c2]])</f>
        <v>2.0999999999999998E-2</v>
      </c>
      <c r="BF1453" s="9">
        <f>AVERAGE(MainTable[[#This Row],[n3]], MainTable[[#This Row],[n1]], MainTable[[#This Row],[n4]])</f>
        <v>7.3000000000000009E-2</v>
      </c>
      <c r="BG1453" s="9" t="str">
        <f>VLOOKUP(MainTable[[#This Row],[model]],ModelNames,4,FALSE)</f>
        <v>Linear</v>
      </c>
      <c r="BH1453" s="9" cm="1">
        <f t="array" ref="BH1453">MEDIAN(IF($AM$2:$AM$2385=AM1453,$AN$2:$AN$2385))</f>
        <v>0.85279999999999989</v>
      </c>
      <c r="BI1453" s="9" t="str" cm="1">
        <f t="array" ref="BI1453">LEFT(A1453, MIN(IFERROR(FIND({"_binarized","_clean","_converted"}, A1453), LEN(A1453)+1))-1)</f>
        <v>corral</v>
      </c>
    </row>
    <row r="1454" spans="1:61" x14ac:dyDescent="0.25">
      <c r="A1454" t="s">
        <v>106</v>
      </c>
      <c r="B1454" s="6">
        <v>160</v>
      </c>
      <c r="C1454">
        <v>7</v>
      </c>
      <c r="D1454">
        <v>6</v>
      </c>
      <c r="E1454">
        <v>0</v>
      </c>
      <c r="F1454" s="1">
        <v>1.285714285714286</v>
      </c>
      <c r="G1454">
        <v>0</v>
      </c>
      <c r="H1454">
        <v>0</v>
      </c>
      <c r="I1454" s="1">
        <v>1000000</v>
      </c>
      <c r="J1454" s="1">
        <v>-1.996228786926461</v>
      </c>
      <c r="K1454" s="1">
        <v>2.5070610528195029E-2</v>
      </c>
      <c r="L1454" s="1">
        <v>12.107799999999999</v>
      </c>
      <c r="M1454" s="1">
        <v>13.4686</v>
      </c>
      <c r="N1454" s="2">
        <v>0.40300000000000002</v>
      </c>
      <c r="O1454" s="2">
        <v>0.60499999999999998</v>
      </c>
      <c r="P1454" s="2">
        <v>0.129</v>
      </c>
      <c r="Q1454" s="2">
        <v>1</v>
      </c>
      <c r="R1454" s="2">
        <v>1</v>
      </c>
      <c r="S1454" s="2">
        <v>1</v>
      </c>
      <c r="T1454" s="2">
        <v>2.1999999999999999E-2</v>
      </c>
      <c r="U1454" s="2">
        <v>9.4E-2</v>
      </c>
      <c r="V1454" s="2">
        <v>6.2E-2</v>
      </c>
      <c r="W1454" s="2">
        <v>0.1</v>
      </c>
      <c r="X1454" s="2">
        <v>0.121</v>
      </c>
      <c r="Y1454" s="2">
        <v>6.9000000000000006E-2</v>
      </c>
      <c r="Z1454" s="2">
        <v>0.05</v>
      </c>
      <c r="AA1454" s="2">
        <v>0.4</v>
      </c>
      <c r="AB1454" s="2">
        <v>0.96599999999999997</v>
      </c>
      <c r="AC1454" s="2">
        <v>0.98599999999999999</v>
      </c>
      <c r="AD1454" s="2">
        <v>0.25</v>
      </c>
      <c r="AE1454" s="2">
        <v>0.90200000000000002</v>
      </c>
      <c r="AF1454" s="2">
        <v>3.7999999999999999E-2</v>
      </c>
      <c r="AG1454" s="2">
        <v>3.7999999999999999E-2</v>
      </c>
      <c r="AH1454" s="2">
        <v>1</v>
      </c>
      <c r="AI1454" s="2">
        <v>1.0999999999999999E-2</v>
      </c>
      <c r="AJ1454" s="2">
        <v>3.1E-2</v>
      </c>
      <c r="AK1454">
        <v>2442</v>
      </c>
      <c r="AL1454">
        <v>7.0000000000000007E-2</v>
      </c>
      <c r="AM1454" t="s">
        <v>60</v>
      </c>
      <c r="AN1454" s="3">
        <v>0.875</v>
      </c>
      <c r="AO1454" s="3">
        <v>4.4194173824159223E-2</v>
      </c>
      <c r="AP1454" s="3">
        <v>0.87332341808347991</v>
      </c>
      <c r="AQ1454" s="3">
        <v>4.4666772464830987E-2</v>
      </c>
      <c r="AT1454" s="10">
        <v>1.6036033630371089E-3</v>
      </c>
      <c r="AU1454" s="1">
        <v>309.9296875</v>
      </c>
      <c r="AV1454" s="5">
        <v>99775.295866785615</v>
      </c>
      <c r="AW1454" s="9">
        <v>7.4273347854614258E-2</v>
      </c>
      <c r="AX1454">
        <v>16</v>
      </c>
      <c r="AY1454" t="s">
        <v>50</v>
      </c>
      <c r="AZ1454" s="9">
        <f>AVERAGE(MainTable[[#This Row],[f1]:[f4]])</f>
        <v>0.74680000000000002</v>
      </c>
      <c r="BA1454" s="9">
        <f>AVERAGE(MainTable[[#This Row],[l1]:[l3]])</f>
        <v>5.9333333333333328E-2</v>
      </c>
      <c r="BB1454" s="9">
        <f>AVERAGE(MainTable[[#This Row],[n1]:[lsc]])</f>
        <v>0.28433333333333333</v>
      </c>
      <c r="BC1454" s="9">
        <f>AVERAGE(MainTable[[#This Row],[density]:[clsCoef]])</f>
        <v>0.61799999999999999</v>
      </c>
      <c r="BD1454" s="9">
        <f>AVERAGE(MainTable[[#This Row],[t2]:[t4]])</f>
        <v>0.35866666666666669</v>
      </c>
      <c r="BE1454" s="9">
        <f>AVERAGE(MainTable[[#This Row],[c1]:[c2]])</f>
        <v>2.0999999999999998E-2</v>
      </c>
      <c r="BF1454" s="9">
        <f>AVERAGE(MainTable[[#This Row],[n3]], MainTable[[#This Row],[n1]], MainTable[[#This Row],[n4]])</f>
        <v>7.3000000000000009E-2</v>
      </c>
      <c r="BG1454" s="9" t="str">
        <f>VLOOKUP(MainTable[[#This Row],[model]],ModelNames,4,FALSE)</f>
        <v>Linear</v>
      </c>
      <c r="BH1454" s="9" cm="1">
        <f t="array" ref="BH1454">MEDIAN(IF($AM$2:$AM$2385=AM1454,$AN$2:$AN$2385))</f>
        <v>0.84154689776823377</v>
      </c>
      <c r="BI1454" s="9" t="str" cm="1">
        <f t="array" ref="BI1454">LEFT(A1454, MIN(IFERROR(FIND({"_binarized","_clean","_converted"}, A1454), LEN(A1454)+1))-1)</f>
        <v>corral</v>
      </c>
    </row>
    <row r="1455" spans="1:61" x14ac:dyDescent="0.25">
      <c r="A1455" t="s">
        <v>106</v>
      </c>
      <c r="B1455" s="6">
        <v>160</v>
      </c>
      <c r="C1455">
        <v>7</v>
      </c>
      <c r="D1455">
        <v>6</v>
      </c>
      <c r="E1455">
        <v>0</v>
      </c>
      <c r="F1455" s="1">
        <v>1.285714285714286</v>
      </c>
      <c r="G1455">
        <v>0</v>
      </c>
      <c r="H1455">
        <v>0</v>
      </c>
      <c r="I1455" s="1">
        <v>1000000</v>
      </c>
      <c r="J1455" s="1">
        <v>-1.996228786926461</v>
      </c>
      <c r="K1455" s="1">
        <v>2.5070610528195029E-2</v>
      </c>
      <c r="L1455" s="1">
        <v>12.107799999999999</v>
      </c>
      <c r="M1455" s="1">
        <v>13.4686</v>
      </c>
      <c r="N1455" s="2">
        <v>0.40300000000000002</v>
      </c>
      <c r="O1455" s="2">
        <v>0.60499999999999998</v>
      </c>
      <c r="P1455" s="2">
        <v>0.129</v>
      </c>
      <c r="Q1455" s="2">
        <v>1</v>
      </c>
      <c r="R1455" s="2">
        <v>1</v>
      </c>
      <c r="S1455" s="2">
        <v>1</v>
      </c>
      <c r="T1455" s="2">
        <v>2.1999999999999999E-2</v>
      </c>
      <c r="U1455" s="2">
        <v>9.4E-2</v>
      </c>
      <c r="V1455" s="2">
        <v>6.2E-2</v>
      </c>
      <c r="W1455" s="2">
        <v>0.1</v>
      </c>
      <c r="X1455" s="2">
        <v>0.121</v>
      </c>
      <c r="Y1455" s="2">
        <v>6.9000000000000006E-2</v>
      </c>
      <c r="Z1455" s="2">
        <v>0.05</v>
      </c>
      <c r="AA1455" s="2">
        <v>0.4</v>
      </c>
      <c r="AB1455" s="2">
        <v>0.96599999999999997</v>
      </c>
      <c r="AC1455" s="2">
        <v>0.98599999999999999</v>
      </c>
      <c r="AD1455" s="2">
        <v>0.25</v>
      </c>
      <c r="AE1455" s="2">
        <v>0.90200000000000002</v>
      </c>
      <c r="AF1455" s="2">
        <v>3.7999999999999999E-2</v>
      </c>
      <c r="AG1455" s="2">
        <v>3.7999999999999999E-2</v>
      </c>
      <c r="AH1455" s="2">
        <v>1</v>
      </c>
      <c r="AI1455" s="2">
        <v>1.0999999999999999E-2</v>
      </c>
      <c r="AJ1455" s="2">
        <v>3.1E-2</v>
      </c>
      <c r="AK1455">
        <v>2442</v>
      </c>
      <c r="AL1455">
        <v>7.0000000000000007E-2</v>
      </c>
      <c r="AM1455" t="s">
        <v>63</v>
      </c>
      <c r="AN1455" s="3">
        <v>0.85624999999999996</v>
      </c>
      <c r="AO1455" s="3">
        <v>7.0156076002011403E-2</v>
      </c>
      <c r="AP1455" s="3">
        <v>0.85428899342692444</v>
      </c>
      <c r="AQ1455" s="3">
        <v>7.2789477734890487E-2</v>
      </c>
      <c r="AR1455" s="3">
        <v>0.92380952380952386</v>
      </c>
      <c r="AS1455" s="3">
        <v>4.5963276938318302E-2</v>
      </c>
      <c r="AT1455" s="10">
        <v>1.5549659729003911E-3</v>
      </c>
      <c r="AU1455" s="1">
        <v>310.078125</v>
      </c>
      <c r="AV1455" s="5">
        <v>102896.14228764179</v>
      </c>
      <c r="AW1455" s="9">
        <v>2.4803876876831051E-2</v>
      </c>
      <c r="AX1455">
        <v>4</v>
      </c>
      <c r="AY1455" t="s">
        <v>50</v>
      </c>
      <c r="AZ1455" s="9">
        <f>AVERAGE(MainTable[[#This Row],[f1]:[f4]])</f>
        <v>0.74680000000000002</v>
      </c>
      <c r="BA1455" s="9">
        <f>AVERAGE(MainTable[[#This Row],[l1]:[l3]])</f>
        <v>5.9333333333333328E-2</v>
      </c>
      <c r="BB1455" s="9">
        <f>AVERAGE(MainTable[[#This Row],[n1]:[lsc]])</f>
        <v>0.28433333333333333</v>
      </c>
      <c r="BC1455" s="9">
        <f>AVERAGE(MainTable[[#This Row],[density]:[clsCoef]])</f>
        <v>0.61799999999999999</v>
      </c>
      <c r="BD1455" s="9">
        <f>AVERAGE(MainTable[[#This Row],[t2]:[t4]])</f>
        <v>0.35866666666666669</v>
      </c>
      <c r="BE1455" s="9">
        <f>AVERAGE(MainTable[[#This Row],[c1]:[c2]])</f>
        <v>2.0999999999999998E-2</v>
      </c>
      <c r="BF1455" s="9">
        <f>AVERAGE(MainTable[[#This Row],[n3]], MainTable[[#This Row],[n1]], MainTable[[#This Row],[n4]])</f>
        <v>7.3000000000000009E-2</v>
      </c>
      <c r="BG1455" s="9" t="str">
        <f>VLOOKUP(MainTable[[#This Row],[model]],ModelNames,4,FALSE)</f>
        <v>Probabilistic</v>
      </c>
      <c r="BH1455" s="9" cm="1">
        <f t="array" ref="BH1455">MEDIAN(IF($AM$2:$AM$2385=AM1455,$AN$2:$AN$2385))</f>
        <v>0.73750000000000004</v>
      </c>
      <c r="BI1455" s="9" t="str" cm="1">
        <f t="array" ref="BI1455">LEFT(A1455, MIN(IFERROR(FIND({"_binarized","_clean","_converted"}, A1455), LEN(A1455)+1))-1)</f>
        <v>corral</v>
      </c>
    </row>
    <row r="1456" spans="1:61" x14ac:dyDescent="0.25">
      <c r="A1456" t="s">
        <v>106</v>
      </c>
      <c r="B1456" s="6">
        <v>160</v>
      </c>
      <c r="C1456">
        <v>7</v>
      </c>
      <c r="D1456">
        <v>6</v>
      </c>
      <c r="E1456">
        <v>0</v>
      </c>
      <c r="F1456" s="1">
        <v>1.285714285714286</v>
      </c>
      <c r="G1456">
        <v>0</v>
      </c>
      <c r="H1456">
        <v>0</v>
      </c>
      <c r="I1456" s="1">
        <v>1000000</v>
      </c>
      <c r="J1456" s="1">
        <v>-1.996228786926461</v>
      </c>
      <c r="K1456" s="1">
        <v>2.5070610528195029E-2</v>
      </c>
      <c r="L1456" s="1">
        <v>12.107799999999999</v>
      </c>
      <c r="M1456" s="1">
        <v>13.4686</v>
      </c>
      <c r="N1456" s="2">
        <v>0.40300000000000002</v>
      </c>
      <c r="O1456" s="2">
        <v>0.60499999999999998</v>
      </c>
      <c r="P1456" s="2">
        <v>0.129</v>
      </c>
      <c r="Q1456" s="2">
        <v>1</v>
      </c>
      <c r="R1456" s="2">
        <v>1</v>
      </c>
      <c r="S1456" s="2">
        <v>1</v>
      </c>
      <c r="T1456" s="2">
        <v>2.1999999999999999E-2</v>
      </c>
      <c r="U1456" s="2">
        <v>9.4E-2</v>
      </c>
      <c r="V1456" s="2">
        <v>6.2E-2</v>
      </c>
      <c r="W1456" s="2">
        <v>0.1</v>
      </c>
      <c r="X1456" s="2">
        <v>0.121</v>
      </c>
      <c r="Y1456" s="2">
        <v>6.9000000000000006E-2</v>
      </c>
      <c r="Z1456" s="2">
        <v>0.05</v>
      </c>
      <c r="AA1456" s="2">
        <v>0.4</v>
      </c>
      <c r="AB1456" s="2">
        <v>0.96599999999999997</v>
      </c>
      <c r="AC1456" s="2">
        <v>0.98599999999999999</v>
      </c>
      <c r="AD1456" s="2">
        <v>0.25</v>
      </c>
      <c r="AE1456" s="2">
        <v>0.90200000000000002</v>
      </c>
      <c r="AF1456" s="2">
        <v>3.7999999999999999E-2</v>
      </c>
      <c r="AG1456" s="2">
        <v>3.7999999999999999E-2</v>
      </c>
      <c r="AH1456" s="2">
        <v>1</v>
      </c>
      <c r="AI1456" s="2">
        <v>1.0999999999999999E-2</v>
      </c>
      <c r="AJ1456" s="2">
        <v>3.1E-2</v>
      </c>
      <c r="AK1456">
        <v>2442</v>
      </c>
      <c r="AL1456">
        <v>7.0000000000000007E-2</v>
      </c>
      <c r="AM1456" t="s">
        <v>53</v>
      </c>
      <c r="AN1456" s="3">
        <v>0.85</v>
      </c>
      <c r="AO1456" s="3">
        <v>6.6731739075195695E-2</v>
      </c>
      <c r="AP1456" s="3">
        <v>0.84943953054334553</v>
      </c>
      <c r="AQ1456" s="3">
        <v>6.7624595116080891E-2</v>
      </c>
      <c r="AR1456" s="3">
        <v>0.93174603174603177</v>
      </c>
      <c r="AS1456" s="3">
        <v>3.7742246863252851E-2</v>
      </c>
      <c r="AT1456" s="10">
        <v>2.9325485229492192E-3</v>
      </c>
      <c r="AU1456" s="1">
        <v>308.78125</v>
      </c>
      <c r="AV1456" s="5">
        <v>54560.052032520332</v>
      </c>
      <c r="AW1456" s="9">
        <v>6.9842100143432617E-2</v>
      </c>
      <c r="AX1456">
        <v>24</v>
      </c>
      <c r="AY1456" t="s">
        <v>50</v>
      </c>
      <c r="AZ1456" s="9">
        <f>AVERAGE(MainTable[[#This Row],[f1]:[f4]])</f>
        <v>0.74680000000000002</v>
      </c>
      <c r="BA1456" s="9">
        <f>AVERAGE(MainTable[[#This Row],[l1]:[l3]])</f>
        <v>5.9333333333333328E-2</v>
      </c>
      <c r="BB1456" s="9">
        <f>AVERAGE(MainTable[[#This Row],[n1]:[lsc]])</f>
        <v>0.28433333333333333</v>
      </c>
      <c r="BC1456" s="9">
        <f>AVERAGE(MainTable[[#This Row],[density]:[clsCoef]])</f>
        <v>0.61799999999999999</v>
      </c>
      <c r="BD1456" s="9">
        <f>AVERAGE(MainTable[[#This Row],[t2]:[t4]])</f>
        <v>0.35866666666666669</v>
      </c>
      <c r="BE1456" s="9">
        <f>AVERAGE(MainTable[[#This Row],[c1]:[c2]])</f>
        <v>2.0999999999999998E-2</v>
      </c>
      <c r="BF1456" s="9">
        <f>AVERAGE(MainTable[[#This Row],[n3]], MainTable[[#This Row],[n1]], MainTable[[#This Row],[n4]])</f>
        <v>7.3000000000000009E-2</v>
      </c>
      <c r="BG1456" s="9" t="str">
        <f>VLOOKUP(MainTable[[#This Row],[model]],ModelNames,4,FALSE)</f>
        <v>Instance-based</v>
      </c>
      <c r="BH1456" s="9" cm="1">
        <f t="array" ref="BH1456">MEDIAN(IF($AM$2:$AM$2385=AM1456,$AN$2:$AN$2385))</f>
        <v>0.85</v>
      </c>
      <c r="BI1456" s="9" t="str" cm="1">
        <f t="array" ref="BI1456">LEFT(A1456, MIN(IFERROR(FIND({"_binarized","_clean","_converted"}, A1456), LEN(A1456)+1))-1)</f>
        <v>corral</v>
      </c>
    </row>
    <row r="1457" spans="1:61" x14ac:dyDescent="0.25">
      <c r="A1457" t="s">
        <v>140</v>
      </c>
      <c r="B1457" s="6">
        <v>500</v>
      </c>
      <c r="C1457">
        <v>6</v>
      </c>
      <c r="D1457">
        <v>2</v>
      </c>
      <c r="E1457">
        <v>3</v>
      </c>
      <c r="F1457" s="1">
        <v>1.2522522522522519</v>
      </c>
      <c r="G1457">
        <v>0</v>
      </c>
      <c r="H1457">
        <v>0</v>
      </c>
      <c r="I1457" s="1">
        <v>1000000</v>
      </c>
      <c r="J1457" s="1">
        <v>-0.45715192129035809</v>
      </c>
      <c r="K1457" s="1">
        <v>0.2622631436422152</v>
      </c>
      <c r="L1457" s="1">
        <v>12.236000000000001</v>
      </c>
      <c r="M1457" s="1">
        <v>11.6274</v>
      </c>
      <c r="N1457" s="2">
        <v>0.47199999999999998</v>
      </c>
      <c r="O1457" s="2">
        <v>0.71099999999999997</v>
      </c>
      <c r="P1457" s="2">
        <v>0.47099999999999997</v>
      </c>
      <c r="Q1457" s="2">
        <v>0.78700000000000003</v>
      </c>
      <c r="R1457" s="2">
        <v>0.97899999999999998</v>
      </c>
      <c r="S1457" s="2">
        <v>0.97899999999999998</v>
      </c>
      <c r="T1457" s="2">
        <v>0.159</v>
      </c>
      <c r="U1457" s="2">
        <v>0.28699999999999998</v>
      </c>
      <c r="V1457" s="2">
        <v>0.249</v>
      </c>
      <c r="W1457" s="2">
        <v>0.20599999999999999</v>
      </c>
      <c r="X1457" s="2">
        <v>0.28799999999999998</v>
      </c>
      <c r="Y1457" s="2">
        <v>0.39700000000000002</v>
      </c>
      <c r="Z1457" s="2">
        <v>0.29499999999999998</v>
      </c>
      <c r="AA1457" s="2">
        <v>0.629</v>
      </c>
      <c r="AB1457" s="2">
        <v>0.99399999999999999</v>
      </c>
      <c r="AC1457" s="2">
        <v>0.87</v>
      </c>
      <c r="AD1457" s="2">
        <v>0.29099999999999998</v>
      </c>
      <c r="AE1457" s="2">
        <v>0.74399999999999999</v>
      </c>
      <c r="AF1457" s="2">
        <v>4.0000000000000001E-3</v>
      </c>
      <c r="AG1457" s="2">
        <v>4.0000000000000001E-3</v>
      </c>
      <c r="AH1457" s="2">
        <v>1</v>
      </c>
      <c r="AI1457" s="2">
        <v>8.9999999999999993E-3</v>
      </c>
      <c r="AJ1457" s="2">
        <v>2.4E-2</v>
      </c>
      <c r="AK1457">
        <v>34215</v>
      </c>
      <c r="AL1457">
        <v>0.4</v>
      </c>
      <c r="AM1457" t="s">
        <v>57</v>
      </c>
      <c r="AN1457" s="3">
        <v>1</v>
      </c>
      <c r="AO1457" s="3">
        <v>0</v>
      </c>
      <c r="AP1457" s="3">
        <v>1</v>
      </c>
      <c r="AQ1457" s="3">
        <v>0</v>
      </c>
      <c r="AR1457" s="3">
        <v>1</v>
      </c>
      <c r="AS1457" s="3">
        <v>0</v>
      </c>
      <c r="AT1457" s="10">
        <v>2.8018951416015621E-3</v>
      </c>
      <c r="AU1457" s="1">
        <v>127.75390625</v>
      </c>
      <c r="AV1457" s="5">
        <v>169528.11436351261</v>
      </c>
      <c r="AW1457" s="9">
        <v>16.700203895568851</v>
      </c>
      <c r="AX1457">
        <v>24</v>
      </c>
      <c r="AY1457" t="s">
        <v>50</v>
      </c>
      <c r="AZ1457" s="9">
        <f>AVERAGE(MainTable[[#This Row],[f1]:[f4]])</f>
        <v>0.78539999999999999</v>
      </c>
      <c r="BA1457" s="9">
        <f>AVERAGE(MainTable[[#This Row],[l1]:[l3]])</f>
        <v>0.23166666666666666</v>
      </c>
      <c r="BB1457" s="9">
        <f>AVERAGE(MainTable[[#This Row],[n1]:[lsc]])</f>
        <v>0.46816666666666668</v>
      </c>
      <c r="BC1457" s="9">
        <f>AVERAGE(MainTable[[#This Row],[density]:[clsCoef]])</f>
        <v>0.58050000000000002</v>
      </c>
      <c r="BD1457" s="9">
        <f>AVERAGE(MainTable[[#This Row],[t2]:[t4]])</f>
        <v>0.33600000000000002</v>
      </c>
      <c r="BE1457" s="9">
        <f>AVERAGE(MainTable[[#This Row],[c1]:[c2]])</f>
        <v>1.6500000000000001E-2</v>
      </c>
      <c r="BF1457" s="9">
        <f>AVERAGE(MainTable[[#This Row],[n3]], MainTable[[#This Row],[n1]], MainTable[[#This Row],[n4]])</f>
        <v>0.29933333333333328</v>
      </c>
      <c r="BG1457" s="9" t="str">
        <f>VLOOKUP(MainTable[[#This Row],[model]],ModelNames,4,FALSE)</f>
        <v>Tree-based</v>
      </c>
      <c r="BH1457" s="9" cm="1">
        <f t="array" ref="BH1457">MEDIAN(IF($AM$2:$AM$2385=AM1457,$AN$2:$AN$2385))</f>
        <v>0.84387062005572167</v>
      </c>
      <c r="BI1457" s="9" t="str" cm="1">
        <f t="array" ref="BI1457">LEFT(A1457, MIN(IFERROR(FIND({"_binarized","_clean","_converted"}, A1457), LEN(A1457)+1))-1)</f>
        <v>irish</v>
      </c>
    </row>
    <row r="1458" spans="1:61" x14ac:dyDescent="0.25">
      <c r="A1458" t="s">
        <v>140</v>
      </c>
      <c r="B1458" s="6">
        <v>500</v>
      </c>
      <c r="C1458">
        <v>6</v>
      </c>
      <c r="D1458">
        <v>2</v>
      </c>
      <c r="E1458">
        <v>3</v>
      </c>
      <c r="F1458" s="1">
        <v>1.2522522522522519</v>
      </c>
      <c r="G1458">
        <v>0</v>
      </c>
      <c r="H1458">
        <v>0</v>
      </c>
      <c r="I1458" s="1">
        <v>1000000</v>
      </c>
      <c r="J1458" s="1">
        <v>-0.45715192129035809</v>
      </c>
      <c r="K1458" s="1">
        <v>0.2622631436422152</v>
      </c>
      <c r="L1458" s="1">
        <v>12.236000000000001</v>
      </c>
      <c r="M1458" s="1">
        <v>11.6274</v>
      </c>
      <c r="N1458" s="2">
        <v>0.47199999999999998</v>
      </c>
      <c r="O1458" s="2">
        <v>0.71099999999999997</v>
      </c>
      <c r="P1458" s="2">
        <v>0.47099999999999997</v>
      </c>
      <c r="Q1458" s="2">
        <v>0.78700000000000003</v>
      </c>
      <c r="R1458" s="2">
        <v>0.97899999999999998</v>
      </c>
      <c r="S1458" s="2">
        <v>0.97899999999999998</v>
      </c>
      <c r="T1458" s="2">
        <v>0.159</v>
      </c>
      <c r="U1458" s="2">
        <v>0.28699999999999998</v>
      </c>
      <c r="V1458" s="2">
        <v>0.249</v>
      </c>
      <c r="W1458" s="2">
        <v>0.20599999999999999</v>
      </c>
      <c r="X1458" s="2">
        <v>0.28799999999999998</v>
      </c>
      <c r="Y1458" s="2">
        <v>0.39700000000000002</v>
      </c>
      <c r="Z1458" s="2">
        <v>0.29499999999999998</v>
      </c>
      <c r="AA1458" s="2">
        <v>0.629</v>
      </c>
      <c r="AB1458" s="2">
        <v>0.99399999999999999</v>
      </c>
      <c r="AC1458" s="2">
        <v>0.87</v>
      </c>
      <c r="AD1458" s="2">
        <v>0.29099999999999998</v>
      </c>
      <c r="AE1458" s="2">
        <v>0.74399999999999999</v>
      </c>
      <c r="AF1458" s="2">
        <v>4.0000000000000001E-3</v>
      </c>
      <c r="AG1458" s="2">
        <v>4.0000000000000001E-3</v>
      </c>
      <c r="AH1458" s="2">
        <v>1</v>
      </c>
      <c r="AI1458" s="2">
        <v>8.9999999999999993E-3</v>
      </c>
      <c r="AJ1458" s="2">
        <v>2.4E-2</v>
      </c>
      <c r="AK1458">
        <v>34215</v>
      </c>
      <c r="AL1458">
        <v>0.4</v>
      </c>
      <c r="AM1458" t="s">
        <v>61</v>
      </c>
      <c r="AN1458" s="3">
        <v>1</v>
      </c>
      <c r="AO1458" s="3">
        <v>0</v>
      </c>
      <c r="AP1458" s="3">
        <v>1</v>
      </c>
      <c r="AQ1458" s="3">
        <v>0</v>
      </c>
      <c r="AR1458" s="3">
        <v>1</v>
      </c>
      <c r="AS1458" s="3">
        <v>0</v>
      </c>
      <c r="AT1458" s="10">
        <v>2.2170543670654301E-3</v>
      </c>
      <c r="AU1458" s="1">
        <v>302.2890625</v>
      </c>
      <c r="AV1458" s="5">
        <v>214248.24174642429</v>
      </c>
      <c r="AW1458" s="9">
        <v>2.4806976318359378E-2</v>
      </c>
      <c r="AX1458">
        <v>4</v>
      </c>
      <c r="AY1458" t="s">
        <v>50</v>
      </c>
      <c r="AZ1458" s="9">
        <f>AVERAGE(MainTable[[#This Row],[f1]:[f4]])</f>
        <v>0.78539999999999999</v>
      </c>
      <c r="BA1458" s="9">
        <f>AVERAGE(MainTable[[#This Row],[l1]:[l3]])</f>
        <v>0.23166666666666666</v>
      </c>
      <c r="BB1458" s="9">
        <f>AVERAGE(MainTable[[#This Row],[n1]:[lsc]])</f>
        <v>0.46816666666666668</v>
      </c>
      <c r="BC1458" s="9">
        <f>AVERAGE(MainTable[[#This Row],[density]:[clsCoef]])</f>
        <v>0.58050000000000002</v>
      </c>
      <c r="BD1458" s="9">
        <f>AVERAGE(MainTable[[#This Row],[t2]:[t4]])</f>
        <v>0.33600000000000002</v>
      </c>
      <c r="BE1458" s="9">
        <f>AVERAGE(MainTable[[#This Row],[c1]:[c2]])</f>
        <v>1.6500000000000001E-2</v>
      </c>
      <c r="BF1458" s="9">
        <f>AVERAGE(MainTable[[#This Row],[n3]], MainTable[[#This Row],[n1]], MainTable[[#This Row],[n4]])</f>
        <v>0.29933333333333328</v>
      </c>
      <c r="BG1458" s="9" t="str">
        <f>VLOOKUP(MainTable[[#This Row],[model]],ModelNames,4,FALSE)</f>
        <v>Discriminant</v>
      </c>
      <c r="BH1458" s="9" cm="1">
        <f t="array" ref="BH1458">MEDIAN(IF($AM$2:$AM$2385=AM1458,$AN$2:$AN$2385))</f>
        <v>0.82848361206198695</v>
      </c>
      <c r="BI1458" s="9" t="str" cm="1">
        <f t="array" ref="BI1458">LEFT(A1458, MIN(IFERROR(FIND({"_binarized","_clean","_converted"}, A1458), LEN(A1458)+1))-1)</f>
        <v>irish</v>
      </c>
    </row>
    <row r="1459" spans="1:61" x14ac:dyDescent="0.25">
      <c r="A1459" t="s">
        <v>140</v>
      </c>
      <c r="B1459" s="6">
        <v>500</v>
      </c>
      <c r="C1459">
        <v>6</v>
      </c>
      <c r="D1459">
        <v>2</v>
      </c>
      <c r="E1459">
        <v>3</v>
      </c>
      <c r="F1459" s="1">
        <v>1.2522522522522519</v>
      </c>
      <c r="G1459">
        <v>0</v>
      </c>
      <c r="H1459">
        <v>0</v>
      </c>
      <c r="I1459" s="1">
        <v>1000000</v>
      </c>
      <c r="J1459" s="1">
        <v>-0.45715192129035809</v>
      </c>
      <c r="K1459" s="1">
        <v>0.2622631436422152</v>
      </c>
      <c r="L1459" s="1">
        <v>12.236000000000001</v>
      </c>
      <c r="M1459" s="1">
        <v>11.6274</v>
      </c>
      <c r="N1459" s="2">
        <v>0.47199999999999998</v>
      </c>
      <c r="O1459" s="2">
        <v>0.71099999999999997</v>
      </c>
      <c r="P1459" s="2">
        <v>0.47099999999999997</v>
      </c>
      <c r="Q1459" s="2">
        <v>0.78700000000000003</v>
      </c>
      <c r="R1459" s="2">
        <v>0.97899999999999998</v>
      </c>
      <c r="S1459" s="2">
        <v>0.97899999999999998</v>
      </c>
      <c r="T1459" s="2">
        <v>0.159</v>
      </c>
      <c r="U1459" s="2">
        <v>0.28699999999999998</v>
      </c>
      <c r="V1459" s="2">
        <v>0.249</v>
      </c>
      <c r="W1459" s="2">
        <v>0.20599999999999999</v>
      </c>
      <c r="X1459" s="2">
        <v>0.28799999999999998</v>
      </c>
      <c r="Y1459" s="2">
        <v>0.39700000000000002</v>
      </c>
      <c r="Z1459" s="2">
        <v>0.29499999999999998</v>
      </c>
      <c r="AA1459" s="2">
        <v>0.629</v>
      </c>
      <c r="AB1459" s="2">
        <v>0.99399999999999999</v>
      </c>
      <c r="AC1459" s="2">
        <v>0.87</v>
      </c>
      <c r="AD1459" s="2">
        <v>0.29099999999999998</v>
      </c>
      <c r="AE1459" s="2">
        <v>0.74399999999999999</v>
      </c>
      <c r="AF1459" s="2">
        <v>4.0000000000000001E-3</v>
      </c>
      <c r="AG1459" s="2">
        <v>4.0000000000000001E-3</v>
      </c>
      <c r="AH1459" s="2">
        <v>1</v>
      </c>
      <c r="AI1459" s="2">
        <v>8.9999999999999993E-3</v>
      </c>
      <c r="AJ1459" s="2">
        <v>2.4E-2</v>
      </c>
      <c r="AK1459">
        <v>34215</v>
      </c>
      <c r="AL1459">
        <v>0.4</v>
      </c>
      <c r="AM1459" t="s">
        <v>49</v>
      </c>
      <c r="AN1459" s="3">
        <v>1</v>
      </c>
      <c r="AO1459" s="3">
        <v>0</v>
      </c>
      <c r="AP1459" s="3">
        <v>1</v>
      </c>
      <c r="AQ1459" s="3">
        <v>0</v>
      </c>
      <c r="AR1459" s="3">
        <v>1</v>
      </c>
      <c r="AS1459" s="3">
        <v>0</v>
      </c>
      <c r="AT1459" s="10">
        <v>2.0020008087158199E-3</v>
      </c>
      <c r="AU1459" s="1">
        <v>303.66015625</v>
      </c>
      <c r="AV1459" s="5">
        <v>237262.64141955459</v>
      </c>
      <c r="AW1459" s="9">
        <v>1.5027482509613039</v>
      </c>
      <c r="AX1459">
        <v>16</v>
      </c>
      <c r="AY1459" t="s">
        <v>50</v>
      </c>
      <c r="AZ1459" s="9">
        <f>AVERAGE(MainTable[[#This Row],[f1]:[f4]])</f>
        <v>0.78539999999999999</v>
      </c>
      <c r="BA1459" s="9">
        <f>AVERAGE(MainTable[[#This Row],[l1]:[l3]])</f>
        <v>0.23166666666666666</v>
      </c>
      <c r="BB1459" s="9">
        <f>AVERAGE(MainTable[[#This Row],[n1]:[lsc]])</f>
        <v>0.46816666666666668</v>
      </c>
      <c r="BC1459" s="9">
        <f>AVERAGE(MainTable[[#This Row],[density]:[clsCoef]])</f>
        <v>0.58050000000000002</v>
      </c>
      <c r="BD1459" s="9">
        <f>AVERAGE(MainTable[[#This Row],[t2]:[t4]])</f>
        <v>0.33600000000000002</v>
      </c>
      <c r="BE1459" s="9">
        <f>AVERAGE(MainTable[[#This Row],[c1]:[c2]])</f>
        <v>1.6500000000000001E-2</v>
      </c>
      <c r="BF1459" s="9">
        <f>AVERAGE(MainTable[[#This Row],[n3]], MainTable[[#This Row],[n1]], MainTable[[#This Row],[n4]])</f>
        <v>0.29933333333333328</v>
      </c>
      <c r="BG1459" s="9" t="str">
        <f>VLOOKUP(MainTable[[#This Row],[model]],ModelNames,4,FALSE)</f>
        <v>Neural</v>
      </c>
      <c r="BH1459" s="9" cm="1">
        <f t="array" ref="BH1459">MEDIAN(IF($AM$2:$AM$2385=AM1459,$AN$2:$AN$2385))</f>
        <v>0.87620447459485384</v>
      </c>
      <c r="BI1459" s="9" t="str" cm="1">
        <f t="array" ref="BI1459">LEFT(A1459, MIN(IFERROR(FIND({"_binarized","_clean","_converted"}, A1459), LEN(A1459)+1))-1)</f>
        <v>irish</v>
      </c>
    </row>
    <row r="1460" spans="1:61" x14ac:dyDescent="0.25">
      <c r="A1460" t="s">
        <v>140</v>
      </c>
      <c r="B1460" s="6">
        <v>500</v>
      </c>
      <c r="C1460">
        <v>6</v>
      </c>
      <c r="D1460">
        <v>2</v>
      </c>
      <c r="E1460">
        <v>3</v>
      </c>
      <c r="F1460" s="1">
        <v>1.2522522522522519</v>
      </c>
      <c r="G1460">
        <v>0</v>
      </c>
      <c r="H1460">
        <v>0</v>
      </c>
      <c r="I1460" s="1">
        <v>1000000</v>
      </c>
      <c r="J1460" s="1">
        <v>-0.45715192129035809</v>
      </c>
      <c r="K1460" s="1">
        <v>0.2622631436422152</v>
      </c>
      <c r="L1460" s="1">
        <v>12.236000000000001</v>
      </c>
      <c r="M1460" s="1">
        <v>11.6274</v>
      </c>
      <c r="N1460" s="2">
        <v>0.47199999999999998</v>
      </c>
      <c r="O1460" s="2">
        <v>0.71099999999999997</v>
      </c>
      <c r="P1460" s="2">
        <v>0.47099999999999997</v>
      </c>
      <c r="Q1460" s="2">
        <v>0.78700000000000003</v>
      </c>
      <c r="R1460" s="2">
        <v>0.97899999999999998</v>
      </c>
      <c r="S1460" s="2">
        <v>0.97899999999999998</v>
      </c>
      <c r="T1460" s="2">
        <v>0.159</v>
      </c>
      <c r="U1460" s="2">
        <v>0.28699999999999998</v>
      </c>
      <c r="V1460" s="2">
        <v>0.249</v>
      </c>
      <c r="W1460" s="2">
        <v>0.20599999999999999</v>
      </c>
      <c r="X1460" s="2">
        <v>0.28799999999999998</v>
      </c>
      <c r="Y1460" s="2">
        <v>0.39700000000000002</v>
      </c>
      <c r="Z1460" s="2">
        <v>0.29499999999999998</v>
      </c>
      <c r="AA1460" s="2">
        <v>0.629</v>
      </c>
      <c r="AB1460" s="2">
        <v>0.99399999999999999</v>
      </c>
      <c r="AC1460" s="2">
        <v>0.87</v>
      </c>
      <c r="AD1460" s="2">
        <v>0.29099999999999998</v>
      </c>
      <c r="AE1460" s="2">
        <v>0.74399999999999999</v>
      </c>
      <c r="AF1460" s="2">
        <v>4.0000000000000001E-3</v>
      </c>
      <c r="AG1460" s="2">
        <v>4.0000000000000001E-3</v>
      </c>
      <c r="AH1460" s="2">
        <v>1</v>
      </c>
      <c r="AI1460" s="2">
        <v>8.9999999999999993E-3</v>
      </c>
      <c r="AJ1460" s="2">
        <v>2.4E-2</v>
      </c>
      <c r="AK1460">
        <v>34215</v>
      </c>
      <c r="AL1460">
        <v>0.4</v>
      </c>
      <c r="AM1460" t="s">
        <v>59</v>
      </c>
      <c r="AN1460" s="3">
        <v>1</v>
      </c>
      <c r="AO1460" s="3">
        <v>0</v>
      </c>
      <c r="AP1460" s="3">
        <v>1</v>
      </c>
      <c r="AQ1460" s="3">
        <v>0</v>
      </c>
      <c r="AR1460" s="3">
        <v>1</v>
      </c>
      <c r="AS1460" s="3">
        <v>0</v>
      </c>
      <c r="AT1460" s="10">
        <v>4.0383338928222656E-3</v>
      </c>
      <c r="AU1460" s="1">
        <v>313.93359375</v>
      </c>
      <c r="AV1460" s="5">
        <v>117622.7653796198</v>
      </c>
      <c r="AW1460" s="9">
        <v>0.157031774520874</v>
      </c>
      <c r="AX1460">
        <v>1</v>
      </c>
      <c r="AY1460" t="s">
        <v>50</v>
      </c>
      <c r="AZ1460" s="9">
        <f>AVERAGE(MainTable[[#This Row],[f1]:[f4]])</f>
        <v>0.78539999999999999</v>
      </c>
      <c r="BA1460" s="9">
        <f>AVERAGE(MainTable[[#This Row],[l1]:[l3]])</f>
        <v>0.23166666666666666</v>
      </c>
      <c r="BB1460" s="9">
        <f>AVERAGE(MainTable[[#This Row],[n1]:[lsc]])</f>
        <v>0.46816666666666668</v>
      </c>
      <c r="BC1460" s="9">
        <f>AVERAGE(MainTable[[#This Row],[density]:[clsCoef]])</f>
        <v>0.58050000000000002</v>
      </c>
      <c r="BD1460" s="9">
        <f>AVERAGE(MainTable[[#This Row],[t2]:[t4]])</f>
        <v>0.33600000000000002</v>
      </c>
      <c r="BE1460" s="9">
        <f>AVERAGE(MainTable[[#This Row],[c1]:[c2]])</f>
        <v>1.6500000000000001E-2</v>
      </c>
      <c r="BF1460" s="9">
        <f>AVERAGE(MainTable[[#This Row],[n3]], MainTable[[#This Row],[n1]], MainTable[[#This Row],[n4]])</f>
        <v>0.29933333333333328</v>
      </c>
      <c r="BG1460" s="9" t="str">
        <f>VLOOKUP(MainTable[[#This Row],[model]],ModelNames,4,FALSE)</f>
        <v>Tree Ensemble</v>
      </c>
      <c r="BH1460" s="9" cm="1">
        <f t="array" ref="BH1460">MEDIAN(IF($AM$2:$AM$2385=AM1460,$AN$2:$AN$2385))</f>
        <v>0.86949265687583444</v>
      </c>
      <c r="BI1460" s="9" t="str" cm="1">
        <f t="array" ref="BI1460">LEFT(A1460, MIN(IFERROR(FIND({"_binarized","_clean","_converted"}, A1460), LEN(A1460)+1))-1)</f>
        <v>irish</v>
      </c>
    </row>
    <row r="1461" spans="1:61" x14ac:dyDescent="0.25">
      <c r="A1461" t="s">
        <v>140</v>
      </c>
      <c r="B1461" s="6">
        <v>500</v>
      </c>
      <c r="C1461">
        <v>6</v>
      </c>
      <c r="D1461">
        <v>2</v>
      </c>
      <c r="E1461">
        <v>3</v>
      </c>
      <c r="F1461" s="1">
        <v>1.2522522522522519</v>
      </c>
      <c r="G1461">
        <v>0</v>
      </c>
      <c r="H1461">
        <v>0</v>
      </c>
      <c r="I1461" s="1">
        <v>1000000</v>
      </c>
      <c r="J1461" s="1">
        <v>-0.45715192129035809</v>
      </c>
      <c r="K1461" s="1">
        <v>0.2622631436422152</v>
      </c>
      <c r="L1461" s="1">
        <v>12.236000000000001</v>
      </c>
      <c r="M1461" s="1">
        <v>11.6274</v>
      </c>
      <c r="N1461" s="2">
        <v>0.47199999999999998</v>
      </c>
      <c r="O1461" s="2">
        <v>0.71099999999999997</v>
      </c>
      <c r="P1461" s="2">
        <v>0.47099999999999997</v>
      </c>
      <c r="Q1461" s="2">
        <v>0.78700000000000003</v>
      </c>
      <c r="R1461" s="2">
        <v>0.97899999999999998</v>
      </c>
      <c r="S1461" s="2">
        <v>0.97899999999999998</v>
      </c>
      <c r="T1461" s="2">
        <v>0.159</v>
      </c>
      <c r="U1461" s="2">
        <v>0.28699999999999998</v>
      </c>
      <c r="V1461" s="2">
        <v>0.249</v>
      </c>
      <c r="W1461" s="2">
        <v>0.20599999999999999</v>
      </c>
      <c r="X1461" s="2">
        <v>0.28799999999999998</v>
      </c>
      <c r="Y1461" s="2">
        <v>0.39700000000000002</v>
      </c>
      <c r="Z1461" s="2">
        <v>0.29499999999999998</v>
      </c>
      <c r="AA1461" s="2">
        <v>0.629</v>
      </c>
      <c r="AB1461" s="2">
        <v>0.99399999999999999</v>
      </c>
      <c r="AC1461" s="2">
        <v>0.87</v>
      </c>
      <c r="AD1461" s="2">
        <v>0.29099999999999998</v>
      </c>
      <c r="AE1461" s="2">
        <v>0.74399999999999999</v>
      </c>
      <c r="AF1461" s="2">
        <v>4.0000000000000001E-3</v>
      </c>
      <c r="AG1461" s="2">
        <v>4.0000000000000001E-3</v>
      </c>
      <c r="AH1461" s="2">
        <v>1</v>
      </c>
      <c r="AI1461" s="2">
        <v>8.9999999999999993E-3</v>
      </c>
      <c r="AJ1461" s="2">
        <v>2.4E-2</v>
      </c>
      <c r="AK1461">
        <v>34215</v>
      </c>
      <c r="AL1461">
        <v>0.4</v>
      </c>
      <c r="AM1461" t="s">
        <v>54</v>
      </c>
      <c r="AN1461" s="3">
        <v>1</v>
      </c>
      <c r="AO1461" s="3">
        <v>0</v>
      </c>
      <c r="AP1461" s="3">
        <v>1</v>
      </c>
      <c r="AQ1461" s="3">
        <v>0</v>
      </c>
      <c r="AR1461" s="3">
        <v>1</v>
      </c>
      <c r="AS1461" s="3">
        <v>0</v>
      </c>
      <c r="AT1461" s="10">
        <v>8.5455656051635742E-2</v>
      </c>
      <c r="AU1461" s="1">
        <v>314.86328125</v>
      </c>
      <c r="AV1461" s="5">
        <v>5558.4383988929403</v>
      </c>
      <c r="AW1461" s="9">
        <v>1.506984949111938</v>
      </c>
      <c r="AX1461">
        <v>16</v>
      </c>
      <c r="AY1461" t="s">
        <v>50</v>
      </c>
      <c r="AZ1461" s="9">
        <f>AVERAGE(MainTable[[#This Row],[f1]:[f4]])</f>
        <v>0.78539999999999999</v>
      </c>
      <c r="BA1461" s="9">
        <f>AVERAGE(MainTable[[#This Row],[l1]:[l3]])</f>
        <v>0.23166666666666666</v>
      </c>
      <c r="BB1461" s="9">
        <f>AVERAGE(MainTable[[#This Row],[n1]:[lsc]])</f>
        <v>0.46816666666666668</v>
      </c>
      <c r="BC1461" s="9">
        <f>AVERAGE(MainTable[[#This Row],[density]:[clsCoef]])</f>
        <v>0.58050000000000002</v>
      </c>
      <c r="BD1461" s="9">
        <f>AVERAGE(MainTable[[#This Row],[t2]:[t4]])</f>
        <v>0.33600000000000002</v>
      </c>
      <c r="BE1461" s="9">
        <f>AVERAGE(MainTable[[#This Row],[c1]:[c2]])</f>
        <v>1.6500000000000001E-2</v>
      </c>
      <c r="BF1461" s="9">
        <f>AVERAGE(MainTable[[#This Row],[n3]], MainTable[[#This Row],[n1]], MainTable[[#This Row],[n4]])</f>
        <v>0.29933333333333328</v>
      </c>
      <c r="BG1461" s="9" t="str">
        <f>VLOOKUP(MainTable[[#This Row],[model]],ModelNames,4,FALSE)</f>
        <v>Tree Ensemble</v>
      </c>
      <c r="BH1461" s="9" cm="1">
        <f t="array" ref="BH1461">MEDIAN(IF($AM$2:$AM$2385=AM1461,$AN$2:$AN$2385))</f>
        <v>0.87316363636363636</v>
      </c>
      <c r="BI1461" s="9" t="str" cm="1">
        <f t="array" ref="BI1461">LEFT(A1461, MIN(IFERROR(FIND({"_binarized","_clean","_converted"}, A1461), LEN(A1461)+1))-1)</f>
        <v>irish</v>
      </c>
    </row>
    <row r="1462" spans="1:61" x14ac:dyDescent="0.25">
      <c r="A1462" t="s">
        <v>140</v>
      </c>
      <c r="B1462" s="6">
        <v>500</v>
      </c>
      <c r="C1462">
        <v>6</v>
      </c>
      <c r="D1462">
        <v>2</v>
      </c>
      <c r="E1462">
        <v>3</v>
      </c>
      <c r="F1462" s="1">
        <v>1.2522522522522519</v>
      </c>
      <c r="G1462">
        <v>0</v>
      </c>
      <c r="H1462">
        <v>0</v>
      </c>
      <c r="I1462" s="1">
        <v>1000000</v>
      </c>
      <c r="J1462" s="1">
        <v>-0.45715192129035809</v>
      </c>
      <c r="K1462" s="1">
        <v>0.2622631436422152</v>
      </c>
      <c r="L1462" s="1">
        <v>12.236000000000001</v>
      </c>
      <c r="M1462" s="1">
        <v>11.6274</v>
      </c>
      <c r="N1462" s="2">
        <v>0.47199999999999998</v>
      </c>
      <c r="O1462" s="2">
        <v>0.71099999999999997</v>
      </c>
      <c r="P1462" s="2">
        <v>0.47099999999999997</v>
      </c>
      <c r="Q1462" s="2">
        <v>0.78700000000000003</v>
      </c>
      <c r="R1462" s="2">
        <v>0.97899999999999998</v>
      </c>
      <c r="S1462" s="2">
        <v>0.97899999999999998</v>
      </c>
      <c r="T1462" s="2">
        <v>0.159</v>
      </c>
      <c r="U1462" s="2">
        <v>0.28699999999999998</v>
      </c>
      <c r="V1462" s="2">
        <v>0.249</v>
      </c>
      <c r="W1462" s="2">
        <v>0.20599999999999999</v>
      </c>
      <c r="X1462" s="2">
        <v>0.28799999999999998</v>
      </c>
      <c r="Y1462" s="2">
        <v>0.39700000000000002</v>
      </c>
      <c r="Z1462" s="2">
        <v>0.29499999999999998</v>
      </c>
      <c r="AA1462" s="2">
        <v>0.629</v>
      </c>
      <c r="AB1462" s="2">
        <v>0.99399999999999999</v>
      </c>
      <c r="AC1462" s="2">
        <v>0.87</v>
      </c>
      <c r="AD1462" s="2">
        <v>0.29099999999999998</v>
      </c>
      <c r="AE1462" s="2">
        <v>0.74399999999999999</v>
      </c>
      <c r="AF1462" s="2">
        <v>4.0000000000000001E-3</v>
      </c>
      <c r="AG1462" s="2">
        <v>4.0000000000000001E-3</v>
      </c>
      <c r="AH1462" s="2">
        <v>1</v>
      </c>
      <c r="AI1462" s="2">
        <v>8.9999999999999993E-3</v>
      </c>
      <c r="AJ1462" s="2">
        <v>2.4E-2</v>
      </c>
      <c r="AK1462">
        <v>34215</v>
      </c>
      <c r="AL1462">
        <v>0.4</v>
      </c>
      <c r="AM1462" t="s">
        <v>60</v>
      </c>
      <c r="AN1462" s="3">
        <v>1</v>
      </c>
      <c r="AO1462" s="3">
        <v>0</v>
      </c>
      <c r="AP1462" s="3">
        <v>1</v>
      </c>
      <c r="AQ1462" s="3">
        <v>0</v>
      </c>
      <c r="AT1462" s="10">
        <v>1.8303394317626951E-3</v>
      </c>
      <c r="AU1462" s="1">
        <v>315.2890625</v>
      </c>
      <c r="AV1462" s="5">
        <v>259514.7062654683</v>
      </c>
      <c r="AW1462" s="9">
        <v>6.0637950897216797E-2</v>
      </c>
      <c r="AX1462">
        <v>16</v>
      </c>
      <c r="AY1462" t="s">
        <v>50</v>
      </c>
      <c r="AZ1462" s="9">
        <f>AVERAGE(MainTable[[#This Row],[f1]:[f4]])</f>
        <v>0.78539999999999999</v>
      </c>
      <c r="BA1462" s="9">
        <f>AVERAGE(MainTable[[#This Row],[l1]:[l3]])</f>
        <v>0.23166666666666666</v>
      </c>
      <c r="BB1462" s="9">
        <f>AVERAGE(MainTable[[#This Row],[n1]:[lsc]])</f>
        <v>0.46816666666666668</v>
      </c>
      <c r="BC1462" s="9">
        <f>AVERAGE(MainTable[[#This Row],[density]:[clsCoef]])</f>
        <v>0.58050000000000002</v>
      </c>
      <c r="BD1462" s="9">
        <f>AVERAGE(MainTable[[#This Row],[t2]:[t4]])</f>
        <v>0.33600000000000002</v>
      </c>
      <c r="BE1462" s="9">
        <f>AVERAGE(MainTable[[#This Row],[c1]:[c2]])</f>
        <v>1.6500000000000001E-2</v>
      </c>
      <c r="BF1462" s="9">
        <f>AVERAGE(MainTable[[#This Row],[n3]], MainTable[[#This Row],[n1]], MainTable[[#This Row],[n4]])</f>
        <v>0.29933333333333328</v>
      </c>
      <c r="BG1462" s="9" t="str">
        <f>VLOOKUP(MainTable[[#This Row],[model]],ModelNames,4,FALSE)</f>
        <v>Linear</v>
      </c>
      <c r="BH1462" s="9" cm="1">
        <f t="array" ref="BH1462">MEDIAN(IF($AM$2:$AM$2385=AM1462,$AN$2:$AN$2385))</f>
        <v>0.84154689776823377</v>
      </c>
      <c r="BI1462" s="9" t="str" cm="1">
        <f t="array" ref="BI1462">LEFT(A1462, MIN(IFERROR(FIND({"_binarized","_clean","_converted"}, A1462), LEN(A1462)+1))-1)</f>
        <v>irish</v>
      </c>
    </row>
    <row r="1463" spans="1:61" x14ac:dyDescent="0.25">
      <c r="A1463" t="s">
        <v>140</v>
      </c>
      <c r="B1463" s="6">
        <v>500</v>
      </c>
      <c r="C1463">
        <v>6</v>
      </c>
      <c r="D1463">
        <v>2</v>
      </c>
      <c r="E1463">
        <v>3</v>
      </c>
      <c r="F1463" s="1">
        <v>1.2522522522522519</v>
      </c>
      <c r="G1463">
        <v>0</v>
      </c>
      <c r="H1463">
        <v>0</v>
      </c>
      <c r="I1463" s="1">
        <v>1000000</v>
      </c>
      <c r="J1463" s="1">
        <v>-0.45715192129035809</v>
      </c>
      <c r="K1463" s="1">
        <v>0.2622631436422152</v>
      </c>
      <c r="L1463" s="1">
        <v>12.236000000000001</v>
      </c>
      <c r="M1463" s="1">
        <v>11.6274</v>
      </c>
      <c r="N1463" s="2">
        <v>0.47199999999999998</v>
      </c>
      <c r="O1463" s="2">
        <v>0.71099999999999997</v>
      </c>
      <c r="P1463" s="2">
        <v>0.47099999999999997</v>
      </c>
      <c r="Q1463" s="2">
        <v>0.78700000000000003</v>
      </c>
      <c r="R1463" s="2">
        <v>0.97899999999999998</v>
      </c>
      <c r="S1463" s="2">
        <v>0.97899999999999998</v>
      </c>
      <c r="T1463" s="2">
        <v>0.159</v>
      </c>
      <c r="U1463" s="2">
        <v>0.28699999999999998</v>
      </c>
      <c r="V1463" s="2">
        <v>0.249</v>
      </c>
      <c r="W1463" s="2">
        <v>0.20599999999999999</v>
      </c>
      <c r="X1463" s="2">
        <v>0.28799999999999998</v>
      </c>
      <c r="Y1463" s="2">
        <v>0.39700000000000002</v>
      </c>
      <c r="Z1463" s="2">
        <v>0.29499999999999998</v>
      </c>
      <c r="AA1463" s="2">
        <v>0.629</v>
      </c>
      <c r="AB1463" s="2">
        <v>0.99399999999999999</v>
      </c>
      <c r="AC1463" s="2">
        <v>0.87</v>
      </c>
      <c r="AD1463" s="2">
        <v>0.29099999999999998</v>
      </c>
      <c r="AE1463" s="2">
        <v>0.74399999999999999</v>
      </c>
      <c r="AF1463" s="2">
        <v>4.0000000000000001E-3</v>
      </c>
      <c r="AG1463" s="2">
        <v>4.0000000000000001E-3</v>
      </c>
      <c r="AH1463" s="2">
        <v>1</v>
      </c>
      <c r="AI1463" s="2">
        <v>8.9999999999999993E-3</v>
      </c>
      <c r="AJ1463" s="2">
        <v>2.4E-2</v>
      </c>
      <c r="AK1463">
        <v>34215</v>
      </c>
      <c r="AL1463">
        <v>0.4</v>
      </c>
      <c r="AM1463" t="s">
        <v>63</v>
      </c>
      <c r="AN1463" s="3">
        <v>1</v>
      </c>
      <c r="AO1463" s="3">
        <v>0</v>
      </c>
      <c r="AP1463" s="3">
        <v>1</v>
      </c>
      <c r="AQ1463" s="3">
        <v>0</v>
      </c>
      <c r="AR1463" s="3">
        <v>1</v>
      </c>
      <c r="AS1463" s="3">
        <v>0</v>
      </c>
      <c r="AT1463" s="10">
        <v>2.12860107421875E-3</v>
      </c>
      <c r="AU1463" s="1">
        <v>315.421875</v>
      </c>
      <c r="AV1463" s="5">
        <v>223151.25448028671</v>
      </c>
      <c r="AW1463" s="9">
        <v>2.39410400390625E-2</v>
      </c>
      <c r="AX1463">
        <v>4</v>
      </c>
      <c r="AY1463" t="s">
        <v>50</v>
      </c>
      <c r="AZ1463" s="9">
        <f>AVERAGE(MainTable[[#This Row],[f1]:[f4]])</f>
        <v>0.78539999999999999</v>
      </c>
      <c r="BA1463" s="9">
        <f>AVERAGE(MainTable[[#This Row],[l1]:[l3]])</f>
        <v>0.23166666666666666</v>
      </c>
      <c r="BB1463" s="9">
        <f>AVERAGE(MainTable[[#This Row],[n1]:[lsc]])</f>
        <v>0.46816666666666668</v>
      </c>
      <c r="BC1463" s="9">
        <f>AVERAGE(MainTable[[#This Row],[density]:[clsCoef]])</f>
        <v>0.58050000000000002</v>
      </c>
      <c r="BD1463" s="9">
        <f>AVERAGE(MainTable[[#This Row],[t2]:[t4]])</f>
        <v>0.33600000000000002</v>
      </c>
      <c r="BE1463" s="9">
        <f>AVERAGE(MainTable[[#This Row],[c1]:[c2]])</f>
        <v>1.6500000000000001E-2</v>
      </c>
      <c r="BF1463" s="9">
        <f>AVERAGE(MainTable[[#This Row],[n3]], MainTable[[#This Row],[n1]], MainTable[[#This Row],[n4]])</f>
        <v>0.29933333333333328</v>
      </c>
      <c r="BG1463" s="9" t="str">
        <f>VLOOKUP(MainTable[[#This Row],[model]],ModelNames,4,FALSE)</f>
        <v>Probabilistic</v>
      </c>
      <c r="BH1463" s="9" cm="1">
        <f t="array" ref="BH1463">MEDIAN(IF($AM$2:$AM$2385=AM1463,$AN$2:$AN$2385))</f>
        <v>0.73750000000000004</v>
      </c>
      <c r="BI1463" s="9" t="str" cm="1">
        <f t="array" ref="BI1463">LEFT(A1463, MIN(IFERROR(FIND({"_binarized","_clean","_converted"}, A1463), LEN(A1463)+1))-1)</f>
        <v>irish</v>
      </c>
    </row>
    <row r="1464" spans="1:61" x14ac:dyDescent="0.25">
      <c r="A1464" t="s">
        <v>140</v>
      </c>
      <c r="B1464" s="6">
        <v>500</v>
      </c>
      <c r="C1464">
        <v>6</v>
      </c>
      <c r="D1464">
        <v>2</v>
      </c>
      <c r="E1464">
        <v>3</v>
      </c>
      <c r="F1464" s="1">
        <v>1.2522522522522519</v>
      </c>
      <c r="G1464">
        <v>0</v>
      </c>
      <c r="H1464">
        <v>0</v>
      </c>
      <c r="I1464" s="1">
        <v>1000000</v>
      </c>
      <c r="J1464" s="1">
        <v>-0.45715192129035809</v>
      </c>
      <c r="K1464" s="1">
        <v>0.2622631436422152</v>
      </c>
      <c r="L1464" s="1">
        <v>12.236000000000001</v>
      </c>
      <c r="M1464" s="1">
        <v>11.6274</v>
      </c>
      <c r="N1464" s="2">
        <v>0.47199999999999998</v>
      </c>
      <c r="O1464" s="2">
        <v>0.71099999999999997</v>
      </c>
      <c r="P1464" s="2">
        <v>0.47099999999999997</v>
      </c>
      <c r="Q1464" s="2">
        <v>0.78700000000000003</v>
      </c>
      <c r="R1464" s="2">
        <v>0.97899999999999998</v>
      </c>
      <c r="S1464" s="2">
        <v>0.97899999999999998</v>
      </c>
      <c r="T1464" s="2">
        <v>0.159</v>
      </c>
      <c r="U1464" s="2">
        <v>0.28699999999999998</v>
      </c>
      <c r="V1464" s="2">
        <v>0.249</v>
      </c>
      <c r="W1464" s="2">
        <v>0.20599999999999999</v>
      </c>
      <c r="X1464" s="2">
        <v>0.28799999999999998</v>
      </c>
      <c r="Y1464" s="2">
        <v>0.39700000000000002</v>
      </c>
      <c r="Z1464" s="2">
        <v>0.29499999999999998</v>
      </c>
      <c r="AA1464" s="2">
        <v>0.629</v>
      </c>
      <c r="AB1464" s="2">
        <v>0.99399999999999999</v>
      </c>
      <c r="AC1464" s="2">
        <v>0.87</v>
      </c>
      <c r="AD1464" s="2">
        <v>0.29099999999999998</v>
      </c>
      <c r="AE1464" s="2">
        <v>0.74399999999999999</v>
      </c>
      <c r="AF1464" s="2">
        <v>4.0000000000000001E-3</v>
      </c>
      <c r="AG1464" s="2">
        <v>4.0000000000000001E-3</v>
      </c>
      <c r="AH1464" s="2">
        <v>1</v>
      </c>
      <c r="AI1464" s="2">
        <v>8.9999999999999993E-3</v>
      </c>
      <c r="AJ1464" s="2">
        <v>2.4E-2</v>
      </c>
      <c r="AK1464">
        <v>34215</v>
      </c>
      <c r="AL1464">
        <v>0.4</v>
      </c>
      <c r="AM1464" t="s">
        <v>52</v>
      </c>
      <c r="AN1464" s="3">
        <v>1</v>
      </c>
      <c r="AO1464" s="3">
        <v>0</v>
      </c>
      <c r="AP1464" s="3">
        <v>1</v>
      </c>
      <c r="AQ1464" s="3">
        <v>0</v>
      </c>
      <c r="AR1464" s="3">
        <v>1</v>
      </c>
      <c r="AS1464" s="3">
        <v>0</v>
      </c>
      <c r="AT1464" s="10">
        <v>8.9472293853759766E-2</v>
      </c>
      <c r="AU1464" s="1">
        <v>316.33984375</v>
      </c>
      <c r="AV1464" s="5">
        <v>5308.9060259970047</v>
      </c>
      <c r="AW1464" s="9">
        <v>1.7359180450439451</v>
      </c>
      <c r="AX1464">
        <v>24</v>
      </c>
      <c r="AY1464" t="s">
        <v>50</v>
      </c>
      <c r="AZ1464" s="9">
        <f>AVERAGE(MainTable[[#This Row],[f1]:[f4]])</f>
        <v>0.78539999999999999</v>
      </c>
      <c r="BA1464" s="9">
        <f>AVERAGE(MainTable[[#This Row],[l1]:[l3]])</f>
        <v>0.23166666666666666</v>
      </c>
      <c r="BB1464" s="9">
        <f>AVERAGE(MainTable[[#This Row],[n1]:[lsc]])</f>
        <v>0.46816666666666668</v>
      </c>
      <c r="BC1464" s="9">
        <f>AVERAGE(MainTable[[#This Row],[density]:[clsCoef]])</f>
        <v>0.58050000000000002</v>
      </c>
      <c r="BD1464" s="9">
        <f>AVERAGE(MainTable[[#This Row],[t2]:[t4]])</f>
        <v>0.33600000000000002</v>
      </c>
      <c r="BE1464" s="9">
        <f>AVERAGE(MainTable[[#This Row],[c1]:[c2]])</f>
        <v>1.6500000000000001E-2</v>
      </c>
      <c r="BF1464" s="9">
        <f>AVERAGE(MainTable[[#This Row],[n3]], MainTable[[#This Row],[n1]], MainTable[[#This Row],[n4]])</f>
        <v>0.29933333333333328</v>
      </c>
      <c r="BG1464" s="9" t="str">
        <f>VLOOKUP(MainTable[[#This Row],[model]],ModelNames,4,FALSE)</f>
        <v>Tree Ensemble</v>
      </c>
      <c r="BH1464" s="9" cm="1">
        <f t="array" ref="BH1464">MEDIAN(IF($AM$2:$AM$2385=AM1464,$AN$2:$AN$2385))</f>
        <v>0.87140340575455077</v>
      </c>
      <c r="BI1464" s="9" t="str" cm="1">
        <f t="array" ref="BI1464">LEFT(A1464, MIN(IFERROR(FIND({"_binarized","_clean","_converted"}, A1464), LEN(A1464)+1))-1)</f>
        <v>irish</v>
      </c>
    </row>
    <row r="1465" spans="1:61" x14ac:dyDescent="0.25">
      <c r="A1465" t="s">
        <v>140</v>
      </c>
      <c r="B1465" s="6">
        <v>500</v>
      </c>
      <c r="C1465">
        <v>6</v>
      </c>
      <c r="D1465">
        <v>2</v>
      </c>
      <c r="E1465">
        <v>3</v>
      </c>
      <c r="F1465" s="1">
        <v>1.2522522522522519</v>
      </c>
      <c r="G1465">
        <v>0</v>
      </c>
      <c r="H1465">
        <v>0</v>
      </c>
      <c r="I1465" s="1">
        <v>1000000</v>
      </c>
      <c r="J1465" s="1">
        <v>-0.45715192129035809</v>
      </c>
      <c r="K1465" s="1">
        <v>0.2622631436422152</v>
      </c>
      <c r="L1465" s="1">
        <v>12.236000000000001</v>
      </c>
      <c r="M1465" s="1">
        <v>11.6274</v>
      </c>
      <c r="N1465" s="2">
        <v>0.47199999999999998</v>
      </c>
      <c r="O1465" s="2">
        <v>0.71099999999999997</v>
      </c>
      <c r="P1465" s="2">
        <v>0.47099999999999997</v>
      </c>
      <c r="Q1465" s="2">
        <v>0.78700000000000003</v>
      </c>
      <c r="R1465" s="2">
        <v>0.97899999999999998</v>
      </c>
      <c r="S1465" s="2">
        <v>0.97899999999999998</v>
      </c>
      <c r="T1465" s="2">
        <v>0.159</v>
      </c>
      <c r="U1465" s="2">
        <v>0.28699999999999998</v>
      </c>
      <c r="V1465" s="2">
        <v>0.249</v>
      </c>
      <c r="W1465" s="2">
        <v>0.20599999999999999</v>
      </c>
      <c r="X1465" s="2">
        <v>0.28799999999999998</v>
      </c>
      <c r="Y1465" s="2">
        <v>0.39700000000000002</v>
      </c>
      <c r="Z1465" s="2">
        <v>0.29499999999999998</v>
      </c>
      <c r="AA1465" s="2">
        <v>0.629</v>
      </c>
      <c r="AB1465" s="2">
        <v>0.99399999999999999</v>
      </c>
      <c r="AC1465" s="2">
        <v>0.87</v>
      </c>
      <c r="AD1465" s="2">
        <v>0.29099999999999998</v>
      </c>
      <c r="AE1465" s="2">
        <v>0.74399999999999999</v>
      </c>
      <c r="AF1465" s="2">
        <v>4.0000000000000001E-3</v>
      </c>
      <c r="AG1465" s="2">
        <v>4.0000000000000001E-3</v>
      </c>
      <c r="AH1465" s="2">
        <v>1</v>
      </c>
      <c r="AI1465" s="2">
        <v>8.9999999999999993E-3</v>
      </c>
      <c r="AJ1465" s="2">
        <v>2.4E-2</v>
      </c>
      <c r="AK1465">
        <v>34215</v>
      </c>
      <c r="AL1465">
        <v>0.4</v>
      </c>
      <c r="AM1465" t="s">
        <v>62</v>
      </c>
      <c r="AN1465" s="3">
        <v>1</v>
      </c>
      <c r="AO1465" s="3">
        <v>0</v>
      </c>
      <c r="AP1465" s="3">
        <v>1</v>
      </c>
      <c r="AQ1465" s="3">
        <v>0</v>
      </c>
      <c r="AT1465" s="10">
        <v>1.7991065979003911E-3</v>
      </c>
      <c r="AU1465" s="1">
        <v>316.6484375</v>
      </c>
      <c r="AV1465" s="5">
        <v>264019.93108931882</v>
      </c>
      <c r="AW1465" s="9">
        <v>2.6431083679199219E-2</v>
      </c>
      <c r="AX1465">
        <v>6</v>
      </c>
      <c r="AY1465" t="s">
        <v>50</v>
      </c>
      <c r="AZ1465" s="9">
        <f>AVERAGE(MainTable[[#This Row],[f1]:[f4]])</f>
        <v>0.78539999999999999</v>
      </c>
      <c r="BA1465" s="9">
        <f>AVERAGE(MainTable[[#This Row],[l1]:[l3]])</f>
        <v>0.23166666666666666</v>
      </c>
      <c r="BB1465" s="9">
        <f>AVERAGE(MainTable[[#This Row],[n1]:[lsc]])</f>
        <v>0.46816666666666668</v>
      </c>
      <c r="BC1465" s="9">
        <f>AVERAGE(MainTable[[#This Row],[density]:[clsCoef]])</f>
        <v>0.58050000000000002</v>
      </c>
      <c r="BD1465" s="9">
        <f>AVERAGE(MainTable[[#This Row],[t2]:[t4]])</f>
        <v>0.33600000000000002</v>
      </c>
      <c r="BE1465" s="9">
        <f>AVERAGE(MainTable[[#This Row],[c1]:[c2]])</f>
        <v>1.6500000000000001E-2</v>
      </c>
      <c r="BF1465" s="9">
        <f>AVERAGE(MainTable[[#This Row],[n3]], MainTable[[#This Row],[n1]], MainTable[[#This Row],[n4]])</f>
        <v>0.29933333333333328</v>
      </c>
      <c r="BG1465" s="9" t="str">
        <f>VLOOKUP(MainTable[[#This Row],[model]],ModelNames,4,FALSE)</f>
        <v>Linear</v>
      </c>
      <c r="BH1465" s="9" cm="1">
        <f t="array" ref="BH1465">MEDIAN(IF($AM$2:$AM$2385=AM1465,$AN$2:$AN$2385))</f>
        <v>0.84909999999999997</v>
      </c>
      <c r="BI1465" s="9" t="str" cm="1">
        <f t="array" ref="BI1465">LEFT(A1465, MIN(IFERROR(FIND({"_binarized","_clean","_converted"}, A1465), LEN(A1465)+1))-1)</f>
        <v>irish</v>
      </c>
    </row>
    <row r="1466" spans="1:61" x14ac:dyDescent="0.25">
      <c r="A1466" t="s">
        <v>140</v>
      </c>
      <c r="B1466" s="6">
        <v>500</v>
      </c>
      <c r="C1466">
        <v>6</v>
      </c>
      <c r="D1466">
        <v>2</v>
      </c>
      <c r="E1466">
        <v>3</v>
      </c>
      <c r="F1466" s="1">
        <v>1.2522522522522519</v>
      </c>
      <c r="G1466">
        <v>0</v>
      </c>
      <c r="H1466">
        <v>0</v>
      </c>
      <c r="I1466" s="1">
        <v>1000000</v>
      </c>
      <c r="J1466" s="1">
        <v>-0.45715192129035809</v>
      </c>
      <c r="K1466" s="1">
        <v>0.2622631436422152</v>
      </c>
      <c r="L1466" s="1">
        <v>12.236000000000001</v>
      </c>
      <c r="M1466" s="1">
        <v>11.6274</v>
      </c>
      <c r="N1466" s="2">
        <v>0.47199999999999998</v>
      </c>
      <c r="O1466" s="2">
        <v>0.71099999999999997</v>
      </c>
      <c r="P1466" s="2">
        <v>0.47099999999999997</v>
      </c>
      <c r="Q1466" s="2">
        <v>0.78700000000000003</v>
      </c>
      <c r="R1466" s="2">
        <v>0.97899999999999998</v>
      </c>
      <c r="S1466" s="2">
        <v>0.97899999999999998</v>
      </c>
      <c r="T1466" s="2">
        <v>0.159</v>
      </c>
      <c r="U1466" s="2">
        <v>0.28699999999999998</v>
      </c>
      <c r="V1466" s="2">
        <v>0.249</v>
      </c>
      <c r="W1466" s="2">
        <v>0.20599999999999999</v>
      </c>
      <c r="X1466" s="2">
        <v>0.28799999999999998</v>
      </c>
      <c r="Y1466" s="2">
        <v>0.39700000000000002</v>
      </c>
      <c r="Z1466" s="2">
        <v>0.29499999999999998</v>
      </c>
      <c r="AA1466" s="2">
        <v>0.629</v>
      </c>
      <c r="AB1466" s="2">
        <v>0.99399999999999999</v>
      </c>
      <c r="AC1466" s="2">
        <v>0.87</v>
      </c>
      <c r="AD1466" s="2">
        <v>0.29099999999999998</v>
      </c>
      <c r="AE1466" s="2">
        <v>0.74399999999999999</v>
      </c>
      <c r="AF1466" s="2">
        <v>4.0000000000000001E-3</v>
      </c>
      <c r="AG1466" s="2">
        <v>4.0000000000000001E-3</v>
      </c>
      <c r="AH1466" s="2">
        <v>1</v>
      </c>
      <c r="AI1466" s="2">
        <v>8.9999999999999993E-3</v>
      </c>
      <c r="AJ1466" s="2">
        <v>2.4E-2</v>
      </c>
      <c r="AK1466">
        <v>34215</v>
      </c>
      <c r="AL1466">
        <v>0.4</v>
      </c>
      <c r="AM1466" t="s">
        <v>64</v>
      </c>
      <c r="AN1466" s="3">
        <v>1</v>
      </c>
      <c r="AO1466" s="3">
        <v>0</v>
      </c>
      <c r="AP1466" s="3">
        <v>1</v>
      </c>
      <c r="AQ1466" s="3">
        <v>0</v>
      </c>
      <c r="AR1466" s="3">
        <v>1</v>
      </c>
      <c r="AS1466" s="3">
        <v>0</v>
      </c>
      <c r="AT1466" s="10">
        <v>1.8622875213623049E-3</v>
      </c>
      <c r="AU1466" s="1">
        <v>316.73828125</v>
      </c>
      <c r="AV1466" s="5">
        <v>255062.65522980411</v>
      </c>
      <c r="AW1466" s="9">
        <v>2.5372982025146481E-2</v>
      </c>
      <c r="AX1466">
        <v>2</v>
      </c>
      <c r="AY1466" t="s">
        <v>50</v>
      </c>
      <c r="AZ1466" s="9">
        <f>AVERAGE(MainTable[[#This Row],[f1]:[f4]])</f>
        <v>0.78539999999999999</v>
      </c>
      <c r="BA1466" s="9">
        <f>AVERAGE(MainTable[[#This Row],[l1]:[l3]])</f>
        <v>0.23166666666666666</v>
      </c>
      <c r="BB1466" s="9">
        <f>AVERAGE(MainTable[[#This Row],[n1]:[lsc]])</f>
        <v>0.46816666666666668</v>
      </c>
      <c r="BC1466" s="9">
        <f>AVERAGE(MainTable[[#This Row],[density]:[clsCoef]])</f>
        <v>0.58050000000000002</v>
      </c>
      <c r="BD1466" s="9">
        <f>AVERAGE(MainTable[[#This Row],[t2]:[t4]])</f>
        <v>0.33600000000000002</v>
      </c>
      <c r="BE1466" s="9">
        <f>AVERAGE(MainTable[[#This Row],[c1]:[c2]])</f>
        <v>1.6500000000000001E-2</v>
      </c>
      <c r="BF1466" s="9">
        <f>AVERAGE(MainTable[[#This Row],[n3]], MainTable[[#This Row],[n1]], MainTable[[#This Row],[n4]])</f>
        <v>0.29933333333333328</v>
      </c>
      <c r="BG1466" s="9" t="str">
        <f>VLOOKUP(MainTable[[#This Row],[model]],ModelNames,4,FALSE)</f>
        <v>Discriminant</v>
      </c>
      <c r="BH1466" s="9" cm="1">
        <f t="array" ref="BH1466">MEDIAN(IF($AM$2:$AM$2385=AM1466,$AN$2:$AN$2385))</f>
        <v>0.83860904466088915</v>
      </c>
      <c r="BI1466" s="9" t="str" cm="1">
        <f t="array" ref="BI1466">LEFT(A1466, MIN(IFERROR(FIND({"_binarized","_clean","_converted"}, A1466), LEN(A1466)+1))-1)</f>
        <v>irish</v>
      </c>
    </row>
    <row r="1467" spans="1:61" x14ac:dyDescent="0.25">
      <c r="A1467" t="s">
        <v>140</v>
      </c>
      <c r="B1467" s="6">
        <v>500</v>
      </c>
      <c r="C1467">
        <v>6</v>
      </c>
      <c r="D1467">
        <v>2</v>
      </c>
      <c r="E1467">
        <v>3</v>
      </c>
      <c r="F1467" s="1">
        <v>1.2522522522522519</v>
      </c>
      <c r="G1467">
        <v>0</v>
      </c>
      <c r="H1467">
        <v>0</v>
      </c>
      <c r="I1467" s="1">
        <v>1000000</v>
      </c>
      <c r="J1467" s="1">
        <v>-0.45715192129035809</v>
      </c>
      <c r="K1467" s="1">
        <v>0.2622631436422152</v>
      </c>
      <c r="L1467" s="1">
        <v>12.236000000000001</v>
      </c>
      <c r="M1467" s="1">
        <v>11.6274</v>
      </c>
      <c r="N1467" s="2">
        <v>0.47199999999999998</v>
      </c>
      <c r="O1467" s="2">
        <v>0.71099999999999997</v>
      </c>
      <c r="P1467" s="2">
        <v>0.47099999999999997</v>
      </c>
      <c r="Q1467" s="2">
        <v>0.78700000000000003</v>
      </c>
      <c r="R1467" s="2">
        <v>0.97899999999999998</v>
      </c>
      <c r="S1467" s="2">
        <v>0.97899999999999998</v>
      </c>
      <c r="T1467" s="2">
        <v>0.159</v>
      </c>
      <c r="U1467" s="2">
        <v>0.28699999999999998</v>
      </c>
      <c r="V1467" s="2">
        <v>0.249</v>
      </c>
      <c r="W1467" s="2">
        <v>0.20599999999999999</v>
      </c>
      <c r="X1467" s="2">
        <v>0.28799999999999998</v>
      </c>
      <c r="Y1467" s="2">
        <v>0.39700000000000002</v>
      </c>
      <c r="Z1467" s="2">
        <v>0.29499999999999998</v>
      </c>
      <c r="AA1467" s="2">
        <v>0.629</v>
      </c>
      <c r="AB1467" s="2">
        <v>0.99399999999999999</v>
      </c>
      <c r="AC1467" s="2">
        <v>0.87</v>
      </c>
      <c r="AD1467" s="2">
        <v>0.29099999999999998</v>
      </c>
      <c r="AE1467" s="2">
        <v>0.74399999999999999</v>
      </c>
      <c r="AF1467" s="2">
        <v>4.0000000000000001E-3</v>
      </c>
      <c r="AG1467" s="2">
        <v>4.0000000000000001E-3</v>
      </c>
      <c r="AH1467" s="2">
        <v>1</v>
      </c>
      <c r="AI1467" s="2">
        <v>8.9999999999999993E-3</v>
      </c>
      <c r="AJ1467" s="2">
        <v>2.4E-2</v>
      </c>
      <c r="AK1467">
        <v>34215</v>
      </c>
      <c r="AL1467">
        <v>0.4</v>
      </c>
      <c r="AM1467" t="s">
        <v>51</v>
      </c>
      <c r="AN1467" s="3">
        <v>1</v>
      </c>
      <c r="AO1467" s="3">
        <v>0</v>
      </c>
      <c r="AP1467" s="3">
        <v>1</v>
      </c>
      <c r="AQ1467" s="3">
        <v>0</v>
      </c>
      <c r="AT1467" s="10">
        <v>2.2866725921630859E-3</v>
      </c>
      <c r="AU1467" s="1">
        <v>317.94921875</v>
      </c>
      <c r="AV1467" s="5">
        <v>207725.40923782709</v>
      </c>
      <c r="AW1467" s="9">
        <v>5.0121068954467773E-2</v>
      </c>
      <c r="AX1467">
        <v>12</v>
      </c>
      <c r="AY1467" t="s">
        <v>50</v>
      </c>
      <c r="AZ1467" s="9">
        <f>AVERAGE(MainTable[[#This Row],[f1]:[f4]])</f>
        <v>0.78539999999999999</v>
      </c>
      <c r="BA1467" s="9">
        <f>AVERAGE(MainTable[[#This Row],[l1]:[l3]])</f>
        <v>0.23166666666666666</v>
      </c>
      <c r="BB1467" s="9">
        <f>AVERAGE(MainTable[[#This Row],[n1]:[lsc]])</f>
        <v>0.46816666666666668</v>
      </c>
      <c r="BC1467" s="9">
        <f>AVERAGE(MainTable[[#This Row],[density]:[clsCoef]])</f>
        <v>0.58050000000000002</v>
      </c>
      <c r="BD1467" s="9">
        <f>AVERAGE(MainTable[[#This Row],[t2]:[t4]])</f>
        <v>0.33600000000000002</v>
      </c>
      <c r="BE1467" s="9">
        <f>AVERAGE(MainTable[[#This Row],[c1]:[c2]])</f>
        <v>1.6500000000000001E-2</v>
      </c>
      <c r="BF1467" s="9">
        <f>AVERAGE(MainTable[[#This Row],[n3]], MainTable[[#This Row],[n1]], MainTable[[#This Row],[n4]])</f>
        <v>0.29933333333333328</v>
      </c>
      <c r="BG1467" s="9" t="str">
        <f>VLOOKUP(MainTable[[#This Row],[model]],ModelNames,4,FALSE)</f>
        <v>Kernel/SVM</v>
      </c>
      <c r="BH1467" s="9" cm="1">
        <f t="array" ref="BH1467">MEDIAN(IF($AM$2:$AM$2385=AM1467,$AN$2:$AN$2385))</f>
        <v>0.87225452196382425</v>
      </c>
      <c r="BI1467" s="9" t="str" cm="1">
        <f t="array" ref="BI1467">LEFT(A1467, MIN(IFERROR(FIND({"_binarized","_clean","_converted"}, A1467), LEN(A1467)+1))-1)</f>
        <v>irish</v>
      </c>
    </row>
    <row r="1468" spans="1:61" x14ac:dyDescent="0.25">
      <c r="A1468" t="s">
        <v>140</v>
      </c>
      <c r="B1468" s="6">
        <v>500</v>
      </c>
      <c r="C1468">
        <v>6</v>
      </c>
      <c r="D1468">
        <v>2</v>
      </c>
      <c r="E1468">
        <v>3</v>
      </c>
      <c r="F1468" s="1">
        <v>1.2522522522522519</v>
      </c>
      <c r="G1468">
        <v>0</v>
      </c>
      <c r="H1468">
        <v>0</v>
      </c>
      <c r="I1468" s="1">
        <v>1000000</v>
      </c>
      <c r="J1468" s="1">
        <v>-0.45715192129035809</v>
      </c>
      <c r="K1468" s="1">
        <v>0.2622631436422152</v>
      </c>
      <c r="L1468" s="1">
        <v>12.236000000000001</v>
      </c>
      <c r="M1468" s="1">
        <v>11.6274</v>
      </c>
      <c r="N1468" s="2">
        <v>0.47199999999999998</v>
      </c>
      <c r="O1468" s="2">
        <v>0.71099999999999997</v>
      </c>
      <c r="P1468" s="2">
        <v>0.47099999999999997</v>
      </c>
      <c r="Q1468" s="2">
        <v>0.78700000000000003</v>
      </c>
      <c r="R1468" s="2">
        <v>0.97899999999999998</v>
      </c>
      <c r="S1468" s="2">
        <v>0.97899999999999998</v>
      </c>
      <c r="T1468" s="2">
        <v>0.159</v>
      </c>
      <c r="U1468" s="2">
        <v>0.28699999999999998</v>
      </c>
      <c r="V1468" s="2">
        <v>0.249</v>
      </c>
      <c r="W1468" s="2">
        <v>0.20599999999999999</v>
      </c>
      <c r="X1468" s="2">
        <v>0.28799999999999998</v>
      </c>
      <c r="Y1468" s="2">
        <v>0.39700000000000002</v>
      </c>
      <c r="Z1468" s="2">
        <v>0.29499999999999998</v>
      </c>
      <c r="AA1468" s="2">
        <v>0.629</v>
      </c>
      <c r="AB1468" s="2">
        <v>0.99399999999999999</v>
      </c>
      <c r="AC1468" s="2">
        <v>0.87</v>
      </c>
      <c r="AD1468" s="2">
        <v>0.29099999999999998</v>
      </c>
      <c r="AE1468" s="2">
        <v>0.74399999999999999</v>
      </c>
      <c r="AF1468" s="2">
        <v>4.0000000000000001E-3</v>
      </c>
      <c r="AG1468" s="2">
        <v>4.0000000000000001E-3</v>
      </c>
      <c r="AH1468" s="2">
        <v>1</v>
      </c>
      <c r="AI1468" s="2">
        <v>8.9999999999999993E-3</v>
      </c>
      <c r="AJ1468" s="2">
        <v>2.4E-2</v>
      </c>
      <c r="AK1468">
        <v>34215</v>
      </c>
      <c r="AL1468">
        <v>0.4</v>
      </c>
      <c r="AM1468" t="s">
        <v>56</v>
      </c>
      <c r="AN1468" s="3">
        <v>1</v>
      </c>
      <c r="AO1468" s="3">
        <v>0</v>
      </c>
      <c r="AP1468" s="3">
        <v>1</v>
      </c>
      <c r="AQ1468" s="3">
        <v>0</v>
      </c>
      <c r="AR1468" s="3">
        <v>1</v>
      </c>
      <c r="AS1468" s="3">
        <v>0</v>
      </c>
      <c r="AT1468" s="10">
        <v>1.8749237060546879E-3</v>
      </c>
      <c r="AU1468" s="1">
        <v>319.03125</v>
      </c>
      <c r="AV1468" s="5">
        <v>253343.64191251271</v>
      </c>
      <c r="AW1468" s="9">
        <v>3.8040637969970703E-2</v>
      </c>
      <c r="AX1468">
        <v>10</v>
      </c>
      <c r="AY1468" t="s">
        <v>50</v>
      </c>
      <c r="AZ1468" s="9">
        <f>AVERAGE(MainTable[[#This Row],[f1]:[f4]])</f>
        <v>0.78539999999999999</v>
      </c>
      <c r="BA1468" s="9">
        <f>AVERAGE(MainTable[[#This Row],[l1]:[l3]])</f>
        <v>0.23166666666666666</v>
      </c>
      <c r="BB1468" s="9">
        <f>AVERAGE(MainTable[[#This Row],[n1]:[lsc]])</f>
        <v>0.46816666666666668</v>
      </c>
      <c r="BC1468" s="9">
        <f>AVERAGE(MainTable[[#This Row],[density]:[clsCoef]])</f>
        <v>0.58050000000000002</v>
      </c>
      <c r="BD1468" s="9">
        <f>AVERAGE(MainTable[[#This Row],[t2]:[t4]])</f>
        <v>0.33600000000000002</v>
      </c>
      <c r="BE1468" s="9">
        <f>AVERAGE(MainTable[[#This Row],[c1]:[c2]])</f>
        <v>1.6500000000000001E-2</v>
      </c>
      <c r="BF1468" s="9">
        <f>AVERAGE(MainTable[[#This Row],[n3]], MainTable[[#This Row],[n1]], MainTable[[#This Row],[n4]])</f>
        <v>0.29933333333333328</v>
      </c>
      <c r="BG1468" s="9" t="str">
        <f>VLOOKUP(MainTable[[#This Row],[model]],ModelNames,4,FALSE)</f>
        <v>Linear</v>
      </c>
      <c r="BH1468" s="9" cm="1">
        <f t="array" ref="BH1468">MEDIAN(IF($AM$2:$AM$2385=AM1468,$AN$2:$AN$2385))</f>
        <v>0.85279999999999989</v>
      </c>
      <c r="BI1468" s="9" t="str" cm="1">
        <f t="array" ref="BI1468">LEFT(A1468, MIN(IFERROR(FIND({"_binarized","_clean","_converted"}, A1468), LEN(A1468)+1))-1)</f>
        <v>irish</v>
      </c>
    </row>
    <row r="1469" spans="1:61" x14ac:dyDescent="0.25">
      <c r="A1469" t="s">
        <v>140</v>
      </c>
      <c r="B1469" s="6">
        <v>500</v>
      </c>
      <c r="C1469">
        <v>6</v>
      </c>
      <c r="D1469">
        <v>2</v>
      </c>
      <c r="E1469">
        <v>3</v>
      </c>
      <c r="F1469" s="1">
        <v>1.2522522522522519</v>
      </c>
      <c r="G1469">
        <v>0</v>
      </c>
      <c r="H1469">
        <v>0</v>
      </c>
      <c r="I1469" s="1">
        <v>1000000</v>
      </c>
      <c r="J1469" s="1">
        <v>-0.45715192129035809</v>
      </c>
      <c r="K1469" s="1">
        <v>0.2622631436422152</v>
      </c>
      <c r="L1469" s="1">
        <v>12.236000000000001</v>
      </c>
      <c r="M1469" s="1">
        <v>11.6274</v>
      </c>
      <c r="N1469" s="2">
        <v>0.47199999999999998</v>
      </c>
      <c r="O1469" s="2">
        <v>0.71099999999999997</v>
      </c>
      <c r="P1469" s="2">
        <v>0.47099999999999997</v>
      </c>
      <c r="Q1469" s="2">
        <v>0.78700000000000003</v>
      </c>
      <c r="R1469" s="2">
        <v>0.97899999999999998</v>
      </c>
      <c r="S1469" s="2">
        <v>0.97899999999999998</v>
      </c>
      <c r="T1469" s="2">
        <v>0.159</v>
      </c>
      <c r="U1469" s="2">
        <v>0.28699999999999998</v>
      </c>
      <c r="V1469" s="2">
        <v>0.249</v>
      </c>
      <c r="W1469" s="2">
        <v>0.20599999999999999</v>
      </c>
      <c r="X1469" s="2">
        <v>0.28799999999999998</v>
      </c>
      <c r="Y1469" s="2">
        <v>0.39700000000000002</v>
      </c>
      <c r="Z1469" s="2">
        <v>0.29499999999999998</v>
      </c>
      <c r="AA1469" s="2">
        <v>0.629</v>
      </c>
      <c r="AB1469" s="2">
        <v>0.99399999999999999</v>
      </c>
      <c r="AC1469" s="2">
        <v>0.87</v>
      </c>
      <c r="AD1469" s="2">
        <v>0.29099999999999998</v>
      </c>
      <c r="AE1469" s="2">
        <v>0.74399999999999999</v>
      </c>
      <c r="AF1469" s="2">
        <v>4.0000000000000001E-3</v>
      </c>
      <c r="AG1469" s="2">
        <v>4.0000000000000001E-3</v>
      </c>
      <c r="AH1469" s="2">
        <v>1</v>
      </c>
      <c r="AI1469" s="2">
        <v>8.9999999999999993E-3</v>
      </c>
      <c r="AJ1469" s="2">
        <v>2.4E-2</v>
      </c>
      <c r="AK1469">
        <v>34215</v>
      </c>
      <c r="AL1469">
        <v>0.4</v>
      </c>
      <c r="AM1469" t="s">
        <v>53</v>
      </c>
      <c r="AN1469" s="3">
        <v>0.99368421052631573</v>
      </c>
      <c r="AO1469" s="3">
        <v>8.421052631578935E-3</v>
      </c>
      <c r="AP1469" s="3">
        <v>0.99368793311663306</v>
      </c>
      <c r="AQ1469" s="3">
        <v>8.4109906831186642E-3</v>
      </c>
      <c r="AR1469" s="3">
        <v>0.99991015274034145</v>
      </c>
      <c r="AS1469" s="3">
        <v>1.7969451931714169E-4</v>
      </c>
      <c r="AT1469" s="10">
        <v>5.3092718124389648E-2</v>
      </c>
      <c r="AU1469" s="1">
        <v>319.26171875</v>
      </c>
      <c r="AV1469" s="5">
        <v>8946.6129589962602</v>
      </c>
      <c r="AW1469" s="9">
        <v>7.9843997955322266E-2</v>
      </c>
      <c r="AX1469">
        <v>24</v>
      </c>
      <c r="AY1469" t="s">
        <v>50</v>
      </c>
      <c r="AZ1469" s="9">
        <f>AVERAGE(MainTable[[#This Row],[f1]:[f4]])</f>
        <v>0.78539999999999999</v>
      </c>
      <c r="BA1469" s="9">
        <f>AVERAGE(MainTable[[#This Row],[l1]:[l3]])</f>
        <v>0.23166666666666666</v>
      </c>
      <c r="BB1469" s="9">
        <f>AVERAGE(MainTable[[#This Row],[n1]:[lsc]])</f>
        <v>0.46816666666666668</v>
      </c>
      <c r="BC1469" s="9">
        <f>AVERAGE(MainTable[[#This Row],[density]:[clsCoef]])</f>
        <v>0.58050000000000002</v>
      </c>
      <c r="BD1469" s="9">
        <f>AVERAGE(MainTable[[#This Row],[t2]:[t4]])</f>
        <v>0.33600000000000002</v>
      </c>
      <c r="BE1469" s="9">
        <f>AVERAGE(MainTable[[#This Row],[c1]:[c2]])</f>
        <v>1.6500000000000001E-2</v>
      </c>
      <c r="BF1469" s="9">
        <f>AVERAGE(MainTable[[#This Row],[n3]], MainTable[[#This Row],[n1]], MainTable[[#This Row],[n4]])</f>
        <v>0.29933333333333328</v>
      </c>
      <c r="BG1469" s="9" t="str">
        <f>VLOOKUP(MainTable[[#This Row],[model]],ModelNames,4,FALSE)</f>
        <v>Instance-based</v>
      </c>
      <c r="BH1469" s="9" cm="1">
        <f t="array" ref="BH1469">MEDIAN(IF($AM$2:$AM$2385=AM1469,$AN$2:$AN$2385))</f>
        <v>0.85</v>
      </c>
      <c r="BI1469" s="9" t="str" cm="1">
        <f t="array" ref="BI1469">LEFT(A1469, MIN(IFERROR(FIND({"_binarized","_clean","_converted"}, A1469), LEN(A1469)+1))-1)</f>
        <v>irish</v>
      </c>
    </row>
    <row r="1470" spans="1:61" x14ac:dyDescent="0.25">
      <c r="A1470" t="s">
        <v>140</v>
      </c>
      <c r="B1470" s="6">
        <v>500</v>
      </c>
      <c r="C1470">
        <v>6</v>
      </c>
      <c r="D1470">
        <v>2</v>
      </c>
      <c r="E1470">
        <v>3</v>
      </c>
      <c r="F1470" s="1">
        <v>1.2522522522522519</v>
      </c>
      <c r="G1470">
        <v>0</v>
      </c>
      <c r="H1470">
        <v>0</v>
      </c>
      <c r="I1470" s="1">
        <v>1000000</v>
      </c>
      <c r="J1470" s="1">
        <v>-0.45715192129035809</v>
      </c>
      <c r="K1470" s="1">
        <v>0.2622631436422152</v>
      </c>
      <c r="L1470" s="1">
        <v>12.236000000000001</v>
      </c>
      <c r="M1470" s="1">
        <v>11.6274</v>
      </c>
      <c r="N1470" s="2">
        <v>0.47199999999999998</v>
      </c>
      <c r="O1470" s="2">
        <v>0.71099999999999997</v>
      </c>
      <c r="P1470" s="2">
        <v>0.47099999999999997</v>
      </c>
      <c r="Q1470" s="2">
        <v>0.78700000000000003</v>
      </c>
      <c r="R1470" s="2">
        <v>0.97899999999999998</v>
      </c>
      <c r="S1470" s="2">
        <v>0.97899999999999998</v>
      </c>
      <c r="T1470" s="2">
        <v>0.159</v>
      </c>
      <c r="U1470" s="2">
        <v>0.28699999999999998</v>
      </c>
      <c r="V1470" s="2">
        <v>0.249</v>
      </c>
      <c r="W1470" s="2">
        <v>0.20599999999999999</v>
      </c>
      <c r="X1470" s="2">
        <v>0.28799999999999998</v>
      </c>
      <c r="Y1470" s="2">
        <v>0.39700000000000002</v>
      </c>
      <c r="Z1470" s="2">
        <v>0.29499999999999998</v>
      </c>
      <c r="AA1470" s="2">
        <v>0.629</v>
      </c>
      <c r="AB1470" s="2">
        <v>0.99399999999999999</v>
      </c>
      <c r="AC1470" s="2">
        <v>0.87</v>
      </c>
      <c r="AD1470" s="2">
        <v>0.29099999999999998</v>
      </c>
      <c r="AE1470" s="2">
        <v>0.74399999999999999</v>
      </c>
      <c r="AF1470" s="2">
        <v>4.0000000000000001E-3</v>
      </c>
      <c r="AG1470" s="2">
        <v>4.0000000000000001E-3</v>
      </c>
      <c r="AH1470" s="2">
        <v>1</v>
      </c>
      <c r="AI1470" s="2">
        <v>8.9999999999999993E-3</v>
      </c>
      <c r="AJ1470" s="2">
        <v>2.4E-2</v>
      </c>
      <c r="AK1470">
        <v>34215</v>
      </c>
      <c r="AL1470">
        <v>0.4</v>
      </c>
      <c r="AM1470" t="s">
        <v>55</v>
      </c>
      <c r="AN1470" s="3">
        <v>0.98736842105263156</v>
      </c>
      <c r="AO1470" s="3">
        <v>1.6842105263157901E-2</v>
      </c>
      <c r="AP1470" s="3">
        <v>0.98730661341701131</v>
      </c>
      <c r="AQ1470" s="3">
        <v>1.6934833635203182E-2</v>
      </c>
      <c r="AR1470" s="3">
        <v>0.99328476116541053</v>
      </c>
      <c r="AS1470" s="3">
        <v>1.0056766631893079E-2</v>
      </c>
      <c r="AT1470" s="10">
        <v>1.194858551025391E-2</v>
      </c>
      <c r="AU1470" s="1">
        <v>317.5390625</v>
      </c>
      <c r="AV1470" s="5">
        <v>39753.659509936937</v>
      </c>
      <c r="AW1470" s="9">
        <v>0.21100187301635739</v>
      </c>
      <c r="AX1470">
        <v>16</v>
      </c>
      <c r="AY1470" t="s">
        <v>50</v>
      </c>
      <c r="AZ1470" s="9">
        <f>AVERAGE(MainTable[[#This Row],[f1]:[f4]])</f>
        <v>0.78539999999999999</v>
      </c>
      <c r="BA1470" s="9">
        <f>AVERAGE(MainTable[[#This Row],[l1]:[l3]])</f>
        <v>0.23166666666666666</v>
      </c>
      <c r="BB1470" s="9">
        <f>AVERAGE(MainTable[[#This Row],[n1]:[lsc]])</f>
        <v>0.46816666666666668</v>
      </c>
      <c r="BC1470" s="9">
        <f>AVERAGE(MainTable[[#This Row],[density]:[clsCoef]])</f>
        <v>0.58050000000000002</v>
      </c>
      <c r="BD1470" s="9">
        <f>AVERAGE(MainTable[[#This Row],[t2]:[t4]])</f>
        <v>0.33600000000000002</v>
      </c>
      <c r="BE1470" s="9">
        <f>AVERAGE(MainTable[[#This Row],[c1]:[c2]])</f>
        <v>1.6500000000000001E-2</v>
      </c>
      <c r="BF1470" s="9">
        <f>AVERAGE(MainTable[[#This Row],[n3]], MainTable[[#This Row],[n1]], MainTable[[#This Row],[n4]])</f>
        <v>0.29933333333333328</v>
      </c>
      <c r="BG1470" s="9" t="str">
        <f>VLOOKUP(MainTable[[#This Row],[model]],ModelNames,4,FALSE)</f>
        <v>Tree Ensemble</v>
      </c>
      <c r="BH1470" s="9" cm="1">
        <f t="array" ref="BH1470">MEDIAN(IF($AM$2:$AM$2385=AM1470,$AN$2:$AN$2385))</f>
        <v>0.88267425723439863</v>
      </c>
      <c r="BI1470" s="9" t="str" cm="1">
        <f t="array" ref="BI1470">LEFT(A1470, MIN(IFERROR(FIND({"_binarized","_clean","_converted"}, A1470), LEN(A1470)+1))-1)</f>
        <v>irish</v>
      </c>
    </row>
    <row r="1471" spans="1:61" x14ac:dyDescent="0.25">
      <c r="A1471" t="s">
        <v>140</v>
      </c>
      <c r="B1471" s="6">
        <v>500</v>
      </c>
      <c r="C1471">
        <v>6</v>
      </c>
      <c r="D1471">
        <v>2</v>
      </c>
      <c r="E1471">
        <v>3</v>
      </c>
      <c r="F1471" s="1">
        <v>1.2522522522522519</v>
      </c>
      <c r="G1471">
        <v>0</v>
      </c>
      <c r="H1471">
        <v>0</v>
      </c>
      <c r="I1471" s="1">
        <v>1000000</v>
      </c>
      <c r="J1471" s="1">
        <v>-0.45715192129035809</v>
      </c>
      <c r="K1471" s="1">
        <v>0.2622631436422152</v>
      </c>
      <c r="L1471" s="1">
        <v>12.236000000000001</v>
      </c>
      <c r="M1471" s="1">
        <v>11.6274</v>
      </c>
      <c r="N1471" s="2">
        <v>0.47199999999999998</v>
      </c>
      <c r="O1471" s="2">
        <v>0.71099999999999997</v>
      </c>
      <c r="P1471" s="2">
        <v>0.47099999999999997</v>
      </c>
      <c r="Q1471" s="2">
        <v>0.78700000000000003</v>
      </c>
      <c r="R1471" s="2">
        <v>0.97899999999999998</v>
      </c>
      <c r="S1471" s="2">
        <v>0.97899999999999998</v>
      </c>
      <c r="T1471" s="2">
        <v>0.159</v>
      </c>
      <c r="U1471" s="2">
        <v>0.28699999999999998</v>
      </c>
      <c r="V1471" s="2">
        <v>0.249</v>
      </c>
      <c r="W1471" s="2">
        <v>0.20599999999999999</v>
      </c>
      <c r="X1471" s="2">
        <v>0.28799999999999998</v>
      </c>
      <c r="Y1471" s="2">
        <v>0.39700000000000002</v>
      </c>
      <c r="Z1471" s="2">
        <v>0.29499999999999998</v>
      </c>
      <c r="AA1471" s="2">
        <v>0.629</v>
      </c>
      <c r="AB1471" s="2">
        <v>0.99399999999999999</v>
      </c>
      <c r="AC1471" s="2">
        <v>0.87</v>
      </c>
      <c r="AD1471" s="2">
        <v>0.29099999999999998</v>
      </c>
      <c r="AE1471" s="2">
        <v>0.74399999999999999</v>
      </c>
      <c r="AF1471" s="2">
        <v>4.0000000000000001E-3</v>
      </c>
      <c r="AG1471" s="2">
        <v>4.0000000000000001E-3</v>
      </c>
      <c r="AH1471" s="2">
        <v>1</v>
      </c>
      <c r="AI1471" s="2">
        <v>8.9999999999999993E-3</v>
      </c>
      <c r="AJ1471" s="2">
        <v>2.4E-2</v>
      </c>
      <c r="AK1471">
        <v>34215</v>
      </c>
      <c r="AL1471">
        <v>0.4</v>
      </c>
      <c r="AM1471" t="s">
        <v>58</v>
      </c>
      <c r="AN1471" s="3">
        <v>0.9810526315789474</v>
      </c>
      <c r="AO1471" s="3">
        <v>1.9295055557708801E-2</v>
      </c>
      <c r="AP1471" s="3">
        <v>0.98100554430872333</v>
      </c>
      <c r="AQ1471" s="3">
        <v>1.9355595251160582E-2</v>
      </c>
      <c r="AR1471" s="3">
        <v>0.99883399473131806</v>
      </c>
      <c r="AS1471" s="3">
        <v>1.491208281533114E-3</v>
      </c>
      <c r="AT1471" s="10">
        <v>4.7261714935302726E-3</v>
      </c>
      <c r="AU1471" s="1">
        <v>315.77734375</v>
      </c>
      <c r="AV1471" s="5">
        <v>100504.1820107955</v>
      </c>
      <c r="AW1471" s="9">
        <v>0.91734957695007324</v>
      </c>
      <c r="AX1471">
        <v>2</v>
      </c>
      <c r="AY1471" t="s">
        <v>50</v>
      </c>
      <c r="AZ1471" s="9">
        <f>AVERAGE(MainTable[[#This Row],[f1]:[f4]])</f>
        <v>0.78539999999999999</v>
      </c>
      <c r="BA1471" s="9">
        <f>AVERAGE(MainTable[[#This Row],[l1]:[l3]])</f>
        <v>0.23166666666666666</v>
      </c>
      <c r="BB1471" s="9">
        <f>AVERAGE(MainTable[[#This Row],[n1]:[lsc]])</f>
        <v>0.46816666666666668</v>
      </c>
      <c r="BC1471" s="9">
        <f>AVERAGE(MainTable[[#This Row],[density]:[clsCoef]])</f>
        <v>0.58050000000000002</v>
      </c>
      <c r="BD1471" s="9">
        <f>AVERAGE(MainTable[[#This Row],[t2]:[t4]])</f>
        <v>0.33600000000000002</v>
      </c>
      <c r="BE1471" s="9">
        <f>AVERAGE(MainTable[[#This Row],[c1]:[c2]])</f>
        <v>1.6500000000000001E-2</v>
      </c>
      <c r="BF1471" s="9">
        <f>AVERAGE(MainTable[[#This Row],[n3]], MainTable[[#This Row],[n1]], MainTable[[#This Row],[n4]])</f>
        <v>0.29933333333333328</v>
      </c>
      <c r="BG1471" s="9" t="str">
        <f>VLOOKUP(MainTable[[#This Row],[model]],ModelNames,4,FALSE)</f>
        <v>Tree Ensemble</v>
      </c>
      <c r="BH1471" s="9" cm="1">
        <f t="array" ref="BH1471">MEDIAN(IF($AM$2:$AM$2385=AM1471,$AN$2:$AN$2385))</f>
        <v>0.86973139609339412</v>
      </c>
      <c r="BI1471" s="9" t="str" cm="1">
        <f t="array" ref="BI1471">LEFT(A1471, MIN(IFERROR(FIND({"_binarized","_clean","_converted"}, A1471), LEN(A1471)+1))-1)</f>
        <v>irish</v>
      </c>
    </row>
    <row r="1472" spans="1:61" x14ac:dyDescent="0.25">
      <c r="A1472" t="s">
        <v>128</v>
      </c>
      <c r="B1472" s="6">
        <v>270</v>
      </c>
      <c r="C1472">
        <v>14</v>
      </c>
      <c r="D1472">
        <v>13</v>
      </c>
      <c r="E1472">
        <v>0</v>
      </c>
      <c r="F1472" s="1">
        <v>1.25</v>
      </c>
      <c r="G1472">
        <v>0</v>
      </c>
      <c r="H1472">
        <v>0</v>
      </c>
      <c r="I1472" s="1">
        <v>1000000</v>
      </c>
      <c r="J1472" s="1">
        <v>9.0883600058510178E-2</v>
      </c>
      <c r="K1472" s="1">
        <v>0.78868963690922245</v>
      </c>
      <c r="L1472" s="1">
        <v>14.6144</v>
      </c>
      <c r="M1472" s="1">
        <v>9.5570000000000004</v>
      </c>
      <c r="N1472" s="2">
        <v>0.41699999999999998</v>
      </c>
      <c r="O1472" s="2">
        <v>0.56799999999999995</v>
      </c>
      <c r="P1472" s="2">
        <v>0.17100000000000001</v>
      </c>
      <c r="Q1472" s="2">
        <v>0.19600000000000001</v>
      </c>
      <c r="R1472" s="2">
        <v>0.98499999999999999</v>
      </c>
      <c r="S1472" s="2">
        <v>0.93700000000000006</v>
      </c>
      <c r="T1472" s="2">
        <v>8.2000000000000003E-2</v>
      </c>
      <c r="U1472" s="2">
        <v>0.14799999999999999</v>
      </c>
      <c r="V1472" s="2">
        <v>0.1</v>
      </c>
      <c r="W1472" s="2">
        <v>0.111</v>
      </c>
      <c r="X1472" s="2">
        <v>0.40600000000000003</v>
      </c>
      <c r="Y1472" s="2">
        <v>0.23300000000000001</v>
      </c>
      <c r="Z1472" s="2">
        <v>7.3999999999999996E-2</v>
      </c>
      <c r="AA1472" s="2">
        <v>0.68500000000000005</v>
      </c>
      <c r="AB1472" s="2">
        <v>0.97099999999999997</v>
      </c>
      <c r="AC1472" s="2">
        <v>0.97399999999999998</v>
      </c>
      <c r="AD1472" s="2">
        <v>0.60099999999999998</v>
      </c>
      <c r="AE1472" s="2">
        <v>0.877</v>
      </c>
      <c r="AF1472" s="2">
        <v>4.8000000000000001E-2</v>
      </c>
      <c r="AG1472" s="2">
        <v>4.3999999999999997E-2</v>
      </c>
      <c r="AH1472" s="2">
        <v>0.92300000000000004</v>
      </c>
      <c r="AI1472" s="2">
        <v>8.9999999999999993E-3</v>
      </c>
      <c r="AJ1472" s="2">
        <v>2.4E-2</v>
      </c>
      <c r="AK1472">
        <v>10466</v>
      </c>
      <c r="AL1472">
        <v>0.12</v>
      </c>
      <c r="AM1472" t="s">
        <v>61</v>
      </c>
      <c r="AN1472" s="3">
        <v>0.84444444444444444</v>
      </c>
      <c r="AO1472" s="3">
        <v>5.3158148497804897E-2</v>
      </c>
      <c r="AP1472" s="3">
        <v>0.84330373815518533</v>
      </c>
      <c r="AQ1472" s="3">
        <v>5.4302692335034368E-2</v>
      </c>
      <c r="AR1472" s="3">
        <v>0.89888888888888885</v>
      </c>
      <c r="AS1472" s="3">
        <v>4.5299074745953773E-2</v>
      </c>
      <c r="AT1472" s="10">
        <v>1.7275810241699221E-3</v>
      </c>
      <c r="AU1472" s="1">
        <v>312.73828125</v>
      </c>
      <c r="AV1472" s="5">
        <v>156287.89401048861</v>
      </c>
      <c r="AW1472" s="9">
        <v>2.521872520446777E-2</v>
      </c>
      <c r="AX1472">
        <v>4</v>
      </c>
      <c r="AY1472" t="s">
        <v>50</v>
      </c>
      <c r="AZ1472" s="9">
        <f>AVERAGE(MainTable[[#This Row],[f1]:[f4]])</f>
        <v>0.57140000000000002</v>
      </c>
      <c r="BA1472" s="9">
        <f>AVERAGE(MainTable[[#This Row],[l1]:[l3]])</f>
        <v>0.10999999999999999</v>
      </c>
      <c r="BB1472" s="9">
        <f>AVERAGE(MainTable[[#This Row],[n1]:[lsc]])</f>
        <v>0.41333333333333333</v>
      </c>
      <c r="BC1472" s="9">
        <f>AVERAGE(MainTable[[#This Row],[density]:[clsCoef]])</f>
        <v>0.78749999999999998</v>
      </c>
      <c r="BD1472" s="9">
        <f>AVERAGE(MainTable[[#This Row],[t2]:[t4]])</f>
        <v>0.33833333333333337</v>
      </c>
      <c r="BE1472" s="9">
        <f>AVERAGE(MainTable[[#This Row],[c1]:[c2]])</f>
        <v>1.6500000000000001E-2</v>
      </c>
      <c r="BF1472" s="9">
        <f>AVERAGE(MainTable[[#This Row],[n3]], MainTable[[#This Row],[n1]], MainTable[[#This Row],[n4]])</f>
        <v>0.13933333333333334</v>
      </c>
      <c r="BG1472" s="9" t="str">
        <f>VLOOKUP(MainTable[[#This Row],[model]],ModelNames,4,FALSE)</f>
        <v>Discriminant</v>
      </c>
      <c r="BH1472" s="9" cm="1">
        <f t="array" ref="BH1472">MEDIAN(IF($AM$2:$AM$2385=AM1472,$AN$2:$AN$2385))</f>
        <v>0.82848361206198695</v>
      </c>
      <c r="BI1472" s="9" t="str" cm="1">
        <f t="array" ref="BI1472">LEFT(A1472, MIN(IFERROR(FIND({"_binarized","_clean","_converted"}, A1472), LEN(A1472)+1))-1)</f>
        <v>heart-statlog</v>
      </c>
    </row>
    <row r="1473" spans="1:61" x14ac:dyDescent="0.25">
      <c r="A1473" t="s">
        <v>128</v>
      </c>
      <c r="B1473" s="6">
        <v>270</v>
      </c>
      <c r="C1473">
        <v>14</v>
      </c>
      <c r="D1473">
        <v>13</v>
      </c>
      <c r="E1473">
        <v>0</v>
      </c>
      <c r="F1473" s="1">
        <v>1.25</v>
      </c>
      <c r="G1473">
        <v>0</v>
      </c>
      <c r="H1473">
        <v>0</v>
      </c>
      <c r="I1473" s="1">
        <v>1000000</v>
      </c>
      <c r="J1473" s="1">
        <v>9.0883600058510178E-2</v>
      </c>
      <c r="K1473" s="1">
        <v>0.78868963690922245</v>
      </c>
      <c r="L1473" s="1">
        <v>14.6144</v>
      </c>
      <c r="M1473" s="1">
        <v>9.5570000000000004</v>
      </c>
      <c r="N1473" s="2">
        <v>0.41699999999999998</v>
      </c>
      <c r="O1473" s="2">
        <v>0.56799999999999995</v>
      </c>
      <c r="P1473" s="2">
        <v>0.17100000000000001</v>
      </c>
      <c r="Q1473" s="2">
        <v>0.19600000000000001</v>
      </c>
      <c r="R1473" s="2">
        <v>0.98499999999999999</v>
      </c>
      <c r="S1473" s="2">
        <v>0.93700000000000006</v>
      </c>
      <c r="T1473" s="2">
        <v>8.2000000000000003E-2</v>
      </c>
      <c r="U1473" s="2">
        <v>0.14799999999999999</v>
      </c>
      <c r="V1473" s="2">
        <v>0.1</v>
      </c>
      <c r="W1473" s="2">
        <v>0.111</v>
      </c>
      <c r="X1473" s="2">
        <v>0.40600000000000003</v>
      </c>
      <c r="Y1473" s="2">
        <v>0.23300000000000001</v>
      </c>
      <c r="Z1473" s="2">
        <v>7.3999999999999996E-2</v>
      </c>
      <c r="AA1473" s="2">
        <v>0.68500000000000005</v>
      </c>
      <c r="AB1473" s="2">
        <v>0.97099999999999997</v>
      </c>
      <c r="AC1473" s="2">
        <v>0.97399999999999998</v>
      </c>
      <c r="AD1473" s="2">
        <v>0.60099999999999998</v>
      </c>
      <c r="AE1473" s="2">
        <v>0.877</v>
      </c>
      <c r="AF1473" s="2">
        <v>4.8000000000000001E-2</v>
      </c>
      <c r="AG1473" s="2">
        <v>4.3999999999999997E-2</v>
      </c>
      <c r="AH1473" s="2">
        <v>0.92300000000000004</v>
      </c>
      <c r="AI1473" s="2">
        <v>8.9999999999999993E-3</v>
      </c>
      <c r="AJ1473" s="2">
        <v>2.4E-2</v>
      </c>
      <c r="AK1473">
        <v>10466</v>
      </c>
      <c r="AL1473">
        <v>0.12</v>
      </c>
      <c r="AM1473" t="s">
        <v>49</v>
      </c>
      <c r="AN1473" s="3">
        <v>0.84444444444444444</v>
      </c>
      <c r="AO1473" s="3">
        <v>4.9135182079339257E-2</v>
      </c>
      <c r="AP1473" s="3">
        <v>0.84346958793348059</v>
      </c>
      <c r="AQ1473" s="3">
        <v>5.0364537777459327E-2</v>
      </c>
      <c r="AR1473" s="3">
        <v>0.90472222222222221</v>
      </c>
      <c r="AS1473" s="3">
        <v>4.0868276809558741E-2</v>
      </c>
      <c r="AT1473" s="10">
        <v>1.8677711486816411E-3</v>
      </c>
      <c r="AU1473" s="1">
        <v>314.08203125</v>
      </c>
      <c r="AV1473" s="5">
        <v>144557.3244830227</v>
      </c>
      <c r="AW1473" s="9">
        <v>1.236535310745239</v>
      </c>
      <c r="AX1473">
        <v>16</v>
      </c>
      <c r="AY1473" t="s">
        <v>50</v>
      </c>
      <c r="AZ1473" s="9">
        <f>AVERAGE(MainTable[[#This Row],[f1]:[f4]])</f>
        <v>0.57140000000000002</v>
      </c>
      <c r="BA1473" s="9">
        <f>AVERAGE(MainTable[[#This Row],[l1]:[l3]])</f>
        <v>0.10999999999999999</v>
      </c>
      <c r="BB1473" s="9">
        <f>AVERAGE(MainTable[[#This Row],[n1]:[lsc]])</f>
        <v>0.41333333333333333</v>
      </c>
      <c r="BC1473" s="9">
        <f>AVERAGE(MainTable[[#This Row],[density]:[clsCoef]])</f>
        <v>0.78749999999999998</v>
      </c>
      <c r="BD1473" s="9">
        <f>AVERAGE(MainTable[[#This Row],[t2]:[t4]])</f>
        <v>0.33833333333333337</v>
      </c>
      <c r="BE1473" s="9">
        <f>AVERAGE(MainTable[[#This Row],[c1]:[c2]])</f>
        <v>1.6500000000000001E-2</v>
      </c>
      <c r="BF1473" s="9">
        <f>AVERAGE(MainTable[[#This Row],[n3]], MainTable[[#This Row],[n1]], MainTable[[#This Row],[n4]])</f>
        <v>0.13933333333333334</v>
      </c>
      <c r="BG1473" s="9" t="str">
        <f>VLOOKUP(MainTable[[#This Row],[model]],ModelNames,4,FALSE)</f>
        <v>Neural</v>
      </c>
      <c r="BH1473" s="9" cm="1">
        <f t="array" ref="BH1473">MEDIAN(IF($AM$2:$AM$2385=AM1473,$AN$2:$AN$2385))</f>
        <v>0.87620447459485384</v>
      </c>
      <c r="BI1473" s="9" t="str" cm="1">
        <f t="array" ref="BI1473">LEFT(A1473, MIN(IFERROR(FIND({"_binarized","_clean","_converted"}, A1473), LEN(A1473)+1))-1)</f>
        <v>heart-statlog</v>
      </c>
    </row>
    <row r="1474" spans="1:61" x14ac:dyDescent="0.25">
      <c r="A1474" t="s">
        <v>128</v>
      </c>
      <c r="B1474" s="6">
        <v>270</v>
      </c>
      <c r="C1474">
        <v>14</v>
      </c>
      <c r="D1474">
        <v>13</v>
      </c>
      <c r="E1474">
        <v>0</v>
      </c>
      <c r="F1474" s="1">
        <v>1.25</v>
      </c>
      <c r="G1474">
        <v>0</v>
      </c>
      <c r="H1474">
        <v>0</v>
      </c>
      <c r="I1474" s="1">
        <v>1000000</v>
      </c>
      <c r="J1474" s="1">
        <v>9.0883600058510178E-2</v>
      </c>
      <c r="K1474" s="1">
        <v>0.78868963690922245</v>
      </c>
      <c r="L1474" s="1">
        <v>14.6144</v>
      </c>
      <c r="M1474" s="1">
        <v>9.5570000000000004</v>
      </c>
      <c r="N1474" s="2">
        <v>0.41699999999999998</v>
      </c>
      <c r="O1474" s="2">
        <v>0.56799999999999995</v>
      </c>
      <c r="P1474" s="2">
        <v>0.17100000000000001</v>
      </c>
      <c r="Q1474" s="2">
        <v>0.19600000000000001</v>
      </c>
      <c r="R1474" s="2">
        <v>0.98499999999999999</v>
      </c>
      <c r="S1474" s="2">
        <v>0.93700000000000006</v>
      </c>
      <c r="T1474" s="2">
        <v>8.2000000000000003E-2</v>
      </c>
      <c r="U1474" s="2">
        <v>0.14799999999999999</v>
      </c>
      <c r="V1474" s="2">
        <v>0.1</v>
      </c>
      <c r="W1474" s="2">
        <v>0.111</v>
      </c>
      <c r="X1474" s="2">
        <v>0.40600000000000003</v>
      </c>
      <c r="Y1474" s="2">
        <v>0.23300000000000001</v>
      </c>
      <c r="Z1474" s="2">
        <v>7.3999999999999996E-2</v>
      </c>
      <c r="AA1474" s="2">
        <v>0.68500000000000005</v>
      </c>
      <c r="AB1474" s="2">
        <v>0.97099999999999997</v>
      </c>
      <c r="AC1474" s="2">
        <v>0.97399999999999998</v>
      </c>
      <c r="AD1474" s="2">
        <v>0.60099999999999998</v>
      </c>
      <c r="AE1474" s="2">
        <v>0.877</v>
      </c>
      <c r="AF1474" s="2">
        <v>4.8000000000000001E-2</v>
      </c>
      <c r="AG1474" s="2">
        <v>4.3999999999999997E-2</v>
      </c>
      <c r="AH1474" s="2">
        <v>0.92300000000000004</v>
      </c>
      <c r="AI1474" s="2">
        <v>8.9999999999999993E-3</v>
      </c>
      <c r="AJ1474" s="2">
        <v>2.4E-2</v>
      </c>
      <c r="AK1474">
        <v>10466</v>
      </c>
      <c r="AL1474">
        <v>0.12</v>
      </c>
      <c r="AM1474" t="s">
        <v>63</v>
      </c>
      <c r="AN1474" s="3">
        <v>0.84074074074074079</v>
      </c>
      <c r="AO1474" s="3">
        <v>4.3192236258113352E-2</v>
      </c>
      <c r="AP1474" s="3">
        <v>0.83993816872404137</v>
      </c>
      <c r="AQ1474" s="3">
        <v>4.4195449513969087E-2</v>
      </c>
      <c r="AR1474" s="3">
        <v>0.89444444444444426</v>
      </c>
      <c r="AS1474" s="3">
        <v>4.2673031932603377E-2</v>
      </c>
      <c r="AT1474" s="10">
        <v>1.639366149902344E-3</v>
      </c>
      <c r="AU1474" s="1">
        <v>314.98046875</v>
      </c>
      <c r="AV1474" s="5">
        <v>164697.80104712039</v>
      </c>
      <c r="AW1474" s="9">
        <v>2.4482488632202148E-2</v>
      </c>
      <c r="AX1474">
        <v>4</v>
      </c>
      <c r="AY1474" t="s">
        <v>50</v>
      </c>
      <c r="AZ1474" s="9">
        <f>AVERAGE(MainTable[[#This Row],[f1]:[f4]])</f>
        <v>0.57140000000000002</v>
      </c>
      <c r="BA1474" s="9">
        <f>AVERAGE(MainTable[[#This Row],[l1]:[l3]])</f>
        <v>0.10999999999999999</v>
      </c>
      <c r="BB1474" s="9">
        <f>AVERAGE(MainTable[[#This Row],[n1]:[lsc]])</f>
        <v>0.41333333333333333</v>
      </c>
      <c r="BC1474" s="9">
        <f>AVERAGE(MainTable[[#This Row],[density]:[clsCoef]])</f>
        <v>0.78749999999999998</v>
      </c>
      <c r="BD1474" s="9">
        <f>AVERAGE(MainTable[[#This Row],[t2]:[t4]])</f>
        <v>0.33833333333333337</v>
      </c>
      <c r="BE1474" s="9">
        <f>AVERAGE(MainTable[[#This Row],[c1]:[c2]])</f>
        <v>1.6500000000000001E-2</v>
      </c>
      <c r="BF1474" s="9">
        <f>AVERAGE(MainTable[[#This Row],[n3]], MainTable[[#This Row],[n1]], MainTable[[#This Row],[n4]])</f>
        <v>0.13933333333333334</v>
      </c>
      <c r="BG1474" s="9" t="str">
        <f>VLOOKUP(MainTable[[#This Row],[model]],ModelNames,4,FALSE)</f>
        <v>Probabilistic</v>
      </c>
      <c r="BH1474" s="9" cm="1">
        <f t="array" ref="BH1474">MEDIAN(IF($AM$2:$AM$2385=AM1474,$AN$2:$AN$2385))</f>
        <v>0.73750000000000004</v>
      </c>
      <c r="BI1474" s="9" t="str" cm="1">
        <f t="array" ref="BI1474">LEFT(A1474, MIN(IFERROR(FIND({"_binarized","_clean","_converted"}, A1474), LEN(A1474)+1))-1)</f>
        <v>heart-statlog</v>
      </c>
    </row>
    <row r="1475" spans="1:61" x14ac:dyDescent="0.25">
      <c r="A1475" t="s">
        <v>128</v>
      </c>
      <c r="B1475" s="6">
        <v>270</v>
      </c>
      <c r="C1475">
        <v>14</v>
      </c>
      <c r="D1475">
        <v>13</v>
      </c>
      <c r="E1475">
        <v>0</v>
      </c>
      <c r="F1475" s="1">
        <v>1.25</v>
      </c>
      <c r="G1475">
        <v>0</v>
      </c>
      <c r="H1475">
        <v>0</v>
      </c>
      <c r="I1475" s="1">
        <v>1000000</v>
      </c>
      <c r="J1475" s="1">
        <v>9.0883600058510178E-2</v>
      </c>
      <c r="K1475" s="1">
        <v>0.78868963690922245</v>
      </c>
      <c r="L1475" s="1">
        <v>14.6144</v>
      </c>
      <c r="M1475" s="1">
        <v>9.5570000000000004</v>
      </c>
      <c r="N1475" s="2">
        <v>0.41699999999999998</v>
      </c>
      <c r="O1475" s="2">
        <v>0.56799999999999995</v>
      </c>
      <c r="P1475" s="2">
        <v>0.17100000000000001</v>
      </c>
      <c r="Q1475" s="2">
        <v>0.19600000000000001</v>
      </c>
      <c r="R1475" s="2">
        <v>0.98499999999999999</v>
      </c>
      <c r="S1475" s="2">
        <v>0.93700000000000006</v>
      </c>
      <c r="T1475" s="2">
        <v>8.2000000000000003E-2</v>
      </c>
      <c r="U1475" s="2">
        <v>0.14799999999999999</v>
      </c>
      <c r="V1475" s="2">
        <v>0.1</v>
      </c>
      <c r="W1475" s="2">
        <v>0.111</v>
      </c>
      <c r="X1475" s="2">
        <v>0.40600000000000003</v>
      </c>
      <c r="Y1475" s="2">
        <v>0.23300000000000001</v>
      </c>
      <c r="Z1475" s="2">
        <v>7.3999999999999996E-2</v>
      </c>
      <c r="AA1475" s="2">
        <v>0.68500000000000005</v>
      </c>
      <c r="AB1475" s="2">
        <v>0.97099999999999997</v>
      </c>
      <c r="AC1475" s="2">
        <v>0.97399999999999998</v>
      </c>
      <c r="AD1475" s="2">
        <v>0.60099999999999998</v>
      </c>
      <c r="AE1475" s="2">
        <v>0.877</v>
      </c>
      <c r="AF1475" s="2">
        <v>4.8000000000000001E-2</v>
      </c>
      <c r="AG1475" s="2">
        <v>4.3999999999999997E-2</v>
      </c>
      <c r="AH1475" s="2">
        <v>0.92300000000000004</v>
      </c>
      <c r="AI1475" s="2">
        <v>8.9999999999999993E-3</v>
      </c>
      <c r="AJ1475" s="2">
        <v>2.4E-2</v>
      </c>
      <c r="AK1475">
        <v>10466</v>
      </c>
      <c r="AL1475">
        <v>0.12</v>
      </c>
      <c r="AM1475" t="s">
        <v>56</v>
      </c>
      <c r="AN1475" s="3">
        <v>0.84074074074074068</v>
      </c>
      <c r="AO1475" s="3">
        <v>4.7718884173056017E-2</v>
      </c>
      <c r="AP1475" s="3">
        <v>0.83979828745970797</v>
      </c>
      <c r="AQ1475" s="3">
        <v>4.8988571285969437E-2</v>
      </c>
      <c r="AR1475" s="3">
        <v>0.90388888888888874</v>
      </c>
      <c r="AS1475" s="3">
        <v>4.0894700673924443E-2</v>
      </c>
      <c r="AT1475" s="10">
        <v>1.612424850463867E-3</v>
      </c>
      <c r="AU1475" s="1">
        <v>312.8203125</v>
      </c>
      <c r="AV1475" s="5">
        <v>167449.66435014049</v>
      </c>
      <c r="AW1475" s="9">
        <v>3.7505149841308587E-2</v>
      </c>
      <c r="AX1475">
        <v>10</v>
      </c>
      <c r="AY1475" t="s">
        <v>50</v>
      </c>
      <c r="AZ1475" s="9">
        <f>AVERAGE(MainTable[[#This Row],[f1]:[f4]])</f>
        <v>0.57140000000000002</v>
      </c>
      <c r="BA1475" s="9">
        <f>AVERAGE(MainTable[[#This Row],[l1]:[l3]])</f>
        <v>0.10999999999999999</v>
      </c>
      <c r="BB1475" s="9">
        <f>AVERAGE(MainTable[[#This Row],[n1]:[lsc]])</f>
        <v>0.41333333333333333</v>
      </c>
      <c r="BC1475" s="9">
        <f>AVERAGE(MainTable[[#This Row],[density]:[clsCoef]])</f>
        <v>0.78749999999999998</v>
      </c>
      <c r="BD1475" s="9">
        <f>AVERAGE(MainTable[[#This Row],[t2]:[t4]])</f>
        <v>0.33833333333333337</v>
      </c>
      <c r="BE1475" s="9">
        <f>AVERAGE(MainTable[[#This Row],[c1]:[c2]])</f>
        <v>1.6500000000000001E-2</v>
      </c>
      <c r="BF1475" s="9">
        <f>AVERAGE(MainTable[[#This Row],[n3]], MainTable[[#This Row],[n1]], MainTable[[#This Row],[n4]])</f>
        <v>0.13933333333333334</v>
      </c>
      <c r="BG1475" s="9" t="str">
        <f>VLOOKUP(MainTable[[#This Row],[model]],ModelNames,4,FALSE)</f>
        <v>Linear</v>
      </c>
      <c r="BH1475" s="9" cm="1">
        <f t="array" ref="BH1475">MEDIAN(IF($AM$2:$AM$2385=AM1475,$AN$2:$AN$2385))</f>
        <v>0.85279999999999989</v>
      </c>
      <c r="BI1475" s="9" t="str" cm="1">
        <f t="array" ref="BI1475">LEFT(A1475, MIN(IFERROR(FIND({"_binarized","_clean","_converted"}, A1475), LEN(A1475)+1))-1)</f>
        <v>heart-statlog</v>
      </c>
    </row>
    <row r="1476" spans="1:61" x14ac:dyDescent="0.25">
      <c r="A1476" t="s">
        <v>128</v>
      </c>
      <c r="B1476" s="6">
        <v>270</v>
      </c>
      <c r="C1476">
        <v>14</v>
      </c>
      <c r="D1476">
        <v>13</v>
      </c>
      <c r="E1476">
        <v>0</v>
      </c>
      <c r="F1476" s="1">
        <v>1.25</v>
      </c>
      <c r="G1476">
        <v>0</v>
      </c>
      <c r="H1476">
        <v>0</v>
      </c>
      <c r="I1476" s="1">
        <v>1000000</v>
      </c>
      <c r="J1476" s="1">
        <v>9.0883600058510178E-2</v>
      </c>
      <c r="K1476" s="1">
        <v>0.78868963690922245</v>
      </c>
      <c r="L1476" s="1">
        <v>14.6144</v>
      </c>
      <c r="M1476" s="1">
        <v>9.5570000000000004</v>
      </c>
      <c r="N1476" s="2">
        <v>0.41699999999999998</v>
      </c>
      <c r="O1476" s="2">
        <v>0.56799999999999995</v>
      </c>
      <c r="P1476" s="2">
        <v>0.17100000000000001</v>
      </c>
      <c r="Q1476" s="2">
        <v>0.19600000000000001</v>
      </c>
      <c r="R1476" s="2">
        <v>0.98499999999999999</v>
      </c>
      <c r="S1476" s="2">
        <v>0.93700000000000006</v>
      </c>
      <c r="T1476" s="2">
        <v>8.2000000000000003E-2</v>
      </c>
      <c r="U1476" s="2">
        <v>0.14799999999999999</v>
      </c>
      <c r="V1476" s="2">
        <v>0.1</v>
      </c>
      <c r="W1476" s="2">
        <v>0.111</v>
      </c>
      <c r="X1476" s="2">
        <v>0.40600000000000003</v>
      </c>
      <c r="Y1476" s="2">
        <v>0.23300000000000001</v>
      </c>
      <c r="Z1476" s="2">
        <v>7.3999999999999996E-2</v>
      </c>
      <c r="AA1476" s="2">
        <v>0.68500000000000005</v>
      </c>
      <c r="AB1476" s="2">
        <v>0.97099999999999997</v>
      </c>
      <c r="AC1476" s="2">
        <v>0.97399999999999998</v>
      </c>
      <c r="AD1476" s="2">
        <v>0.60099999999999998</v>
      </c>
      <c r="AE1476" s="2">
        <v>0.877</v>
      </c>
      <c r="AF1476" s="2">
        <v>4.8000000000000001E-2</v>
      </c>
      <c r="AG1476" s="2">
        <v>4.3999999999999997E-2</v>
      </c>
      <c r="AH1476" s="2">
        <v>0.92300000000000004</v>
      </c>
      <c r="AI1476" s="2">
        <v>8.9999999999999993E-3</v>
      </c>
      <c r="AJ1476" s="2">
        <v>2.4E-2</v>
      </c>
      <c r="AK1476">
        <v>10466</v>
      </c>
      <c r="AL1476">
        <v>0.12</v>
      </c>
      <c r="AM1476" t="s">
        <v>64</v>
      </c>
      <c r="AN1476" s="3">
        <v>0.84074074074074068</v>
      </c>
      <c r="AO1476" s="3">
        <v>4.7718884173056017E-2</v>
      </c>
      <c r="AP1476" s="3">
        <v>0.83979828745970797</v>
      </c>
      <c r="AQ1476" s="3">
        <v>4.8988571285969437E-2</v>
      </c>
      <c r="AR1476" s="3">
        <v>0.90194444444444444</v>
      </c>
      <c r="AS1476" s="3">
        <v>4.1019041046751248E-2</v>
      </c>
      <c r="AT1476" s="10">
        <v>1.86920166015625E-3</v>
      </c>
      <c r="AU1476" s="1">
        <v>316.4140625</v>
      </c>
      <c r="AV1476" s="5">
        <v>144446.69387755101</v>
      </c>
      <c r="AW1476" s="9">
        <v>1.509809494018555E-2</v>
      </c>
      <c r="AX1476">
        <v>2</v>
      </c>
      <c r="AY1476" t="s">
        <v>50</v>
      </c>
      <c r="AZ1476" s="9">
        <f>AVERAGE(MainTable[[#This Row],[f1]:[f4]])</f>
        <v>0.57140000000000002</v>
      </c>
      <c r="BA1476" s="9">
        <f>AVERAGE(MainTable[[#This Row],[l1]:[l3]])</f>
        <v>0.10999999999999999</v>
      </c>
      <c r="BB1476" s="9">
        <f>AVERAGE(MainTable[[#This Row],[n1]:[lsc]])</f>
        <v>0.41333333333333333</v>
      </c>
      <c r="BC1476" s="9">
        <f>AVERAGE(MainTable[[#This Row],[density]:[clsCoef]])</f>
        <v>0.78749999999999998</v>
      </c>
      <c r="BD1476" s="9">
        <f>AVERAGE(MainTable[[#This Row],[t2]:[t4]])</f>
        <v>0.33833333333333337</v>
      </c>
      <c r="BE1476" s="9">
        <f>AVERAGE(MainTable[[#This Row],[c1]:[c2]])</f>
        <v>1.6500000000000001E-2</v>
      </c>
      <c r="BF1476" s="9">
        <f>AVERAGE(MainTable[[#This Row],[n3]], MainTable[[#This Row],[n1]], MainTable[[#This Row],[n4]])</f>
        <v>0.13933333333333334</v>
      </c>
      <c r="BG1476" s="9" t="str">
        <f>VLOOKUP(MainTable[[#This Row],[model]],ModelNames,4,FALSE)</f>
        <v>Discriminant</v>
      </c>
      <c r="BH1476" s="9" cm="1">
        <f t="array" ref="BH1476">MEDIAN(IF($AM$2:$AM$2385=AM1476,$AN$2:$AN$2385))</f>
        <v>0.83860904466088915</v>
      </c>
      <c r="BI1476" s="9" t="str" cm="1">
        <f t="array" ref="BI1476">LEFT(A1476, MIN(IFERROR(FIND({"_binarized","_clean","_converted"}, A1476), LEN(A1476)+1))-1)</f>
        <v>heart-statlog</v>
      </c>
    </row>
    <row r="1477" spans="1:61" x14ac:dyDescent="0.25">
      <c r="A1477" t="s">
        <v>128</v>
      </c>
      <c r="B1477" s="6">
        <v>270</v>
      </c>
      <c r="C1477">
        <v>14</v>
      </c>
      <c r="D1477">
        <v>13</v>
      </c>
      <c r="E1477">
        <v>0</v>
      </c>
      <c r="F1477" s="1">
        <v>1.25</v>
      </c>
      <c r="G1477">
        <v>0</v>
      </c>
      <c r="H1477">
        <v>0</v>
      </c>
      <c r="I1477" s="1">
        <v>1000000</v>
      </c>
      <c r="J1477" s="1">
        <v>9.0883600058510178E-2</v>
      </c>
      <c r="K1477" s="1">
        <v>0.78868963690922245</v>
      </c>
      <c r="L1477" s="1">
        <v>14.6144</v>
      </c>
      <c r="M1477" s="1">
        <v>9.5570000000000004</v>
      </c>
      <c r="N1477" s="2">
        <v>0.41699999999999998</v>
      </c>
      <c r="O1477" s="2">
        <v>0.56799999999999995</v>
      </c>
      <c r="P1477" s="2">
        <v>0.17100000000000001</v>
      </c>
      <c r="Q1477" s="2">
        <v>0.19600000000000001</v>
      </c>
      <c r="R1477" s="2">
        <v>0.98499999999999999</v>
      </c>
      <c r="S1477" s="2">
        <v>0.93700000000000006</v>
      </c>
      <c r="T1477" s="2">
        <v>8.2000000000000003E-2</v>
      </c>
      <c r="U1477" s="2">
        <v>0.14799999999999999</v>
      </c>
      <c r="V1477" s="2">
        <v>0.1</v>
      </c>
      <c r="W1477" s="2">
        <v>0.111</v>
      </c>
      <c r="X1477" s="2">
        <v>0.40600000000000003</v>
      </c>
      <c r="Y1477" s="2">
        <v>0.23300000000000001</v>
      </c>
      <c r="Z1477" s="2">
        <v>7.3999999999999996E-2</v>
      </c>
      <c r="AA1477" s="2">
        <v>0.68500000000000005</v>
      </c>
      <c r="AB1477" s="2">
        <v>0.97099999999999997</v>
      </c>
      <c r="AC1477" s="2">
        <v>0.97399999999999998</v>
      </c>
      <c r="AD1477" s="2">
        <v>0.60099999999999998</v>
      </c>
      <c r="AE1477" s="2">
        <v>0.877</v>
      </c>
      <c r="AF1477" s="2">
        <v>4.8000000000000001E-2</v>
      </c>
      <c r="AG1477" s="2">
        <v>4.3999999999999997E-2</v>
      </c>
      <c r="AH1477" s="2">
        <v>0.92300000000000004</v>
      </c>
      <c r="AI1477" s="2">
        <v>8.9999999999999993E-3</v>
      </c>
      <c r="AJ1477" s="2">
        <v>2.4E-2</v>
      </c>
      <c r="AK1477">
        <v>10466</v>
      </c>
      <c r="AL1477">
        <v>0.12</v>
      </c>
      <c r="AM1477" t="s">
        <v>52</v>
      </c>
      <c r="AN1477" s="3">
        <v>0.83333333333333337</v>
      </c>
      <c r="AO1477" s="3">
        <v>4.5360921162651419E-2</v>
      </c>
      <c r="AP1477" s="3">
        <v>0.83247748940350408</v>
      </c>
      <c r="AQ1477" s="3">
        <v>4.5999205837310209E-2</v>
      </c>
      <c r="AR1477" s="3">
        <v>0.8997222222222222</v>
      </c>
      <c r="AS1477" s="3">
        <v>3.3395774849189791E-2</v>
      </c>
      <c r="AT1477" s="10">
        <v>0.14452552795410159</v>
      </c>
      <c r="AU1477" s="1">
        <v>310.44140625</v>
      </c>
      <c r="AV1477" s="5">
        <v>1868.182070130521</v>
      </c>
      <c r="AW1477" s="9">
        <v>1.7570762634277339</v>
      </c>
      <c r="AX1477">
        <v>24</v>
      </c>
      <c r="AY1477" t="s">
        <v>50</v>
      </c>
      <c r="AZ1477" s="9">
        <f>AVERAGE(MainTable[[#This Row],[f1]:[f4]])</f>
        <v>0.57140000000000002</v>
      </c>
      <c r="BA1477" s="9">
        <f>AVERAGE(MainTable[[#This Row],[l1]:[l3]])</f>
        <v>0.10999999999999999</v>
      </c>
      <c r="BB1477" s="9">
        <f>AVERAGE(MainTable[[#This Row],[n1]:[lsc]])</f>
        <v>0.41333333333333333</v>
      </c>
      <c r="BC1477" s="9">
        <f>AVERAGE(MainTable[[#This Row],[density]:[clsCoef]])</f>
        <v>0.78749999999999998</v>
      </c>
      <c r="BD1477" s="9">
        <f>AVERAGE(MainTable[[#This Row],[t2]:[t4]])</f>
        <v>0.33833333333333337</v>
      </c>
      <c r="BE1477" s="9">
        <f>AVERAGE(MainTable[[#This Row],[c1]:[c2]])</f>
        <v>1.6500000000000001E-2</v>
      </c>
      <c r="BF1477" s="9">
        <f>AVERAGE(MainTable[[#This Row],[n3]], MainTable[[#This Row],[n1]], MainTable[[#This Row],[n4]])</f>
        <v>0.13933333333333334</v>
      </c>
      <c r="BG1477" s="9" t="str">
        <f>VLOOKUP(MainTable[[#This Row],[model]],ModelNames,4,FALSE)</f>
        <v>Tree Ensemble</v>
      </c>
      <c r="BH1477" s="9" cm="1">
        <f t="array" ref="BH1477">MEDIAN(IF($AM$2:$AM$2385=AM1477,$AN$2:$AN$2385))</f>
        <v>0.87140340575455077</v>
      </c>
      <c r="BI1477" s="9" t="str" cm="1">
        <f t="array" ref="BI1477">LEFT(A1477, MIN(IFERROR(FIND({"_binarized","_clean","_converted"}, A1477), LEN(A1477)+1))-1)</f>
        <v>heart-statlog</v>
      </c>
    </row>
    <row r="1478" spans="1:61" x14ac:dyDescent="0.25">
      <c r="A1478" t="s">
        <v>128</v>
      </c>
      <c r="B1478" s="6">
        <v>270</v>
      </c>
      <c r="C1478">
        <v>14</v>
      </c>
      <c r="D1478">
        <v>13</v>
      </c>
      <c r="E1478">
        <v>0</v>
      </c>
      <c r="F1478" s="1">
        <v>1.25</v>
      </c>
      <c r="G1478">
        <v>0</v>
      </c>
      <c r="H1478">
        <v>0</v>
      </c>
      <c r="I1478" s="1">
        <v>1000000</v>
      </c>
      <c r="J1478" s="1">
        <v>9.0883600058510178E-2</v>
      </c>
      <c r="K1478" s="1">
        <v>0.78868963690922245</v>
      </c>
      <c r="L1478" s="1">
        <v>14.6144</v>
      </c>
      <c r="M1478" s="1">
        <v>9.5570000000000004</v>
      </c>
      <c r="N1478" s="2">
        <v>0.41699999999999998</v>
      </c>
      <c r="O1478" s="2">
        <v>0.56799999999999995</v>
      </c>
      <c r="P1478" s="2">
        <v>0.17100000000000001</v>
      </c>
      <c r="Q1478" s="2">
        <v>0.19600000000000001</v>
      </c>
      <c r="R1478" s="2">
        <v>0.98499999999999999</v>
      </c>
      <c r="S1478" s="2">
        <v>0.93700000000000006</v>
      </c>
      <c r="T1478" s="2">
        <v>8.2000000000000003E-2</v>
      </c>
      <c r="U1478" s="2">
        <v>0.14799999999999999</v>
      </c>
      <c r="V1478" s="2">
        <v>0.1</v>
      </c>
      <c r="W1478" s="2">
        <v>0.111</v>
      </c>
      <c r="X1478" s="2">
        <v>0.40600000000000003</v>
      </c>
      <c r="Y1478" s="2">
        <v>0.23300000000000001</v>
      </c>
      <c r="Z1478" s="2">
        <v>7.3999999999999996E-2</v>
      </c>
      <c r="AA1478" s="2">
        <v>0.68500000000000005</v>
      </c>
      <c r="AB1478" s="2">
        <v>0.97099999999999997</v>
      </c>
      <c r="AC1478" s="2">
        <v>0.97399999999999998</v>
      </c>
      <c r="AD1478" s="2">
        <v>0.60099999999999998</v>
      </c>
      <c r="AE1478" s="2">
        <v>0.877</v>
      </c>
      <c r="AF1478" s="2">
        <v>4.8000000000000001E-2</v>
      </c>
      <c r="AG1478" s="2">
        <v>4.3999999999999997E-2</v>
      </c>
      <c r="AH1478" s="2">
        <v>0.92300000000000004</v>
      </c>
      <c r="AI1478" s="2">
        <v>8.9999999999999993E-3</v>
      </c>
      <c r="AJ1478" s="2">
        <v>2.4E-2</v>
      </c>
      <c r="AK1478">
        <v>10466</v>
      </c>
      <c r="AL1478">
        <v>0.12</v>
      </c>
      <c r="AM1478" t="s">
        <v>62</v>
      </c>
      <c r="AN1478" s="3">
        <v>0.83333333333333337</v>
      </c>
      <c r="AO1478" s="3">
        <v>4.0572041296678962E-2</v>
      </c>
      <c r="AP1478" s="3">
        <v>0.83239575005666955</v>
      </c>
      <c r="AQ1478" s="3">
        <v>4.1831864238137798E-2</v>
      </c>
      <c r="AT1478" s="10">
        <v>1.6815662384033201E-3</v>
      </c>
      <c r="AU1478" s="1">
        <v>315.875</v>
      </c>
      <c r="AV1478" s="5">
        <v>160564.59378987661</v>
      </c>
      <c r="AW1478" s="9">
        <v>2.5541543960571289E-2</v>
      </c>
      <c r="AX1478">
        <v>6</v>
      </c>
      <c r="AY1478" t="s">
        <v>50</v>
      </c>
      <c r="AZ1478" s="9">
        <f>AVERAGE(MainTable[[#This Row],[f1]:[f4]])</f>
        <v>0.57140000000000002</v>
      </c>
      <c r="BA1478" s="9">
        <f>AVERAGE(MainTable[[#This Row],[l1]:[l3]])</f>
        <v>0.10999999999999999</v>
      </c>
      <c r="BB1478" s="9">
        <f>AVERAGE(MainTable[[#This Row],[n1]:[lsc]])</f>
        <v>0.41333333333333333</v>
      </c>
      <c r="BC1478" s="9">
        <f>AVERAGE(MainTable[[#This Row],[density]:[clsCoef]])</f>
        <v>0.78749999999999998</v>
      </c>
      <c r="BD1478" s="9">
        <f>AVERAGE(MainTable[[#This Row],[t2]:[t4]])</f>
        <v>0.33833333333333337</v>
      </c>
      <c r="BE1478" s="9">
        <f>AVERAGE(MainTable[[#This Row],[c1]:[c2]])</f>
        <v>1.6500000000000001E-2</v>
      </c>
      <c r="BF1478" s="9">
        <f>AVERAGE(MainTable[[#This Row],[n3]], MainTable[[#This Row],[n1]], MainTable[[#This Row],[n4]])</f>
        <v>0.13933333333333334</v>
      </c>
      <c r="BG1478" s="9" t="str">
        <f>VLOOKUP(MainTable[[#This Row],[model]],ModelNames,4,FALSE)</f>
        <v>Linear</v>
      </c>
      <c r="BH1478" s="9" cm="1">
        <f t="array" ref="BH1478">MEDIAN(IF($AM$2:$AM$2385=AM1478,$AN$2:$AN$2385))</f>
        <v>0.84909999999999997</v>
      </c>
      <c r="BI1478" s="9" t="str" cm="1">
        <f t="array" ref="BI1478">LEFT(A1478, MIN(IFERROR(FIND({"_binarized","_clean","_converted"}, A1478), LEN(A1478)+1))-1)</f>
        <v>heart-statlog</v>
      </c>
    </row>
    <row r="1479" spans="1:61" x14ac:dyDescent="0.25">
      <c r="A1479" t="s">
        <v>128</v>
      </c>
      <c r="B1479" s="6">
        <v>270</v>
      </c>
      <c r="C1479">
        <v>14</v>
      </c>
      <c r="D1479">
        <v>13</v>
      </c>
      <c r="E1479">
        <v>0</v>
      </c>
      <c r="F1479" s="1">
        <v>1.25</v>
      </c>
      <c r="G1479">
        <v>0</v>
      </c>
      <c r="H1479">
        <v>0</v>
      </c>
      <c r="I1479" s="1">
        <v>1000000</v>
      </c>
      <c r="J1479" s="1">
        <v>9.0883600058510178E-2</v>
      </c>
      <c r="K1479" s="1">
        <v>0.78868963690922245</v>
      </c>
      <c r="L1479" s="1">
        <v>14.6144</v>
      </c>
      <c r="M1479" s="1">
        <v>9.5570000000000004</v>
      </c>
      <c r="N1479" s="2">
        <v>0.41699999999999998</v>
      </c>
      <c r="O1479" s="2">
        <v>0.56799999999999995</v>
      </c>
      <c r="P1479" s="2">
        <v>0.17100000000000001</v>
      </c>
      <c r="Q1479" s="2">
        <v>0.19600000000000001</v>
      </c>
      <c r="R1479" s="2">
        <v>0.98499999999999999</v>
      </c>
      <c r="S1479" s="2">
        <v>0.93700000000000006</v>
      </c>
      <c r="T1479" s="2">
        <v>8.2000000000000003E-2</v>
      </c>
      <c r="U1479" s="2">
        <v>0.14799999999999999</v>
      </c>
      <c r="V1479" s="2">
        <v>0.1</v>
      </c>
      <c r="W1479" s="2">
        <v>0.111</v>
      </c>
      <c r="X1479" s="2">
        <v>0.40600000000000003</v>
      </c>
      <c r="Y1479" s="2">
        <v>0.23300000000000001</v>
      </c>
      <c r="Z1479" s="2">
        <v>7.3999999999999996E-2</v>
      </c>
      <c r="AA1479" s="2">
        <v>0.68500000000000005</v>
      </c>
      <c r="AB1479" s="2">
        <v>0.97099999999999997</v>
      </c>
      <c r="AC1479" s="2">
        <v>0.97399999999999998</v>
      </c>
      <c r="AD1479" s="2">
        <v>0.60099999999999998</v>
      </c>
      <c r="AE1479" s="2">
        <v>0.877</v>
      </c>
      <c r="AF1479" s="2">
        <v>4.8000000000000001E-2</v>
      </c>
      <c r="AG1479" s="2">
        <v>4.3999999999999997E-2</v>
      </c>
      <c r="AH1479" s="2">
        <v>0.92300000000000004</v>
      </c>
      <c r="AI1479" s="2">
        <v>8.9999999999999993E-3</v>
      </c>
      <c r="AJ1479" s="2">
        <v>2.4E-2</v>
      </c>
      <c r="AK1479">
        <v>10466</v>
      </c>
      <c r="AL1479">
        <v>0.12</v>
      </c>
      <c r="AM1479" t="s">
        <v>51</v>
      </c>
      <c r="AN1479" s="3">
        <v>0.82962962962962972</v>
      </c>
      <c r="AO1479" s="3">
        <v>6.3505289627712028E-2</v>
      </c>
      <c r="AP1479" s="3">
        <v>0.82650993111956184</v>
      </c>
      <c r="AQ1479" s="3">
        <v>6.5986696181917784E-2</v>
      </c>
      <c r="AT1479" s="10">
        <v>3.9942264556884774E-3</v>
      </c>
      <c r="AU1479" s="1">
        <v>312.34375</v>
      </c>
      <c r="AV1479" s="5">
        <v>67597.569390556921</v>
      </c>
      <c r="AW1479" s="9">
        <v>6.0559988021850593E-2</v>
      </c>
      <c r="AX1479">
        <v>12</v>
      </c>
      <c r="AY1479" t="s">
        <v>50</v>
      </c>
      <c r="AZ1479" s="9">
        <f>AVERAGE(MainTable[[#This Row],[f1]:[f4]])</f>
        <v>0.57140000000000002</v>
      </c>
      <c r="BA1479" s="9">
        <f>AVERAGE(MainTable[[#This Row],[l1]:[l3]])</f>
        <v>0.10999999999999999</v>
      </c>
      <c r="BB1479" s="9">
        <f>AVERAGE(MainTable[[#This Row],[n1]:[lsc]])</f>
        <v>0.41333333333333333</v>
      </c>
      <c r="BC1479" s="9">
        <f>AVERAGE(MainTable[[#This Row],[density]:[clsCoef]])</f>
        <v>0.78749999999999998</v>
      </c>
      <c r="BD1479" s="9">
        <f>AVERAGE(MainTable[[#This Row],[t2]:[t4]])</f>
        <v>0.33833333333333337</v>
      </c>
      <c r="BE1479" s="9">
        <f>AVERAGE(MainTable[[#This Row],[c1]:[c2]])</f>
        <v>1.6500000000000001E-2</v>
      </c>
      <c r="BF1479" s="9">
        <f>AVERAGE(MainTable[[#This Row],[n3]], MainTable[[#This Row],[n1]], MainTable[[#This Row],[n4]])</f>
        <v>0.13933333333333334</v>
      </c>
      <c r="BG1479" s="9" t="str">
        <f>VLOOKUP(MainTable[[#This Row],[model]],ModelNames,4,FALSE)</f>
        <v>Kernel/SVM</v>
      </c>
      <c r="BH1479" s="9" cm="1">
        <f t="array" ref="BH1479">MEDIAN(IF($AM$2:$AM$2385=AM1479,$AN$2:$AN$2385))</f>
        <v>0.87225452196382425</v>
      </c>
      <c r="BI1479" s="9" t="str" cm="1">
        <f t="array" ref="BI1479">LEFT(A1479, MIN(IFERROR(FIND({"_binarized","_clean","_converted"}, A1479), LEN(A1479)+1))-1)</f>
        <v>heart-statlog</v>
      </c>
    </row>
    <row r="1480" spans="1:61" x14ac:dyDescent="0.25">
      <c r="A1480" t="s">
        <v>128</v>
      </c>
      <c r="B1480" s="6">
        <v>270</v>
      </c>
      <c r="C1480">
        <v>14</v>
      </c>
      <c r="D1480">
        <v>13</v>
      </c>
      <c r="E1480">
        <v>0</v>
      </c>
      <c r="F1480" s="1">
        <v>1.25</v>
      </c>
      <c r="G1480">
        <v>0</v>
      </c>
      <c r="H1480">
        <v>0</v>
      </c>
      <c r="I1480" s="1">
        <v>1000000</v>
      </c>
      <c r="J1480" s="1">
        <v>9.0883600058510178E-2</v>
      </c>
      <c r="K1480" s="1">
        <v>0.78868963690922245</v>
      </c>
      <c r="L1480" s="1">
        <v>14.6144</v>
      </c>
      <c r="M1480" s="1">
        <v>9.5570000000000004</v>
      </c>
      <c r="N1480" s="2">
        <v>0.41699999999999998</v>
      </c>
      <c r="O1480" s="2">
        <v>0.56799999999999995</v>
      </c>
      <c r="P1480" s="2">
        <v>0.17100000000000001</v>
      </c>
      <c r="Q1480" s="2">
        <v>0.19600000000000001</v>
      </c>
      <c r="R1480" s="2">
        <v>0.98499999999999999</v>
      </c>
      <c r="S1480" s="2">
        <v>0.93700000000000006</v>
      </c>
      <c r="T1480" s="2">
        <v>8.2000000000000003E-2</v>
      </c>
      <c r="U1480" s="2">
        <v>0.14799999999999999</v>
      </c>
      <c r="V1480" s="2">
        <v>0.1</v>
      </c>
      <c r="W1480" s="2">
        <v>0.111</v>
      </c>
      <c r="X1480" s="2">
        <v>0.40600000000000003</v>
      </c>
      <c r="Y1480" s="2">
        <v>0.23300000000000001</v>
      </c>
      <c r="Z1480" s="2">
        <v>7.3999999999999996E-2</v>
      </c>
      <c r="AA1480" s="2">
        <v>0.68500000000000005</v>
      </c>
      <c r="AB1480" s="2">
        <v>0.97099999999999997</v>
      </c>
      <c r="AC1480" s="2">
        <v>0.97399999999999998</v>
      </c>
      <c r="AD1480" s="2">
        <v>0.60099999999999998</v>
      </c>
      <c r="AE1480" s="2">
        <v>0.877</v>
      </c>
      <c r="AF1480" s="2">
        <v>4.8000000000000001E-2</v>
      </c>
      <c r="AG1480" s="2">
        <v>4.3999999999999997E-2</v>
      </c>
      <c r="AH1480" s="2">
        <v>0.92300000000000004</v>
      </c>
      <c r="AI1480" s="2">
        <v>8.9999999999999993E-3</v>
      </c>
      <c r="AJ1480" s="2">
        <v>2.4E-2</v>
      </c>
      <c r="AK1480">
        <v>10466</v>
      </c>
      <c r="AL1480">
        <v>0.12</v>
      </c>
      <c r="AM1480" t="s">
        <v>54</v>
      </c>
      <c r="AN1480" s="3">
        <v>0.81851851851851853</v>
      </c>
      <c r="AO1480" s="3">
        <v>5.7853701303012282E-2</v>
      </c>
      <c r="AP1480" s="3">
        <v>0.81652284999643587</v>
      </c>
      <c r="AQ1480" s="3">
        <v>5.8728866375602387E-2</v>
      </c>
      <c r="AR1480" s="3">
        <v>0.88638888888888889</v>
      </c>
      <c r="AS1480" s="3">
        <v>3.9551888094651731E-2</v>
      </c>
      <c r="AT1480" s="10">
        <v>8.5016727447509766E-2</v>
      </c>
      <c r="AU1480" s="1">
        <v>308.30078125</v>
      </c>
      <c r="AV1480" s="5">
        <v>3175.845602463361</v>
      </c>
      <c r="AW1480" s="9">
        <v>1.4162659645080571</v>
      </c>
      <c r="AX1480">
        <v>16</v>
      </c>
      <c r="AY1480" t="s">
        <v>50</v>
      </c>
      <c r="AZ1480" s="9">
        <f>AVERAGE(MainTable[[#This Row],[f1]:[f4]])</f>
        <v>0.57140000000000002</v>
      </c>
      <c r="BA1480" s="9">
        <f>AVERAGE(MainTable[[#This Row],[l1]:[l3]])</f>
        <v>0.10999999999999999</v>
      </c>
      <c r="BB1480" s="9">
        <f>AVERAGE(MainTable[[#This Row],[n1]:[lsc]])</f>
        <v>0.41333333333333333</v>
      </c>
      <c r="BC1480" s="9">
        <f>AVERAGE(MainTable[[#This Row],[density]:[clsCoef]])</f>
        <v>0.78749999999999998</v>
      </c>
      <c r="BD1480" s="9">
        <f>AVERAGE(MainTable[[#This Row],[t2]:[t4]])</f>
        <v>0.33833333333333337</v>
      </c>
      <c r="BE1480" s="9">
        <f>AVERAGE(MainTable[[#This Row],[c1]:[c2]])</f>
        <v>1.6500000000000001E-2</v>
      </c>
      <c r="BF1480" s="9">
        <f>AVERAGE(MainTable[[#This Row],[n3]], MainTable[[#This Row],[n1]], MainTable[[#This Row],[n4]])</f>
        <v>0.13933333333333334</v>
      </c>
      <c r="BG1480" s="9" t="str">
        <f>VLOOKUP(MainTable[[#This Row],[model]],ModelNames,4,FALSE)</f>
        <v>Tree Ensemble</v>
      </c>
      <c r="BH1480" s="9" cm="1">
        <f t="array" ref="BH1480">MEDIAN(IF($AM$2:$AM$2385=AM1480,$AN$2:$AN$2385))</f>
        <v>0.87316363636363636</v>
      </c>
      <c r="BI1480" s="9" t="str" cm="1">
        <f t="array" ref="BI1480">LEFT(A1480, MIN(IFERROR(FIND({"_binarized","_clean","_converted"}, A1480), LEN(A1480)+1))-1)</f>
        <v>heart-statlog</v>
      </c>
    </row>
    <row r="1481" spans="1:61" x14ac:dyDescent="0.25">
      <c r="A1481" t="s">
        <v>128</v>
      </c>
      <c r="B1481" s="6">
        <v>270</v>
      </c>
      <c r="C1481">
        <v>14</v>
      </c>
      <c r="D1481">
        <v>13</v>
      </c>
      <c r="E1481">
        <v>0</v>
      </c>
      <c r="F1481" s="1">
        <v>1.25</v>
      </c>
      <c r="G1481">
        <v>0</v>
      </c>
      <c r="H1481">
        <v>0</v>
      </c>
      <c r="I1481" s="1">
        <v>1000000</v>
      </c>
      <c r="J1481" s="1">
        <v>9.0883600058510178E-2</v>
      </c>
      <c r="K1481" s="1">
        <v>0.78868963690922245</v>
      </c>
      <c r="L1481" s="1">
        <v>14.6144</v>
      </c>
      <c r="M1481" s="1">
        <v>9.5570000000000004</v>
      </c>
      <c r="N1481" s="2">
        <v>0.41699999999999998</v>
      </c>
      <c r="O1481" s="2">
        <v>0.56799999999999995</v>
      </c>
      <c r="P1481" s="2">
        <v>0.17100000000000001</v>
      </c>
      <c r="Q1481" s="2">
        <v>0.19600000000000001</v>
      </c>
      <c r="R1481" s="2">
        <v>0.98499999999999999</v>
      </c>
      <c r="S1481" s="2">
        <v>0.93700000000000006</v>
      </c>
      <c r="T1481" s="2">
        <v>8.2000000000000003E-2</v>
      </c>
      <c r="U1481" s="2">
        <v>0.14799999999999999</v>
      </c>
      <c r="V1481" s="2">
        <v>0.1</v>
      </c>
      <c r="W1481" s="2">
        <v>0.111</v>
      </c>
      <c r="X1481" s="2">
        <v>0.40600000000000003</v>
      </c>
      <c r="Y1481" s="2">
        <v>0.23300000000000001</v>
      </c>
      <c r="Z1481" s="2">
        <v>7.3999999999999996E-2</v>
      </c>
      <c r="AA1481" s="2">
        <v>0.68500000000000005</v>
      </c>
      <c r="AB1481" s="2">
        <v>0.97099999999999997</v>
      </c>
      <c r="AC1481" s="2">
        <v>0.97399999999999998</v>
      </c>
      <c r="AD1481" s="2">
        <v>0.60099999999999998</v>
      </c>
      <c r="AE1481" s="2">
        <v>0.877</v>
      </c>
      <c r="AF1481" s="2">
        <v>4.8000000000000001E-2</v>
      </c>
      <c r="AG1481" s="2">
        <v>4.3999999999999997E-2</v>
      </c>
      <c r="AH1481" s="2">
        <v>0.92300000000000004</v>
      </c>
      <c r="AI1481" s="2">
        <v>8.9999999999999993E-3</v>
      </c>
      <c r="AJ1481" s="2">
        <v>2.4E-2</v>
      </c>
      <c r="AK1481">
        <v>10466</v>
      </c>
      <c r="AL1481">
        <v>0.12</v>
      </c>
      <c r="AM1481" t="s">
        <v>60</v>
      </c>
      <c r="AN1481" s="3">
        <v>0.81481481481481488</v>
      </c>
      <c r="AO1481" s="3">
        <v>6.1974816780301881E-2</v>
      </c>
      <c r="AP1481" s="3">
        <v>0.81431029593643722</v>
      </c>
      <c r="AQ1481" s="3">
        <v>6.2672327102232722E-2</v>
      </c>
      <c r="AR1481" s="3">
        <v>0.88888888888888895</v>
      </c>
      <c r="AS1481" s="3">
        <v>4.447047848618365E-2</v>
      </c>
      <c r="AT1481" s="10">
        <v>1.6036033630371089E-3</v>
      </c>
      <c r="AU1481" s="1">
        <v>314.515625</v>
      </c>
      <c r="AV1481" s="5">
        <v>168370.81177520071</v>
      </c>
      <c r="AW1481" s="9">
        <v>5.2168846130371087E-2</v>
      </c>
      <c r="AX1481">
        <v>16</v>
      </c>
      <c r="AY1481" t="s">
        <v>50</v>
      </c>
      <c r="AZ1481" s="9">
        <f>AVERAGE(MainTable[[#This Row],[f1]:[f4]])</f>
        <v>0.57140000000000002</v>
      </c>
      <c r="BA1481" s="9">
        <f>AVERAGE(MainTable[[#This Row],[l1]:[l3]])</f>
        <v>0.10999999999999999</v>
      </c>
      <c r="BB1481" s="9">
        <f>AVERAGE(MainTable[[#This Row],[n1]:[lsc]])</f>
        <v>0.41333333333333333</v>
      </c>
      <c r="BC1481" s="9">
        <f>AVERAGE(MainTable[[#This Row],[density]:[clsCoef]])</f>
        <v>0.78749999999999998</v>
      </c>
      <c r="BD1481" s="9">
        <f>AVERAGE(MainTable[[#This Row],[t2]:[t4]])</f>
        <v>0.33833333333333337</v>
      </c>
      <c r="BE1481" s="9">
        <f>AVERAGE(MainTable[[#This Row],[c1]:[c2]])</f>
        <v>1.6500000000000001E-2</v>
      </c>
      <c r="BF1481" s="9">
        <f>AVERAGE(MainTable[[#This Row],[n3]], MainTable[[#This Row],[n1]], MainTable[[#This Row],[n4]])</f>
        <v>0.13933333333333334</v>
      </c>
      <c r="BG1481" s="9" t="str">
        <f>VLOOKUP(MainTable[[#This Row],[model]],ModelNames,4,FALSE)</f>
        <v>Linear</v>
      </c>
      <c r="BH1481" s="9" cm="1">
        <f t="array" ref="BH1481">MEDIAN(IF($AM$2:$AM$2385=AM1481,$AN$2:$AN$2385))</f>
        <v>0.84154689776823377</v>
      </c>
      <c r="BI1481" s="9" t="str" cm="1">
        <f t="array" ref="BI1481">LEFT(A1481, MIN(IFERROR(FIND({"_binarized","_clean","_converted"}, A1481), LEN(A1481)+1))-1)</f>
        <v>heart-statlog</v>
      </c>
    </row>
    <row r="1482" spans="1:61" x14ac:dyDescent="0.25">
      <c r="A1482" t="s">
        <v>128</v>
      </c>
      <c r="B1482" s="6">
        <v>270</v>
      </c>
      <c r="C1482">
        <v>14</v>
      </c>
      <c r="D1482">
        <v>13</v>
      </c>
      <c r="E1482">
        <v>0</v>
      </c>
      <c r="F1482" s="1">
        <v>1.25</v>
      </c>
      <c r="G1482">
        <v>0</v>
      </c>
      <c r="H1482">
        <v>0</v>
      </c>
      <c r="I1482" s="1">
        <v>1000000</v>
      </c>
      <c r="J1482" s="1">
        <v>9.0883600058510178E-2</v>
      </c>
      <c r="K1482" s="1">
        <v>0.78868963690922245</v>
      </c>
      <c r="L1482" s="1">
        <v>14.6144</v>
      </c>
      <c r="M1482" s="1">
        <v>9.5570000000000004</v>
      </c>
      <c r="N1482" s="2">
        <v>0.41699999999999998</v>
      </c>
      <c r="O1482" s="2">
        <v>0.56799999999999995</v>
      </c>
      <c r="P1482" s="2">
        <v>0.17100000000000001</v>
      </c>
      <c r="Q1482" s="2">
        <v>0.19600000000000001</v>
      </c>
      <c r="R1482" s="2">
        <v>0.98499999999999999</v>
      </c>
      <c r="S1482" s="2">
        <v>0.93700000000000006</v>
      </c>
      <c r="T1482" s="2">
        <v>8.2000000000000003E-2</v>
      </c>
      <c r="U1482" s="2">
        <v>0.14799999999999999</v>
      </c>
      <c r="V1482" s="2">
        <v>0.1</v>
      </c>
      <c r="W1482" s="2">
        <v>0.111</v>
      </c>
      <c r="X1482" s="2">
        <v>0.40600000000000003</v>
      </c>
      <c r="Y1482" s="2">
        <v>0.23300000000000001</v>
      </c>
      <c r="Z1482" s="2">
        <v>7.3999999999999996E-2</v>
      </c>
      <c r="AA1482" s="2">
        <v>0.68500000000000005</v>
      </c>
      <c r="AB1482" s="2">
        <v>0.97099999999999997</v>
      </c>
      <c r="AC1482" s="2">
        <v>0.97399999999999998</v>
      </c>
      <c r="AD1482" s="2">
        <v>0.60099999999999998</v>
      </c>
      <c r="AE1482" s="2">
        <v>0.877</v>
      </c>
      <c r="AF1482" s="2">
        <v>4.8000000000000001E-2</v>
      </c>
      <c r="AG1482" s="2">
        <v>4.3999999999999997E-2</v>
      </c>
      <c r="AH1482" s="2">
        <v>0.92300000000000004</v>
      </c>
      <c r="AI1482" s="2">
        <v>8.9999999999999993E-3</v>
      </c>
      <c r="AJ1482" s="2">
        <v>2.4E-2</v>
      </c>
      <c r="AK1482">
        <v>10466</v>
      </c>
      <c r="AL1482">
        <v>0.12</v>
      </c>
      <c r="AM1482" t="s">
        <v>53</v>
      </c>
      <c r="AN1482" s="3">
        <v>0.81481481481481466</v>
      </c>
      <c r="AO1482" s="3">
        <v>3.3126932999996882E-2</v>
      </c>
      <c r="AP1482" s="3">
        <v>0.81408704761477735</v>
      </c>
      <c r="AQ1482" s="3">
        <v>3.406217776120693E-2</v>
      </c>
      <c r="AR1482" s="3">
        <v>0.87347222222222221</v>
      </c>
      <c r="AS1482" s="3">
        <v>4.2556244554909729E-2</v>
      </c>
      <c r="AT1482" s="10">
        <v>8.8450908660888672E-3</v>
      </c>
      <c r="AU1482" s="1">
        <v>313.65234375</v>
      </c>
      <c r="AV1482" s="5">
        <v>30525.407153831638</v>
      </c>
      <c r="AW1482" s="9">
        <v>6.9184303283691406E-2</v>
      </c>
      <c r="AX1482">
        <v>24</v>
      </c>
      <c r="AY1482" t="s">
        <v>50</v>
      </c>
      <c r="AZ1482" s="9">
        <f>AVERAGE(MainTable[[#This Row],[f1]:[f4]])</f>
        <v>0.57140000000000002</v>
      </c>
      <c r="BA1482" s="9">
        <f>AVERAGE(MainTable[[#This Row],[l1]:[l3]])</f>
        <v>0.10999999999999999</v>
      </c>
      <c r="BB1482" s="9">
        <f>AVERAGE(MainTable[[#This Row],[n1]:[lsc]])</f>
        <v>0.41333333333333333</v>
      </c>
      <c r="BC1482" s="9">
        <f>AVERAGE(MainTable[[#This Row],[density]:[clsCoef]])</f>
        <v>0.78749999999999998</v>
      </c>
      <c r="BD1482" s="9">
        <f>AVERAGE(MainTable[[#This Row],[t2]:[t4]])</f>
        <v>0.33833333333333337</v>
      </c>
      <c r="BE1482" s="9">
        <f>AVERAGE(MainTable[[#This Row],[c1]:[c2]])</f>
        <v>1.6500000000000001E-2</v>
      </c>
      <c r="BF1482" s="9">
        <f>AVERAGE(MainTable[[#This Row],[n3]], MainTable[[#This Row],[n1]], MainTable[[#This Row],[n4]])</f>
        <v>0.13933333333333334</v>
      </c>
      <c r="BG1482" s="9" t="str">
        <f>VLOOKUP(MainTable[[#This Row],[model]],ModelNames,4,FALSE)</f>
        <v>Instance-based</v>
      </c>
      <c r="BH1482" s="9" cm="1">
        <f t="array" ref="BH1482">MEDIAN(IF($AM$2:$AM$2385=AM1482,$AN$2:$AN$2385))</f>
        <v>0.85</v>
      </c>
      <c r="BI1482" s="9" t="str" cm="1">
        <f t="array" ref="BI1482">LEFT(A1482, MIN(IFERROR(FIND({"_binarized","_clean","_converted"}, A1482), LEN(A1482)+1))-1)</f>
        <v>heart-statlog</v>
      </c>
    </row>
    <row r="1483" spans="1:61" x14ac:dyDescent="0.25">
      <c r="A1483" t="s">
        <v>128</v>
      </c>
      <c r="B1483" s="6">
        <v>270</v>
      </c>
      <c r="C1483">
        <v>14</v>
      </c>
      <c r="D1483">
        <v>13</v>
      </c>
      <c r="E1483">
        <v>0</v>
      </c>
      <c r="F1483" s="1">
        <v>1.25</v>
      </c>
      <c r="G1483">
        <v>0</v>
      </c>
      <c r="H1483">
        <v>0</v>
      </c>
      <c r="I1483" s="1">
        <v>1000000</v>
      </c>
      <c r="J1483" s="1">
        <v>9.0883600058510178E-2</v>
      </c>
      <c r="K1483" s="1">
        <v>0.78868963690922245</v>
      </c>
      <c r="L1483" s="1">
        <v>14.6144</v>
      </c>
      <c r="M1483" s="1">
        <v>9.5570000000000004</v>
      </c>
      <c r="N1483" s="2">
        <v>0.41699999999999998</v>
      </c>
      <c r="O1483" s="2">
        <v>0.56799999999999995</v>
      </c>
      <c r="P1483" s="2">
        <v>0.17100000000000001</v>
      </c>
      <c r="Q1483" s="2">
        <v>0.19600000000000001</v>
      </c>
      <c r="R1483" s="2">
        <v>0.98499999999999999</v>
      </c>
      <c r="S1483" s="2">
        <v>0.93700000000000006</v>
      </c>
      <c r="T1483" s="2">
        <v>8.2000000000000003E-2</v>
      </c>
      <c r="U1483" s="2">
        <v>0.14799999999999999</v>
      </c>
      <c r="V1483" s="2">
        <v>0.1</v>
      </c>
      <c r="W1483" s="2">
        <v>0.111</v>
      </c>
      <c r="X1483" s="2">
        <v>0.40600000000000003</v>
      </c>
      <c r="Y1483" s="2">
        <v>0.23300000000000001</v>
      </c>
      <c r="Z1483" s="2">
        <v>7.3999999999999996E-2</v>
      </c>
      <c r="AA1483" s="2">
        <v>0.68500000000000005</v>
      </c>
      <c r="AB1483" s="2">
        <v>0.97099999999999997</v>
      </c>
      <c r="AC1483" s="2">
        <v>0.97399999999999998</v>
      </c>
      <c r="AD1483" s="2">
        <v>0.60099999999999998</v>
      </c>
      <c r="AE1483" s="2">
        <v>0.877</v>
      </c>
      <c r="AF1483" s="2">
        <v>4.8000000000000001E-2</v>
      </c>
      <c r="AG1483" s="2">
        <v>4.3999999999999997E-2</v>
      </c>
      <c r="AH1483" s="2">
        <v>0.92300000000000004</v>
      </c>
      <c r="AI1483" s="2">
        <v>8.9999999999999993E-3</v>
      </c>
      <c r="AJ1483" s="2">
        <v>2.4E-2</v>
      </c>
      <c r="AK1483">
        <v>10466</v>
      </c>
      <c r="AL1483">
        <v>0.12</v>
      </c>
      <c r="AM1483" t="s">
        <v>59</v>
      </c>
      <c r="AN1483" s="3">
        <v>0.80740740740740724</v>
      </c>
      <c r="AO1483" s="3">
        <v>6.2635313056621345E-2</v>
      </c>
      <c r="AP1483" s="3">
        <v>0.80619244708449445</v>
      </c>
      <c r="AQ1483" s="3">
        <v>6.2976104210078321E-2</v>
      </c>
      <c r="AR1483" s="3">
        <v>0.87527777777777782</v>
      </c>
      <c r="AS1483" s="3">
        <v>4.4291403173321642E-2</v>
      </c>
      <c r="AT1483" s="10">
        <v>3.0765533447265621E-3</v>
      </c>
      <c r="AU1483" s="1">
        <v>311.92578125</v>
      </c>
      <c r="AV1483" s="5">
        <v>87760.545567265959</v>
      </c>
      <c r="AW1483" s="9">
        <v>0.1976323127746582</v>
      </c>
      <c r="AX1483">
        <v>1</v>
      </c>
      <c r="AY1483" t="s">
        <v>50</v>
      </c>
      <c r="AZ1483" s="9">
        <f>AVERAGE(MainTable[[#This Row],[f1]:[f4]])</f>
        <v>0.57140000000000002</v>
      </c>
      <c r="BA1483" s="9">
        <f>AVERAGE(MainTable[[#This Row],[l1]:[l3]])</f>
        <v>0.10999999999999999</v>
      </c>
      <c r="BB1483" s="9">
        <f>AVERAGE(MainTable[[#This Row],[n1]:[lsc]])</f>
        <v>0.41333333333333333</v>
      </c>
      <c r="BC1483" s="9">
        <f>AVERAGE(MainTable[[#This Row],[density]:[clsCoef]])</f>
        <v>0.78749999999999998</v>
      </c>
      <c r="BD1483" s="9">
        <f>AVERAGE(MainTable[[#This Row],[t2]:[t4]])</f>
        <v>0.33833333333333337</v>
      </c>
      <c r="BE1483" s="9">
        <f>AVERAGE(MainTable[[#This Row],[c1]:[c2]])</f>
        <v>1.6500000000000001E-2</v>
      </c>
      <c r="BF1483" s="9">
        <f>AVERAGE(MainTable[[#This Row],[n3]], MainTable[[#This Row],[n1]], MainTable[[#This Row],[n4]])</f>
        <v>0.13933333333333334</v>
      </c>
      <c r="BG1483" s="9" t="str">
        <f>VLOOKUP(MainTable[[#This Row],[model]],ModelNames,4,FALSE)</f>
        <v>Tree Ensemble</v>
      </c>
      <c r="BH1483" s="9" cm="1">
        <f t="array" ref="BH1483">MEDIAN(IF($AM$2:$AM$2385=AM1483,$AN$2:$AN$2385))</f>
        <v>0.86949265687583444</v>
      </c>
      <c r="BI1483" s="9" t="str" cm="1">
        <f t="array" ref="BI1483">LEFT(A1483, MIN(IFERROR(FIND({"_binarized","_clean","_converted"}, A1483), LEN(A1483)+1))-1)</f>
        <v>heart-statlog</v>
      </c>
    </row>
    <row r="1484" spans="1:61" x14ac:dyDescent="0.25">
      <c r="A1484" t="s">
        <v>128</v>
      </c>
      <c r="B1484" s="6">
        <v>270</v>
      </c>
      <c r="C1484">
        <v>14</v>
      </c>
      <c r="D1484">
        <v>13</v>
      </c>
      <c r="E1484">
        <v>0</v>
      </c>
      <c r="F1484" s="1">
        <v>1.25</v>
      </c>
      <c r="G1484">
        <v>0</v>
      </c>
      <c r="H1484">
        <v>0</v>
      </c>
      <c r="I1484" s="1">
        <v>1000000</v>
      </c>
      <c r="J1484" s="1">
        <v>9.0883600058510178E-2</v>
      </c>
      <c r="K1484" s="1">
        <v>0.78868963690922245</v>
      </c>
      <c r="L1484" s="1">
        <v>14.6144</v>
      </c>
      <c r="M1484" s="1">
        <v>9.5570000000000004</v>
      </c>
      <c r="N1484" s="2">
        <v>0.41699999999999998</v>
      </c>
      <c r="O1484" s="2">
        <v>0.56799999999999995</v>
      </c>
      <c r="P1484" s="2">
        <v>0.17100000000000001</v>
      </c>
      <c r="Q1484" s="2">
        <v>0.19600000000000001</v>
      </c>
      <c r="R1484" s="2">
        <v>0.98499999999999999</v>
      </c>
      <c r="S1484" s="2">
        <v>0.93700000000000006</v>
      </c>
      <c r="T1484" s="2">
        <v>8.2000000000000003E-2</v>
      </c>
      <c r="U1484" s="2">
        <v>0.14799999999999999</v>
      </c>
      <c r="V1484" s="2">
        <v>0.1</v>
      </c>
      <c r="W1484" s="2">
        <v>0.111</v>
      </c>
      <c r="X1484" s="2">
        <v>0.40600000000000003</v>
      </c>
      <c r="Y1484" s="2">
        <v>0.23300000000000001</v>
      </c>
      <c r="Z1484" s="2">
        <v>7.3999999999999996E-2</v>
      </c>
      <c r="AA1484" s="2">
        <v>0.68500000000000005</v>
      </c>
      <c r="AB1484" s="2">
        <v>0.97099999999999997</v>
      </c>
      <c r="AC1484" s="2">
        <v>0.97399999999999998</v>
      </c>
      <c r="AD1484" s="2">
        <v>0.60099999999999998</v>
      </c>
      <c r="AE1484" s="2">
        <v>0.877</v>
      </c>
      <c r="AF1484" s="2">
        <v>4.8000000000000001E-2</v>
      </c>
      <c r="AG1484" s="2">
        <v>4.3999999999999997E-2</v>
      </c>
      <c r="AH1484" s="2">
        <v>0.92300000000000004</v>
      </c>
      <c r="AI1484" s="2">
        <v>8.9999999999999993E-3</v>
      </c>
      <c r="AJ1484" s="2">
        <v>2.4E-2</v>
      </c>
      <c r="AK1484">
        <v>10466</v>
      </c>
      <c r="AL1484">
        <v>0.12</v>
      </c>
      <c r="AM1484" t="s">
        <v>55</v>
      </c>
      <c r="AN1484" s="3">
        <v>0.80370370370370381</v>
      </c>
      <c r="AO1484" s="3">
        <v>7.8217452155343981E-2</v>
      </c>
      <c r="AP1484" s="3">
        <v>0.8004824071081329</v>
      </c>
      <c r="AQ1484" s="3">
        <v>7.9834523745133015E-2</v>
      </c>
      <c r="AR1484" s="3">
        <v>0.86222222222222222</v>
      </c>
      <c r="AS1484" s="3">
        <v>3.8161854783197162E-2</v>
      </c>
      <c r="AT1484" s="10">
        <v>5.1376819610595703E-3</v>
      </c>
      <c r="AU1484" s="1">
        <v>310.92578125</v>
      </c>
      <c r="AV1484" s="5">
        <v>52552.883196436029</v>
      </c>
      <c r="AW1484" s="9">
        <v>0.2412104606628418</v>
      </c>
      <c r="AX1484">
        <v>16</v>
      </c>
      <c r="AY1484" t="s">
        <v>50</v>
      </c>
      <c r="AZ1484" s="9">
        <f>AVERAGE(MainTable[[#This Row],[f1]:[f4]])</f>
        <v>0.57140000000000002</v>
      </c>
      <c r="BA1484" s="9">
        <f>AVERAGE(MainTable[[#This Row],[l1]:[l3]])</f>
        <v>0.10999999999999999</v>
      </c>
      <c r="BB1484" s="9">
        <f>AVERAGE(MainTable[[#This Row],[n1]:[lsc]])</f>
        <v>0.41333333333333333</v>
      </c>
      <c r="BC1484" s="9">
        <f>AVERAGE(MainTable[[#This Row],[density]:[clsCoef]])</f>
        <v>0.78749999999999998</v>
      </c>
      <c r="BD1484" s="9">
        <f>AVERAGE(MainTable[[#This Row],[t2]:[t4]])</f>
        <v>0.33833333333333337</v>
      </c>
      <c r="BE1484" s="9">
        <f>AVERAGE(MainTable[[#This Row],[c1]:[c2]])</f>
        <v>1.6500000000000001E-2</v>
      </c>
      <c r="BF1484" s="9">
        <f>AVERAGE(MainTable[[#This Row],[n3]], MainTable[[#This Row],[n1]], MainTable[[#This Row],[n4]])</f>
        <v>0.13933333333333334</v>
      </c>
      <c r="BG1484" s="9" t="str">
        <f>VLOOKUP(MainTable[[#This Row],[model]],ModelNames,4,FALSE)</f>
        <v>Tree Ensemble</v>
      </c>
      <c r="BH1484" s="9" cm="1">
        <f t="array" ref="BH1484">MEDIAN(IF($AM$2:$AM$2385=AM1484,$AN$2:$AN$2385))</f>
        <v>0.88267425723439863</v>
      </c>
      <c r="BI1484" s="9" t="str" cm="1">
        <f t="array" ref="BI1484">LEFT(A1484, MIN(IFERROR(FIND({"_binarized","_clean","_converted"}, A1484), LEN(A1484)+1))-1)</f>
        <v>heart-statlog</v>
      </c>
    </row>
    <row r="1485" spans="1:61" x14ac:dyDescent="0.25">
      <c r="A1485" t="s">
        <v>128</v>
      </c>
      <c r="B1485" s="6">
        <v>270</v>
      </c>
      <c r="C1485">
        <v>14</v>
      </c>
      <c r="D1485">
        <v>13</v>
      </c>
      <c r="E1485">
        <v>0</v>
      </c>
      <c r="F1485" s="1">
        <v>1.25</v>
      </c>
      <c r="G1485">
        <v>0</v>
      </c>
      <c r="H1485">
        <v>0</v>
      </c>
      <c r="I1485" s="1">
        <v>1000000</v>
      </c>
      <c r="J1485" s="1">
        <v>9.0883600058510178E-2</v>
      </c>
      <c r="K1485" s="1">
        <v>0.78868963690922245</v>
      </c>
      <c r="L1485" s="1">
        <v>14.6144</v>
      </c>
      <c r="M1485" s="1">
        <v>9.5570000000000004</v>
      </c>
      <c r="N1485" s="2">
        <v>0.41699999999999998</v>
      </c>
      <c r="O1485" s="2">
        <v>0.56799999999999995</v>
      </c>
      <c r="P1485" s="2">
        <v>0.17100000000000001</v>
      </c>
      <c r="Q1485" s="2">
        <v>0.19600000000000001</v>
      </c>
      <c r="R1485" s="2">
        <v>0.98499999999999999</v>
      </c>
      <c r="S1485" s="2">
        <v>0.93700000000000006</v>
      </c>
      <c r="T1485" s="2">
        <v>8.2000000000000003E-2</v>
      </c>
      <c r="U1485" s="2">
        <v>0.14799999999999999</v>
      </c>
      <c r="V1485" s="2">
        <v>0.1</v>
      </c>
      <c r="W1485" s="2">
        <v>0.111</v>
      </c>
      <c r="X1485" s="2">
        <v>0.40600000000000003</v>
      </c>
      <c r="Y1485" s="2">
        <v>0.23300000000000001</v>
      </c>
      <c r="Z1485" s="2">
        <v>7.3999999999999996E-2</v>
      </c>
      <c r="AA1485" s="2">
        <v>0.68500000000000005</v>
      </c>
      <c r="AB1485" s="2">
        <v>0.97099999999999997</v>
      </c>
      <c r="AC1485" s="2">
        <v>0.97399999999999998</v>
      </c>
      <c r="AD1485" s="2">
        <v>0.60099999999999998</v>
      </c>
      <c r="AE1485" s="2">
        <v>0.877</v>
      </c>
      <c r="AF1485" s="2">
        <v>4.8000000000000001E-2</v>
      </c>
      <c r="AG1485" s="2">
        <v>4.3999999999999997E-2</v>
      </c>
      <c r="AH1485" s="2">
        <v>0.92300000000000004</v>
      </c>
      <c r="AI1485" s="2">
        <v>8.9999999999999993E-3</v>
      </c>
      <c r="AJ1485" s="2">
        <v>2.4E-2</v>
      </c>
      <c r="AK1485">
        <v>10466</v>
      </c>
      <c r="AL1485">
        <v>0.12</v>
      </c>
      <c r="AM1485" t="s">
        <v>58</v>
      </c>
      <c r="AN1485" s="3">
        <v>0.80370370370370381</v>
      </c>
      <c r="AO1485" s="3">
        <v>7.3702773119008858E-2</v>
      </c>
      <c r="AP1485" s="3">
        <v>0.80214750267416712</v>
      </c>
      <c r="AQ1485" s="3">
        <v>7.4367010320672486E-2</v>
      </c>
      <c r="AR1485" s="3">
        <v>0.86666666666666681</v>
      </c>
      <c r="AS1485" s="3">
        <v>3.1488289024318418E-2</v>
      </c>
      <c r="AT1485" s="10">
        <v>4.4825077056884774E-3</v>
      </c>
      <c r="AU1485" s="1">
        <v>313.7734375</v>
      </c>
      <c r="AV1485" s="5">
        <v>60234.14073719483</v>
      </c>
      <c r="AW1485" s="9">
        <v>1.613077640533447</v>
      </c>
      <c r="AX1485">
        <v>2</v>
      </c>
      <c r="AY1485" t="s">
        <v>50</v>
      </c>
      <c r="AZ1485" s="9">
        <f>AVERAGE(MainTable[[#This Row],[f1]:[f4]])</f>
        <v>0.57140000000000002</v>
      </c>
      <c r="BA1485" s="9">
        <f>AVERAGE(MainTable[[#This Row],[l1]:[l3]])</f>
        <v>0.10999999999999999</v>
      </c>
      <c r="BB1485" s="9">
        <f>AVERAGE(MainTable[[#This Row],[n1]:[lsc]])</f>
        <v>0.41333333333333333</v>
      </c>
      <c r="BC1485" s="9">
        <f>AVERAGE(MainTable[[#This Row],[density]:[clsCoef]])</f>
        <v>0.78749999999999998</v>
      </c>
      <c r="BD1485" s="9">
        <f>AVERAGE(MainTable[[#This Row],[t2]:[t4]])</f>
        <v>0.33833333333333337</v>
      </c>
      <c r="BE1485" s="9">
        <f>AVERAGE(MainTable[[#This Row],[c1]:[c2]])</f>
        <v>1.6500000000000001E-2</v>
      </c>
      <c r="BF1485" s="9">
        <f>AVERAGE(MainTable[[#This Row],[n3]], MainTable[[#This Row],[n1]], MainTable[[#This Row],[n4]])</f>
        <v>0.13933333333333334</v>
      </c>
      <c r="BG1485" s="9" t="str">
        <f>VLOOKUP(MainTable[[#This Row],[model]],ModelNames,4,FALSE)</f>
        <v>Tree Ensemble</v>
      </c>
      <c r="BH1485" s="9" cm="1">
        <f t="array" ref="BH1485">MEDIAN(IF($AM$2:$AM$2385=AM1485,$AN$2:$AN$2385))</f>
        <v>0.86973139609339412</v>
      </c>
      <c r="BI1485" s="9" t="str" cm="1">
        <f t="array" ref="BI1485">LEFT(A1485, MIN(IFERROR(FIND({"_binarized","_clean","_converted"}, A1485), LEN(A1485)+1))-1)</f>
        <v>heart-statlog</v>
      </c>
    </row>
    <row r="1486" spans="1:61" x14ac:dyDescent="0.25">
      <c r="A1486" t="s">
        <v>128</v>
      </c>
      <c r="B1486" s="6">
        <v>270</v>
      </c>
      <c r="C1486">
        <v>14</v>
      </c>
      <c r="D1486">
        <v>13</v>
      </c>
      <c r="E1486">
        <v>0</v>
      </c>
      <c r="F1486" s="1">
        <v>1.25</v>
      </c>
      <c r="G1486">
        <v>0</v>
      </c>
      <c r="H1486">
        <v>0</v>
      </c>
      <c r="I1486" s="1">
        <v>1000000</v>
      </c>
      <c r="J1486" s="1">
        <v>9.0883600058510178E-2</v>
      </c>
      <c r="K1486" s="1">
        <v>0.78868963690922245</v>
      </c>
      <c r="L1486" s="1">
        <v>14.6144</v>
      </c>
      <c r="M1486" s="1">
        <v>9.5570000000000004</v>
      </c>
      <c r="N1486" s="2">
        <v>0.41699999999999998</v>
      </c>
      <c r="O1486" s="2">
        <v>0.56799999999999995</v>
      </c>
      <c r="P1486" s="2">
        <v>0.17100000000000001</v>
      </c>
      <c r="Q1486" s="2">
        <v>0.19600000000000001</v>
      </c>
      <c r="R1486" s="2">
        <v>0.98499999999999999</v>
      </c>
      <c r="S1486" s="2">
        <v>0.93700000000000006</v>
      </c>
      <c r="T1486" s="2">
        <v>8.2000000000000003E-2</v>
      </c>
      <c r="U1486" s="2">
        <v>0.14799999999999999</v>
      </c>
      <c r="V1486" s="2">
        <v>0.1</v>
      </c>
      <c r="W1486" s="2">
        <v>0.111</v>
      </c>
      <c r="X1486" s="2">
        <v>0.40600000000000003</v>
      </c>
      <c r="Y1486" s="2">
        <v>0.23300000000000001</v>
      </c>
      <c r="Z1486" s="2">
        <v>7.3999999999999996E-2</v>
      </c>
      <c r="AA1486" s="2">
        <v>0.68500000000000005</v>
      </c>
      <c r="AB1486" s="2">
        <v>0.97099999999999997</v>
      </c>
      <c r="AC1486" s="2">
        <v>0.97399999999999998</v>
      </c>
      <c r="AD1486" s="2">
        <v>0.60099999999999998</v>
      </c>
      <c r="AE1486" s="2">
        <v>0.877</v>
      </c>
      <c r="AF1486" s="2">
        <v>4.8000000000000001E-2</v>
      </c>
      <c r="AG1486" s="2">
        <v>4.3999999999999997E-2</v>
      </c>
      <c r="AH1486" s="2">
        <v>0.92300000000000004</v>
      </c>
      <c r="AI1486" s="2">
        <v>8.9999999999999993E-3</v>
      </c>
      <c r="AJ1486" s="2">
        <v>2.4E-2</v>
      </c>
      <c r="AK1486">
        <v>10466</v>
      </c>
      <c r="AL1486">
        <v>0.12</v>
      </c>
      <c r="AM1486" t="s">
        <v>57</v>
      </c>
      <c r="AN1486" s="3">
        <v>0.71851851851851856</v>
      </c>
      <c r="AO1486" s="3">
        <v>7.8041879650761023E-2</v>
      </c>
      <c r="AP1486" s="3">
        <v>0.71722359202902386</v>
      </c>
      <c r="AQ1486" s="3">
        <v>7.6983680411089175E-2</v>
      </c>
      <c r="AR1486" s="3">
        <v>0.71500000000000008</v>
      </c>
      <c r="AS1486" s="3">
        <v>7.3955692441112636E-2</v>
      </c>
      <c r="AT1486" s="10">
        <v>1.767158508300781E-3</v>
      </c>
      <c r="AU1486" s="1">
        <v>310.40625</v>
      </c>
      <c r="AV1486" s="5">
        <v>152787.6524554776</v>
      </c>
      <c r="AW1486" s="9">
        <v>7.4207305908203125E-2</v>
      </c>
      <c r="AX1486">
        <v>24</v>
      </c>
      <c r="AY1486" t="s">
        <v>50</v>
      </c>
      <c r="AZ1486" s="9">
        <f>AVERAGE(MainTable[[#This Row],[f1]:[f4]])</f>
        <v>0.57140000000000002</v>
      </c>
      <c r="BA1486" s="9">
        <f>AVERAGE(MainTable[[#This Row],[l1]:[l3]])</f>
        <v>0.10999999999999999</v>
      </c>
      <c r="BB1486" s="9">
        <f>AVERAGE(MainTable[[#This Row],[n1]:[lsc]])</f>
        <v>0.41333333333333333</v>
      </c>
      <c r="BC1486" s="9">
        <f>AVERAGE(MainTable[[#This Row],[density]:[clsCoef]])</f>
        <v>0.78749999999999998</v>
      </c>
      <c r="BD1486" s="9">
        <f>AVERAGE(MainTable[[#This Row],[t2]:[t4]])</f>
        <v>0.33833333333333337</v>
      </c>
      <c r="BE1486" s="9">
        <f>AVERAGE(MainTable[[#This Row],[c1]:[c2]])</f>
        <v>1.6500000000000001E-2</v>
      </c>
      <c r="BF1486" s="9">
        <f>AVERAGE(MainTable[[#This Row],[n3]], MainTable[[#This Row],[n1]], MainTable[[#This Row],[n4]])</f>
        <v>0.13933333333333334</v>
      </c>
      <c r="BG1486" s="9" t="str">
        <f>VLOOKUP(MainTable[[#This Row],[model]],ModelNames,4,FALSE)</f>
        <v>Tree-based</v>
      </c>
      <c r="BH1486" s="9" cm="1">
        <f t="array" ref="BH1486">MEDIAN(IF($AM$2:$AM$2385=AM1486,$AN$2:$AN$2385))</f>
        <v>0.84387062005572167</v>
      </c>
      <c r="BI1486" s="9" t="str" cm="1">
        <f t="array" ref="BI1486">LEFT(A1486, MIN(IFERROR(FIND({"_binarized","_clean","_converted"}, A1486), LEN(A1486)+1))-1)</f>
        <v>heart-statlog</v>
      </c>
    </row>
    <row r="1487" spans="1:61" x14ac:dyDescent="0.25">
      <c r="A1487" t="s">
        <v>85</v>
      </c>
      <c r="B1487" s="6">
        <v>1372</v>
      </c>
      <c r="C1487">
        <v>5</v>
      </c>
      <c r="D1487">
        <v>4</v>
      </c>
      <c r="E1487">
        <v>0</v>
      </c>
      <c r="F1487" s="1">
        <v>1.249180327868852</v>
      </c>
      <c r="G1487">
        <v>0</v>
      </c>
      <c r="H1487">
        <v>0</v>
      </c>
      <c r="I1487" s="1">
        <v>1000000</v>
      </c>
      <c r="J1487" s="1">
        <v>0.1398975589687016</v>
      </c>
      <c r="K1487" s="1">
        <v>0.66284998645716586</v>
      </c>
      <c r="L1487" s="1">
        <v>5.3623000000000003</v>
      </c>
      <c r="M1487" s="1">
        <v>5.3471000000000002</v>
      </c>
      <c r="N1487" s="2">
        <v>0.24199999999999999</v>
      </c>
      <c r="O1487" s="2">
        <v>0.311</v>
      </c>
      <c r="P1487" s="2">
        <v>3.6999999999999998E-2</v>
      </c>
      <c r="Q1487" s="2">
        <v>0.156</v>
      </c>
      <c r="R1487" s="2">
        <v>0.66100000000000003</v>
      </c>
      <c r="S1487" s="2">
        <v>0.35299999999999998</v>
      </c>
      <c r="T1487" s="2">
        <v>1E-3</v>
      </c>
      <c r="U1487" s="2">
        <v>8.9999999999999993E-3</v>
      </c>
      <c r="V1487" s="2">
        <v>2E-3</v>
      </c>
      <c r="W1487" s="2">
        <v>1E-3</v>
      </c>
      <c r="X1487" s="2">
        <v>9.8000000000000004E-2</v>
      </c>
      <c r="Y1487" s="2">
        <v>2E-3</v>
      </c>
      <c r="Z1487" s="2">
        <v>0.01</v>
      </c>
      <c r="AA1487" s="2">
        <v>3.4000000000000002E-2</v>
      </c>
      <c r="AB1487" s="2">
        <v>0.91800000000000004</v>
      </c>
      <c r="AC1487" s="2">
        <v>0.89200000000000002</v>
      </c>
      <c r="AD1487" s="2">
        <v>0.28399999999999997</v>
      </c>
      <c r="AE1487" s="2">
        <v>0.76200000000000001</v>
      </c>
      <c r="AF1487" s="2">
        <v>3.0000000000000001E-3</v>
      </c>
      <c r="AG1487" s="2">
        <v>2E-3</v>
      </c>
      <c r="AH1487" s="2">
        <v>0.75</v>
      </c>
      <c r="AI1487" s="2">
        <v>8.9999999999999993E-3</v>
      </c>
      <c r="AJ1487" s="2">
        <v>2.4E-2</v>
      </c>
      <c r="AK1487">
        <v>46443</v>
      </c>
      <c r="AL1487">
        <v>2</v>
      </c>
      <c r="AM1487" t="s">
        <v>49</v>
      </c>
      <c r="AN1487" s="3">
        <v>1</v>
      </c>
      <c r="AO1487" s="3">
        <v>0</v>
      </c>
      <c r="AP1487" s="3">
        <v>1</v>
      </c>
      <c r="AQ1487" s="3">
        <v>0</v>
      </c>
      <c r="AR1487" s="3">
        <v>1</v>
      </c>
      <c r="AS1487" s="3">
        <v>0</v>
      </c>
      <c r="AT1487" s="10">
        <v>1.5835999999999999E-3</v>
      </c>
      <c r="AU1487" s="1">
        <v>158.1875</v>
      </c>
      <c r="AV1487" s="5">
        <v>868274.79261077067</v>
      </c>
      <c r="AW1487" s="9">
        <v>2.2659459114074711</v>
      </c>
      <c r="AX1487">
        <v>16</v>
      </c>
      <c r="AY1487" t="s">
        <v>50</v>
      </c>
      <c r="AZ1487" s="9">
        <f>AVERAGE(MainTable[[#This Row],[f1]:[f4]])</f>
        <v>0.30359999999999998</v>
      </c>
      <c r="BA1487" s="9">
        <f>AVERAGE(MainTable[[#This Row],[l1]:[l3]])</f>
        <v>3.9999999999999992E-3</v>
      </c>
      <c r="BB1487" s="9">
        <f>AVERAGE(MainTable[[#This Row],[n1]:[lsc]])</f>
        <v>0.17716666666666669</v>
      </c>
      <c r="BC1487" s="9">
        <f>AVERAGE(MainTable[[#This Row],[density]:[clsCoef]])</f>
        <v>0.58799999999999997</v>
      </c>
      <c r="BD1487" s="9">
        <f>AVERAGE(MainTable[[#This Row],[t2]:[t4]])</f>
        <v>0.25166666666666665</v>
      </c>
      <c r="BE1487" s="9">
        <f>AVERAGE(MainTable[[#This Row],[c1]:[c2]])</f>
        <v>1.6500000000000001E-2</v>
      </c>
      <c r="BF1487" s="9">
        <f>AVERAGE(MainTable[[#This Row],[n3]], MainTable[[#This Row],[n1]], MainTable[[#This Row],[n4]])</f>
        <v>4.333333333333334E-3</v>
      </c>
      <c r="BG1487" s="9" t="str">
        <f>VLOOKUP(MainTable[[#This Row],[model]],ModelNames,4,FALSE)</f>
        <v>Neural</v>
      </c>
      <c r="BH1487" s="9" cm="1">
        <f t="array" ref="BH1487">MEDIAN(IF($AM$2:$AM$2385=AM1487,$AN$2:$AN$2385))</f>
        <v>0.87620447459485384</v>
      </c>
      <c r="BI1487" s="9" t="str" cm="1">
        <f t="array" ref="BI1487">LEFT(A1487, MIN(IFERROR(FIND({"_binarized","_clean","_converted"}, A1487), LEN(A1487)+1))-1)</f>
        <v>banknote_authentication</v>
      </c>
    </row>
    <row r="1488" spans="1:61" x14ac:dyDescent="0.25">
      <c r="A1488" t="s">
        <v>85</v>
      </c>
      <c r="B1488" s="6">
        <v>1372</v>
      </c>
      <c r="C1488">
        <v>5</v>
      </c>
      <c r="D1488">
        <v>4</v>
      </c>
      <c r="E1488">
        <v>0</v>
      </c>
      <c r="F1488" s="1">
        <v>1.249180327868852</v>
      </c>
      <c r="G1488">
        <v>0</v>
      </c>
      <c r="H1488">
        <v>0</v>
      </c>
      <c r="I1488" s="1">
        <v>1000000</v>
      </c>
      <c r="J1488" s="1">
        <v>0.1398975589687016</v>
      </c>
      <c r="K1488" s="1">
        <v>0.66284998645716586</v>
      </c>
      <c r="L1488" s="1">
        <v>5.3623000000000003</v>
      </c>
      <c r="M1488" s="1">
        <v>5.3471000000000002</v>
      </c>
      <c r="N1488" s="2">
        <v>0.24199999999999999</v>
      </c>
      <c r="O1488" s="2">
        <v>0.311</v>
      </c>
      <c r="P1488" s="2">
        <v>3.6999999999999998E-2</v>
      </c>
      <c r="Q1488" s="2">
        <v>0.156</v>
      </c>
      <c r="R1488" s="2">
        <v>0.66100000000000003</v>
      </c>
      <c r="S1488" s="2">
        <v>0.35299999999999998</v>
      </c>
      <c r="T1488" s="2">
        <v>1E-3</v>
      </c>
      <c r="U1488" s="2">
        <v>8.9999999999999993E-3</v>
      </c>
      <c r="V1488" s="2">
        <v>2E-3</v>
      </c>
      <c r="W1488" s="2">
        <v>1E-3</v>
      </c>
      <c r="X1488" s="2">
        <v>9.8000000000000004E-2</v>
      </c>
      <c r="Y1488" s="2">
        <v>2E-3</v>
      </c>
      <c r="Z1488" s="2">
        <v>0.01</v>
      </c>
      <c r="AA1488" s="2">
        <v>3.4000000000000002E-2</v>
      </c>
      <c r="AB1488" s="2">
        <v>0.91800000000000004</v>
      </c>
      <c r="AC1488" s="2">
        <v>0.89200000000000002</v>
      </c>
      <c r="AD1488" s="2">
        <v>0.28399999999999997</v>
      </c>
      <c r="AE1488" s="2">
        <v>0.76200000000000001</v>
      </c>
      <c r="AF1488" s="2">
        <v>3.0000000000000001E-3</v>
      </c>
      <c r="AG1488" s="2">
        <v>2E-3</v>
      </c>
      <c r="AH1488" s="2">
        <v>0.75</v>
      </c>
      <c r="AI1488" s="2">
        <v>8.9999999999999993E-3</v>
      </c>
      <c r="AJ1488" s="2">
        <v>2.4E-2</v>
      </c>
      <c r="AK1488">
        <v>46443</v>
      </c>
      <c r="AL1488">
        <v>2</v>
      </c>
      <c r="AM1488" t="s">
        <v>51</v>
      </c>
      <c r="AN1488" s="3">
        <v>1</v>
      </c>
      <c r="AO1488" s="3">
        <v>0</v>
      </c>
      <c r="AP1488" s="3">
        <v>1</v>
      </c>
      <c r="AQ1488" s="3">
        <v>0</v>
      </c>
      <c r="AT1488" s="10">
        <v>5.3899526999999997E-3</v>
      </c>
      <c r="AU1488" s="1">
        <v>191.11328125</v>
      </c>
      <c r="AV1488" s="5">
        <v>255104.28139832179</v>
      </c>
      <c r="AW1488" s="9">
        <v>6.1590671539306641E-2</v>
      </c>
      <c r="AX1488">
        <v>12</v>
      </c>
      <c r="AY1488" t="s">
        <v>50</v>
      </c>
      <c r="AZ1488" s="9">
        <f>AVERAGE(MainTable[[#This Row],[f1]:[f4]])</f>
        <v>0.30359999999999998</v>
      </c>
      <c r="BA1488" s="9">
        <f>AVERAGE(MainTable[[#This Row],[l1]:[l3]])</f>
        <v>3.9999999999999992E-3</v>
      </c>
      <c r="BB1488" s="9">
        <f>AVERAGE(MainTable[[#This Row],[n1]:[lsc]])</f>
        <v>0.17716666666666669</v>
      </c>
      <c r="BC1488" s="9">
        <f>AVERAGE(MainTable[[#This Row],[density]:[clsCoef]])</f>
        <v>0.58799999999999997</v>
      </c>
      <c r="BD1488" s="9">
        <f>AVERAGE(MainTable[[#This Row],[t2]:[t4]])</f>
        <v>0.25166666666666665</v>
      </c>
      <c r="BE1488" s="9">
        <f>AVERAGE(MainTable[[#This Row],[c1]:[c2]])</f>
        <v>1.6500000000000001E-2</v>
      </c>
      <c r="BF1488" s="9">
        <f>AVERAGE(MainTable[[#This Row],[n3]], MainTable[[#This Row],[n1]], MainTable[[#This Row],[n4]])</f>
        <v>4.333333333333334E-3</v>
      </c>
      <c r="BG1488" s="9" t="str">
        <f>VLOOKUP(MainTable[[#This Row],[model]],ModelNames,4,FALSE)</f>
        <v>Kernel/SVM</v>
      </c>
      <c r="BH1488" s="9" cm="1">
        <f t="array" ref="BH1488">MEDIAN(IF($AM$2:$AM$2385=AM1488,$AN$2:$AN$2385))</f>
        <v>0.87225452196382425</v>
      </c>
      <c r="BI1488" s="9" t="str" cm="1">
        <f t="array" ref="BI1488">LEFT(A1488, MIN(IFERROR(FIND({"_binarized","_clean","_converted"}, A1488), LEN(A1488)+1))-1)</f>
        <v>banknote_authentication</v>
      </c>
    </row>
    <row r="1489" spans="1:61" x14ac:dyDescent="0.25">
      <c r="A1489" t="s">
        <v>85</v>
      </c>
      <c r="B1489" s="6">
        <v>1372</v>
      </c>
      <c r="C1489">
        <v>5</v>
      </c>
      <c r="D1489">
        <v>4</v>
      </c>
      <c r="E1489">
        <v>0</v>
      </c>
      <c r="F1489" s="1">
        <v>1.249180327868852</v>
      </c>
      <c r="G1489">
        <v>0</v>
      </c>
      <c r="H1489">
        <v>0</v>
      </c>
      <c r="I1489" s="1">
        <v>1000000</v>
      </c>
      <c r="J1489" s="1">
        <v>0.1398975589687016</v>
      </c>
      <c r="K1489" s="1">
        <v>0.66284998645716586</v>
      </c>
      <c r="L1489" s="1">
        <v>5.3623000000000003</v>
      </c>
      <c r="M1489" s="1">
        <v>5.3471000000000002</v>
      </c>
      <c r="N1489" s="2">
        <v>0.24199999999999999</v>
      </c>
      <c r="O1489" s="2">
        <v>0.311</v>
      </c>
      <c r="P1489" s="2">
        <v>3.6999999999999998E-2</v>
      </c>
      <c r="Q1489" s="2">
        <v>0.156</v>
      </c>
      <c r="R1489" s="2">
        <v>0.66100000000000003</v>
      </c>
      <c r="S1489" s="2">
        <v>0.35299999999999998</v>
      </c>
      <c r="T1489" s="2">
        <v>1E-3</v>
      </c>
      <c r="U1489" s="2">
        <v>8.9999999999999993E-3</v>
      </c>
      <c r="V1489" s="2">
        <v>2E-3</v>
      </c>
      <c r="W1489" s="2">
        <v>1E-3</v>
      </c>
      <c r="X1489" s="2">
        <v>9.8000000000000004E-2</v>
      </c>
      <c r="Y1489" s="2">
        <v>2E-3</v>
      </c>
      <c r="Z1489" s="2">
        <v>0.01</v>
      </c>
      <c r="AA1489" s="2">
        <v>3.4000000000000002E-2</v>
      </c>
      <c r="AB1489" s="2">
        <v>0.91800000000000004</v>
      </c>
      <c r="AC1489" s="2">
        <v>0.89200000000000002</v>
      </c>
      <c r="AD1489" s="2">
        <v>0.28399999999999997</v>
      </c>
      <c r="AE1489" s="2">
        <v>0.76200000000000001</v>
      </c>
      <c r="AF1489" s="2">
        <v>3.0000000000000001E-3</v>
      </c>
      <c r="AG1489" s="2">
        <v>2E-3</v>
      </c>
      <c r="AH1489" s="2">
        <v>0.75</v>
      </c>
      <c r="AI1489" s="2">
        <v>8.9999999999999993E-3</v>
      </c>
      <c r="AJ1489" s="2">
        <v>2.4E-2</v>
      </c>
      <c r="AK1489">
        <v>46443</v>
      </c>
      <c r="AL1489">
        <v>2</v>
      </c>
      <c r="AM1489" t="s">
        <v>53</v>
      </c>
      <c r="AN1489" s="3">
        <v>0.99854014598540142</v>
      </c>
      <c r="AO1489" s="3">
        <v>1.787948717360009E-3</v>
      </c>
      <c r="AP1489" s="3">
        <v>0.99854071627928465</v>
      </c>
      <c r="AQ1489" s="3">
        <v>1.787250252851339E-3</v>
      </c>
      <c r="AR1489" s="3">
        <v>0.99868421052631573</v>
      </c>
      <c r="AS1489" s="3">
        <v>1.6115064097257669E-3</v>
      </c>
      <c r="AT1489" s="10">
        <v>2.22634315E-2</v>
      </c>
      <c r="AU1489" s="1">
        <v>155.75</v>
      </c>
      <c r="AV1489" s="5">
        <v>61760.470166931533</v>
      </c>
      <c r="AW1489" s="9">
        <v>8.9185476303100586E-2</v>
      </c>
      <c r="AX1489">
        <v>24</v>
      </c>
      <c r="AY1489" t="s">
        <v>50</v>
      </c>
      <c r="AZ1489" s="9">
        <f>AVERAGE(MainTable[[#This Row],[f1]:[f4]])</f>
        <v>0.30359999999999998</v>
      </c>
      <c r="BA1489" s="9">
        <f>AVERAGE(MainTable[[#This Row],[l1]:[l3]])</f>
        <v>3.9999999999999992E-3</v>
      </c>
      <c r="BB1489" s="9">
        <f>AVERAGE(MainTable[[#This Row],[n1]:[lsc]])</f>
        <v>0.17716666666666669</v>
      </c>
      <c r="BC1489" s="9">
        <f>AVERAGE(MainTable[[#This Row],[density]:[clsCoef]])</f>
        <v>0.58799999999999997</v>
      </c>
      <c r="BD1489" s="9">
        <f>AVERAGE(MainTable[[#This Row],[t2]:[t4]])</f>
        <v>0.25166666666666665</v>
      </c>
      <c r="BE1489" s="9">
        <f>AVERAGE(MainTable[[#This Row],[c1]:[c2]])</f>
        <v>1.6500000000000001E-2</v>
      </c>
      <c r="BF1489" s="9">
        <f>AVERAGE(MainTable[[#This Row],[n3]], MainTable[[#This Row],[n1]], MainTable[[#This Row],[n4]])</f>
        <v>4.333333333333334E-3</v>
      </c>
      <c r="BG1489" s="9" t="str">
        <f>VLOOKUP(MainTable[[#This Row],[model]],ModelNames,4,FALSE)</f>
        <v>Instance-based</v>
      </c>
      <c r="BH1489" s="9" cm="1">
        <f t="array" ref="BH1489">MEDIAN(IF($AM$2:$AM$2385=AM1489,$AN$2:$AN$2385))</f>
        <v>0.85</v>
      </c>
      <c r="BI1489" s="9" t="str" cm="1">
        <f t="array" ref="BI1489">LEFT(A1489, MIN(IFERROR(FIND({"_binarized","_clean","_converted"}, A1489), LEN(A1489)+1))-1)</f>
        <v>banknote_authentication</v>
      </c>
    </row>
    <row r="1490" spans="1:61" x14ac:dyDescent="0.25">
      <c r="A1490" t="s">
        <v>85</v>
      </c>
      <c r="B1490" s="6">
        <v>1372</v>
      </c>
      <c r="C1490">
        <v>5</v>
      </c>
      <c r="D1490">
        <v>4</v>
      </c>
      <c r="E1490">
        <v>0</v>
      </c>
      <c r="F1490" s="1">
        <v>1.249180327868852</v>
      </c>
      <c r="G1490">
        <v>0</v>
      </c>
      <c r="H1490">
        <v>0</v>
      </c>
      <c r="I1490" s="1">
        <v>1000000</v>
      </c>
      <c r="J1490" s="1">
        <v>0.1398975589687016</v>
      </c>
      <c r="K1490" s="1">
        <v>0.66284998645716586</v>
      </c>
      <c r="L1490" s="1">
        <v>5.3623000000000003</v>
      </c>
      <c r="M1490" s="1">
        <v>5.3471000000000002</v>
      </c>
      <c r="N1490" s="2">
        <v>0.24199999999999999</v>
      </c>
      <c r="O1490" s="2">
        <v>0.311</v>
      </c>
      <c r="P1490" s="2">
        <v>3.6999999999999998E-2</v>
      </c>
      <c r="Q1490" s="2">
        <v>0.156</v>
      </c>
      <c r="R1490" s="2">
        <v>0.66100000000000003</v>
      </c>
      <c r="S1490" s="2">
        <v>0.35299999999999998</v>
      </c>
      <c r="T1490" s="2">
        <v>1E-3</v>
      </c>
      <c r="U1490" s="2">
        <v>8.9999999999999993E-3</v>
      </c>
      <c r="V1490" s="2">
        <v>2E-3</v>
      </c>
      <c r="W1490" s="2">
        <v>1E-3</v>
      </c>
      <c r="X1490" s="2">
        <v>9.8000000000000004E-2</v>
      </c>
      <c r="Y1490" s="2">
        <v>2E-3</v>
      </c>
      <c r="Z1490" s="2">
        <v>0.01</v>
      </c>
      <c r="AA1490" s="2">
        <v>3.4000000000000002E-2</v>
      </c>
      <c r="AB1490" s="2">
        <v>0.91800000000000004</v>
      </c>
      <c r="AC1490" s="2">
        <v>0.89200000000000002</v>
      </c>
      <c r="AD1490" s="2">
        <v>0.28399999999999997</v>
      </c>
      <c r="AE1490" s="2">
        <v>0.76200000000000001</v>
      </c>
      <c r="AF1490" s="2">
        <v>3.0000000000000001E-3</v>
      </c>
      <c r="AG1490" s="2">
        <v>2E-3</v>
      </c>
      <c r="AH1490" s="2">
        <v>0.75</v>
      </c>
      <c r="AI1490" s="2">
        <v>8.9999999999999993E-3</v>
      </c>
      <c r="AJ1490" s="2">
        <v>2.4E-2</v>
      </c>
      <c r="AK1490">
        <v>46443</v>
      </c>
      <c r="AL1490">
        <v>2</v>
      </c>
      <c r="AM1490" t="s">
        <v>52</v>
      </c>
      <c r="AN1490" s="3">
        <v>0.99854014598540142</v>
      </c>
      <c r="AO1490" s="3">
        <v>1.787948717360009E-3</v>
      </c>
      <c r="AP1490" s="3">
        <v>0.99854071627928465</v>
      </c>
      <c r="AQ1490" s="3">
        <v>1.787250252851339E-3</v>
      </c>
      <c r="AR1490" s="3">
        <v>1</v>
      </c>
      <c r="AS1490" s="3">
        <v>0</v>
      </c>
      <c r="AT1490" s="10">
        <v>8.3843398099999994E-2</v>
      </c>
      <c r="AU1490" s="1">
        <v>207.76171875</v>
      </c>
      <c r="AV1490" s="5">
        <v>16399.621571343381</v>
      </c>
      <c r="AW1490" s="9">
        <v>2.0143647193908691</v>
      </c>
      <c r="AX1490">
        <v>24</v>
      </c>
      <c r="AY1490" t="s">
        <v>50</v>
      </c>
      <c r="AZ1490" s="9">
        <f>AVERAGE(MainTable[[#This Row],[f1]:[f4]])</f>
        <v>0.30359999999999998</v>
      </c>
      <c r="BA1490" s="9">
        <f>AVERAGE(MainTable[[#This Row],[l1]:[l3]])</f>
        <v>3.9999999999999992E-3</v>
      </c>
      <c r="BB1490" s="9">
        <f>AVERAGE(MainTable[[#This Row],[n1]:[lsc]])</f>
        <v>0.17716666666666669</v>
      </c>
      <c r="BC1490" s="9">
        <f>AVERAGE(MainTable[[#This Row],[density]:[clsCoef]])</f>
        <v>0.58799999999999997</v>
      </c>
      <c r="BD1490" s="9">
        <f>AVERAGE(MainTable[[#This Row],[t2]:[t4]])</f>
        <v>0.25166666666666665</v>
      </c>
      <c r="BE1490" s="9">
        <f>AVERAGE(MainTable[[#This Row],[c1]:[c2]])</f>
        <v>1.6500000000000001E-2</v>
      </c>
      <c r="BF1490" s="9">
        <f>AVERAGE(MainTable[[#This Row],[n3]], MainTable[[#This Row],[n1]], MainTable[[#This Row],[n4]])</f>
        <v>4.333333333333334E-3</v>
      </c>
      <c r="BG1490" s="9" t="str">
        <f>VLOOKUP(MainTable[[#This Row],[model]],ModelNames,4,FALSE)</f>
        <v>Tree Ensemble</v>
      </c>
      <c r="BH1490" s="9" cm="1">
        <f t="array" ref="BH1490">MEDIAN(IF($AM$2:$AM$2385=AM1490,$AN$2:$AN$2385))</f>
        <v>0.87140340575455077</v>
      </c>
      <c r="BI1490" s="9" t="str" cm="1">
        <f t="array" ref="BI1490">LEFT(A1490, MIN(IFERROR(FIND({"_binarized","_clean","_converted"}, A1490), LEN(A1490)+1))-1)</f>
        <v>banknote_authentication</v>
      </c>
    </row>
    <row r="1491" spans="1:61" x14ac:dyDescent="0.25">
      <c r="A1491" t="s">
        <v>85</v>
      </c>
      <c r="B1491" s="6">
        <v>1372</v>
      </c>
      <c r="C1491">
        <v>5</v>
      </c>
      <c r="D1491">
        <v>4</v>
      </c>
      <c r="E1491">
        <v>0</v>
      </c>
      <c r="F1491" s="1">
        <v>1.249180327868852</v>
      </c>
      <c r="G1491">
        <v>0</v>
      </c>
      <c r="H1491">
        <v>0</v>
      </c>
      <c r="I1491" s="1">
        <v>1000000</v>
      </c>
      <c r="J1491" s="1">
        <v>0.1398975589687016</v>
      </c>
      <c r="K1491" s="1">
        <v>0.66284998645716586</v>
      </c>
      <c r="L1491" s="1">
        <v>5.3623000000000003</v>
      </c>
      <c r="M1491" s="1">
        <v>5.3471000000000002</v>
      </c>
      <c r="N1491" s="2">
        <v>0.24199999999999999</v>
      </c>
      <c r="O1491" s="2">
        <v>0.311</v>
      </c>
      <c r="P1491" s="2">
        <v>3.6999999999999998E-2</v>
      </c>
      <c r="Q1491" s="2">
        <v>0.156</v>
      </c>
      <c r="R1491" s="2">
        <v>0.66100000000000003</v>
      </c>
      <c r="S1491" s="2">
        <v>0.35299999999999998</v>
      </c>
      <c r="T1491" s="2">
        <v>1E-3</v>
      </c>
      <c r="U1491" s="2">
        <v>8.9999999999999993E-3</v>
      </c>
      <c r="V1491" s="2">
        <v>2E-3</v>
      </c>
      <c r="W1491" s="2">
        <v>1E-3</v>
      </c>
      <c r="X1491" s="2">
        <v>9.8000000000000004E-2</v>
      </c>
      <c r="Y1491" s="2">
        <v>2E-3</v>
      </c>
      <c r="Z1491" s="2">
        <v>0.01</v>
      </c>
      <c r="AA1491" s="2">
        <v>3.4000000000000002E-2</v>
      </c>
      <c r="AB1491" s="2">
        <v>0.91800000000000004</v>
      </c>
      <c r="AC1491" s="2">
        <v>0.89200000000000002</v>
      </c>
      <c r="AD1491" s="2">
        <v>0.28399999999999997</v>
      </c>
      <c r="AE1491" s="2">
        <v>0.76200000000000001</v>
      </c>
      <c r="AF1491" s="2">
        <v>3.0000000000000001E-3</v>
      </c>
      <c r="AG1491" s="2">
        <v>2E-3</v>
      </c>
      <c r="AH1491" s="2">
        <v>0.75</v>
      </c>
      <c r="AI1491" s="2">
        <v>8.9999999999999993E-3</v>
      </c>
      <c r="AJ1491" s="2">
        <v>2.4E-2</v>
      </c>
      <c r="AK1491">
        <v>46443</v>
      </c>
      <c r="AL1491">
        <v>2</v>
      </c>
      <c r="AM1491" t="s">
        <v>58</v>
      </c>
      <c r="AN1491" s="3">
        <v>0.99489847378898477</v>
      </c>
      <c r="AO1491" s="3">
        <v>5.4608649216934006E-3</v>
      </c>
      <c r="AP1491" s="3">
        <v>0.99490095517038168</v>
      </c>
      <c r="AQ1491" s="3">
        <v>5.4541992782219271E-3</v>
      </c>
      <c r="AR1491" s="3">
        <v>0.9999249268300936</v>
      </c>
      <c r="AS1491" s="3">
        <v>1.2494142160668589E-4</v>
      </c>
      <c r="AT1491" s="10">
        <v>4.0710926000000003E-3</v>
      </c>
      <c r="AU1491" s="1">
        <v>190.8515625</v>
      </c>
      <c r="AV1491" s="5">
        <v>337747.16844114917</v>
      </c>
      <c r="AW1491" s="9">
        <v>0.91776919364929199</v>
      </c>
      <c r="AX1491">
        <v>2</v>
      </c>
      <c r="AY1491" t="s">
        <v>50</v>
      </c>
      <c r="AZ1491" s="9">
        <f>AVERAGE(MainTable[[#This Row],[f1]:[f4]])</f>
        <v>0.30359999999999998</v>
      </c>
      <c r="BA1491" s="9">
        <f>AVERAGE(MainTable[[#This Row],[l1]:[l3]])</f>
        <v>3.9999999999999992E-3</v>
      </c>
      <c r="BB1491" s="9">
        <f>AVERAGE(MainTable[[#This Row],[n1]:[lsc]])</f>
        <v>0.17716666666666669</v>
      </c>
      <c r="BC1491" s="9">
        <f>AVERAGE(MainTable[[#This Row],[density]:[clsCoef]])</f>
        <v>0.58799999999999997</v>
      </c>
      <c r="BD1491" s="9">
        <f>AVERAGE(MainTable[[#This Row],[t2]:[t4]])</f>
        <v>0.25166666666666665</v>
      </c>
      <c r="BE1491" s="9">
        <f>AVERAGE(MainTable[[#This Row],[c1]:[c2]])</f>
        <v>1.6500000000000001E-2</v>
      </c>
      <c r="BF1491" s="9">
        <f>AVERAGE(MainTable[[#This Row],[n3]], MainTable[[#This Row],[n1]], MainTable[[#This Row],[n4]])</f>
        <v>4.333333333333334E-3</v>
      </c>
      <c r="BG1491" s="9" t="str">
        <f>VLOOKUP(MainTable[[#This Row],[model]],ModelNames,4,FALSE)</f>
        <v>Tree Ensemble</v>
      </c>
      <c r="BH1491" s="9" cm="1">
        <f t="array" ref="BH1491">MEDIAN(IF($AM$2:$AM$2385=AM1491,$AN$2:$AN$2385))</f>
        <v>0.86973139609339412</v>
      </c>
      <c r="BI1491" s="9" t="str" cm="1">
        <f t="array" ref="BI1491">LEFT(A1491, MIN(IFERROR(FIND({"_binarized","_clean","_converted"}, A1491), LEN(A1491)+1))-1)</f>
        <v>banknote_authentication</v>
      </c>
    </row>
    <row r="1492" spans="1:61" x14ac:dyDescent="0.25">
      <c r="A1492" t="s">
        <v>85</v>
      </c>
      <c r="B1492" s="6">
        <v>1372</v>
      </c>
      <c r="C1492">
        <v>5</v>
      </c>
      <c r="D1492">
        <v>4</v>
      </c>
      <c r="E1492">
        <v>0</v>
      </c>
      <c r="F1492" s="1">
        <v>1.249180327868852</v>
      </c>
      <c r="G1492">
        <v>0</v>
      </c>
      <c r="H1492">
        <v>0</v>
      </c>
      <c r="I1492" s="1">
        <v>1000000</v>
      </c>
      <c r="J1492" s="1">
        <v>0.1398975589687016</v>
      </c>
      <c r="K1492" s="1">
        <v>0.66284998645716586</v>
      </c>
      <c r="L1492" s="1">
        <v>5.3623000000000003</v>
      </c>
      <c r="M1492" s="1">
        <v>5.3471000000000002</v>
      </c>
      <c r="N1492" s="2">
        <v>0.24199999999999999</v>
      </c>
      <c r="O1492" s="2">
        <v>0.311</v>
      </c>
      <c r="P1492" s="2">
        <v>3.6999999999999998E-2</v>
      </c>
      <c r="Q1492" s="2">
        <v>0.156</v>
      </c>
      <c r="R1492" s="2">
        <v>0.66100000000000003</v>
      </c>
      <c r="S1492" s="2">
        <v>0.35299999999999998</v>
      </c>
      <c r="T1492" s="2">
        <v>1E-3</v>
      </c>
      <c r="U1492" s="2">
        <v>8.9999999999999993E-3</v>
      </c>
      <c r="V1492" s="2">
        <v>2E-3</v>
      </c>
      <c r="W1492" s="2">
        <v>1E-3</v>
      </c>
      <c r="X1492" s="2">
        <v>9.8000000000000004E-2</v>
      </c>
      <c r="Y1492" s="2">
        <v>2E-3</v>
      </c>
      <c r="Z1492" s="2">
        <v>0.01</v>
      </c>
      <c r="AA1492" s="2">
        <v>3.4000000000000002E-2</v>
      </c>
      <c r="AB1492" s="2">
        <v>0.91800000000000004</v>
      </c>
      <c r="AC1492" s="2">
        <v>0.89200000000000002</v>
      </c>
      <c r="AD1492" s="2">
        <v>0.28399999999999997</v>
      </c>
      <c r="AE1492" s="2">
        <v>0.76200000000000001</v>
      </c>
      <c r="AF1492" s="2">
        <v>3.0000000000000001E-3</v>
      </c>
      <c r="AG1492" s="2">
        <v>2E-3</v>
      </c>
      <c r="AH1492" s="2">
        <v>0.75</v>
      </c>
      <c r="AI1492" s="2">
        <v>8.9999999999999993E-3</v>
      </c>
      <c r="AJ1492" s="2">
        <v>2.4E-2</v>
      </c>
      <c r="AK1492">
        <v>46443</v>
      </c>
      <c r="AL1492">
        <v>2</v>
      </c>
      <c r="AM1492" t="s">
        <v>55</v>
      </c>
      <c r="AN1492" s="3">
        <v>0.99343596549435964</v>
      </c>
      <c r="AO1492" s="3">
        <v>6.2784613770743587E-3</v>
      </c>
      <c r="AP1492" s="3">
        <v>0.99344137539895139</v>
      </c>
      <c r="AQ1492" s="3">
        <v>6.2674718608963188E-3</v>
      </c>
      <c r="AR1492" s="3">
        <v>0.99990293356341675</v>
      </c>
      <c r="AS1492" s="3">
        <v>1.941328731664971E-4</v>
      </c>
      <c r="AT1492" s="10">
        <v>3.0381917999999998E-3</v>
      </c>
      <c r="AU1492" s="1">
        <v>192.7734375</v>
      </c>
      <c r="AV1492" s="5">
        <v>452571.82318274211</v>
      </c>
      <c r="AW1492" s="9">
        <v>1.273789167404175</v>
      </c>
      <c r="AX1492">
        <v>16</v>
      </c>
      <c r="AY1492" t="s">
        <v>50</v>
      </c>
      <c r="AZ1492" s="9">
        <f>AVERAGE(MainTable[[#This Row],[f1]:[f4]])</f>
        <v>0.30359999999999998</v>
      </c>
      <c r="BA1492" s="9">
        <f>AVERAGE(MainTable[[#This Row],[l1]:[l3]])</f>
        <v>3.9999999999999992E-3</v>
      </c>
      <c r="BB1492" s="9">
        <f>AVERAGE(MainTable[[#This Row],[n1]:[lsc]])</f>
        <v>0.17716666666666669</v>
      </c>
      <c r="BC1492" s="9">
        <f>AVERAGE(MainTable[[#This Row],[density]:[clsCoef]])</f>
        <v>0.58799999999999997</v>
      </c>
      <c r="BD1492" s="9">
        <f>AVERAGE(MainTable[[#This Row],[t2]:[t4]])</f>
        <v>0.25166666666666665</v>
      </c>
      <c r="BE1492" s="9">
        <f>AVERAGE(MainTable[[#This Row],[c1]:[c2]])</f>
        <v>1.6500000000000001E-2</v>
      </c>
      <c r="BF1492" s="9">
        <f>AVERAGE(MainTable[[#This Row],[n3]], MainTable[[#This Row],[n1]], MainTable[[#This Row],[n4]])</f>
        <v>4.333333333333334E-3</v>
      </c>
      <c r="BG1492" s="9" t="str">
        <f>VLOOKUP(MainTable[[#This Row],[model]],ModelNames,4,FALSE)</f>
        <v>Tree Ensemble</v>
      </c>
      <c r="BH1492" s="9" cm="1">
        <f t="array" ref="BH1492">MEDIAN(IF($AM$2:$AM$2385=AM1492,$AN$2:$AN$2385))</f>
        <v>0.88267425723439863</v>
      </c>
      <c r="BI1492" s="9" t="str" cm="1">
        <f t="array" ref="BI1492">LEFT(A1492, MIN(IFERROR(FIND({"_binarized","_clean","_converted"}, A1492), LEN(A1492)+1))-1)</f>
        <v>banknote_authentication</v>
      </c>
    </row>
    <row r="1493" spans="1:61" x14ac:dyDescent="0.25">
      <c r="A1493" t="s">
        <v>85</v>
      </c>
      <c r="B1493" s="6">
        <v>1372</v>
      </c>
      <c r="C1493">
        <v>5</v>
      </c>
      <c r="D1493">
        <v>4</v>
      </c>
      <c r="E1493">
        <v>0</v>
      </c>
      <c r="F1493" s="1">
        <v>1.249180327868852</v>
      </c>
      <c r="G1493">
        <v>0</v>
      </c>
      <c r="H1493">
        <v>0</v>
      </c>
      <c r="I1493" s="1">
        <v>1000000</v>
      </c>
      <c r="J1493" s="1">
        <v>0.1398975589687016</v>
      </c>
      <c r="K1493" s="1">
        <v>0.66284998645716586</v>
      </c>
      <c r="L1493" s="1">
        <v>5.3623000000000003</v>
      </c>
      <c r="M1493" s="1">
        <v>5.3471000000000002</v>
      </c>
      <c r="N1493" s="2">
        <v>0.24199999999999999</v>
      </c>
      <c r="O1493" s="2">
        <v>0.311</v>
      </c>
      <c r="P1493" s="2">
        <v>3.6999999999999998E-2</v>
      </c>
      <c r="Q1493" s="2">
        <v>0.156</v>
      </c>
      <c r="R1493" s="2">
        <v>0.66100000000000003</v>
      </c>
      <c r="S1493" s="2">
        <v>0.35299999999999998</v>
      </c>
      <c r="T1493" s="2">
        <v>1E-3</v>
      </c>
      <c r="U1493" s="2">
        <v>8.9999999999999993E-3</v>
      </c>
      <c r="V1493" s="2">
        <v>2E-3</v>
      </c>
      <c r="W1493" s="2">
        <v>1E-3</v>
      </c>
      <c r="X1493" s="2">
        <v>9.8000000000000004E-2</v>
      </c>
      <c r="Y1493" s="2">
        <v>2E-3</v>
      </c>
      <c r="Z1493" s="2">
        <v>0.01</v>
      </c>
      <c r="AA1493" s="2">
        <v>3.4000000000000002E-2</v>
      </c>
      <c r="AB1493" s="2">
        <v>0.91800000000000004</v>
      </c>
      <c r="AC1493" s="2">
        <v>0.89200000000000002</v>
      </c>
      <c r="AD1493" s="2">
        <v>0.28399999999999997</v>
      </c>
      <c r="AE1493" s="2">
        <v>0.76200000000000001</v>
      </c>
      <c r="AF1493" s="2">
        <v>3.0000000000000001E-3</v>
      </c>
      <c r="AG1493" s="2">
        <v>2E-3</v>
      </c>
      <c r="AH1493" s="2">
        <v>0.75</v>
      </c>
      <c r="AI1493" s="2">
        <v>8.9999999999999993E-3</v>
      </c>
      <c r="AJ1493" s="2">
        <v>2.4E-2</v>
      </c>
      <c r="AK1493">
        <v>46443</v>
      </c>
      <c r="AL1493">
        <v>2</v>
      </c>
      <c r="AM1493" t="s">
        <v>59</v>
      </c>
      <c r="AN1493" s="3">
        <v>0.99343331121433298</v>
      </c>
      <c r="AO1493" s="3">
        <v>4.8433912509268174E-3</v>
      </c>
      <c r="AP1493" s="3">
        <v>0.99343818097618242</v>
      </c>
      <c r="AQ1493" s="3">
        <v>4.8362695693327552E-3</v>
      </c>
      <c r="AR1493" s="3">
        <v>0.99992450388265741</v>
      </c>
      <c r="AS1493" s="3">
        <v>1.2577549384913409E-4</v>
      </c>
      <c r="AT1493" s="10">
        <v>4.6271324000000001E-3</v>
      </c>
      <c r="AU1493" s="1">
        <v>186.64453125</v>
      </c>
      <c r="AV1493" s="5">
        <v>297160.2877223356</v>
      </c>
      <c r="AW1493" s="9">
        <v>0.32040786743164063</v>
      </c>
      <c r="AX1493">
        <v>1</v>
      </c>
      <c r="AY1493" t="s">
        <v>50</v>
      </c>
      <c r="AZ1493" s="9">
        <f>AVERAGE(MainTable[[#This Row],[f1]:[f4]])</f>
        <v>0.30359999999999998</v>
      </c>
      <c r="BA1493" s="9">
        <f>AVERAGE(MainTable[[#This Row],[l1]:[l3]])</f>
        <v>3.9999999999999992E-3</v>
      </c>
      <c r="BB1493" s="9">
        <f>AVERAGE(MainTable[[#This Row],[n1]:[lsc]])</f>
        <v>0.17716666666666669</v>
      </c>
      <c r="BC1493" s="9">
        <f>AVERAGE(MainTable[[#This Row],[density]:[clsCoef]])</f>
        <v>0.58799999999999997</v>
      </c>
      <c r="BD1493" s="9">
        <f>AVERAGE(MainTable[[#This Row],[t2]:[t4]])</f>
        <v>0.25166666666666665</v>
      </c>
      <c r="BE1493" s="9">
        <f>AVERAGE(MainTable[[#This Row],[c1]:[c2]])</f>
        <v>1.6500000000000001E-2</v>
      </c>
      <c r="BF1493" s="9">
        <f>AVERAGE(MainTable[[#This Row],[n3]], MainTable[[#This Row],[n1]], MainTable[[#This Row],[n4]])</f>
        <v>4.333333333333334E-3</v>
      </c>
      <c r="BG1493" s="9" t="str">
        <f>VLOOKUP(MainTable[[#This Row],[model]],ModelNames,4,FALSE)</f>
        <v>Tree Ensemble</v>
      </c>
      <c r="BH1493" s="9" cm="1">
        <f t="array" ref="BH1493">MEDIAN(IF($AM$2:$AM$2385=AM1493,$AN$2:$AN$2385))</f>
        <v>0.86949265687583444</v>
      </c>
      <c r="BI1493" s="9" t="str" cm="1">
        <f t="array" ref="BI1493">LEFT(A1493, MIN(IFERROR(FIND({"_binarized","_clean","_converted"}, A1493), LEN(A1493)+1))-1)</f>
        <v>banknote_authentication</v>
      </c>
    </row>
    <row r="1494" spans="1:61" x14ac:dyDescent="0.25">
      <c r="A1494" t="s">
        <v>85</v>
      </c>
      <c r="B1494" s="6">
        <v>1372</v>
      </c>
      <c r="C1494">
        <v>5</v>
      </c>
      <c r="D1494">
        <v>4</v>
      </c>
      <c r="E1494">
        <v>0</v>
      </c>
      <c r="F1494" s="1">
        <v>1.249180327868852</v>
      </c>
      <c r="G1494">
        <v>0</v>
      </c>
      <c r="H1494">
        <v>0</v>
      </c>
      <c r="I1494" s="1">
        <v>1000000</v>
      </c>
      <c r="J1494" s="1">
        <v>0.1398975589687016</v>
      </c>
      <c r="K1494" s="1">
        <v>0.66284998645716586</v>
      </c>
      <c r="L1494" s="1">
        <v>5.3623000000000003</v>
      </c>
      <c r="M1494" s="1">
        <v>5.3471000000000002</v>
      </c>
      <c r="N1494" s="2">
        <v>0.24199999999999999</v>
      </c>
      <c r="O1494" s="2">
        <v>0.311</v>
      </c>
      <c r="P1494" s="2">
        <v>3.6999999999999998E-2</v>
      </c>
      <c r="Q1494" s="2">
        <v>0.156</v>
      </c>
      <c r="R1494" s="2">
        <v>0.66100000000000003</v>
      </c>
      <c r="S1494" s="2">
        <v>0.35299999999999998</v>
      </c>
      <c r="T1494" s="2">
        <v>1E-3</v>
      </c>
      <c r="U1494" s="2">
        <v>8.9999999999999993E-3</v>
      </c>
      <c r="V1494" s="2">
        <v>2E-3</v>
      </c>
      <c r="W1494" s="2">
        <v>1E-3</v>
      </c>
      <c r="X1494" s="2">
        <v>9.8000000000000004E-2</v>
      </c>
      <c r="Y1494" s="2">
        <v>2E-3</v>
      </c>
      <c r="Z1494" s="2">
        <v>0.01</v>
      </c>
      <c r="AA1494" s="2">
        <v>3.4000000000000002E-2</v>
      </c>
      <c r="AB1494" s="2">
        <v>0.91800000000000004</v>
      </c>
      <c r="AC1494" s="2">
        <v>0.89200000000000002</v>
      </c>
      <c r="AD1494" s="2">
        <v>0.28399999999999997</v>
      </c>
      <c r="AE1494" s="2">
        <v>0.76200000000000001</v>
      </c>
      <c r="AF1494" s="2">
        <v>3.0000000000000001E-3</v>
      </c>
      <c r="AG1494" s="2">
        <v>2E-3</v>
      </c>
      <c r="AH1494" s="2">
        <v>0.75</v>
      </c>
      <c r="AI1494" s="2">
        <v>8.9999999999999993E-3</v>
      </c>
      <c r="AJ1494" s="2">
        <v>2.4E-2</v>
      </c>
      <c r="AK1494">
        <v>46443</v>
      </c>
      <c r="AL1494">
        <v>2</v>
      </c>
      <c r="AM1494" t="s">
        <v>54</v>
      </c>
      <c r="AN1494" s="3">
        <v>0.9927060384870604</v>
      </c>
      <c r="AO1494" s="3">
        <v>4.6206631909429998E-3</v>
      </c>
      <c r="AP1494" s="3">
        <v>0.99270946904599877</v>
      </c>
      <c r="AQ1494" s="3">
        <v>4.6151498601366353E-3</v>
      </c>
      <c r="AR1494" s="3">
        <v>0.9998975409836065</v>
      </c>
      <c r="AS1494" s="3">
        <v>1.1362870742943561E-4</v>
      </c>
      <c r="AT1494" s="10">
        <v>8.2547736199999999E-2</v>
      </c>
      <c r="AU1494" s="1">
        <v>206.99609375</v>
      </c>
      <c r="AV1494" s="5">
        <v>16657.028573178031</v>
      </c>
      <c r="AW1494" s="9">
        <v>2.0089516639709468</v>
      </c>
      <c r="AX1494">
        <v>16</v>
      </c>
      <c r="AY1494" t="s">
        <v>50</v>
      </c>
      <c r="AZ1494" s="9">
        <f>AVERAGE(MainTable[[#This Row],[f1]:[f4]])</f>
        <v>0.30359999999999998</v>
      </c>
      <c r="BA1494" s="9">
        <f>AVERAGE(MainTable[[#This Row],[l1]:[l3]])</f>
        <v>3.9999999999999992E-3</v>
      </c>
      <c r="BB1494" s="9">
        <f>AVERAGE(MainTable[[#This Row],[n1]:[lsc]])</f>
        <v>0.17716666666666669</v>
      </c>
      <c r="BC1494" s="9">
        <f>AVERAGE(MainTable[[#This Row],[density]:[clsCoef]])</f>
        <v>0.58799999999999997</v>
      </c>
      <c r="BD1494" s="9">
        <f>AVERAGE(MainTable[[#This Row],[t2]:[t4]])</f>
        <v>0.25166666666666665</v>
      </c>
      <c r="BE1494" s="9">
        <f>AVERAGE(MainTable[[#This Row],[c1]:[c2]])</f>
        <v>1.6500000000000001E-2</v>
      </c>
      <c r="BF1494" s="9">
        <f>AVERAGE(MainTable[[#This Row],[n3]], MainTable[[#This Row],[n1]], MainTable[[#This Row],[n4]])</f>
        <v>4.333333333333334E-3</v>
      </c>
      <c r="BG1494" s="9" t="str">
        <f>VLOOKUP(MainTable[[#This Row],[model]],ModelNames,4,FALSE)</f>
        <v>Tree Ensemble</v>
      </c>
      <c r="BH1494" s="9" cm="1">
        <f t="array" ref="BH1494">MEDIAN(IF($AM$2:$AM$2385=AM1494,$AN$2:$AN$2385))</f>
        <v>0.87316363636363636</v>
      </c>
      <c r="BI1494" s="9" t="str" cm="1">
        <f t="array" ref="BI1494">LEFT(A1494, MIN(IFERROR(FIND({"_binarized","_clean","_converted"}, A1494), LEN(A1494)+1))-1)</f>
        <v>banknote_authentication</v>
      </c>
    </row>
    <row r="1495" spans="1:61" x14ac:dyDescent="0.25">
      <c r="A1495" t="s">
        <v>85</v>
      </c>
      <c r="B1495" s="6">
        <v>1372</v>
      </c>
      <c r="C1495">
        <v>5</v>
      </c>
      <c r="D1495">
        <v>4</v>
      </c>
      <c r="E1495">
        <v>0</v>
      </c>
      <c r="F1495" s="1">
        <v>1.249180327868852</v>
      </c>
      <c r="G1495">
        <v>0</v>
      </c>
      <c r="H1495">
        <v>0</v>
      </c>
      <c r="I1495" s="1">
        <v>1000000</v>
      </c>
      <c r="J1495" s="1">
        <v>0.1398975589687016</v>
      </c>
      <c r="K1495" s="1">
        <v>0.66284998645716586</v>
      </c>
      <c r="L1495" s="1">
        <v>5.3623000000000003</v>
      </c>
      <c r="M1495" s="1">
        <v>5.3471000000000002</v>
      </c>
      <c r="N1495" s="2">
        <v>0.24199999999999999</v>
      </c>
      <c r="O1495" s="2">
        <v>0.311</v>
      </c>
      <c r="P1495" s="2">
        <v>3.6999999999999998E-2</v>
      </c>
      <c r="Q1495" s="2">
        <v>0.156</v>
      </c>
      <c r="R1495" s="2">
        <v>0.66100000000000003</v>
      </c>
      <c r="S1495" s="2">
        <v>0.35299999999999998</v>
      </c>
      <c r="T1495" s="2">
        <v>1E-3</v>
      </c>
      <c r="U1495" s="2">
        <v>8.9999999999999993E-3</v>
      </c>
      <c r="V1495" s="2">
        <v>2E-3</v>
      </c>
      <c r="W1495" s="2">
        <v>1E-3</v>
      </c>
      <c r="X1495" s="2">
        <v>9.8000000000000004E-2</v>
      </c>
      <c r="Y1495" s="2">
        <v>2E-3</v>
      </c>
      <c r="Z1495" s="2">
        <v>0.01</v>
      </c>
      <c r="AA1495" s="2">
        <v>3.4000000000000002E-2</v>
      </c>
      <c r="AB1495" s="2">
        <v>0.91800000000000004</v>
      </c>
      <c r="AC1495" s="2">
        <v>0.89200000000000002</v>
      </c>
      <c r="AD1495" s="2">
        <v>0.28399999999999997</v>
      </c>
      <c r="AE1495" s="2">
        <v>0.76200000000000001</v>
      </c>
      <c r="AF1495" s="2">
        <v>3.0000000000000001E-3</v>
      </c>
      <c r="AG1495" s="2">
        <v>2E-3</v>
      </c>
      <c r="AH1495" s="2">
        <v>0.75</v>
      </c>
      <c r="AI1495" s="2">
        <v>8.9999999999999993E-3</v>
      </c>
      <c r="AJ1495" s="2">
        <v>2.4E-2</v>
      </c>
      <c r="AK1495">
        <v>46443</v>
      </c>
      <c r="AL1495">
        <v>2</v>
      </c>
      <c r="AM1495" t="s">
        <v>60</v>
      </c>
      <c r="AN1495" s="3">
        <v>0.99125945587259456</v>
      </c>
      <c r="AO1495" s="3">
        <v>4.3614481328321016E-3</v>
      </c>
      <c r="AP1495" s="3">
        <v>0.99126652647176028</v>
      </c>
      <c r="AQ1495" s="3">
        <v>4.3559967163586113E-3</v>
      </c>
      <c r="AR1495" s="3">
        <v>0.99978514270246488</v>
      </c>
      <c r="AS1495" s="3">
        <v>1.6928095040069641E-4</v>
      </c>
      <c r="AT1495" s="10">
        <v>1.3526200999999999E-3</v>
      </c>
      <c r="AU1495" s="1">
        <v>193.53515625</v>
      </c>
      <c r="AV1495" s="5">
        <v>1016545.5731232259</v>
      </c>
      <c r="AW1495" s="9">
        <v>6.1044692993164063E-2</v>
      </c>
      <c r="AX1495">
        <v>16</v>
      </c>
      <c r="AY1495" t="s">
        <v>50</v>
      </c>
      <c r="AZ1495" s="9">
        <f>AVERAGE(MainTable[[#This Row],[f1]:[f4]])</f>
        <v>0.30359999999999998</v>
      </c>
      <c r="BA1495" s="9">
        <f>AVERAGE(MainTable[[#This Row],[l1]:[l3]])</f>
        <v>3.9999999999999992E-3</v>
      </c>
      <c r="BB1495" s="9">
        <f>AVERAGE(MainTable[[#This Row],[n1]:[lsc]])</f>
        <v>0.17716666666666669</v>
      </c>
      <c r="BC1495" s="9">
        <f>AVERAGE(MainTable[[#This Row],[density]:[clsCoef]])</f>
        <v>0.58799999999999997</v>
      </c>
      <c r="BD1495" s="9">
        <f>AVERAGE(MainTable[[#This Row],[t2]:[t4]])</f>
        <v>0.25166666666666665</v>
      </c>
      <c r="BE1495" s="9">
        <f>AVERAGE(MainTable[[#This Row],[c1]:[c2]])</f>
        <v>1.6500000000000001E-2</v>
      </c>
      <c r="BF1495" s="9">
        <f>AVERAGE(MainTable[[#This Row],[n3]], MainTable[[#This Row],[n1]], MainTable[[#This Row],[n4]])</f>
        <v>4.333333333333334E-3</v>
      </c>
      <c r="BG1495" s="9" t="str">
        <f>VLOOKUP(MainTable[[#This Row],[model]],ModelNames,4,FALSE)</f>
        <v>Linear</v>
      </c>
      <c r="BH1495" s="9" cm="1">
        <f t="array" ref="BH1495">MEDIAN(IF($AM$2:$AM$2385=AM1495,$AN$2:$AN$2385))</f>
        <v>0.84154689776823377</v>
      </c>
      <c r="BI1495" s="9" t="str" cm="1">
        <f t="array" ref="BI1495">LEFT(A1495, MIN(IFERROR(FIND({"_binarized","_clean","_converted"}, A1495), LEN(A1495)+1))-1)</f>
        <v>banknote_authentication</v>
      </c>
    </row>
    <row r="1496" spans="1:61" x14ac:dyDescent="0.25">
      <c r="A1496" t="s">
        <v>85</v>
      </c>
      <c r="B1496" s="6">
        <v>1372</v>
      </c>
      <c r="C1496">
        <v>5</v>
      </c>
      <c r="D1496">
        <v>4</v>
      </c>
      <c r="E1496">
        <v>0</v>
      </c>
      <c r="F1496" s="1">
        <v>1.249180327868852</v>
      </c>
      <c r="G1496">
        <v>0</v>
      </c>
      <c r="H1496">
        <v>0</v>
      </c>
      <c r="I1496" s="1">
        <v>1000000</v>
      </c>
      <c r="J1496" s="1">
        <v>0.1398975589687016</v>
      </c>
      <c r="K1496" s="1">
        <v>0.66284998645716586</v>
      </c>
      <c r="L1496" s="1">
        <v>5.3623000000000003</v>
      </c>
      <c r="M1496" s="1">
        <v>5.3471000000000002</v>
      </c>
      <c r="N1496" s="2">
        <v>0.24199999999999999</v>
      </c>
      <c r="O1496" s="2">
        <v>0.311</v>
      </c>
      <c r="P1496" s="2">
        <v>3.6999999999999998E-2</v>
      </c>
      <c r="Q1496" s="2">
        <v>0.156</v>
      </c>
      <c r="R1496" s="2">
        <v>0.66100000000000003</v>
      </c>
      <c r="S1496" s="2">
        <v>0.35299999999999998</v>
      </c>
      <c r="T1496" s="2">
        <v>1E-3</v>
      </c>
      <c r="U1496" s="2">
        <v>8.9999999999999993E-3</v>
      </c>
      <c r="V1496" s="2">
        <v>2E-3</v>
      </c>
      <c r="W1496" s="2">
        <v>1E-3</v>
      </c>
      <c r="X1496" s="2">
        <v>9.8000000000000004E-2</v>
      </c>
      <c r="Y1496" s="2">
        <v>2E-3</v>
      </c>
      <c r="Z1496" s="2">
        <v>0.01</v>
      </c>
      <c r="AA1496" s="2">
        <v>3.4000000000000002E-2</v>
      </c>
      <c r="AB1496" s="2">
        <v>0.91800000000000004</v>
      </c>
      <c r="AC1496" s="2">
        <v>0.89200000000000002</v>
      </c>
      <c r="AD1496" s="2">
        <v>0.28399999999999997</v>
      </c>
      <c r="AE1496" s="2">
        <v>0.76200000000000001</v>
      </c>
      <c r="AF1496" s="2">
        <v>3.0000000000000001E-3</v>
      </c>
      <c r="AG1496" s="2">
        <v>2E-3</v>
      </c>
      <c r="AH1496" s="2">
        <v>0.75</v>
      </c>
      <c r="AI1496" s="2">
        <v>8.9999999999999993E-3</v>
      </c>
      <c r="AJ1496" s="2">
        <v>2.4E-2</v>
      </c>
      <c r="AK1496">
        <v>46443</v>
      </c>
      <c r="AL1496">
        <v>2</v>
      </c>
      <c r="AM1496" t="s">
        <v>56</v>
      </c>
      <c r="AN1496" s="3">
        <v>0.99052687458526878</v>
      </c>
      <c r="AO1496" s="3">
        <v>5.4438590975380338E-3</v>
      </c>
      <c r="AP1496" s="3">
        <v>0.99053309262820766</v>
      </c>
      <c r="AQ1496" s="3">
        <v>5.4402181320969446E-3</v>
      </c>
      <c r="AR1496" s="3">
        <v>0.99977435754284461</v>
      </c>
      <c r="AS1496" s="3">
        <v>1.8063542040318371E-4</v>
      </c>
      <c r="AT1496" s="10">
        <v>1.4483452E-3</v>
      </c>
      <c r="AU1496" s="1">
        <v>193.140625</v>
      </c>
      <c r="AV1496" s="5">
        <v>949359.32047145581</v>
      </c>
      <c r="AW1496" s="9">
        <v>5.9676408767700202E-2</v>
      </c>
      <c r="AX1496">
        <v>10</v>
      </c>
      <c r="AY1496" t="s">
        <v>50</v>
      </c>
      <c r="AZ1496" s="9">
        <f>AVERAGE(MainTable[[#This Row],[f1]:[f4]])</f>
        <v>0.30359999999999998</v>
      </c>
      <c r="BA1496" s="9">
        <f>AVERAGE(MainTable[[#This Row],[l1]:[l3]])</f>
        <v>3.9999999999999992E-3</v>
      </c>
      <c r="BB1496" s="9">
        <f>AVERAGE(MainTable[[#This Row],[n1]:[lsc]])</f>
        <v>0.17716666666666669</v>
      </c>
      <c r="BC1496" s="9">
        <f>AVERAGE(MainTable[[#This Row],[density]:[clsCoef]])</f>
        <v>0.58799999999999997</v>
      </c>
      <c r="BD1496" s="9">
        <f>AVERAGE(MainTable[[#This Row],[t2]:[t4]])</f>
        <v>0.25166666666666665</v>
      </c>
      <c r="BE1496" s="9">
        <f>AVERAGE(MainTable[[#This Row],[c1]:[c2]])</f>
        <v>1.6500000000000001E-2</v>
      </c>
      <c r="BF1496" s="9">
        <f>AVERAGE(MainTable[[#This Row],[n3]], MainTable[[#This Row],[n1]], MainTable[[#This Row],[n4]])</f>
        <v>4.333333333333334E-3</v>
      </c>
      <c r="BG1496" s="9" t="str">
        <f>VLOOKUP(MainTable[[#This Row],[model]],ModelNames,4,FALSE)</f>
        <v>Linear</v>
      </c>
      <c r="BH1496" s="9" cm="1">
        <f t="array" ref="BH1496">MEDIAN(IF($AM$2:$AM$2385=AM1496,$AN$2:$AN$2385))</f>
        <v>0.85279999999999989</v>
      </c>
      <c r="BI1496" s="9" t="str" cm="1">
        <f t="array" ref="BI1496">LEFT(A1496, MIN(IFERROR(FIND({"_binarized","_clean","_converted"}, A1496), LEN(A1496)+1))-1)</f>
        <v>banknote_authentication</v>
      </c>
    </row>
    <row r="1497" spans="1:61" x14ac:dyDescent="0.25">
      <c r="A1497" t="s">
        <v>85</v>
      </c>
      <c r="B1497" s="6">
        <v>1372</v>
      </c>
      <c r="C1497">
        <v>5</v>
      </c>
      <c r="D1497">
        <v>4</v>
      </c>
      <c r="E1497">
        <v>0</v>
      </c>
      <c r="F1497" s="1">
        <v>1.249180327868852</v>
      </c>
      <c r="G1497">
        <v>0</v>
      </c>
      <c r="H1497">
        <v>0</v>
      </c>
      <c r="I1497" s="1">
        <v>1000000</v>
      </c>
      <c r="J1497" s="1">
        <v>0.1398975589687016</v>
      </c>
      <c r="K1497" s="1">
        <v>0.66284998645716586</v>
      </c>
      <c r="L1497" s="1">
        <v>5.3623000000000003</v>
      </c>
      <c r="M1497" s="1">
        <v>5.3471000000000002</v>
      </c>
      <c r="N1497" s="2">
        <v>0.24199999999999999</v>
      </c>
      <c r="O1497" s="2">
        <v>0.311</v>
      </c>
      <c r="P1497" s="2">
        <v>3.6999999999999998E-2</v>
      </c>
      <c r="Q1497" s="2">
        <v>0.156</v>
      </c>
      <c r="R1497" s="2">
        <v>0.66100000000000003</v>
      </c>
      <c r="S1497" s="2">
        <v>0.35299999999999998</v>
      </c>
      <c r="T1497" s="2">
        <v>1E-3</v>
      </c>
      <c r="U1497" s="2">
        <v>8.9999999999999993E-3</v>
      </c>
      <c r="V1497" s="2">
        <v>2E-3</v>
      </c>
      <c r="W1497" s="2">
        <v>1E-3</v>
      </c>
      <c r="X1497" s="2">
        <v>9.8000000000000004E-2</v>
      </c>
      <c r="Y1497" s="2">
        <v>2E-3</v>
      </c>
      <c r="Z1497" s="2">
        <v>0.01</v>
      </c>
      <c r="AA1497" s="2">
        <v>3.4000000000000002E-2</v>
      </c>
      <c r="AB1497" s="2">
        <v>0.91800000000000004</v>
      </c>
      <c r="AC1497" s="2">
        <v>0.89200000000000002</v>
      </c>
      <c r="AD1497" s="2">
        <v>0.28399999999999997</v>
      </c>
      <c r="AE1497" s="2">
        <v>0.76200000000000001</v>
      </c>
      <c r="AF1497" s="2">
        <v>3.0000000000000001E-3</v>
      </c>
      <c r="AG1497" s="2">
        <v>2E-3</v>
      </c>
      <c r="AH1497" s="2">
        <v>0.75</v>
      </c>
      <c r="AI1497" s="2">
        <v>8.9999999999999993E-3</v>
      </c>
      <c r="AJ1497" s="2">
        <v>2.4E-2</v>
      </c>
      <c r="AK1497">
        <v>46443</v>
      </c>
      <c r="AL1497">
        <v>2</v>
      </c>
      <c r="AM1497" t="s">
        <v>62</v>
      </c>
      <c r="AN1497" s="3">
        <v>0.99052687458526878</v>
      </c>
      <c r="AO1497" s="3">
        <v>5.4438590975380338E-3</v>
      </c>
      <c r="AP1497" s="3">
        <v>0.99053309262820766</v>
      </c>
      <c r="AQ1497" s="3">
        <v>5.4402181320969446E-3</v>
      </c>
      <c r="AT1497" s="10">
        <v>1.3213395999999999E-3</v>
      </c>
      <c r="AU1497" s="1">
        <v>193.18359375</v>
      </c>
      <c r="AV1497" s="5">
        <v>1040610.598870464</v>
      </c>
      <c r="AW1497" s="9">
        <v>3.6410808563232422E-2</v>
      </c>
      <c r="AX1497">
        <v>6</v>
      </c>
      <c r="AY1497" t="s">
        <v>50</v>
      </c>
      <c r="AZ1497" s="9">
        <f>AVERAGE(MainTable[[#This Row],[f1]:[f4]])</f>
        <v>0.30359999999999998</v>
      </c>
      <c r="BA1497" s="9">
        <f>AVERAGE(MainTable[[#This Row],[l1]:[l3]])</f>
        <v>3.9999999999999992E-3</v>
      </c>
      <c r="BB1497" s="9">
        <f>AVERAGE(MainTable[[#This Row],[n1]:[lsc]])</f>
        <v>0.17716666666666669</v>
      </c>
      <c r="BC1497" s="9">
        <f>AVERAGE(MainTable[[#This Row],[density]:[clsCoef]])</f>
        <v>0.58799999999999997</v>
      </c>
      <c r="BD1497" s="9">
        <f>AVERAGE(MainTable[[#This Row],[t2]:[t4]])</f>
        <v>0.25166666666666665</v>
      </c>
      <c r="BE1497" s="9">
        <f>AVERAGE(MainTable[[#This Row],[c1]:[c2]])</f>
        <v>1.6500000000000001E-2</v>
      </c>
      <c r="BF1497" s="9">
        <f>AVERAGE(MainTable[[#This Row],[n3]], MainTable[[#This Row],[n1]], MainTable[[#This Row],[n4]])</f>
        <v>4.333333333333334E-3</v>
      </c>
      <c r="BG1497" s="9" t="str">
        <f>VLOOKUP(MainTable[[#This Row],[model]],ModelNames,4,FALSE)</f>
        <v>Linear</v>
      </c>
      <c r="BH1497" s="9" cm="1">
        <f t="array" ref="BH1497">MEDIAN(IF($AM$2:$AM$2385=AM1497,$AN$2:$AN$2385))</f>
        <v>0.84909999999999997</v>
      </c>
      <c r="BI1497" s="9" t="str" cm="1">
        <f t="array" ref="BI1497">LEFT(A1497, MIN(IFERROR(FIND({"_binarized","_clean","_converted"}, A1497), LEN(A1497)+1))-1)</f>
        <v>banknote_authentication</v>
      </c>
    </row>
    <row r="1498" spans="1:61" x14ac:dyDescent="0.25">
      <c r="A1498" t="s">
        <v>85</v>
      </c>
      <c r="B1498" s="6">
        <v>1372</v>
      </c>
      <c r="C1498">
        <v>5</v>
      </c>
      <c r="D1498">
        <v>4</v>
      </c>
      <c r="E1498">
        <v>0</v>
      </c>
      <c r="F1498" s="1">
        <v>1.249180327868852</v>
      </c>
      <c r="G1498">
        <v>0</v>
      </c>
      <c r="H1498">
        <v>0</v>
      </c>
      <c r="I1498" s="1">
        <v>1000000</v>
      </c>
      <c r="J1498" s="1">
        <v>0.1398975589687016</v>
      </c>
      <c r="K1498" s="1">
        <v>0.66284998645716586</v>
      </c>
      <c r="L1498" s="1">
        <v>5.3623000000000003</v>
      </c>
      <c r="M1498" s="1">
        <v>5.3471000000000002</v>
      </c>
      <c r="N1498" s="2">
        <v>0.24199999999999999</v>
      </c>
      <c r="O1498" s="2">
        <v>0.311</v>
      </c>
      <c r="P1498" s="2">
        <v>3.6999999999999998E-2</v>
      </c>
      <c r="Q1498" s="2">
        <v>0.156</v>
      </c>
      <c r="R1498" s="2">
        <v>0.66100000000000003</v>
      </c>
      <c r="S1498" s="2">
        <v>0.35299999999999998</v>
      </c>
      <c r="T1498" s="2">
        <v>1E-3</v>
      </c>
      <c r="U1498" s="2">
        <v>8.9999999999999993E-3</v>
      </c>
      <c r="V1498" s="2">
        <v>2E-3</v>
      </c>
      <c r="W1498" s="2">
        <v>1E-3</v>
      </c>
      <c r="X1498" s="2">
        <v>9.8000000000000004E-2</v>
      </c>
      <c r="Y1498" s="2">
        <v>2E-3</v>
      </c>
      <c r="Z1498" s="2">
        <v>0.01</v>
      </c>
      <c r="AA1498" s="2">
        <v>3.4000000000000002E-2</v>
      </c>
      <c r="AB1498" s="2">
        <v>0.91800000000000004</v>
      </c>
      <c r="AC1498" s="2">
        <v>0.89200000000000002</v>
      </c>
      <c r="AD1498" s="2">
        <v>0.28399999999999997</v>
      </c>
      <c r="AE1498" s="2">
        <v>0.76200000000000001</v>
      </c>
      <c r="AF1498" s="2">
        <v>3.0000000000000001E-3</v>
      </c>
      <c r="AG1498" s="2">
        <v>2E-3</v>
      </c>
      <c r="AH1498" s="2">
        <v>0.75</v>
      </c>
      <c r="AI1498" s="2">
        <v>8.9999999999999993E-3</v>
      </c>
      <c r="AJ1498" s="2">
        <v>2.4E-2</v>
      </c>
      <c r="AK1498">
        <v>46443</v>
      </c>
      <c r="AL1498">
        <v>2</v>
      </c>
      <c r="AM1498" t="s">
        <v>61</v>
      </c>
      <c r="AN1498" s="3">
        <v>0.98542003981420034</v>
      </c>
      <c r="AO1498" s="3">
        <v>8.9430237477827676E-3</v>
      </c>
      <c r="AP1498" s="3">
        <v>0.98544618376503479</v>
      </c>
      <c r="AQ1498" s="3">
        <v>8.9235865335976078E-3</v>
      </c>
      <c r="AR1498" s="3">
        <v>0.99996785599485705</v>
      </c>
      <c r="AS1498" s="3">
        <v>6.428801028608434E-5</v>
      </c>
      <c r="AT1498" s="10">
        <v>1.4390468999999999E-3</v>
      </c>
      <c r="AU1498" s="1">
        <v>157.796875</v>
      </c>
      <c r="AV1498" s="5">
        <v>955493.55512111075</v>
      </c>
      <c r="AW1498" s="9">
        <v>2.4577140808105469E-2</v>
      </c>
      <c r="AX1498">
        <v>4</v>
      </c>
      <c r="AY1498" t="s">
        <v>50</v>
      </c>
      <c r="AZ1498" s="9">
        <f>AVERAGE(MainTable[[#This Row],[f1]:[f4]])</f>
        <v>0.30359999999999998</v>
      </c>
      <c r="BA1498" s="9">
        <f>AVERAGE(MainTable[[#This Row],[l1]:[l3]])</f>
        <v>3.9999999999999992E-3</v>
      </c>
      <c r="BB1498" s="9">
        <f>AVERAGE(MainTable[[#This Row],[n1]:[lsc]])</f>
        <v>0.17716666666666669</v>
      </c>
      <c r="BC1498" s="9">
        <f>AVERAGE(MainTable[[#This Row],[density]:[clsCoef]])</f>
        <v>0.58799999999999997</v>
      </c>
      <c r="BD1498" s="9">
        <f>AVERAGE(MainTable[[#This Row],[t2]:[t4]])</f>
        <v>0.25166666666666665</v>
      </c>
      <c r="BE1498" s="9">
        <f>AVERAGE(MainTable[[#This Row],[c1]:[c2]])</f>
        <v>1.6500000000000001E-2</v>
      </c>
      <c r="BF1498" s="9">
        <f>AVERAGE(MainTable[[#This Row],[n3]], MainTable[[#This Row],[n1]], MainTable[[#This Row],[n4]])</f>
        <v>4.333333333333334E-3</v>
      </c>
      <c r="BG1498" s="9" t="str">
        <f>VLOOKUP(MainTable[[#This Row],[model]],ModelNames,4,FALSE)</f>
        <v>Discriminant</v>
      </c>
      <c r="BH1498" s="9" cm="1">
        <f t="array" ref="BH1498">MEDIAN(IF($AM$2:$AM$2385=AM1498,$AN$2:$AN$2385))</f>
        <v>0.82848361206198695</v>
      </c>
      <c r="BI1498" s="9" t="str" cm="1">
        <f t="array" ref="BI1498">LEFT(A1498, MIN(IFERROR(FIND({"_binarized","_clean","_converted"}, A1498), LEN(A1498)+1))-1)</f>
        <v>banknote_authentication</v>
      </c>
    </row>
    <row r="1499" spans="1:61" x14ac:dyDescent="0.25">
      <c r="A1499" t="s">
        <v>85</v>
      </c>
      <c r="B1499" s="6">
        <v>1372</v>
      </c>
      <c r="C1499">
        <v>5</v>
      </c>
      <c r="D1499">
        <v>4</v>
      </c>
      <c r="E1499">
        <v>0</v>
      </c>
      <c r="F1499" s="1">
        <v>1.249180327868852</v>
      </c>
      <c r="G1499">
        <v>0</v>
      </c>
      <c r="H1499">
        <v>0</v>
      </c>
      <c r="I1499" s="1">
        <v>1000000</v>
      </c>
      <c r="J1499" s="1">
        <v>0.1398975589687016</v>
      </c>
      <c r="K1499" s="1">
        <v>0.66284998645716586</v>
      </c>
      <c r="L1499" s="1">
        <v>5.3623000000000003</v>
      </c>
      <c r="M1499" s="1">
        <v>5.3471000000000002</v>
      </c>
      <c r="N1499" s="2">
        <v>0.24199999999999999</v>
      </c>
      <c r="O1499" s="2">
        <v>0.311</v>
      </c>
      <c r="P1499" s="2">
        <v>3.6999999999999998E-2</v>
      </c>
      <c r="Q1499" s="2">
        <v>0.156</v>
      </c>
      <c r="R1499" s="2">
        <v>0.66100000000000003</v>
      </c>
      <c r="S1499" s="2">
        <v>0.35299999999999998</v>
      </c>
      <c r="T1499" s="2">
        <v>1E-3</v>
      </c>
      <c r="U1499" s="2">
        <v>8.9999999999999993E-3</v>
      </c>
      <c r="V1499" s="2">
        <v>2E-3</v>
      </c>
      <c r="W1499" s="2">
        <v>1E-3</v>
      </c>
      <c r="X1499" s="2">
        <v>9.8000000000000004E-2</v>
      </c>
      <c r="Y1499" s="2">
        <v>2E-3</v>
      </c>
      <c r="Z1499" s="2">
        <v>0.01</v>
      </c>
      <c r="AA1499" s="2">
        <v>3.4000000000000002E-2</v>
      </c>
      <c r="AB1499" s="2">
        <v>0.91800000000000004</v>
      </c>
      <c r="AC1499" s="2">
        <v>0.89200000000000002</v>
      </c>
      <c r="AD1499" s="2">
        <v>0.28399999999999997</v>
      </c>
      <c r="AE1499" s="2">
        <v>0.76200000000000001</v>
      </c>
      <c r="AF1499" s="2">
        <v>3.0000000000000001E-3</v>
      </c>
      <c r="AG1499" s="2">
        <v>2E-3</v>
      </c>
      <c r="AH1499" s="2">
        <v>0.75</v>
      </c>
      <c r="AI1499" s="2">
        <v>8.9999999999999993E-3</v>
      </c>
      <c r="AJ1499" s="2">
        <v>2.4E-2</v>
      </c>
      <c r="AK1499">
        <v>46443</v>
      </c>
      <c r="AL1499">
        <v>2</v>
      </c>
      <c r="AM1499" t="s">
        <v>57</v>
      </c>
      <c r="AN1499" s="3">
        <v>0.98323025879230264</v>
      </c>
      <c r="AO1499" s="3">
        <v>5.9352372232354149E-3</v>
      </c>
      <c r="AP1499" s="3">
        <v>0.98323447134913944</v>
      </c>
      <c r="AQ1499" s="3">
        <v>5.9286607269625202E-3</v>
      </c>
      <c r="AR1499" s="3">
        <v>0.98516836127606067</v>
      </c>
      <c r="AS1499" s="3">
        <v>4.8708523371928068E-3</v>
      </c>
      <c r="AT1499" s="10">
        <v>1.3880014E-3</v>
      </c>
      <c r="AU1499" s="1">
        <v>205.58984375</v>
      </c>
      <c r="AV1499" s="5">
        <v>990632.97662194888</v>
      </c>
      <c r="AW1499" s="9">
        <v>2.6491014957427979</v>
      </c>
      <c r="AX1499">
        <v>24</v>
      </c>
      <c r="AY1499" t="s">
        <v>50</v>
      </c>
      <c r="AZ1499" s="9">
        <f>AVERAGE(MainTable[[#This Row],[f1]:[f4]])</f>
        <v>0.30359999999999998</v>
      </c>
      <c r="BA1499" s="9">
        <f>AVERAGE(MainTable[[#This Row],[l1]:[l3]])</f>
        <v>3.9999999999999992E-3</v>
      </c>
      <c r="BB1499" s="9">
        <f>AVERAGE(MainTable[[#This Row],[n1]:[lsc]])</f>
        <v>0.17716666666666669</v>
      </c>
      <c r="BC1499" s="9">
        <f>AVERAGE(MainTable[[#This Row],[density]:[clsCoef]])</f>
        <v>0.58799999999999997</v>
      </c>
      <c r="BD1499" s="9">
        <f>AVERAGE(MainTable[[#This Row],[t2]:[t4]])</f>
        <v>0.25166666666666665</v>
      </c>
      <c r="BE1499" s="9">
        <f>AVERAGE(MainTable[[#This Row],[c1]:[c2]])</f>
        <v>1.6500000000000001E-2</v>
      </c>
      <c r="BF1499" s="9">
        <f>AVERAGE(MainTable[[#This Row],[n3]], MainTable[[#This Row],[n1]], MainTable[[#This Row],[n4]])</f>
        <v>4.333333333333334E-3</v>
      </c>
      <c r="BG1499" s="9" t="str">
        <f>VLOOKUP(MainTable[[#This Row],[model]],ModelNames,4,FALSE)</f>
        <v>Tree-based</v>
      </c>
      <c r="BH1499" s="9" cm="1">
        <f t="array" ref="BH1499">MEDIAN(IF($AM$2:$AM$2385=AM1499,$AN$2:$AN$2385))</f>
        <v>0.84387062005572167</v>
      </c>
      <c r="BI1499" s="9" t="str" cm="1">
        <f t="array" ref="BI1499">LEFT(A1499, MIN(IFERROR(FIND({"_binarized","_clean","_converted"}, A1499), LEN(A1499)+1))-1)</f>
        <v>banknote_authentication</v>
      </c>
    </row>
    <row r="1500" spans="1:61" x14ac:dyDescent="0.25">
      <c r="A1500" t="s">
        <v>85</v>
      </c>
      <c r="B1500" s="6">
        <v>1372</v>
      </c>
      <c r="C1500">
        <v>5</v>
      </c>
      <c r="D1500">
        <v>4</v>
      </c>
      <c r="E1500">
        <v>0</v>
      </c>
      <c r="F1500" s="1">
        <v>1.249180327868852</v>
      </c>
      <c r="G1500">
        <v>0</v>
      </c>
      <c r="H1500">
        <v>0</v>
      </c>
      <c r="I1500" s="1">
        <v>1000000</v>
      </c>
      <c r="J1500" s="1">
        <v>0.1398975589687016</v>
      </c>
      <c r="K1500" s="1">
        <v>0.66284998645716586</v>
      </c>
      <c r="L1500" s="1">
        <v>5.3623000000000003</v>
      </c>
      <c r="M1500" s="1">
        <v>5.3471000000000002</v>
      </c>
      <c r="N1500" s="2">
        <v>0.24199999999999999</v>
      </c>
      <c r="O1500" s="2">
        <v>0.311</v>
      </c>
      <c r="P1500" s="2">
        <v>3.6999999999999998E-2</v>
      </c>
      <c r="Q1500" s="2">
        <v>0.156</v>
      </c>
      <c r="R1500" s="2">
        <v>0.66100000000000003</v>
      </c>
      <c r="S1500" s="2">
        <v>0.35299999999999998</v>
      </c>
      <c r="T1500" s="2">
        <v>1E-3</v>
      </c>
      <c r="U1500" s="2">
        <v>8.9999999999999993E-3</v>
      </c>
      <c r="V1500" s="2">
        <v>2E-3</v>
      </c>
      <c r="W1500" s="2">
        <v>1E-3</v>
      </c>
      <c r="X1500" s="2">
        <v>9.8000000000000004E-2</v>
      </c>
      <c r="Y1500" s="2">
        <v>2E-3</v>
      </c>
      <c r="Z1500" s="2">
        <v>0.01</v>
      </c>
      <c r="AA1500" s="2">
        <v>3.4000000000000002E-2</v>
      </c>
      <c r="AB1500" s="2">
        <v>0.91800000000000004</v>
      </c>
      <c r="AC1500" s="2">
        <v>0.89200000000000002</v>
      </c>
      <c r="AD1500" s="2">
        <v>0.28399999999999997</v>
      </c>
      <c r="AE1500" s="2">
        <v>0.76200000000000001</v>
      </c>
      <c r="AF1500" s="2">
        <v>3.0000000000000001E-3</v>
      </c>
      <c r="AG1500" s="2">
        <v>2E-3</v>
      </c>
      <c r="AH1500" s="2">
        <v>0.75</v>
      </c>
      <c r="AI1500" s="2">
        <v>8.9999999999999993E-3</v>
      </c>
      <c r="AJ1500" s="2">
        <v>2.4E-2</v>
      </c>
      <c r="AK1500">
        <v>46443</v>
      </c>
      <c r="AL1500">
        <v>2</v>
      </c>
      <c r="AM1500" t="s">
        <v>64</v>
      </c>
      <c r="AN1500" s="3">
        <v>0.97667153284671537</v>
      </c>
      <c r="AO1500" s="3">
        <v>8.8301334335680222E-3</v>
      </c>
      <c r="AP1500" s="3">
        <v>0.97672228046261667</v>
      </c>
      <c r="AQ1500" s="3">
        <v>8.8003376771647619E-3</v>
      </c>
      <c r="AR1500" s="3">
        <v>0.99970950560264382</v>
      </c>
      <c r="AS1500" s="3">
        <v>2.218207540474669E-4</v>
      </c>
      <c r="AT1500" s="10">
        <v>1.8445253E-3</v>
      </c>
      <c r="AU1500" s="1">
        <v>157.26171875</v>
      </c>
      <c r="AV1500" s="5">
        <v>745449.23414980934</v>
      </c>
      <c r="AW1500" s="9">
        <v>2.5210142135620121E-2</v>
      </c>
      <c r="AX1500">
        <v>2</v>
      </c>
      <c r="AY1500" t="s">
        <v>50</v>
      </c>
      <c r="AZ1500" s="9">
        <f>AVERAGE(MainTable[[#This Row],[f1]:[f4]])</f>
        <v>0.30359999999999998</v>
      </c>
      <c r="BA1500" s="9">
        <f>AVERAGE(MainTable[[#This Row],[l1]:[l3]])</f>
        <v>3.9999999999999992E-3</v>
      </c>
      <c r="BB1500" s="9">
        <f>AVERAGE(MainTable[[#This Row],[n1]:[lsc]])</f>
        <v>0.17716666666666669</v>
      </c>
      <c r="BC1500" s="9">
        <f>AVERAGE(MainTable[[#This Row],[density]:[clsCoef]])</f>
        <v>0.58799999999999997</v>
      </c>
      <c r="BD1500" s="9">
        <f>AVERAGE(MainTable[[#This Row],[t2]:[t4]])</f>
        <v>0.25166666666666665</v>
      </c>
      <c r="BE1500" s="9">
        <f>AVERAGE(MainTable[[#This Row],[c1]:[c2]])</f>
        <v>1.6500000000000001E-2</v>
      </c>
      <c r="BF1500" s="9">
        <f>AVERAGE(MainTable[[#This Row],[n3]], MainTable[[#This Row],[n1]], MainTable[[#This Row],[n4]])</f>
        <v>4.333333333333334E-3</v>
      </c>
      <c r="BG1500" s="9" t="str">
        <f>VLOOKUP(MainTable[[#This Row],[model]],ModelNames,4,FALSE)</f>
        <v>Discriminant</v>
      </c>
      <c r="BH1500" s="9" cm="1">
        <f t="array" ref="BH1500">MEDIAN(IF($AM$2:$AM$2385=AM1500,$AN$2:$AN$2385))</f>
        <v>0.83860904466088915</v>
      </c>
      <c r="BI1500" s="9" t="str" cm="1">
        <f t="array" ref="BI1500">LEFT(A1500, MIN(IFERROR(FIND({"_binarized","_clean","_converted"}, A1500), LEN(A1500)+1))-1)</f>
        <v>banknote_authentication</v>
      </c>
    </row>
    <row r="1501" spans="1:61" x14ac:dyDescent="0.25">
      <c r="A1501" t="s">
        <v>85</v>
      </c>
      <c r="B1501" s="6">
        <v>1372</v>
      </c>
      <c r="C1501">
        <v>5</v>
      </c>
      <c r="D1501">
        <v>4</v>
      </c>
      <c r="E1501">
        <v>0</v>
      </c>
      <c r="F1501" s="1">
        <v>1.249180327868852</v>
      </c>
      <c r="G1501">
        <v>0</v>
      </c>
      <c r="H1501">
        <v>0</v>
      </c>
      <c r="I1501" s="1">
        <v>1000000</v>
      </c>
      <c r="J1501" s="1">
        <v>0.1398975589687016</v>
      </c>
      <c r="K1501" s="1">
        <v>0.66284998645716586</v>
      </c>
      <c r="L1501" s="1">
        <v>5.3623000000000003</v>
      </c>
      <c r="M1501" s="1">
        <v>5.3471000000000002</v>
      </c>
      <c r="N1501" s="2">
        <v>0.24199999999999999</v>
      </c>
      <c r="O1501" s="2">
        <v>0.311</v>
      </c>
      <c r="P1501" s="2">
        <v>3.6999999999999998E-2</v>
      </c>
      <c r="Q1501" s="2">
        <v>0.156</v>
      </c>
      <c r="R1501" s="2">
        <v>0.66100000000000003</v>
      </c>
      <c r="S1501" s="2">
        <v>0.35299999999999998</v>
      </c>
      <c r="T1501" s="2">
        <v>1E-3</v>
      </c>
      <c r="U1501" s="2">
        <v>8.9999999999999993E-3</v>
      </c>
      <c r="V1501" s="2">
        <v>2E-3</v>
      </c>
      <c r="W1501" s="2">
        <v>1E-3</v>
      </c>
      <c r="X1501" s="2">
        <v>9.8000000000000004E-2</v>
      </c>
      <c r="Y1501" s="2">
        <v>2E-3</v>
      </c>
      <c r="Z1501" s="2">
        <v>0.01</v>
      </c>
      <c r="AA1501" s="2">
        <v>3.4000000000000002E-2</v>
      </c>
      <c r="AB1501" s="2">
        <v>0.91800000000000004</v>
      </c>
      <c r="AC1501" s="2">
        <v>0.89200000000000002</v>
      </c>
      <c r="AD1501" s="2">
        <v>0.28399999999999997</v>
      </c>
      <c r="AE1501" s="2">
        <v>0.76200000000000001</v>
      </c>
      <c r="AF1501" s="2">
        <v>3.0000000000000001E-3</v>
      </c>
      <c r="AG1501" s="2">
        <v>2E-3</v>
      </c>
      <c r="AH1501" s="2">
        <v>0.75</v>
      </c>
      <c r="AI1501" s="2">
        <v>8.9999999999999993E-3</v>
      </c>
      <c r="AJ1501" s="2">
        <v>2.4E-2</v>
      </c>
      <c r="AK1501">
        <v>46443</v>
      </c>
      <c r="AL1501">
        <v>2</v>
      </c>
      <c r="AM1501" t="s">
        <v>63</v>
      </c>
      <c r="AN1501" s="3">
        <v>0.83967086927670864</v>
      </c>
      <c r="AO1501" s="3">
        <v>1.8373376898596531E-2</v>
      </c>
      <c r="AP1501" s="3">
        <v>0.83900344858708065</v>
      </c>
      <c r="AQ1501" s="3">
        <v>1.8906015803429141E-2</v>
      </c>
      <c r="AR1501" s="3">
        <v>0.93892998528142912</v>
      </c>
      <c r="AS1501" s="3">
        <v>9.2948829596087735E-3</v>
      </c>
      <c r="AT1501" s="10">
        <v>1.3841391E-3</v>
      </c>
      <c r="AU1501" s="1">
        <v>156.43359375</v>
      </c>
      <c r="AV1501" s="5">
        <v>993397.29566790117</v>
      </c>
      <c r="AW1501" s="9">
        <v>2.6236772537231449E-2</v>
      </c>
      <c r="AX1501">
        <v>4</v>
      </c>
      <c r="AY1501" t="s">
        <v>50</v>
      </c>
      <c r="AZ1501" s="9">
        <f>AVERAGE(MainTable[[#This Row],[f1]:[f4]])</f>
        <v>0.30359999999999998</v>
      </c>
      <c r="BA1501" s="9">
        <f>AVERAGE(MainTable[[#This Row],[l1]:[l3]])</f>
        <v>3.9999999999999992E-3</v>
      </c>
      <c r="BB1501" s="9">
        <f>AVERAGE(MainTable[[#This Row],[n1]:[lsc]])</f>
        <v>0.17716666666666669</v>
      </c>
      <c r="BC1501" s="9">
        <f>AVERAGE(MainTable[[#This Row],[density]:[clsCoef]])</f>
        <v>0.58799999999999997</v>
      </c>
      <c r="BD1501" s="9">
        <f>AVERAGE(MainTable[[#This Row],[t2]:[t4]])</f>
        <v>0.25166666666666665</v>
      </c>
      <c r="BE1501" s="9">
        <f>AVERAGE(MainTable[[#This Row],[c1]:[c2]])</f>
        <v>1.6500000000000001E-2</v>
      </c>
      <c r="BF1501" s="9">
        <f>AVERAGE(MainTable[[#This Row],[n3]], MainTable[[#This Row],[n1]], MainTable[[#This Row],[n4]])</f>
        <v>4.333333333333334E-3</v>
      </c>
      <c r="BG1501" s="9" t="str">
        <f>VLOOKUP(MainTable[[#This Row],[model]],ModelNames,4,FALSE)</f>
        <v>Probabilistic</v>
      </c>
      <c r="BH1501" s="9" cm="1">
        <f t="array" ref="BH1501">MEDIAN(IF($AM$2:$AM$2385=AM1501,$AN$2:$AN$2385))</f>
        <v>0.73750000000000004</v>
      </c>
      <c r="BI1501" s="9" t="str" cm="1">
        <f t="array" ref="BI1501">LEFT(A1501, MIN(IFERROR(FIND({"_binarized","_clean","_converted"}, A1501), LEN(A1501)+1))-1)</f>
        <v>banknote_authentication</v>
      </c>
    </row>
    <row r="1502" spans="1:61" x14ac:dyDescent="0.25">
      <c r="A1502" t="s">
        <v>109</v>
      </c>
      <c r="B1502" s="6">
        <v>690</v>
      </c>
      <c r="C1502">
        <v>16</v>
      </c>
      <c r="D1502">
        <v>6</v>
      </c>
      <c r="E1502">
        <v>9</v>
      </c>
      <c r="F1502" s="1">
        <v>1.2475570032573291</v>
      </c>
      <c r="G1502">
        <v>0</v>
      </c>
      <c r="H1502">
        <v>0</v>
      </c>
      <c r="I1502" s="1">
        <v>1000000</v>
      </c>
      <c r="J1502" s="1">
        <v>49.561402808879002</v>
      </c>
      <c r="K1502" s="1">
        <v>4.4142178955209053</v>
      </c>
      <c r="L1502" s="1">
        <v>14.5152</v>
      </c>
      <c r="M1502" s="1">
        <v>12.1601</v>
      </c>
      <c r="N1502" s="2">
        <v>0.39300000000000002</v>
      </c>
      <c r="O1502" s="2">
        <v>0.71499999999999997</v>
      </c>
      <c r="P1502" s="2">
        <v>0.44600000000000001</v>
      </c>
      <c r="Q1502" s="2">
        <v>3.0000000000000001E-3</v>
      </c>
      <c r="R1502" s="2">
        <v>0.96699999999999997</v>
      </c>
      <c r="S1502" s="2">
        <v>0.93500000000000005</v>
      </c>
      <c r="T1502" s="2">
        <v>6.8000000000000005E-2</v>
      </c>
      <c r="U1502" s="2">
        <v>0.23400000000000001</v>
      </c>
      <c r="V1502" s="2">
        <v>0.17100000000000001</v>
      </c>
      <c r="W1502" s="2">
        <v>0.13900000000000001</v>
      </c>
      <c r="X1502" s="2">
        <v>0.38300000000000001</v>
      </c>
      <c r="Y1502" s="2">
        <v>0.29599999999999999</v>
      </c>
      <c r="Z1502" s="2">
        <v>0.188</v>
      </c>
      <c r="AA1502" s="2">
        <v>0.60399999999999998</v>
      </c>
      <c r="AB1502" s="2">
        <v>0.99099999999999999</v>
      </c>
      <c r="AC1502" s="2">
        <v>0.69499999999999995</v>
      </c>
      <c r="AD1502" s="2">
        <v>0.19800000000000001</v>
      </c>
      <c r="AE1502" s="2">
        <v>0.55600000000000005</v>
      </c>
      <c r="AF1502" s="2">
        <v>8.9999999999999993E-3</v>
      </c>
      <c r="AG1502" s="2">
        <v>8.9999999999999993E-3</v>
      </c>
      <c r="AH1502" s="2">
        <v>1</v>
      </c>
      <c r="AI1502" s="2">
        <v>8.0000000000000002E-3</v>
      </c>
      <c r="AJ1502" s="2">
        <v>2.1000000000000001E-2</v>
      </c>
      <c r="AK1502">
        <v>30750</v>
      </c>
      <c r="AL1502">
        <v>1.38</v>
      </c>
      <c r="AM1502" t="s">
        <v>58</v>
      </c>
      <c r="AN1502" s="3">
        <v>0.87751027598355846</v>
      </c>
      <c r="AO1502" s="3">
        <v>1.3477261027860531E-2</v>
      </c>
      <c r="AP1502" s="3">
        <v>0.8774162028863548</v>
      </c>
      <c r="AQ1502" s="3">
        <v>1.3401910495140329E-2</v>
      </c>
      <c r="AR1502" s="3">
        <v>0.9333278958117821</v>
      </c>
      <c r="AS1502" s="3">
        <v>1.9482110204265279E-2</v>
      </c>
      <c r="AT1502" s="10">
        <v>5.6860446929931641E-3</v>
      </c>
      <c r="AU1502" s="1">
        <v>405.06640625</v>
      </c>
      <c r="AV1502" s="5">
        <v>115194.3108725733</v>
      </c>
      <c r="AW1502" s="9">
        <v>1.631003618240356</v>
      </c>
      <c r="AX1502">
        <v>2</v>
      </c>
      <c r="AY1502" t="s">
        <v>50</v>
      </c>
      <c r="AZ1502" s="9">
        <f>AVERAGE(MainTable[[#This Row],[f1]:[f4]])</f>
        <v>0.61319999999999997</v>
      </c>
      <c r="BA1502" s="9">
        <f>AVERAGE(MainTable[[#This Row],[l1]:[l3]])</f>
        <v>0.1576666666666667</v>
      </c>
      <c r="BB1502" s="9">
        <f>AVERAGE(MainTable[[#This Row],[n1]:[lsc]])</f>
        <v>0.4335</v>
      </c>
      <c r="BC1502" s="9">
        <f>AVERAGE(MainTable[[#This Row],[density]:[clsCoef]])</f>
        <v>0.44650000000000001</v>
      </c>
      <c r="BD1502" s="9">
        <f>AVERAGE(MainTable[[#This Row],[t2]:[t4]])</f>
        <v>0.33933333333333332</v>
      </c>
      <c r="BE1502" s="9">
        <f>AVERAGE(MainTable[[#This Row],[c1]:[c2]])</f>
        <v>1.4500000000000001E-2</v>
      </c>
      <c r="BF1502" s="9">
        <f>AVERAGE(MainTable[[#This Row],[n3]], MainTable[[#This Row],[n1]], MainTable[[#This Row],[n4]])</f>
        <v>0.20766666666666667</v>
      </c>
      <c r="BG1502" s="9" t="str">
        <f>VLOOKUP(MainTable[[#This Row],[model]],ModelNames,4,FALSE)</f>
        <v>Tree Ensemble</v>
      </c>
      <c r="BH1502" s="9" cm="1">
        <f t="array" ref="BH1502">MEDIAN(IF($AM$2:$AM$2385=AM1502,$AN$2:$AN$2385))</f>
        <v>0.86973139609339412</v>
      </c>
      <c r="BI1502" s="9" t="str" cm="1">
        <f t="array" ref="BI1502">LEFT(A1502, MIN(IFERROR(FIND({"_binarized","_clean","_converted"}, A1502), LEN(A1502)+1))-1)</f>
        <v>credit_approval</v>
      </c>
    </row>
    <row r="1503" spans="1:61" x14ac:dyDescent="0.25">
      <c r="A1503" t="s">
        <v>109</v>
      </c>
      <c r="B1503" s="6">
        <v>690</v>
      </c>
      <c r="C1503">
        <v>16</v>
      </c>
      <c r="D1503">
        <v>6</v>
      </c>
      <c r="E1503">
        <v>9</v>
      </c>
      <c r="F1503" s="1">
        <v>1.2475570032573291</v>
      </c>
      <c r="G1503">
        <v>0</v>
      </c>
      <c r="H1503">
        <v>0</v>
      </c>
      <c r="I1503" s="1">
        <v>1000000</v>
      </c>
      <c r="J1503" s="1">
        <v>49.561402808879002</v>
      </c>
      <c r="K1503" s="1">
        <v>4.4142178955209053</v>
      </c>
      <c r="L1503" s="1">
        <v>14.5152</v>
      </c>
      <c r="M1503" s="1">
        <v>12.1601</v>
      </c>
      <c r="N1503" s="2">
        <v>0.39300000000000002</v>
      </c>
      <c r="O1503" s="2">
        <v>0.71499999999999997</v>
      </c>
      <c r="P1503" s="2">
        <v>0.44600000000000001</v>
      </c>
      <c r="Q1503" s="2">
        <v>3.0000000000000001E-3</v>
      </c>
      <c r="R1503" s="2">
        <v>0.96699999999999997</v>
      </c>
      <c r="S1503" s="2">
        <v>0.93500000000000005</v>
      </c>
      <c r="T1503" s="2">
        <v>6.8000000000000005E-2</v>
      </c>
      <c r="U1503" s="2">
        <v>0.23400000000000001</v>
      </c>
      <c r="V1503" s="2">
        <v>0.17100000000000001</v>
      </c>
      <c r="W1503" s="2">
        <v>0.13900000000000001</v>
      </c>
      <c r="X1503" s="2">
        <v>0.38300000000000001</v>
      </c>
      <c r="Y1503" s="2">
        <v>0.29599999999999999</v>
      </c>
      <c r="Z1503" s="2">
        <v>0.188</v>
      </c>
      <c r="AA1503" s="2">
        <v>0.60399999999999998</v>
      </c>
      <c r="AB1503" s="2">
        <v>0.99099999999999999</v>
      </c>
      <c r="AC1503" s="2">
        <v>0.69499999999999995</v>
      </c>
      <c r="AD1503" s="2">
        <v>0.19800000000000001</v>
      </c>
      <c r="AE1503" s="2">
        <v>0.55600000000000005</v>
      </c>
      <c r="AF1503" s="2">
        <v>8.9999999999999993E-3</v>
      </c>
      <c r="AG1503" s="2">
        <v>8.9999999999999993E-3</v>
      </c>
      <c r="AH1503" s="2">
        <v>1</v>
      </c>
      <c r="AI1503" s="2">
        <v>8.0000000000000002E-3</v>
      </c>
      <c r="AJ1503" s="2">
        <v>2.1000000000000001E-2</v>
      </c>
      <c r="AK1503">
        <v>30750</v>
      </c>
      <c r="AL1503">
        <v>1.38</v>
      </c>
      <c r="AM1503" t="s">
        <v>55</v>
      </c>
      <c r="AN1503" s="3">
        <v>0.87601879036993535</v>
      </c>
      <c r="AO1503" s="3">
        <v>1.730624566566432E-2</v>
      </c>
      <c r="AP1503" s="3">
        <v>0.87587778496934576</v>
      </c>
      <c r="AQ1503" s="3">
        <v>1.740544265721073E-2</v>
      </c>
      <c r="AR1503" s="3">
        <v>0.93412018248852813</v>
      </c>
      <c r="AS1503" s="3">
        <v>2.3177476184781939E-2</v>
      </c>
      <c r="AT1503" s="10">
        <v>1.776123046875E-2</v>
      </c>
      <c r="AU1503" s="1">
        <v>403.59375</v>
      </c>
      <c r="AV1503" s="5">
        <v>36878.07560137457</v>
      </c>
      <c r="AW1503" s="9">
        <v>0.59031105041503906</v>
      </c>
      <c r="AX1503">
        <v>16</v>
      </c>
      <c r="AY1503" t="s">
        <v>50</v>
      </c>
      <c r="AZ1503" s="9">
        <f>AVERAGE(MainTable[[#This Row],[f1]:[f4]])</f>
        <v>0.61319999999999997</v>
      </c>
      <c r="BA1503" s="9">
        <f>AVERAGE(MainTable[[#This Row],[l1]:[l3]])</f>
        <v>0.1576666666666667</v>
      </c>
      <c r="BB1503" s="9">
        <f>AVERAGE(MainTable[[#This Row],[n1]:[lsc]])</f>
        <v>0.4335</v>
      </c>
      <c r="BC1503" s="9">
        <f>AVERAGE(MainTable[[#This Row],[density]:[clsCoef]])</f>
        <v>0.44650000000000001</v>
      </c>
      <c r="BD1503" s="9">
        <f>AVERAGE(MainTable[[#This Row],[t2]:[t4]])</f>
        <v>0.33933333333333332</v>
      </c>
      <c r="BE1503" s="9">
        <f>AVERAGE(MainTable[[#This Row],[c1]:[c2]])</f>
        <v>1.4500000000000001E-2</v>
      </c>
      <c r="BF1503" s="9">
        <f>AVERAGE(MainTable[[#This Row],[n3]], MainTable[[#This Row],[n1]], MainTable[[#This Row],[n4]])</f>
        <v>0.20766666666666667</v>
      </c>
      <c r="BG1503" s="9" t="str">
        <f>VLOOKUP(MainTable[[#This Row],[model]],ModelNames,4,FALSE)</f>
        <v>Tree Ensemble</v>
      </c>
      <c r="BH1503" s="9" cm="1">
        <f t="array" ref="BH1503">MEDIAN(IF($AM$2:$AM$2385=AM1503,$AN$2:$AN$2385))</f>
        <v>0.88267425723439863</v>
      </c>
      <c r="BI1503" s="9" t="str" cm="1">
        <f t="array" ref="BI1503">LEFT(A1503, MIN(IFERROR(FIND({"_binarized","_clean","_converted"}, A1503), LEN(A1503)+1))-1)</f>
        <v>credit_approval</v>
      </c>
    </row>
    <row r="1504" spans="1:61" x14ac:dyDescent="0.25">
      <c r="A1504" t="s">
        <v>81</v>
      </c>
      <c r="B1504" s="6">
        <v>690</v>
      </c>
      <c r="C1504">
        <v>15</v>
      </c>
      <c r="D1504">
        <v>14</v>
      </c>
      <c r="E1504">
        <v>0</v>
      </c>
      <c r="F1504" s="1">
        <v>1.2475570032573291</v>
      </c>
      <c r="G1504">
        <v>0</v>
      </c>
      <c r="H1504">
        <v>0</v>
      </c>
      <c r="I1504" s="1">
        <v>1000000</v>
      </c>
      <c r="J1504" s="1">
        <v>-6.664350813731941E-2</v>
      </c>
      <c r="K1504" s="1">
        <v>0.74230177905954098</v>
      </c>
      <c r="L1504" s="1">
        <v>14.873200000000001</v>
      </c>
      <c r="M1504" s="1">
        <v>7.0035999999999996</v>
      </c>
      <c r="N1504" s="2">
        <v>0.40300000000000002</v>
      </c>
      <c r="O1504" s="2">
        <v>0.317</v>
      </c>
      <c r="P1504" s="2">
        <v>0.14099999999999999</v>
      </c>
      <c r="Q1504" s="2">
        <v>0.35099999999999998</v>
      </c>
      <c r="R1504" s="2">
        <v>0.96699999999999997</v>
      </c>
      <c r="S1504" s="2">
        <v>0.93300000000000005</v>
      </c>
      <c r="T1504" s="2">
        <v>7.5999999999999998E-2</v>
      </c>
      <c r="U1504" s="2">
        <v>0.129</v>
      </c>
      <c r="V1504" s="2">
        <v>0.10100000000000001</v>
      </c>
      <c r="W1504" s="2">
        <v>9.2999999999999999E-2</v>
      </c>
      <c r="X1504" s="2">
        <v>0.39100000000000001</v>
      </c>
      <c r="Y1504" s="2">
        <v>0.19400000000000001</v>
      </c>
      <c r="Z1504" s="2">
        <v>7.8E-2</v>
      </c>
      <c r="AA1504" s="2">
        <v>0.60899999999999999</v>
      </c>
      <c r="AB1504" s="2">
        <v>0.98499999999999999</v>
      </c>
      <c r="AC1504" s="2">
        <v>0.98499999999999999</v>
      </c>
      <c r="AD1504" s="2">
        <v>0.59599999999999997</v>
      </c>
      <c r="AE1504" s="2">
        <v>0.92600000000000005</v>
      </c>
      <c r="AF1504" s="2">
        <v>0.02</v>
      </c>
      <c r="AG1504" s="2">
        <v>1.9E-2</v>
      </c>
      <c r="AH1504" s="2">
        <v>0.92900000000000005</v>
      </c>
      <c r="AI1504" s="2">
        <v>8.9999999999999993E-3</v>
      </c>
      <c r="AJ1504" s="2">
        <v>2.4E-2</v>
      </c>
      <c r="AK1504">
        <v>25400</v>
      </c>
      <c r="AL1504">
        <v>0.37</v>
      </c>
      <c r="AM1504" t="s">
        <v>56</v>
      </c>
      <c r="AN1504" s="3">
        <v>0.87391304347826093</v>
      </c>
      <c r="AO1504" s="3">
        <v>2.7726270245955038E-2</v>
      </c>
      <c r="AP1504" s="3">
        <v>0.87396602223969988</v>
      </c>
      <c r="AQ1504" s="3">
        <v>2.7591685658615001E-2</v>
      </c>
      <c r="AR1504" s="3">
        <v>0.93103562292587871</v>
      </c>
      <c r="AS1504" s="3">
        <v>1.5828902228187679E-2</v>
      </c>
      <c r="AT1504" s="10">
        <v>1.587152481079102E-3</v>
      </c>
      <c r="AU1504" s="1">
        <v>465.05859375</v>
      </c>
      <c r="AV1504" s="5">
        <v>434740.83821541228</v>
      </c>
      <c r="AW1504" s="9">
        <v>4.8346281051635742E-2</v>
      </c>
      <c r="AX1504">
        <v>10</v>
      </c>
      <c r="AY1504" t="s">
        <v>50</v>
      </c>
      <c r="AZ1504" s="9">
        <f>AVERAGE(MainTable[[#This Row],[f1]:[f4]])</f>
        <v>0.54179999999999995</v>
      </c>
      <c r="BA1504" s="9">
        <f>AVERAGE(MainTable[[#This Row],[l1]:[l3]])</f>
        <v>0.10200000000000002</v>
      </c>
      <c r="BB1504" s="9">
        <f>AVERAGE(MainTable[[#This Row],[n1]:[lsc]])</f>
        <v>0.39166666666666661</v>
      </c>
      <c r="BC1504" s="9">
        <f>AVERAGE(MainTable[[#This Row],[density]:[clsCoef]])</f>
        <v>0.79049999999999998</v>
      </c>
      <c r="BD1504" s="9">
        <f>AVERAGE(MainTable[[#This Row],[t2]:[t4]])</f>
        <v>0.32266666666666671</v>
      </c>
      <c r="BE1504" s="9">
        <f>AVERAGE(MainTable[[#This Row],[c1]:[c2]])</f>
        <v>1.6500000000000001E-2</v>
      </c>
      <c r="BF1504" s="9">
        <f>AVERAGE(MainTable[[#This Row],[n3]], MainTable[[#This Row],[n1]], MainTable[[#This Row],[n4]])</f>
        <v>0.12166666666666669</v>
      </c>
      <c r="BG1504" s="9" t="str">
        <f>VLOOKUP(MainTable[[#This Row],[model]],ModelNames,4,FALSE)</f>
        <v>Linear</v>
      </c>
      <c r="BH1504" s="9" cm="1">
        <f t="array" ref="BH1504">MEDIAN(IF($AM$2:$AM$2385=AM1504,$AN$2:$AN$2385))</f>
        <v>0.85279999999999989</v>
      </c>
      <c r="BI1504" s="9" t="str" cm="1">
        <f t="array" ref="BI1504">LEFT(A1504, MIN(IFERROR(FIND({"_binarized","_clean","_converted"}, A1504), LEN(A1504)+1))-1)</f>
        <v>australian</v>
      </c>
    </row>
    <row r="1505" spans="1:61" x14ac:dyDescent="0.25">
      <c r="A1505" t="s">
        <v>81</v>
      </c>
      <c r="B1505" s="6">
        <v>690</v>
      </c>
      <c r="C1505">
        <v>15</v>
      </c>
      <c r="D1505">
        <v>14</v>
      </c>
      <c r="E1505">
        <v>0</v>
      </c>
      <c r="F1505" s="1">
        <v>1.2475570032573291</v>
      </c>
      <c r="G1505">
        <v>0</v>
      </c>
      <c r="H1505">
        <v>0</v>
      </c>
      <c r="I1505" s="1">
        <v>1000000</v>
      </c>
      <c r="J1505" s="1">
        <v>-6.664350813731941E-2</v>
      </c>
      <c r="K1505" s="1">
        <v>0.74230177905954098</v>
      </c>
      <c r="L1505" s="1">
        <v>14.873200000000001</v>
      </c>
      <c r="M1505" s="1">
        <v>7.0035999999999996</v>
      </c>
      <c r="N1505" s="2">
        <v>0.40300000000000002</v>
      </c>
      <c r="O1505" s="2">
        <v>0.317</v>
      </c>
      <c r="P1505" s="2">
        <v>0.14099999999999999</v>
      </c>
      <c r="Q1505" s="2">
        <v>0.35099999999999998</v>
      </c>
      <c r="R1505" s="2">
        <v>0.96699999999999997</v>
      </c>
      <c r="S1505" s="2">
        <v>0.93300000000000005</v>
      </c>
      <c r="T1505" s="2">
        <v>7.5999999999999998E-2</v>
      </c>
      <c r="U1505" s="2">
        <v>0.129</v>
      </c>
      <c r="V1505" s="2">
        <v>0.10100000000000001</v>
      </c>
      <c r="W1505" s="2">
        <v>9.2999999999999999E-2</v>
      </c>
      <c r="X1505" s="2">
        <v>0.39100000000000001</v>
      </c>
      <c r="Y1505" s="2">
        <v>0.19400000000000001</v>
      </c>
      <c r="Z1505" s="2">
        <v>7.8E-2</v>
      </c>
      <c r="AA1505" s="2">
        <v>0.60899999999999999</v>
      </c>
      <c r="AB1505" s="2">
        <v>0.98499999999999999</v>
      </c>
      <c r="AC1505" s="2">
        <v>0.98499999999999999</v>
      </c>
      <c r="AD1505" s="2">
        <v>0.59599999999999997</v>
      </c>
      <c r="AE1505" s="2">
        <v>0.92600000000000005</v>
      </c>
      <c r="AF1505" s="2">
        <v>0.02</v>
      </c>
      <c r="AG1505" s="2">
        <v>1.9E-2</v>
      </c>
      <c r="AH1505" s="2">
        <v>0.92900000000000005</v>
      </c>
      <c r="AI1505" s="2">
        <v>8.9999999999999993E-3</v>
      </c>
      <c r="AJ1505" s="2">
        <v>2.4E-2</v>
      </c>
      <c r="AK1505">
        <v>25400</v>
      </c>
      <c r="AL1505">
        <v>0.37</v>
      </c>
      <c r="AM1505" t="s">
        <v>60</v>
      </c>
      <c r="AN1505" s="3">
        <v>0.87391304347826093</v>
      </c>
      <c r="AO1505" s="3">
        <v>2.7726270245955059E-2</v>
      </c>
      <c r="AP1505" s="3">
        <v>0.87386531692945491</v>
      </c>
      <c r="AQ1505" s="3">
        <v>2.768750198626627E-2</v>
      </c>
      <c r="AR1505" s="3">
        <v>0.93014007965927026</v>
      </c>
      <c r="AS1505" s="3">
        <v>1.987193864290699E-2</v>
      </c>
      <c r="AT1505" s="10">
        <v>1.537322998046875E-3</v>
      </c>
      <c r="AU1505" s="1">
        <v>465.51953125</v>
      </c>
      <c r="AV1505" s="5">
        <v>448832.15880893299</v>
      </c>
      <c r="AW1505" s="9">
        <v>7.1409463882446289E-2</v>
      </c>
      <c r="AX1505">
        <v>16</v>
      </c>
      <c r="AY1505" t="s">
        <v>50</v>
      </c>
      <c r="AZ1505" s="9">
        <f>AVERAGE(MainTable[[#This Row],[f1]:[f4]])</f>
        <v>0.54179999999999995</v>
      </c>
      <c r="BA1505" s="9">
        <f>AVERAGE(MainTable[[#This Row],[l1]:[l3]])</f>
        <v>0.10200000000000002</v>
      </c>
      <c r="BB1505" s="9">
        <f>AVERAGE(MainTable[[#This Row],[n1]:[lsc]])</f>
        <v>0.39166666666666661</v>
      </c>
      <c r="BC1505" s="9">
        <f>AVERAGE(MainTable[[#This Row],[density]:[clsCoef]])</f>
        <v>0.79049999999999998</v>
      </c>
      <c r="BD1505" s="9">
        <f>AVERAGE(MainTable[[#This Row],[t2]:[t4]])</f>
        <v>0.32266666666666671</v>
      </c>
      <c r="BE1505" s="9">
        <f>AVERAGE(MainTable[[#This Row],[c1]:[c2]])</f>
        <v>1.6500000000000001E-2</v>
      </c>
      <c r="BF1505" s="9">
        <f>AVERAGE(MainTable[[#This Row],[n3]], MainTable[[#This Row],[n1]], MainTable[[#This Row],[n4]])</f>
        <v>0.12166666666666669</v>
      </c>
      <c r="BG1505" s="9" t="str">
        <f>VLOOKUP(MainTable[[#This Row],[model]],ModelNames,4,FALSE)</f>
        <v>Linear</v>
      </c>
      <c r="BH1505" s="9" cm="1">
        <f t="array" ref="BH1505">MEDIAN(IF($AM$2:$AM$2385=AM1505,$AN$2:$AN$2385))</f>
        <v>0.84154689776823377</v>
      </c>
      <c r="BI1505" s="9" t="str" cm="1">
        <f t="array" ref="BI1505">LEFT(A1505, MIN(IFERROR(FIND({"_binarized","_clean","_converted"}, A1505), LEN(A1505)+1))-1)</f>
        <v>australian</v>
      </c>
    </row>
    <row r="1506" spans="1:61" x14ac:dyDescent="0.25">
      <c r="A1506" t="s">
        <v>109</v>
      </c>
      <c r="B1506" s="6">
        <v>690</v>
      </c>
      <c r="C1506">
        <v>16</v>
      </c>
      <c r="D1506">
        <v>6</v>
      </c>
      <c r="E1506">
        <v>9</v>
      </c>
      <c r="F1506" s="1">
        <v>1.2475570032573291</v>
      </c>
      <c r="G1506">
        <v>0</v>
      </c>
      <c r="H1506">
        <v>0</v>
      </c>
      <c r="I1506" s="1">
        <v>1000000</v>
      </c>
      <c r="J1506" s="1">
        <v>49.561402808879002</v>
      </c>
      <c r="K1506" s="1">
        <v>4.4142178955209053</v>
      </c>
      <c r="L1506" s="1">
        <v>14.5152</v>
      </c>
      <c r="M1506" s="1">
        <v>12.1601</v>
      </c>
      <c r="N1506" s="2">
        <v>0.39300000000000002</v>
      </c>
      <c r="O1506" s="2">
        <v>0.71499999999999997</v>
      </c>
      <c r="P1506" s="2">
        <v>0.44600000000000001</v>
      </c>
      <c r="Q1506" s="2">
        <v>3.0000000000000001E-3</v>
      </c>
      <c r="R1506" s="2">
        <v>0.96699999999999997</v>
      </c>
      <c r="S1506" s="2">
        <v>0.93500000000000005</v>
      </c>
      <c r="T1506" s="2">
        <v>6.8000000000000005E-2</v>
      </c>
      <c r="U1506" s="2">
        <v>0.23400000000000001</v>
      </c>
      <c r="V1506" s="2">
        <v>0.17100000000000001</v>
      </c>
      <c r="W1506" s="2">
        <v>0.13900000000000001</v>
      </c>
      <c r="X1506" s="2">
        <v>0.38300000000000001</v>
      </c>
      <c r="Y1506" s="2">
        <v>0.29599999999999999</v>
      </c>
      <c r="Z1506" s="2">
        <v>0.188</v>
      </c>
      <c r="AA1506" s="2">
        <v>0.60399999999999998</v>
      </c>
      <c r="AB1506" s="2">
        <v>0.99099999999999999</v>
      </c>
      <c r="AC1506" s="2">
        <v>0.69499999999999995</v>
      </c>
      <c r="AD1506" s="2">
        <v>0.19800000000000001</v>
      </c>
      <c r="AE1506" s="2">
        <v>0.55600000000000005</v>
      </c>
      <c r="AF1506" s="2">
        <v>8.9999999999999993E-3</v>
      </c>
      <c r="AG1506" s="2">
        <v>8.9999999999999993E-3</v>
      </c>
      <c r="AH1506" s="2">
        <v>1</v>
      </c>
      <c r="AI1506" s="2">
        <v>8.0000000000000002E-3</v>
      </c>
      <c r="AJ1506" s="2">
        <v>2.1000000000000001E-2</v>
      </c>
      <c r="AK1506">
        <v>30750</v>
      </c>
      <c r="AL1506">
        <v>1.38</v>
      </c>
      <c r="AM1506" t="s">
        <v>54</v>
      </c>
      <c r="AN1506" s="3">
        <v>0.872953611274222</v>
      </c>
      <c r="AO1506" s="3">
        <v>2.2740381224535561E-2</v>
      </c>
      <c r="AP1506" s="3">
        <v>0.87284911303857149</v>
      </c>
      <c r="AQ1506" s="3">
        <v>2.277634924876527E-2</v>
      </c>
      <c r="AR1506" s="3">
        <v>0.93277214132251129</v>
      </c>
      <c r="AS1506" s="3">
        <v>1.8608965044227731E-2</v>
      </c>
      <c r="AT1506" s="10">
        <v>0.1427767276763916</v>
      </c>
      <c r="AU1506" s="1">
        <v>401.08984375</v>
      </c>
      <c r="AV1506" s="5">
        <v>4587.5823788634534</v>
      </c>
      <c r="AW1506" s="9">
        <v>1.9425885677337651</v>
      </c>
      <c r="AX1506">
        <v>16</v>
      </c>
      <c r="AY1506" t="s">
        <v>50</v>
      </c>
      <c r="AZ1506" s="9">
        <f>AVERAGE(MainTable[[#This Row],[f1]:[f4]])</f>
        <v>0.61319999999999997</v>
      </c>
      <c r="BA1506" s="9">
        <f>AVERAGE(MainTable[[#This Row],[l1]:[l3]])</f>
        <v>0.1576666666666667</v>
      </c>
      <c r="BB1506" s="9">
        <f>AVERAGE(MainTable[[#This Row],[n1]:[lsc]])</f>
        <v>0.4335</v>
      </c>
      <c r="BC1506" s="9">
        <f>AVERAGE(MainTable[[#This Row],[density]:[clsCoef]])</f>
        <v>0.44650000000000001</v>
      </c>
      <c r="BD1506" s="9">
        <f>AVERAGE(MainTable[[#This Row],[t2]:[t4]])</f>
        <v>0.33933333333333332</v>
      </c>
      <c r="BE1506" s="9">
        <f>AVERAGE(MainTable[[#This Row],[c1]:[c2]])</f>
        <v>1.4500000000000001E-2</v>
      </c>
      <c r="BF1506" s="9">
        <f>AVERAGE(MainTable[[#This Row],[n3]], MainTable[[#This Row],[n1]], MainTable[[#This Row],[n4]])</f>
        <v>0.20766666666666667</v>
      </c>
      <c r="BG1506" s="9" t="str">
        <f>VLOOKUP(MainTable[[#This Row],[model]],ModelNames,4,FALSE)</f>
        <v>Tree Ensemble</v>
      </c>
      <c r="BH1506" s="9" cm="1">
        <f t="array" ref="BH1506">MEDIAN(IF($AM$2:$AM$2385=AM1506,$AN$2:$AN$2385))</f>
        <v>0.87316363636363636</v>
      </c>
      <c r="BI1506" s="9" t="str" cm="1">
        <f t="array" ref="BI1506">LEFT(A1506, MIN(IFERROR(FIND({"_binarized","_clean","_converted"}, A1506), LEN(A1506)+1))-1)</f>
        <v>credit_approval</v>
      </c>
    </row>
    <row r="1507" spans="1:61" x14ac:dyDescent="0.25">
      <c r="A1507" t="s">
        <v>109</v>
      </c>
      <c r="B1507" s="6">
        <v>690</v>
      </c>
      <c r="C1507">
        <v>16</v>
      </c>
      <c r="D1507">
        <v>6</v>
      </c>
      <c r="E1507">
        <v>9</v>
      </c>
      <c r="F1507" s="1">
        <v>1.2475570032573291</v>
      </c>
      <c r="G1507">
        <v>0</v>
      </c>
      <c r="H1507">
        <v>0</v>
      </c>
      <c r="I1507" s="1">
        <v>1000000</v>
      </c>
      <c r="J1507" s="1">
        <v>49.561402808879002</v>
      </c>
      <c r="K1507" s="1">
        <v>4.4142178955209053</v>
      </c>
      <c r="L1507" s="1">
        <v>14.5152</v>
      </c>
      <c r="M1507" s="1">
        <v>12.1601</v>
      </c>
      <c r="N1507" s="2">
        <v>0.39300000000000002</v>
      </c>
      <c r="O1507" s="2">
        <v>0.71499999999999997</v>
      </c>
      <c r="P1507" s="2">
        <v>0.44600000000000001</v>
      </c>
      <c r="Q1507" s="2">
        <v>3.0000000000000001E-3</v>
      </c>
      <c r="R1507" s="2">
        <v>0.96699999999999997</v>
      </c>
      <c r="S1507" s="2">
        <v>0.93500000000000005</v>
      </c>
      <c r="T1507" s="2">
        <v>6.8000000000000005E-2</v>
      </c>
      <c r="U1507" s="2">
        <v>0.23400000000000001</v>
      </c>
      <c r="V1507" s="2">
        <v>0.17100000000000001</v>
      </c>
      <c r="W1507" s="2">
        <v>0.13900000000000001</v>
      </c>
      <c r="X1507" s="2">
        <v>0.38300000000000001</v>
      </c>
      <c r="Y1507" s="2">
        <v>0.29599999999999999</v>
      </c>
      <c r="Z1507" s="2">
        <v>0.188</v>
      </c>
      <c r="AA1507" s="2">
        <v>0.60399999999999998</v>
      </c>
      <c r="AB1507" s="2">
        <v>0.99099999999999999</v>
      </c>
      <c r="AC1507" s="2">
        <v>0.69499999999999995</v>
      </c>
      <c r="AD1507" s="2">
        <v>0.19800000000000001</v>
      </c>
      <c r="AE1507" s="2">
        <v>0.55600000000000005</v>
      </c>
      <c r="AF1507" s="2">
        <v>8.9999999999999993E-3</v>
      </c>
      <c r="AG1507" s="2">
        <v>8.9999999999999993E-3</v>
      </c>
      <c r="AH1507" s="2">
        <v>1</v>
      </c>
      <c r="AI1507" s="2">
        <v>8.0000000000000002E-3</v>
      </c>
      <c r="AJ1507" s="2">
        <v>2.1000000000000001E-2</v>
      </c>
      <c r="AK1507">
        <v>30750</v>
      </c>
      <c r="AL1507">
        <v>1.38</v>
      </c>
      <c r="AM1507" t="s">
        <v>59</v>
      </c>
      <c r="AN1507" s="3">
        <v>0.87141514973576051</v>
      </c>
      <c r="AO1507" s="3">
        <v>1.6674898408236091E-2</v>
      </c>
      <c r="AP1507" s="3">
        <v>0.87119271410067378</v>
      </c>
      <c r="AQ1507" s="3">
        <v>1.6972567024909731E-2</v>
      </c>
      <c r="AR1507" s="3">
        <v>0.94024747354181604</v>
      </c>
      <c r="AS1507" s="3">
        <v>1.7060886390330619E-2</v>
      </c>
      <c r="AT1507" s="10">
        <v>6.1292648315429688E-3</v>
      </c>
      <c r="AU1507" s="1">
        <v>403.18359375</v>
      </c>
      <c r="AV1507" s="5">
        <v>106864.36595612259</v>
      </c>
      <c r="AW1507" s="9">
        <v>0.18690156936645511</v>
      </c>
      <c r="AX1507">
        <v>1</v>
      </c>
      <c r="AY1507" t="s">
        <v>50</v>
      </c>
      <c r="AZ1507" s="9">
        <f>AVERAGE(MainTable[[#This Row],[f1]:[f4]])</f>
        <v>0.61319999999999997</v>
      </c>
      <c r="BA1507" s="9">
        <f>AVERAGE(MainTable[[#This Row],[l1]:[l3]])</f>
        <v>0.1576666666666667</v>
      </c>
      <c r="BB1507" s="9">
        <f>AVERAGE(MainTable[[#This Row],[n1]:[lsc]])</f>
        <v>0.4335</v>
      </c>
      <c r="BC1507" s="9">
        <f>AVERAGE(MainTable[[#This Row],[density]:[clsCoef]])</f>
        <v>0.44650000000000001</v>
      </c>
      <c r="BD1507" s="9">
        <f>AVERAGE(MainTable[[#This Row],[t2]:[t4]])</f>
        <v>0.33933333333333332</v>
      </c>
      <c r="BE1507" s="9">
        <f>AVERAGE(MainTable[[#This Row],[c1]:[c2]])</f>
        <v>1.4500000000000001E-2</v>
      </c>
      <c r="BF1507" s="9">
        <f>AVERAGE(MainTable[[#This Row],[n3]], MainTable[[#This Row],[n1]], MainTable[[#This Row],[n4]])</f>
        <v>0.20766666666666667</v>
      </c>
      <c r="BG1507" s="9" t="str">
        <f>VLOOKUP(MainTable[[#This Row],[model]],ModelNames,4,FALSE)</f>
        <v>Tree Ensemble</v>
      </c>
      <c r="BH1507" s="9" cm="1">
        <f t="array" ref="BH1507">MEDIAN(IF($AM$2:$AM$2385=AM1507,$AN$2:$AN$2385))</f>
        <v>0.86949265687583444</v>
      </c>
      <c r="BI1507" s="9" t="str" cm="1">
        <f t="array" ref="BI1507">LEFT(A1507, MIN(IFERROR(FIND({"_binarized","_clean","_converted"}, A1507), LEN(A1507)+1))-1)</f>
        <v>credit_approval</v>
      </c>
    </row>
    <row r="1508" spans="1:61" x14ac:dyDescent="0.25">
      <c r="A1508" t="s">
        <v>109</v>
      </c>
      <c r="B1508" s="6">
        <v>690</v>
      </c>
      <c r="C1508">
        <v>16</v>
      </c>
      <c r="D1508">
        <v>6</v>
      </c>
      <c r="E1508">
        <v>9</v>
      </c>
      <c r="F1508" s="1">
        <v>1.2475570032573291</v>
      </c>
      <c r="G1508">
        <v>0</v>
      </c>
      <c r="H1508">
        <v>0</v>
      </c>
      <c r="I1508" s="1">
        <v>1000000</v>
      </c>
      <c r="J1508" s="1">
        <v>49.561402808879002</v>
      </c>
      <c r="K1508" s="1">
        <v>4.4142178955209053</v>
      </c>
      <c r="L1508" s="1">
        <v>14.5152</v>
      </c>
      <c r="M1508" s="1">
        <v>12.1601</v>
      </c>
      <c r="N1508" s="2">
        <v>0.39300000000000002</v>
      </c>
      <c r="O1508" s="2">
        <v>0.71499999999999997</v>
      </c>
      <c r="P1508" s="2">
        <v>0.44600000000000001</v>
      </c>
      <c r="Q1508" s="2">
        <v>3.0000000000000001E-3</v>
      </c>
      <c r="R1508" s="2">
        <v>0.96699999999999997</v>
      </c>
      <c r="S1508" s="2">
        <v>0.93500000000000005</v>
      </c>
      <c r="T1508" s="2">
        <v>6.8000000000000005E-2</v>
      </c>
      <c r="U1508" s="2">
        <v>0.23400000000000001</v>
      </c>
      <c r="V1508" s="2">
        <v>0.17100000000000001</v>
      </c>
      <c r="W1508" s="2">
        <v>0.13900000000000001</v>
      </c>
      <c r="X1508" s="2">
        <v>0.38300000000000001</v>
      </c>
      <c r="Y1508" s="2">
        <v>0.29599999999999999</v>
      </c>
      <c r="Z1508" s="2">
        <v>0.188</v>
      </c>
      <c r="AA1508" s="2">
        <v>0.60399999999999998</v>
      </c>
      <c r="AB1508" s="2">
        <v>0.99099999999999999</v>
      </c>
      <c r="AC1508" s="2">
        <v>0.69499999999999995</v>
      </c>
      <c r="AD1508" s="2">
        <v>0.19800000000000001</v>
      </c>
      <c r="AE1508" s="2">
        <v>0.55600000000000005</v>
      </c>
      <c r="AF1508" s="2">
        <v>8.9999999999999993E-3</v>
      </c>
      <c r="AG1508" s="2">
        <v>8.9999999999999993E-3</v>
      </c>
      <c r="AH1508" s="2">
        <v>1</v>
      </c>
      <c r="AI1508" s="2">
        <v>8.0000000000000002E-3</v>
      </c>
      <c r="AJ1508" s="2">
        <v>2.1000000000000001E-2</v>
      </c>
      <c r="AK1508">
        <v>30750</v>
      </c>
      <c r="AL1508">
        <v>1.38</v>
      </c>
      <c r="AM1508" t="s">
        <v>52</v>
      </c>
      <c r="AN1508" s="3">
        <v>0.87140340575455077</v>
      </c>
      <c r="AO1508" s="3">
        <v>2.9388570902983861E-2</v>
      </c>
      <c r="AP1508" s="3">
        <v>0.87157921622210321</v>
      </c>
      <c r="AQ1508" s="3">
        <v>2.9249957211170241E-2</v>
      </c>
      <c r="AR1508" s="3">
        <v>0.92934948675101459</v>
      </c>
      <c r="AS1508" s="3">
        <v>1.465496596889905E-2</v>
      </c>
      <c r="AT1508" s="10">
        <v>0.1438596248626709</v>
      </c>
      <c r="AU1508" s="1">
        <v>402.19921875</v>
      </c>
      <c r="AV1508" s="5">
        <v>4553.0495483028417</v>
      </c>
      <c r="AW1508" s="9">
        <v>2.207930326461792</v>
      </c>
      <c r="AX1508">
        <v>24</v>
      </c>
      <c r="AY1508" t="s">
        <v>50</v>
      </c>
      <c r="AZ1508" s="9">
        <f>AVERAGE(MainTable[[#This Row],[f1]:[f4]])</f>
        <v>0.61319999999999997</v>
      </c>
      <c r="BA1508" s="9">
        <f>AVERAGE(MainTable[[#This Row],[l1]:[l3]])</f>
        <v>0.1576666666666667</v>
      </c>
      <c r="BB1508" s="9">
        <f>AVERAGE(MainTable[[#This Row],[n1]:[lsc]])</f>
        <v>0.4335</v>
      </c>
      <c r="BC1508" s="9">
        <f>AVERAGE(MainTable[[#This Row],[density]:[clsCoef]])</f>
        <v>0.44650000000000001</v>
      </c>
      <c r="BD1508" s="9">
        <f>AVERAGE(MainTable[[#This Row],[t2]:[t4]])</f>
        <v>0.33933333333333332</v>
      </c>
      <c r="BE1508" s="9">
        <f>AVERAGE(MainTable[[#This Row],[c1]:[c2]])</f>
        <v>1.4500000000000001E-2</v>
      </c>
      <c r="BF1508" s="9">
        <f>AVERAGE(MainTable[[#This Row],[n3]], MainTable[[#This Row],[n1]], MainTable[[#This Row],[n4]])</f>
        <v>0.20766666666666667</v>
      </c>
      <c r="BG1508" s="9" t="str">
        <f>VLOOKUP(MainTable[[#This Row],[model]],ModelNames,4,FALSE)</f>
        <v>Tree Ensemble</v>
      </c>
      <c r="BH1508" s="9" cm="1">
        <f t="array" ref="BH1508">MEDIAN(IF($AM$2:$AM$2385=AM1508,$AN$2:$AN$2385))</f>
        <v>0.87140340575455077</v>
      </c>
      <c r="BI1508" s="9" t="str" cm="1">
        <f t="array" ref="BI1508">LEFT(A1508, MIN(IFERROR(FIND({"_binarized","_clean","_converted"}, A1508), LEN(A1508)+1))-1)</f>
        <v>credit_approval</v>
      </c>
    </row>
    <row r="1509" spans="1:61" x14ac:dyDescent="0.25">
      <c r="A1509" t="s">
        <v>81</v>
      </c>
      <c r="B1509" s="6">
        <v>690</v>
      </c>
      <c r="C1509">
        <v>15</v>
      </c>
      <c r="D1509">
        <v>14</v>
      </c>
      <c r="E1509">
        <v>0</v>
      </c>
      <c r="F1509" s="1">
        <v>1.2475570032573291</v>
      </c>
      <c r="G1509">
        <v>0</v>
      </c>
      <c r="H1509">
        <v>0</v>
      </c>
      <c r="I1509" s="1">
        <v>1000000</v>
      </c>
      <c r="J1509" s="1">
        <v>-6.664350813731941E-2</v>
      </c>
      <c r="K1509" s="1">
        <v>0.74230177905954098</v>
      </c>
      <c r="L1509" s="1">
        <v>14.873200000000001</v>
      </c>
      <c r="M1509" s="1">
        <v>7.0035999999999996</v>
      </c>
      <c r="N1509" s="2">
        <v>0.40300000000000002</v>
      </c>
      <c r="O1509" s="2">
        <v>0.317</v>
      </c>
      <c r="P1509" s="2">
        <v>0.14099999999999999</v>
      </c>
      <c r="Q1509" s="2">
        <v>0.35099999999999998</v>
      </c>
      <c r="R1509" s="2">
        <v>0.96699999999999997</v>
      </c>
      <c r="S1509" s="2">
        <v>0.93300000000000005</v>
      </c>
      <c r="T1509" s="2">
        <v>7.5999999999999998E-2</v>
      </c>
      <c r="U1509" s="2">
        <v>0.129</v>
      </c>
      <c r="V1509" s="2">
        <v>0.10100000000000001</v>
      </c>
      <c r="W1509" s="2">
        <v>9.2999999999999999E-2</v>
      </c>
      <c r="X1509" s="2">
        <v>0.39100000000000001</v>
      </c>
      <c r="Y1509" s="2">
        <v>0.19400000000000001</v>
      </c>
      <c r="Z1509" s="2">
        <v>7.8E-2</v>
      </c>
      <c r="AA1509" s="2">
        <v>0.60899999999999999</v>
      </c>
      <c r="AB1509" s="2">
        <v>0.98499999999999999</v>
      </c>
      <c r="AC1509" s="2">
        <v>0.98499999999999999</v>
      </c>
      <c r="AD1509" s="2">
        <v>0.59599999999999997</v>
      </c>
      <c r="AE1509" s="2">
        <v>0.92600000000000005</v>
      </c>
      <c r="AF1509" s="2">
        <v>0.02</v>
      </c>
      <c r="AG1509" s="2">
        <v>1.9E-2</v>
      </c>
      <c r="AH1509" s="2">
        <v>0.92900000000000005</v>
      </c>
      <c r="AI1509" s="2">
        <v>8.9999999999999993E-3</v>
      </c>
      <c r="AJ1509" s="2">
        <v>2.4E-2</v>
      </c>
      <c r="AK1509">
        <v>25400</v>
      </c>
      <c r="AL1509">
        <v>0.37</v>
      </c>
      <c r="AM1509" t="s">
        <v>64</v>
      </c>
      <c r="AN1509" s="3">
        <v>0.86956521739130432</v>
      </c>
      <c r="AO1509" s="3">
        <v>3.1083493608010451E-2</v>
      </c>
      <c r="AP1509" s="3">
        <v>0.86989192407553695</v>
      </c>
      <c r="AQ1509" s="3">
        <v>3.096292965207674E-2</v>
      </c>
      <c r="AR1509" s="3">
        <v>0.93222502677538999</v>
      </c>
      <c r="AS1509" s="3">
        <v>1.578575448681438E-2</v>
      </c>
      <c r="AT1509" s="10">
        <v>1.6579627990722661E-3</v>
      </c>
      <c r="AU1509" s="1">
        <v>462.265625</v>
      </c>
      <c r="AV1509" s="5">
        <v>416173.39085418457</v>
      </c>
      <c r="AW1509" s="9">
        <v>1.4462947845458979E-2</v>
      </c>
      <c r="AX1509">
        <v>2</v>
      </c>
      <c r="AY1509" t="s">
        <v>50</v>
      </c>
      <c r="AZ1509" s="9">
        <f>AVERAGE(MainTable[[#This Row],[f1]:[f4]])</f>
        <v>0.54179999999999995</v>
      </c>
      <c r="BA1509" s="9">
        <f>AVERAGE(MainTable[[#This Row],[l1]:[l3]])</f>
        <v>0.10200000000000002</v>
      </c>
      <c r="BB1509" s="9">
        <f>AVERAGE(MainTable[[#This Row],[n1]:[lsc]])</f>
        <v>0.39166666666666661</v>
      </c>
      <c r="BC1509" s="9">
        <f>AVERAGE(MainTable[[#This Row],[density]:[clsCoef]])</f>
        <v>0.79049999999999998</v>
      </c>
      <c r="BD1509" s="9">
        <f>AVERAGE(MainTable[[#This Row],[t2]:[t4]])</f>
        <v>0.32266666666666671</v>
      </c>
      <c r="BE1509" s="9">
        <f>AVERAGE(MainTable[[#This Row],[c1]:[c2]])</f>
        <v>1.6500000000000001E-2</v>
      </c>
      <c r="BF1509" s="9">
        <f>AVERAGE(MainTable[[#This Row],[n3]], MainTable[[#This Row],[n1]], MainTable[[#This Row],[n4]])</f>
        <v>0.12166666666666669</v>
      </c>
      <c r="BG1509" s="9" t="str">
        <f>VLOOKUP(MainTable[[#This Row],[model]],ModelNames,4,FALSE)</f>
        <v>Discriminant</v>
      </c>
      <c r="BH1509" s="9" cm="1">
        <f t="array" ref="BH1509">MEDIAN(IF($AM$2:$AM$2385=AM1509,$AN$2:$AN$2385))</f>
        <v>0.83860904466088915</v>
      </c>
      <c r="BI1509" s="9" t="str" cm="1">
        <f t="array" ref="BI1509">LEFT(A1509, MIN(IFERROR(FIND({"_binarized","_clean","_converted"}, A1509), LEN(A1509)+1))-1)</f>
        <v>australian</v>
      </c>
    </row>
    <row r="1510" spans="1:61" x14ac:dyDescent="0.25">
      <c r="A1510" t="s">
        <v>109</v>
      </c>
      <c r="B1510" s="6">
        <v>690</v>
      </c>
      <c r="C1510">
        <v>16</v>
      </c>
      <c r="D1510">
        <v>6</v>
      </c>
      <c r="E1510">
        <v>9</v>
      </c>
      <c r="F1510" s="1">
        <v>1.2475570032573291</v>
      </c>
      <c r="G1510">
        <v>0</v>
      </c>
      <c r="H1510">
        <v>0</v>
      </c>
      <c r="I1510" s="1">
        <v>1000000</v>
      </c>
      <c r="J1510" s="1">
        <v>49.561402808879002</v>
      </c>
      <c r="K1510" s="1">
        <v>4.4142178955209053</v>
      </c>
      <c r="L1510" s="1">
        <v>14.5152</v>
      </c>
      <c r="M1510" s="1">
        <v>12.1601</v>
      </c>
      <c r="N1510" s="2">
        <v>0.39300000000000002</v>
      </c>
      <c r="O1510" s="2">
        <v>0.71499999999999997</v>
      </c>
      <c r="P1510" s="2">
        <v>0.44600000000000001</v>
      </c>
      <c r="Q1510" s="2">
        <v>3.0000000000000001E-3</v>
      </c>
      <c r="R1510" s="2">
        <v>0.96699999999999997</v>
      </c>
      <c r="S1510" s="2">
        <v>0.93500000000000005</v>
      </c>
      <c r="T1510" s="2">
        <v>6.8000000000000005E-2</v>
      </c>
      <c r="U1510" s="2">
        <v>0.23400000000000001</v>
      </c>
      <c r="V1510" s="2">
        <v>0.17100000000000001</v>
      </c>
      <c r="W1510" s="2">
        <v>0.13900000000000001</v>
      </c>
      <c r="X1510" s="2">
        <v>0.38300000000000001</v>
      </c>
      <c r="Y1510" s="2">
        <v>0.29599999999999999</v>
      </c>
      <c r="Z1510" s="2">
        <v>0.188</v>
      </c>
      <c r="AA1510" s="2">
        <v>0.60399999999999998</v>
      </c>
      <c r="AB1510" s="2">
        <v>0.99099999999999999</v>
      </c>
      <c r="AC1510" s="2">
        <v>0.69499999999999995</v>
      </c>
      <c r="AD1510" s="2">
        <v>0.19800000000000001</v>
      </c>
      <c r="AE1510" s="2">
        <v>0.55600000000000005</v>
      </c>
      <c r="AF1510" s="2">
        <v>8.9999999999999993E-3</v>
      </c>
      <c r="AG1510" s="2">
        <v>8.9999999999999993E-3</v>
      </c>
      <c r="AH1510" s="2">
        <v>1</v>
      </c>
      <c r="AI1510" s="2">
        <v>8.0000000000000002E-3</v>
      </c>
      <c r="AJ1510" s="2">
        <v>2.1000000000000001E-2</v>
      </c>
      <c r="AK1510">
        <v>30750</v>
      </c>
      <c r="AL1510">
        <v>1.38</v>
      </c>
      <c r="AM1510" t="s">
        <v>64</v>
      </c>
      <c r="AN1510" s="3">
        <v>0.86832648267762769</v>
      </c>
      <c r="AO1510" s="3">
        <v>1.289073003306501E-2</v>
      </c>
      <c r="AP1510" s="3">
        <v>0.86844631047672549</v>
      </c>
      <c r="AQ1510" s="3">
        <v>1.28609683043726E-2</v>
      </c>
      <c r="AR1510" s="3">
        <v>0.9287501657780961</v>
      </c>
      <c r="AS1510" s="3">
        <v>1.5871142410879089E-2</v>
      </c>
      <c r="AT1510" s="10">
        <v>1.846075057983398E-3</v>
      </c>
      <c r="AU1510" s="1">
        <v>394.765625</v>
      </c>
      <c r="AV1510" s="5">
        <v>354806.80873046617</v>
      </c>
      <c r="AW1510" s="9">
        <v>2.580571174621582E-2</v>
      </c>
      <c r="AX1510">
        <v>2</v>
      </c>
      <c r="AY1510" t="s">
        <v>50</v>
      </c>
      <c r="AZ1510" s="9">
        <f>AVERAGE(MainTable[[#This Row],[f1]:[f4]])</f>
        <v>0.61319999999999997</v>
      </c>
      <c r="BA1510" s="9">
        <f>AVERAGE(MainTable[[#This Row],[l1]:[l3]])</f>
        <v>0.1576666666666667</v>
      </c>
      <c r="BB1510" s="9">
        <f>AVERAGE(MainTable[[#This Row],[n1]:[lsc]])</f>
        <v>0.4335</v>
      </c>
      <c r="BC1510" s="9">
        <f>AVERAGE(MainTable[[#This Row],[density]:[clsCoef]])</f>
        <v>0.44650000000000001</v>
      </c>
      <c r="BD1510" s="9">
        <f>AVERAGE(MainTable[[#This Row],[t2]:[t4]])</f>
        <v>0.33933333333333332</v>
      </c>
      <c r="BE1510" s="9">
        <f>AVERAGE(MainTable[[#This Row],[c1]:[c2]])</f>
        <v>1.4500000000000001E-2</v>
      </c>
      <c r="BF1510" s="9">
        <f>AVERAGE(MainTable[[#This Row],[n3]], MainTable[[#This Row],[n1]], MainTable[[#This Row],[n4]])</f>
        <v>0.20766666666666667</v>
      </c>
      <c r="BG1510" s="9" t="str">
        <f>VLOOKUP(MainTable[[#This Row],[model]],ModelNames,4,FALSE)</f>
        <v>Discriminant</v>
      </c>
      <c r="BH1510" s="9" cm="1">
        <f t="array" ref="BH1510">MEDIAN(IF($AM$2:$AM$2385=AM1510,$AN$2:$AN$2385))</f>
        <v>0.83860904466088915</v>
      </c>
      <c r="BI1510" s="9" t="str" cm="1">
        <f t="array" ref="BI1510">LEFT(A1510, MIN(IFERROR(FIND({"_binarized","_clean","_converted"}, A1510), LEN(A1510)+1))-1)</f>
        <v>credit_approval</v>
      </c>
    </row>
    <row r="1511" spans="1:61" x14ac:dyDescent="0.25">
      <c r="A1511" t="s">
        <v>109</v>
      </c>
      <c r="B1511" s="6">
        <v>690</v>
      </c>
      <c r="C1511">
        <v>16</v>
      </c>
      <c r="D1511">
        <v>6</v>
      </c>
      <c r="E1511">
        <v>9</v>
      </c>
      <c r="F1511" s="1">
        <v>1.2475570032573291</v>
      </c>
      <c r="G1511">
        <v>0</v>
      </c>
      <c r="H1511">
        <v>0</v>
      </c>
      <c r="I1511" s="1">
        <v>1000000</v>
      </c>
      <c r="J1511" s="1">
        <v>49.561402808879002</v>
      </c>
      <c r="K1511" s="1">
        <v>4.4142178955209053</v>
      </c>
      <c r="L1511" s="1">
        <v>14.5152</v>
      </c>
      <c r="M1511" s="1">
        <v>12.1601</v>
      </c>
      <c r="N1511" s="2">
        <v>0.39300000000000002</v>
      </c>
      <c r="O1511" s="2">
        <v>0.71499999999999997</v>
      </c>
      <c r="P1511" s="2">
        <v>0.44600000000000001</v>
      </c>
      <c r="Q1511" s="2">
        <v>3.0000000000000001E-3</v>
      </c>
      <c r="R1511" s="2">
        <v>0.96699999999999997</v>
      </c>
      <c r="S1511" s="2">
        <v>0.93500000000000005</v>
      </c>
      <c r="T1511" s="2">
        <v>6.8000000000000005E-2</v>
      </c>
      <c r="U1511" s="2">
        <v>0.23400000000000001</v>
      </c>
      <c r="V1511" s="2">
        <v>0.17100000000000001</v>
      </c>
      <c r="W1511" s="2">
        <v>0.13900000000000001</v>
      </c>
      <c r="X1511" s="2">
        <v>0.38300000000000001</v>
      </c>
      <c r="Y1511" s="2">
        <v>0.29599999999999999</v>
      </c>
      <c r="Z1511" s="2">
        <v>0.188</v>
      </c>
      <c r="AA1511" s="2">
        <v>0.60399999999999998</v>
      </c>
      <c r="AB1511" s="2">
        <v>0.99099999999999999</v>
      </c>
      <c r="AC1511" s="2">
        <v>0.69499999999999995</v>
      </c>
      <c r="AD1511" s="2">
        <v>0.19800000000000001</v>
      </c>
      <c r="AE1511" s="2">
        <v>0.55600000000000005</v>
      </c>
      <c r="AF1511" s="2">
        <v>8.9999999999999993E-3</v>
      </c>
      <c r="AG1511" s="2">
        <v>8.9999999999999993E-3</v>
      </c>
      <c r="AH1511" s="2">
        <v>1</v>
      </c>
      <c r="AI1511" s="2">
        <v>8.0000000000000002E-3</v>
      </c>
      <c r="AJ1511" s="2">
        <v>2.1000000000000001E-2</v>
      </c>
      <c r="AK1511">
        <v>30750</v>
      </c>
      <c r="AL1511">
        <v>1.38</v>
      </c>
      <c r="AM1511" t="s">
        <v>49</v>
      </c>
      <c r="AN1511" s="3">
        <v>0.86832648267762769</v>
      </c>
      <c r="AO1511" s="3">
        <v>1.199759050644247E-2</v>
      </c>
      <c r="AP1511" s="3">
        <v>0.86848949069651959</v>
      </c>
      <c r="AQ1511" s="3">
        <v>1.202188147771505E-2</v>
      </c>
      <c r="AR1511" s="3">
        <v>0.928806928198191</v>
      </c>
      <c r="AS1511" s="3">
        <v>1.100454942865217E-2</v>
      </c>
      <c r="AT1511" s="10">
        <v>2.1574497222900391E-3</v>
      </c>
      <c r="AU1511" s="1">
        <v>396.93359375</v>
      </c>
      <c r="AV1511" s="5">
        <v>303599.19549121452</v>
      </c>
      <c r="AW1511" s="9">
        <v>4.4344546794891357</v>
      </c>
      <c r="AX1511">
        <v>16</v>
      </c>
      <c r="AY1511" t="s">
        <v>50</v>
      </c>
      <c r="AZ1511" s="9">
        <f>AVERAGE(MainTable[[#This Row],[f1]:[f4]])</f>
        <v>0.61319999999999997</v>
      </c>
      <c r="BA1511" s="9">
        <f>AVERAGE(MainTable[[#This Row],[l1]:[l3]])</f>
        <v>0.1576666666666667</v>
      </c>
      <c r="BB1511" s="9">
        <f>AVERAGE(MainTable[[#This Row],[n1]:[lsc]])</f>
        <v>0.4335</v>
      </c>
      <c r="BC1511" s="9">
        <f>AVERAGE(MainTable[[#This Row],[density]:[clsCoef]])</f>
        <v>0.44650000000000001</v>
      </c>
      <c r="BD1511" s="9">
        <f>AVERAGE(MainTable[[#This Row],[t2]:[t4]])</f>
        <v>0.33933333333333332</v>
      </c>
      <c r="BE1511" s="9">
        <f>AVERAGE(MainTable[[#This Row],[c1]:[c2]])</f>
        <v>1.4500000000000001E-2</v>
      </c>
      <c r="BF1511" s="9">
        <f>AVERAGE(MainTable[[#This Row],[n3]], MainTable[[#This Row],[n1]], MainTable[[#This Row],[n4]])</f>
        <v>0.20766666666666667</v>
      </c>
      <c r="BG1511" s="9" t="str">
        <f>VLOOKUP(MainTable[[#This Row],[model]],ModelNames,4,FALSE)</f>
        <v>Neural</v>
      </c>
      <c r="BH1511" s="9" cm="1">
        <f t="array" ref="BH1511">MEDIAN(IF($AM$2:$AM$2385=AM1511,$AN$2:$AN$2385))</f>
        <v>0.87620447459485384</v>
      </c>
      <c r="BI1511" s="9" t="str" cm="1">
        <f t="array" ref="BI1511">LEFT(A1511, MIN(IFERROR(FIND({"_binarized","_clean","_converted"}, A1511), LEN(A1511)+1))-1)</f>
        <v>credit_approval</v>
      </c>
    </row>
    <row r="1512" spans="1:61" x14ac:dyDescent="0.25">
      <c r="A1512" t="s">
        <v>81</v>
      </c>
      <c r="B1512" s="6">
        <v>690</v>
      </c>
      <c r="C1512">
        <v>15</v>
      </c>
      <c r="D1512">
        <v>14</v>
      </c>
      <c r="E1512">
        <v>0</v>
      </c>
      <c r="F1512" s="1">
        <v>1.2475570032573291</v>
      </c>
      <c r="G1512">
        <v>0</v>
      </c>
      <c r="H1512">
        <v>0</v>
      </c>
      <c r="I1512" s="1">
        <v>1000000</v>
      </c>
      <c r="J1512" s="1">
        <v>-6.664350813731941E-2</v>
      </c>
      <c r="K1512" s="1">
        <v>0.74230177905954098</v>
      </c>
      <c r="L1512" s="1">
        <v>14.873200000000001</v>
      </c>
      <c r="M1512" s="1">
        <v>7.0035999999999996</v>
      </c>
      <c r="N1512" s="2">
        <v>0.40300000000000002</v>
      </c>
      <c r="O1512" s="2">
        <v>0.317</v>
      </c>
      <c r="P1512" s="2">
        <v>0.14099999999999999</v>
      </c>
      <c r="Q1512" s="2">
        <v>0.35099999999999998</v>
      </c>
      <c r="R1512" s="2">
        <v>0.96699999999999997</v>
      </c>
      <c r="S1512" s="2">
        <v>0.93300000000000005</v>
      </c>
      <c r="T1512" s="2">
        <v>7.5999999999999998E-2</v>
      </c>
      <c r="U1512" s="2">
        <v>0.129</v>
      </c>
      <c r="V1512" s="2">
        <v>0.10100000000000001</v>
      </c>
      <c r="W1512" s="2">
        <v>9.2999999999999999E-2</v>
      </c>
      <c r="X1512" s="2">
        <v>0.39100000000000001</v>
      </c>
      <c r="Y1512" s="2">
        <v>0.19400000000000001</v>
      </c>
      <c r="Z1512" s="2">
        <v>7.8E-2</v>
      </c>
      <c r="AA1512" s="2">
        <v>0.60899999999999999</v>
      </c>
      <c r="AB1512" s="2">
        <v>0.98499999999999999</v>
      </c>
      <c r="AC1512" s="2">
        <v>0.98499999999999999</v>
      </c>
      <c r="AD1512" s="2">
        <v>0.59599999999999997</v>
      </c>
      <c r="AE1512" s="2">
        <v>0.92600000000000005</v>
      </c>
      <c r="AF1512" s="2">
        <v>0.02</v>
      </c>
      <c r="AG1512" s="2">
        <v>1.9E-2</v>
      </c>
      <c r="AH1512" s="2">
        <v>0.92900000000000005</v>
      </c>
      <c r="AI1512" s="2">
        <v>8.9999999999999993E-3</v>
      </c>
      <c r="AJ1512" s="2">
        <v>2.4E-2</v>
      </c>
      <c r="AK1512">
        <v>25400</v>
      </c>
      <c r="AL1512">
        <v>0.37</v>
      </c>
      <c r="AM1512" t="s">
        <v>49</v>
      </c>
      <c r="AN1512" s="3">
        <v>0.86811594202898557</v>
      </c>
      <c r="AO1512" s="3">
        <v>3.019227051594154E-2</v>
      </c>
      <c r="AP1512" s="3">
        <v>0.86811708350135552</v>
      </c>
      <c r="AQ1512" s="3">
        <v>3.015277752953523E-2</v>
      </c>
      <c r="AR1512" s="3">
        <v>0.9327750473245755</v>
      </c>
      <c r="AS1512" s="3">
        <v>1.308167587039937E-2</v>
      </c>
      <c r="AT1512" s="10">
        <v>2.2912025451660161E-3</v>
      </c>
      <c r="AU1512" s="1">
        <v>463.8828125</v>
      </c>
      <c r="AV1512" s="5">
        <v>301151.90010405832</v>
      </c>
      <c r="AW1512" s="9">
        <v>3.550085067749023</v>
      </c>
      <c r="AX1512">
        <v>16</v>
      </c>
      <c r="AY1512" t="s">
        <v>50</v>
      </c>
      <c r="AZ1512" s="9">
        <f>AVERAGE(MainTable[[#This Row],[f1]:[f4]])</f>
        <v>0.54179999999999995</v>
      </c>
      <c r="BA1512" s="9">
        <f>AVERAGE(MainTable[[#This Row],[l1]:[l3]])</f>
        <v>0.10200000000000002</v>
      </c>
      <c r="BB1512" s="9">
        <f>AVERAGE(MainTable[[#This Row],[n1]:[lsc]])</f>
        <v>0.39166666666666661</v>
      </c>
      <c r="BC1512" s="9">
        <f>AVERAGE(MainTable[[#This Row],[density]:[clsCoef]])</f>
        <v>0.79049999999999998</v>
      </c>
      <c r="BD1512" s="9">
        <f>AVERAGE(MainTable[[#This Row],[t2]:[t4]])</f>
        <v>0.32266666666666671</v>
      </c>
      <c r="BE1512" s="9">
        <f>AVERAGE(MainTable[[#This Row],[c1]:[c2]])</f>
        <v>1.6500000000000001E-2</v>
      </c>
      <c r="BF1512" s="9">
        <f>AVERAGE(MainTable[[#This Row],[n3]], MainTable[[#This Row],[n1]], MainTable[[#This Row],[n4]])</f>
        <v>0.12166666666666669</v>
      </c>
      <c r="BG1512" s="9" t="str">
        <f>VLOOKUP(MainTable[[#This Row],[model]],ModelNames,4,FALSE)</f>
        <v>Neural</v>
      </c>
      <c r="BH1512" s="9" cm="1">
        <f t="array" ref="BH1512">MEDIAN(IF($AM$2:$AM$2385=AM1512,$AN$2:$AN$2385))</f>
        <v>0.87620447459485384</v>
      </c>
      <c r="BI1512" s="9" t="str" cm="1">
        <f t="array" ref="BI1512">LEFT(A1512, MIN(IFERROR(FIND({"_binarized","_clean","_converted"}, A1512), LEN(A1512)+1))-1)</f>
        <v>australian</v>
      </c>
    </row>
    <row r="1513" spans="1:61" x14ac:dyDescent="0.25">
      <c r="A1513" t="s">
        <v>81</v>
      </c>
      <c r="B1513" s="6">
        <v>690</v>
      </c>
      <c r="C1513">
        <v>15</v>
      </c>
      <c r="D1513">
        <v>14</v>
      </c>
      <c r="E1513">
        <v>0</v>
      </c>
      <c r="F1513" s="1">
        <v>1.2475570032573291</v>
      </c>
      <c r="G1513">
        <v>0</v>
      </c>
      <c r="H1513">
        <v>0</v>
      </c>
      <c r="I1513" s="1">
        <v>1000000</v>
      </c>
      <c r="J1513" s="1">
        <v>-6.664350813731941E-2</v>
      </c>
      <c r="K1513" s="1">
        <v>0.74230177905954098</v>
      </c>
      <c r="L1513" s="1">
        <v>14.873200000000001</v>
      </c>
      <c r="M1513" s="1">
        <v>7.0035999999999996</v>
      </c>
      <c r="N1513" s="2">
        <v>0.40300000000000002</v>
      </c>
      <c r="O1513" s="2">
        <v>0.317</v>
      </c>
      <c r="P1513" s="2">
        <v>0.14099999999999999</v>
      </c>
      <c r="Q1513" s="2">
        <v>0.35099999999999998</v>
      </c>
      <c r="R1513" s="2">
        <v>0.96699999999999997</v>
      </c>
      <c r="S1513" s="2">
        <v>0.93300000000000005</v>
      </c>
      <c r="T1513" s="2">
        <v>7.5999999999999998E-2</v>
      </c>
      <c r="U1513" s="2">
        <v>0.129</v>
      </c>
      <c r="V1513" s="2">
        <v>0.10100000000000001</v>
      </c>
      <c r="W1513" s="2">
        <v>9.2999999999999999E-2</v>
      </c>
      <c r="X1513" s="2">
        <v>0.39100000000000001</v>
      </c>
      <c r="Y1513" s="2">
        <v>0.19400000000000001</v>
      </c>
      <c r="Z1513" s="2">
        <v>7.8E-2</v>
      </c>
      <c r="AA1513" s="2">
        <v>0.60899999999999999</v>
      </c>
      <c r="AB1513" s="2">
        <v>0.98499999999999999</v>
      </c>
      <c r="AC1513" s="2">
        <v>0.98499999999999999</v>
      </c>
      <c r="AD1513" s="2">
        <v>0.59599999999999997</v>
      </c>
      <c r="AE1513" s="2">
        <v>0.92600000000000005</v>
      </c>
      <c r="AF1513" s="2">
        <v>0.02</v>
      </c>
      <c r="AG1513" s="2">
        <v>1.9E-2</v>
      </c>
      <c r="AH1513" s="2">
        <v>0.92900000000000005</v>
      </c>
      <c r="AI1513" s="2">
        <v>8.9999999999999993E-3</v>
      </c>
      <c r="AJ1513" s="2">
        <v>2.4E-2</v>
      </c>
      <c r="AK1513">
        <v>25400</v>
      </c>
      <c r="AL1513">
        <v>0.37</v>
      </c>
      <c r="AM1513" t="s">
        <v>62</v>
      </c>
      <c r="AN1513" s="3">
        <v>0.86811594202898557</v>
      </c>
      <c r="AO1513" s="3">
        <v>2.216965005909903E-2</v>
      </c>
      <c r="AP1513" s="3">
        <v>0.86841134186176827</v>
      </c>
      <c r="AQ1513" s="3">
        <v>2.212911555367808E-2</v>
      </c>
      <c r="AT1513" s="10">
        <v>1.690149307250977E-3</v>
      </c>
      <c r="AU1513" s="1">
        <v>466.6953125</v>
      </c>
      <c r="AV1513" s="5">
        <v>408247.95598815067</v>
      </c>
      <c r="AW1513" s="9">
        <v>2.6636600494384769E-2</v>
      </c>
      <c r="AX1513">
        <v>6</v>
      </c>
      <c r="AY1513" t="s">
        <v>50</v>
      </c>
      <c r="AZ1513" s="9">
        <f>AVERAGE(MainTable[[#This Row],[f1]:[f4]])</f>
        <v>0.54179999999999995</v>
      </c>
      <c r="BA1513" s="9">
        <f>AVERAGE(MainTable[[#This Row],[l1]:[l3]])</f>
        <v>0.10200000000000002</v>
      </c>
      <c r="BB1513" s="9">
        <f>AVERAGE(MainTable[[#This Row],[n1]:[lsc]])</f>
        <v>0.39166666666666661</v>
      </c>
      <c r="BC1513" s="9">
        <f>AVERAGE(MainTable[[#This Row],[density]:[clsCoef]])</f>
        <v>0.79049999999999998</v>
      </c>
      <c r="BD1513" s="9">
        <f>AVERAGE(MainTable[[#This Row],[t2]:[t4]])</f>
        <v>0.32266666666666671</v>
      </c>
      <c r="BE1513" s="9">
        <f>AVERAGE(MainTable[[#This Row],[c1]:[c2]])</f>
        <v>1.6500000000000001E-2</v>
      </c>
      <c r="BF1513" s="9">
        <f>AVERAGE(MainTable[[#This Row],[n3]], MainTable[[#This Row],[n1]], MainTable[[#This Row],[n4]])</f>
        <v>0.12166666666666669</v>
      </c>
      <c r="BG1513" s="9" t="str">
        <f>VLOOKUP(MainTable[[#This Row],[model]],ModelNames,4,FALSE)</f>
        <v>Linear</v>
      </c>
      <c r="BH1513" s="9" cm="1">
        <f t="array" ref="BH1513">MEDIAN(IF($AM$2:$AM$2385=AM1513,$AN$2:$AN$2385))</f>
        <v>0.84909999999999997</v>
      </c>
      <c r="BI1513" s="9" t="str" cm="1">
        <f t="array" ref="BI1513">LEFT(A1513, MIN(IFERROR(FIND({"_binarized","_clean","_converted"}, A1513), LEN(A1513)+1))-1)</f>
        <v>australian</v>
      </c>
    </row>
    <row r="1514" spans="1:61" x14ac:dyDescent="0.25">
      <c r="A1514" t="s">
        <v>81</v>
      </c>
      <c r="B1514" s="6">
        <v>690</v>
      </c>
      <c r="C1514">
        <v>15</v>
      </c>
      <c r="D1514">
        <v>14</v>
      </c>
      <c r="E1514">
        <v>0</v>
      </c>
      <c r="F1514" s="1">
        <v>1.2475570032573291</v>
      </c>
      <c r="G1514">
        <v>0</v>
      </c>
      <c r="H1514">
        <v>0</v>
      </c>
      <c r="I1514" s="1">
        <v>1000000</v>
      </c>
      <c r="J1514" s="1">
        <v>-6.664350813731941E-2</v>
      </c>
      <c r="K1514" s="1">
        <v>0.74230177905954098</v>
      </c>
      <c r="L1514" s="1">
        <v>14.873200000000001</v>
      </c>
      <c r="M1514" s="1">
        <v>7.0035999999999996</v>
      </c>
      <c r="N1514" s="2">
        <v>0.40300000000000002</v>
      </c>
      <c r="O1514" s="2">
        <v>0.317</v>
      </c>
      <c r="P1514" s="2">
        <v>0.14099999999999999</v>
      </c>
      <c r="Q1514" s="2">
        <v>0.35099999999999998</v>
      </c>
      <c r="R1514" s="2">
        <v>0.96699999999999997</v>
      </c>
      <c r="S1514" s="2">
        <v>0.93300000000000005</v>
      </c>
      <c r="T1514" s="2">
        <v>7.5999999999999998E-2</v>
      </c>
      <c r="U1514" s="2">
        <v>0.129</v>
      </c>
      <c r="V1514" s="2">
        <v>0.10100000000000001</v>
      </c>
      <c r="W1514" s="2">
        <v>9.2999999999999999E-2</v>
      </c>
      <c r="X1514" s="2">
        <v>0.39100000000000001</v>
      </c>
      <c r="Y1514" s="2">
        <v>0.19400000000000001</v>
      </c>
      <c r="Z1514" s="2">
        <v>7.8E-2</v>
      </c>
      <c r="AA1514" s="2">
        <v>0.60899999999999999</v>
      </c>
      <c r="AB1514" s="2">
        <v>0.98499999999999999</v>
      </c>
      <c r="AC1514" s="2">
        <v>0.98499999999999999</v>
      </c>
      <c r="AD1514" s="2">
        <v>0.59599999999999997</v>
      </c>
      <c r="AE1514" s="2">
        <v>0.92600000000000005</v>
      </c>
      <c r="AF1514" s="2">
        <v>0.02</v>
      </c>
      <c r="AG1514" s="2">
        <v>1.9E-2</v>
      </c>
      <c r="AH1514" s="2">
        <v>0.92900000000000005</v>
      </c>
      <c r="AI1514" s="2">
        <v>8.9999999999999993E-3</v>
      </c>
      <c r="AJ1514" s="2">
        <v>2.4E-2</v>
      </c>
      <c r="AK1514">
        <v>25400</v>
      </c>
      <c r="AL1514">
        <v>0.37</v>
      </c>
      <c r="AM1514" t="s">
        <v>59</v>
      </c>
      <c r="AN1514" s="3">
        <v>0.86811594202898557</v>
      </c>
      <c r="AO1514" s="3">
        <v>4.0837689285812689E-2</v>
      </c>
      <c r="AP1514" s="3">
        <v>0.86784145192218598</v>
      </c>
      <c r="AQ1514" s="3">
        <v>4.07762862956981E-2</v>
      </c>
      <c r="AR1514" s="3">
        <v>0.93749211558293377</v>
      </c>
      <c r="AS1514" s="3">
        <v>2.1818142063783179E-2</v>
      </c>
      <c r="AT1514" s="10">
        <v>3.5223960876464839E-3</v>
      </c>
      <c r="AU1514" s="1">
        <v>469.0078125</v>
      </c>
      <c r="AV1514" s="5">
        <v>195889.3840530662</v>
      </c>
      <c r="AW1514" s="9">
        <v>0.19905638694763181</v>
      </c>
      <c r="AX1514">
        <v>1</v>
      </c>
      <c r="AY1514" t="s">
        <v>50</v>
      </c>
      <c r="AZ1514" s="9">
        <f>AVERAGE(MainTable[[#This Row],[f1]:[f4]])</f>
        <v>0.54179999999999995</v>
      </c>
      <c r="BA1514" s="9">
        <f>AVERAGE(MainTable[[#This Row],[l1]:[l3]])</f>
        <v>0.10200000000000002</v>
      </c>
      <c r="BB1514" s="9">
        <f>AVERAGE(MainTable[[#This Row],[n1]:[lsc]])</f>
        <v>0.39166666666666661</v>
      </c>
      <c r="BC1514" s="9">
        <f>AVERAGE(MainTable[[#This Row],[density]:[clsCoef]])</f>
        <v>0.79049999999999998</v>
      </c>
      <c r="BD1514" s="9">
        <f>AVERAGE(MainTable[[#This Row],[t2]:[t4]])</f>
        <v>0.32266666666666671</v>
      </c>
      <c r="BE1514" s="9">
        <f>AVERAGE(MainTable[[#This Row],[c1]:[c2]])</f>
        <v>1.6500000000000001E-2</v>
      </c>
      <c r="BF1514" s="9">
        <f>AVERAGE(MainTable[[#This Row],[n3]], MainTable[[#This Row],[n1]], MainTable[[#This Row],[n4]])</f>
        <v>0.12166666666666669</v>
      </c>
      <c r="BG1514" s="9" t="str">
        <f>VLOOKUP(MainTable[[#This Row],[model]],ModelNames,4,FALSE)</f>
        <v>Tree Ensemble</v>
      </c>
      <c r="BH1514" s="9" cm="1">
        <f t="array" ref="BH1514">MEDIAN(IF($AM$2:$AM$2385=AM1514,$AN$2:$AN$2385))</f>
        <v>0.86949265687583444</v>
      </c>
      <c r="BI1514" s="9" t="str" cm="1">
        <f t="array" ref="BI1514">LEFT(A1514, MIN(IFERROR(FIND({"_binarized","_clean","_converted"}, A1514), LEN(A1514)+1))-1)</f>
        <v>australian</v>
      </c>
    </row>
    <row r="1515" spans="1:61" x14ac:dyDescent="0.25">
      <c r="A1515" t="s">
        <v>81</v>
      </c>
      <c r="B1515" s="6">
        <v>690</v>
      </c>
      <c r="C1515">
        <v>15</v>
      </c>
      <c r="D1515">
        <v>14</v>
      </c>
      <c r="E1515">
        <v>0</v>
      </c>
      <c r="F1515" s="1">
        <v>1.2475570032573291</v>
      </c>
      <c r="G1515">
        <v>0</v>
      </c>
      <c r="H1515">
        <v>0</v>
      </c>
      <c r="I1515" s="1">
        <v>1000000</v>
      </c>
      <c r="J1515" s="1">
        <v>-6.664350813731941E-2</v>
      </c>
      <c r="K1515" s="1">
        <v>0.74230177905954098</v>
      </c>
      <c r="L1515" s="1">
        <v>14.873200000000001</v>
      </c>
      <c r="M1515" s="1">
        <v>7.0035999999999996</v>
      </c>
      <c r="N1515" s="2">
        <v>0.40300000000000002</v>
      </c>
      <c r="O1515" s="2">
        <v>0.317</v>
      </c>
      <c r="P1515" s="2">
        <v>0.14099999999999999</v>
      </c>
      <c r="Q1515" s="2">
        <v>0.35099999999999998</v>
      </c>
      <c r="R1515" s="2">
        <v>0.96699999999999997</v>
      </c>
      <c r="S1515" s="2">
        <v>0.93300000000000005</v>
      </c>
      <c r="T1515" s="2">
        <v>7.5999999999999998E-2</v>
      </c>
      <c r="U1515" s="2">
        <v>0.129</v>
      </c>
      <c r="V1515" s="2">
        <v>0.10100000000000001</v>
      </c>
      <c r="W1515" s="2">
        <v>9.2999999999999999E-2</v>
      </c>
      <c r="X1515" s="2">
        <v>0.39100000000000001</v>
      </c>
      <c r="Y1515" s="2">
        <v>0.19400000000000001</v>
      </c>
      <c r="Z1515" s="2">
        <v>7.8E-2</v>
      </c>
      <c r="AA1515" s="2">
        <v>0.60899999999999999</v>
      </c>
      <c r="AB1515" s="2">
        <v>0.98499999999999999</v>
      </c>
      <c r="AC1515" s="2">
        <v>0.98499999999999999</v>
      </c>
      <c r="AD1515" s="2">
        <v>0.59599999999999997</v>
      </c>
      <c r="AE1515" s="2">
        <v>0.92600000000000005</v>
      </c>
      <c r="AF1515" s="2">
        <v>0.02</v>
      </c>
      <c r="AG1515" s="2">
        <v>1.9E-2</v>
      </c>
      <c r="AH1515" s="2">
        <v>0.92900000000000005</v>
      </c>
      <c r="AI1515" s="2">
        <v>8.9999999999999993E-3</v>
      </c>
      <c r="AJ1515" s="2">
        <v>2.4E-2</v>
      </c>
      <c r="AK1515">
        <v>25400</v>
      </c>
      <c r="AL1515">
        <v>0.37</v>
      </c>
      <c r="AM1515" t="s">
        <v>54</v>
      </c>
      <c r="AN1515" s="3">
        <v>0.86811594202898557</v>
      </c>
      <c r="AO1515" s="3">
        <v>3.0538126819862978E-2</v>
      </c>
      <c r="AP1515" s="3">
        <v>0.86799072583287251</v>
      </c>
      <c r="AQ1515" s="3">
        <v>3.0513275319965779E-2</v>
      </c>
      <c r="AR1515" s="3">
        <v>0.93361892845666394</v>
      </c>
      <c r="AS1515" s="3">
        <v>2.2770911155898362E-2</v>
      </c>
      <c r="AT1515" s="10">
        <v>0.1400649547576904</v>
      </c>
      <c r="AU1515" s="1">
        <v>469.8984375</v>
      </c>
      <c r="AV1515" s="5">
        <v>4926.2858164177196</v>
      </c>
      <c r="AW1515" s="9">
        <v>1.9555830955505371</v>
      </c>
      <c r="AX1515">
        <v>16</v>
      </c>
      <c r="AY1515" t="s">
        <v>50</v>
      </c>
      <c r="AZ1515" s="9">
        <f>AVERAGE(MainTable[[#This Row],[f1]:[f4]])</f>
        <v>0.54179999999999995</v>
      </c>
      <c r="BA1515" s="9">
        <f>AVERAGE(MainTable[[#This Row],[l1]:[l3]])</f>
        <v>0.10200000000000002</v>
      </c>
      <c r="BB1515" s="9">
        <f>AVERAGE(MainTable[[#This Row],[n1]:[lsc]])</f>
        <v>0.39166666666666661</v>
      </c>
      <c r="BC1515" s="9">
        <f>AVERAGE(MainTable[[#This Row],[density]:[clsCoef]])</f>
        <v>0.79049999999999998</v>
      </c>
      <c r="BD1515" s="9">
        <f>AVERAGE(MainTable[[#This Row],[t2]:[t4]])</f>
        <v>0.32266666666666671</v>
      </c>
      <c r="BE1515" s="9">
        <f>AVERAGE(MainTable[[#This Row],[c1]:[c2]])</f>
        <v>1.6500000000000001E-2</v>
      </c>
      <c r="BF1515" s="9">
        <f>AVERAGE(MainTable[[#This Row],[n3]], MainTable[[#This Row],[n1]], MainTable[[#This Row],[n4]])</f>
        <v>0.12166666666666669</v>
      </c>
      <c r="BG1515" s="9" t="str">
        <f>VLOOKUP(MainTable[[#This Row],[model]],ModelNames,4,FALSE)</f>
        <v>Tree Ensemble</v>
      </c>
      <c r="BH1515" s="9" cm="1">
        <f t="array" ref="BH1515">MEDIAN(IF($AM$2:$AM$2385=AM1515,$AN$2:$AN$2385))</f>
        <v>0.87316363636363636</v>
      </c>
      <c r="BI1515" s="9" t="str" cm="1">
        <f t="array" ref="BI1515">LEFT(A1515, MIN(IFERROR(FIND({"_binarized","_clean","_converted"}, A1515), LEN(A1515)+1))-1)</f>
        <v>australian</v>
      </c>
    </row>
    <row r="1516" spans="1:61" x14ac:dyDescent="0.25">
      <c r="A1516" t="s">
        <v>109</v>
      </c>
      <c r="B1516" s="6">
        <v>690</v>
      </c>
      <c r="C1516">
        <v>16</v>
      </c>
      <c r="D1516">
        <v>6</v>
      </c>
      <c r="E1516">
        <v>9</v>
      </c>
      <c r="F1516" s="1">
        <v>1.2475570032573291</v>
      </c>
      <c r="G1516">
        <v>0</v>
      </c>
      <c r="H1516">
        <v>0</v>
      </c>
      <c r="I1516" s="1">
        <v>1000000</v>
      </c>
      <c r="J1516" s="1">
        <v>49.561402808879002</v>
      </c>
      <c r="K1516" s="1">
        <v>4.4142178955209053</v>
      </c>
      <c r="L1516" s="1">
        <v>14.5152</v>
      </c>
      <c r="M1516" s="1">
        <v>12.1601</v>
      </c>
      <c r="N1516" s="2">
        <v>0.39300000000000002</v>
      </c>
      <c r="O1516" s="2">
        <v>0.71499999999999997</v>
      </c>
      <c r="P1516" s="2">
        <v>0.44600000000000001</v>
      </c>
      <c r="Q1516" s="2">
        <v>3.0000000000000001E-3</v>
      </c>
      <c r="R1516" s="2">
        <v>0.96699999999999997</v>
      </c>
      <c r="S1516" s="2">
        <v>0.93500000000000005</v>
      </c>
      <c r="T1516" s="2">
        <v>6.8000000000000005E-2</v>
      </c>
      <c r="U1516" s="2">
        <v>0.23400000000000001</v>
      </c>
      <c r="V1516" s="2">
        <v>0.17100000000000001</v>
      </c>
      <c r="W1516" s="2">
        <v>0.13900000000000001</v>
      </c>
      <c r="X1516" s="2">
        <v>0.38300000000000001</v>
      </c>
      <c r="Y1516" s="2">
        <v>0.29599999999999999</v>
      </c>
      <c r="Z1516" s="2">
        <v>0.188</v>
      </c>
      <c r="AA1516" s="2">
        <v>0.60399999999999998</v>
      </c>
      <c r="AB1516" s="2">
        <v>0.99099999999999999</v>
      </c>
      <c r="AC1516" s="2">
        <v>0.69499999999999995</v>
      </c>
      <c r="AD1516" s="2">
        <v>0.19800000000000001</v>
      </c>
      <c r="AE1516" s="2">
        <v>0.55600000000000005</v>
      </c>
      <c r="AF1516" s="2">
        <v>8.9999999999999993E-3</v>
      </c>
      <c r="AG1516" s="2">
        <v>8.9999999999999993E-3</v>
      </c>
      <c r="AH1516" s="2">
        <v>1</v>
      </c>
      <c r="AI1516" s="2">
        <v>8.0000000000000002E-3</v>
      </c>
      <c r="AJ1516" s="2">
        <v>2.1000000000000001E-2</v>
      </c>
      <c r="AK1516">
        <v>30750</v>
      </c>
      <c r="AL1516">
        <v>1.38</v>
      </c>
      <c r="AM1516" t="s">
        <v>62</v>
      </c>
      <c r="AN1516" s="3">
        <v>0.86528479154433346</v>
      </c>
      <c r="AO1516" s="3">
        <v>2.279719417232514E-2</v>
      </c>
      <c r="AP1516" s="3">
        <v>0.865527710052308</v>
      </c>
      <c r="AQ1516" s="3">
        <v>2.272084664493839E-2</v>
      </c>
      <c r="AT1516" s="10">
        <v>1.9564628601074219E-3</v>
      </c>
      <c r="AU1516" s="1">
        <v>404.21484375</v>
      </c>
      <c r="AV1516" s="5">
        <v>334787.85279064102</v>
      </c>
      <c r="AW1516" s="9">
        <v>3.662109375E-2</v>
      </c>
      <c r="AX1516">
        <v>6</v>
      </c>
      <c r="AY1516" t="s">
        <v>50</v>
      </c>
      <c r="AZ1516" s="9">
        <f>AVERAGE(MainTable[[#This Row],[f1]:[f4]])</f>
        <v>0.61319999999999997</v>
      </c>
      <c r="BA1516" s="9">
        <f>AVERAGE(MainTable[[#This Row],[l1]:[l3]])</f>
        <v>0.1576666666666667</v>
      </c>
      <c r="BB1516" s="9">
        <f>AVERAGE(MainTable[[#This Row],[n1]:[lsc]])</f>
        <v>0.4335</v>
      </c>
      <c r="BC1516" s="9">
        <f>AVERAGE(MainTable[[#This Row],[density]:[clsCoef]])</f>
        <v>0.44650000000000001</v>
      </c>
      <c r="BD1516" s="9">
        <f>AVERAGE(MainTable[[#This Row],[t2]:[t4]])</f>
        <v>0.33933333333333332</v>
      </c>
      <c r="BE1516" s="9">
        <f>AVERAGE(MainTable[[#This Row],[c1]:[c2]])</f>
        <v>1.4500000000000001E-2</v>
      </c>
      <c r="BF1516" s="9">
        <f>AVERAGE(MainTable[[#This Row],[n3]], MainTable[[#This Row],[n1]], MainTable[[#This Row],[n4]])</f>
        <v>0.20766666666666667</v>
      </c>
      <c r="BG1516" s="9" t="str">
        <f>VLOOKUP(MainTable[[#This Row],[model]],ModelNames,4,FALSE)</f>
        <v>Linear</v>
      </c>
      <c r="BH1516" s="9" cm="1">
        <f t="array" ref="BH1516">MEDIAN(IF($AM$2:$AM$2385=AM1516,$AN$2:$AN$2385))</f>
        <v>0.84909999999999997</v>
      </c>
      <c r="BI1516" s="9" t="str" cm="1">
        <f t="array" ref="BI1516">LEFT(A1516, MIN(IFERROR(FIND({"_binarized","_clean","_converted"}, A1516), LEN(A1516)+1))-1)</f>
        <v>credit_approval</v>
      </c>
    </row>
    <row r="1517" spans="1:61" x14ac:dyDescent="0.25">
      <c r="A1517" t="s">
        <v>109</v>
      </c>
      <c r="B1517" s="6">
        <v>690</v>
      </c>
      <c r="C1517">
        <v>16</v>
      </c>
      <c r="D1517">
        <v>6</v>
      </c>
      <c r="E1517">
        <v>9</v>
      </c>
      <c r="F1517" s="1">
        <v>1.2475570032573291</v>
      </c>
      <c r="G1517">
        <v>0</v>
      </c>
      <c r="H1517">
        <v>0</v>
      </c>
      <c r="I1517" s="1">
        <v>1000000</v>
      </c>
      <c r="J1517" s="1">
        <v>49.561402808879002</v>
      </c>
      <c r="K1517" s="1">
        <v>4.4142178955209053</v>
      </c>
      <c r="L1517" s="1">
        <v>14.5152</v>
      </c>
      <c r="M1517" s="1">
        <v>12.1601</v>
      </c>
      <c r="N1517" s="2">
        <v>0.39300000000000002</v>
      </c>
      <c r="O1517" s="2">
        <v>0.71499999999999997</v>
      </c>
      <c r="P1517" s="2">
        <v>0.44600000000000001</v>
      </c>
      <c r="Q1517" s="2">
        <v>3.0000000000000001E-3</v>
      </c>
      <c r="R1517" s="2">
        <v>0.96699999999999997</v>
      </c>
      <c r="S1517" s="2">
        <v>0.93500000000000005</v>
      </c>
      <c r="T1517" s="2">
        <v>6.8000000000000005E-2</v>
      </c>
      <c r="U1517" s="2">
        <v>0.23400000000000001</v>
      </c>
      <c r="V1517" s="2">
        <v>0.17100000000000001</v>
      </c>
      <c r="W1517" s="2">
        <v>0.13900000000000001</v>
      </c>
      <c r="X1517" s="2">
        <v>0.38300000000000001</v>
      </c>
      <c r="Y1517" s="2">
        <v>0.29599999999999999</v>
      </c>
      <c r="Z1517" s="2">
        <v>0.188</v>
      </c>
      <c r="AA1517" s="2">
        <v>0.60399999999999998</v>
      </c>
      <c r="AB1517" s="2">
        <v>0.99099999999999999</v>
      </c>
      <c r="AC1517" s="2">
        <v>0.69499999999999995</v>
      </c>
      <c r="AD1517" s="2">
        <v>0.19800000000000001</v>
      </c>
      <c r="AE1517" s="2">
        <v>0.55600000000000005</v>
      </c>
      <c r="AF1517" s="2">
        <v>8.9999999999999993E-3</v>
      </c>
      <c r="AG1517" s="2">
        <v>8.9999999999999993E-3</v>
      </c>
      <c r="AH1517" s="2">
        <v>1</v>
      </c>
      <c r="AI1517" s="2">
        <v>8.0000000000000002E-3</v>
      </c>
      <c r="AJ1517" s="2">
        <v>2.1000000000000001E-2</v>
      </c>
      <c r="AK1517">
        <v>30750</v>
      </c>
      <c r="AL1517">
        <v>1.38</v>
      </c>
      <c r="AM1517" t="s">
        <v>60</v>
      </c>
      <c r="AN1517" s="3">
        <v>0.86526130358191422</v>
      </c>
      <c r="AO1517" s="3">
        <v>1.5589691609132121E-2</v>
      </c>
      <c r="AP1517" s="3">
        <v>0.86540600737398032</v>
      </c>
      <c r="AQ1517" s="3">
        <v>1.5682102428463011E-2</v>
      </c>
      <c r="AR1517" s="3">
        <v>0.9295802498607465</v>
      </c>
      <c r="AS1517" s="3">
        <v>1.73265030990962E-2</v>
      </c>
      <c r="AT1517" s="10">
        <v>1.907110214233398E-3</v>
      </c>
      <c r="AU1517" s="1">
        <v>406.58984375</v>
      </c>
      <c r="AV1517" s="5">
        <v>343451.57144643081</v>
      </c>
      <c r="AW1517" s="9">
        <v>7.3310136795043945E-2</v>
      </c>
      <c r="AX1517">
        <v>16</v>
      </c>
      <c r="AY1517" t="s">
        <v>50</v>
      </c>
      <c r="AZ1517" s="9">
        <f>AVERAGE(MainTable[[#This Row],[f1]:[f4]])</f>
        <v>0.61319999999999997</v>
      </c>
      <c r="BA1517" s="9">
        <f>AVERAGE(MainTable[[#This Row],[l1]:[l3]])</f>
        <v>0.1576666666666667</v>
      </c>
      <c r="BB1517" s="9">
        <f>AVERAGE(MainTable[[#This Row],[n1]:[lsc]])</f>
        <v>0.4335</v>
      </c>
      <c r="BC1517" s="9">
        <f>AVERAGE(MainTable[[#This Row],[density]:[clsCoef]])</f>
        <v>0.44650000000000001</v>
      </c>
      <c r="BD1517" s="9">
        <f>AVERAGE(MainTable[[#This Row],[t2]:[t4]])</f>
        <v>0.33933333333333332</v>
      </c>
      <c r="BE1517" s="9">
        <f>AVERAGE(MainTable[[#This Row],[c1]:[c2]])</f>
        <v>1.4500000000000001E-2</v>
      </c>
      <c r="BF1517" s="9">
        <f>AVERAGE(MainTable[[#This Row],[n3]], MainTable[[#This Row],[n1]], MainTable[[#This Row],[n4]])</f>
        <v>0.20766666666666667</v>
      </c>
      <c r="BG1517" s="9" t="str">
        <f>VLOOKUP(MainTable[[#This Row],[model]],ModelNames,4,FALSE)</f>
        <v>Linear</v>
      </c>
      <c r="BH1517" s="9" cm="1">
        <f t="array" ref="BH1517">MEDIAN(IF($AM$2:$AM$2385=AM1517,$AN$2:$AN$2385))</f>
        <v>0.84154689776823377</v>
      </c>
      <c r="BI1517" s="9" t="str" cm="1">
        <f t="array" ref="BI1517">LEFT(A1517, MIN(IFERROR(FIND({"_binarized","_clean","_converted"}, A1517), LEN(A1517)+1))-1)</f>
        <v>credit_approval</v>
      </c>
    </row>
    <row r="1518" spans="1:61" x14ac:dyDescent="0.25">
      <c r="A1518" t="s">
        <v>81</v>
      </c>
      <c r="B1518" s="6">
        <v>690</v>
      </c>
      <c r="C1518">
        <v>15</v>
      </c>
      <c r="D1518">
        <v>14</v>
      </c>
      <c r="E1518">
        <v>0</v>
      </c>
      <c r="F1518" s="1">
        <v>1.2475570032573291</v>
      </c>
      <c r="G1518">
        <v>0</v>
      </c>
      <c r="H1518">
        <v>0</v>
      </c>
      <c r="I1518" s="1">
        <v>1000000</v>
      </c>
      <c r="J1518" s="1">
        <v>-6.664350813731941E-2</v>
      </c>
      <c r="K1518" s="1">
        <v>0.74230177905954098</v>
      </c>
      <c r="L1518" s="1">
        <v>14.873200000000001</v>
      </c>
      <c r="M1518" s="1">
        <v>7.0035999999999996</v>
      </c>
      <c r="N1518" s="2">
        <v>0.40300000000000002</v>
      </c>
      <c r="O1518" s="2">
        <v>0.317</v>
      </c>
      <c r="P1518" s="2">
        <v>0.14099999999999999</v>
      </c>
      <c r="Q1518" s="2">
        <v>0.35099999999999998</v>
      </c>
      <c r="R1518" s="2">
        <v>0.96699999999999997</v>
      </c>
      <c r="S1518" s="2">
        <v>0.93300000000000005</v>
      </c>
      <c r="T1518" s="2">
        <v>7.5999999999999998E-2</v>
      </c>
      <c r="U1518" s="2">
        <v>0.129</v>
      </c>
      <c r="V1518" s="2">
        <v>0.10100000000000001</v>
      </c>
      <c r="W1518" s="2">
        <v>9.2999999999999999E-2</v>
      </c>
      <c r="X1518" s="2">
        <v>0.39100000000000001</v>
      </c>
      <c r="Y1518" s="2">
        <v>0.19400000000000001</v>
      </c>
      <c r="Z1518" s="2">
        <v>7.8E-2</v>
      </c>
      <c r="AA1518" s="2">
        <v>0.60899999999999999</v>
      </c>
      <c r="AB1518" s="2">
        <v>0.98499999999999999</v>
      </c>
      <c r="AC1518" s="2">
        <v>0.98499999999999999</v>
      </c>
      <c r="AD1518" s="2">
        <v>0.59599999999999997</v>
      </c>
      <c r="AE1518" s="2">
        <v>0.92600000000000005</v>
      </c>
      <c r="AF1518" s="2">
        <v>0.02</v>
      </c>
      <c r="AG1518" s="2">
        <v>1.9E-2</v>
      </c>
      <c r="AH1518" s="2">
        <v>0.92900000000000005</v>
      </c>
      <c r="AI1518" s="2">
        <v>8.9999999999999993E-3</v>
      </c>
      <c r="AJ1518" s="2">
        <v>2.4E-2</v>
      </c>
      <c r="AK1518">
        <v>25400</v>
      </c>
      <c r="AL1518">
        <v>0.37</v>
      </c>
      <c r="AM1518" t="s">
        <v>51</v>
      </c>
      <c r="AN1518" s="3">
        <v>0.86376811594202896</v>
      </c>
      <c r="AO1518" s="3">
        <v>3.5911628096706873E-2</v>
      </c>
      <c r="AP1518" s="3">
        <v>0.86361140784693691</v>
      </c>
      <c r="AQ1518" s="3">
        <v>3.589973275829722E-2</v>
      </c>
      <c r="AT1518" s="10">
        <v>7.8742504119873047E-3</v>
      </c>
      <c r="AU1518" s="1">
        <v>466.90625</v>
      </c>
      <c r="AV1518" s="5">
        <v>87627.388500317917</v>
      </c>
      <c r="AW1518" s="9">
        <v>7.4234247207641602E-2</v>
      </c>
      <c r="AX1518">
        <v>12</v>
      </c>
      <c r="AY1518" t="s">
        <v>50</v>
      </c>
      <c r="AZ1518" s="9">
        <f>AVERAGE(MainTable[[#This Row],[f1]:[f4]])</f>
        <v>0.54179999999999995</v>
      </c>
      <c r="BA1518" s="9">
        <f>AVERAGE(MainTable[[#This Row],[l1]:[l3]])</f>
        <v>0.10200000000000002</v>
      </c>
      <c r="BB1518" s="9">
        <f>AVERAGE(MainTable[[#This Row],[n1]:[lsc]])</f>
        <v>0.39166666666666661</v>
      </c>
      <c r="BC1518" s="9">
        <f>AVERAGE(MainTable[[#This Row],[density]:[clsCoef]])</f>
        <v>0.79049999999999998</v>
      </c>
      <c r="BD1518" s="9">
        <f>AVERAGE(MainTable[[#This Row],[t2]:[t4]])</f>
        <v>0.32266666666666671</v>
      </c>
      <c r="BE1518" s="9">
        <f>AVERAGE(MainTable[[#This Row],[c1]:[c2]])</f>
        <v>1.6500000000000001E-2</v>
      </c>
      <c r="BF1518" s="9">
        <f>AVERAGE(MainTable[[#This Row],[n3]], MainTable[[#This Row],[n1]], MainTable[[#This Row],[n4]])</f>
        <v>0.12166666666666669</v>
      </c>
      <c r="BG1518" s="9" t="str">
        <f>VLOOKUP(MainTable[[#This Row],[model]],ModelNames,4,FALSE)</f>
        <v>Kernel/SVM</v>
      </c>
      <c r="BH1518" s="9" cm="1">
        <f t="array" ref="BH1518">MEDIAN(IF($AM$2:$AM$2385=AM1518,$AN$2:$AN$2385))</f>
        <v>0.87225452196382425</v>
      </c>
      <c r="BI1518" s="9" t="str" cm="1">
        <f t="array" ref="BI1518">LEFT(A1518, MIN(IFERROR(FIND({"_binarized","_clean","_converted"}, A1518), LEN(A1518)+1))-1)</f>
        <v>australian</v>
      </c>
    </row>
    <row r="1519" spans="1:61" x14ac:dyDescent="0.25">
      <c r="A1519" t="s">
        <v>81</v>
      </c>
      <c r="B1519" s="6">
        <v>690</v>
      </c>
      <c r="C1519">
        <v>15</v>
      </c>
      <c r="D1519">
        <v>14</v>
      </c>
      <c r="E1519">
        <v>0</v>
      </c>
      <c r="F1519" s="1">
        <v>1.2475570032573291</v>
      </c>
      <c r="G1519">
        <v>0</v>
      </c>
      <c r="H1519">
        <v>0</v>
      </c>
      <c r="I1519" s="1">
        <v>1000000</v>
      </c>
      <c r="J1519" s="1">
        <v>-6.664350813731941E-2</v>
      </c>
      <c r="K1519" s="1">
        <v>0.74230177905954098</v>
      </c>
      <c r="L1519" s="1">
        <v>14.873200000000001</v>
      </c>
      <c r="M1519" s="1">
        <v>7.0035999999999996</v>
      </c>
      <c r="N1519" s="2">
        <v>0.40300000000000002</v>
      </c>
      <c r="O1519" s="2">
        <v>0.317</v>
      </c>
      <c r="P1519" s="2">
        <v>0.14099999999999999</v>
      </c>
      <c r="Q1519" s="2">
        <v>0.35099999999999998</v>
      </c>
      <c r="R1519" s="2">
        <v>0.96699999999999997</v>
      </c>
      <c r="S1519" s="2">
        <v>0.93300000000000005</v>
      </c>
      <c r="T1519" s="2">
        <v>7.5999999999999998E-2</v>
      </c>
      <c r="U1519" s="2">
        <v>0.129</v>
      </c>
      <c r="V1519" s="2">
        <v>0.10100000000000001</v>
      </c>
      <c r="W1519" s="2">
        <v>9.2999999999999999E-2</v>
      </c>
      <c r="X1519" s="2">
        <v>0.39100000000000001</v>
      </c>
      <c r="Y1519" s="2">
        <v>0.19400000000000001</v>
      </c>
      <c r="Z1519" s="2">
        <v>7.8E-2</v>
      </c>
      <c r="AA1519" s="2">
        <v>0.60899999999999999</v>
      </c>
      <c r="AB1519" s="2">
        <v>0.98499999999999999</v>
      </c>
      <c r="AC1519" s="2">
        <v>0.98499999999999999</v>
      </c>
      <c r="AD1519" s="2">
        <v>0.59599999999999997</v>
      </c>
      <c r="AE1519" s="2">
        <v>0.92600000000000005</v>
      </c>
      <c r="AF1519" s="2">
        <v>0.02</v>
      </c>
      <c r="AG1519" s="2">
        <v>1.9E-2</v>
      </c>
      <c r="AH1519" s="2">
        <v>0.92900000000000005</v>
      </c>
      <c r="AI1519" s="2">
        <v>8.9999999999999993E-3</v>
      </c>
      <c r="AJ1519" s="2">
        <v>2.4E-2</v>
      </c>
      <c r="AK1519">
        <v>25400</v>
      </c>
      <c r="AL1519">
        <v>0.37</v>
      </c>
      <c r="AM1519" t="s">
        <v>55</v>
      </c>
      <c r="AN1519" s="3">
        <v>0.86376811594202896</v>
      </c>
      <c r="AO1519" s="3">
        <v>4.032008041519871E-2</v>
      </c>
      <c r="AP1519" s="3">
        <v>0.86360210158928918</v>
      </c>
      <c r="AQ1519" s="3">
        <v>4.0141141889106453E-2</v>
      </c>
      <c r="AR1519" s="3">
        <v>0.93355831107020959</v>
      </c>
      <c r="AS1519" s="3">
        <v>2.9021379102669762E-2</v>
      </c>
      <c r="AT1519" s="10">
        <v>5.9268474578857422E-3</v>
      </c>
      <c r="AU1519" s="1">
        <v>472.7109375</v>
      </c>
      <c r="AV1519" s="5">
        <v>116419.39579226841</v>
      </c>
      <c r="AW1519" s="9">
        <v>0.41103363037109381</v>
      </c>
      <c r="AX1519">
        <v>16</v>
      </c>
      <c r="AY1519" t="s">
        <v>50</v>
      </c>
      <c r="AZ1519" s="9">
        <f>AVERAGE(MainTable[[#This Row],[f1]:[f4]])</f>
        <v>0.54179999999999995</v>
      </c>
      <c r="BA1519" s="9">
        <f>AVERAGE(MainTable[[#This Row],[l1]:[l3]])</f>
        <v>0.10200000000000002</v>
      </c>
      <c r="BB1519" s="9">
        <f>AVERAGE(MainTable[[#This Row],[n1]:[lsc]])</f>
        <v>0.39166666666666661</v>
      </c>
      <c r="BC1519" s="9">
        <f>AVERAGE(MainTable[[#This Row],[density]:[clsCoef]])</f>
        <v>0.79049999999999998</v>
      </c>
      <c r="BD1519" s="9">
        <f>AVERAGE(MainTable[[#This Row],[t2]:[t4]])</f>
        <v>0.32266666666666671</v>
      </c>
      <c r="BE1519" s="9">
        <f>AVERAGE(MainTable[[#This Row],[c1]:[c2]])</f>
        <v>1.6500000000000001E-2</v>
      </c>
      <c r="BF1519" s="9">
        <f>AVERAGE(MainTable[[#This Row],[n3]], MainTable[[#This Row],[n1]], MainTable[[#This Row],[n4]])</f>
        <v>0.12166666666666669</v>
      </c>
      <c r="BG1519" s="9" t="str">
        <f>VLOOKUP(MainTable[[#This Row],[model]],ModelNames,4,FALSE)</f>
        <v>Tree Ensemble</v>
      </c>
      <c r="BH1519" s="9" cm="1">
        <f t="array" ref="BH1519">MEDIAN(IF($AM$2:$AM$2385=AM1519,$AN$2:$AN$2385))</f>
        <v>0.88267425723439863</v>
      </c>
      <c r="BI1519" s="9" t="str" cm="1">
        <f t="array" ref="BI1519">LEFT(A1519, MIN(IFERROR(FIND({"_binarized","_clean","_converted"}, A1519), LEN(A1519)+1))-1)</f>
        <v>australian</v>
      </c>
    </row>
    <row r="1520" spans="1:61" x14ac:dyDescent="0.25">
      <c r="A1520" t="s">
        <v>109</v>
      </c>
      <c r="B1520" s="6">
        <v>690</v>
      </c>
      <c r="C1520">
        <v>16</v>
      </c>
      <c r="D1520">
        <v>6</v>
      </c>
      <c r="E1520">
        <v>9</v>
      </c>
      <c r="F1520" s="1">
        <v>1.2475570032573291</v>
      </c>
      <c r="G1520">
        <v>0</v>
      </c>
      <c r="H1520">
        <v>0</v>
      </c>
      <c r="I1520" s="1">
        <v>1000000</v>
      </c>
      <c r="J1520" s="1">
        <v>49.561402808879002</v>
      </c>
      <c r="K1520" s="1">
        <v>4.4142178955209053</v>
      </c>
      <c r="L1520" s="1">
        <v>14.5152</v>
      </c>
      <c r="M1520" s="1">
        <v>12.1601</v>
      </c>
      <c r="N1520" s="2">
        <v>0.39300000000000002</v>
      </c>
      <c r="O1520" s="2">
        <v>0.71499999999999997</v>
      </c>
      <c r="P1520" s="2">
        <v>0.44600000000000001</v>
      </c>
      <c r="Q1520" s="2">
        <v>3.0000000000000001E-3</v>
      </c>
      <c r="R1520" s="2">
        <v>0.96699999999999997</v>
      </c>
      <c r="S1520" s="2">
        <v>0.93500000000000005</v>
      </c>
      <c r="T1520" s="2">
        <v>6.8000000000000005E-2</v>
      </c>
      <c r="U1520" s="2">
        <v>0.23400000000000001</v>
      </c>
      <c r="V1520" s="2">
        <v>0.17100000000000001</v>
      </c>
      <c r="W1520" s="2">
        <v>0.13900000000000001</v>
      </c>
      <c r="X1520" s="2">
        <v>0.38300000000000001</v>
      </c>
      <c r="Y1520" s="2">
        <v>0.29599999999999999</v>
      </c>
      <c r="Z1520" s="2">
        <v>0.188</v>
      </c>
      <c r="AA1520" s="2">
        <v>0.60399999999999998</v>
      </c>
      <c r="AB1520" s="2">
        <v>0.99099999999999999</v>
      </c>
      <c r="AC1520" s="2">
        <v>0.69499999999999995</v>
      </c>
      <c r="AD1520" s="2">
        <v>0.19800000000000001</v>
      </c>
      <c r="AE1520" s="2">
        <v>0.55600000000000005</v>
      </c>
      <c r="AF1520" s="2">
        <v>8.9999999999999993E-3</v>
      </c>
      <c r="AG1520" s="2">
        <v>8.9999999999999993E-3</v>
      </c>
      <c r="AH1520" s="2">
        <v>1</v>
      </c>
      <c r="AI1520" s="2">
        <v>8.0000000000000002E-3</v>
      </c>
      <c r="AJ1520" s="2">
        <v>2.1000000000000001E-2</v>
      </c>
      <c r="AK1520">
        <v>30750</v>
      </c>
      <c r="AL1520">
        <v>1.38</v>
      </c>
      <c r="AM1520" t="s">
        <v>56</v>
      </c>
      <c r="AN1520" s="3">
        <v>0.86375807398708171</v>
      </c>
      <c r="AO1520" s="3">
        <v>1.7336694020839871E-2</v>
      </c>
      <c r="AP1520" s="3">
        <v>0.86399265279244053</v>
      </c>
      <c r="AQ1520" s="3">
        <v>1.7310820670302131E-2</v>
      </c>
      <c r="AR1520" s="3">
        <v>0.92992162011617729</v>
      </c>
      <c r="AS1520" s="3">
        <v>1.0916372379098239E-2</v>
      </c>
      <c r="AT1520" s="10">
        <v>1.8725395202636721E-3</v>
      </c>
      <c r="AU1520" s="1">
        <v>405.07421875</v>
      </c>
      <c r="AV1520" s="5">
        <v>349792.35039470327</v>
      </c>
      <c r="AW1520" s="9">
        <v>4.8868656158447273E-2</v>
      </c>
      <c r="AX1520">
        <v>10</v>
      </c>
      <c r="AY1520" t="s">
        <v>50</v>
      </c>
      <c r="AZ1520" s="9">
        <f>AVERAGE(MainTable[[#This Row],[f1]:[f4]])</f>
        <v>0.61319999999999997</v>
      </c>
      <c r="BA1520" s="9">
        <f>AVERAGE(MainTable[[#This Row],[l1]:[l3]])</f>
        <v>0.1576666666666667</v>
      </c>
      <c r="BB1520" s="9">
        <f>AVERAGE(MainTable[[#This Row],[n1]:[lsc]])</f>
        <v>0.4335</v>
      </c>
      <c r="BC1520" s="9">
        <f>AVERAGE(MainTable[[#This Row],[density]:[clsCoef]])</f>
        <v>0.44650000000000001</v>
      </c>
      <c r="BD1520" s="9">
        <f>AVERAGE(MainTable[[#This Row],[t2]:[t4]])</f>
        <v>0.33933333333333332</v>
      </c>
      <c r="BE1520" s="9">
        <f>AVERAGE(MainTable[[#This Row],[c1]:[c2]])</f>
        <v>1.4500000000000001E-2</v>
      </c>
      <c r="BF1520" s="9">
        <f>AVERAGE(MainTable[[#This Row],[n3]], MainTable[[#This Row],[n1]], MainTable[[#This Row],[n4]])</f>
        <v>0.20766666666666667</v>
      </c>
      <c r="BG1520" s="9" t="str">
        <f>VLOOKUP(MainTable[[#This Row],[model]],ModelNames,4,FALSE)</f>
        <v>Linear</v>
      </c>
      <c r="BH1520" s="9" cm="1">
        <f t="array" ref="BH1520">MEDIAN(IF($AM$2:$AM$2385=AM1520,$AN$2:$AN$2385))</f>
        <v>0.85279999999999989</v>
      </c>
      <c r="BI1520" s="9" t="str" cm="1">
        <f t="array" ref="BI1520">LEFT(A1520, MIN(IFERROR(FIND({"_binarized","_clean","_converted"}, A1520), LEN(A1520)+1))-1)</f>
        <v>credit_approval</v>
      </c>
    </row>
    <row r="1521" spans="1:61" x14ac:dyDescent="0.25">
      <c r="A1521" t="s">
        <v>81</v>
      </c>
      <c r="B1521" s="6">
        <v>690</v>
      </c>
      <c r="C1521">
        <v>15</v>
      </c>
      <c r="D1521">
        <v>14</v>
      </c>
      <c r="E1521">
        <v>0</v>
      </c>
      <c r="F1521" s="1">
        <v>1.2475570032573291</v>
      </c>
      <c r="G1521">
        <v>0</v>
      </c>
      <c r="H1521">
        <v>0</v>
      </c>
      <c r="I1521" s="1">
        <v>1000000</v>
      </c>
      <c r="J1521" s="1">
        <v>-6.664350813731941E-2</v>
      </c>
      <c r="K1521" s="1">
        <v>0.74230177905954098</v>
      </c>
      <c r="L1521" s="1">
        <v>14.873200000000001</v>
      </c>
      <c r="M1521" s="1">
        <v>7.0035999999999996</v>
      </c>
      <c r="N1521" s="2">
        <v>0.40300000000000002</v>
      </c>
      <c r="O1521" s="2">
        <v>0.317</v>
      </c>
      <c r="P1521" s="2">
        <v>0.14099999999999999</v>
      </c>
      <c r="Q1521" s="2">
        <v>0.35099999999999998</v>
      </c>
      <c r="R1521" s="2">
        <v>0.96699999999999997</v>
      </c>
      <c r="S1521" s="2">
        <v>0.93300000000000005</v>
      </c>
      <c r="T1521" s="2">
        <v>7.5999999999999998E-2</v>
      </c>
      <c r="U1521" s="2">
        <v>0.129</v>
      </c>
      <c r="V1521" s="2">
        <v>0.10100000000000001</v>
      </c>
      <c r="W1521" s="2">
        <v>9.2999999999999999E-2</v>
      </c>
      <c r="X1521" s="2">
        <v>0.39100000000000001</v>
      </c>
      <c r="Y1521" s="2">
        <v>0.19400000000000001</v>
      </c>
      <c r="Z1521" s="2">
        <v>7.8E-2</v>
      </c>
      <c r="AA1521" s="2">
        <v>0.60899999999999999</v>
      </c>
      <c r="AB1521" s="2">
        <v>0.98499999999999999</v>
      </c>
      <c r="AC1521" s="2">
        <v>0.98499999999999999</v>
      </c>
      <c r="AD1521" s="2">
        <v>0.59599999999999997</v>
      </c>
      <c r="AE1521" s="2">
        <v>0.92600000000000005</v>
      </c>
      <c r="AF1521" s="2">
        <v>0.02</v>
      </c>
      <c r="AG1521" s="2">
        <v>1.9E-2</v>
      </c>
      <c r="AH1521" s="2">
        <v>0.92900000000000005</v>
      </c>
      <c r="AI1521" s="2">
        <v>8.9999999999999993E-3</v>
      </c>
      <c r="AJ1521" s="2">
        <v>2.4E-2</v>
      </c>
      <c r="AK1521">
        <v>25400</v>
      </c>
      <c r="AL1521">
        <v>0.37</v>
      </c>
      <c r="AM1521" t="s">
        <v>61</v>
      </c>
      <c r="AN1521" s="3">
        <v>0.8623188405797102</v>
      </c>
      <c r="AO1521" s="3">
        <v>2.5925425826084519E-2</v>
      </c>
      <c r="AP1521" s="3">
        <v>0.86182689124760403</v>
      </c>
      <c r="AQ1521" s="3">
        <v>2.57321511345571E-2</v>
      </c>
      <c r="AR1521" s="3">
        <v>0.9184132450254523</v>
      </c>
      <c r="AS1521" s="3">
        <v>2.443766885369594E-2</v>
      </c>
      <c r="AT1521" s="10">
        <v>1.7476081848144529E-3</v>
      </c>
      <c r="AU1521" s="1">
        <v>463.34765625</v>
      </c>
      <c r="AV1521" s="5">
        <v>394825.34242837649</v>
      </c>
      <c r="AW1521" s="9">
        <v>2.41856575012207E-2</v>
      </c>
      <c r="AX1521">
        <v>4</v>
      </c>
      <c r="AY1521" t="s">
        <v>50</v>
      </c>
      <c r="AZ1521" s="9">
        <f>AVERAGE(MainTable[[#This Row],[f1]:[f4]])</f>
        <v>0.54179999999999995</v>
      </c>
      <c r="BA1521" s="9">
        <f>AVERAGE(MainTable[[#This Row],[l1]:[l3]])</f>
        <v>0.10200000000000002</v>
      </c>
      <c r="BB1521" s="9">
        <f>AVERAGE(MainTable[[#This Row],[n1]:[lsc]])</f>
        <v>0.39166666666666661</v>
      </c>
      <c r="BC1521" s="9">
        <f>AVERAGE(MainTable[[#This Row],[density]:[clsCoef]])</f>
        <v>0.79049999999999998</v>
      </c>
      <c r="BD1521" s="9">
        <f>AVERAGE(MainTable[[#This Row],[t2]:[t4]])</f>
        <v>0.32266666666666671</v>
      </c>
      <c r="BE1521" s="9">
        <f>AVERAGE(MainTable[[#This Row],[c1]:[c2]])</f>
        <v>1.6500000000000001E-2</v>
      </c>
      <c r="BF1521" s="9">
        <f>AVERAGE(MainTable[[#This Row],[n3]], MainTable[[#This Row],[n1]], MainTable[[#This Row],[n4]])</f>
        <v>0.12166666666666669</v>
      </c>
      <c r="BG1521" s="9" t="str">
        <f>VLOOKUP(MainTable[[#This Row],[model]],ModelNames,4,FALSE)</f>
        <v>Discriminant</v>
      </c>
      <c r="BH1521" s="9" cm="1">
        <f t="array" ref="BH1521">MEDIAN(IF($AM$2:$AM$2385=AM1521,$AN$2:$AN$2385))</f>
        <v>0.82848361206198695</v>
      </c>
      <c r="BI1521" s="9" t="str" cm="1">
        <f t="array" ref="BI1521">LEFT(A1521, MIN(IFERROR(FIND({"_binarized","_clean","_converted"}, A1521), LEN(A1521)+1))-1)</f>
        <v>australian</v>
      </c>
    </row>
    <row r="1522" spans="1:61" x14ac:dyDescent="0.25">
      <c r="A1522" t="s">
        <v>81</v>
      </c>
      <c r="B1522" s="6">
        <v>690</v>
      </c>
      <c r="C1522">
        <v>15</v>
      </c>
      <c r="D1522">
        <v>14</v>
      </c>
      <c r="E1522">
        <v>0</v>
      </c>
      <c r="F1522" s="1">
        <v>1.2475570032573291</v>
      </c>
      <c r="G1522">
        <v>0</v>
      </c>
      <c r="H1522">
        <v>0</v>
      </c>
      <c r="I1522" s="1">
        <v>1000000</v>
      </c>
      <c r="J1522" s="1">
        <v>-6.664350813731941E-2</v>
      </c>
      <c r="K1522" s="1">
        <v>0.74230177905954098</v>
      </c>
      <c r="L1522" s="1">
        <v>14.873200000000001</v>
      </c>
      <c r="M1522" s="1">
        <v>7.0035999999999996</v>
      </c>
      <c r="N1522" s="2">
        <v>0.40300000000000002</v>
      </c>
      <c r="O1522" s="2">
        <v>0.317</v>
      </c>
      <c r="P1522" s="2">
        <v>0.14099999999999999</v>
      </c>
      <c r="Q1522" s="2">
        <v>0.35099999999999998</v>
      </c>
      <c r="R1522" s="2">
        <v>0.96699999999999997</v>
      </c>
      <c r="S1522" s="2">
        <v>0.93300000000000005</v>
      </c>
      <c r="T1522" s="2">
        <v>7.5999999999999998E-2</v>
      </c>
      <c r="U1522" s="2">
        <v>0.129</v>
      </c>
      <c r="V1522" s="2">
        <v>0.10100000000000001</v>
      </c>
      <c r="W1522" s="2">
        <v>9.2999999999999999E-2</v>
      </c>
      <c r="X1522" s="2">
        <v>0.39100000000000001</v>
      </c>
      <c r="Y1522" s="2">
        <v>0.19400000000000001</v>
      </c>
      <c r="Z1522" s="2">
        <v>7.8E-2</v>
      </c>
      <c r="AA1522" s="2">
        <v>0.60899999999999999</v>
      </c>
      <c r="AB1522" s="2">
        <v>0.98499999999999999</v>
      </c>
      <c r="AC1522" s="2">
        <v>0.98499999999999999</v>
      </c>
      <c r="AD1522" s="2">
        <v>0.59599999999999997</v>
      </c>
      <c r="AE1522" s="2">
        <v>0.92600000000000005</v>
      </c>
      <c r="AF1522" s="2">
        <v>0.02</v>
      </c>
      <c r="AG1522" s="2">
        <v>1.9E-2</v>
      </c>
      <c r="AH1522" s="2">
        <v>0.92900000000000005</v>
      </c>
      <c r="AI1522" s="2">
        <v>8.9999999999999993E-3</v>
      </c>
      <c r="AJ1522" s="2">
        <v>2.4E-2</v>
      </c>
      <c r="AK1522">
        <v>25400</v>
      </c>
      <c r="AL1522">
        <v>0.37</v>
      </c>
      <c r="AM1522" t="s">
        <v>52</v>
      </c>
      <c r="AN1522" s="3">
        <v>0.86086956521739144</v>
      </c>
      <c r="AO1522" s="3">
        <v>2.5681224850245439E-2</v>
      </c>
      <c r="AP1522" s="3">
        <v>0.86065920618356417</v>
      </c>
      <c r="AQ1522" s="3">
        <v>2.54472890599339E-2</v>
      </c>
      <c r="AR1522" s="3">
        <v>0.93263714005941734</v>
      </c>
      <c r="AS1522" s="3">
        <v>1.9409240390550309E-2</v>
      </c>
      <c r="AT1522" s="10">
        <v>0.14566731452941889</v>
      </c>
      <c r="AU1522" s="1">
        <v>467.91015625</v>
      </c>
      <c r="AV1522" s="5">
        <v>4736.8210379182055</v>
      </c>
      <c r="AW1522" s="9">
        <v>2.1215536594390869</v>
      </c>
      <c r="AX1522">
        <v>24</v>
      </c>
      <c r="AY1522" t="s">
        <v>50</v>
      </c>
      <c r="AZ1522" s="9">
        <f>AVERAGE(MainTable[[#This Row],[f1]:[f4]])</f>
        <v>0.54179999999999995</v>
      </c>
      <c r="BA1522" s="9">
        <f>AVERAGE(MainTable[[#This Row],[l1]:[l3]])</f>
        <v>0.10200000000000002</v>
      </c>
      <c r="BB1522" s="9">
        <f>AVERAGE(MainTable[[#This Row],[n1]:[lsc]])</f>
        <v>0.39166666666666661</v>
      </c>
      <c r="BC1522" s="9">
        <f>AVERAGE(MainTable[[#This Row],[density]:[clsCoef]])</f>
        <v>0.79049999999999998</v>
      </c>
      <c r="BD1522" s="9">
        <f>AVERAGE(MainTable[[#This Row],[t2]:[t4]])</f>
        <v>0.32266666666666671</v>
      </c>
      <c r="BE1522" s="9">
        <f>AVERAGE(MainTable[[#This Row],[c1]:[c2]])</f>
        <v>1.6500000000000001E-2</v>
      </c>
      <c r="BF1522" s="9">
        <f>AVERAGE(MainTable[[#This Row],[n3]], MainTable[[#This Row],[n1]], MainTable[[#This Row],[n4]])</f>
        <v>0.12166666666666669</v>
      </c>
      <c r="BG1522" s="9" t="str">
        <f>VLOOKUP(MainTable[[#This Row],[model]],ModelNames,4,FALSE)</f>
        <v>Tree Ensemble</v>
      </c>
      <c r="BH1522" s="9" cm="1">
        <f t="array" ref="BH1522">MEDIAN(IF($AM$2:$AM$2385=AM1522,$AN$2:$AN$2385))</f>
        <v>0.87140340575455077</v>
      </c>
      <c r="BI1522" s="9" t="str" cm="1">
        <f t="array" ref="BI1522">LEFT(A1522, MIN(IFERROR(FIND({"_binarized","_clean","_converted"}, A1522), LEN(A1522)+1))-1)</f>
        <v>australian</v>
      </c>
    </row>
    <row r="1523" spans="1:61" x14ac:dyDescent="0.25">
      <c r="A1523" t="s">
        <v>109</v>
      </c>
      <c r="B1523" s="6">
        <v>690</v>
      </c>
      <c r="C1523">
        <v>16</v>
      </c>
      <c r="D1523">
        <v>6</v>
      </c>
      <c r="E1523">
        <v>9</v>
      </c>
      <c r="F1523" s="1">
        <v>1.2475570032573291</v>
      </c>
      <c r="G1523">
        <v>0</v>
      </c>
      <c r="H1523">
        <v>0</v>
      </c>
      <c r="I1523" s="1">
        <v>1000000</v>
      </c>
      <c r="J1523" s="1">
        <v>49.561402808879002</v>
      </c>
      <c r="K1523" s="1">
        <v>4.4142178955209053</v>
      </c>
      <c r="L1523" s="1">
        <v>14.5152</v>
      </c>
      <c r="M1523" s="1">
        <v>12.1601</v>
      </c>
      <c r="N1523" s="2">
        <v>0.39300000000000002</v>
      </c>
      <c r="O1523" s="2">
        <v>0.71499999999999997</v>
      </c>
      <c r="P1523" s="2">
        <v>0.44600000000000001</v>
      </c>
      <c r="Q1523" s="2">
        <v>3.0000000000000001E-3</v>
      </c>
      <c r="R1523" s="2">
        <v>0.96699999999999997</v>
      </c>
      <c r="S1523" s="2">
        <v>0.93500000000000005</v>
      </c>
      <c r="T1523" s="2">
        <v>6.8000000000000005E-2</v>
      </c>
      <c r="U1523" s="2">
        <v>0.23400000000000001</v>
      </c>
      <c r="V1523" s="2">
        <v>0.17100000000000001</v>
      </c>
      <c r="W1523" s="2">
        <v>0.13900000000000001</v>
      </c>
      <c r="X1523" s="2">
        <v>0.38300000000000001</v>
      </c>
      <c r="Y1523" s="2">
        <v>0.29599999999999999</v>
      </c>
      <c r="Z1523" s="2">
        <v>0.188</v>
      </c>
      <c r="AA1523" s="2">
        <v>0.60399999999999998</v>
      </c>
      <c r="AB1523" s="2">
        <v>0.99099999999999999</v>
      </c>
      <c r="AC1523" s="2">
        <v>0.69499999999999995</v>
      </c>
      <c r="AD1523" s="2">
        <v>0.19800000000000001</v>
      </c>
      <c r="AE1523" s="2">
        <v>0.55600000000000005</v>
      </c>
      <c r="AF1523" s="2">
        <v>8.9999999999999993E-3</v>
      </c>
      <c r="AG1523" s="2">
        <v>8.9999999999999993E-3</v>
      </c>
      <c r="AH1523" s="2">
        <v>1</v>
      </c>
      <c r="AI1523" s="2">
        <v>8.0000000000000002E-3</v>
      </c>
      <c r="AJ1523" s="2">
        <v>2.1000000000000001E-2</v>
      </c>
      <c r="AK1523">
        <v>30750</v>
      </c>
      <c r="AL1523">
        <v>1.38</v>
      </c>
      <c r="AM1523" t="s">
        <v>53</v>
      </c>
      <c r="AN1523" s="3">
        <v>0.85914268937169713</v>
      </c>
      <c r="AO1523" s="3">
        <v>1.467882085879824E-2</v>
      </c>
      <c r="AP1523" s="3">
        <v>0.85856772836845308</v>
      </c>
      <c r="AQ1523" s="3">
        <v>1.4761741272718591E-2</v>
      </c>
      <c r="AR1523" s="3">
        <v>0.91556152356701404</v>
      </c>
      <c r="AS1523" s="3">
        <v>1.6038220180256121E-2</v>
      </c>
      <c r="AT1523" s="10">
        <v>3.8709640502929688E-2</v>
      </c>
      <c r="AU1523" s="1">
        <v>406.82421875</v>
      </c>
      <c r="AV1523" s="5">
        <v>16920.849470312889</v>
      </c>
      <c r="AW1523" s="9">
        <v>0.72271823883056641</v>
      </c>
      <c r="AX1523">
        <v>24</v>
      </c>
      <c r="AY1523" t="s">
        <v>50</v>
      </c>
      <c r="AZ1523" s="9">
        <f>AVERAGE(MainTable[[#This Row],[f1]:[f4]])</f>
        <v>0.61319999999999997</v>
      </c>
      <c r="BA1523" s="9">
        <f>AVERAGE(MainTable[[#This Row],[l1]:[l3]])</f>
        <v>0.1576666666666667</v>
      </c>
      <c r="BB1523" s="9">
        <f>AVERAGE(MainTable[[#This Row],[n1]:[lsc]])</f>
        <v>0.4335</v>
      </c>
      <c r="BC1523" s="9">
        <f>AVERAGE(MainTable[[#This Row],[density]:[clsCoef]])</f>
        <v>0.44650000000000001</v>
      </c>
      <c r="BD1523" s="9">
        <f>AVERAGE(MainTable[[#This Row],[t2]:[t4]])</f>
        <v>0.33933333333333332</v>
      </c>
      <c r="BE1523" s="9">
        <f>AVERAGE(MainTable[[#This Row],[c1]:[c2]])</f>
        <v>1.4500000000000001E-2</v>
      </c>
      <c r="BF1523" s="9">
        <f>AVERAGE(MainTable[[#This Row],[n3]], MainTable[[#This Row],[n1]], MainTable[[#This Row],[n4]])</f>
        <v>0.20766666666666667</v>
      </c>
      <c r="BG1523" s="9" t="str">
        <f>VLOOKUP(MainTable[[#This Row],[model]],ModelNames,4,FALSE)</f>
        <v>Instance-based</v>
      </c>
      <c r="BH1523" s="9" cm="1">
        <f t="array" ref="BH1523">MEDIAN(IF($AM$2:$AM$2385=AM1523,$AN$2:$AN$2385))</f>
        <v>0.85</v>
      </c>
      <c r="BI1523" s="9" t="str" cm="1">
        <f t="array" ref="BI1523">LEFT(A1523, MIN(IFERROR(FIND({"_binarized","_clean","_converted"}, A1523), LEN(A1523)+1))-1)</f>
        <v>credit_approval</v>
      </c>
    </row>
    <row r="1524" spans="1:61" x14ac:dyDescent="0.25">
      <c r="A1524" t="s">
        <v>81</v>
      </c>
      <c r="B1524" s="6">
        <v>690</v>
      </c>
      <c r="C1524">
        <v>15</v>
      </c>
      <c r="D1524">
        <v>14</v>
      </c>
      <c r="E1524">
        <v>0</v>
      </c>
      <c r="F1524" s="1">
        <v>1.2475570032573291</v>
      </c>
      <c r="G1524">
        <v>0</v>
      </c>
      <c r="H1524">
        <v>0</v>
      </c>
      <c r="I1524" s="1">
        <v>1000000</v>
      </c>
      <c r="J1524" s="1">
        <v>-6.664350813731941E-2</v>
      </c>
      <c r="K1524" s="1">
        <v>0.74230177905954098</v>
      </c>
      <c r="L1524" s="1">
        <v>14.873200000000001</v>
      </c>
      <c r="M1524" s="1">
        <v>7.0035999999999996</v>
      </c>
      <c r="N1524" s="2">
        <v>0.40300000000000002</v>
      </c>
      <c r="O1524" s="2">
        <v>0.317</v>
      </c>
      <c r="P1524" s="2">
        <v>0.14099999999999999</v>
      </c>
      <c r="Q1524" s="2">
        <v>0.35099999999999998</v>
      </c>
      <c r="R1524" s="2">
        <v>0.96699999999999997</v>
      </c>
      <c r="S1524" s="2">
        <v>0.93300000000000005</v>
      </c>
      <c r="T1524" s="2">
        <v>7.5999999999999998E-2</v>
      </c>
      <c r="U1524" s="2">
        <v>0.129</v>
      </c>
      <c r="V1524" s="2">
        <v>0.10100000000000001</v>
      </c>
      <c r="W1524" s="2">
        <v>9.2999999999999999E-2</v>
      </c>
      <c r="X1524" s="2">
        <v>0.39100000000000001</v>
      </c>
      <c r="Y1524" s="2">
        <v>0.19400000000000001</v>
      </c>
      <c r="Z1524" s="2">
        <v>7.8E-2</v>
      </c>
      <c r="AA1524" s="2">
        <v>0.60899999999999999</v>
      </c>
      <c r="AB1524" s="2">
        <v>0.98499999999999999</v>
      </c>
      <c r="AC1524" s="2">
        <v>0.98499999999999999</v>
      </c>
      <c r="AD1524" s="2">
        <v>0.59599999999999997</v>
      </c>
      <c r="AE1524" s="2">
        <v>0.92600000000000005</v>
      </c>
      <c r="AF1524" s="2">
        <v>0.02</v>
      </c>
      <c r="AG1524" s="2">
        <v>1.9E-2</v>
      </c>
      <c r="AH1524" s="2">
        <v>0.92900000000000005</v>
      </c>
      <c r="AI1524" s="2">
        <v>8.9999999999999993E-3</v>
      </c>
      <c r="AJ1524" s="2">
        <v>2.4E-2</v>
      </c>
      <c r="AK1524">
        <v>25400</v>
      </c>
      <c r="AL1524">
        <v>0.37</v>
      </c>
      <c r="AM1524" t="s">
        <v>58</v>
      </c>
      <c r="AN1524" s="3">
        <v>0.85652173913043472</v>
      </c>
      <c r="AO1524" s="3">
        <v>4.9445571331107198E-2</v>
      </c>
      <c r="AP1524" s="3">
        <v>0.85636313812496723</v>
      </c>
      <c r="AQ1524" s="3">
        <v>4.9341751880142198E-2</v>
      </c>
      <c r="AR1524" s="3">
        <v>0.93039135987172394</v>
      </c>
      <c r="AS1524" s="3">
        <v>2.1553450001689501E-2</v>
      </c>
      <c r="AT1524" s="10">
        <v>4.5385360717773438E-3</v>
      </c>
      <c r="AU1524" s="1">
        <v>471.2890625</v>
      </c>
      <c r="AV1524" s="5">
        <v>152031.4015549485</v>
      </c>
      <c r="AW1524" s="9">
        <v>2.0702190399169922</v>
      </c>
      <c r="AX1524">
        <v>2</v>
      </c>
      <c r="AY1524" t="s">
        <v>50</v>
      </c>
      <c r="AZ1524" s="9">
        <f>AVERAGE(MainTable[[#This Row],[f1]:[f4]])</f>
        <v>0.54179999999999995</v>
      </c>
      <c r="BA1524" s="9">
        <f>AVERAGE(MainTable[[#This Row],[l1]:[l3]])</f>
        <v>0.10200000000000002</v>
      </c>
      <c r="BB1524" s="9">
        <f>AVERAGE(MainTable[[#This Row],[n1]:[lsc]])</f>
        <v>0.39166666666666661</v>
      </c>
      <c r="BC1524" s="9">
        <f>AVERAGE(MainTable[[#This Row],[density]:[clsCoef]])</f>
        <v>0.79049999999999998</v>
      </c>
      <c r="BD1524" s="9">
        <f>AVERAGE(MainTable[[#This Row],[t2]:[t4]])</f>
        <v>0.32266666666666671</v>
      </c>
      <c r="BE1524" s="9">
        <f>AVERAGE(MainTable[[#This Row],[c1]:[c2]])</f>
        <v>1.6500000000000001E-2</v>
      </c>
      <c r="BF1524" s="9">
        <f>AVERAGE(MainTable[[#This Row],[n3]], MainTable[[#This Row],[n1]], MainTable[[#This Row],[n4]])</f>
        <v>0.12166666666666669</v>
      </c>
      <c r="BG1524" s="9" t="str">
        <f>VLOOKUP(MainTable[[#This Row],[model]],ModelNames,4,FALSE)</f>
        <v>Tree Ensemble</v>
      </c>
      <c r="BH1524" s="9" cm="1">
        <f t="array" ref="BH1524">MEDIAN(IF($AM$2:$AM$2385=AM1524,$AN$2:$AN$2385))</f>
        <v>0.86973139609339412</v>
      </c>
      <c r="BI1524" s="9" t="str" cm="1">
        <f t="array" ref="BI1524">LEFT(A1524, MIN(IFERROR(FIND({"_binarized","_clean","_converted"}, A1524), LEN(A1524)+1))-1)</f>
        <v>australian</v>
      </c>
    </row>
    <row r="1525" spans="1:61" x14ac:dyDescent="0.25">
      <c r="A1525" t="s">
        <v>109</v>
      </c>
      <c r="B1525" s="6">
        <v>690</v>
      </c>
      <c r="C1525">
        <v>16</v>
      </c>
      <c r="D1525">
        <v>6</v>
      </c>
      <c r="E1525">
        <v>9</v>
      </c>
      <c r="F1525" s="1">
        <v>1.2475570032573291</v>
      </c>
      <c r="G1525">
        <v>0</v>
      </c>
      <c r="H1525">
        <v>0</v>
      </c>
      <c r="I1525" s="1">
        <v>1000000</v>
      </c>
      <c r="J1525" s="1">
        <v>49.561402808879002</v>
      </c>
      <c r="K1525" s="1">
        <v>4.4142178955209053</v>
      </c>
      <c r="L1525" s="1">
        <v>14.5152</v>
      </c>
      <c r="M1525" s="1">
        <v>12.1601</v>
      </c>
      <c r="N1525" s="2">
        <v>0.39300000000000002</v>
      </c>
      <c r="O1525" s="2">
        <v>0.71499999999999997</v>
      </c>
      <c r="P1525" s="2">
        <v>0.44600000000000001</v>
      </c>
      <c r="Q1525" s="2">
        <v>3.0000000000000001E-3</v>
      </c>
      <c r="R1525" s="2">
        <v>0.96699999999999997</v>
      </c>
      <c r="S1525" s="2">
        <v>0.93500000000000005</v>
      </c>
      <c r="T1525" s="2">
        <v>6.8000000000000005E-2</v>
      </c>
      <c r="U1525" s="2">
        <v>0.23400000000000001</v>
      </c>
      <c r="V1525" s="2">
        <v>0.17100000000000001</v>
      </c>
      <c r="W1525" s="2">
        <v>0.13900000000000001</v>
      </c>
      <c r="X1525" s="2">
        <v>0.38300000000000001</v>
      </c>
      <c r="Y1525" s="2">
        <v>0.29599999999999999</v>
      </c>
      <c r="Z1525" s="2">
        <v>0.188</v>
      </c>
      <c r="AA1525" s="2">
        <v>0.60399999999999998</v>
      </c>
      <c r="AB1525" s="2">
        <v>0.99099999999999999</v>
      </c>
      <c r="AC1525" s="2">
        <v>0.69499999999999995</v>
      </c>
      <c r="AD1525" s="2">
        <v>0.19800000000000001</v>
      </c>
      <c r="AE1525" s="2">
        <v>0.55600000000000005</v>
      </c>
      <c r="AF1525" s="2">
        <v>8.9999999999999993E-3</v>
      </c>
      <c r="AG1525" s="2">
        <v>8.9999999999999993E-3</v>
      </c>
      <c r="AH1525" s="2">
        <v>1</v>
      </c>
      <c r="AI1525" s="2">
        <v>8.0000000000000002E-3</v>
      </c>
      <c r="AJ1525" s="2">
        <v>2.1000000000000001E-2</v>
      </c>
      <c r="AK1525">
        <v>30750</v>
      </c>
      <c r="AL1525">
        <v>1.38</v>
      </c>
      <c r="AM1525" t="s">
        <v>51</v>
      </c>
      <c r="AN1525" s="3">
        <v>0.85606576629477404</v>
      </c>
      <c r="AO1525" s="3">
        <v>2.2256452546875929E-2</v>
      </c>
      <c r="AP1525" s="3">
        <v>0.85629398106453958</v>
      </c>
      <c r="AQ1525" s="3">
        <v>2.2178981063328222E-2</v>
      </c>
      <c r="AT1525" s="10">
        <v>8.5048675537109375E-3</v>
      </c>
      <c r="AU1525" s="1">
        <v>405.64453125</v>
      </c>
      <c r="AV1525" s="5">
        <v>77014.72078941467</v>
      </c>
      <c r="AW1525" s="9">
        <v>0.1268806457519531</v>
      </c>
      <c r="AX1525">
        <v>12</v>
      </c>
      <c r="AY1525" t="s">
        <v>50</v>
      </c>
      <c r="AZ1525" s="9">
        <f>AVERAGE(MainTable[[#This Row],[f1]:[f4]])</f>
        <v>0.61319999999999997</v>
      </c>
      <c r="BA1525" s="9">
        <f>AVERAGE(MainTable[[#This Row],[l1]:[l3]])</f>
        <v>0.1576666666666667</v>
      </c>
      <c r="BB1525" s="9">
        <f>AVERAGE(MainTable[[#This Row],[n1]:[lsc]])</f>
        <v>0.4335</v>
      </c>
      <c r="BC1525" s="9">
        <f>AVERAGE(MainTable[[#This Row],[density]:[clsCoef]])</f>
        <v>0.44650000000000001</v>
      </c>
      <c r="BD1525" s="9">
        <f>AVERAGE(MainTable[[#This Row],[t2]:[t4]])</f>
        <v>0.33933333333333332</v>
      </c>
      <c r="BE1525" s="9">
        <f>AVERAGE(MainTable[[#This Row],[c1]:[c2]])</f>
        <v>1.4500000000000001E-2</v>
      </c>
      <c r="BF1525" s="9">
        <f>AVERAGE(MainTable[[#This Row],[n3]], MainTable[[#This Row],[n1]], MainTable[[#This Row],[n4]])</f>
        <v>0.20766666666666667</v>
      </c>
      <c r="BG1525" s="9" t="str">
        <f>VLOOKUP(MainTable[[#This Row],[model]],ModelNames,4,FALSE)</f>
        <v>Kernel/SVM</v>
      </c>
      <c r="BH1525" s="9" cm="1">
        <f t="array" ref="BH1525">MEDIAN(IF($AM$2:$AM$2385=AM1525,$AN$2:$AN$2385))</f>
        <v>0.87225452196382425</v>
      </c>
      <c r="BI1525" s="9" t="str" cm="1">
        <f t="array" ref="BI1525">LEFT(A1525, MIN(IFERROR(FIND({"_binarized","_clean","_converted"}, A1525), LEN(A1525)+1))-1)</f>
        <v>credit_approval</v>
      </c>
    </row>
    <row r="1526" spans="1:61" x14ac:dyDescent="0.25">
      <c r="A1526" t="s">
        <v>81</v>
      </c>
      <c r="B1526" s="6">
        <v>690</v>
      </c>
      <c r="C1526">
        <v>15</v>
      </c>
      <c r="D1526">
        <v>14</v>
      </c>
      <c r="E1526">
        <v>0</v>
      </c>
      <c r="F1526" s="1">
        <v>1.2475570032573291</v>
      </c>
      <c r="G1526">
        <v>0</v>
      </c>
      <c r="H1526">
        <v>0</v>
      </c>
      <c r="I1526" s="1">
        <v>1000000</v>
      </c>
      <c r="J1526" s="1">
        <v>-6.664350813731941E-2</v>
      </c>
      <c r="K1526" s="1">
        <v>0.74230177905954098</v>
      </c>
      <c r="L1526" s="1">
        <v>14.873200000000001</v>
      </c>
      <c r="M1526" s="1">
        <v>7.0035999999999996</v>
      </c>
      <c r="N1526" s="2">
        <v>0.40300000000000002</v>
      </c>
      <c r="O1526" s="2">
        <v>0.317</v>
      </c>
      <c r="P1526" s="2">
        <v>0.14099999999999999</v>
      </c>
      <c r="Q1526" s="2">
        <v>0.35099999999999998</v>
      </c>
      <c r="R1526" s="2">
        <v>0.96699999999999997</v>
      </c>
      <c r="S1526" s="2">
        <v>0.93300000000000005</v>
      </c>
      <c r="T1526" s="2">
        <v>7.5999999999999998E-2</v>
      </c>
      <c r="U1526" s="2">
        <v>0.129</v>
      </c>
      <c r="V1526" s="2">
        <v>0.10100000000000001</v>
      </c>
      <c r="W1526" s="2">
        <v>9.2999999999999999E-2</v>
      </c>
      <c r="X1526" s="2">
        <v>0.39100000000000001</v>
      </c>
      <c r="Y1526" s="2">
        <v>0.19400000000000001</v>
      </c>
      <c r="Z1526" s="2">
        <v>7.8E-2</v>
      </c>
      <c r="AA1526" s="2">
        <v>0.60899999999999999</v>
      </c>
      <c r="AB1526" s="2">
        <v>0.98499999999999999</v>
      </c>
      <c r="AC1526" s="2">
        <v>0.98499999999999999</v>
      </c>
      <c r="AD1526" s="2">
        <v>0.59599999999999997</v>
      </c>
      <c r="AE1526" s="2">
        <v>0.92600000000000005</v>
      </c>
      <c r="AF1526" s="2">
        <v>0.02</v>
      </c>
      <c r="AG1526" s="2">
        <v>1.9E-2</v>
      </c>
      <c r="AH1526" s="2">
        <v>0.92900000000000005</v>
      </c>
      <c r="AI1526" s="2">
        <v>8.9999999999999993E-3</v>
      </c>
      <c r="AJ1526" s="2">
        <v>2.4E-2</v>
      </c>
      <c r="AK1526">
        <v>25400</v>
      </c>
      <c r="AL1526">
        <v>0.37</v>
      </c>
      <c r="AM1526" t="s">
        <v>63</v>
      </c>
      <c r="AN1526" s="3">
        <v>0.8536231884057971</v>
      </c>
      <c r="AO1526" s="3">
        <v>2.069979254650103E-2</v>
      </c>
      <c r="AP1526" s="3">
        <v>0.85291894424590597</v>
      </c>
      <c r="AQ1526" s="3">
        <v>2.0804948557996032E-2</v>
      </c>
      <c r="AR1526" s="3">
        <v>0.91516086198863333</v>
      </c>
      <c r="AS1526" s="3">
        <v>2.535614026598609E-2</v>
      </c>
      <c r="AT1526" s="10">
        <v>1.9166469573974609E-3</v>
      </c>
      <c r="AU1526" s="1">
        <v>460.8515625</v>
      </c>
      <c r="AV1526" s="5">
        <v>360003.7019529792</v>
      </c>
      <c r="AW1526" s="9">
        <v>2.3967266082763668E-2</v>
      </c>
      <c r="AX1526">
        <v>4</v>
      </c>
      <c r="AY1526" t="s">
        <v>50</v>
      </c>
      <c r="AZ1526" s="9">
        <f>AVERAGE(MainTable[[#This Row],[f1]:[f4]])</f>
        <v>0.54179999999999995</v>
      </c>
      <c r="BA1526" s="9">
        <f>AVERAGE(MainTable[[#This Row],[l1]:[l3]])</f>
        <v>0.10200000000000002</v>
      </c>
      <c r="BB1526" s="9">
        <f>AVERAGE(MainTable[[#This Row],[n1]:[lsc]])</f>
        <v>0.39166666666666661</v>
      </c>
      <c r="BC1526" s="9">
        <f>AVERAGE(MainTable[[#This Row],[density]:[clsCoef]])</f>
        <v>0.79049999999999998</v>
      </c>
      <c r="BD1526" s="9">
        <f>AVERAGE(MainTable[[#This Row],[t2]:[t4]])</f>
        <v>0.32266666666666671</v>
      </c>
      <c r="BE1526" s="9">
        <f>AVERAGE(MainTable[[#This Row],[c1]:[c2]])</f>
        <v>1.6500000000000001E-2</v>
      </c>
      <c r="BF1526" s="9">
        <f>AVERAGE(MainTable[[#This Row],[n3]], MainTable[[#This Row],[n1]], MainTable[[#This Row],[n4]])</f>
        <v>0.12166666666666669</v>
      </c>
      <c r="BG1526" s="9" t="str">
        <f>VLOOKUP(MainTable[[#This Row],[model]],ModelNames,4,FALSE)</f>
        <v>Probabilistic</v>
      </c>
      <c r="BH1526" s="9" cm="1">
        <f t="array" ref="BH1526">MEDIAN(IF($AM$2:$AM$2385=AM1526,$AN$2:$AN$2385))</f>
        <v>0.73750000000000004</v>
      </c>
      <c r="BI1526" s="9" t="str" cm="1">
        <f t="array" ref="BI1526">LEFT(A1526, MIN(IFERROR(FIND({"_binarized","_clean","_converted"}, A1526), LEN(A1526)+1))-1)</f>
        <v>australian</v>
      </c>
    </row>
    <row r="1527" spans="1:61" x14ac:dyDescent="0.25">
      <c r="A1527" t="s">
        <v>81</v>
      </c>
      <c r="B1527" s="6">
        <v>690</v>
      </c>
      <c r="C1527">
        <v>15</v>
      </c>
      <c r="D1527">
        <v>14</v>
      </c>
      <c r="E1527">
        <v>0</v>
      </c>
      <c r="F1527" s="1">
        <v>1.2475570032573291</v>
      </c>
      <c r="G1527">
        <v>0</v>
      </c>
      <c r="H1527">
        <v>0</v>
      </c>
      <c r="I1527" s="1">
        <v>1000000</v>
      </c>
      <c r="J1527" s="1">
        <v>-6.664350813731941E-2</v>
      </c>
      <c r="K1527" s="1">
        <v>0.74230177905954098</v>
      </c>
      <c r="L1527" s="1">
        <v>14.873200000000001</v>
      </c>
      <c r="M1527" s="1">
        <v>7.0035999999999996</v>
      </c>
      <c r="N1527" s="2">
        <v>0.40300000000000002</v>
      </c>
      <c r="O1527" s="2">
        <v>0.317</v>
      </c>
      <c r="P1527" s="2">
        <v>0.14099999999999999</v>
      </c>
      <c r="Q1527" s="2">
        <v>0.35099999999999998</v>
      </c>
      <c r="R1527" s="2">
        <v>0.96699999999999997</v>
      </c>
      <c r="S1527" s="2">
        <v>0.93300000000000005</v>
      </c>
      <c r="T1527" s="2">
        <v>7.5999999999999998E-2</v>
      </c>
      <c r="U1527" s="2">
        <v>0.129</v>
      </c>
      <c r="V1527" s="2">
        <v>0.10100000000000001</v>
      </c>
      <c r="W1527" s="2">
        <v>9.2999999999999999E-2</v>
      </c>
      <c r="X1527" s="2">
        <v>0.39100000000000001</v>
      </c>
      <c r="Y1527" s="2">
        <v>0.19400000000000001</v>
      </c>
      <c r="Z1527" s="2">
        <v>7.8E-2</v>
      </c>
      <c r="AA1527" s="2">
        <v>0.60899999999999999</v>
      </c>
      <c r="AB1527" s="2">
        <v>0.98499999999999999</v>
      </c>
      <c r="AC1527" s="2">
        <v>0.98499999999999999</v>
      </c>
      <c r="AD1527" s="2">
        <v>0.59599999999999997</v>
      </c>
      <c r="AE1527" s="2">
        <v>0.92600000000000005</v>
      </c>
      <c r="AF1527" s="2">
        <v>0.02</v>
      </c>
      <c r="AG1527" s="2">
        <v>1.9E-2</v>
      </c>
      <c r="AH1527" s="2">
        <v>0.92900000000000005</v>
      </c>
      <c r="AI1527" s="2">
        <v>8.9999999999999993E-3</v>
      </c>
      <c r="AJ1527" s="2">
        <v>2.4E-2</v>
      </c>
      <c r="AK1527">
        <v>25400</v>
      </c>
      <c r="AL1527">
        <v>0.37</v>
      </c>
      <c r="AM1527" t="s">
        <v>53</v>
      </c>
      <c r="AN1527" s="3">
        <v>0.84492753623188421</v>
      </c>
      <c r="AO1527" s="3">
        <v>3.1285555282496949E-2</v>
      </c>
      <c r="AP1527" s="3">
        <v>0.84422955190448723</v>
      </c>
      <c r="AQ1527" s="3">
        <v>3.1570882004745053E-2</v>
      </c>
      <c r="AR1527" s="3">
        <v>0.90513792895295297</v>
      </c>
      <c r="AS1527" s="3">
        <v>2.9057572385127819E-2</v>
      </c>
      <c r="AT1527" s="10">
        <v>1.657819747924805E-2</v>
      </c>
      <c r="AU1527" s="1">
        <v>466.984375</v>
      </c>
      <c r="AV1527" s="5">
        <v>41620.930192423853</v>
      </c>
      <c r="AW1527" s="9">
        <v>8.8233232498168945E-2</v>
      </c>
      <c r="AX1527">
        <v>24</v>
      </c>
      <c r="AY1527" t="s">
        <v>50</v>
      </c>
      <c r="AZ1527" s="9">
        <f>AVERAGE(MainTable[[#This Row],[f1]:[f4]])</f>
        <v>0.54179999999999995</v>
      </c>
      <c r="BA1527" s="9">
        <f>AVERAGE(MainTable[[#This Row],[l1]:[l3]])</f>
        <v>0.10200000000000002</v>
      </c>
      <c r="BB1527" s="9">
        <f>AVERAGE(MainTable[[#This Row],[n1]:[lsc]])</f>
        <v>0.39166666666666661</v>
      </c>
      <c r="BC1527" s="9">
        <f>AVERAGE(MainTable[[#This Row],[density]:[clsCoef]])</f>
        <v>0.79049999999999998</v>
      </c>
      <c r="BD1527" s="9">
        <f>AVERAGE(MainTable[[#This Row],[t2]:[t4]])</f>
        <v>0.32266666666666671</v>
      </c>
      <c r="BE1527" s="9">
        <f>AVERAGE(MainTable[[#This Row],[c1]:[c2]])</f>
        <v>1.6500000000000001E-2</v>
      </c>
      <c r="BF1527" s="9">
        <f>AVERAGE(MainTable[[#This Row],[n3]], MainTable[[#This Row],[n1]], MainTable[[#This Row],[n4]])</f>
        <v>0.12166666666666669</v>
      </c>
      <c r="BG1527" s="9" t="str">
        <f>VLOOKUP(MainTable[[#This Row],[model]],ModelNames,4,FALSE)</f>
        <v>Instance-based</v>
      </c>
      <c r="BH1527" s="9" cm="1">
        <f t="array" ref="BH1527">MEDIAN(IF($AM$2:$AM$2385=AM1527,$AN$2:$AN$2385))</f>
        <v>0.85</v>
      </c>
      <c r="BI1527" s="9" t="str" cm="1">
        <f t="array" ref="BI1527">LEFT(A1527, MIN(IFERROR(FIND({"_binarized","_clean","_converted"}, A1527), LEN(A1527)+1))-1)</f>
        <v>australian</v>
      </c>
    </row>
    <row r="1528" spans="1:61" x14ac:dyDescent="0.25">
      <c r="A1528" t="s">
        <v>109</v>
      </c>
      <c r="B1528" s="6">
        <v>690</v>
      </c>
      <c r="C1528">
        <v>16</v>
      </c>
      <c r="D1528">
        <v>6</v>
      </c>
      <c r="E1528">
        <v>9</v>
      </c>
      <c r="F1528" s="1">
        <v>1.2475570032573291</v>
      </c>
      <c r="G1528">
        <v>0</v>
      </c>
      <c r="H1528">
        <v>0</v>
      </c>
      <c r="I1528" s="1">
        <v>1000000</v>
      </c>
      <c r="J1528" s="1">
        <v>49.561402808879002</v>
      </c>
      <c r="K1528" s="1">
        <v>4.4142178955209053</v>
      </c>
      <c r="L1528" s="1">
        <v>14.5152</v>
      </c>
      <c r="M1528" s="1">
        <v>12.1601</v>
      </c>
      <c r="N1528" s="2">
        <v>0.39300000000000002</v>
      </c>
      <c r="O1528" s="2">
        <v>0.71499999999999997</v>
      </c>
      <c r="P1528" s="2">
        <v>0.44600000000000001</v>
      </c>
      <c r="Q1528" s="2">
        <v>3.0000000000000001E-3</v>
      </c>
      <c r="R1528" s="2">
        <v>0.96699999999999997</v>
      </c>
      <c r="S1528" s="2">
        <v>0.93500000000000005</v>
      </c>
      <c r="T1528" s="2">
        <v>6.8000000000000005E-2</v>
      </c>
      <c r="U1528" s="2">
        <v>0.23400000000000001</v>
      </c>
      <c r="V1528" s="2">
        <v>0.17100000000000001</v>
      </c>
      <c r="W1528" s="2">
        <v>0.13900000000000001</v>
      </c>
      <c r="X1528" s="2">
        <v>0.38300000000000001</v>
      </c>
      <c r="Y1528" s="2">
        <v>0.29599999999999999</v>
      </c>
      <c r="Z1528" s="2">
        <v>0.188</v>
      </c>
      <c r="AA1528" s="2">
        <v>0.60399999999999998</v>
      </c>
      <c r="AB1528" s="2">
        <v>0.99099999999999999</v>
      </c>
      <c r="AC1528" s="2">
        <v>0.69499999999999995</v>
      </c>
      <c r="AD1528" s="2">
        <v>0.19800000000000001</v>
      </c>
      <c r="AE1528" s="2">
        <v>0.55600000000000005</v>
      </c>
      <c r="AF1528" s="2">
        <v>8.9999999999999993E-3</v>
      </c>
      <c r="AG1528" s="2">
        <v>8.9999999999999993E-3</v>
      </c>
      <c r="AH1528" s="2">
        <v>1</v>
      </c>
      <c r="AI1528" s="2">
        <v>8.0000000000000002E-3</v>
      </c>
      <c r="AJ1528" s="2">
        <v>2.1000000000000001E-2</v>
      </c>
      <c r="AK1528">
        <v>30750</v>
      </c>
      <c r="AL1528">
        <v>1.38</v>
      </c>
      <c r="AM1528" t="s">
        <v>57</v>
      </c>
      <c r="AN1528" s="3">
        <v>0.83921315325895485</v>
      </c>
      <c r="AO1528" s="3">
        <v>9.524535289497281E-3</v>
      </c>
      <c r="AP1528" s="3">
        <v>0.83865248832263506</v>
      </c>
      <c r="AQ1528" s="3">
        <v>9.0169352848664015E-3</v>
      </c>
      <c r="AR1528" s="3">
        <v>0.88018056550224133</v>
      </c>
      <c r="AS1528" s="3">
        <v>2.733432783309964E-2</v>
      </c>
      <c r="AT1528" s="10">
        <v>2.0771026611328121E-3</v>
      </c>
      <c r="AU1528" s="1">
        <v>402.140625</v>
      </c>
      <c r="AV1528" s="5">
        <v>315343.10376492201</v>
      </c>
      <c r="AW1528" s="9">
        <v>8.4208250045776367E-2</v>
      </c>
      <c r="AX1528">
        <v>24</v>
      </c>
      <c r="AY1528" t="s">
        <v>50</v>
      </c>
      <c r="AZ1528" s="9">
        <f>AVERAGE(MainTable[[#This Row],[f1]:[f4]])</f>
        <v>0.61319999999999997</v>
      </c>
      <c r="BA1528" s="9">
        <f>AVERAGE(MainTable[[#This Row],[l1]:[l3]])</f>
        <v>0.1576666666666667</v>
      </c>
      <c r="BB1528" s="9">
        <f>AVERAGE(MainTable[[#This Row],[n1]:[lsc]])</f>
        <v>0.4335</v>
      </c>
      <c r="BC1528" s="9">
        <f>AVERAGE(MainTable[[#This Row],[density]:[clsCoef]])</f>
        <v>0.44650000000000001</v>
      </c>
      <c r="BD1528" s="9">
        <f>AVERAGE(MainTable[[#This Row],[t2]:[t4]])</f>
        <v>0.33933333333333332</v>
      </c>
      <c r="BE1528" s="9">
        <f>AVERAGE(MainTable[[#This Row],[c1]:[c2]])</f>
        <v>1.4500000000000001E-2</v>
      </c>
      <c r="BF1528" s="9">
        <f>AVERAGE(MainTable[[#This Row],[n3]], MainTable[[#This Row],[n1]], MainTable[[#This Row],[n4]])</f>
        <v>0.20766666666666667</v>
      </c>
      <c r="BG1528" s="9" t="str">
        <f>VLOOKUP(MainTable[[#This Row],[model]],ModelNames,4,FALSE)</f>
        <v>Tree-based</v>
      </c>
      <c r="BH1528" s="9" cm="1">
        <f t="array" ref="BH1528">MEDIAN(IF($AM$2:$AM$2385=AM1528,$AN$2:$AN$2385))</f>
        <v>0.84387062005572167</v>
      </c>
      <c r="BI1528" s="9" t="str" cm="1">
        <f t="array" ref="BI1528">LEFT(A1528, MIN(IFERROR(FIND({"_binarized","_clean","_converted"}, A1528), LEN(A1528)+1))-1)</f>
        <v>credit_approval</v>
      </c>
    </row>
    <row r="1529" spans="1:61" x14ac:dyDescent="0.25">
      <c r="A1529" t="s">
        <v>109</v>
      </c>
      <c r="B1529" s="6">
        <v>690</v>
      </c>
      <c r="C1529">
        <v>16</v>
      </c>
      <c r="D1529">
        <v>6</v>
      </c>
      <c r="E1529">
        <v>9</v>
      </c>
      <c r="F1529" s="1">
        <v>1.2475570032573291</v>
      </c>
      <c r="G1529">
        <v>0</v>
      </c>
      <c r="H1529">
        <v>0</v>
      </c>
      <c r="I1529" s="1">
        <v>1000000</v>
      </c>
      <c r="J1529" s="1">
        <v>49.561402808879002</v>
      </c>
      <c r="K1529" s="1">
        <v>4.4142178955209053</v>
      </c>
      <c r="L1529" s="1">
        <v>14.5152</v>
      </c>
      <c r="M1529" s="1">
        <v>12.1601</v>
      </c>
      <c r="N1529" s="2">
        <v>0.39300000000000002</v>
      </c>
      <c r="O1529" s="2">
        <v>0.71499999999999997</v>
      </c>
      <c r="P1529" s="2">
        <v>0.44600000000000001</v>
      </c>
      <c r="Q1529" s="2">
        <v>3.0000000000000001E-3</v>
      </c>
      <c r="R1529" s="2">
        <v>0.96699999999999997</v>
      </c>
      <c r="S1529" s="2">
        <v>0.93500000000000005</v>
      </c>
      <c r="T1529" s="2">
        <v>6.8000000000000005E-2</v>
      </c>
      <c r="U1529" s="2">
        <v>0.23400000000000001</v>
      </c>
      <c r="V1529" s="2">
        <v>0.17100000000000001</v>
      </c>
      <c r="W1529" s="2">
        <v>0.13900000000000001</v>
      </c>
      <c r="X1529" s="2">
        <v>0.38300000000000001</v>
      </c>
      <c r="Y1529" s="2">
        <v>0.29599999999999999</v>
      </c>
      <c r="Z1529" s="2">
        <v>0.188</v>
      </c>
      <c r="AA1529" s="2">
        <v>0.60399999999999998</v>
      </c>
      <c r="AB1529" s="2">
        <v>0.99099999999999999</v>
      </c>
      <c r="AC1529" s="2">
        <v>0.69499999999999995</v>
      </c>
      <c r="AD1529" s="2">
        <v>0.19800000000000001</v>
      </c>
      <c r="AE1529" s="2">
        <v>0.55600000000000005</v>
      </c>
      <c r="AF1529" s="2">
        <v>8.9999999999999993E-3</v>
      </c>
      <c r="AG1529" s="2">
        <v>8.9999999999999993E-3</v>
      </c>
      <c r="AH1529" s="2">
        <v>1</v>
      </c>
      <c r="AI1529" s="2">
        <v>8.0000000000000002E-3</v>
      </c>
      <c r="AJ1529" s="2">
        <v>2.1000000000000001E-2</v>
      </c>
      <c r="AK1529">
        <v>30750</v>
      </c>
      <c r="AL1529">
        <v>1.38</v>
      </c>
      <c r="AM1529" t="s">
        <v>61</v>
      </c>
      <c r="AN1529" s="3">
        <v>0.82694069289489147</v>
      </c>
      <c r="AO1529" s="3">
        <v>1.791911415623091E-2</v>
      </c>
      <c r="AP1529" s="3">
        <v>0.8233671005970491</v>
      </c>
      <c r="AQ1529" s="3">
        <v>1.8585467186698141E-2</v>
      </c>
      <c r="AR1529" s="3">
        <v>0.92261571311105806</v>
      </c>
      <c r="AS1529" s="3">
        <v>9.799650257755527E-3</v>
      </c>
      <c r="AT1529" s="10">
        <v>2.5541782379150391E-3</v>
      </c>
      <c r="AU1529" s="1">
        <v>395.55859375</v>
      </c>
      <c r="AV1529" s="5">
        <v>256442.55764025019</v>
      </c>
      <c r="AW1529" s="9">
        <v>3.2925844192504883E-2</v>
      </c>
      <c r="AX1529">
        <v>4</v>
      </c>
      <c r="AY1529" t="s">
        <v>50</v>
      </c>
      <c r="AZ1529" s="9">
        <f>AVERAGE(MainTable[[#This Row],[f1]:[f4]])</f>
        <v>0.61319999999999997</v>
      </c>
      <c r="BA1529" s="9">
        <f>AVERAGE(MainTable[[#This Row],[l1]:[l3]])</f>
        <v>0.1576666666666667</v>
      </c>
      <c r="BB1529" s="9">
        <f>AVERAGE(MainTable[[#This Row],[n1]:[lsc]])</f>
        <v>0.4335</v>
      </c>
      <c r="BC1529" s="9">
        <f>AVERAGE(MainTable[[#This Row],[density]:[clsCoef]])</f>
        <v>0.44650000000000001</v>
      </c>
      <c r="BD1529" s="9">
        <f>AVERAGE(MainTable[[#This Row],[t2]:[t4]])</f>
        <v>0.33933333333333332</v>
      </c>
      <c r="BE1529" s="9">
        <f>AVERAGE(MainTable[[#This Row],[c1]:[c2]])</f>
        <v>1.4500000000000001E-2</v>
      </c>
      <c r="BF1529" s="9">
        <f>AVERAGE(MainTable[[#This Row],[n3]], MainTable[[#This Row],[n1]], MainTable[[#This Row],[n4]])</f>
        <v>0.20766666666666667</v>
      </c>
      <c r="BG1529" s="9" t="str">
        <f>VLOOKUP(MainTable[[#This Row],[model]],ModelNames,4,FALSE)</f>
        <v>Discriminant</v>
      </c>
      <c r="BH1529" s="9" cm="1">
        <f t="array" ref="BH1529">MEDIAN(IF($AM$2:$AM$2385=AM1529,$AN$2:$AN$2385))</f>
        <v>0.82848361206198695</v>
      </c>
      <c r="BI1529" s="9" t="str" cm="1">
        <f t="array" ref="BI1529">LEFT(A1529, MIN(IFERROR(FIND({"_binarized","_clean","_converted"}, A1529), LEN(A1529)+1))-1)</f>
        <v>credit_approval</v>
      </c>
    </row>
    <row r="1530" spans="1:61" x14ac:dyDescent="0.25">
      <c r="A1530" t="s">
        <v>81</v>
      </c>
      <c r="B1530" s="6">
        <v>690</v>
      </c>
      <c r="C1530">
        <v>15</v>
      </c>
      <c r="D1530">
        <v>14</v>
      </c>
      <c r="E1530">
        <v>0</v>
      </c>
      <c r="F1530" s="1">
        <v>1.2475570032573291</v>
      </c>
      <c r="G1530">
        <v>0</v>
      </c>
      <c r="H1530">
        <v>0</v>
      </c>
      <c r="I1530" s="1">
        <v>1000000</v>
      </c>
      <c r="J1530" s="1">
        <v>-6.664350813731941E-2</v>
      </c>
      <c r="K1530" s="1">
        <v>0.74230177905954098</v>
      </c>
      <c r="L1530" s="1">
        <v>14.873200000000001</v>
      </c>
      <c r="M1530" s="1">
        <v>7.0035999999999996</v>
      </c>
      <c r="N1530" s="2">
        <v>0.40300000000000002</v>
      </c>
      <c r="O1530" s="2">
        <v>0.317</v>
      </c>
      <c r="P1530" s="2">
        <v>0.14099999999999999</v>
      </c>
      <c r="Q1530" s="2">
        <v>0.35099999999999998</v>
      </c>
      <c r="R1530" s="2">
        <v>0.96699999999999997</v>
      </c>
      <c r="S1530" s="2">
        <v>0.93300000000000005</v>
      </c>
      <c r="T1530" s="2">
        <v>7.5999999999999998E-2</v>
      </c>
      <c r="U1530" s="2">
        <v>0.129</v>
      </c>
      <c r="V1530" s="2">
        <v>0.10100000000000001</v>
      </c>
      <c r="W1530" s="2">
        <v>9.2999999999999999E-2</v>
      </c>
      <c r="X1530" s="2">
        <v>0.39100000000000001</v>
      </c>
      <c r="Y1530" s="2">
        <v>0.19400000000000001</v>
      </c>
      <c r="Z1530" s="2">
        <v>7.8E-2</v>
      </c>
      <c r="AA1530" s="2">
        <v>0.60899999999999999</v>
      </c>
      <c r="AB1530" s="2">
        <v>0.98499999999999999</v>
      </c>
      <c r="AC1530" s="2">
        <v>0.98499999999999999</v>
      </c>
      <c r="AD1530" s="2">
        <v>0.59599999999999997</v>
      </c>
      <c r="AE1530" s="2">
        <v>0.92600000000000005</v>
      </c>
      <c r="AF1530" s="2">
        <v>0.02</v>
      </c>
      <c r="AG1530" s="2">
        <v>1.9E-2</v>
      </c>
      <c r="AH1530" s="2">
        <v>0.92900000000000005</v>
      </c>
      <c r="AI1530" s="2">
        <v>8.9999999999999993E-3</v>
      </c>
      <c r="AJ1530" s="2">
        <v>2.4E-2</v>
      </c>
      <c r="AK1530">
        <v>25400</v>
      </c>
      <c r="AL1530">
        <v>0.37</v>
      </c>
      <c r="AM1530" t="s">
        <v>57</v>
      </c>
      <c r="AN1530" s="3">
        <v>0.80579710144927541</v>
      </c>
      <c r="AO1530" s="3">
        <v>4.837193990805401E-2</v>
      </c>
      <c r="AP1530" s="3">
        <v>0.80586530305192949</v>
      </c>
      <c r="AQ1530" s="3">
        <v>4.8367382227060683E-2</v>
      </c>
      <c r="AR1530" s="3">
        <v>0.821137801356427</v>
      </c>
      <c r="AS1530" s="3">
        <v>5.4069937328289873E-2</v>
      </c>
      <c r="AT1530" s="10">
        <v>1.8630027770996089E-3</v>
      </c>
      <c r="AU1530" s="1">
        <v>473.33984375</v>
      </c>
      <c r="AV1530" s="5">
        <v>370369.81827489118</v>
      </c>
      <c r="AW1530" s="9">
        <v>8.278656005859375E-2</v>
      </c>
      <c r="AX1530">
        <v>24</v>
      </c>
      <c r="AY1530" t="s">
        <v>50</v>
      </c>
      <c r="AZ1530" s="9">
        <f>AVERAGE(MainTable[[#This Row],[f1]:[f4]])</f>
        <v>0.54179999999999995</v>
      </c>
      <c r="BA1530" s="9">
        <f>AVERAGE(MainTable[[#This Row],[l1]:[l3]])</f>
        <v>0.10200000000000002</v>
      </c>
      <c r="BB1530" s="9">
        <f>AVERAGE(MainTable[[#This Row],[n1]:[lsc]])</f>
        <v>0.39166666666666661</v>
      </c>
      <c r="BC1530" s="9">
        <f>AVERAGE(MainTable[[#This Row],[density]:[clsCoef]])</f>
        <v>0.79049999999999998</v>
      </c>
      <c r="BD1530" s="9">
        <f>AVERAGE(MainTable[[#This Row],[t2]:[t4]])</f>
        <v>0.32266666666666671</v>
      </c>
      <c r="BE1530" s="9">
        <f>AVERAGE(MainTable[[#This Row],[c1]:[c2]])</f>
        <v>1.6500000000000001E-2</v>
      </c>
      <c r="BF1530" s="9">
        <f>AVERAGE(MainTable[[#This Row],[n3]], MainTable[[#This Row],[n1]], MainTable[[#This Row],[n4]])</f>
        <v>0.12166666666666669</v>
      </c>
      <c r="BG1530" s="9" t="str">
        <f>VLOOKUP(MainTable[[#This Row],[model]],ModelNames,4,FALSE)</f>
        <v>Tree-based</v>
      </c>
      <c r="BH1530" s="9" cm="1">
        <f t="array" ref="BH1530">MEDIAN(IF($AM$2:$AM$2385=AM1530,$AN$2:$AN$2385))</f>
        <v>0.84387062005572167</v>
      </c>
      <c r="BI1530" s="9" t="str" cm="1">
        <f t="array" ref="BI1530">LEFT(A1530, MIN(IFERROR(FIND({"_binarized","_clean","_converted"}, A1530), LEN(A1530)+1))-1)</f>
        <v>australian</v>
      </c>
    </row>
    <row r="1531" spans="1:61" x14ac:dyDescent="0.25">
      <c r="A1531" t="s">
        <v>109</v>
      </c>
      <c r="B1531" s="6">
        <v>690</v>
      </c>
      <c r="C1531">
        <v>16</v>
      </c>
      <c r="D1531">
        <v>6</v>
      </c>
      <c r="E1531">
        <v>9</v>
      </c>
      <c r="F1531" s="1">
        <v>1.2475570032573291</v>
      </c>
      <c r="G1531">
        <v>0</v>
      </c>
      <c r="H1531">
        <v>0</v>
      </c>
      <c r="I1531" s="1">
        <v>1000000</v>
      </c>
      <c r="J1531" s="1">
        <v>49.561402808879002</v>
      </c>
      <c r="K1531" s="1">
        <v>4.4142178955209053</v>
      </c>
      <c r="L1531" s="1">
        <v>14.5152</v>
      </c>
      <c r="M1531" s="1">
        <v>12.1601</v>
      </c>
      <c r="N1531" s="2">
        <v>0.39300000000000002</v>
      </c>
      <c r="O1531" s="2">
        <v>0.71499999999999997</v>
      </c>
      <c r="P1531" s="2">
        <v>0.44600000000000001</v>
      </c>
      <c r="Q1531" s="2">
        <v>3.0000000000000001E-3</v>
      </c>
      <c r="R1531" s="2">
        <v>0.96699999999999997</v>
      </c>
      <c r="S1531" s="2">
        <v>0.93500000000000005</v>
      </c>
      <c r="T1531" s="2">
        <v>6.8000000000000005E-2</v>
      </c>
      <c r="U1531" s="2">
        <v>0.23400000000000001</v>
      </c>
      <c r="V1531" s="2">
        <v>0.17100000000000001</v>
      </c>
      <c r="W1531" s="2">
        <v>0.13900000000000001</v>
      </c>
      <c r="X1531" s="2">
        <v>0.38300000000000001</v>
      </c>
      <c r="Y1531" s="2">
        <v>0.29599999999999999</v>
      </c>
      <c r="Z1531" s="2">
        <v>0.188</v>
      </c>
      <c r="AA1531" s="2">
        <v>0.60399999999999998</v>
      </c>
      <c r="AB1531" s="2">
        <v>0.99099999999999999</v>
      </c>
      <c r="AC1531" s="2">
        <v>0.69499999999999995</v>
      </c>
      <c r="AD1531" s="2">
        <v>0.19800000000000001</v>
      </c>
      <c r="AE1531" s="2">
        <v>0.55600000000000005</v>
      </c>
      <c r="AF1531" s="2">
        <v>8.9999999999999993E-3</v>
      </c>
      <c r="AG1531" s="2">
        <v>8.9999999999999993E-3</v>
      </c>
      <c r="AH1531" s="2">
        <v>1</v>
      </c>
      <c r="AI1531" s="2">
        <v>8.0000000000000002E-3</v>
      </c>
      <c r="AJ1531" s="2">
        <v>2.1000000000000001E-2</v>
      </c>
      <c r="AK1531">
        <v>30750</v>
      </c>
      <c r="AL1531">
        <v>1.38</v>
      </c>
      <c r="AM1531" t="s">
        <v>63</v>
      </c>
      <c r="AN1531" s="3">
        <v>0.76870229007633584</v>
      </c>
      <c r="AO1531" s="3">
        <v>3.9452191480753691E-2</v>
      </c>
      <c r="AP1531" s="3">
        <v>0.75540702691612027</v>
      </c>
      <c r="AQ1531" s="3">
        <v>4.5910447017485458E-2</v>
      </c>
      <c r="AR1531" s="3">
        <v>0.89274462215856332</v>
      </c>
      <c r="AS1531" s="3">
        <v>9.5749498360249135E-3</v>
      </c>
      <c r="AT1531" s="10">
        <v>2.2246837615966801E-3</v>
      </c>
      <c r="AU1531" s="1">
        <v>398.546875</v>
      </c>
      <c r="AV1531" s="5">
        <v>294423.86882434902</v>
      </c>
      <c r="AW1531" s="9">
        <v>2.4998664855957031E-2</v>
      </c>
      <c r="AX1531">
        <v>4</v>
      </c>
      <c r="AY1531" t="s">
        <v>50</v>
      </c>
      <c r="AZ1531" s="9">
        <f>AVERAGE(MainTable[[#This Row],[f1]:[f4]])</f>
        <v>0.61319999999999997</v>
      </c>
      <c r="BA1531" s="9">
        <f>AVERAGE(MainTable[[#This Row],[l1]:[l3]])</f>
        <v>0.1576666666666667</v>
      </c>
      <c r="BB1531" s="9">
        <f>AVERAGE(MainTable[[#This Row],[n1]:[lsc]])</f>
        <v>0.4335</v>
      </c>
      <c r="BC1531" s="9">
        <f>AVERAGE(MainTable[[#This Row],[density]:[clsCoef]])</f>
        <v>0.44650000000000001</v>
      </c>
      <c r="BD1531" s="9">
        <f>AVERAGE(MainTable[[#This Row],[t2]:[t4]])</f>
        <v>0.33933333333333332</v>
      </c>
      <c r="BE1531" s="9">
        <f>AVERAGE(MainTable[[#This Row],[c1]:[c2]])</f>
        <v>1.4500000000000001E-2</v>
      </c>
      <c r="BF1531" s="9">
        <f>AVERAGE(MainTable[[#This Row],[n3]], MainTable[[#This Row],[n1]], MainTable[[#This Row],[n4]])</f>
        <v>0.20766666666666667</v>
      </c>
      <c r="BG1531" s="9" t="str">
        <f>VLOOKUP(MainTable[[#This Row],[model]],ModelNames,4,FALSE)</f>
        <v>Probabilistic</v>
      </c>
      <c r="BH1531" s="9" cm="1">
        <f t="array" ref="BH1531">MEDIAN(IF($AM$2:$AM$2385=AM1531,$AN$2:$AN$2385))</f>
        <v>0.73750000000000004</v>
      </c>
      <c r="BI1531" s="9" t="str" cm="1">
        <f t="array" ref="BI1531">LEFT(A1531, MIN(IFERROR(FIND({"_binarized","_clean","_converted"}, A1531), LEN(A1531)+1))-1)</f>
        <v>credit_approval</v>
      </c>
    </row>
    <row r="1532" spans="1:61" x14ac:dyDescent="0.25">
      <c r="A1532" t="s">
        <v>118</v>
      </c>
      <c r="B1532" s="6">
        <v>14980</v>
      </c>
      <c r="C1532">
        <v>15</v>
      </c>
      <c r="D1532">
        <v>14</v>
      </c>
      <c r="E1532">
        <v>0</v>
      </c>
      <c r="F1532" s="1">
        <v>1.228171947047449</v>
      </c>
      <c r="G1532">
        <v>0</v>
      </c>
      <c r="H1532">
        <v>0</v>
      </c>
      <c r="I1532" s="1">
        <v>18.199668766028459</v>
      </c>
      <c r="J1532" s="1">
        <v>8901.7495753215553</v>
      </c>
      <c r="K1532" s="1">
        <v>73.674910900362377</v>
      </c>
      <c r="L1532" s="1">
        <v>54.667200000000001</v>
      </c>
      <c r="M1532" s="1">
        <v>29.779499999999999</v>
      </c>
      <c r="N1532" s="2">
        <v>0.374</v>
      </c>
      <c r="O1532" s="2">
        <v>0.98699999999999999</v>
      </c>
      <c r="P1532" s="2">
        <v>0.72499999999999998</v>
      </c>
      <c r="Q1532" s="2">
        <v>0</v>
      </c>
      <c r="R1532" s="2">
        <v>0.99</v>
      </c>
      <c r="S1532" s="2">
        <v>0.95299999999999996</v>
      </c>
      <c r="T1532" s="2">
        <v>4.0000000000000001E-3</v>
      </c>
      <c r="U1532" s="2">
        <v>0.39100000000000001</v>
      </c>
      <c r="V1532" s="2">
        <v>0.36099999999999999</v>
      </c>
      <c r="W1532" s="2">
        <v>8.8999999999999996E-2</v>
      </c>
      <c r="X1532" s="2">
        <v>0.372</v>
      </c>
      <c r="Y1532" s="2">
        <v>0.16</v>
      </c>
      <c r="Z1532" s="2">
        <v>0.252</v>
      </c>
      <c r="AA1532" s="2">
        <v>0.61799999999999999</v>
      </c>
      <c r="AB1532" s="2">
        <v>0.999</v>
      </c>
      <c r="AC1532" s="2">
        <v>0.495</v>
      </c>
      <c r="AD1532" s="2">
        <v>0</v>
      </c>
      <c r="AE1532" s="2">
        <v>0.44900000000000001</v>
      </c>
      <c r="AF1532" s="2">
        <v>1E-3</v>
      </c>
      <c r="AG1532" s="2">
        <v>0</v>
      </c>
      <c r="AH1532" s="2">
        <v>0.35699999999999998</v>
      </c>
      <c r="AI1532" s="2">
        <v>8.0000000000000002E-3</v>
      </c>
      <c r="AJ1532" s="2">
        <v>2.1000000000000001E-2</v>
      </c>
      <c r="AK1532">
        <v>1706697</v>
      </c>
      <c r="AL1532">
        <v>7620.34</v>
      </c>
      <c r="AM1532" t="s">
        <v>52</v>
      </c>
      <c r="AN1532" s="3">
        <v>0.95166889185580783</v>
      </c>
      <c r="AO1532" s="3">
        <v>3.2319675398959202E-3</v>
      </c>
      <c r="AP1532" s="3">
        <v>0.95156726547105897</v>
      </c>
      <c r="AQ1532" s="3">
        <v>3.2547155150952529E-3</v>
      </c>
      <c r="AR1532" s="3">
        <v>0.99148430051169334</v>
      </c>
      <c r="AS1532" s="3">
        <v>1.207691899116666E-3</v>
      </c>
      <c r="AT1532" s="10">
        <v>0.2222227812</v>
      </c>
      <c r="AU1532" s="1">
        <v>484.03515625</v>
      </c>
      <c r="AV1532" s="5">
        <v>67409.830442974286</v>
      </c>
      <c r="AW1532" s="9">
        <v>6.3312883377075204</v>
      </c>
      <c r="AX1532">
        <v>24</v>
      </c>
      <c r="AY1532" t="s">
        <v>50</v>
      </c>
      <c r="AZ1532" s="9">
        <f>AVERAGE(MainTable[[#This Row],[f1]:[f4]])</f>
        <v>0.73099999999999998</v>
      </c>
      <c r="BA1532" s="9">
        <f>AVERAGE(MainTable[[#This Row],[l1]:[l3]])</f>
        <v>0.252</v>
      </c>
      <c r="BB1532" s="9">
        <f>AVERAGE(MainTable[[#This Row],[n1]:[lsc]])</f>
        <v>0.41500000000000004</v>
      </c>
      <c r="BC1532" s="9">
        <f>AVERAGE(MainTable[[#This Row],[density]:[clsCoef]])</f>
        <v>0.2475</v>
      </c>
      <c r="BD1532" s="9">
        <f>AVERAGE(MainTable[[#This Row],[t2]:[t4]])</f>
        <v>0.11933333333333333</v>
      </c>
      <c r="BE1532" s="9">
        <f>AVERAGE(MainTable[[#This Row],[c1]:[c2]])</f>
        <v>1.4500000000000001E-2</v>
      </c>
      <c r="BF1532" s="9">
        <f>AVERAGE(MainTable[[#This Row],[n3]], MainTable[[#This Row],[n1]], MainTable[[#This Row],[n4]])</f>
        <v>0.16700000000000001</v>
      </c>
      <c r="BG1532" s="9" t="str">
        <f>VLOOKUP(MainTable[[#This Row],[model]],ModelNames,4,FALSE)</f>
        <v>Tree Ensemble</v>
      </c>
      <c r="BH1532" s="9" cm="1">
        <f t="array" ref="BH1532">MEDIAN(IF($AM$2:$AM$2385=AM1532,$AN$2:$AN$2385))</f>
        <v>0.87140340575455077</v>
      </c>
      <c r="BI1532" s="9" t="str" cm="1">
        <f t="array" ref="BI1532">LEFT(A1532, MIN(IFERROR(FIND({"_binarized","_clean","_converted"}, A1532), LEN(A1532)+1))-1)</f>
        <v>egg_eye_state</v>
      </c>
    </row>
    <row r="1533" spans="1:61" x14ac:dyDescent="0.25">
      <c r="A1533" t="s">
        <v>118</v>
      </c>
      <c r="B1533" s="6">
        <v>14980</v>
      </c>
      <c r="C1533">
        <v>15</v>
      </c>
      <c r="D1533">
        <v>14</v>
      </c>
      <c r="E1533">
        <v>0</v>
      </c>
      <c r="F1533" s="1">
        <v>1.228171947047449</v>
      </c>
      <c r="G1533">
        <v>0</v>
      </c>
      <c r="H1533">
        <v>0</v>
      </c>
      <c r="I1533" s="1">
        <v>18.199668766028459</v>
      </c>
      <c r="J1533" s="1">
        <v>8901.7495753215553</v>
      </c>
      <c r="K1533" s="1">
        <v>73.674910900362377</v>
      </c>
      <c r="L1533" s="1">
        <v>54.667200000000001</v>
      </c>
      <c r="M1533" s="1">
        <v>29.779499999999999</v>
      </c>
      <c r="N1533" s="2">
        <v>0.374</v>
      </c>
      <c r="O1533" s="2">
        <v>0.98699999999999999</v>
      </c>
      <c r="P1533" s="2">
        <v>0.72499999999999998</v>
      </c>
      <c r="Q1533" s="2">
        <v>0</v>
      </c>
      <c r="R1533" s="2">
        <v>0.99</v>
      </c>
      <c r="S1533" s="2">
        <v>0.95299999999999996</v>
      </c>
      <c r="T1533" s="2">
        <v>4.0000000000000001E-3</v>
      </c>
      <c r="U1533" s="2">
        <v>0.39100000000000001</v>
      </c>
      <c r="V1533" s="2">
        <v>0.36099999999999999</v>
      </c>
      <c r="W1533" s="2">
        <v>8.8999999999999996E-2</v>
      </c>
      <c r="X1533" s="2">
        <v>0.372</v>
      </c>
      <c r="Y1533" s="2">
        <v>0.16</v>
      </c>
      <c r="Z1533" s="2">
        <v>0.252</v>
      </c>
      <c r="AA1533" s="2">
        <v>0.61799999999999999</v>
      </c>
      <c r="AB1533" s="2">
        <v>0.999</v>
      </c>
      <c r="AC1533" s="2">
        <v>0.495</v>
      </c>
      <c r="AD1533" s="2">
        <v>0</v>
      </c>
      <c r="AE1533" s="2">
        <v>0.44900000000000001</v>
      </c>
      <c r="AF1533" s="2">
        <v>1E-3</v>
      </c>
      <c r="AG1533" s="2">
        <v>0</v>
      </c>
      <c r="AH1533" s="2">
        <v>0.35699999999999998</v>
      </c>
      <c r="AI1533" s="2">
        <v>8.0000000000000002E-3</v>
      </c>
      <c r="AJ1533" s="2">
        <v>2.1000000000000001E-2</v>
      </c>
      <c r="AK1533">
        <v>1706697</v>
      </c>
      <c r="AL1533">
        <v>7620.34</v>
      </c>
      <c r="AM1533" t="s">
        <v>55</v>
      </c>
      <c r="AN1533" s="3">
        <v>0.94873164218958617</v>
      </c>
      <c r="AO1533" s="3">
        <v>3.7383177570093542E-3</v>
      </c>
      <c r="AP1533" s="3">
        <v>0.94868936651610059</v>
      </c>
      <c r="AQ1533" s="3">
        <v>3.734908013137818E-3</v>
      </c>
      <c r="AR1533" s="3">
        <v>0.98917720893628847</v>
      </c>
      <c r="AS1533" s="3">
        <v>1.444145095343024E-3</v>
      </c>
      <c r="AT1533" s="10">
        <v>9.7152233000000008E-3</v>
      </c>
      <c r="AU1533" s="1">
        <v>286.84765625</v>
      </c>
      <c r="AV1533" s="5">
        <v>1541910.002306828</v>
      </c>
      <c r="AW1533" s="9">
        <v>3.5086429119110112</v>
      </c>
      <c r="AX1533">
        <v>16</v>
      </c>
      <c r="AY1533" t="s">
        <v>50</v>
      </c>
      <c r="AZ1533" s="9">
        <f>AVERAGE(MainTable[[#This Row],[f1]:[f4]])</f>
        <v>0.73099999999999998</v>
      </c>
      <c r="BA1533" s="9">
        <f>AVERAGE(MainTable[[#This Row],[l1]:[l3]])</f>
        <v>0.252</v>
      </c>
      <c r="BB1533" s="9">
        <f>AVERAGE(MainTable[[#This Row],[n1]:[lsc]])</f>
        <v>0.41500000000000004</v>
      </c>
      <c r="BC1533" s="9">
        <f>AVERAGE(MainTable[[#This Row],[density]:[clsCoef]])</f>
        <v>0.2475</v>
      </c>
      <c r="BD1533" s="9">
        <f>AVERAGE(MainTable[[#This Row],[t2]:[t4]])</f>
        <v>0.11933333333333333</v>
      </c>
      <c r="BE1533" s="9">
        <f>AVERAGE(MainTable[[#This Row],[c1]:[c2]])</f>
        <v>1.4500000000000001E-2</v>
      </c>
      <c r="BF1533" s="9">
        <f>AVERAGE(MainTable[[#This Row],[n3]], MainTable[[#This Row],[n1]], MainTable[[#This Row],[n4]])</f>
        <v>0.16700000000000001</v>
      </c>
      <c r="BG1533" s="9" t="str">
        <f>VLOOKUP(MainTable[[#This Row],[model]],ModelNames,4,FALSE)</f>
        <v>Tree Ensemble</v>
      </c>
      <c r="BH1533" s="9" cm="1">
        <f t="array" ref="BH1533">MEDIAN(IF($AM$2:$AM$2385=AM1533,$AN$2:$AN$2385))</f>
        <v>0.88267425723439863</v>
      </c>
      <c r="BI1533" s="9" t="str" cm="1">
        <f t="array" ref="BI1533">LEFT(A1533, MIN(IFERROR(FIND({"_binarized","_clean","_converted"}, A1533), LEN(A1533)+1))-1)</f>
        <v>egg_eye_state</v>
      </c>
    </row>
    <row r="1534" spans="1:61" x14ac:dyDescent="0.25">
      <c r="A1534" t="s">
        <v>118</v>
      </c>
      <c r="B1534" s="6">
        <v>14980</v>
      </c>
      <c r="C1534">
        <v>15</v>
      </c>
      <c r="D1534">
        <v>14</v>
      </c>
      <c r="E1534">
        <v>0</v>
      </c>
      <c r="F1534" s="1">
        <v>1.228171947047449</v>
      </c>
      <c r="G1534">
        <v>0</v>
      </c>
      <c r="H1534">
        <v>0</v>
      </c>
      <c r="I1534" s="1">
        <v>18.199668766028459</v>
      </c>
      <c r="J1534" s="1">
        <v>8901.7495753215553</v>
      </c>
      <c r="K1534" s="1">
        <v>73.674910900362377</v>
      </c>
      <c r="L1534" s="1">
        <v>54.667200000000001</v>
      </c>
      <c r="M1534" s="1">
        <v>29.779499999999999</v>
      </c>
      <c r="N1534" s="2">
        <v>0.374</v>
      </c>
      <c r="O1534" s="2">
        <v>0.98699999999999999</v>
      </c>
      <c r="P1534" s="2">
        <v>0.72499999999999998</v>
      </c>
      <c r="Q1534" s="2">
        <v>0</v>
      </c>
      <c r="R1534" s="2">
        <v>0.99</v>
      </c>
      <c r="S1534" s="2">
        <v>0.95299999999999996</v>
      </c>
      <c r="T1534" s="2">
        <v>4.0000000000000001E-3</v>
      </c>
      <c r="U1534" s="2">
        <v>0.39100000000000001</v>
      </c>
      <c r="V1534" s="2">
        <v>0.36099999999999999</v>
      </c>
      <c r="W1534" s="2">
        <v>8.8999999999999996E-2</v>
      </c>
      <c r="X1534" s="2">
        <v>0.372</v>
      </c>
      <c r="Y1534" s="2">
        <v>0.16</v>
      </c>
      <c r="Z1534" s="2">
        <v>0.252</v>
      </c>
      <c r="AA1534" s="2">
        <v>0.61799999999999999</v>
      </c>
      <c r="AB1534" s="2">
        <v>0.999</v>
      </c>
      <c r="AC1534" s="2">
        <v>0.495</v>
      </c>
      <c r="AD1534" s="2">
        <v>0</v>
      </c>
      <c r="AE1534" s="2">
        <v>0.44900000000000001</v>
      </c>
      <c r="AF1534" s="2">
        <v>1E-3</v>
      </c>
      <c r="AG1534" s="2">
        <v>0</v>
      </c>
      <c r="AH1534" s="2">
        <v>0.35699999999999998</v>
      </c>
      <c r="AI1534" s="2">
        <v>8.0000000000000002E-3</v>
      </c>
      <c r="AJ1534" s="2">
        <v>2.1000000000000001E-2</v>
      </c>
      <c r="AK1534">
        <v>1706697</v>
      </c>
      <c r="AL1534">
        <v>7620.34</v>
      </c>
      <c r="AM1534" t="s">
        <v>54</v>
      </c>
      <c r="AN1534" s="3">
        <v>0.93397863818424565</v>
      </c>
      <c r="AO1534" s="3">
        <v>4.3437379132169234E-3</v>
      </c>
      <c r="AP1534" s="3">
        <v>0.93382900327277962</v>
      </c>
      <c r="AQ1534" s="3">
        <v>4.3495273638076834E-3</v>
      </c>
      <c r="AR1534" s="3">
        <v>0.98359936694449845</v>
      </c>
      <c r="AS1534" s="3">
        <v>1.56089096202923E-3</v>
      </c>
      <c r="AT1534" s="10">
        <v>0.20089745519999999</v>
      </c>
      <c r="AU1534" s="1">
        <v>463.66796875</v>
      </c>
      <c r="AV1534" s="5">
        <v>74565.404444444444</v>
      </c>
      <c r="AW1534" s="9">
        <v>17.642349243164059</v>
      </c>
      <c r="AX1534">
        <v>16</v>
      </c>
      <c r="AY1534" t="s">
        <v>50</v>
      </c>
      <c r="AZ1534" s="9">
        <f>AVERAGE(MainTable[[#This Row],[f1]:[f4]])</f>
        <v>0.73099999999999998</v>
      </c>
      <c r="BA1534" s="9">
        <f>AVERAGE(MainTable[[#This Row],[l1]:[l3]])</f>
        <v>0.252</v>
      </c>
      <c r="BB1534" s="9">
        <f>AVERAGE(MainTable[[#This Row],[n1]:[lsc]])</f>
        <v>0.41500000000000004</v>
      </c>
      <c r="BC1534" s="9">
        <f>AVERAGE(MainTable[[#This Row],[density]:[clsCoef]])</f>
        <v>0.2475</v>
      </c>
      <c r="BD1534" s="9">
        <f>AVERAGE(MainTable[[#This Row],[t2]:[t4]])</f>
        <v>0.11933333333333333</v>
      </c>
      <c r="BE1534" s="9">
        <f>AVERAGE(MainTable[[#This Row],[c1]:[c2]])</f>
        <v>1.4500000000000001E-2</v>
      </c>
      <c r="BF1534" s="9">
        <f>AVERAGE(MainTable[[#This Row],[n3]], MainTable[[#This Row],[n1]], MainTable[[#This Row],[n4]])</f>
        <v>0.16700000000000001</v>
      </c>
      <c r="BG1534" s="9" t="str">
        <f>VLOOKUP(MainTable[[#This Row],[model]],ModelNames,4,FALSE)</f>
        <v>Tree Ensemble</v>
      </c>
      <c r="BH1534" s="9" cm="1">
        <f t="array" ref="BH1534">MEDIAN(IF($AM$2:$AM$2385=AM1534,$AN$2:$AN$2385))</f>
        <v>0.87316363636363636</v>
      </c>
      <c r="BI1534" s="9" t="str" cm="1">
        <f t="array" ref="BI1534">LEFT(A1534, MIN(IFERROR(FIND({"_binarized","_clean","_converted"}, A1534), LEN(A1534)+1))-1)</f>
        <v>egg_eye_state</v>
      </c>
    </row>
    <row r="1535" spans="1:61" x14ac:dyDescent="0.25">
      <c r="A1535" t="s">
        <v>118</v>
      </c>
      <c r="B1535" s="6">
        <v>14980</v>
      </c>
      <c r="C1535">
        <v>15</v>
      </c>
      <c r="D1535">
        <v>14</v>
      </c>
      <c r="E1535">
        <v>0</v>
      </c>
      <c r="F1535" s="1">
        <v>1.228171947047449</v>
      </c>
      <c r="G1535">
        <v>0</v>
      </c>
      <c r="H1535">
        <v>0</v>
      </c>
      <c r="I1535" s="1">
        <v>18.199668766028459</v>
      </c>
      <c r="J1535" s="1">
        <v>8901.7495753215553</v>
      </c>
      <c r="K1535" s="1">
        <v>73.674910900362377</v>
      </c>
      <c r="L1535" s="1">
        <v>54.667200000000001</v>
      </c>
      <c r="M1535" s="1">
        <v>29.779499999999999</v>
      </c>
      <c r="N1535" s="2">
        <v>0.374</v>
      </c>
      <c r="O1535" s="2">
        <v>0.98699999999999999</v>
      </c>
      <c r="P1535" s="2">
        <v>0.72499999999999998</v>
      </c>
      <c r="Q1535" s="2">
        <v>0</v>
      </c>
      <c r="R1535" s="2">
        <v>0.99</v>
      </c>
      <c r="S1535" s="2">
        <v>0.95299999999999996</v>
      </c>
      <c r="T1535" s="2">
        <v>4.0000000000000001E-3</v>
      </c>
      <c r="U1535" s="2">
        <v>0.39100000000000001</v>
      </c>
      <c r="V1535" s="2">
        <v>0.36099999999999999</v>
      </c>
      <c r="W1535" s="2">
        <v>8.8999999999999996E-2</v>
      </c>
      <c r="X1535" s="2">
        <v>0.372</v>
      </c>
      <c r="Y1535" s="2">
        <v>0.16</v>
      </c>
      <c r="Z1535" s="2">
        <v>0.252</v>
      </c>
      <c r="AA1535" s="2">
        <v>0.61799999999999999</v>
      </c>
      <c r="AB1535" s="2">
        <v>0.999</v>
      </c>
      <c r="AC1535" s="2">
        <v>0.495</v>
      </c>
      <c r="AD1535" s="2">
        <v>0</v>
      </c>
      <c r="AE1535" s="2">
        <v>0.44900000000000001</v>
      </c>
      <c r="AF1535" s="2">
        <v>1E-3</v>
      </c>
      <c r="AG1535" s="2">
        <v>0</v>
      </c>
      <c r="AH1535" s="2">
        <v>0.35699999999999998</v>
      </c>
      <c r="AI1535" s="2">
        <v>8.0000000000000002E-3</v>
      </c>
      <c r="AJ1535" s="2">
        <v>2.1000000000000001E-2</v>
      </c>
      <c r="AK1535">
        <v>1706697</v>
      </c>
      <c r="AL1535">
        <v>7620.34</v>
      </c>
      <c r="AM1535" t="s">
        <v>58</v>
      </c>
      <c r="AN1535" s="3">
        <v>0.90440587449933252</v>
      </c>
      <c r="AO1535" s="3">
        <v>5.7564916254499894E-3</v>
      </c>
      <c r="AP1535" s="3">
        <v>0.9041761227243732</v>
      </c>
      <c r="AQ1535" s="3">
        <v>5.7794679858201832E-3</v>
      </c>
      <c r="AR1535" s="3">
        <v>0.9688931822431297</v>
      </c>
      <c r="AS1535" s="3">
        <v>3.8846271373411578E-3</v>
      </c>
      <c r="AT1535" s="10">
        <v>9.1236830000000005E-3</v>
      </c>
      <c r="AU1535" s="1">
        <v>276.40625</v>
      </c>
      <c r="AV1535" s="5">
        <v>1641880.8106095251</v>
      </c>
      <c r="AW1535" s="9">
        <v>1.2202301025390621</v>
      </c>
      <c r="AX1535">
        <v>2</v>
      </c>
      <c r="AY1535" t="s">
        <v>50</v>
      </c>
      <c r="AZ1535" s="9">
        <f>AVERAGE(MainTable[[#This Row],[f1]:[f4]])</f>
        <v>0.73099999999999998</v>
      </c>
      <c r="BA1535" s="9">
        <f>AVERAGE(MainTable[[#This Row],[l1]:[l3]])</f>
        <v>0.252</v>
      </c>
      <c r="BB1535" s="9">
        <f>AVERAGE(MainTable[[#This Row],[n1]:[lsc]])</f>
        <v>0.41500000000000004</v>
      </c>
      <c r="BC1535" s="9">
        <f>AVERAGE(MainTable[[#This Row],[density]:[clsCoef]])</f>
        <v>0.2475</v>
      </c>
      <c r="BD1535" s="9">
        <f>AVERAGE(MainTable[[#This Row],[t2]:[t4]])</f>
        <v>0.11933333333333333</v>
      </c>
      <c r="BE1535" s="9">
        <f>AVERAGE(MainTable[[#This Row],[c1]:[c2]])</f>
        <v>1.4500000000000001E-2</v>
      </c>
      <c r="BF1535" s="9">
        <f>AVERAGE(MainTable[[#This Row],[n3]], MainTable[[#This Row],[n1]], MainTable[[#This Row],[n4]])</f>
        <v>0.16700000000000001</v>
      </c>
      <c r="BG1535" s="9" t="str">
        <f>VLOOKUP(MainTable[[#This Row],[model]],ModelNames,4,FALSE)</f>
        <v>Tree Ensemble</v>
      </c>
      <c r="BH1535" s="9" cm="1">
        <f t="array" ref="BH1535">MEDIAN(IF($AM$2:$AM$2385=AM1535,$AN$2:$AN$2385))</f>
        <v>0.86973139609339412</v>
      </c>
      <c r="BI1535" s="9" t="str" cm="1">
        <f t="array" ref="BI1535">LEFT(A1535, MIN(IFERROR(FIND({"_binarized","_clean","_converted"}, A1535), LEN(A1535)+1))-1)</f>
        <v>egg_eye_state</v>
      </c>
    </row>
    <row r="1536" spans="1:61" x14ac:dyDescent="0.25">
      <c r="A1536" t="s">
        <v>118</v>
      </c>
      <c r="B1536" s="6">
        <v>14980</v>
      </c>
      <c r="C1536">
        <v>15</v>
      </c>
      <c r="D1536">
        <v>14</v>
      </c>
      <c r="E1536">
        <v>0</v>
      </c>
      <c r="F1536" s="1">
        <v>1.228171947047449</v>
      </c>
      <c r="G1536">
        <v>0</v>
      </c>
      <c r="H1536">
        <v>0</v>
      </c>
      <c r="I1536" s="1">
        <v>18.199668766028459</v>
      </c>
      <c r="J1536" s="1">
        <v>8901.7495753215553</v>
      </c>
      <c r="K1536" s="1">
        <v>73.674910900362377</v>
      </c>
      <c r="L1536" s="1">
        <v>54.667200000000001</v>
      </c>
      <c r="M1536" s="1">
        <v>29.779499999999999</v>
      </c>
      <c r="N1536" s="2">
        <v>0.374</v>
      </c>
      <c r="O1536" s="2">
        <v>0.98699999999999999</v>
      </c>
      <c r="P1536" s="2">
        <v>0.72499999999999998</v>
      </c>
      <c r="Q1536" s="2">
        <v>0</v>
      </c>
      <c r="R1536" s="2">
        <v>0.99</v>
      </c>
      <c r="S1536" s="2">
        <v>0.95299999999999996</v>
      </c>
      <c r="T1536" s="2">
        <v>4.0000000000000001E-3</v>
      </c>
      <c r="U1536" s="2">
        <v>0.39100000000000001</v>
      </c>
      <c r="V1536" s="2">
        <v>0.36099999999999999</v>
      </c>
      <c r="W1536" s="2">
        <v>8.8999999999999996E-2</v>
      </c>
      <c r="X1536" s="2">
        <v>0.372</v>
      </c>
      <c r="Y1536" s="2">
        <v>0.16</v>
      </c>
      <c r="Z1536" s="2">
        <v>0.252</v>
      </c>
      <c r="AA1536" s="2">
        <v>0.61799999999999999</v>
      </c>
      <c r="AB1536" s="2">
        <v>0.999</v>
      </c>
      <c r="AC1536" s="2">
        <v>0.495</v>
      </c>
      <c r="AD1536" s="2">
        <v>0</v>
      </c>
      <c r="AE1536" s="2">
        <v>0.44900000000000001</v>
      </c>
      <c r="AF1536" s="2">
        <v>1E-3</v>
      </c>
      <c r="AG1536" s="2">
        <v>0</v>
      </c>
      <c r="AH1536" s="2">
        <v>0.35699999999999998</v>
      </c>
      <c r="AI1536" s="2">
        <v>8.0000000000000002E-3</v>
      </c>
      <c r="AJ1536" s="2">
        <v>2.1000000000000001E-2</v>
      </c>
      <c r="AK1536">
        <v>1706697</v>
      </c>
      <c r="AL1536">
        <v>7620.34</v>
      </c>
      <c r="AM1536" t="s">
        <v>49</v>
      </c>
      <c r="AN1536" s="3">
        <v>0.88084112149532712</v>
      </c>
      <c r="AO1536" s="3">
        <v>1.1502527637576979E-2</v>
      </c>
      <c r="AP1536" s="3">
        <v>0.88077285397844718</v>
      </c>
      <c r="AQ1536" s="3">
        <v>1.1570211895725191E-2</v>
      </c>
      <c r="AR1536" s="3">
        <v>0.95267795977673742</v>
      </c>
      <c r="AS1536" s="3">
        <v>6.7039716678211703E-3</v>
      </c>
      <c r="AT1536" s="10">
        <v>6.551075E-3</v>
      </c>
      <c r="AU1536" s="1">
        <v>244.6171875</v>
      </c>
      <c r="AV1536" s="5">
        <v>2286647.6176611879</v>
      </c>
      <c r="AW1536" s="9">
        <v>94.149961471557617</v>
      </c>
      <c r="AX1536">
        <v>16</v>
      </c>
      <c r="AY1536" t="s">
        <v>50</v>
      </c>
      <c r="AZ1536" s="9">
        <f>AVERAGE(MainTable[[#This Row],[f1]:[f4]])</f>
        <v>0.73099999999999998</v>
      </c>
      <c r="BA1536" s="9">
        <f>AVERAGE(MainTable[[#This Row],[l1]:[l3]])</f>
        <v>0.252</v>
      </c>
      <c r="BB1536" s="9">
        <f>AVERAGE(MainTable[[#This Row],[n1]:[lsc]])</f>
        <v>0.41500000000000004</v>
      </c>
      <c r="BC1536" s="9">
        <f>AVERAGE(MainTable[[#This Row],[density]:[clsCoef]])</f>
        <v>0.2475</v>
      </c>
      <c r="BD1536" s="9">
        <f>AVERAGE(MainTable[[#This Row],[t2]:[t4]])</f>
        <v>0.11933333333333333</v>
      </c>
      <c r="BE1536" s="9">
        <f>AVERAGE(MainTable[[#This Row],[c1]:[c2]])</f>
        <v>1.4500000000000001E-2</v>
      </c>
      <c r="BF1536" s="9">
        <f>AVERAGE(MainTable[[#This Row],[n3]], MainTable[[#This Row],[n1]], MainTable[[#This Row],[n4]])</f>
        <v>0.16700000000000001</v>
      </c>
      <c r="BG1536" s="9" t="str">
        <f>VLOOKUP(MainTable[[#This Row],[model]],ModelNames,4,FALSE)</f>
        <v>Neural</v>
      </c>
      <c r="BH1536" s="9" cm="1">
        <f t="array" ref="BH1536">MEDIAN(IF($AM$2:$AM$2385=AM1536,$AN$2:$AN$2385))</f>
        <v>0.87620447459485384</v>
      </c>
      <c r="BI1536" s="9" t="str" cm="1">
        <f t="array" ref="BI1536">LEFT(A1536, MIN(IFERROR(FIND({"_binarized","_clean","_converted"}, A1536), LEN(A1536)+1))-1)</f>
        <v>egg_eye_state</v>
      </c>
    </row>
    <row r="1537" spans="1:61" x14ac:dyDescent="0.25">
      <c r="A1537" t="s">
        <v>118</v>
      </c>
      <c r="B1537" s="6">
        <v>14980</v>
      </c>
      <c r="C1537">
        <v>15</v>
      </c>
      <c r="D1537">
        <v>14</v>
      </c>
      <c r="E1537">
        <v>0</v>
      </c>
      <c r="F1537" s="1">
        <v>1.228171947047449</v>
      </c>
      <c r="G1537">
        <v>0</v>
      </c>
      <c r="H1537">
        <v>0</v>
      </c>
      <c r="I1537" s="1">
        <v>18.199668766028459</v>
      </c>
      <c r="J1537" s="1">
        <v>8901.7495753215553</v>
      </c>
      <c r="K1537" s="1">
        <v>73.674910900362377</v>
      </c>
      <c r="L1537" s="1">
        <v>54.667200000000001</v>
      </c>
      <c r="M1537" s="1">
        <v>29.779499999999999</v>
      </c>
      <c r="N1537" s="2">
        <v>0.374</v>
      </c>
      <c r="O1537" s="2">
        <v>0.98699999999999999</v>
      </c>
      <c r="P1537" s="2">
        <v>0.72499999999999998</v>
      </c>
      <c r="Q1537" s="2">
        <v>0</v>
      </c>
      <c r="R1537" s="2">
        <v>0.99</v>
      </c>
      <c r="S1537" s="2">
        <v>0.95299999999999996</v>
      </c>
      <c r="T1537" s="2">
        <v>4.0000000000000001E-3</v>
      </c>
      <c r="U1537" s="2">
        <v>0.39100000000000001</v>
      </c>
      <c r="V1537" s="2">
        <v>0.36099999999999999</v>
      </c>
      <c r="W1537" s="2">
        <v>8.8999999999999996E-2</v>
      </c>
      <c r="X1537" s="2">
        <v>0.372</v>
      </c>
      <c r="Y1537" s="2">
        <v>0.16</v>
      </c>
      <c r="Z1537" s="2">
        <v>0.252</v>
      </c>
      <c r="AA1537" s="2">
        <v>0.61799999999999999</v>
      </c>
      <c r="AB1537" s="2">
        <v>0.999</v>
      </c>
      <c r="AC1537" s="2">
        <v>0.495</v>
      </c>
      <c r="AD1537" s="2">
        <v>0</v>
      </c>
      <c r="AE1537" s="2">
        <v>0.44900000000000001</v>
      </c>
      <c r="AF1537" s="2">
        <v>1E-3</v>
      </c>
      <c r="AG1537" s="2">
        <v>0</v>
      </c>
      <c r="AH1537" s="2">
        <v>0.35699999999999998</v>
      </c>
      <c r="AI1537" s="2">
        <v>8.0000000000000002E-3</v>
      </c>
      <c r="AJ1537" s="2">
        <v>2.1000000000000001E-2</v>
      </c>
      <c r="AK1537">
        <v>1706697</v>
      </c>
      <c r="AL1537">
        <v>7620.34</v>
      </c>
      <c r="AM1537" t="s">
        <v>59</v>
      </c>
      <c r="AN1537" s="3">
        <v>0.86949265687583444</v>
      </c>
      <c r="AO1537" s="3">
        <v>9.5392900816535318E-3</v>
      </c>
      <c r="AP1537" s="3">
        <v>0.86901490814277127</v>
      </c>
      <c r="AQ1537" s="3">
        <v>9.50375580039068E-3</v>
      </c>
      <c r="AR1537" s="3">
        <v>0.946843820971217</v>
      </c>
      <c r="AS1537" s="3">
        <v>5.8104453082452904E-3</v>
      </c>
      <c r="AT1537" s="10">
        <v>2.5467920299999999E-2</v>
      </c>
      <c r="AU1537" s="1">
        <v>289.9609375</v>
      </c>
      <c r="AV1537" s="5">
        <v>588190.94066478068</v>
      </c>
      <c r="AW1537" s="9">
        <v>1.551868200302124</v>
      </c>
      <c r="AX1537">
        <v>1</v>
      </c>
      <c r="AY1537" t="s">
        <v>50</v>
      </c>
      <c r="AZ1537" s="9">
        <f>AVERAGE(MainTable[[#This Row],[f1]:[f4]])</f>
        <v>0.73099999999999998</v>
      </c>
      <c r="BA1537" s="9">
        <f>AVERAGE(MainTable[[#This Row],[l1]:[l3]])</f>
        <v>0.252</v>
      </c>
      <c r="BB1537" s="9">
        <f>AVERAGE(MainTable[[#This Row],[n1]:[lsc]])</f>
        <v>0.41500000000000004</v>
      </c>
      <c r="BC1537" s="9">
        <f>AVERAGE(MainTable[[#This Row],[density]:[clsCoef]])</f>
        <v>0.2475</v>
      </c>
      <c r="BD1537" s="9">
        <f>AVERAGE(MainTable[[#This Row],[t2]:[t4]])</f>
        <v>0.11933333333333333</v>
      </c>
      <c r="BE1537" s="9">
        <f>AVERAGE(MainTable[[#This Row],[c1]:[c2]])</f>
        <v>1.4500000000000001E-2</v>
      </c>
      <c r="BF1537" s="9">
        <f>AVERAGE(MainTable[[#This Row],[n3]], MainTable[[#This Row],[n1]], MainTable[[#This Row],[n4]])</f>
        <v>0.16700000000000001</v>
      </c>
      <c r="BG1537" s="9" t="str">
        <f>VLOOKUP(MainTable[[#This Row],[model]],ModelNames,4,FALSE)</f>
        <v>Tree Ensemble</v>
      </c>
      <c r="BH1537" s="9" cm="1">
        <f t="array" ref="BH1537">MEDIAN(IF($AM$2:$AM$2385=AM1537,$AN$2:$AN$2385))</f>
        <v>0.86949265687583444</v>
      </c>
      <c r="BI1537" s="9" t="str" cm="1">
        <f t="array" ref="BI1537">LEFT(A1537, MIN(IFERROR(FIND({"_binarized","_clean","_converted"}, A1537), LEN(A1537)+1))-1)</f>
        <v>egg_eye_state</v>
      </c>
    </row>
    <row r="1538" spans="1:61" x14ac:dyDescent="0.25">
      <c r="A1538" t="s">
        <v>118</v>
      </c>
      <c r="B1538" s="6">
        <v>14980</v>
      </c>
      <c r="C1538">
        <v>15</v>
      </c>
      <c r="D1538">
        <v>14</v>
      </c>
      <c r="E1538">
        <v>0</v>
      </c>
      <c r="F1538" s="1">
        <v>1.228171947047449</v>
      </c>
      <c r="G1538">
        <v>0</v>
      </c>
      <c r="H1538">
        <v>0</v>
      </c>
      <c r="I1538" s="1">
        <v>18.199668766028459</v>
      </c>
      <c r="J1538" s="1">
        <v>8901.7495753215553</v>
      </c>
      <c r="K1538" s="1">
        <v>73.674910900362377</v>
      </c>
      <c r="L1538" s="1">
        <v>54.667200000000001</v>
      </c>
      <c r="M1538" s="1">
        <v>29.779499999999999</v>
      </c>
      <c r="N1538" s="2">
        <v>0.374</v>
      </c>
      <c r="O1538" s="2">
        <v>0.98699999999999999</v>
      </c>
      <c r="P1538" s="2">
        <v>0.72499999999999998</v>
      </c>
      <c r="Q1538" s="2">
        <v>0</v>
      </c>
      <c r="R1538" s="2">
        <v>0.99</v>
      </c>
      <c r="S1538" s="2">
        <v>0.95299999999999996</v>
      </c>
      <c r="T1538" s="2">
        <v>4.0000000000000001E-3</v>
      </c>
      <c r="U1538" s="2">
        <v>0.39100000000000001</v>
      </c>
      <c r="V1538" s="2">
        <v>0.36099999999999999</v>
      </c>
      <c r="W1538" s="2">
        <v>8.8999999999999996E-2</v>
      </c>
      <c r="X1538" s="2">
        <v>0.372</v>
      </c>
      <c r="Y1538" s="2">
        <v>0.16</v>
      </c>
      <c r="Z1538" s="2">
        <v>0.252</v>
      </c>
      <c r="AA1538" s="2">
        <v>0.61799999999999999</v>
      </c>
      <c r="AB1538" s="2">
        <v>0.999</v>
      </c>
      <c r="AC1538" s="2">
        <v>0.495</v>
      </c>
      <c r="AD1538" s="2">
        <v>0</v>
      </c>
      <c r="AE1538" s="2">
        <v>0.44900000000000001</v>
      </c>
      <c r="AF1538" s="2">
        <v>1E-3</v>
      </c>
      <c r="AG1538" s="2">
        <v>0</v>
      </c>
      <c r="AH1538" s="2">
        <v>0.35699999999999998</v>
      </c>
      <c r="AI1538" s="2">
        <v>8.0000000000000002E-3</v>
      </c>
      <c r="AJ1538" s="2">
        <v>2.1000000000000001E-2</v>
      </c>
      <c r="AK1538">
        <v>1706697</v>
      </c>
      <c r="AL1538">
        <v>7620.34</v>
      </c>
      <c r="AM1538" t="s">
        <v>53</v>
      </c>
      <c r="AN1538" s="3">
        <v>0.84639519359145532</v>
      </c>
      <c r="AO1538" s="3">
        <v>4.2346466027112801E-3</v>
      </c>
      <c r="AP1538" s="3">
        <v>0.84630103100228915</v>
      </c>
      <c r="AQ1538" s="3">
        <v>4.2649547990556798E-3</v>
      </c>
      <c r="AR1538" s="3">
        <v>0.91308292492591803</v>
      </c>
      <c r="AS1538" s="3">
        <v>4.3393235538732311E-3</v>
      </c>
      <c r="AT1538" s="10">
        <v>0.72657730580000002</v>
      </c>
      <c r="AU1538" s="1">
        <v>240.8046875</v>
      </c>
      <c r="AV1538" s="5">
        <v>20617.214273758291</v>
      </c>
      <c r="AW1538" s="9">
        <v>1.7482261657714839</v>
      </c>
      <c r="AX1538">
        <v>24</v>
      </c>
      <c r="AY1538" t="s">
        <v>50</v>
      </c>
      <c r="AZ1538" s="9">
        <f>AVERAGE(MainTable[[#This Row],[f1]:[f4]])</f>
        <v>0.73099999999999998</v>
      </c>
      <c r="BA1538" s="9">
        <f>AVERAGE(MainTable[[#This Row],[l1]:[l3]])</f>
        <v>0.252</v>
      </c>
      <c r="BB1538" s="9">
        <f>AVERAGE(MainTable[[#This Row],[n1]:[lsc]])</f>
        <v>0.41500000000000004</v>
      </c>
      <c r="BC1538" s="9">
        <f>AVERAGE(MainTable[[#This Row],[density]:[clsCoef]])</f>
        <v>0.2475</v>
      </c>
      <c r="BD1538" s="9">
        <f>AVERAGE(MainTable[[#This Row],[t2]:[t4]])</f>
        <v>0.11933333333333333</v>
      </c>
      <c r="BE1538" s="9">
        <f>AVERAGE(MainTable[[#This Row],[c1]:[c2]])</f>
        <v>1.4500000000000001E-2</v>
      </c>
      <c r="BF1538" s="9">
        <f>AVERAGE(MainTable[[#This Row],[n3]], MainTable[[#This Row],[n1]], MainTable[[#This Row],[n4]])</f>
        <v>0.16700000000000001</v>
      </c>
      <c r="BG1538" s="9" t="str">
        <f>VLOOKUP(MainTable[[#This Row],[model]],ModelNames,4,FALSE)</f>
        <v>Instance-based</v>
      </c>
      <c r="BH1538" s="9" cm="1">
        <f t="array" ref="BH1538">MEDIAN(IF($AM$2:$AM$2385=AM1538,$AN$2:$AN$2385))</f>
        <v>0.85</v>
      </c>
      <c r="BI1538" s="9" t="str" cm="1">
        <f t="array" ref="BI1538">LEFT(A1538, MIN(IFERROR(FIND({"_binarized","_clean","_converted"}, A1538), LEN(A1538)+1))-1)</f>
        <v>egg_eye_state</v>
      </c>
    </row>
    <row r="1539" spans="1:61" x14ac:dyDescent="0.25">
      <c r="A1539" t="s">
        <v>118</v>
      </c>
      <c r="B1539" s="6">
        <v>14980</v>
      </c>
      <c r="C1539">
        <v>15</v>
      </c>
      <c r="D1539">
        <v>14</v>
      </c>
      <c r="E1539">
        <v>0</v>
      </c>
      <c r="F1539" s="1">
        <v>1.228171947047449</v>
      </c>
      <c r="G1539">
        <v>0</v>
      </c>
      <c r="H1539">
        <v>0</v>
      </c>
      <c r="I1539" s="1">
        <v>18.199668766028459</v>
      </c>
      <c r="J1539" s="1">
        <v>8901.7495753215553</v>
      </c>
      <c r="K1539" s="1">
        <v>73.674910900362377</v>
      </c>
      <c r="L1539" s="1">
        <v>54.667200000000001</v>
      </c>
      <c r="M1539" s="1">
        <v>29.779499999999999</v>
      </c>
      <c r="N1539" s="2">
        <v>0.374</v>
      </c>
      <c r="O1539" s="2">
        <v>0.98699999999999999</v>
      </c>
      <c r="P1539" s="2">
        <v>0.72499999999999998</v>
      </c>
      <c r="Q1539" s="2">
        <v>0</v>
      </c>
      <c r="R1539" s="2">
        <v>0.99</v>
      </c>
      <c r="S1539" s="2">
        <v>0.95299999999999996</v>
      </c>
      <c r="T1539" s="2">
        <v>4.0000000000000001E-3</v>
      </c>
      <c r="U1539" s="2">
        <v>0.39100000000000001</v>
      </c>
      <c r="V1539" s="2">
        <v>0.36099999999999999</v>
      </c>
      <c r="W1539" s="2">
        <v>8.8999999999999996E-2</v>
      </c>
      <c r="X1539" s="2">
        <v>0.372</v>
      </c>
      <c r="Y1539" s="2">
        <v>0.16</v>
      </c>
      <c r="Z1539" s="2">
        <v>0.252</v>
      </c>
      <c r="AA1539" s="2">
        <v>0.61799999999999999</v>
      </c>
      <c r="AB1539" s="2">
        <v>0.999</v>
      </c>
      <c r="AC1539" s="2">
        <v>0.495</v>
      </c>
      <c r="AD1539" s="2">
        <v>0</v>
      </c>
      <c r="AE1539" s="2">
        <v>0.44900000000000001</v>
      </c>
      <c r="AF1539" s="2">
        <v>1E-3</v>
      </c>
      <c r="AG1539" s="2">
        <v>0</v>
      </c>
      <c r="AH1539" s="2">
        <v>0.35699999999999998</v>
      </c>
      <c r="AI1539" s="2">
        <v>8.0000000000000002E-3</v>
      </c>
      <c r="AJ1539" s="2">
        <v>2.1000000000000001E-2</v>
      </c>
      <c r="AK1539">
        <v>1706697</v>
      </c>
      <c r="AL1539">
        <v>7620.34</v>
      </c>
      <c r="AM1539" t="s">
        <v>57</v>
      </c>
      <c r="AN1539" s="3">
        <v>0.83257676902536715</v>
      </c>
      <c r="AO1539" s="3">
        <v>6.3421403879912689E-3</v>
      </c>
      <c r="AP1539" s="3">
        <v>0.83261014082571871</v>
      </c>
      <c r="AQ1539" s="3">
        <v>6.277827464116789E-3</v>
      </c>
      <c r="AR1539" s="3">
        <v>0.83342966199508373</v>
      </c>
      <c r="AS1539" s="3">
        <v>6.0979968624126314E-3</v>
      </c>
      <c r="AT1539" s="10">
        <v>3.1797886E-3</v>
      </c>
      <c r="AU1539" s="1">
        <v>363.9765625</v>
      </c>
      <c r="AV1539" s="5">
        <v>4711005.0176201547</v>
      </c>
      <c r="AW1539" s="9">
        <v>7.9012863636016846</v>
      </c>
      <c r="AX1539">
        <v>24</v>
      </c>
      <c r="AY1539" t="s">
        <v>50</v>
      </c>
      <c r="AZ1539" s="9">
        <f>AVERAGE(MainTable[[#This Row],[f1]:[f4]])</f>
        <v>0.73099999999999998</v>
      </c>
      <c r="BA1539" s="9">
        <f>AVERAGE(MainTable[[#This Row],[l1]:[l3]])</f>
        <v>0.252</v>
      </c>
      <c r="BB1539" s="9">
        <f>AVERAGE(MainTable[[#This Row],[n1]:[lsc]])</f>
        <v>0.41500000000000004</v>
      </c>
      <c r="BC1539" s="9">
        <f>AVERAGE(MainTable[[#This Row],[density]:[clsCoef]])</f>
        <v>0.2475</v>
      </c>
      <c r="BD1539" s="9">
        <f>AVERAGE(MainTable[[#This Row],[t2]:[t4]])</f>
        <v>0.11933333333333333</v>
      </c>
      <c r="BE1539" s="9">
        <f>AVERAGE(MainTable[[#This Row],[c1]:[c2]])</f>
        <v>1.4500000000000001E-2</v>
      </c>
      <c r="BF1539" s="9">
        <f>AVERAGE(MainTable[[#This Row],[n3]], MainTable[[#This Row],[n1]], MainTable[[#This Row],[n4]])</f>
        <v>0.16700000000000001</v>
      </c>
      <c r="BG1539" s="9" t="str">
        <f>VLOOKUP(MainTable[[#This Row],[model]],ModelNames,4,FALSE)</f>
        <v>Tree-based</v>
      </c>
      <c r="BH1539" s="9" cm="1">
        <f t="array" ref="BH1539">MEDIAN(IF($AM$2:$AM$2385=AM1539,$AN$2:$AN$2385))</f>
        <v>0.84387062005572167</v>
      </c>
      <c r="BI1539" s="9" t="str" cm="1">
        <f t="array" ref="BI1539">LEFT(A1539, MIN(IFERROR(FIND({"_binarized","_clean","_converted"}, A1539), LEN(A1539)+1))-1)</f>
        <v>egg_eye_state</v>
      </c>
    </row>
    <row r="1540" spans="1:61" x14ac:dyDescent="0.25">
      <c r="A1540" t="s">
        <v>118</v>
      </c>
      <c r="B1540" s="6">
        <v>14980</v>
      </c>
      <c r="C1540">
        <v>15</v>
      </c>
      <c r="D1540">
        <v>14</v>
      </c>
      <c r="E1540">
        <v>0</v>
      </c>
      <c r="F1540" s="1">
        <v>1.228171947047449</v>
      </c>
      <c r="G1540">
        <v>0</v>
      </c>
      <c r="H1540">
        <v>0</v>
      </c>
      <c r="I1540" s="1">
        <v>18.199668766028459</v>
      </c>
      <c r="J1540" s="1">
        <v>8901.7495753215553</v>
      </c>
      <c r="K1540" s="1">
        <v>73.674910900362377</v>
      </c>
      <c r="L1540" s="1">
        <v>54.667200000000001</v>
      </c>
      <c r="M1540" s="1">
        <v>29.779499999999999</v>
      </c>
      <c r="N1540" s="2">
        <v>0.374</v>
      </c>
      <c r="O1540" s="2">
        <v>0.98699999999999999</v>
      </c>
      <c r="P1540" s="2">
        <v>0.72499999999999998</v>
      </c>
      <c r="Q1540" s="2">
        <v>0</v>
      </c>
      <c r="R1540" s="2">
        <v>0.99</v>
      </c>
      <c r="S1540" s="2">
        <v>0.95299999999999996</v>
      </c>
      <c r="T1540" s="2">
        <v>4.0000000000000001E-3</v>
      </c>
      <c r="U1540" s="2">
        <v>0.39100000000000001</v>
      </c>
      <c r="V1540" s="2">
        <v>0.36099999999999999</v>
      </c>
      <c r="W1540" s="2">
        <v>8.8999999999999996E-2</v>
      </c>
      <c r="X1540" s="2">
        <v>0.372</v>
      </c>
      <c r="Y1540" s="2">
        <v>0.16</v>
      </c>
      <c r="Z1540" s="2">
        <v>0.252</v>
      </c>
      <c r="AA1540" s="2">
        <v>0.61799999999999999</v>
      </c>
      <c r="AB1540" s="2">
        <v>0.999</v>
      </c>
      <c r="AC1540" s="2">
        <v>0.495</v>
      </c>
      <c r="AD1540" s="2">
        <v>0</v>
      </c>
      <c r="AE1540" s="2">
        <v>0.44900000000000001</v>
      </c>
      <c r="AF1540" s="2">
        <v>1E-3</v>
      </c>
      <c r="AG1540" s="2">
        <v>0</v>
      </c>
      <c r="AH1540" s="2">
        <v>0.35699999999999998</v>
      </c>
      <c r="AI1540" s="2">
        <v>8.0000000000000002E-3</v>
      </c>
      <c r="AJ1540" s="2">
        <v>2.1000000000000001E-2</v>
      </c>
      <c r="AK1540">
        <v>1706697</v>
      </c>
      <c r="AL1540">
        <v>7620.34</v>
      </c>
      <c r="AM1540" t="s">
        <v>51</v>
      </c>
      <c r="AN1540" s="3">
        <v>0.6786381842456608</v>
      </c>
      <c r="AO1540" s="3">
        <v>1.5262688946791111E-2</v>
      </c>
      <c r="AP1540" s="3">
        <v>0.65919680222612131</v>
      </c>
      <c r="AQ1540" s="3">
        <v>1.9946090048979369E-2</v>
      </c>
      <c r="AT1540" s="10">
        <v>4.6254821777000004</v>
      </c>
      <c r="AU1540" s="1">
        <v>360.09765625</v>
      </c>
      <c r="AV1540" s="5">
        <v>3238.581281776208</v>
      </c>
      <c r="AW1540" s="9">
        <v>27.929335355758671</v>
      </c>
      <c r="AX1540">
        <v>12</v>
      </c>
      <c r="AY1540" t="s">
        <v>50</v>
      </c>
      <c r="AZ1540" s="9">
        <f>AVERAGE(MainTable[[#This Row],[f1]:[f4]])</f>
        <v>0.73099999999999998</v>
      </c>
      <c r="BA1540" s="9">
        <f>AVERAGE(MainTable[[#This Row],[l1]:[l3]])</f>
        <v>0.252</v>
      </c>
      <c r="BB1540" s="9">
        <f>AVERAGE(MainTable[[#This Row],[n1]:[lsc]])</f>
        <v>0.41500000000000004</v>
      </c>
      <c r="BC1540" s="9">
        <f>AVERAGE(MainTable[[#This Row],[density]:[clsCoef]])</f>
        <v>0.2475</v>
      </c>
      <c r="BD1540" s="9">
        <f>AVERAGE(MainTable[[#This Row],[t2]:[t4]])</f>
        <v>0.11933333333333333</v>
      </c>
      <c r="BE1540" s="9">
        <f>AVERAGE(MainTable[[#This Row],[c1]:[c2]])</f>
        <v>1.4500000000000001E-2</v>
      </c>
      <c r="BF1540" s="9">
        <f>AVERAGE(MainTable[[#This Row],[n3]], MainTable[[#This Row],[n1]], MainTable[[#This Row],[n4]])</f>
        <v>0.16700000000000001</v>
      </c>
      <c r="BG1540" s="9" t="str">
        <f>VLOOKUP(MainTable[[#This Row],[model]],ModelNames,4,FALSE)</f>
        <v>Kernel/SVM</v>
      </c>
      <c r="BH1540" s="9" cm="1">
        <f t="array" ref="BH1540">MEDIAN(IF($AM$2:$AM$2385=AM1540,$AN$2:$AN$2385))</f>
        <v>0.87225452196382425</v>
      </c>
      <c r="BI1540" s="9" t="str" cm="1">
        <f t="array" ref="BI1540">LEFT(A1540, MIN(IFERROR(FIND({"_binarized","_clean","_converted"}, A1540), LEN(A1540)+1))-1)</f>
        <v>egg_eye_state</v>
      </c>
    </row>
    <row r="1541" spans="1:61" x14ac:dyDescent="0.25">
      <c r="A1541" t="s">
        <v>118</v>
      </c>
      <c r="B1541" s="6">
        <v>14980</v>
      </c>
      <c r="C1541">
        <v>15</v>
      </c>
      <c r="D1541">
        <v>14</v>
      </c>
      <c r="E1541">
        <v>0</v>
      </c>
      <c r="F1541" s="1">
        <v>1.228171947047449</v>
      </c>
      <c r="G1541">
        <v>0</v>
      </c>
      <c r="H1541">
        <v>0</v>
      </c>
      <c r="I1541" s="1">
        <v>18.199668766028459</v>
      </c>
      <c r="J1541" s="1">
        <v>8901.7495753215553</v>
      </c>
      <c r="K1541" s="1">
        <v>73.674910900362377</v>
      </c>
      <c r="L1541" s="1">
        <v>54.667200000000001</v>
      </c>
      <c r="M1541" s="1">
        <v>29.779499999999999</v>
      </c>
      <c r="N1541" s="2">
        <v>0.374</v>
      </c>
      <c r="O1541" s="2">
        <v>0.98699999999999999</v>
      </c>
      <c r="P1541" s="2">
        <v>0.72499999999999998</v>
      </c>
      <c r="Q1541" s="2">
        <v>0</v>
      </c>
      <c r="R1541" s="2">
        <v>0.99</v>
      </c>
      <c r="S1541" s="2">
        <v>0.95299999999999996</v>
      </c>
      <c r="T1541" s="2">
        <v>4.0000000000000001E-3</v>
      </c>
      <c r="U1541" s="2">
        <v>0.39100000000000001</v>
      </c>
      <c r="V1541" s="2">
        <v>0.36099999999999999</v>
      </c>
      <c r="W1541" s="2">
        <v>8.8999999999999996E-2</v>
      </c>
      <c r="X1541" s="2">
        <v>0.372</v>
      </c>
      <c r="Y1541" s="2">
        <v>0.16</v>
      </c>
      <c r="Z1541" s="2">
        <v>0.252</v>
      </c>
      <c r="AA1541" s="2">
        <v>0.61799999999999999</v>
      </c>
      <c r="AB1541" s="2">
        <v>0.999</v>
      </c>
      <c r="AC1541" s="2">
        <v>0.495</v>
      </c>
      <c r="AD1541" s="2">
        <v>0</v>
      </c>
      <c r="AE1541" s="2">
        <v>0.44900000000000001</v>
      </c>
      <c r="AF1541" s="2">
        <v>1E-3</v>
      </c>
      <c r="AG1541" s="2">
        <v>0</v>
      </c>
      <c r="AH1541" s="2">
        <v>0.35699999999999998</v>
      </c>
      <c r="AI1541" s="2">
        <v>8.0000000000000002E-3</v>
      </c>
      <c r="AJ1541" s="2">
        <v>2.1000000000000001E-2</v>
      </c>
      <c r="AK1541">
        <v>1706697</v>
      </c>
      <c r="AL1541">
        <v>7620.34</v>
      </c>
      <c r="AM1541" t="s">
        <v>56</v>
      </c>
      <c r="AN1541" s="3">
        <v>0.63297730307076094</v>
      </c>
      <c r="AO1541" s="3">
        <v>8.8425443996974738E-3</v>
      </c>
      <c r="AP1541" s="3">
        <v>0.62237862649610809</v>
      </c>
      <c r="AQ1541" s="3">
        <v>8.8798343102875505E-3</v>
      </c>
      <c r="AR1541" s="3">
        <v>0.66129784959186755</v>
      </c>
      <c r="AS1541" s="3">
        <v>7.1473141321053372E-3</v>
      </c>
      <c r="AT1541" s="10">
        <v>1.4946699E-3</v>
      </c>
      <c r="AU1541" s="1">
        <v>290.75</v>
      </c>
      <c r="AV1541" s="5">
        <v>10022279.740313601</v>
      </c>
      <c r="AW1541" s="9">
        <v>12.306006669998171</v>
      </c>
      <c r="AX1541">
        <v>10</v>
      </c>
      <c r="AY1541" t="s">
        <v>50</v>
      </c>
      <c r="AZ1541" s="9">
        <f>AVERAGE(MainTable[[#This Row],[f1]:[f4]])</f>
        <v>0.73099999999999998</v>
      </c>
      <c r="BA1541" s="9">
        <f>AVERAGE(MainTable[[#This Row],[l1]:[l3]])</f>
        <v>0.252</v>
      </c>
      <c r="BB1541" s="9">
        <f>AVERAGE(MainTable[[#This Row],[n1]:[lsc]])</f>
        <v>0.41500000000000004</v>
      </c>
      <c r="BC1541" s="9">
        <f>AVERAGE(MainTable[[#This Row],[density]:[clsCoef]])</f>
        <v>0.2475</v>
      </c>
      <c r="BD1541" s="9">
        <f>AVERAGE(MainTable[[#This Row],[t2]:[t4]])</f>
        <v>0.11933333333333333</v>
      </c>
      <c r="BE1541" s="9">
        <f>AVERAGE(MainTable[[#This Row],[c1]:[c2]])</f>
        <v>1.4500000000000001E-2</v>
      </c>
      <c r="BF1541" s="9">
        <f>AVERAGE(MainTable[[#This Row],[n3]], MainTable[[#This Row],[n1]], MainTable[[#This Row],[n4]])</f>
        <v>0.16700000000000001</v>
      </c>
      <c r="BG1541" s="9" t="str">
        <f>VLOOKUP(MainTable[[#This Row],[model]],ModelNames,4,FALSE)</f>
        <v>Linear</v>
      </c>
      <c r="BH1541" s="9" cm="1">
        <f t="array" ref="BH1541">MEDIAN(IF($AM$2:$AM$2385=AM1541,$AN$2:$AN$2385))</f>
        <v>0.85279999999999989</v>
      </c>
      <c r="BI1541" s="9" t="str" cm="1">
        <f t="array" ref="BI1541">LEFT(A1541, MIN(IFERROR(FIND({"_binarized","_clean","_converted"}, A1541), LEN(A1541)+1))-1)</f>
        <v>egg_eye_state</v>
      </c>
    </row>
    <row r="1542" spans="1:61" x14ac:dyDescent="0.25">
      <c r="A1542" t="s">
        <v>118</v>
      </c>
      <c r="B1542" s="6">
        <v>14980</v>
      </c>
      <c r="C1542">
        <v>15</v>
      </c>
      <c r="D1542">
        <v>14</v>
      </c>
      <c r="E1542">
        <v>0</v>
      </c>
      <c r="F1542" s="1">
        <v>1.228171947047449</v>
      </c>
      <c r="G1542">
        <v>0</v>
      </c>
      <c r="H1542">
        <v>0</v>
      </c>
      <c r="I1542" s="1">
        <v>18.199668766028459</v>
      </c>
      <c r="J1542" s="1">
        <v>8901.7495753215553</v>
      </c>
      <c r="K1542" s="1">
        <v>73.674910900362377</v>
      </c>
      <c r="L1542" s="1">
        <v>54.667200000000001</v>
      </c>
      <c r="M1542" s="1">
        <v>29.779499999999999</v>
      </c>
      <c r="N1542" s="2">
        <v>0.374</v>
      </c>
      <c r="O1542" s="2">
        <v>0.98699999999999999</v>
      </c>
      <c r="P1542" s="2">
        <v>0.72499999999999998</v>
      </c>
      <c r="Q1542" s="2">
        <v>0</v>
      </c>
      <c r="R1542" s="2">
        <v>0.99</v>
      </c>
      <c r="S1542" s="2">
        <v>0.95299999999999996</v>
      </c>
      <c r="T1542" s="2">
        <v>4.0000000000000001E-3</v>
      </c>
      <c r="U1542" s="2">
        <v>0.39100000000000001</v>
      </c>
      <c r="V1542" s="2">
        <v>0.36099999999999999</v>
      </c>
      <c r="W1542" s="2">
        <v>8.8999999999999996E-2</v>
      </c>
      <c r="X1542" s="2">
        <v>0.372</v>
      </c>
      <c r="Y1542" s="2">
        <v>0.16</v>
      </c>
      <c r="Z1542" s="2">
        <v>0.252</v>
      </c>
      <c r="AA1542" s="2">
        <v>0.61799999999999999</v>
      </c>
      <c r="AB1542" s="2">
        <v>0.999</v>
      </c>
      <c r="AC1542" s="2">
        <v>0.495</v>
      </c>
      <c r="AD1542" s="2">
        <v>0</v>
      </c>
      <c r="AE1542" s="2">
        <v>0.44900000000000001</v>
      </c>
      <c r="AF1542" s="2">
        <v>1E-3</v>
      </c>
      <c r="AG1542" s="2">
        <v>0</v>
      </c>
      <c r="AH1542" s="2">
        <v>0.35699999999999998</v>
      </c>
      <c r="AI1542" s="2">
        <v>8.0000000000000002E-3</v>
      </c>
      <c r="AJ1542" s="2">
        <v>2.1000000000000001E-2</v>
      </c>
      <c r="AK1542">
        <v>1706697</v>
      </c>
      <c r="AL1542">
        <v>7620.34</v>
      </c>
      <c r="AM1542" t="s">
        <v>62</v>
      </c>
      <c r="AN1542" s="3">
        <v>0.63237650200267015</v>
      </c>
      <c r="AO1542" s="3">
        <v>9.5126250203149305E-3</v>
      </c>
      <c r="AP1542" s="3">
        <v>0.62070925542476163</v>
      </c>
      <c r="AQ1542" s="3">
        <v>9.5792668237488793E-3</v>
      </c>
      <c r="AT1542" s="10">
        <v>1.4369726000000001E-3</v>
      </c>
      <c r="AU1542" s="1">
        <v>298.72265625</v>
      </c>
      <c r="AV1542" s="5">
        <v>10424694.118232651</v>
      </c>
      <c r="AW1542" s="9">
        <v>0.53500509262084961</v>
      </c>
      <c r="AX1542">
        <v>6</v>
      </c>
      <c r="AY1542" t="s">
        <v>50</v>
      </c>
      <c r="AZ1542" s="9">
        <f>AVERAGE(MainTable[[#This Row],[f1]:[f4]])</f>
        <v>0.73099999999999998</v>
      </c>
      <c r="BA1542" s="9">
        <f>AVERAGE(MainTable[[#This Row],[l1]:[l3]])</f>
        <v>0.252</v>
      </c>
      <c r="BB1542" s="9">
        <f>AVERAGE(MainTable[[#This Row],[n1]:[lsc]])</f>
        <v>0.41500000000000004</v>
      </c>
      <c r="BC1542" s="9">
        <f>AVERAGE(MainTable[[#This Row],[density]:[clsCoef]])</f>
        <v>0.2475</v>
      </c>
      <c r="BD1542" s="9">
        <f>AVERAGE(MainTable[[#This Row],[t2]:[t4]])</f>
        <v>0.11933333333333333</v>
      </c>
      <c r="BE1542" s="9">
        <f>AVERAGE(MainTable[[#This Row],[c1]:[c2]])</f>
        <v>1.4500000000000001E-2</v>
      </c>
      <c r="BF1542" s="9">
        <f>AVERAGE(MainTable[[#This Row],[n3]], MainTable[[#This Row],[n1]], MainTable[[#This Row],[n4]])</f>
        <v>0.16700000000000001</v>
      </c>
      <c r="BG1542" s="9" t="str">
        <f>VLOOKUP(MainTable[[#This Row],[model]],ModelNames,4,FALSE)</f>
        <v>Linear</v>
      </c>
      <c r="BH1542" s="9" cm="1">
        <f t="array" ref="BH1542">MEDIAN(IF($AM$2:$AM$2385=AM1542,$AN$2:$AN$2385))</f>
        <v>0.84909999999999997</v>
      </c>
      <c r="BI1542" s="9" t="str" cm="1">
        <f t="array" ref="BI1542">LEFT(A1542, MIN(IFERROR(FIND({"_binarized","_clean","_converted"}, A1542), LEN(A1542)+1))-1)</f>
        <v>egg_eye_state</v>
      </c>
    </row>
    <row r="1543" spans="1:61" x14ac:dyDescent="0.25">
      <c r="A1543" t="s">
        <v>118</v>
      </c>
      <c r="B1543" s="6">
        <v>14980</v>
      </c>
      <c r="C1543">
        <v>15</v>
      </c>
      <c r="D1543">
        <v>14</v>
      </c>
      <c r="E1543">
        <v>0</v>
      </c>
      <c r="F1543" s="1">
        <v>1.228171947047449</v>
      </c>
      <c r="G1543">
        <v>0</v>
      </c>
      <c r="H1543">
        <v>0</v>
      </c>
      <c r="I1543" s="1">
        <v>18.199668766028459</v>
      </c>
      <c r="J1543" s="1">
        <v>8901.7495753215553</v>
      </c>
      <c r="K1543" s="1">
        <v>73.674910900362377</v>
      </c>
      <c r="L1543" s="1">
        <v>54.667200000000001</v>
      </c>
      <c r="M1543" s="1">
        <v>29.779499999999999</v>
      </c>
      <c r="N1543" s="2">
        <v>0.374</v>
      </c>
      <c r="O1543" s="2">
        <v>0.98699999999999999</v>
      </c>
      <c r="P1543" s="2">
        <v>0.72499999999999998</v>
      </c>
      <c r="Q1543" s="2">
        <v>0</v>
      </c>
      <c r="R1543" s="2">
        <v>0.99</v>
      </c>
      <c r="S1543" s="2">
        <v>0.95299999999999996</v>
      </c>
      <c r="T1543" s="2">
        <v>4.0000000000000001E-3</v>
      </c>
      <c r="U1543" s="2">
        <v>0.39100000000000001</v>
      </c>
      <c r="V1543" s="2">
        <v>0.36099999999999999</v>
      </c>
      <c r="W1543" s="2">
        <v>8.8999999999999996E-2</v>
      </c>
      <c r="X1543" s="2">
        <v>0.372</v>
      </c>
      <c r="Y1543" s="2">
        <v>0.16</v>
      </c>
      <c r="Z1543" s="2">
        <v>0.252</v>
      </c>
      <c r="AA1543" s="2">
        <v>0.61799999999999999</v>
      </c>
      <c r="AB1543" s="2">
        <v>0.999</v>
      </c>
      <c r="AC1543" s="2">
        <v>0.495</v>
      </c>
      <c r="AD1543" s="2">
        <v>0</v>
      </c>
      <c r="AE1543" s="2">
        <v>0.44900000000000001</v>
      </c>
      <c r="AF1543" s="2">
        <v>1E-3</v>
      </c>
      <c r="AG1543" s="2">
        <v>0</v>
      </c>
      <c r="AH1543" s="2">
        <v>0.35699999999999998</v>
      </c>
      <c r="AI1543" s="2">
        <v>8.0000000000000002E-3</v>
      </c>
      <c r="AJ1543" s="2">
        <v>2.1000000000000001E-2</v>
      </c>
      <c r="AK1543">
        <v>1706697</v>
      </c>
      <c r="AL1543">
        <v>7620.34</v>
      </c>
      <c r="AM1543" t="s">
        <v>60</v>
      </c>
      <c r="AN1543" s="3">
        <v>0.59873164218958608</v>
      </c>
      <c r="AO1543" s="3">
        <v>6.6165616519967274E-3</v>
      </c>
      <c r="AP1543" s="3">
        <v>0.56178790223967046</v>
      </c>
      <c r="AQ1543" s="3">
        <v>1.2248654282646409E-2</v>
      </c>
      <c r="AT1543" s="10">
        <v>1.5576124E-3</v>
      </c>
      <c r="AU1543" s="1">
        <v>295.04296875</v>
      </c>
      <c r="AV1543" s="5">
        <v>9617283.360120004</v>
      </c>
      <c r="AW1543" s="9">
        <v>0.30692148208618159</v>
      </c>
      <c r="AX1543">
        <v>16</v>
      </c>
      <c r="AY1543" t="s">
        <v>50</v>
      </c>
      <c r="AZ1543" s="9">
        <f>AVERAGE(MainTable[[#This Row],[f1]:[f4]])</f>
        <v>0.73099999999999998</v>
      </c>
      <c r="BA1543" s="9">
        <f>AVERAGE(MainTable[[#This Row],[l1]:[l3]])</f>
        <v>0.252</v>
      </c>
      <c r="BB1543" s="9">
        <f>AVERAGE(MainTable[[#This Row],[n1]:[lsc]])</f>
        <v>0.41500000000000004</v>
      </c>
      <c r="BC1543" s="9">
        <f>AVERAGE(MainTable[[#This Row],[density]:[clsCoef]])</f>
        <v>0.2475</v>
      </c>
      <c r="BD1543" s="9">
        <f>AVERAGE(MainTable[[#This Row],[t2]:[t4]])</f>
        <v>0.11933333333333333</v>
      </c>
      <c r="BE1543" s="9">
        <f>AVERAGE(MainTable[[#This Row],[c1]:[c2]])</f>
        <v>1.4500000000000001E-2</v>
      </c>
      <c r="BF1543" s="9">
        <f>AVERAGE(MainTable[[#This Row],[n3]], MainTable[[#This Row],[n1]], MainTable[[#This Row],[n4]])</f>
        <v>0.16700000000000001</v>
      </c>
      <c r="BG1543" s="9" t="str">
        <f>VLOOKUP(MainTable[[#This Row],[model]],ModelNames,4,FALSE)</f>
        <v>Linear</v>
      </c>
      <c r="BH1543" s="9" cm="1">
        <f t="array" ref="BH1543">MEDIAN(IF($AM$2:$AM$2385=AM1543,$AN$2:$AN$2385))</f>
        <v>0.84154689776823377</v>
      </c>
      <c r="BI1543" s="9" t="str" cm="1">
        <f t="array" ref="BI1543">LEFT(A1543, MIN(IFERROR(FIND({"_binarized","_clean","_converted"}, A1543), LEN(A1543)+1))-1)</f>
        <v>egg_eye_state</v>
      </c>
    </row>
    <row r="1544" spans="1:61" x14ac:dyDescent="0.25">
      <c r="A1544" t="s">
        <v>118</v>
      </c>
      <c r="B1544" s="6">
        <v>14980</v>
      </c>
      <c r="C1544">
        <v>15</v>
      </c>
      <c r="D1544">
        <v>14</v>
      </c>
      <c r="E1544">
        <v>0</v>
      </c>
      <c r="F1544" s="1">
        <v>1.228171947047449</v>
      </c>
      <c r="G1544">
        <v>0</v>
      </c>
      <c r="H1544">
        <v>0</v>
      </c>
      <c r="I1544" s="1">
        <v>18.199668766028459</v>
      </c>
      <c r="J1544" s="1">
        <v>8901.7495753215553</v>
      </c>
      <c r="K1544" s="1">
        <v>73.674910900362377</v>
      </c>
      <c r="L1544" s="1">
        <v>54.667200000000001</v>
      </c>
      <c r="M1544" s="1">
        <v>29.779499999999999</v>
      </c>
      <c r="N1544" s="2">
        <v>0.374</v>
      </c>
      <c r="O1544" s="2">
        <v>0.98699999999999999</v>
      </c>
      <c r="P1544" s="2">
        <v>0.72499999999999998</v>
      </c>
      <c r="Q1544" s="2">
        <v>0</v>
      </c>
      <c r="R1544" s="2">
        <v>0.99</v>
      </c>
      <c r="S1544" s="2">
        <v>0.95299999999999996</v>
      </c>
      <c r="T1544" s="2">
        <v>4.0000000000000001E-3</v>
      </c>
      <c r="U1544" s="2">
        <v>0.39100000000000001</v>
      </c>
      <c r="V1544" s="2">
        <v>0.36099999999999999</v>
      </c>
      <c r="W1544" s="2">
        <v>8.8999999999999996E-2</v>
      </c>
      <c r="X1544" s="2">
        <v>0.372</v>
      </c>
      <c r="Y1544" s="2">
        <v>0.16</v>
      </c>
      <c r="Z1544" s="2">
        <v>0.252</v>
      </c>
      <c r="AA1544" s="2">
        <v>0.61799999999999999</v>
      </c>
      <c r="AB1544" s="2">
        <v>0.999</v>
      </c>
      <c r="AC1544" s="2">
        <v>0.495</v>
      </c>
      <c r="AD1544" s="2">
        <v>0</v>
      </c>
      <c r="AE1544" s="2">
        <v>0.44900000000000001</v>
      </c>
      <c r="AF1544" s="2">
        <v>1E-3</v>
      </c>
      <c r="AG1544" s="2">
        <v>0</v>
      </c>
      <c r="AH1544" s="2">
        <v>0.35699999999999998</v>
      </c>
      <c r="AI1544" s="2">
        <v>8.0000000000000002E-3</v>
      </c>
      <c r="AJ1544" s="2">
        <v>2.1000000000000001E-2</v>
      </c>
      <c r="AK1544">
        <v>1706697</v>
      </c>
      <c r="AL1544">
        <v>7620.34</v>
      </c>
      <c r="AM1544" t="s">
        <v>64</v>
      </c>
      <c r="AN1544" s="3">
        <v>0.57483311081441912</v>
      </c>
      <c r="AO1544" s="3">
        <v>4.8800178591447366E-3</v>
      </c>
      <c r="AP1544" s="3">
        <v>0.4989130979622714</v>
      </c>
      <c r="AQ1544" s="3">
        <v>2.336424395496697E-2</v>
      </c>
      <c r="AR1544" s="3">
        <v>0.59937093428641186</v>
      </c>
      <c r="AS1544" s="3">
        <v>7.2489728155052781E-3</v>
      </c>
      <c r="AT1544" s="10">
        <v>1.4897108E-3</v>
      </c>
      <c r="AU1544" s="1">
        <v>249.49609375</v>
      </c>
      <c r="AV1544" s="5">
        <v>10055642.96208569</v>
      </c>
      <c r="AW1544" s="9">
        <v>0.15493059158325201</v>
      </c>
      <c r="AX1544">
        <v>2</v>
      </c>
      <c r="AY1544" t="s">
        <v>50</v>
      </c>
      <c r="AZ1544" s="9">
        <f>AVERAGE(MainTable[[#This Row],[f1]:[f4]])</f>
        <v>0.73099999999999998</v>
      </c>
      <c r="BA1544" s="9">
        <f>AVERAGE(MainTable[[#This Row],[l1]:[l3]])</f>
        <v>0.252</v>
      </c>
      <c r="BB1544" s="9">
        <f>AVERAGE(MainTable[[#This Row],[n1]:[lsc]])</f>
        <v>0.41500000000000004</v>
      </c>
      <c r="BC1544" s="9">
        <f>AVERAGE(MainTable[[#This Row],[density]:[clsCoef]])</f>
        <v>0.2475</v>
      </c>
      <c r="BD1544" s="9">
        <f>AVERAGE(MainTable[[#This Row],[t2]:[t4]])</f>
        <v>0.11933333333333333</v>
      </c>
      <c r="BE1544" s="9">
        <f>AVERAGE(MainTable[[#This Row],[c1]:[c2]])</f>
        <v>1.4500000000000001E-2</v>
      </c>
      <c r="BF1544" s="9">
        <f>AVERAGE(MainTable[[#This Row],[n3]], MainTable[[#This Row],[n1]], MainTable[[#This Row],[n4]])</f>
        <v>0.16700000000000001</v>
      </c>
      <c r="BG1544" s="9" t="str">
        <f>VLOOKUP(MainTable[[#This Row],[model]],ModelNames,4,FALSE)</f>
        <v>Discriminant</v>
      </c>
      <c r="BH1544" s="9" cm="1">
        <f t="array" ref="BH1544">MEDIAN(IF($AM$2:$AM$2385=AM1544,$AN$2:$AN$2385))</f>
        <v>0.83860904466088915</v>
      </c>
      <c r="BI1544" s="9" t="str" cm="1">
        <f t="array" ref="BI1544">LEFT(A1544, MIN(IFERROR(FIND({"_binarized","_clean","_converted"}, A1544), LEN(A1544)+1))-1)</f>
        <v>egg_eye_state</v>
      </c>
    </row>
    <row r="1545" spans="1:61" x14ac:dyDescent="0.25">
      <c r="A1545" t="s">
        <v>118</v>
      </c>
      <c r="B1545" s="6">
        <v>14980</v>
      </c>
      <c r="C1545">
        <v>15</v>
      </c>
      <c r="D1545">
        <v>14</v>
      </c>
      <c r="E1545">
        <v>0</v>
      </c>
      <c r="F1545" s="1">
        <v>1.228171947047449</v>
      </c>
      <c r="G1545">
        <v>0</v>
      </c>
      <c r="H1545">
        <v>0</v>
      </c>
      <c r="I1545" s="1">
        <v>18.199668766028459</v>
      </c>
      <c r="J1545" s="1">
        <v>8901.7495753215553</v>
      </c>
      <c r="K1545" s="1">
        <v>73.674910900362377</v>
      </c>
      <c r="L1545" s="1">
        <v>54.667200000000001</v>
      </c>
      <c r="M1545" s="1">
        <v>29.779499999999999</v>
      </c>
      <c r="N1545" s="2">
        <v>0.374</v>
      </c>
      <c r="O1545" s="2">
        <v>0.98699999999999999</v>
      </c>
      <c r="P1545" s="2">
        <v>0.72499999999999998</v>
      </c>
      <c r="Q1545" s="2">
        <v>0</v>
      </c>
      <c r="R1545" s="2">
        <v>0.99</v>
      </c>
      <c r="S1545" s="2">
        <v>0.95299999999999996</v>
      </c>
      <c r="T1545" s="2">
        <v>4.0000000000000001E-3</v>
      </c>
      <c r="U1545" s="2">
        <v>0.39100000000000001</v>
      </c>
      <c r="V1545" s="2">
        <v>0.36099999999999999</v>
      </c>
      <c r="W1545" s="2">
        <v>8.8999999999999996E-2</v>
      </c>
      <c r="X1545" s="2">
        <v>0.372</v>
      </c>
      <c r="Y1545" s="2">
        <v>0.16</v>
      </c>
      <c r="Z1545" s="2">
        <v>0.252</v>
      </c>
      <c r="AA1545" s="2">
        <v>0.61799999999999999</v>
      </c>
      <c r="AB1545" s="2">
        <v>0.999</v>
      </c>
      <c r="AC1545" s="2">
        <v>0.495</v>
      </c>
      <c r="AD1545" s="2">
        <v>0</v>
      </c>
      <c r="AE1545" s="2">
        <v>0.44900000000000001</v>
      </c>
      <c r="AF1545" s="2">
        <v>1E-3</v>
      </c>
      <c r="AG1545" s="2">
        <v>0</v>
      </c>
      <c r="AH1545" s="2">
        <v>0.35699999999999998</v>
      </c>
      <c r="AI1545" s="2">
        <v>8.0000000000000002E-3</v>
      </c>
      <c r="AJ1545" s="2">
        <v>2.1000000000000001E-2</v>
      </c>
      <c r="AK1545">
        <v>1706697</v>
      </c>
      <c r="AL1545">
        <v>7620.34</v>
      </c>
      <c r="AM1545" t="s">
        <v>61</v>
      </c>
      <c r="AN1545" s="3">
        <v>0.54012016021361819</v>
      </c>
      <c r="AO1545" s="3">
        <v>9.781731519066679E-2</v>
      </c>
      <c r="AP1545" s="3">
        <v>0.43959500599376322</v>
      </c>
      <c r="AQ1545" s="3">
        <v>0.1476168078915068</v>
      </c>
      <c r="AR1545" s="3">
        <v>0.81161536513021271</v>
      </c>
      <c r="AS1545" s="3">
        <v>1.8796303901392478E-2</v>
      </c>
      <c r="AT1545" s="10">
        <v>3.3341408E-3</v>
      </c>
      <c r="AU1545" s="1">
        <v>259.83203125</v>
      </c>
      <c r="AV1545" s="5">
        <v>4492911.6672864044</v>
      </c>
      <c r="AW1545" s="9">
        <v>0.1650235652923584</v>
      </c>
      <c r="AX1545">
        <v>4</v>
      </c>
      <c r="AY1545" t="s">
        <v>50</v>
      </c>
      <c r="AZ1545" s="9">
        <f>AVERAGE(MainTable[[#This Row],[f1]:[f4]])</f>
        <v>0.73099999999999998</v>
      </c>
      <c r="BA1545" s="9">
        <f>AVERAGE(MainTable[[#This Row],[l1]:[l3]])</f>
        <v>0.252</v>
      </c>
      <c r="BB1545" s="9">
        <f>AVERAGE(MainTable[[#This Row],[n1]:[lsc]])</f>
        <v>0.41500000000000004</v>
      </c>
      <c r="BC1545" s="9">
        <f>AVERAGE(MainTable[[#This Row],[density]:[clsCoef]])</f>
        <v>0.2475</v>
      </c>
      <c r="BD1545" s="9">
        <f>AVERAGE(MainTable[[#This Row],[t2]:[t4]])</f>
        <v>0.11933333333333333</v>
      </c>
      <c r="BE1545" s="9">
        <f>AVERAGE(MainTable[[#This Row],[c1]:[c2]])</f>
        <v>1.4500000000000001E-2</v>
      </c>
      <c r="BF1545" s="9">
        <f>AVERAGE(MainTable[[#This Row],[n3]], MainTable[[#This Row],[n1]], MainTable[[#This Row],[n4]])</f>
        <v>0.16700000000000001</v>
      </c>
      <c r="BG1545" s="9" t="str">
        <f>VLOOKUP(MainTable[[#This Row],[model]],ModelNames,4,FALSE)</f>
        <v>Discriminant</v>
      </c>
      <c r="BH1545" s="9" cm="1">
        <f t="array" ref="BH1545">MEDIAN(IF($AM$2:$AM$2385=AM1545,$AN$2:$AN$2385))</f>
        <v>0.82848361206198695</v>
      </c>
      <c r="BI1545" s="9" t="str" cm="1">
        <f t="array" ref="BI1545">LEFT(A1545, MIN(IFERROR(FIND({"_binarized","_clean","_converted"}, A1545), LEN(A1545)+1))-1)</f>
        <v>egg_eye_state</v>
      </c>
    </row>
    <row r="1546" spans="1:61" x14ac:dyDescent="0.25">
      <c r="A1546" t="s">
        <v>118</v>
      </c>
      <c r="B1546" s="6">
        <v>14980</v>
      </c>
      <c r="C1546">
        <v>15</v>
      </c>
      <c r="D1546">
        <v>14</v>
      </c>
      <c r="E1546">
        <v>0</v>
      </c>
      <c r="F1546" s="1">
        <v>1.228171947047449</v>
      </c>
      <c r="G1546">
        <v>0</v>
      </c>
      <c r="H1546">
        <v>0</v>
      </c>
      <c r="I1546" s="1">
        <v>18.199668766028459</v>
      </c>
      <c r="J1546" s="1">
        <v>8901.7495753215553</v>
      </c>
      <c r="K1546" s="1">
        <v>73.674910900362377</v>
      </c>
      <c r="L1546" s="1">
        <v>54.667200000000001</v>
      </c>
      <c r="M1546" s="1">
        <v>29.779499999999999</v>
      </c>
      <c r="N1546" s="2">
        <v>0.374</v>
      </c>
      <c r="O1546" s="2">
        <v>0.98699999999999999</v>
      </c>
      <c r="P1546" s="2">
        <v>0.72499999999999998</v>
      </c>
      <c r="Q1546" s="2">
        <v>0</v>
      </c>
      <c r="R1546" s="2">
        <v>0.99</v>
      </c>
      <c r="S1546" s="2">
        <v>0.95299999999999996</v>
      </c>
      <c r="T1546" s="2">
        <v>4.0000000000000001E-3</v>
      </c>
      <c r="U1546" s="2">
        <v>0.39100000000000001</v>
      </c>
      <c r="V1546" s="2">
        <v>0.36099999999999999</v>
      </c>
      <c r="W1546" s="2">
        <v>8.8999999999999996E-2</v>
      </c>
      <c r="X1546" s="2">
        <v>0.372</v>
      </c>
      <c r="Y1546" s="2">
        <v>0.16</v>
      </c>
      <c r="Z1546" s="2">
        <v>0.252</v>
      </c>
      <c r="AA1546" s="2">
        <v>0.61799999999999999</v>
      </c>
      <c r="AB1546" s="2">
        <v>0.999</v>
      </c>
      <c r="AC1546" s="2">
        <v>0.495</v>
      </c>
      <c r="AD1546" s="2">
        <v>0</v>
      </c>
      <c r="AE1546" s="2">
        <v>0.44900000000000001</v>
      </c>
      <c r="AF1546" s="2">
        <v>1E-3</v>
      </c>
      <c r="AG1546" s="2">
        <v>0</v>
      </c>
      <c r="AH1546" s="2">
        <v>0.35699999999999998</v>
      </c>
      <c r="AI1546" s="2">
        <v>8.0000000000000002E-3</v>
      </c>
      <c r="AJ1546" s="2">
        <v>2.1000000000000001E-2</v>
      </c>
      <c r="AK1546">
        <v>1706697</v>
      </c>
      <c r="AL1546">
        <v>7620.34</v>
      </c>
      <c r="AM1546" t="s">
        <v>63</v>
      </c>
      <c r="AN1546" s="3">
        <v>0.47389853137516702</v>
      </c>
      <c r="AO1546" s="3">
        <v>4.2756162514842981E-2</v>
      </c>
      <c r="AP1546" s="3">
        <v>0.32922119951492518</v>
      </c>
      <c r="AQ1546" s="3">
        <v>4.3008249732129182E-2</v>
      </c>
      <c r="AR1546" s="3">
        <v>0.50992458291040255</v>
      </c>
      <c r="AS1546" s="3">
        <v>3.2879329737054729E-2</v>
      </c>
      <c r="AT1546" s="10">
        <v>2.3049831000000001E-3</v>
      </c>
      <c r="AU1546" s="1">
        <v>244.15625</v>
      </c>
      <c r="AV1546" s="5">
        <v>6498962.9408965847</v>
      </c>
      <c r="AW1546" s="9">
        <v>0.14982748031616211</v>
      </c>
      <c r="AX1546">
        <v>4</v>
      </c>
      <c r="AY1546" t="s">
        <v>50</v>
      </c>
      <c r="AZ1546" s="9">
        <f>AVERAGE(MainTable[[#This Row],[f1]:[f4]])</f>
        <v>0.73099999999999998</v>
      </c>
      <c r="BA1546" s="9">
        <f>AVERAGE(MainTable[[#This Row],[l1]:[l3]])</f>
        <v>0.252</v>
      </c>
      <c r="BB1546" s="9">
        <f>AVERAGE(MainTable[[#This Row],[n1]:[lsc]])</f>
        <v>0.41500000000000004</v>
      </c>
      <c r="BC1546" s="9">
        <f>AVERAGE(MainTable[[#This Row],[density]:[clsCoef]])</f>
        <v>0.2475</v>
      </c>
      <c r="BD1546" s="9">
        <f>AVERAGE(MainTable[[#This Row],[t2]:[t4]])</f>
        <v>0.11933333333333333</v>
      </c>
      <c r="BE1546" s="9">
        <f>AVERAGE(MainTable[[#This Row],[c1]:[c2]])</f>
        <v>1.4500000000000001E-2</v>
      </c>
      <c r="BF1546" s="9">
        <f>AVERAGE(MainTable[[#This Row],[n3]], MainTable[[#This Row],[n1]], MainTable[[#This Row],[n4]])</f>
        <v>0.16700000000000001</v>
      </c>
      <c r="BG1546" s="9" t="str">
        <f>VLOOKUP(MainTable[[#This Row],[model]],ModelNames,4,FALSE)</f>
        <v>Probabilistic</v>
      </c>
      <c r="BH1546" s="9" cm="1">
        <f t="array" ref="BH1546">MEDIAN(IF($AM$2:$AM$2385=AM1546,$AN$2:$AN$2385))</f>
        <v>0.73750000000000004</v>
      </c>
      <c r="BI1546" s="9" t="str" cm="1">
        <f t="array" ref="BI1546">LEFT(A1546, MIN(IFERROR(FIND({"_binarized","_clean","_converted"}, A1546), LEN(A1546)+1))-1)</f>
        <v>egg_eye_state</v>
      </c>
    </row>
    <row r="1547" spans="1:61" x14ac:dyDescent="0.25">
      <c r="A1547" t="s">
        <v>216</v>
      </c>
      <c r="B1547" s="6">
        <v>8641</v>
      </c>
      <c r="C1547">
        <v>5</v>
      </c>
      <c r="D1547">
        <v>4</v>
      </c>
      <c r="E1547">
        <v>0</v>
      </c>
      <c r="F1547" s="1">
        <v>1.222479423868313</v>
      </c>
      <c r="G1547">
        <v>0</v>
      </c>
      <c r="H1547">
        <v>0</v>
      </c>
      <c r="I1547" s="1">
        <v>1000000</v>
      </c>
      <c r="J1547" s="1">
        <v>-0.72760832048008506</v>
      </c>
      <c r="K1547" s="1">
        <v>0.49368049990730711</v>
      </c>
      <c r="L1547" s="1">
        <v>4.5776000000000003</v>
      </c>
      <c r="M1547" s="1">
        <v>4.6010999999999997</v>
      </c>
      <c r="N1547" s="2">
        <v>0.22800000000000001</v>
      </c>
      <c r="O1547" s="2">
        <v>0.376</v>
      </c>
      <c r="P1547" s="2">
        <v>0.109</v>
      </c>
      <c r="Q1547" s="2">
        <v>0</v>
      </c>
      <c r="R1547" s="2">
        <v>0.56699999999999995</v>
      </c>
      <c r="S1547" s="2">
        <v>0</v>
      </c>
      <c r="T1547" s="2">
        <v>0</v>
      </c>
      <c r="U1547" s="2">
        <v>1E-3</v>
      </c>
      <c r="V1547" s="2">
        <v>0</v>
      </c>
      <c r="W1547" s="2">
        <v>2E-3</v>
      </c>
      <c r="X1547" s="2">
        <v>3.5000000000000003E-2</v>
      </c>
      <c r="Y1547" s="2">
        <v>2E-3</v>
      </c>
      <c r="Z1547" s="2">
        <v>2.9000000000000001E-2</v>
      </c>
      <c r="AA1547" s="2">
        <v>1.7000000000000001E-2</v>
      </c>
      <c r="AB1547" s="2">
        <v>0.89400000000000002</v>
      </c>
      <c r="AC1547" s="2">
        <v>0.88800000000000001</v>
      </c>
      <c r="AD1547" s="2">
        <v>0.26500000000000001</v>
      </c>
      <c r="AE1547" s="2">
        <v>0.79400000000000004</v>
      </c>
      <c r="AF1547" s="2">
        <v>0</v>
      </c>
      <c r="AG1547" s="2">
        <v>0</v>
      </c>
      <c r="AH1547" s="2">
        <v>1</v>
      </c>
      <c r="AI1547" s="2">
        <v>7.0000000000000001E-3</v>
      </c>
      <c r="AJ1547" s="2">
        <v>0.02</v>
      </c>
      <c r="AK1547">
        <v>212293</v>
      </c>
      <c r="AL1547">
        <v>86.78</v>
      </c>
      <c r="AM1547" t="s">
        <v>52</v>
      </c>
      <c r="AN1547" s="3">
        <v>1</v>
      </c>
      <c r="AO1547" s="3">
        <v>0</v>
      </c>
      <c r="AP1547" s="3">
        <v>1</v>
      </c>
      <c r="AQ1547" s="3">
        <v>0</v>
      </c>
      <c r="AR1547" s="3">
        <v>1</v>
      </c>
      <c r="AS1547" s="3">
        <v>4.9650683064945459E-17</v>
      </c>
      <c r="AT1547" s="10">
        <v>0.1911361217498779</v>
      </c>
      <c r="AU1547" s="1">
        <v>360.4609375</v>
      </c>
      <c r="AV1547" s="5">
        <v>45229.545942722987</v>
      </c>
      <c r="AW1547" s="9">
        <v>3.1743214130401611</v>
      </c>
      <c r="AX1547">
        <v>24</v>
      </c>
      <c r="AY1547" t="s">
        <v>50</v>
      </c>
      <c r="AZ1547" s="9">
        <f>AVERAGE(MainTable[[#This Row],[f1]:[f4]])</f>
        <v>0.2104</v>
      </c>
      <c r="BA1547" s="9">
        <f>AVERAGE(MainTable[[#This Row],[l1]:[l3]])</f>
        <v>3.3333333333333332E-4</v>
      </c>
      <c r="BB1547" s="9">
        <f>AVERAGE(MainTable[[#This Row],[n1]:[lsc]])</f>
        <v>0.16316666666666665</v>
      </c>
      <c r="BC1547" s="9">
        <f>AVERAGE(MainTable[[#This Row],[density]:[clsCoef]])</f>
        <v>0.57650000000000001</v>
      </c>
      <c r="BD1547" s="9">
        <f>AVERAGE(MainTable[[#This Row],[t2]:[t4]])</f>
        <v>0.33333333333333331</v>
      </c>
      <c r="BE1547" s="9">
        <f>AVERAGE(MainTable[[#This Row],[c1]:[c2]])</f>
        <v>1.35E-2</v>
      </c>
      <c r="BF1547" s="9">
        <f>AVERAGE(MainTable[[#This Row],[n3]], MainTable[[#This Row],[n1]], MainTable[[#This Row],[n4]])</f>
        <v>1.1000000000000001E-2</v>
      </c>
      <c r="BG1547" s="9" t="str">
        <f>VLOOKUP(MainTable[[#This Row],[model]],ModelNames,4,FALSE)</f>
        <v>Tree Ensemble</v>
      </c>
      <c r="BH1547" s="9" cm="1">
        <f t="array" ref="BH1547">MEDIAN(IF($AM$2:$AM$2385=AM1547,$AN$2:$AN$2385))</f>
        <v>0.87140340575455077</v>
      </c>
      <c r="BI1547" s="9" t="str" cm="1">
        <f t="array" ref="BI1547">LEFT(A1547, MIN(IFERROR(FIND({"_binarized","_clean","_converted"}, A1547), LEN(A1547)+1))-1)</f>
        <v>visualizing_soil</v>
      </c>
    </row>
    <row r="1548" spans="1:61" x14ac:dyDescent="0.25">
      <c r="A1548" t="s">
        <v>216</v>
      </c>
      <c r="B1548" s="6">
        <v>8641</v>
      </c>
      <c r="C1548">
        <v>5</v>
      </c>
      <c r="D1548">
        <v>4</v>
      </c>
      <c r="E1548">
        <v>0</v>
      </c>
      <c r="F1548" s="1">
        <v>1.222479423868313</v>
      </c>
      <c r="G1548">
        <v>0</v>
      </c>
      <c r="H1548">
        <v>0</v>
      </c>
      <c r="I1548" s="1">
        <v>1000000</v>
      </c>
      <c r="J1548" s="1">
        <v>-0.72760832048008506</v>
      </c>
      <c r="K1548" s="1">
        <v>0.49368049990730711</v>
      </c>
      <c r="L1548" s="1">
        <v>4.5776000000000003</v>
      </c>
      <c r="M1548" s="1">
        <v>4.6010999999999997</v>
      </c>
      <c r="N1548" s="2">
        <v>0.22800000000000001</v>
      </c>
      <c r="O1548" s="2">
        <v>0.376</v>
      </c>
      <c r="P1548" s="2">
        <v>0.109</v>
      </c>
      <c r="Q1548" s="2">
        <v>0</v>
      </c>
      <c r="R1548" s="2">
        <v>0.56699999999999995</v>
      </c>
      <c r="S1548" s="2">
        <v>0</v>
      </c>
      <c r="T1548" s="2">
        <v>0</v>
      </c>
      <c r="U1548" s="2">
        <v>1E-3</v>
      </c>
      <c r="V1548" s="2">
        <v>0</v>
      </c>
      <c r="W1548" s="2">
        <v>2E-3</v>
      </c>
      <c r="X1548" s="2">
        <v>3.5000000000000003E-2</v>
      </c>
      <c r="Y1548" s="2">
        <v>2E-3</v>
      </c>
      <c r="Z1548" s="2">
        <v>2.9000000000000001E-2</v>
      </c>
      <c r="AA1548" s="2">
        <v>1.7000000000000001E-2</v>
      </c>
      <c r="AB1548" s="2">
        <v>0.89400000000000002</v>
      </c>
      <c r="AC1548" s="2">
        <v>0.88800000000000001</v>
      </c>
      <c r="AD1548" s="2">
        <v>0.26500000000000001</v>
      </c>
      <c r="AE1548" s="2">
        <v>0.79400000000000004</v>
      </c>
      <c r="AF1548" s="2">
        <v>0</v>
      </c>
      <c r="AG1548" s="2">
        <v>0</v>
      </c>
      <c r="AH1548" s="2">
        <v>1</v>
      </c>
      <c r="AI1548" s="2">
        <v>7.0000000000000001E-3</v>
      </c>
      <c r="AJ1548" s="2">
        <v>0.02</v>
      </c>
      <c r="AK1548">
        <v>212293</v>
      </c>
      <c r="AL1548">
        <v>86.78</v>
      </c>
      <c r="AM1548" t="s">
        <v>58</v>
      </c>
      <c r="AN1548" s="3">
        <v>1</v>
      </c>
      <c r="AO1548" s="3">
        <v>0</v>
      </c>
      <c r="AP1548" s="3">
        <v>1</v>
      </c>
      <c r="AQ1548" s="3">
        <v>0</v>
      </c>
      <c r="AR1548" s="3">
        <v>1</v>
      </c>
      <c r="AS1548" s="3">
        <v>4.9650683064945459E-17</v>
      </c>
      <c r="AT1548" s="10">
        <v>5.7897567749023438E-3</v>
      </c>
      <c r="AU1548" s="1">
        <v>361.83203125</v>
      </c>
      <c r="AV1548" s="5">
        <v>1493154.2612419699</v>
      </c>
      <c r="AW1548" s="9">
        <v>1.396851062774658</v>
      </c>
      <c r="AX1548">
        <v>2</v>
      </c>
      <c r="AY1548" t="s">
        <v>50</v>
      </c>
      <c r="AZ1548" s="9">
        <f>AVERAGE(MainTable[[#This Row],[f1]:[f4]])</f>
        <v>0.2104</v>
      </c>
      <c r="BA1548" s="9">
        <f>AVERAGE(MainTable[[#This Row],[l1]:[l3]])</f>
        <v>3.3333333333333332E-4</v>
      </c>
      <c r="BB1548" s="9">
        <f>AVERAGE(MainTable[[#This Row],[n1]:[lsc]])</f>
        <v>0.16316666666666665</v>
      </c>
      <c r="BC1548" s="9">
        <f>AVERAGE(MainTable[[#This Row],[density]:[clsCoef]])</f>
        <v>0.57650000000000001</v>
      </c>
      <c r="BD1548" s="9">
        <f>AVERAGE(MainTable[[#This Row],[t2]:[t4]])</f>
        <v>0.33333333333333331</v>
      </c>
      <c r="BE1548" s="9">
        <f>AVERAGE(MainTable[[#This Row],[c1]:[c2]])</f>
        <v>1.35E-2</v>
      </c>
      <c r="BF1548" s="9">
        <f>AVERAGE(MainTable[[#This Row],[n3]], MainTable[[#This Row],[n1]], MainTable[[#This Row],[n4]])</f>
        <v>1.1000000000000001E-2</v>
      </c>
      <c r="BG1548" s="9" t="str">
        <f>VLOOKUP(MainTable[[#This Row],[model]],ModelNames,4,FALSE)</f>
        <v>Tree Ensemble</v>
      </c>
      <c r="BH1548" s="9" cm="1">
        <f t="array" ref="BH1548">MEDIAN(IF($AM$2:$AM$2385=AM1548,$AN$2:$AN$2385))</f>
        <v>0.86973139609339412</v>
      </c>
      <c r="BI1548" s="9" t="str" cm="1">
        <f t="array" ref="BI1548">LEFT(A1548, MIN(IFERROR(FIND({"_binarized","_clean","_converted"}, A1548), LEN(A1548)+1))-1)</f>
        <v>visualizing_soil</v>
      </c>
    </row>
    <row r="1549" spans="1:61" x14ac:dyDescent="0.25">
      <c r="A1549" t="s">
        <v>216</v>
      </c>
      <c r="B1549" s="6">
        <v>8641</v>
      </c>
      <c r="C1549">
        <v>5</v>
      </c>
      <c r="D1549">
        <v>4</v>
      </c>
      <c r="E1549">
        <v>0</v>
      </c>
      <c r="F1549" s="1">
        <v>1.222479423868313</v>
      </c>
      <c r="G1549">
        <v>0</v>
      </c>
      <c r="H1549">
        <v>0</v>
      </c>
      <c r="I1549" s="1">
        <v>1000000</v>
      </c>
      <c r="J1549" s="1">
        <v>-0.72760832048008506</v>
      </c>
      <c r="K1549" s="1">
        <v>0.49368049990730711</v>
      </c>
      <c r="L1549" s="1">
        <v>4.5776000000000003</v>
      </c>
      <c r="M1549" s="1">
        <v>4.6010999999999997</v>
      </c>
      <c r="N1549" s="2">
        <v>0.22800000000000001</v>
      </c>
      <c r="O1549" s="2">
        <v>0.376</v>
      </c>
      <c r="P1549" s="2">
        <v>0.109</v>
      </c>
      <c r="Q1549" s="2">
        <v>0</v>
      </c>
      <c r="R1549" s="2">
        <v>0.56699999999999995</v>
      </c>
      <c r="S1549" s="2">
        <v>0</v>
      </c>
      <c r="T1549" s="2">
        <v>0</v>
      </c>
      <c r="U1549" s="2">
        <v>1E-3</v>
      </c>
      <c r="V1549" s="2">
        <v>0</v>
      </c>
      <c r="W1549" s="2">
        <v>2E-3</v>
      </c>
      <c r="X1549" s="2">
        <v>3.5000000000000003E-2</v>
      </c>
      <c r="Y1549" s="2">
        <v>2E-3</v>
      </c>
      <c r="Z1549" s="2">
        <v>2.9000000000000001E-2</v>
      </c>
      <c r="AA1549" s="2">
        <v>1.7000000000000001E-2</v>
      </c>
      <c r="AB1549" s="2">
        <v>0.89400000000000002</v>
      </c>
      <c r="AC1549" s="2">
        <v>0.88800000000000001</v>
      </c>
      <c r="AD1549" s="2">
        <v>0.26500000000000001</v>
      </c>
      <c r="AE1549" s="2">
        <v>0.79400000000000004</v>
      </c>
      <c r="AF1549" s="2">
        <v>0</v>
      </c>
      <c r="AG1549" s="2">
        <v>0</v>
      </c>
      <c r="AH1549" s="2">
        <v>1</v>
      </c>
      <c r="AI1549" s="2">
        <v>7.0000000000000001E-3</v>
      </c>
      <c r="AJ1549" s="2">
        <v>0.02</v>
      </c>
      <c r="AK1549">
        <v>212293</v>
      </c>
      <c r="AL1549">
        <v>86.78</v>
      </c>
      <c r="AM1549" t="s">
        <v>49</v>
      </c>
      <c r="AN1549" s="3">
        <v>1</v>
      </c>
      <c r="AO1549" s="3">
        <v>0</v>
      </c>
      <c r="AP1549" s="3">
        <v>1</v>
      </c>
      <c r="AQ1549" s="3">
        <v>0</v>
      </c>
      <c r="AR1549" s="3">
        <v>1</v>
      </c>
      <c r="AS1549" s="3">
        <v>0</v>
      </c>
      <c r="AT1549" s="10">
        <v>2.6786327362060551E-3</v>
      </c>
      <c r="AU1549" s="1">
        <v>364.109375</v>
      </c>
      <c r="AV1549" s="5">
        <v>3227392.7975077881</v>
      </c>
      <c r="AW1549" s="9">
        <v>9.228471040725708</v>
      </c>
      <c r="AX1549">
        <v>16</v>
      </c>
      <c r="AY1549" t="s">
        <v>50</v>
      </c>
      <c r="AZ1549" s="9">
        <f>AVERAGE(MainTable[[#This Row],[f1]:[f4]])</f>
        <v>0.2104</v>
      </c>
      <c r="BA1549" s="9">
        <f>AVERAGE(MainTable[[#This Row],[l1]:[l3]])</f>
        <v>3.3333333333333332E-4</v>
      </c>
      <c r="BB1549" s="9">
        <f>AVERAGE(MainTable[[#This Row],[n1]:[lsc]])</f>
        <v>0.16316666666666665</v>
      </c>
      <c r="BC1549" s="9">
        <f>AVERAGE(MainTable[[#This Row],[density]:[clsCoef]])</f>
        <v>0.57650000000000001</v>
      </c>
      <c r="BD1549" s="9">
        <f>AVERAGE(MainTable[[#This Row],[t2]:[t4]])</f>
        <v>0.33333333333333331</v>
      </c>
      <c r="BE1549" s="9">
        <f>AVERAGE(MainTable[[#This Row],[c1]:[c2]])</f>
        <v>1.35E-2</v>
      </c>
      <c r="BF1549" s="9">
        <f>AVERAGE(MainTable[[#This Row],[n3]], MainTable[[#This Row],[n1]], MainTable[[#This Row],[n4]])</f>
        <v>1.1000000000000001E-2</v>
      </c>
      <c r="BG1549" s="9" t="str">
        <f>VLOOKUP(MainTable[[#This Row],[model]],ModelNames,4,FALSE)</f>
        <v>Neural</v>
      </c>
      <c r="BH1549" s="9" cm="1">
        <f t="array" ref="BH1549">MEDIAN(IF($AM$2:$AM$2385=AM1549,$AN$2:$AN$2385))</f>
        <v>0.87620447459485384</v>
      </c>
      <c r="BI1549" s="9" t="str" cm="1">
        <f t="array" ref="BI1549">LEFT(A1549, MIN(IFERROR(FIND({"_binarized","_clean","_converted"}, A1549), LEN(A1549)+1))-1)</f>
        <v>visualizing_soil</v>
      </c>
    </row>
    <row r="1550" spans="1:61" x14ac:dyDescent="0.25">
      <c r="A1550" t="s">
        <v>216</v>
      </c>
      <c r="B1550" s="6">
        <v>8641</v>
      </c>
      <c r="C1550">
        <v>5</v>
      </c>
      <c r="D1550">
        <v>4</v>
      </c>
      <c r="E1550">
        <v>0</v>
      </c>
      <c r="F1550" s="1">
        <v>1.222479423868313</v>
      </c>
      <c r="G1550">
        <v>0</v>
      </c>
      <c r="H1550">
        <v>0</v>
      </c>
      <c r="I1550" s="1">
        <v>1000000</v>
      </c>
      <c r="J1550" s="1">
        <v>-0.72760832048008506</v>
      </c>
      <c r="K1550" s="1">
        <v>0.49368049990730711</v>
      </c>
      <c r="L1550" s="1">
        <v>4.5776000000000003</v>
      </c>
      <c r="M1550" s="1">
        <v>4.6010999999999997</v>
      </c>
      <c r="N1550" s="2">
        <v>0.22800000000000001</v>
      </c>
      <c r="O1550" s="2">
        <v>0.376</v>
      </c>
      <c r="P1550" s="2">
        <v>0.109</v>
      </c>
      <c r="Q1550" s="2">
        <v>0</v>
      </c>
      <c r="R1550" s="2">
        <v>0.56699999999999995</v>
      </c>
      <c r="S1550" s="2">
        <v>0</v>
      </c>
      <c r="T1550" s="2">
        <v>0</v>
      </c>
      <c r="U1550" s="2">
        <v>1E-3</v>
      </c>
      <c r="V1550" s="2">
        <v>0</v>
      </c>
      <c r="W1550" s="2">
        <v>2E-3</v>
      </c>
      <c r="X1550" s="2">
        <v>3.5000000000000003E-2</v>
      </c>
      <c r="Y1550" s="2">
        <v>2E-3</v>
      </c>
      <c r="Z1550" s="2">
        <v>2.9000000000000001E-2</v>
      </c>
      <c r="AA1550" s="2">
        <v>1.7000000000000001E-2</v>
      </c>
      <c r="AB1550" s="2">
        <v>0.89400000000000002</v>
      </c>
      <c r="AC1550" s="2">
        <v>0.88800000000000001</v>
      </c>
      <c r="AD1550" s="2">
        <v>0.26500000000000001</v>
      </c>
      <c r="AE1550" s="2">
        <v>0.79400000000000004</v>
      </c>
      <c r="AF1550" s="2">
        <v>0</v>
      </c>
      <c r="AG1550" s="2">
        <v>0</v>
      </c>
      <c r="AH1550" s="2">
        <v>1</v>
      </c>
      <c r="AI1550" s="2">
        <v>7.0000000000000001E-3</v>
      </c>
      <c r="AJ1550" s="2">
        <v>0.02</v>
      </c>
      <c r="AK1550">
        <v>212293</v>
      </c>
      <c r="AL1550">
        <v>86.78</v>
      </c>
      <c r="AM1550" t="s">
        <v>57</v>
      </c>
      <c r="AN1550" s="3">
        <v>0.99976851851851856</v>
      </c>
      <c r="AO1550" s="3">
        <v>4.629629629629761E-4</v>
      </c>
      <c r="AP1550" s="3">
        <v>0.99976849126428513</v>
      </c>
      <c r="AQ1550" s="3">
        <v>4.630174714296498E-4</v>
      </c>
      <c r="AR1550" s="3">
        <v>0.99974293059125974</v>
      </c>
      <c r="AS1550" s="3">
        <v>5.1413881748074708E-4</v>
      </c>
      <c r="AT1550" s="10">
        <v>2.2499561309814449E-3</v>
      </c>
      <c r="AU1550" s="1">
        <v>358.55859375</v>
      </c>
      <c r="AV1550" s="5">
        <v>3842297.1368019502</v>
      </c>
      <c r="AW1550" s="9">
        <v>13.798119783401489</v>
      </c>
      <c r="AX1550">
        <v>24</v>
      </c>
      <c r="AY1550" t="s">
        <v>50</v>
      </c>
      <c r="AZ1550" s="9">
        <f>AVERAGE(MainTable[[#This Row],[f1]:[f4]])</f>
        <v>0.2104</v>
      </c>
      <c r="BA1550" s="9">
        <f>AVERAGE(MainTable[[#This Row],[l1]:[l3]])</f>
        <v>3.3333333333333332E-4</v>
      </c>
      <c r="BB1550" s="9">
        <f>AVERAGE(MainTable[[#This Row],[n1]:[lsc]])</f>
        <v>0.16316666666666665</v>
      </c>
      <c r="BC1550" s="9">
        <f>AVERAGE(MainTable[[#This Row],[density]:[clsCoef]])</f>
        <v>0.57650000000000001</v>
      </c>
      <c r="BD1550" s="9">
        <f>AVERAGE(MainTable[[#This Row],[t2]:[t4]])</f>
        <v>0.33333333333333331</v>
      </c>
      <c r="BE1550" s="9">
        <f>AVERAGE(MainTable[[#This Row],[c1]:[c2]])</f>
        <v>1.35E-2</v>
      </c>
      <c r="BF1550" s="9">
        <f>AVERAGE(MainTable[[#This Row],[n3]], MainTable[[#This Row],[n1]], MainTable[[#This Row],[n4]])</f>
        <v>1.1000000000000001E-2</v>
      </c>
      <c r="BG1550" s="9" t="str">
        <f>VLOOKUP(MainTable[[#This Row],[model]],ModelNames,4,FALSE)</f>
        <v>Tree-based</v>
      </c>
      <c r="BH1550" s="9" cm="1">
        <f t="array" ref="BH1550">MEDIAN(IF($AM$2:$AM$2385=AM1550,$AN$2:$AN$2385))</f>
        <v>0.84387062005572167</v>
      </c>
      <c r="BI1550" s="9" t="str" cm="1">
        <f t="array" ref="BI1550">LEFT(A1550, MIN(IFERROR(FIND({"_binarized","_clean","_converted"}, A1550), LEN(A1550)+1))-1)</f>
        <v>visualizing_soil</v>
      </c>
    </row>
    <row r="1551" spans="1:61" x14ac:dyDescent="0.25">
      <c r="A1551" t="s">
        <v>216</v>
      </c>
      <c r="B1551" s="6">
        <v>8641</v>
      </c>
      <c r="C1551">
        <v>5</v>
      </c>
      <c r="D1551">
        <v>4</v>
      </c>
      <c r="E1551">
        <v>0</v>
      </c>
      <c r="F1551" s="1">
        <v>1.222479423868313</v>
      </c>
      <c r="G1551">
        <v>0</v>
      </c>
      <c r="H1551">
        <v>0</v>
      </c>
      <c r="I1551" s="1">
        <v>1000000</v>
      </c>
      <c r="J1551" s="1">
        <v>-0.72760832048008506</v>
      </c>
      <c r="K1551" s="1">
        <v>0.49368049990730711</v>
      </c>
      <c r="L1551" s="1">
        <v>4.5776000000000003</v>
      </c>
      <c r="M1551" s="1">
        <v>4.6010999999999997</v>
      </c>
      <c r="N1551" s="2">
        <v>0.22800000000000001</v>
      </c>
      <c r="O1551" s="2">
        <v>0.376</v>
      </c>
      <c r="P1551" s="2">
        <v>0.109</v>
      </c>
      <c r="Q1551" s="2">
        <v>0</v>
      </c>
      <c r="R1551" s="2">
        <v>0.56699999999999995</v>
      </c>
      <c r="S1551" s="2">
        <v>0</v>
      </c>
      <c r="T1551" s="2">
        <v>0</v>
      </c>
      <c r="U1551" s="2">
        <v>1E-3</v>
      </c>
      <c r="V1551" s="2">
        <v>0</v>
      </c>
      <c r="W1551" s="2">
        <v>2E-3</v>
      </c>
      <c r="X1551" s="2">
        <v>3.5000000000000003E-2</v>
      </c>
      <c r="Y1551" s="2">
        <v>2E-3</v>
      </c>
      <c r="Z1551" s="2">
        <v>2.9000000000000001E-2</v>
      </c>
      <c r="AA1551" s="2">
        <v>1.7000000000000001E-2</v>
      </c>
      <c r="AB1551" s="2">
        <v>0.89400000000000002</v>
      </c>
      <c r="AC1551" s="2">
        <v>0.88800000000000001</v>
      </c>
      <c r="AD1551" s="2">
        <v>0.26500000000000001</v>
      </c>
      <c r="AE1551" s="2">
        <v>0.79400000000000004</v>
      </c>
      <c r="AF1551" s="2">
        <v>0</v>
      </c>
      <c r="AG1551" s="2">
        <v>0</v>
      </c>
      <c r="AH1551" s="2">
        <v>1</v>
      </c>
      <c r="AI1551" s="2">
        <v>7.0000000000000001E-3</v>
      </c>
      <c r="AJ1551" s="2">
        <v>0.02</v>
      </c>
      <c r="AK1551">
        <v>212293</v>
      </c>
      <c r="AL1551">
        <v>86.78</v>
      </c>
      <c r="AM1551" t="s">
        <v>54</v>
      </c>
      <c r="AN1551" s="3">
        <v>0.99976851851851856</v>
      </c>
      <c r="AO1551" s="3">
        <v>4.629629629629761E-4</v>
      </c>
      <c r="AP1551" s="3">
        <v>0.99976849126428513</v>
      </c>
      <c r="AQ1551" s="3">
        <v>4.630174714296498E-4</v>
      </c>
      <c r="AR1551" s="3">
        <v>1</v>
      </c>
      <c r="AS1551" s="3">
        <v>0</v>
      </c>
      <c r="AT1551" s="10">
        <v>8.7897062301635742E-2</v>
      </c>
      <c r="AU1551" s="1">
        <v>359.265625</v>
      </c>
      <c r="AV1551" s="5">
        <v>98353.685249832502</v>
      </c>
      <c r="AW1551" s="9">
        <v>3.2419307231903081</v>
      </c>
      <c r="AX1551">
        <v>16</v>
      </c>
      <c r="AY1551" t="s">
        <v>50</v>
      </c>
      <c r="AZ1551" s="9">
        <f>AVERAGE(MainTable[[#This Row],[f1]:[f4]])</f>
        <v>0.2104</v>
      </c>
      <c r="BA1551" s="9">
        <f>AVERAGE(MainTable[[#This Row],[l1]:[l3]])</f>
        <v>3.3333333333333332E-4</v>
      </c>
      <c r="BB1551" s="9">
        <f>AVERAGE(MainTable[[#This Row],[n1]:[lsc]])</f>
        <v>0.16316666666666665</v>
      </c>
      <c r="BC1551" s="9">
        <f>AVERAGE(MainTable[[#This Row],[density]:[clsCoef]])</f>
        <v>0.57650000000000001</v>
      </c>
      <c r="BD1551" s="9">
        <f>AVERAGE(MainTable[[#This Row],[t2]:[t4]])</f>
        <v>0.33333333333333331</v>
      </c>
      <c r="BE1551" s="9">
        <f>AVERAGE(MainTable[[#This Row],[c1]:[c2]])</f>
        <v>1.35E-2</v>
      </c>
      <c r="BF1551" s="9">
        <f>AVERAGE(MainTable[[#This Row],[n3]], MainTable[[#This Row],[n1]], MainTable[[#This Row],[n4]])</f>
        <v>1.1000000000000001E-2</v>
      </c>
      <c r="BG1551" s="9" t="str">
        <f>VLOOKUP(MainTable[[#This Row],[model]],ModelNames,4,FALSE)</f>
        <v>Tree Ensemble</v>
      </c>
      <c r="BH1551" s="9" cm="1">
        <f t="array" ref="BH1551">MEDIAN(IF($AM$2:$AM$2385=AM1551,$AN$2:$AN$2385))</f>
        <v>0.87316363636363636</v>
      </c>
      <c r="BI1551" s="9" t="str" cm="1">
        <f t="array" ref="BI1551">LEFT(A1551, MIN(IFERROR(FIND({"_binarized","_clean","_converted"}, A1551), LEN(A1551)+1))-1)</f>
        <v>visualizing_soil</v>
      </c>
    </row>
    <row r="1552" spans="1:61" x14ac:dyDescent="0.25">
      <c r="A1552" t="s">
        <v>216</v>
      </c>
      <c r="B1552" s="6">
        <v>8641</v>
      </c>
      <c r="C1552">
        <v>5</v>
      </c>
      <c r="D1552">
        <v>4</v>
      </c>
      <c r="E1552">
        <v>0</v>
      </c>
      <c r="F1552" s="1">
        <v>1.222479423868313</v>
      </c>
      <c r="G1552">
        <v>0</v>
      </c>
      <c r="H1552">
        <v>0</v>
      </c>
      <c r="I1552" s="1">
        <v>1000000</v>
      </c>
      <c r="J1552" s="1">
        <v>-0.72760832048008506</v>
      </c>
      <c r="K1552" s="1">
        <v>0.49368049990730711</v>
      </c>
      <c r="L1552" s="1">
        <v>4.5776000000000003</v>
      </c>
      <c r="M1552" s="1">
        <v>4.6010999999999997</v>
      </c>
      <c r="N1552" s="2">
        <v>0.22800000000000001</v>
      </c>
      <c r="O1552" s="2">
        <v>0.376</v>
      </c>
      <c r="P1552" s="2">
        <v>0.109</v>
      </c>
      <c r="Q1552" s="2">
        <v>0</v>
      </c>
      <c r="R1552" s="2">
        <v>0.56699999999999995</v>
      </c>
      <c r="S1552" s="2">
        <v>0</v>
      </c>
      <c r="T1552" s="2">
        <v>0</v>
      </c>
      <c r="U1552" s="2">
        <v>1E-3</v>
      </c>
      <c r="V1552" s="2">
        <v>0</v>
      </c>
      <c r="W1552" s="2">
        <v>2E-3</v>
      </c>
      <c r="X1552" s="2">
        <v>3.5000000000000003E-2</v>
      </c>
      <c r="Y1552" s="2">
        <v>2E-3</v>
      </c>
      <c r="Z1552" s="2">
        <v>2.9000000000000001E-2</v>
      </c>
      <c r="AA1552" s="2">
        <v>1.7000000000000001E-2</v>
      </c>
      <c r="AB1552" s="2">
        <v>0.89400000000000002</v>
      </c>
      <c r="AC1552" s="2">
        <v>0.88800000000000001</v>
      </c>
      <c r="AD1552" s="2">
        <v>0.26500000000000001</v>
      </c>
      <c r="AE1552" s="2">
        <v>0.79400000000000004</v>
      </c>
      <c r="AF1552" s="2">
        <v>0</v>
      </c>
      <c r="AG1552" s="2">
        <v>0</v>
      </c>
      <c r="AH1552" s="2">
        <v>1</v>
      </c>
      <c r="AI1552" s="2">
        <v>7.0000000000000001E-3</v>
      </c>
      <c r="AJ1552" s="2">
        <v>0.02</v>
      </c>
      <c r="AK1552">
        <v>212293</v>
      </c>
      <c r="AL1552">
        <v>86.78</v>
      </c>
      <c r="AM1552" t="s">
        <v>59</v>
      </c>
      <c r="AN1552" s="3">
        <v>0.99976851851851856</v>
      </c>
      <c r="AO1552" s="3">
        <v>4.629629629629761E-4</v>
      </c>
      <c r="AP1552" s="3">
        <v>0.99976849126428513</v>
      </c>
      <c r="AQ1552" s="3">
        <v>4.630174714296498E-4</v>
      </c>
      <c r="AR1552" s="3">
        <v>1</v>
      </c>
      <c r="AS1552" s="3">
        <v>0</v>
      </c>
      <c r="AT1552" s="10">
        <v>1.861572265625E-2</v>
      </c>
      <c r="AU1552" s="1">
        <v>360.29296875</v>
      </c>
      <c r="AV1552" s="5">
        <v>464392.39344262303</v>
      </c>
      <c r="AW1552" s="9">
        <v>1.003130197525024</v>
      </c>
      <c r="AX1552">
        <v>1</v>
      </c>
      <c r="AY1552" t="s">
        <v>50</v>
      </c>
      <c r="AZ1552" s="9">
        <f>AVERAGE(MainTable[[#This Row],[f1]:[f4]])</f>
        <v>0.2104</v>
      </c>
      <c r="BA1552" s="9">
        <f>AVERAGE(MainTable[[#This Row],[l1]:[l3]])</f>
        <v>3.3333333333333332E-4</v>
      </c>
      <c r="BB1552" s="9">
        <f>AVERAGE(MainTable[[#This Row],[n1]:[lsc]])</f>
        <v>0.16316666666666665</v>
      </c>
      <c r="BC1552" s="9">
        <f>AVERAGE(MainTable[[#This Row],[density]:[clsCoef]])</f>
        <v>0.57650000000000001</v>
      </c>
      <c r="BD1552" s="9">
        <f>AVERAGE(MainTable[[#This Row],[t2]:[t4]])</f>
        <v>0.33333333333333331</v>
      </c>
      <c r="BE1552" s="9">
        <f>AVERAGE(MainTable[[#This Row],[c1]:[c2]])</f>
        <v>1.35E-2</v>
      </c>
      <c r="BF1552" s="9">
        <f>AVERAGE(MainTable[[#This Row],[n3]], MainTable[[#This Row],[n1]], MainTable[[#This Row],[n4]])</f>
        <v>1.1000000000000001E-2</v>
      </c>
      <c r="BG1552" s="9" t="str">
        <f>VLOOKUP(MainTable[[#This Row],[model]],ModelNames,4,FALSE)</f>
        <v>Tree Ensemble</v>
      </c>
      <c r="BH1552" s="9" cm="1">
        <f t="array" ref="BH1552">MEDIAN(IF($AM$2:$AM$2385=AM1552,$AN$2:$AN$2385))</f>
        <v>0.86949265687583444</v>
      </c>
      <c r="BI1552" s="9" t="str" cm="1">
        <f t="array" ref="BI1552">LEFT(A1552, MIN(IFERROR(FIND({"_binarized","_clean","_converted"}, A1552), LEN(A1552)+1))-1)</f>
        <v>visualizing_soil</v>
      </c>
    </row>
    <row r="1553" spans="1:61" x14ac:dyDescent="0.25">
      <c r="A1553" t="s">
        <v>216</v>
      </c>
      <c r="B1553" s="6">
        <v>8641</v>
      </c>
      <c r="C1553">
        <v>5</v>
      </c>
      <c r="D1553">
        <v>4</v>
      </c>
      <c r="E1553">
        <v>0</v>
      </c>
      <c r="F1553" s="1">
        <v>1.222479423868313</v>
      </c>
      <c r="G1553">
        <v>0</v>
      </c>
      <c r="H1553">
        <v>0</v>
      </c>
      <c r="I1553" s="1">
        <v>1000000</v>
      </c>
      <c r="J1553" s="1">
        <v>-0.72760832048008506</v>
      </c>
      <c r="K1553" s="1">
        <v>0.49368049990730711</v>
      </c>
      <c r="L1553" s="1">
        <v>4.5776000000000003</v>
      </c>
      <c r="M1553" s="1">
        <v>4.6010999999999997</v>
      </c>
      <c r="N1553" s="2">
        <v>0.22800000000000001</v>
      </c>
      <c r="O1553" s="2">
        <v>0.376</v>
      </c>
      <c r="P1553" s="2">
        <v>0.109</v>
      </c>
      <c r="Q1553" s="2">
        <v>0</v>
      </c>
      <c r="R1553" s="2">
        <v>0.56699999999999995</v>
      </c>
      <c r="S1553" s="2">
        <v>0</v>
      </c>
      <c r="T1553" s="2">
        <v>0</v>
      </c>
      <c r="U1553" s="2">
        <v>1E-3</v>
      </c>
      <c r="V1553" s="2">
        <v>0</v>
      </c>
      <c r="W1553" s="2">
        <v>2E-3</v>
      </c>
      <c r="X1553" s="2">
        <v>3.5000000000000003E-2</v>
      </c>
      <c r="Y1553" s="2">
        <v>2E-3</v>
      </c>
      <c r="Z1553" s="2">
        <v>2.9000000000000001E-2</v>
      </c>
      <c r="AA1553" s="2">
        <v>1.7000000000000001E-2</v>
      </c>
      <c r="AB1553" s="2">
        <v>0.89400000000000002</v>
      </c>
      <c r="AC1553" s="2">
        <v>0.88800000000000001</v>
      </c>
      <c r="AD1553" s="2">
        <v>0.26500000000000001</v>
      </c>
      <c r="AE1553" s="2">
        <v>0.79400000000000004</v>
      </c>
      <c r="AF1553" s="2">
        <v>0</v>
      </c>
      <c r="AG1553" s="2">
        <v>0</v>
      </c>
      <c r="AH1553" s="2">
        <v>1</v>
      </c>
      <c r="AI1553" s="2">
        <v>7.0000000000000001E-3</v>
      </c>
      <c r="AJ1553" s="2">
        <v>0.02</v>
      </c>
      <c r="AK1553">
        <v>212293</v>
      </c>
      <c r="AL1553">
        <v>86.78</v>
      </c>
      <c r="AM1553" t="s">
        <v>55</v>
      </c>
      <c r="AN1553" s="3">
        <v>0.99965277777777783</v>
      </c>
      <c r="AO1553" s="3">
        <v>6.944444444444642E-4</v>
      </c>
      <c r="AP1553" s="3">
        <v>0.99965271609604422</v>
      </c>
      <c r="AQ1553" s="3">
        <v>6.9456780791172796E-4</v>
      </c>
      <c r="AR1553" s="3">
        <v>0.99999567040995818</v>
      </c>
      <c r="AS1553" s="3">
        <v>8.6591800838586863E-6</v>
      </c>
      <c r="AT1553" s="10">
        <v>4.6067237854003906E-3</v>
      </c>
      <c r="AU1553" s="1">
        <v>361.23828125</v>
      </c>
      <c r="AV1553" s="5">
        <v>1876604.806955802</v>
      </c>
      <c r="AW1553" s="9">
        <v>1.25896143913269</v>
      </c>
      <c r="AX1553">
        <v>16</v>
      </c>
      <c r="AY1553" t="s">
        <v>50</v>
      </c>
      <c r="AZ1553" s="9">
        <f>AVERAGE(MainTable[[#This Row],[f1]:[f4]])</f>
        <v>0.2104</v>
      </c>
      <c r="BA1553" s="9">
        <f>AVERAGE(MainTable[[#This Row],[l1]:[l3]])</f>
        <v>3.3333333333333332E-4</v>
      </c>
      <c r="BB1553" s="9">
        <f>AVERAGE(MainTable[[#This Row],[n1]:[lsc]])</f>
        <v>0.16316666666666665</v>
      </c>
      <c r="BC1553" s="9">
        <f>AVERAGE(MainTable[[#This Row],[density]:[clsCoef]])</f>
        <v>0.57650000000000001</v>
      </c>
      <c r="BD1553" s="9">
        <f>AVERAGE(MainTable[[#This Row],[t2]:[t4]])</f>
        <v>0.33333333333333331</v>
      </c>
      <c r="BE1553" s="9">
        <f>AVERAGE(MainTable[[#This Row],[c1]:[c2]])</f>
        <v>1.35E-2</v>
      </c>
      <c r="BF1553" s="9">
        <f>AVERAGE(MainTable[[#This Row],[n3]], MainTable[[#This Row],[n1]], MainTable[[#This Row],[n4]])</f>
        <v>1.1000000000000001E-2</v>
      </c>
      <c r="BG1553" s="9" t="str">
        <f>VLOOKUP(MainTable[[#This Row],[model]],ModelNames,4,FALSE)</f>
        <v>Tree Ensemble</v>
      </c>
      <c r="BH1553" s="9" cm="1">
        <f t="array" ref="BH1553">MEDIAN(IF($AM$2:$AM$2385=AM1553,$AN$2:$AN$2385))</f>
        <v>0.88267425723439863</v>
      </c>
      <c r="BI1553" s="9" t="str" cm="1">
        <f t="array" ref="BI1553">LEFT(A1553, MIN(IFERROR(FIND({"_binarized","_clean","_converted"}, A1553), LEN(A1553)+1))-1)</f>
        <v>visualizing_soil</v>
      </c>
    </row>
    <row r="1554" spans="1:61" x14ac:dyDescent="0.25">
      <c r="A1554" t="s">
        <v>216</v>
      </c>
      <c r="B1554" s="6">
        <v>8641</v>
      </c>
      <c r="C1554">
        <v>5</v>
      </c>
      <c r="D1554">
        <v>4</v>
      </c>
      <c r="E1554">
        <v>0</v>
      </c>
      <c r="F1554" s="1">
        <v>1.222479423868313</v>
      </c>
      <c r="G1554">
        <v>0</v>
      </c>
      <c r="H1554">
        <v>0</v>
      </c>
      <c r="I1554" s="1">
        <v>1000000</v>
      </c>
      <c r="J1554" s="1">
        <v>-0.72760832048008506</v>
      </c>
      <c r="K1554" s="1">
        <v>0.49368049990730711</v>
      </c>
      <c r="L1554" s="1">
        <v>4.5776000000000003</v>
      </c>
      <c r="M1554" s="1">
        <v>4.6010999999999997</v>
      </c>
      <c r="N1554" s="2">
        <v>0.22800000000000001</v>
      </c>
      <c r="O1554" s="2">
        <v>0.376</v>
      </c>
      <c r="P1554" s="2">
        <v>0.109</v>
      </c>
      <c r="Q1554" s="2">
        <v>0</v>
      </c>
      <c r="R1554" s="2">
        <v>0.56699999999999995</v>
      </c>
      <c r="S1554" s="2">
        <v>0</v>
      </c>
      <c r="T1554" s="2">
        <v>0</v>
      </c>
      <c r="U1554" s="2">
        <v>1E-3</v>
      </c>
      <c r="V1554" s="2">
        <v>0</v>
      </c>
      <c r="W1554" s="2">
        <v>2E-3</v>
      </c>
      <c r="X1554" s="2">
        <v>3.5000000000000003E-2</v>
      </c>
      <c r="Y1554" s="2">
        <v>2E-3</v>
      </c>
      <c r="Z1554" s="2">
        <v>2.9000000000000001E-2</v>
      </c>
      <c r="AA1554" s="2">
        <v>1.7000000000000001E-2</v>
      </c>
      <c r="AB1554" s="2">
        <v>0.89400000000000002</v>
      </c>
      <c r="AC1554" s="2">
        <v>0.88800000000000001</v>
      </c>
      <c r="AD1554" s="2">
        <v>0.26500000000000001</v>
      </c>
      <c r="AE1554" s="2">
        <v>0.79400000000000004</v>
      </c>
      <c r="AF1554" s="2">
        <v>0</v>
      </c>
      <c r="AG1554" s="2">
        <v>0</v>
      </c>
      <c r="AH1554" s="2">
        <v>1</v>
      </c>
      <c r="AI1554" s="2">
        <v>7.0000000000000001E-3</v>
      </c>
      <c r="AJ1554" s="2">
        <v>0.02</v>
      </c>
      <c r="AK1554">
        <v>212293</v>
      </c>
      <c r="AL1554">
        <v>86.78</v>
      </c>
      <c r="AM1554" t="s">
        <v>56</v>
      </c>
      <c r="AN1554" s="3">
        <v>0.99965277777777783</v>
      </c>
      <c r="AO1554" s="3">
        <v>6.944444444444642E-4</v>
      </c>
      <c r="AP1554" s="3">
        <v>0.99965271609604422</v>
      </c>
      <c r="AQ1554" s="3">
        <v>6.9456780791172796E-4</v>
      </c>
      <c r="AR1554" s="3">
        <v>1</v>
      </c>
      <c r="AS1554" s="3">
        <v>0</v>
      </c>
      <c r="AT1554" s="10">
        <v>1.656770706176758E-3</v>
      </c>
      <c r="AU1554" s="1">
        <v>362.5078125</v>
      </c>
      <c r="AV1554" s="5">
        <v>5217982.1672183052</v>
      </c>
      <c r="AW1554" s="9">
        <v>0.35046839714050287</v>
      </c>
      <c r="AX1554">
        <v>10</v>
      </c>
      <c r="AY1554" t="s">
        <v>50</v>
      </c>
      <c r="AZ1554" s="9">
        <f>AVERAGE(MainTable[[#This Row],[f1]:[f4]])</f>
        <v>0.2104</v>
      </c>
      <c r="BA1554" s="9">
        <f>AVERAGE(MainTable[[#This Row],[l1]:[l3]])</f>
        <v>3.3333333333333332E-4</v>
      </c>
      <c r="BB1554" s="9">
        <f>AVERAGE(MainTable[[#This Row],[n1]:[lsc]])</f>
        <v>0.16316666666666665</v>
      </c>
      <c r="BC1554" s="9">
        <f>AVERAGE(MainTable[[#This Row],[density]:[clsCoef]])</f>
        <v>0.57650000000000001</v>
      </c>
      <c r="BD1554" s="9">
        <f>AVERAGE(MainTable[[#This Row],[t2]:[t4]])</f>
        <v>0.33333333333333331</v>
      </c>
      <c r="BE1554" s="9">
        <f>AVERAGE(MainTable[[#This Row],[c1]:[c2]])</f>
        <v>1.35E-2</v>
      </c>
      <c r="BF1554" s="9">
        <f>AVERAGE(MainTable[[#This Row],[n3]], MainTable[[#This Row],[n1]], MainTable[[#This Row],[n4]])</f>
        <v>1.1000000000000001E-2</v>
      </c>
      <c r="BG1554" s="9" t="str">
        <f>VLOOKUP(MainTable[[#This Row],[model]],ModelNames,4,FALSE)</f>
        <v>Linear</v>
      </c>
      <c r="BH1554" s="9" cm="1">
        <f t="array" ref="BH1554">MEDIAN(IF($AM$2:$AM$2385=AM1554,$AN$2:$AN$2385))</f>
        <v>0.85279999999999989</v>
      </c>
      <c r="BI1554" s="9" t="str" cm="1">
        <f t="array" ref="BI1554">LEFT(A1554, MIN(IFERROR(FIND({"_binarized","_clean","_converted"}, A1554), LEN(A1554)+1))-1)</f>
        <v>visualizing_soil</v>
      </c>
    </row>
    <row r="1555" spans="1:61" x14ac:dyDescent="0.25">
      <c r="A1555" t="s">
        <v>216</v>
      </c>
      <c r="B1555" s="6">
        <v>8641</v>
      </c>
      <c r="C1555">
        <v>5</v>
      </c>
      <c r="D1555">
        <v>4</v>
      </c>
      <c r="E1555">
        <v>0</v>
      </c>
      <c r="F1555" s="1">
        <v>1.222479423868313</v>
      </c>
      <c r="G1555">
        <v>0</v>
      </c>
      <c r="H1555">
        <v>0</v>
      </c>
      <c r="I1555" s="1">
        <v>1000000</v>
      </c>
      <c r="J1555" s="1">
        <v>-0.72760832048008506</v>
      </c>
      <c r="K1555" s="1">
        <v>0.49368049990730711</v>
      </c>
      <c r="L1555" s="1">
        <v>4.5776000000000003</v>
      </c>
      <c r="M1555" s="1">
        <v>4.6010999999999997</v>
      </c>
      <c r="N1555" s="2">
        <v>0.22800000000000001</v>
      </c>
      <c r="O1555" s="2">
        <v>0.376</v>
      </c>
      <c r="P1555" s="2">
        <v>0.109</v>
      </c>
      <c r="Q1555" s="2">
        <v>0</v>
      </c>
      <c r="R1555" s="2">
        <v>0.56699999999999995</v>
      </c>
      <c r="S1555" s="2">
        <v>0</v>
      </c>
      <c r="T1555" s="2">
        <v>0</v>
      </c>
      <c r="U1555" s="2">
        <v>1E-3</v>
      </c>
      <c r="V1555" s="2">
        <v>0</v>
      </c>
      <c r="W1555" s="2">
        <v>2E-3</v>
      </c>
      <c r="X1555" s="2">
        <v>3.5000000000000003E-2</v>
      </c>
      <c r="Y1555" s="2">
        <v>2E-3</v>
      </c>
      <c r="Z1555" s="2">
        <v>2.9000000000000001E-2</v>
      </c>
      <c r="AA1555" s="2">
        <v>1.7000000000000001E-2</v>
      </c>
      <c r="AB1555" s="2">
        <v>0.89400000000000002</v>
      </c>
      <c r="AC1555" s="2">
        <v>0.88800000000000001</v>
      </c>
      <c r="AD1555" s="2">
        <v>0.26500000000000001</v>
      </c>
      <c r="AE1555" s="2">
        <v>0.79400000000000004</v>
      </c>
      <c r="AF1555" s="2">
        <v>0</v>
      </c>
      <c r="AG1555" s="2">
        <v>0</v>
      </c>
      <c r="AH1555" s="2">
        <v>1</v>
      </c>
      <c r="AI1555" s="2">
        <v>7.0000000000000001E-3</v>
      </c>
      <c r="AJ1555" s="2">
        <v>0.02</v>
      </c>
      <c r="AK1555">
        <v>212293</v>
      </c>
      <c r="AL1555">
        <v>86.78</v>
      </c>
      <c r="AM1555" t="s">
        <v>51</v>
      </c>
      <c r="AN1555" s="3">
        <v>0.99965277777777783</v>
      </c>
      <c r="AO1555" s="3">
        <v>4.629629629629761E-4</v>
      </c>
      <c r="AP1555" s="3">
        <v>0.99965274367001844</v>
      </c>
      <c r="AQ1555" s="3">
        <v>4.6301408482008871E-4</v>
      </c>
      <c r="AT1555" s="10">
        <v>5.4134130477905273E-2</v>
      </c>
      <c r="AU1555" s="1">
        <v>365.84765625</v>
      </c>
      <c r="AV1555" s="5">
        <v>159695.92424742901</v>
      </c>
      <c r="AW1555" s="9">
        <v>0.39428877830505371</v>
      </c>
      <c r="AX1555">
        <v>12</v>
      </c>
      <c r="AY1555" t="s">
        <v>50</v>
      </c>
      <c r="AZ1555" s="9">
        <f>AVERAGE(MainTable[[#This Row],[f1]:[f4]])</f>
        <v>0.2104</v>
      </c>
      <c r="BA1555" s="9">
        <f>AVERAGE(MainTable[[#This Row],[l1]:[l3]])</f>
        <v>3.3333333333333332E-4</v>
      </c>
      <c r="BB1555" s="9">
        <f>AVERAGE(MainTable[[#This Row],[n1]:[lsc]])</f>
        <v>0.16316666666666665</v>
      </c>
      <c r="BC1555" s="9">
        <f>AVERAGE(MainTable[[#This Row],[density]:[clsCoef]])</f>
        <v>0.57650000000000001</v>
      </c>
      <c r="BD1555" s="9">
        <f>AVERAGE(MainTable[[#This Row],[t2]:[t4]])</f>
        <v>0.33333333333333331</v>
      </c>
      <c r="BE1555" s="9">
        <f>AVERAGE(MainTable[[#This Row],[c1]:[c2]])</f>
        <v>1.35E-2</v>
      </c>
      <c r="BF1555" s="9">
        <f>AVERAGE(MainTable[[#This Row],[n3]], MainTable[[#This Row],[n1]], MainTable[[#This Row],[n4]])</f>
        <v>1.1000000000000001E-2</v>
      </c>
      <c r="BG1555" s="9" t="str">
        <f>VLOOKUP(MainTable[[#This Row],[model]],ModelNames,4,FALSE)</f>
        <v>Kernel/SVM</v>
      </c>
      <c r="BH1555" s="9" cm="1">
        <f t="array" ref="BH1555">MEDIAN(IF($AM$2:$AM$2385=AM1555,$AN$2:$AN$2385))</f>
        <v>0.87225452196382425</v>
      </c>
      <c r="BI1555" s="9" t="str" cm="1">
        <f t="array" ref="BI1555">LEFT(A1555, MIN(IFERROR(FIND({"_binarized","_clean","_converted"}, A1555), LEN(A1555)+1))-1)</f>
        <v>visualizing_soil</v>
      </c>
    </row>
    <row r="1556" spans="1:61" x14ac:dyDescent="0.25">
      <c r="A1556" t="s">
        <v>216</v>
      </c>
      <c r="B1556" s="6">
        <v>8641</v>
      </c>
      <c r="C1556">
        <v>5</v>
      </c>
      <c r="D1556">
        <v>4</v>
      </c>
      <c r="E1556">
        <v>0</v>
      </c>
      <c r="F1556" s="1">
        <v>1.222479423868313</v>
      </c>
      <c r="G1556">
        <v>0</v>
      </c>
      <c r="H1556">
        <v>0</v>
      </c>
      <c r="I1556" s="1">
        <v>1000000</v>
      </c>
      <c r="J1556" s="1">
        <v>-0.72760832048008506</v>
      </c>
      <c r="K1556" s="1">
        <v>0.49368049990730711</v>
      </c>
      <c r="L1556" s="1">
        <v>4.5776000000000003</v>
      </c>
      <c r="M1556" s="1">
        <v>4.6010999999999997</v>
      </c>
      <c r="N1556" s="2">
        <v>0.22800000000000001</v>
      </c>
      <c r="O1556" s="2">
        <v>0.376</v>
      </c>
      <c r="P1556" s="2">
        <v>0.109</v>
      </c>
      <c r="Q1556" s="2">
        <v>0</v>
      </c>
      <c r="R1556" s="2">
        <v>0.56699999999999995</v>
      </c>
      <c r="S1556" s="2">
        <v>0</v>
      </c>
      <c r="T1556" s="2">
        <v>0</v>
      </c>
      <c r="U1556" s="2">
        <v>1E-3</v>
      </c>
      <c r="V1556" s="2">
        <v>0</v>
      </c>
      <c r="W1556" s="2">
        <v>2E-3</v>
      </c>
      <c r="X1556" s="2">
        <v>3.5000000000000003E-2</v>
      </c>
      <c r="Y1556" s="2">
        <v>2E-3</v>
      </c>
      <c r="Z1556" s="2">
        <v>2.9000000000000001E-2</v>
      </c>
      <c r="AA1556" s="2">
        <v>1.7000000000000001E-2</v>
      </c>
      <c r="AB1556" s="2">
        <v>0.89400000000000002</v>
      </c>
      <c r="AC1556" s="2">
        <v>0.88800000000000001</v>
      </c>
      <c r="AD1556" s="2">
        <v>0.26500000000000001</v>
      </c>
      <c r="AE1556" s="2">
        <v>0.79400000000000004</v>
      </c>
      <c r="AF1556" s="2">
        <v>0</v>
      </c>
      <c r="AG1556" s="2">
        <v>0</v>
      </c>
      <c r="AH1556" s="2">
        <v>1</v>
      </c>
      <c r="AI1556" s="2">
        <v>7.0000000000000001E-3</v>
      </c>
      <c r="AJ1556" s="2">
        <v>0.02</v>
      </c>
      <c r="AK1556">
        <v>212293</v>
      </c>
      <c r="AL1556">
        <v>86.78</v>
      </c>
      <c r="AM1556" t="s">
        <v>62</v>
      </c>
      <c r="AN1556" s="3">
        <v>0.9984954373112267</v>
      </c>
      <c r="AO1556" s="3">
        <v>7.850708627666085E-4</v>
      </c>
      <c r="AP1556" s="3">
        <v>0.99849519522667118</v>
      </c>
      <c r="AQ1556" s="3">
        <v>7.8536707965263998E-4</v>
      </c>
      <c r="AT1556" s="10">
        <v>1.6105175018310549E-3</v>
      </c>
      <c r="AU1556" s="1">
        <v>364.8671875</v>
      </c>
      <c r="AV1556" s="5">
        <v>5367839.8341968916</v>
      </c>
      <c r="AW1556" s="9">
        <v>5.0172805786132813E-2</v>
      </c>
      <c r="AX1556">
        <v>6</v>
      </c>
      <c r="AY1556" t="s">
        <v>50</v>
      </c>
      <c r="AZ1556" s="9">
        <f>AVERAGE(MainTable[[#This Row],[f1]:[f4]])</f>
        <v>0.2104</v>
      </c>
      <c r="BA1556" s="9">
        <f>AVERAGE(MainTable[[#This Row],[l1]:[l3]])</f>
        <v>3.3333333333333332E-4</v>
      </c>
      <c r="BB1556" s="9">
        <f>AVERAGE(MainTable[[#This Row],[n1]:[lsc]])</f>
        <v>0.16316666666666665</v>
      </c>
      <c r="BC1556" s="9">
        <f>AVERAGE(MainTable[[#This Row],[density]:[clsCoef]])</f>
        <v>0.57650000000000001</v>
      </c>
      <c r="BD1556" s="9">
        <f>AVERAGE(MainTable[[#This Row],[t2]:[t4]])</f>
        <v>0.33333333333333331</v>
      </c>
      <c r="BE1556" s="9">
        <f>AVERAGE(MainTable[[#This Row],[c1]:[c2]])</f>
        <v>1.35E-2</v>
      </c>
      <c r="BF1556" s="9">
        <f>AVERAGE(MainTable[[#This Row],[n3]], MainTable[[#This Row],[n1]], MainTable[[#This Row],[n4]])</f>
        <v>1.1000000000000001E-2</v>
      </c>
      <c r="BG1556" s="9" t="str">
        <f>VLOOKUP(MainTable[[#This Row],[model]],ModelNames,4,FALSE)</f>
        <v>Linear</v>
      </c>
      <c r="BH1556" s="9" cm="1">
        <f t="array" ref="BH1556">MEDIAN(IF($AM$2:$AM$2385=AM1556,$AN$2:$AN$2385))</f>
        <v>0.84909999999999997</v>
      </c>
      <c r="BI1556" s="9" t="str" cm="1">
        <f t="array" ref="BI1556">LEFT(A1556, MIN(IFERROR(FIND({"_binarized","_clean","_converted"}, A1556), LEN(A1556)+1))-1)</f>
        <v>visualizing_soil</v>
      </c>
    </row>
    <row r="1557" spans="1:61" x14ac:dyDescent="0.25">
      <c r="A1557" t="s">
        <v>216</v>
      </c>
      <c r="B1557" s="6">
        <v>8641</v>
      </c>
      <c r="C1557">
        <v>5</v>
      </c>
      <c r="D1557">
        <v>4</v>
      </c>
      <c r="E1557">
        <v>0</v>
      </c>
      <c r="F1557" s="1">
        <v>1.222479423868313</v>
      </c>
      <c r="G1557">
        <v>0</v>
      </c>
      <c r="H1557">
        <v>0</v>
      </c>
      <c r="I1557" s="1">
        <v>1000000</v>
      </c>
      <c r="J1557" s="1">
        <v>-0.72760832048008506</v>
      </c>
      <c r="K1557" s="1">
        <v>0.49368049990730711</v>
      </c>
      <c r="L1557" s="1">
        <v>4.5776000000000003</v>
      </c>
      <c r="M1557" s="1">
        <v>4.6010999999999997</v>
      </c>
      <c r="N1557" s="2">
        <v>0.22800000000000001</v>
      </c>
      <c r="O1557" s="2">
        <v>0.376</v>
      </c>
      <c r="P1557" s="2">
        <v>0.109</v>
      </c>
      <c r="Q1557" s="2">
        <v>0</v>
      </c>
      <c r="R1557" s="2">
        <v>0.56699999999999995</v>
      </c>
      <c r="S1557" s="2">
        <v>0</v>
      </c>
      <c r="T1557" s="2">
        <v>0</v>
      </c>
      <c r="U1557" s="2">
        <v>1E-3</v>
      </c>
      <c r="V1557" s="2">
        <v>0</v>
      </c>
      <c r="W1557" s="2">
        <v>2E-3</v>
      </c>
      <c r="X1557" s="2">
        <v>3.5000000000000003E-2</v>
      </c>
      <c r="Y1557" s="2">
        <v>2E-3</v>
      </c>
      <c r="Z1557" s="2">
        <v>2.9000000000000001E-2</v>
      </c>
      <c r="AA1557" s="2">
        <v>1.7000000000000001E-2</v>
      </c>
      <c r="AB1557" s="2">
        <v>0.89400000000000002</v>
      </c>
      <c r="AC1557" s="2">
        <v>0.88800000000000001</v>
      </c>
      <c r="AD1557" s="2">
        <v>0.26500000000000001</v>
      </c>
      <c r="AE1557" s="2">
        <v>0.79400000000000004</v>
      </c>
      <c r="AF1557" s="2">
        <v>0</v>
      </c>
      <c r="AG1557" s="2">
        <v>0</v>
      </c>
      <c r="AH1557" s="2">
        <v>1</v>
      </c>
      <c r="AI1557" s="2">
        <v>7.0000000000000001E-3</v>
      </c>
      <c r="AJ1557" s="2">
        <v>0.02</v>
      </c>
      <c r="AK1557">
        <v>212293</v>
      </c>
      <c r="AL1557">
        <v>86.78</v>
      </c>
      <c r="AM1557" t="s">
        <v>53</v>
      </c>
      <c r="AN1557" s="3">
        <v>0.99826395582974536</v>
      </c>
      <c r="AO1557" s="3">
        <v>1.098083644200115E-3</v>
      </c>
      <c r="AP1557" s="3">
        <v>0.9982636715037202</v>
      </c>
      <c r="AQ1557" s="3">
        <v>1.0983769485976369E-3</v>
      </c>
      <c r="AR1557" s="3">
        <v>0.99963330784429039</v>
      </c>
      <c r="AS1557" s="3">
        <v>4.764203203929019E-4</v>
      </c>
      <c r="AT1557" s="10">
        <v>2.242946624755859E-2</v>
      </c>
      <c r="AU1557" s="1">
        <v>367.01953125</v>
      </c>
      <c r="AV1557" s="5">
        <v>385430.48258854542</v>
      </c>
      <c r="AW1557" s="9">
        <v>0.28516173362731928</v>
      </c>
      <c r="AX1557">
        <v>24</v>
      </c>
      <c r="AY1557" t="s">
        <v>50</v>
      </c>
      <c r="AZ1557" s="9">
        <f>AVERAGE(MainTable[[#This Row],[f1]:[f4]])</f>
        <v>0.2104</v>
      </c>
      <c r="BA1557" s="9">
        <f>AVERAGE(MainTable[[#This Row],[l1]:[l3]])</f>
        <v>3.3333333333333332E-4</v>
      </c>
      <c r="BB1557" s="9">
        <f>AVERAGE(MainTable[[#This Row],[n1]:[lsc]])</f>
        <v>0.16316666666666665</v>
      </c>
      <c r="BC1557" s="9">
        <f>AVERAGE(MainTable[[#This Row],[density]:[clsCoef]])</f>
        <v>0.57650000000000001</v>
      </c>
      <c r="BD1557" s="9">
        <f>AVERAGE(MainTable[[#This Row],[t2]:[t4]])</f>
        <v>0.33333333333333331</v>
      </c>
      <c r="BE1557" s="9">
        <f>AVERAGE(MainTable[[#This Row],[c1]:[c2]])</f>
        <v>1.35E-2</v>
      </c>
      <c r="BF1557" s="9">
        <f>AVERAGE(MainTable[[#This Row],[n3]], MainTable[[#This Row],[n1]], MainTable[[#This Row],[n4]])</f>
        <v>1.1000000000000001E-2</v>
      </c>
      <c r="BG1557" s="9" t="str">
        <f>VLOOKUP(MainTable[[#This Row],[model]],ModelNames,4,FALSE)</f>
        <v>Instance-based</v>
      </c>
      <c r="BH1557" s="9" cm="1">
        <f t="array" ref="BH1557">MEDIAN(IF($AM$2:$AM$2385=AM1557,$AN$2:$AN$2385))</f>
        <v>0.85</v>
      </c>
      <c r="BI1557" s="9" t="str" cm="1">
        <f t="array" ref="BI1557">LEFT(A1557, MIN(IFERROR(FIND({"_binarized","_clean","_converted"}, A1557), LEN(A1557)+1))-1)</f>
        <v>visualizing_soil</v>
      </c>
    </row>
    <row r="1558" spans="1:61" x14ac:dyDescent="0.25">
      <c r="A1558" t="s">
        <v>216</v>
      </c>
      <c r="B1558" s="6">
        <v>8641</v>
      </c>
      <c r="C1558">
        <v>5</v>
      </c>
      <c r="D1558">
        <v>4</v>
      </c>
      <c r="E1558">
        <v>0</v>
      </c>
      <c r="F1558" s="1">
        <v>1.222479423868313</v>
      </c>
      <c r="G1558">
        <v>0</v>
      </c>
      <c r="H1558">
        <v>0</v>
      </c>
      <c r="I1558" s="1">
        <v>1000000</v>
      </c>
      <c r="J1558" s="1">
        <v>-0.72760832048008506</v>
      </c>
      <c r="K1558" s="1">
        <v>0.49368049990730711</v>
      </c>
      <c r="L1558" s="1">
        <v>4.5776000000000003</v>
      </c>
      <c r="M1558" s="1">
        <v>4.6010999999999997</v>
      </c>
      <c r="N1558" s="2">
        <v>0.22800000000000001</v>
      </c>
      <c r="O1558" s="2">
        <v>0.376</v>
      </c>
      <c r="P1558" s="2">
        <v>0.109</v>
      </c>
      <c r="Q1558" s="2">
        <v>0</v>
      </c>
      <c r="R1558" s="2">
        <v>0.56699999999999995</v>
      </c>
      <c r="S1558" s="2">
        <v>0</v>
      </c>
      <c r="T1558" s="2">
        <v>0</v>
      </c>
      <c r="U1558" s="2">
        <v>1E-3</v>
      </c>
      <c r="V1558" s="2">
        <v>0</v>
      </c>
      <c r="W1558" s="2">
        <v>2E-3</v>
      </c>
      <c r="X1558" s="2">
        <v>3.5000000000000003E-2</v>
      </c>
      <c r="Y1558" s="2">
        <v>2E-3</v>
      </c>
      <c r="Z1558" s="2">
        <v>2.9000000000000001E-2</v>
      </c>
      <c r="AA1558" s="2">
        <v>1.7000000000000001E-2</v>
      </c>
      <c r="AB1558" s="2">
        <v>0.89400000000000002</v>
      </c>
      <c r="AC1558" s="2">
        <v>0.88800000000000001</v>
      </c>
      <c r="AD1558" s="2">
        <v>0.26500000000000001</v>
      </c>
      <c r="AE1558" s="2">
        <v>0.79400000000000004</v>
      </c>
      <c r="AF1558" s="2">
        <v>0</v>
      </c>
      <c r="AG1558" s="2">
        <v>0</v>
      </c>
      <c r="AH1558" s="2">
        <v>1</v>
      </c>
      <c r="AI1558" s="2">
        <v>7.0000000000000001E-3</v>
      </c>
      <c r="AJ1558" s="2">
        <v>0.02</v>
      </c>
      <c r="AK1558">
        <v>212293</v>
      </c>
      <c r="AL1558">
        <v>86.78</v>
      </c>
      <c r="AM1558" t="s">
        <v>60</v>
      </c>
      <c r="AN1558" s="3">
        <v>0.99502381755671221</v>
      </c>
      <c r="AO1558" s="3">
        <v>3.4058454185174952E-3</v>
      </c>
      <c r="AP1558" s="3">
        <v>0.99502321212837541</v>
      </c>
      <c r="AQ1558" s="3">
        <v>3.4067087108931842E-3</v>
      </c>
      <c r="AT1558" s="10">
        <v>1.620292663574219E-3</v>
      </c>
      <c r="AU1558" s="1">
        <v>363.65625</v>
      </c>
      <c r="AV1558" s="5">
        <v>5335455.8681577398</v>
      </c>
      <c r="AW1558" s="9">
        <v>0.1040432453155518</v>
      </c>
      <c r="AX1558">
        <v>16</v>
      </c>
      <c r="AY1558" t="s">
        <v>50</v>
      </c>
      <c r="AZ1558" s="9">
        <f>AVERAGE(MainTable[[#This Row],[f1]:[f4]])</f>
        <v>0.2104</v>
      </c>
      <c r="BA1558" s="9">
        <f>AVERAGE(MainTable[[#This Row],[l1]:[l3]])</f>
        <v>3.3333333333333332E-4</v>
      </c>
      <c r="BB1558" s="9">
        <f>AVERAGE(MainTable[[#This Row],[n1]:[lsc]])</f>
        <v>0.16316666666666665</v>
      </c>
      <c r="BC1558" s="9">
        <f>AVERAGE(MainTable[[#This Row],[density]:[clsCoef]])</f>
        <v>0.57650000000000001</v>
      </c>
      <c r="BD1558" s="9">
        <f>AVERAGE(MainTable[[#This Row],[t2]:[t4]])</f>
        <v>0.33333333333333331</v>
      </c>
      <c r="BE1558" s="9">
        <f>AVERAGE(MainTable[[#This Row],[c1]:[c2]])</f>
        <v>1.35E-2</v>
      </c>
      <c r="BF1558" s="9">
        <f>AVERAGE(MainTable[[#This Row],[n3]], MainTable[[#This Row],[n1]], MainTable[[#This Row],[n4]])</f>
        <v>1.1000000000000001E-2</v>
      </c>
      <c r="BG1558" s="9" t="str">
        <f>VLOOKUP(MainTable[[#This Row],[model]],ModelNames,4,FALSE)</f>
        <v>Linear</v>
      </c>
      <c r="BH1558" s="9" cm="1">
        <f t="array" ref="BH1558">MEDIAN(IF($AM$2:$AM$2385=AM1558,$AN$2:$AN$2385))</f>
        <v>0.84154689776823377</v>
      </c>
      <c r="BI1558" s="9" t="str" cm="1">
        <f t="array" ref="BI1558">LEFT(A1558, MIN(IFERROR(FIND({"_binarized","_clean","_converted"}, A1558), LEN(A1558)+1))-1)</f>
        <v>visualizing_soil</v>
      </c>
    </row>
    <row r="1559" spans="1:61" x14ac:dyDescent="0.25">
      <c r="A1559" t="s">
        <v>216</v>
      </c>
      <c r="B1559" s="6">
        <v>8641</v>
      </c>
      <c r="C1559">
        <v>5</v>
      </c>
      <c r="D1559">
        <v>4</v>
      </c>
      <c r="E1559">
        <v>0</v>
      </c>
      <c r="F1559" s="1">
        <v>1.222479423868313</v>
      </c>
      <c r="G1559">
        <v>0</v>
      </c>
      <c r="H1559">
        <v>0</v>
      </c>
      <c r="I1559" s="1">
        <v>1000000</v>
      </c>
      <c r="J1559" s="1">
        <v>-0.72760832048008506</v>
      </c>
      <c r="K1559" s="1">
        <v>0.49368049990730711</v>
      </c>
      <c r="L1559" s="1">
        <v>4.5776000000000003</v>
      </c>
      <c r="M1559" s="1">
        <v>4.6010999999999997</v>
      </c>
      <c r="N1559" s="2">
        <v>0.22800000000000001</v>
      </c>
      <c r="O1559" s="2">
        <v>0.376</v>
      </c>
      <c r="P1559" s="2">
        <v>0.109</v>
      </c>
      <c r="Q1559" s="2">
        <v>0</v>
      </c>
      <c r="R1559" s="2">
        <v>0.56699999999999995</v>
      </c>
      <c r="S1559" s="2">
        <v>0</v>
      </c>
      <c r="T1559" s="2">
        <v>0</v>
      </c>
      <c r="U1559" s="2">
        <v>1E-3</v>
      </c>
      <c r="V1559" s="2">
        <v>0</v>
      </c>
      <c r="W1559" s="2">
        <v>2E-3</v>
      </c>
      <c r="X1559" s="2">
        <v>3.5000000000000003E-2</v>
      </c>
      <c r="Y1559" s="2">
        <v>2E-3</v>
      </c>
      <c r="Z1559" s="2">
        <v>2.9000000000000001E-2</v>
      </c>
      <c r="AA1559" s="2">
        <v>1.7000000000000001E-2</v>
      </c>
      <c r="AB1559" s="2">
        <v>0.89400000000000002</v>
      </c>
      <c r="AC1559" s="2">
        <v>0.88800000000000001</v>
      </c>
      <c r="AD1559" s="2">
        <v>0.26500000000000001</v>
      </c>
      <c r="AE1559" s="2">
        <v>0.79400000000000004</v>
      </c>
      <c r="AF1559" s="2">
        <v>0</v>
      </c>
      <c r="AG1559" s="2">
        <v>0</v>
      </c>
      <c r="AH1559" s="2">
        <v>1</v>
      </c>
      <c r="AI1559" s="2">
        <v>7.0000000000000001E-3</v>
      </c>
      <c r="AJ1559" s="2">
        <v>0.02</v>
      </c>
      <c r="AK1559">
        <v>212293</v>
      </c>
      <c r="AL1559">
        <v>86.78</v>
      </c>
      <c r="AM1559" t="s">
        <v>61</v>
      </c>
      <c r="AN1559" s="3">
        <v>0.98611244992823932</v>
      </c>
      <c r="AO1559" s="3">
        <v>1.5111292593943211E-3</v>
      </c>
      <c r="AP1559" s="3">
        <v>0.98611310944009101</v>
      </c>
      <c r="AQ1559" s="3">
        <v>1.5123643016226899E-3</v>
      </c>
      <c r="AR1559" s="3">
        <v>0.99933814050631786</v>
      </c>
      <c r="AS1559" s="3">
        <v>1.068044186793229E-4</v>
      </c>
      <c r="AT1559" s="10">
        <v>2.0580291748046879E-3</v>
      </c>
      <c r="AU1559" s="1">
        <v>364.453125</v>
      </c>
      <c r="AV1559" s="5">
        <v>4200620.7228915663</v>
      </c>
      <c r="AW1559" s="9">
        <v>3.6247491836547852E-2</v>
      </c>
      <c r="AX1559">
        <v>4</v>
      </c>
      <c r="AY1559" t="s">
        <v>50</v>
      </c>
      <c r="AZ1559" s="9">
        <f>AVERAGE(MainTable[[#This Row],[f1]:[f4]])</f>
        <v>0.2104</v>
      </c>
      <c r="BA1559" s="9">
        <f>AVERAGE(MainTable[[#This Row],[l1]:[l3]])</f>
        <v>3.3333333333333332E-4</v>
      </c>
      <c r="BB1559" s="9">
        <f>AVERAGE(MainTable[[#This Row],[n1]:[lsc]])</f>
        <v>0.16316666666666665</v>
      </c>
      <c r="BC1559" s="9">
        <f>AVERAGE(MainTable[[#This Row],[density]:[clsCoef]])</f>
        <v>0.57650000000000001</v>
      </c>
      <c r="BD1559" s="9">
        <f>AVERAGE(MainTable[[#This Row],[t2]:[t4]])</f>
        <v>0.33333333333333331</v>
      </c>
      <c r="BE1559" s="9">
        <f>AVERAGE(MainTable[[#This Row],[c1]:[c2]])</f>
        <v>1.35E-2</v>
      </c>
      <c r="BF1559" s="9">
        <f>AVERAGE(MainTable[[#This Row],[n3]], MainTable[[#This Row],[n1]], MainTable[[#This Row],[n4]])</f>
        <v>1.1000000000000001E-2</v>
      </c>
      <c r="BG1559" s="9" t="str">
        <f>VLOOKUP(MainTable[[#This Row],[model]],ModelNames,4,FALSE)</f>
        <v>Discriminant</v>
      </c>
      <c r="BH1559" s="9" cm="1">
        <f t="array" ref="BH1559">MEDIAN(IF($AM$2:$AM$2385=AM1559,$AN$2:$AN$2385))</f>
        <v>0.82848361206198695</v>
      </c>
      <c r="BI1559" s="9" t="str" cm="1">
        <f t="array" ref="BI1559">LEFT(A1559, MIN(IFERROR(FIND({"_binarized","_clean","_converted"}, A1559), LEN(A1559)+1))-1)</f>
        <v>visualizing_soil</v>
      </c>
    </row>
    <row r="1560" spans="1:61" x14ac:dyDescent="0.25">
      <c r="A1560" t="s">
        <v>216</v>
      </c>
      <c r="B1560" s="6">
        <v>8641</v>
      </c>
      <c r="C1560">
        <v>5</v>
      </c>
      <c r="D1560">
        <v>4</v>
      </c>
      <c r="E1560">
        <v>0</v>
      </c>
      <c r="F1560" s="1">
        <v>1.222479423868313</v>
      </c>
      <c r="G1560">
        <v>0</v>
      </c>
      <c r="H1560">
        <v>0</v>
      </c>
      <c r="I1560" s="1">
        <v>1000000</v>
      </c>
      <c r="J1560" s="1">
        <v>-0.72760832048008506</v>
      </c>
      <c r="K1560" s="1">
        <v>0.49368049990730711</v>
      </c>
      <c r="L1560" s="1">
        <v>4.5776000000000003</v>
      </c>
      <c r="M1560" s="1">
        <v>4.6010999999999997</v>
      </c>
      <c r="N1560" s="2">
        <v>0.22800000000000001</v>
      </c>
      <c r="O1560" s="2">
        <v>0.376</v>
      </c>
      <c r="P1560" s="2">
        <v>0.109</v>
      </c>
      <c r="Q1560" s="2">
        <v>0</v>
      </c>
      <c r="R1560" s="2">
        <v>0.56699999999999995</v>
      </c>
      <c r="S1560" s="2">
        <v>0</v>
      </c>
      <c r="T1560" s="2">
        <v>0</v>
      </c>
      <c r="U1560" s="2">
        <v>1E-3</v>
      </c>
      <c r="V1560" s="2">
        <v>0</v>
      </c>
      <c r="W1560" s="2">
        <v>2E-3</v>
      </c>
      <c r="X1560" s="2">
        <v>3.5000000000000003E-2</v>
      </c>
      <c r="Y1560" s="2">
        <v>2E-3</v>
      </c>
      <c r="Z1560" s="2">
        <v>2.9000000000000001E-2</v>
      </c>
      <c r="AA1560" s="2">
        <v>1.7000000000000001E-2</v>
      </c>
      <c r="AB1560" s="2">
        <v>0.89400000000000002</v>
      </c>
      <c r="AC1560" s="2">
        <v>0.88800000000000001</v>
      </c>
      <c r="AD1560" s="2">
        <v>0.26500000000000001</v>
      </c>
      <c r="AE1560" s="2">
        <v>0.79400000000000004</v>
      </c>
      <c r="AF1560" s="2">
        <v>0</v>
      </c>
      <c r="AG1560" s="2">
        <v>0</v>
      </c>
      <c r="AH1560" s="2">
        <v>1</v>
      </c>
      <c r="AI1560" s="2">
        <v>7.0000000000000001E-3</v>
      </c>
      <c r="AJ1560" s="2">
        <v>0.02</v>
      </c>
      <c r="AK1560">
        <v>212293</v>
      </c>
      <c r="AL1560">
        <v>86.78</v>
      </c>
      <c r="AM1560" t="s">
        <v>64</v>
      </c>
      <c r="AN1560" s="3">
        <v>0.96262009189640774</v>
      </c>
      <c r="AO1560" s="3">
        <v>5.2986703682325756E-3</v>
      </c>
      <c r="AP1560" s="3">
        <v>0.96259440613756042</v>
      </c>
      <c r="AQ1560" s="3">
        <v>5.3098960984764298E-3</v>
      </c>
      <c r="AR1560" s="3">
        <v>0.99702435464105876</v>
      </c>
      <c r="AS1560" s="3">
        <v>6.9940492865847937E-4</v>
      </c>
      <c r="AT1560" s="10">
        <v>2.7000904083251949E-3</v>
      </c>
      <c r="AU1560" s="1">
        <v>363.52734375</v>
      </c>
      <c r="AV1560" s="5">
        <v>3201744.6428256072</v>
      </c>
      <c r="AW1560" s="9">
        <v>2.6449203491210941E-2</v>
      </c>
      <c r="AX1560">
        <v>2</v>
      </c>
      <c r="AY1560" t="s">
        <v>50</v>
      </c>
      <c r="AZ1560" s="9">
        <f>AVERAGE(MainTable[[#This Row],[f1]:[f4]])</f>
        <v>0.2104</v>
      </c>
      <c r="BA1560" s="9">
        <f>AVERAGE(MainTable[[#This Row],[l1]:[l3]])</f>
        <v>3.3333333333333332E-4</v>
      </c>
      <c r="BB1560" s="9">
        <f>AVERAGE(MainTable[[#This Row],[n1]:[lsc]])</f>
        <v>0.16316666666666665</v>
      </c>
      <c r="BC1560" s="9">
        <f>AVERAGE(MainTable[[#This Row],[density]:[clsCoef]])</f>
        <v>0.57650000000000001</v>
      </c>
      <c r="BD1560" s="9">
        <f>AVERAGE(MainTable[[#This Row],[t2]:[t4]])</f>
        <v>0.33333333333333331</v>
      </c>
      <c r="BE1560" s="9">
        <f>AVERAGE(MainTable[[#This Row],[c1]:[c2]])</f>
        <v>1.35E-2</v>
      </c>
      <c r="BF1560" s="9">
        <f>AVERAGE(MainTable[[#This Row],[n3]], MainTable[[#This Row],[n1]], MainTable[[#This Row],[n4]])</f>
        <v>1.1000000000000001E-2</v>
      </c>
      <c r="BG1560" s="9" t="str">
        <f>VLOOKUP(MainTable[[#This Row],[model]],ModelNames,4,FALSE)</f>
        <v>Discriminant</v>
      </c>
      <c r="BH1560" s="9" cm="1">
        <f t="array" ref="BH1560">MEDIAN(IF($AM$2:$AM$2385=AM1560,$AN$2:$AN$2385))</f>
        <v>0.83860904466088915</v>
      </c>
      <c r="BI1560" s="9" t="str" cm="1">
        <f t="array" ref="BI1560">LEFT(A1560, MIN(IFERROR(FIND({"_binarized","_clean","_converted"}, A1560), LEN(A1560)+1))-1)</f>
        <v>visualizing_soil</v>
      </c>
    </row>
    <row r="1561" spans="1:61" x14ac:dyDescent="0.25">
      <c r="A1561" t="s">
        <v>216</v>
      </c>
      <c r="B1561" s="6">
        <v>8641</v>
      </c>
      <c r="C1561">
        <v>5</v>
      </c>
      <c r="D1561">
        <v>4</v>
      </c>
      <c r="E1561">
        <v>0</v>
      </c>
      <c r="F1561" s="1">
        <v>1.222479423868313</v>
      </c>
      <c r="G1561">
        <v>0</v>
      </c>
      <c r="H1561">
        <v>0</v>
      </c>
      <c r="I1561" s="1">
        <v>1000000</v>
      </c>
      <c r="J1561" s="1">
        <v>-0.72760832048008506</v>
      </c>
      <c r="K1561" s="1">
        <v>0.49368049990730711</v>
      </c>
      <c r="L1561" s="1">
        <v>4.5776000000000003</v>
      </c>
      <c r="M1561" s="1">
        <v>4.6010999999999997</v>
      </c>
      <c r="N1561" s="2">
        <v>0.22800000000000001</v>
      </c>
      <c r="O1561" s="2">
        <v>0.376</v>
      </c>
      <c r="P1561" s="2">
        <v>0.109</v>
      </c>
      <c r="Q1561" s="2">
        <v>0</v>
      </c>
      <c r="R1561" s="2">
        <v>0.56699999999999995</v>
      </c>
      <c r="S1561" s="2">
        <v>0</v>
      </c>
      <c r="T1561" s="2">
        <v>0</v>
      </c>
      <c r="U1561" s="2">
        <v>1E-3</v>
      </c>
      <c r="V1561" s="2">
        <v>0</v>
      </c>
      <c r="W1561" s="2">
        <v>2E-3</v>
      </c>
      <c r="X1561" s="2">
        <v>3.5000000000000003E-2</v>
      </c>
      <c r="Y1561" s="2">
        <v>2E-3</v>
      </c>
      <c r="Z1561" s="2">
        <v>2.9000000000000001E-2</v>
      </c>
      <c r="AA1561" s="2">
        <v>1.7000000000000001E-2</v>
      </c>
      <c r="AB1561" s="2">
        <v>0.89400000000000002</v>
      </c>
      <c r="AC1561" s="2">
        <v>0.88800000000000001</v>
      </c>
      <c r="AD1561" s="2">
        <v>0.26500000000000001</v>
      </c>
      <c r="AE1561" s="2">
        <v>0.79400000000000004</v>
      </c>
      <c r="AF1561" s="2">
        <v>0</v>
      </c>
      <c r="AG1561" s="2">
        <v>0</v>
      </c>
      <c r="AH1561" s="2">
        <v>1</v>
      </c>
      <c r="AI1561" s="2">
        <v>7.0000000000000001E-3</v>
      </c>
      <c r="AJ1561" s="2">
        <v>0.02</v>
      </c>
      <c r="AK1561">
        <v>212293</v>
      </c>
      <c r="AL1561">
        <v>86.78</v>
      </c>
      <c r="AM1561" t="s">
        <v>63</v>
      </c>
      <c r="AN1561" s="3">
        <v>0.72109641089904242</v>
      </c>
      <c r="AO1561" s="3">
        <v>4.8522807684364556E-3</v>
      </c>
      <c r="AP1561" s="3">
        <v>0.70670855227801477</v>
      </c>
      <c r="AQ1561" s="3">
        <v>5.7742112353157578E-3</v>
      </c>
      <c r="AR1561" s="3">
        <v>0.99966284220172508</v>
      </c>
      <c r="AS1561" s="3">
        <v>9.2554026336778253E-5</v>
      </c>
      <c r="AT1561" s="10">
        <v>1.8289089202880859E-3</v>
      </c>
      <c r="AU1561" s="1">
        <v>362.2265625</v>
      </c>
      <c r="AV1561" s="5">
        <v>4726861.958023726</v>
      </c>
      <c r="AW1561" s="9">
        <v>3.5593271255493157E-2</v>
      </c>
      <c r="AX1561">
        <v>4</v>
      </c>
      <c r="AY1561" t="s">
        <v>50</v>
      </c>
      <c r="AZ1561" s="9">
        <f>AVERAGE(MainTable[[#This Row],[f1]:[f4]])</f>
        <v>0.2104</v>
      </c>
      <c r="BA1561" s="9">
        <f>AVERAGE(MainTable[[#This Row],[l1]:[l3]])</f>
        <v>3.3333333333333332E-4</v>
      </c>
      <c r="BB1561" s="9">
        <f>AVERAGE(MainTable[[#This Row],[n1]:[lsc]])</f>
        <v>0.16316666666666665</v>
      </c>
      <c r="BC1561" s="9">
        <f>AVERAGE(MainTable[[#This Row],[density]:[clsCoef]])</f>
        <v>0.57650000000000001</v>
      </c>
      <c r="BD1561" s="9">
        <f>AVERAGE(MainTable[[#This Row],[t2]:[t4]])</f>
        <v>0.33333333333333331</v>
      </c>
      <c r="BE1561" s="9">
        <f>AVERAGE(MainTable[[#This Row],[c1]:[c2]])</f>
        <v>1.35E-2</v>
      </c>
      <c r="BF1561" s="9">
        <f>AVERAGE(MainTable[[#This Row],[n3]], MainTable[[#This Row],[n1]], MainTable[[#This Row],[n4]])</f>
        <v>1.1000000000000001E-2</v>
      </c>
      <c r="BG1561" s="9" t="str">
        <f>VLOOKUP(MainTable[[#This Row],[model]],ModelNames,4,FALSE)</f>
        <v>Probabilistic</v>
      </c>
      <c r="BH1561" s="9" cm="1">
        <f t="array" ref="BH1561">MEDIAN(IF($AM$2:$AM$2385=AM1561,$AN$2:$AN$2385))</f>
        <v>0.73750000000000004</v>
      </c>
      <c r="BI1561" s="9" t="str" cm="1">
        <f t="array" ref="BI1561">LEFT(A1561, MIN(IFERROR(FIND({"_binarized","_clean","_converted"}, A1561), LEN(A1561)+1))-1)</f>
        <v>visualizing_soil</v>
      </c>
    </row>
    <row r="1562" spans="1:61" x14ac:dyDescent="0.25">
      <c r="A1562" t="s">
        <v>136</v>
      </c>
      <c r="B1562" s="6">
        <v>129880</v>
      </c>
      <c r="C1562">
        <v>22</v>
      </c>
      <c r="D1562">
        <v>18</v>
      </c>
      <c r="E1562">
        <v>3</v>
      </c>
      <c r="F1562" s="1">
        <v>1.209106526287143</v>
      </c>
      <c r="G1562">
        <v>0</v>
      </c>
      <c r="H1562">
        <v>0</v>
      </c>
      <c r="I1562" s="1">
        <v>152.9765945810291</v>
      </c>
      <c r="J1562" s="1">
        <v>10.22833279736941</v>
      </c>
      <c r="K1562" s="1">
        <v>1.0888318543584881</v>
      </c>
      <c r="L1562" s="1">
        <v>16.575600000000001</v>
      </c>
      <c r="M1562" s="1">
        <v>7.5709999999999997</v>
      </c>
      <c r="N1562" s="2">
        <v>0.40799999999999997</v>
      </c>
      <c r="O1562" s="2">
        <v>0.55900000000000005</v>
      </c>
      <c r="P1562" s="2">
        <v>0.25700000000000001</v>
      </c>
      <c r="Q1562" s="2">
        <v>0.191</v>
      </c>
      <c r="R1562" s="2">
        <v>0.96499999999999997</v>
      </c>
      <c r="S1562" s="2">
        <v>0.96399999999999997</v>
      </c>
      <c r="T1562" s="2">
        <v>0.109</v>
      </c>
      <c r="U1562" s="2">
        <v>0.18</v>
      </c>
      <c r="V1562" s="2">
        <v>0.13800000000000001</v>
      </c>
      <c r="W1562" s="2">
        <v>6.6000000000000003E-2</v>
      </c>
      <c r="X1562" s="2">
        <v>0.4</v>
      </c>
      <c r="Y1562" s="2">
        <v>0.126</v>
      </c>
      <c r="Z1562" s="2">
        <v>9.4E-2</v>
      </c>
      <c r="AA1562" s="2">
        <v>0.66900000000000004</v>
      </c>
      <c r="AB1562" s="2">
        <v>0.997</v>
      </c>
      <c r="AC1562" s="2">
        <v>0.98899999999999999</v>
      </c>
      <c r="AD1562" s="2">
        <v>0.57599999999999996</v>
      </c>
      <c r="AE1562" s="2">
        <v>0.92400000000000004</v>
      </c>
      <c r="AF1562" s="2">
        <v>1E-3</v>
      </c>
      <c r="AG1562" s="2">
        <v>1E-3</v>
      </c>
      <c r="AH1562" s="2">
        <v>0.77800000000000002</v>
      </c>
      <c r="AI1562" s="2">
        <v>0</v>
      </c>
      <c r="AJ1562" s="2">
        <v>0</v>
      </c>
      <c r="AK1562">
        <v>10874910</v>
      </c>
      <c r="AL1562">
        <v>631.16999999999996</v>
      </c>
      <c r="AM1562" t="s">
        <v>55</v>
      </c>
      <c r="AN1562" s="3">
        <v>0.95813479421451986</v>
      </c>
      <c r="AO1562" s="3">
        <v>8.9808106412140188E-4</v>
      </c>
      <c r="AP1562" s="3">
        <v>0.95817067325415017</v>
      </c>
      <c r="AQ1562" s="3">
        <v>8.931019091734726E-4</v>
      </c>
      <c r="AR1562" s="3">
        <v>0.99416582852568869</v>
      </c>
      <c r="AS1562" s="3">
        <v>1.3743673570879741E-4</v>
      </c>
      <c r="AT1562" s="10">
        <v>6.4666986499999995E-2</v>
      </c>
      <c r="AU1562" s="1">
        <v>587.3125</v>
      </c>
      <c r="AV1562" s="5">
        <v>2002412.7777962119</v>
      </c>
      <c r="AW1562" s="9">
        <v>2.2717223167419429</v>
      </c>
      <c r="AX1562">
        <v>16</v>
      </c>
      <c r="AY1562" t="s">
        <v>50</v>
      </c>
      <c r="AZ1562" s="9">
        <f>AVERAGE(MainTable[[#This Row],[f1]:[f4]])</f>
        <v>0.58719999999999994</v>
      </c>
      <c r="BA1562" s="9">
        <f>AVERAGE(MainTable[[#This Row],[l1]:[l3]])</f>
        <v>0.14233333333333334</v>
      </c>
      <c r="BB1562" s="9">
        <f>AVERAGE(MainTable[[#This Row],[n1]:[lsc]])</f>
        <v>0.39199999999999996</v>
      </c>
      <c r="BC1562" s="9">
        <f>AVERAGE(MainTable[[#This Row],[density]:[clsCoef]])</f>
        <v>0.78249999999999997</v>
      </c>
      <c r="BD1562" s="9">
        <f>AVERAGE(MainTable[[#This Row],[t2]:[t4]])</f>
        <v>0.26</v>
      </c>
      <c r="BE1562" s="9">
        <f>AVERAGE(MainTable[[#This Row],[c1]:[c2]])</f>
        <v>0</v>
      </c>
      <c r="BF1562" s="9">
        <f>AVERAGE(MainTable[[#This Row],[n3]], MainTable[[#This Row],[n1]], MainTable[[#This Row],[n4]])</f>
        <v>9.5333333333333339E-2</v>
      </c>
      <c r="BG1562" s="9" t="str">
        <f>VLOOKUP(MainTable[[#This Row],[model]],ModelNames,4,FALSE)</f>
        <v>Tree Ensemble</v>
      </c>
      <c r="BH1562" s="9" cm="1">
        <f t="array" ref="BH1562">MEDIAN(IF($AM$2:$AM$2385=AM1562,$AN$2:$AN$2385))</f>
        <v>0.88267425723439863</v>
      </c>
      <c r="BI1562" s="9" t="str" cm="1">
        <f t="array" ref="BI1562">LEFT(A1562, MIN(IFERROR(FIND({"_binarized","_clean","_converted"}, A1562), LEN(A1562)+1))-1)</f>
        <v>Invistico_Airline</v>
      </c>
    </row>
    <row r="1563" spans="1:61" x14ac:dyDescent="0.25">
      <c r="A1563" t="s">
        <v>136</v>
      </c>
      <c r="B1563" s="6">
        <v>129880</v>
      </c>
      <c r="C1563">
        <v>22</v>
      </c>
      <c r="D1563">
        <v>18</v>
      </c>
      <c r="E1563">
        <v>3</v>
      </c>
      <c r="F1563" s="1">
        <v>1.209106526287143</v>
      </c>
      <c r="G1563">
        <v>0</v>
      </c>
      <c r="H1563">
        <v>0</v>
      </c>
      <c r="I1563" s="1">
        <v>152.9765945810291</v>
      </c>
      <c r="J1563" s="1">
        <v>10.22833279736941</v>
      </c>
      <c r="K1563" s="1">
        <v>1.0888318543584881</v>
      </c>
      <c r="L1563" s="1">
        <v>16.575600000000001</v>
      </c>
      <c r="M1563" s="1">
        <v>7.5709999999999997</v>
      </c>
      <c r="N1563" s="2">
        <v>0.40799999999999997</v>
      </c>
      <c r="O1563" s="2">
        <v>0.55900000000000005</v>
      </c>
      <c r="P1563" s="2">
        <v>0.25700000000000001</v>
      </c>
      <c r="Q1563" s="2">
        <v>0.191</v>
      </c>
      <c r="R1563" s="2">
        <v>0.96499999999999997</v>
      </c>
      <c r="S1563" s="2">
        <v>0.96399999999999997</v>
      </c>
      <c r="T1563" s="2">
        <v>0.109</v>
      </c>
      <c r="U1563" s="2">
        <v>0.18</v>
      </c>
      <c r="V1563" s="2">
        <v>0.13800000000000001</v>
      </c>
      <c r="W1563" s="2">
        <v>6.6000000000000003E-2</v>
      </c>
      <c r="X1563" s="2">
        <v>0.4</v>
      </c>
      <c r="Y1563" s="2">
        <v>0.126</v>
      </c>
      <c r="Z1563" s="2">
        <v>9.4E-2</v>
      </c>
      <c r="AA1563" s="2">
        <v>0.66900000000000004</v>
      </c>
      <c r="AB1563" s="2">
        <v>0.997</v>
      </c>
      <c r="AC1563" s="2">
        <v>0.98899999999999999</v>
      </c>
      <c r="AD1563" s="2">
        <v>0.57599999999999996</v>
      </c>
      <c r="AE1563" s="2">
        <v>0.92400000000000004</v>
      </c>
      <c r="AF1563" s="2">
        <v>1E-3</v>
      </c>
      <c r="AG1563" s="2">
        <v>1E-3</v>
      </c>
      <c r="AH1563" s="2">
        <v>0.77800000000000002</v>
      </c>
      <c r="AI1563" s="2">
        <v>0</v>
      </c>
      <c r="AJ1563" s="2">
        <v>0</v>
      </c>
      <c r="AK1563">
        <v>10874910</v>
      </c>
      <c r="AL1563">
        <v>631.16999999999996</v>
      </c>
      <c r="AM1563" t="s">
        <v>52</v>
      </c>
      <c r="AN1563" s="3">
        <v>0.95731616806527564</v>
      </c>
      <c r="AO1563" s="3">
        <v>8.751246915019061E-4</v>
      </c>
      <c r="AP1563" s="3">
        <v>0.95734995686051183</v>
      </c>
      <c r="AQ1563" s="3">
        <v>8.734555505663348E-4</v>
      </c>
      <c r="AR1563" s="3">
        <v>0.99285513620292054</v>
      </c>
      <c r="AS1563" s="3">
        <v>2.8199165803707079E-4</v>
      </c>
      <c r="AT1563" s="10">
        <v>0.58642034529999998</v>
      </c>
      <c r="AU1563" s="1">
        <v>1140.53515625</v>
      </c>
      <c r="AV1563" s="5">
        <v>220814.30331743229</v>
      </c>
      <c r="AW1563" s="9">
        <v>14.555739402771</v>
      </c>
      <c r="AX1563">
        <v>24</v>
      </c>
      <c r="AY1563" t="s">
        <v>50</v>
      </c>
      <c r="AZ1563" s="9">
        <f>AVERAGE(MainTable[[#This Row],[f1]:[f4]])</f>
        <v>0.58719999999999994</v>
      </c>
      <c r="BA1563" s="9">
        <f>AVERAGE(MainTable[[#This Row],[l1]:[l3]])</f>
        <v>0.14233333333333334</v>
      </c>
      <c r="BB1563" s="9">
        <f>AVERAGE(MainTable[[#This Row],[n1]:[lsc]])</f>
        <v>0.39199999999999996</v>
      </c>
      <c r="BC1563" s="9">
        <f>AVERAGE(MainTable[[#This Row],[density]:[clsCoef]])</f>
        <v>0.78249999999999997</v>
      </c>
      <c r="BD1563" s="9">
        <f>AVERAGE(MainTable[[#This Row],[t2]:[t4]])</f>
        <v>0.26</v>
      </c>
      <c r="BE1563" s="9">
        <f>AVERAGE(MainTable[[#This Row],[c1]:[c2]])</f>
        <v>0</v>
      </c>
      <c r="BF1563" s="9">
        <f>AVERAGE(MainTable[[#This Row],[n3]], MainTable[[#This Row],[n1]], MainTable[[#This Row],[n4]])</f>
        <v>9.5333333333333339E-2</v>
      </c>
      <c r="BG1563" s="9" t="str">
        <f>VLOOKUP(MainTable[[#This Row],[model]],ModelNames,4,FALSE)</f>
        <v>Tree Ensemble</v>
      </c>
      <c r="BH1563" s="9" cm="1">
        <f t="array" ref="BH1563">MEDIAN(IF($AM$2:$AM$2385=AM1563,$AN$2:$AN$2385))</f>
        <v>0.87140340575455077</v>
      </c>
      <c r="BI1563" s="9" t="str" cm="1">
        <f t="array" ref="BI1563">LEFT(A1563, MIN(IFERROR(FIND({"_binarized","_clean","_converted"}, A1563), LEN(A1563)+1))-1)</f>
        <v>Invistico_Airline</v>
      </c>
    </row>
    <row r="1564" spans="1:61" x14ac:dyDescent="0.25">
      <c r="A1564" t="s">
        <v>136</v>
      </c>
      <c r="B1564" s="6">
        <v>129880</v>
      </c>
      <c r="C1564">
        <v>22</v>
      </c>
      <c r="D1564">
        <v>18</v>
      </c>
      <c r="E1564">
        <v>3</v>
      </c>
      <c r="F1564" s="1">
        <v>1.209106526287143</v>
      </c>
      <c r="G1564">
        <v>0</v>
      </c>
      <c r="H1564">
        <v>0</v>
      </c>
      <c r="I1564" s="1">
        <v>152.9765945810291</v>
      </c>
      <c r="J1564" s="1">
        <v>10.22833279736941</v>
      </c>
      <c r="K1564" s="1">
        <v>1.0888318543584881</v>
      </c>
      <c r="L1564" s="1">
        <v>16.575600000000001</v>
      </c>
      <c r="M1564" s="1">
        <v>7.5709999999999997</v>
      </c>
      <c r="N1564" s="2">
        <v>0.40799999999999997</v>
      </c>
      <c r="O1564" s="2">
        <v>0.55900000000000005</v>
      </c>
      <c r="P1564" s="2">
        <v>0.25700000000000001</v>
      </c>
      <c r="Q1564" s="2">
        <v>0.191</v>
      </c>
      <c r="R1564" s="2">
        <v>0.96499999999999997</v>
      </c>
      <c r="S1564" s="2">
        <v>0.96399999999999997</v>
      </c>
      <c r="T1564" s="2">
        <v>0.109</v>
      </c>
      <c r="U1564" s="2">
        <v>0.18</v>
      </c>
      <c r="V1564" s="2">
        <v>0.13800000000000001</v>
      </c>
      <c r="W1564" s="2">
        <v>6.6000000000000003E-2</v>
      </c>
      <c r="X1564" s="2">
        <v>0.4</v>
      </c>
      <c r="Y1564" s="2">
        <v>0.126</v>
      </c>
      <c r="Z1564" s="2">
        <v>9.4E-2</v>
      </c>
      <c r="AA1564" s="2">
        <v>0.66900000000000004</v>
      </c>
      <c r="AB1564" s="2">
        <v>0.997</v>
      </c>
      <c r="AC1564" s="2">
        <v>0.98899999999999999</v>
      </c>
      <c r="AD1564" s="2">
        <v>0.57599999999999996</v>
      </c>
      <c r="AE1564" s="2">
        <v>0.92400000000000004</v>
      </c>
      <c r="AF1564" s="2">
        <v>1E-3</v>
      </c>
      <c r="AG1564" s="2">
        <v>1E-3</v>
      </c>
      <c r="AH1564" s="2">
        <v>0.77800000000000002</v>
      </c>
      <c r="AI1564" s="2">
        <v>0</v>
      </c>
      <c r="AJ1564" s="2">
        <v>0</v>
      </c>
      <c r="AK1564">
        <v>10874910</v>
      </c>
      <c r="AL1564">
        <v>631.16999999999996</v>
      </c>
      <c r="AM1564" t="s">
        <v>54</v>
      </c>
      <c r="AN1564" s="3">
        <v>0.95694547770261273</v>
      </c>
      <c r="AO1564" s="3">
        <v>6.9119736619448159E-4</v>
      </c>
      <c r="AP1564" s="3">
        <v>0.95698306324533144</v>
      </c>
      <c r="AQ1564" s="3">
        <v>6.8804096085484871E-4</v>
      </c>
      <c r="AR1564" s="3">
        <v>0.99304336133500382</v>
      </c>
      <c r="AS1564" s="3">
        <v>1.796801256194687E-4</v>
      </c>
      <c r="AT1564" s="10">
        <v>0.52306892869999999</v>
      </c>
      <c r="AU1564" s="1">
        <v>650.078125</v>
      </c>
      <c r="AV1564" s="5">
        <v>247558.19527883109</v>
      </c>
      <c r="AW1564" s="9">
        <v>14.266421318054199</v>
      </c>
      <c r="AX1564">
        <v>16</v>
      </c>
      <c r="AY1564" t="s">
        <v>50</v>
      </c>
      <c r="AZ1564" s="9">
        <f>AVERAGE(MainTable[[#This Row],[f1]:[f4]])</f>
        <v>0.58719999999999994</v>
      </c>
      <c r="BA1564" s="9">
        <f>AVERAGE(MainTable[[#This Row],[l1]:[l3]])</f>
        <v>0.14233333333333334</v>
      </c>
      <c r="BB1564" s="9">
        <f>AVERAGE(MainTable[[#This Row],[n1]:[lsc]])</f>
        <v>0.39199999999999996</v>
      </c>
      <c r="BC1564" s="9">
        <f>AVERAGE(MainTable[[#This Row],[density]:[clsCoef]])</f>
        <v>0.78249999999999997</v>
      </c>
      <c r="BD1564" s="9">
        <f>AVERAGE(MainTable[[#This Row],[t2]:[t4]])</f>
        <v>0.26</v>
      </c>
      <c r="BE1564" s="9">
        <f>AVERAGE(MainTable[[#This Row],[c1]:[c2]])</f>
        <v>0</v>
      </c>
      <c r="BF1564" s="9">
        <f>AVERAGE(MainTable[[#This Row],[n3]], MainTable[[#This Row],[n1]], MainTable[[#This Row],[n4]])</f>
        <v>9.5333333333333339E-2</v>
      </c>
      <c r="BG1564" s="9" t="str">
        <f>VLOOKUP(MainTable[[#This Row],[model]],ModelNames,4,FALSE)</f>
        <v>Tree Ensemble</v>
      </c>
      <c r="BH1564" s="9" cm="1">
        <f t="array" ref="BH1564">MEDIAN(IF($AM$2:$AM$2385=AM1564,$AN$2:$AN$2385))</f>
        <v>0.87316363636363636</v>
      </c>
      <c r="BI1564" s="9" t="str" cm="1">
        <f t="array" ref="BI1564">LEFT(A1564, MIN(IFERROR(FIND({"_binarized","_clean","_converted"}, A1564), LEN(A1564)+1))-1)</f>
        <v>Invistico_Airline</v>
      </c>
    </row>
    <row r="1565" spans="1:61" x14ac:dyDescent="0.25">
      <c r="A1565" t="s">
        <v>136</v>
      </c>
      <c r="B1565" s="6">
        <v>129880</v>
      </c>
      <c r="C1565">
        <v>22</v>
      </c>
      <c r="D1565">
        <v>18</v>
      </c>
      <c r="E1565">
        <v>3</v>
      </c>
      <c r="F1565" s="1">
        <v>1.209106526287143</v>
      </c>
      <c r="G1565">
        <v>0</v>
      </c>
      <c r="H1565">
        <v>0</v>
      </c>
      <c r="I1565" s="1">
        <v>152.9765945810291</v>
      </c>
      <c r="J1565" s="1">
        <v>10.22833279736941</v>
      </c>
      <c r="K1565" s="1">
        <v>1.0888318543584881</v>
      </c>
      <c r="L1565" s="1">
        <v>16.575600000000001</v>
      </c>
      <c r="M1565" s="1">
        <v>7.5709999999999997</v>
      </c>
      <c r="N1565" s="2">
        <v>0.40799999999999997</v>
      </c>
      <c r="O1565" s="2">
        <v>0.55900000000000005</v>
      </c>
      <c r="P1565" s="2">
        <v>0.25700000000000001</v>
      </c>
      <c r="Q1565" s="2">
        <v>0.191</v>
      </c>
      <c r="R1565" s="2">
        <v>0.96499999999999997</v>
      </c>
      <c r="S1565" s="2">
        <v>0.96399999999999997</v>
      </c>
      <c r="T1565" s="2">
        <v>0.109</v>
      </c>
      <c r="U1565" s="2">
        <v>0.18</v>
      </c>
      <c r="V1565" s="2">
        <v>0.13800000000000001</v>
      </c>
      <c r="W1565" s="2">
        <v>6.6000000000000003E-2</v>
      </c>
      <c r="X1565" s="2">
        <v>0.4</v>
      </c>
      <c r="Y1565" s="2">
        <v>0.126</v>
      </c>
      <c r="Z1565" s="2">
        <v>9.4E-2</v>
      </c>
      <c r="AA1565" s="2">
        <v>0.66900000000000004</v>
      </c>
      <c r="AB1565" s="2">
        <v>0.997</v>
      </c>
      <c r="AC1565" s="2">
        <v>0.98899999999999999</v>
      </c>
      <c r="AD1565" s="2">
        <v>0.57599999999999996</v>
      </c>
      <c r="AE1565" s="2">
        <v>0.92400000000000004</v>
      </c>
      <c r="AF1565" s="2">
        <v>1E-3</v>
      </c>
      <c r="AG1565" s="2">
        <v>1E-3</v>
      </c>
      <c r="AH1565" s="2">
        <v>0.77800000000000002</v>
      </c>
      <c r="AI1565" s="2">
        <v>0</v>
      </c>
      <c r="AJ1565" s="2">
        <v>0</v>
      </c>
      <c r="AK1565">
        <v>10874910</v>
      </c>
      <c r="AL1565">
        <v>631.16999999999996</v>
      </c>
      <c r="AM1565" t="s">
        <v>58</v>
      </c>
      <c r="AN1565" s="3">
        <v>0.95223457888904262</v>
      </c>
      <c r="AO1565" s="3">
        <v>1.3287653587088269E-3</v>
      </c>
      <c r="AP1565" s="3">
        <v>0.95227283239760574</v>
      </c>
      <c r="AQ1565" s="3">
        <v>1.3287819653488981E-3</v>
      </c>
      <c r="AR1565" s="3">
        <v>0.99219772373450132</v>
      </c>
      <c r="AS1565" s="3">
        <v>1.3367383106839079E-4</v>
      </c>
      <c r="AT1565" s="10">
        <v>5.1340413100000003E-2</v>
      </c>
      <c r="AU1565" s="1">
        <v>545.546875</v>
      </c>
      <c r="AV1565" s="5">
        <v>2522184.6143701072</v>
      </c>
      <c r="AW1565" s="9">
        <v>1.5841014385223391</v>
      </c>
      <c r="AX1565">
        <v>2</v>
      </c>
      <c r="AY1565" t="s">
        <v>50</v>
      </c>
      <c r="AZ1565" s="9">
        <f>AVERAGE(MainTable[[#This Row],[f1]:[f4]])</f>
        <v>0.58719999999999994</v>
      </c>
      <c r="BA1565" s="9">
        <f>AVERAGE(MainTable[[#This Row],[l1]:[l3]])</f>
        <v>0.14233333333333334</v>
      </c>
      <c r="BB1565" s="9">
        <f>AVERAGE(MainTable[[#This Row],[n1]:[lsc]])</f>
        <v>0.39199999999999996</v>
      </c>
      <c r="BC1565" s="9">
        <f>AVERAGE(MainTable[[#This Row],[density]:[clsCoef]])</f>
        <v>0.78249999999999997</v>
      </c>
      <c r="BD1565" s="9">
        <f>AVERAGE(MainTable[[#This Row],[t2]:[t4]])</f>
        <v>0.26</v>
      </c>
      <c r="BE1565" s="9">
        <f>AVERAGE(MainTable[[#This Row],[c1]:[c2]])</f>
        <v>0</v>
      </c>
      <c r="BF1565" s="9">
        <f>AVERAGE(MainTable[[#This Row],[n3]], MainTable[[#This Row],[n1]], MainTable[[#This Row],[n4]])</f>
        <v>9.5333333333333339E-2</v>
      </c>
      <c r="BG1565" s="9" t="str">
        <f>VLOOKUP(MainTable[[#This Row],[model]],ModelNames,4,FALSE)</f>
        <v>Tree Ensemble</v>
      </c>
      <c r="BH1565" s="9" cm="1">
        <f t="array" ref="BH1565">MEDIAN(IF($AM$2:$AM$2385=AM1565,$AN$2:$AN$2385))</f>
        <v>0.86973139609339412</v>
      </c>
      <c r="BI1565" s="9" t="str" cm="1">
        <f t="array" ref="BI1565">LEFT(A1565, MIN(IFERROR(FIND({"_binarized","_clean","_converted"}, A1565), LEN(A1565)+1))-1)</f>
        <v>Invistico_Airline</v>
      </c>
    </row>
    <row r="1566" spans="1:61" x14ac:dyDescent="0.25">
      <c r="A1566" t="s">
        <v>136</v>
      </c>
      <c r="B1566" s="6">
        <v>129880</v>
      </c>
      <c r="C1566">
        <v>22</v>
      </c>
      <c r="D1566">
        <v>18</v>
      </c>
      <c r="E1566">
        <v>3</v>
      </c>
      <c r="F1566" s="1">
        <v>1.209106526287143</v>
      </c>
      <c r="G1566">
        <v>0</v>
      </c>
      <c r="H1566">
        <v>0</v>
      </c>
      <c r="I1566" s="1">
        <v>152.9765945810291</v>
      </c>
      <c r="J1566" s="1">
        <v>10.22833279736941</v>
      </c>
      <c r="K1566" s="1">
        <v>1.0888318543584881</v>
      </c>
      <c r="L1566" s="1">
        <v>16.575600000000001</v>
      </c>
      <c r="M1566" s="1">
        <v>7.5709999999999997</v>
      </c>
      <c r="N1566" s="2">
        <v>0.40799999999999997</v>
      </c>
      <c r="O1566" s="2">
        <v>0.55900000000000005</v>
      </c>
      <c r="P1566" s="2">
        <v>0.25700000000000001</v>
      </c>
      <c r="Q1566" s="2">
        <v>0.191</v>
      </c>
      <c r="R1566" s="2">
        <v>0.96499999999999997</v>
      </c>
      <c r="S1566" s="2">
        <v>0.96399999999999997</v>
      </c>
      <c r="T1566" s="2">
        <v>0.109</v>
      </c>
      <c r="U1566" s="2">
        <v>0.18</v>
      </c>
      <c r="V1566" s="2">
        <v>0.13800000000000001</v>
      </c>
      <c r="W1566" s="2">
        <v>6.6000000000000003E-2</v>
      </c>
      <c r="X1566" s="2">
        <v>0.4</v>
      </c>
      <c r="Y1566" s="2">
        <v>0.126</v>
      </c>
      <c r="Z1566" s="2">
        <v>9.4E-2</v>
      </c>
      <c r="AA1566" s="2">
        <v>0.66900000000000004</v>
      </c>
      <c r="AB1566" s="2">
        <v>0.997</v>
      </c>
      <c r="AC1566" s="2">
        <v>0.98899999999999999</v>
      </c>
      <c r="AD1566" s="2">
        <v>0.57599999999999996</v>
      </c>
      <c r="AE1566" s="2">
        <v>0.92400000000000004</v>
      </c>
      <c r="AF1566" s="2">
        <v>1E-3</v>
      </c>
      <c r="AG1566" s="2">
        <v>1E-3</v>
      </c>
      <c r="AH1566" s="2">
        <v>0.77800000000000002</v>
      </c>
      <c r="AI1566" s="2">
        <v>0</v>
      </c>
      <c r="AJ1566" s="2">
        <v>0</v>
      </c>
      <c r="AK1566">
        <v>10874910</v>
      </c>
      <c r="AL1566">
        <v>631.16999999999996</v>
      </c>
      <c r="AM1566" t="s">
        <v>49</v>
      </c>
      <c r="AN1566" s="3">
        <v>0.95075951260763192</v>
      </c>
      <c r="AO1566" s="3">
        <v>2.068969332000784E-3</v>
      </c>
      <c r="AP1566" s="3">
        <v>0.95077282352013914</v>
      </c>
      <c r="AQ1566" s="3">
        <v>2.0755813409927461E-3</v>
      </c>
      <c r="AR1566" s="3">
        <v>0.991541130076801</v>
      </c>
      <c r="AS1566" s="3">
        <v>4.7919516619532667E-4</v>
      </c>
      <c r="AT1566" s="10">
        <v>4.5774197599999997E-2</v>
      </c>
      <c r="AU1566" s="1">
        <v>787.90234375</v>
      </c>
      <c r="AV1566" s="5">
        <v>2828886.2907564892</v>
      </c>
      <c r="AW1566" s="9">
        <v>144.09501647949219</v>
      </c>
      <c r="AX1566">
        <v>16</v>
      </c>
      <c r="AY1566" t="s">
        <v>50</v>
      </c>
      <c r="AZ1566" s="9">
        <f>AVERAGE(MainTable[[#This Row],[f1]:[f4]])</f>
        <v>0.58719999999999994</v>
      </c>
      <c r="BA1566" s="9">
        <f>AVERAGE(MainTable[[#This Row],[l1]:[l3]])</f>
        <v>0.14233333333333334</v>
      </c>
      <c r="BB1566" s="9">
        <f>AVERAGE(MainTable[[#This Row],[n1]:[lsc]])</f>
        <v>0.39199999999999996</v>
      </c>
      <c r="BC1566" s="9">
        <f>AVERAGE(MainTable[[#This Row],[density]:[clsCoef]])</f>
        <v>0.78249999999999997</v>
      </c>
      <c r="BD1566" s="9">
        <f>AVERAGE(MainTable[[#This Row],[t2]:[t4]])</f>
        <v>0.26</v>
      </c>
      <c r="BE1566" s="9">
        <f>AVERAGE(MainTable[[#This Row],[c1]:[c2]])</f>
        <v>0</v>
      </c>
      <c r="BF1566" s="9">
        <f>AVERAGE(MainTable[[#This Row],[n3]], MainTable[[#This Row],[n1]], MainTable[[#This Row],[n4]])</f>
        <v>9.5333333333333339E-2</v>
      </c>
      <c r="BG1566" s="9" t="str">
        <f>VLOOKUP(MainTable[[#This Row],[model]],ModelNames,4,FALSE)</f>
        <v>Neural</v>
      </c>
      <c r="BH1566" s="9" cm="1">
        <f t="array" ref="BH1566">MEDIAN(IF($AM$2:$AM$2385=AM1566,$AN$2:$AN$2385))</f>
        <v>0.87620447459485384</v>
      </c>
      <c r="BI1566" s="9" t="str" cm="1">
        <f t="array" ref="BI1566">LEFT(A1566, MIN(IFERROR(FIND({"_binarized","_clean","_converted"}, A1566), LEN(A1566)+1))-1)</f>
        <v>Invistico_Airline</v>
      </c>
    </row>
    <row r="1567" spans="1:61" x14ac:dyDescent="0.25">
      <c r="A1567" t="s">
        <v>136</v>
      </c>
      <c r="B1567" s="6">
        <v>129880</v>
      </c>
      <c r="C1567">
        <v>22</v>
      </c>
      <c r="D1567">
        <v>18</v>
      </c>
      <c r="E1567">
        <v>3</v>
      </c>
      <c r="F1567" s="1">
        <v>1.209106526287143</v>
      </c>
      <c r="G1567">
        <v>0</v>
      </c>
      <c r="H1567">
        <v>0</v>
      </c>
      <c r="I1567" s="1">
        <v>152.9765945810291</v>
      </c>
      <c r="J1567" s="1">
        <v>10.22833279736941</v>
      </c>
      <c r="K1567" s="1">
        <v>1.0888318543584881</v>
      </c>
      <c r="L1567" s="1">
        <v>16.575600000000001</v>
      </c>
      <c r="M1567" s="1">
        <v>7.5709999999999997</v>
      </c>
      <c r="N1567" s="2">
        <v>0.40799999999999997</v>
      </c>
      <c r="O1567" s="2">
        <v>0.55900000000000005</v>
      </c>
      <c r="P1567" s="2">
        <v>0.25700000000000001</v>
      </c>
      <c r="Q1567" s="2">
        <v>0.191</v>
      </c>
      <c r="R1567" s="2">
        <v>0.96499999999999997</v>
      </c>
      <c r="S1567" s="2">
        <v>0.96399999999999997</v>
      </c>
      <c r="T1567" s="2">
        <v>0.109</v>
      </c>
      <c r="U1567" s="2">
        <v>0.18</v>
      </c>
      <c r="V1567" s="2">
        <v>0.13800000000000001</v>
      </c>
      <c r="W1567" s="2">
        <v>6.6000000000000003E-2</v>
      </c>
      <c r="X1567" s="2">
        <v>0.4</v>
      </c>
      <c r="Y1567" s="2">
        <v>0.126</v>
      </c>
      <c r="Z1567" s="2">
        <v>9.4E-2</v>
      </c>
      <c r="AA1567" s="2">
        <v>0.66900000000000004</v>
      </c>
      <c r="AB1567" s="2">
        <v>0.997</v>
      </c>
      <c r="AC1567" s="2">
        <v>0.98899999999999999</v>
      </c>
      <c r="AD1567" s="2">
        <v>0.57599999999999996</v>
      </c>
      <c r="AE1567" s="2">
        <v>0.92400000000000004</v>
      </c>
      <c r="AF1567" s="2">
        <v>1E-3</v>
      </c>
      <c r="AG1567" s="2">
        <v>1E-3</v>
      </c>
      <c r="AH1567" s="2">
        <v>0.77800000000000002</v>
      </c>
      <c r="AI1567" s="2">
        <v>0</v>
      </c>
      <c r="AJ1567" s="2">
        <v>0</v>
      </c>
      <c r="AK1567">
        <v>10874910</v>
      </c>
      <c r="AL1567">
        <v>631.16999999999996</v>
      </c>
      <c r="AM1567" t="s">
        <v>59</v>
      </c>
      <c r="AN1567" s="3">
        <v>0.93669634226702869</v>
      </c>
      <c r="AO1567" s="3">
        <v>9.3977614214799153E-4</v>
      </c>
      <c r="AP1567" s="3">
        <v>0.93672875971503922</v>
      </c>
      <c r="AQ1567" s="3">
        <v>9.3902301766257148E-4</v>
      </c>
      <c r="AR1567" s="3">
        <v>0.98654779060830111</v>
      </c>
      <c r="AS1567" s="3">
        <v>1.6599935347428791E-4</v>
      </c>
      <c r="AT1567" s="10">
        <v>0.21882395739999999</v>
      </c>
      <c r="AU1567" s="1">
        <v>481.1484375</v>
      </c>
      <c r="AV1567" s="5">
        <v>591754.21883862768</v>
      </c>
      <c r="AW1567" s="9">
        <v>1.5782818794250491</v>
      </c>
      <c r="AX1567">
        <v>1</v>
      </c>
      <c r="AY1567" t="s">
        <v>50</v>
      </c>
      <c r="AZ1567" s="9">
        <f>AVERAGE(MainTable[[#This Row],[f1]:[f4]])</f>
        <v>0.58719999999999994</v>
      </c>
      <c r="BA1567" s="9">
        <f>AVERAGE(MainTable[[#This Row],[l1]:[l3]])</f>
        <v>0.14233333333333334</v>
      </c>
      <c r="BB1567" s="9">
        <f>AVERAGE(MainTable[[#This Row],[n1]:[lsc]])</f>
        <v>0.39199999999999996</v>
      </c>
      <c r="BC1567" s="9">
        <f>AVERAGE(MainTable[[#This Row],[density]:[clsCoef]])</f>
        <v>0.78249999999999997</v>
      </c>
      <c r="BD1567" s="9">
        <f>AVERAGE(MainTable[[#This Row],[t2]:[t4]])</f>
        <v>0.26</v>
      </c>
      <c r="BE1567" s="9">
        <f>AVERAGE(MainTable[[#This Row],[c1]:[c2]])</f>
        <v>0</v>
      </c>
      <c r="BF1567" s="9">
        <f>AVERAGE(MainTable[[#This Row],[n3]], MainTable[[#This Row],[n1]], MainTable[[#This Row],[n4]])</f>
        <v>9.5333333333333339E-2</v>
      </c>
      <c r="BG1567" s="9" t="str">
        <f>VLOOKUP(MainTable[[#This Row],[model]],ModelNames,4,FALSE)</f>
        <v>Tree Ensemble</v>
      </c>
      <c r="BH1567" s="9" cm="1">
        <f t="array" ref="BH1567">MEDIAN(IF($AM$2:$AM$2385=AM1567,$AN$2:$AN$2385))</f>
        <v>0.86949265687583444</v>
      </c>
      <c r="BI1567" s="9" t="str" cm="1">
        <f t="array" ref="BI1567">LEFT(A1567, MIN(IFERROR(FIND({"_binarized","_clean","_converted"}, A1567), LEN(A1567)+1))-1)</f>
        <v>Invistico_Airline</v>
      </c>
    </row>
    <row r="1568" spans="1:61" x14ac:dyDescent="0.25">
      <c r="A1568" t="s">
        <v>136</v>
      </c>
      <c r="B1568" s="6">
        <v>129880</v>
      </c>
      <c r="C1568">
        <v>22</v>
      </c>
      <c r="D1568">
        <v>18</v>
      </c>
      <c r="E1568">
        <v>3</v>
      </c>
      <c r="F1568" s="1">
        <v>1.209106526287143</v>
      </c>
      <c r="G1568">
        <v>0</v>
      </c>
      <c r="H1568">
        <v>0</v>
      </c>
      <c r="I1568" s="1">
        <v>152.9765945810291</v>
      </c>
      <c r="J1568" s="1">
        <v>10.22833279736941</v>
      </c>
      <c r="K1568" s="1">
        <v>1.0888318543584881</v>
      </c>
      <c r="L1568" s="1">
        <v>16.575600000000001</v>
      </c>
      <c r="M1568" s="1">
        <v>7.5709999999999997</v>
      </c>
      <c r="N1568" s="2">
        <v>0.40799999999999997</v>
      </c>
      <c r="O1568" s="2">
        <v>0.55900000000000005</v>
      </c>
      <c r="P1568" s="2">
        <v>0.25700000000000001</v>
      </c>
      <c r="Q1568" s="2">
        <v>0.191</v>
      </c>
      <c r="R1568" s="2">
        <v>0.96499999999999997</v>
      </c>
      <c r="S1568" s="2">
        <v>0.96399999999999997</v>
      </c>
      <c r="T1568" s="2">
        <v>0.109</v>
      </c>
      <c r="U1568" s="2">
        <v>0.18</v>
      </c>
      <c r="V1568" s="2">
        <v>0.13800000000000001</v>
      </c>
      <c r="W1568" s="2">
        <v>6.6000000000000003E-2</v>
      </c>
      <c r="X1568" s="2">
        <v>0.4</v>
      </c>
      <c r="Y1568" s="2">
        <v>0.126</v>
      </c>
      <c r="Z1568" s="2">
        <v>9.4E-2</v>
      </c>
      <c r="AA1568" s="2">
        <v>0.66900000000000004</v>
      </c>
      <c r="AB1568" s="2">
        <v>0.997</v>
      </c>
      <c r="AC1568" s="2">
        <v>0.98899999999999999</v>
      </c>
      <c r="AD1568" s="2">
        <v>0.57599999999999996</v>
      </c>
      <c r="AE1568" s="2">
        <v>0.92400000000000004</v>
      </c>
      <c r="AF1568" s="2">
        <v>1E-3</v>
      </c>
      <c r="AG1568" s="2">
        <v>1E-3</v>
      </c>
      <c r="AH1568" s="2">
        <v>0.77800000000000002</v>
      </c>
      <c r="AI1568" s="2">
        <v>0</v>
      </c>
      <c r="AJ1568" s="2">
        <v>0</v>
      </c>
      <c r="AK1568">
        <v>10874910</v>
      </c>
      <c r="AL1568">
        <v>631.16999999999996</v>
      </c>
      <c r="AM1568" t="s">
        <v>53</v>
      </c>
      <c r="AN1568" s="3">
        <v>0.93324425445578707</v>
      </c>
      <c r="AO1568" s="3">
        <v>1.694548966342934E-3</v>
      </c>
      <c r="AP1568" s="3">
        <v>0.9333101628143774</v>
      </c>
      <c r="AQ1568" s="3">
        <v>1.689410497929499E-3</v>
      </c>
      <c r="AR1568" s="3">
        <v>0.98058915894899035</v>
      </c>
      <c r="AS1568" s="3">
        <v>5.9866323875224165E-4</v>
      </c>
      <c r="AT1568" s="10">
        <v>15.7786881208</v>
      </c>
      <c r="AU1568" s="1">
        <v>753.7578125</v>
      </c>
      <c r="AV1568" s="5">
        <v>8206.6391710320568</v>
      </c>
      <c r="AW1568" s="9">
        <v>4.1285238265991211</v>
      </c>
      <c r="AX1568">
        <v>24</v>
      </c>
      <c r="AY1568" t="s">
        <v>50</v>
      </c>
      <c r="AZ1568" s="9">
        <f>AVERAGE(MainTable[[#This Row],[f1]:[f4]])</f>
        <v>0.58719999999999994</v>
      </c>
      <c r="BA1568" s="9">
        <f>AVERAGE(MainTable[[#This Row],[l1]:[l3]])</f>
        <v>0.14233333333333334</v>
      </c>
      <c r="BB1568" s="9">
        <f>AVERAGE(MainTable[[#This Row],[n1]:[lsc]])</f>
        <v>0.39199999999999996</v>
      </c>
      <c r="BC1568" s="9">
        <f>AVERAGE(MainTable[[#This Row],[density]:[clsCoef]])</f>
        <v>0.78249999999999997</v>
      </c>
      <c r="BD1568" s="9">
        <f>AVERAGE(MainTable[[#This Row],[t2]:[t4]])</f>
        <v>0.26</v>
      </c>
      <c r="BE1568" s="9">
        <f>AVERAGE(MainTable[[#This Row],[c1]:[c2]])</f>
        <v>0</v>
      </c>
      <c r="BF1568" s="9">
        <f>AVERAGE(MainTable[[#This Row],[n3]], MainTable[[#This Row],[n1]], MainTable[[#This Row],[n4]])</f>
        <v>9.5333333333333339E-2</v>
      </c>
      <c r="BG1568" s="9" t="str">
        <f>VLOOKUP(MainTable[[#This Row],[model]],ModelNames,4,FALSE)</f>
        <v>Instance-based</v>
      </c>
      <c r="BH1568" s="9" cm="1">
        <f t="array" ref="BH1568">MEDIAN(IF($AM$2:$AM$2385=AM1568,$AN$2:$AN$2385))</f>
        <v>0.85</v>
      </c>
      <c r="BI1568" s="9" t="str" cm="1">
        <f t="array" ref="BI1568">LEFT(A1568, MIN(IFERROR(FIND({"_binarized","_clean","_converted"}, A1568), LEN(A1568)+1))-1)</f>
        <v>Invistico_Airline</v>
      </c>
    </row>
    <row r="1569" spans="1:61" x14ac:dyDescent="0.25">
      <c r="A1569" t="s">
        <v>136</v>
      </c>
      <c r="B1569" s="6">
        <v>129880</v>
      </c>
      <c r="C1569">
        <v>22</v>
      </c>
      <c r="D1569">
        <v>18</v>
      </c>
      <c r="E1569">
        <v>3</v>
      </c>
      <c r="F1569" s="1">
        <v>1.209106526287143</v>
      </c>
      <c r="G1569">
        <v>0</v>
      </c>
      <c r="H1569">
        <v>0</v>
      </c>
      <c r="I1569" s="1">
        <v>152.9765945810291</v>
      </c>
      <c r="J1569" s="1">
        <v>10.22833279736941</v>
      </c>
      <c r="K1569" s="1">
        <v>1.0888318543584881</v>
      </c>
      <c r="L1569" s="1">
        <v>16.575600000000001</v>
      </c>
      <c r="M1569" s="1">
        <v>7.5709999999999997</v>
      </c>
      <c r="N1569" s="2">
        <v>0.40799999999999997</v>
      </c>
      <c r="O1569" s="2">
        <v>0.55900000000000005</v>
      </c>
      <c r="P1569" s="2">
        <v>0.25700000000000001</v>
      </c>
      <c r="Q1569" s="2">
        <v>0.191</v>
      </c>
      <c r="R1569" s="2">
        <v>0.96499999999999997</v>
      </c>
      <c r="S1569" s="2">
        <v>0.96399999999999997</v>
      </c>
      <c r="T1569" s="2">
        <v>0.109</v>
      </c>
      <c r="U1569" s="2">
        <v>0.18</v>
      </c>
      <c r="V1569" s="2">
        <v>0.13800000000000001</v>
      </c>
      <c r="W1569" s="2">
        <v>6.6000000000000003E-2</v>
      </c>
      <c r="X1569" s="2">
        <v>0.4</v>
      </c>
      <c r="Y1569" s="2">
        <v>0.126</v>
      </c>
      <c r="Z1569" s="2">
        <v>9.4E-2</v>
      </c>
      <c r="AA1569" s="2">
        <v>0.66900000000000004</v>
      </c>
      <c r="AB1569" s="2">
        <v>0.997</v>
      </c>
      <c r="AC1569" s="2">
        <v>0.98899999999999999</v>
      </c>
      <c r="AD1569" s="2">
        <v>0.57599999999999996</v>
      </c>
      <c r="AE1569" s="2">
        <v>0.92400000000000004</v>
      </c>
      <c r="AF1569" s="2">
        <v>1E-3</v>
      </c>
      <c r="AG1569" s="2">
        <v>1E-3</v>
      </c>
      <c r="AH1569" s="2">
        <v>0.77800000000000002</v>
      </c>
      <c r="AI1569" s="2">
        <v>0</v>
      </c>
      <c r="AJ1569" s="2">
        <v>0</v>
      </c>
      <c r="AK1569">
        <v>10874910</v>
      </c>
      <c r="AL1569">
        <v>631.16999999999996</v>
      </c>
      <c r="AM1569" t="s">
        <v>57</v>
      </c>
      <c r="AN1569" s="3">
        <v>0.92717413289480644</v>
      </c>
      <c r="AO1569" s="3">
        <v>1.3753761407288489E-3</v>
      </c>
      <c r="AP1569" s="3">
        <v>0.92725880090612556</v>
      </c>
      <c r="AQ1569" s="3">
        <v>1.358791358556043E-3</v>
      </c>
      <c r="AR1569" s="3">
        <v>0.98018310445649104</v>
      </c>
      <c r="AS1569" s="3">
        <v>5.7172271776835017E-4</v>
      </c>
      <c r="AT1569" s="10">
        <v>1.56894684E-2</v>
      </c>
      <c r="AU1569" s="1">
        <v>313.7734375</v>
      </c>
      <c r="AV1569" s="5">
        <v>8253307.0485545481</v>
      </c>
      <c r="AW1569" s="9">
        <v>0.69319558143615723</v>
      </c>
      <c r="AX1569">
        <v>24</v>
      </c>
      <c r="AY1569" t="s">
        <v>50</v>
      </c>
      <c r="AZ1569" s="9">
        <f>AVERAGE(MainTable[[#This Row],[f1]:[f4]])</f>
        <v>0.58719999999999994</v>
      </c>
      <c r="BA1569" s="9">
        <f>AVERAGE(MainTable[[#This Row],[l1]:[l3]])</f>
        <v>0.14233333333333334</v>
      </c>
      <c r="BB1569" s="9">
        <f>AVERAGE(MainTable[[#This Row],[n1]:[lsc]])</f>
        <v>0.39199999999999996</v>
      </c>
      <c r="BC1569" s="9">
        <f>AVERAGE(MainTable[[#This Row],[density]:[clsCoef]])</f>
        <v>0.78249999999999997</v>
      </c>
      <c r="BD1569" s="9">
        <f>AVERAGE(MainTable[[#This Row],[t2]:[t4]])</f>
        <v>0.26</v>
      </c>
      <c r="BE1569" s="9">
        <f>AVERAGE(MainTable[[#This Row],[c1]:[c2]])</f>
        <v>0</v>
      </c>
      <c r="BF1569" s="9">
        <f>AVERAGE(MainTable[[#This Row],[n3]], MainTable[[#This Row],[n1]], MainTable[[#This Row],[n4]])</f>
        <v>9.5333333333333339E-2</v>
      </c>
      <c r="BG1569" s="9" t="str">
        <f>VLOOKUP(MainTable[[#This Row],[model]],ModelNames,4,FALSE)</f>
        <v>Tree-based</v>
      </c>
      <c r="BH1569" s="9" cm="1">
        <f t="array" ref="BH1569">MEDIAN(IF($AM$2:$AM$2385=AM1569,$AN$2:$AN$2385))</f>
        <v>0.84387062005572167</v>
      </c>
      <c r="BI1569" s="9" t="str" cm="1">
        <f t="array" ref="BI1569">LEFT(A1569, MIN(IFERROR(FIND({"_binarized","_clean","_converted"}, A1569), LEN(A1569)+1))-1)</f>
        <v>Invistico_Airline</v>
      </c>
    </row>
    <row r="1570" spans="1:61" x14ac:dyDescent="0.25">
      <c r="A1570" t="s">
        <v>136</v>
      </c>
      <c r="B1570" s="6">
        <v>129880</v>
      </c>
      <c r="C1570">
        <v>22</v>
      </c>
      <c r="D1570">
        <v>18</v>
      </c>
      <c r="E1570">
        <v>3</v>
      </c>
      <c r="F1570" s="1">
        <v>1.209106526287143</v>
      </c>
      <c r="G1570">
        <v>0</v>
      </c>
      <c r="H1570">
        <v>0</v>
      </c>
      <c r="I1570" s="1">
        <v>152.9765945810291</v>
      </c>
      <c r="J1570" s="1">
        <v>10.22833279736941</v>
      </c>
      <c r="K1570" s="1">
        <v>1.0888318543584881</v>
      </c>
      <c r="L1570" s="1">
        <v>16.575600000000001</v>
      </c>
      <c r="M1570" s="1">
        <v>7.5709999999999997</v>
      </c>
      <c r="N1570" s="2">
        <v>0.40799999999999997</v>
      </c>
      <c r="O1570" s="2">
        <v>0.55900000000000005</v>
      </c>
      <c r="P1570" s="2">
        <v>0.25700000000000001</v>
      </c>
      <c r="Q1570" s="2">
        <v>0.191</v>
      </c>
      <c r="R1570" s="2">
        <v>0.96499999999999997</v>
      </c>
      <c r="S1570" s="2">
        <v>0.96399999999999997</v>
      </c>
      <c r="T1570" s="2">
        <v>0.109</v>
      </c>
      <c r="U1570" s="2">
        <v>0.18</v>
      </c>
      <c r="V1570" s="2">
        <v>0.13800000000000001</v>
      </c>
      <c r="W1570" s="2">
        <v>6.6000000000000003E-2</v>
      </c>
      <c r="X1570" s="2">
        <v>0.4</v>
      </c>
      <c r="Y1570" s="2">
        <v>0.126</v>
      </c>
      <c r="Z1570" s="2">
        <v>9.4E-2</v>
      </c>
      <c r="AA1570" s="2">
        <v>0.66900000000000004</v>
      </c>
      <c r="AB1570" s="2">
        <v>0.997</v>
      </c>
      <c r="AC1570" s="2">
        <v>0.98899999999999999</v>
      </c>
      <c r="AD1570" s="2">
        <v>0.57599999999999996</v>
      </c>
      <c r="AE1570" s="2">
        <v>0.92400000000000004</v>
      </c>
      <c r="AF1570" s="2">
        <v>1E-3</v>
      </c>
      <c r="AG1570" s="2">
        <v>1E-3</v>
      </c>
      <c r="AH1570" s="2">
        <v>0.77800000000000002</v>
      </c>
      <c r="AI1570" s="2">
        <v>0</v>
      </c>
      <c r="AJ1570" s="2">
        <v>0</v>
      </c>
      <c r="AK1570">
        <v>10874910</v>
      </c>
      <c r="AL1570">
        <v>631.16999999999996</v>
      </c>
      <c r="AM1570" t="s">
        <v>61</v>
      </c>
      <c r="AN1570" s="3">
        <v>0.84336651198268164</v>
      </c>
      <c r="AO1570" s="3">
        <v>2.9786952855563719E-3</v>
      </c>
      <c r="AP1570" s="3">
        <v>0.84329651989469423</v>
      </c>
      <c r="AQ1570" s="3">
        <v>2.9704665223326148E-3</v>
      </c>
      <c r="AR1570" s="3">
        <v>0.9135712324628138</v>
      </c>
      <c r="AS1570" s="3">
        <v>2.1784372257297852E-3</v>
      </c>
      <c r="AT1570" s="10">
        <v>5.7528471900000003E-2</v>
      </c>
      <c r="AU1570" s="1">
        <v>811.14453125</v>
      </c>
      <c r="AV1570" s="5">
        <v>2250885.4419066701</v>
      </c>
      <c r="AW1570" s="9">
        <v>1.7152092456817629</v>
      </c>
      <c r="AX1570">
        <v>4</v>
      </c>
      <c r="AY1570" t="s">
        <v>50</v>
      </c>
      <c r="AZ1570" s="9">
        <f>AVERAGE(MainTable[[#This Row],[f1]:[f4]])</f>
        <v>0.58719999999999994</v>
      </c>
      <c r="BA1570" s="9">
        <f>AVERAGE(MainTable[[#This Row],[l1]:[l3]])</f>
        <v>0.14233333333333334</v>
      </c>
      <c r="BB1570" s="9">
        <f>AVERAGE(MainTable[[#This Row],[n1]:[lsc]])</f>
        <v>0.39199999999999996</v>
      </c>
      <c r="BC1570" s="9">
        <f>AVERAGE(MainTable[[#This Row],[density]:[clsCoef]])</f>
        <v>0.78249999999999997</v>
      </c>
      <c r="BD1570" s="9">
        <f>AVERAGE(MainTable[[#This Row],[t2]:[t4]])</f>
        <v>0.26</v>
      </c>
      <c r="BE1570" s="9">
        <f>AVERAGE(MainTable[[#This Row],[c1]:[c2]])</f>
        <v>0</v>
      </c>
      <c r="BF1570" s="9">
        <f>AVERAGE(MainTable[[#This Row],[n3]], MainTable[[#This Row],[n1]], MainTable[[#This Row],[n4]])</f>
        <v>9.5333333333333339E-2</v>
      </c>
      <c r="BG1570" s="9" t="str">
        <f>VLOOKUP(MainTable[[#This Row],[model]],ModelNames,4,FALSE)</f>
        <v>Discriminant</v>
      </c>
      <c r="BH1570" s="9" cm="1">
        <f t="array" ref="BH1570">MEDIAN(IF($AM$2:$AM$2385=AM1570,$AN$2:$AN$2385))</f>
        <v>0.82848361206198695</v>
      </c>
      <c r="BI1570" s="9" t="str" cm="1">
        <f t="array" ref="BI1570">LEFT(A1570, MIN(IFERROR(FIND({"_binarized","_clean","_converted"}, A1570), LEN(A1570)+1))-1)</f>
        <v>Invistico_Airline</v>
      </c>
    </row>
    <row r="1571" spans="1:61" x14ac:dyDescent="0.25">
      <c r="A1571" t="s">
        <v>136</v>
      </c>
      <c r="B1571" s="6">
        <v>129880</v>
      </c>
      <c r="C1571">
        <v>22</v>
      </c>
      <c r="D1571">
        <v>18</v>
      </c>
      <c r="E1571">
        <v>3</v>
      </c>
      <c r="F1571" s="1">
        <v>1.209106526287143</v>
      </c>
      <c r="G1571">
        <v>0</v>
      </c>
      <c r="H1571">
        <v>0</v>
      </c>
      <c r="I1571" s="1">
        <v>152.9765945810291</v>
      </c>
      <c r="J1571" s="1">
        <v>10.22833279736941</v>
      </c>
      <c r="K1571" s="1">
        <v>1.0888318543584881</v>
      </c>
      <c r="L1571" s="1">
        <v>16.575600000000001</v>
      </c>
      <c r="M1571" s="1">
        <v>7.5709999999999997</v>
      </c>
      <c r="N1571" s="2">
        <v>0.40799999999999997</v>
      </c>
      <c r="O1571" s="2">
        <v>0.55900000000000005</v>
      </c>
      <c r="P1571" s="2">
        <v>0.25700000000000001</v>
      </c>
      <c r="Q1571" s="2">
        <v>0.191</v>
      </c>
      <c r="R1571" s="2">
        <v>0.96499999999999997</v>
      </c>
      <c r="S1571" s="2">
        <v>0.96399999999999997</v>
      </c>
      <c r="T1571" s="2">
        <v>0.109</v>
      </c>
      <c r="U1571" s="2">
        <v>0.18</v>
      </c>
      <c r="V1571" s="2">
        <v>0.13800000000000001</v>
      </c>
      <c r="W1571" s="2">
        <v>6.6000000000000003E-2</v>
      </c>
      <c r="X1571" s="2">
        <v>0.4</v>
      </c>
      <c r="Y1571" s="2">
        <v>0.126</v>
      </c>
      <c r="Z1571" s="2">
        <v>9.4E-2</v>
      </c>
      <c r="AA1571" s="2">
        <v>0.66900000000000004</v>
      </c>
      <c r="AB1571" s="2">
        <v>0.997</v>
      </c>
      <c r="AC1571" s="2">
        <v>0.98899999999999999</v>
      </c>
      <c r="AD1571" s="2">
        <v>0.57599999999999996</v>
      </c>
      <c r="AE1571" s="2">
        <v>0.92400000000000004</v>
      </c>
      <c r="AF1571" s="2">
        <v>1E-3</v>
      </c>
      <c r="AG1571" s="2">
        <v>1E-3</v>
      </c>
      <c r="AH1571" s="2">
        <v>0.77800000000000002</v>
      </c>
      <c r="AI1571" s="2">
        <v>0</v>
      </c>
      <c r="AJ1571" s="2">
        <v>0</v>
      </c>
      <c r="AK1571">
        <v>10874910</v>
      </c>
      <c r="AL1571">
        <v>631.16999999999996</v>
      </c>
      <c r="AM1571" t="s">
        <v>62</v>
      </c>
      <c r="AN1571" s="3">
        <v>0.83414552681213616</v>
      </c>
      <c r="AO1571" s="3">
        <v>1.3742341996059351E-3</v>
      </c>
      <c r="AP1571" s="3">
        <v>0.83428827167727293</v>
      </c>
      <c r="AQ1571" s="3">
        <v>1.3805746235824141E-3</v>
      </c>
      <c r="AT1571" s="10">
        <v>1.41066313E-2</v>
      </c>
      <c r="AU1571" s="1">
        <v>697.5546875</v>
      </c>
      <c r="AV1571" s="5">
        <v>9179370.8532555886</v>
      </c>
      <c r="AW1571" s="9">
        <v>1.1333234310150151</v>
      </c>
      <c r="AX1571">
        <v>6</v>
      </c>
      <c r="AY1571" t="s">
        <v>50</v>
      </c>
      <c r="AZ1571" s="9">
        <f>AVERAGE(MainTable[[#This Row],[f1]:[f4]])</f>
        <v>0.58719999999999994</v>
      </c>
      <c r="BA1571" s="9">
        <f>AVERAGE(MainTable[[#This Row],[l1]:[l3]])</f>
        <v>0.14233333333333334</v>
      </c>
      <c r="BB1571" s="9">
        <f>AVERAGE(MainTable[[#This Row],[n1]:[lsc]])</f>
        <v>0.39199999999999996</v>
      </c>
      <c r="BC1571" s="9">
        <f>AVERAGE(MainTable[[#This Row],[density]:[clsCoef]])</f>
        <v>0.78249999999999997</v>
      </c>
      <c r="BD1571" s="9">
        <f>AVERAGE(MainTable[[#This Row],[t2]:[t4]])</f>
        <v>0.26</v>
      </c>
      <c r="BE1571" s="9">
        <f>AVERAGE(MainTable[[#This Row],[c1]:[c2]])</f>
        <v>0</v>
      </c>
      <c r="BF1571" s="9">
        <f>AVERAGE(MainTable[[#This Row],[n3]], MainTable[[#This Row],[n1]], MainTable[[#This Row],[n4]])</f>
        <v>9.5333333333333339E-2</v>
      </c>
      <c r="BG1571" s="9" t="str">
        <f>VLOOKUP(MainTable[[#This Row],[model]],ModelNames,4,FALSE)</f>
        <v>Linear</v>
      </c>
      <c r="BH1571" s="9" cm="1">
        <f t="array" ref="BH1571">MEDIAN(IF($AM$2:$AM$2385=AM1571,$AN$2:$AN$2385))</f>
        <v>0.84909999999999997</v>
      </c>
      <c r="BI1571" s="9" t="str" cm="1">
        <f t="array" ref="BI1571">LEFT(A1571, MIN(IFERROR(FIND({"_binarized","_clean","_converted"}, A1571), LEN(A1571)+1))-1)</f>
        <v>Invistico_Airline</v>
      </c>
    </row>
    <row r="1572" spans="1:61" x14ac:dyDescent="0.25">
      <c r="A1572" t="s">
        <v>136</v>
      </c>
      <c r="B1572" s="6">
        <v>129880</v>
      </c>
      <c r="C1572">
        <v>22</v>
      </c>
      <c r="D1572">
        <v>18</v>
      </c>
      <c r="E1572">
        <v>3</v>
      </c>
      <c r="F1572" s="1">
        <v>1.209106526287143</v>
      </c>
      <c r="G1572">
        <v>0</v>
      </c>
      <c r="H1572">
        <v>0</v>
      </c>
      <c r="I1572" s="1">
        <v>152.9765945810291</v>
      </c>
      <c r="J1572" s="1">
        <v>10.22833279736941</v>
      </c>
      <c r="K1572" s="1">
        <v>1.0888318543584881</v>
      </c>
      <c r="L1572" s="1">
        <v>16.575600000000001</v>
      </c>
      <c r="M1572" s="1">
        <v>7.5709999999999997</v>
      </c>
      <c r="N1572" s="2">
        <v>0.40799999999999997</v>
      </c>
      <c r="O1572" s="2">
        <v>0.55900000000000005</v>
      </c>
      <c r="P1572" s="2">
        <v>0.25700000000000001</v>
      </c>
      <c r="Q1572" s="2">
        <v>0.191</v>
      </c>
      <c r="R1572" s="2">
        <v>0.96499999999999997</v>
      </c>
      <c r="S1572" s="2">
        <v>0.96399999999999997</v>
      </c>
      <c r="T1572" s="2">
        <v>0.109</v>
      </c>
      <c r="U1572" s="2">
        <v>0.18</v>
      </c>
      <c r="V1572" s="2">
        <v>0.13800000000000001</v>
      </c>
      <c r="W1572" s="2">
        <v>6.6000000000000003E-2</v>
      </c>
      <c r="X1572" s="2">
        <v>0.4</v>
      </c>
      <c r="Y1572" s="2">
        <v>0.126</v>
      </c>
      <c r="Z1572" s="2">
        <v>9.4E-2</v>
      </c>
      <c r="AA1572" s="2">
        <v>0.66900000000000004</v>
      </c>
      <c r="AB1572" s="2">
        <v>0.997</v>
      </c>
      <c r="AC1572" s="2">
        <v>0.98899999999999999</v>
      </c>
      <c r="AD1572" s="2">
        <v>0.57599999999999996</v>
      </c>
      <c r="AE1572" s="2">
        <v>0.92400000000000004</v>
      </c>
      <c r="AF1572" s="2">
        <v>1E-3</v>
      </c>
      <c r="AG1572" s="2">
        <v>1E-3</v>
      </c>
      <c r="AH1572" s="2">
        <v>0.77800000000000002</v>
      </c>
      <c r="AI1572" s="2">
        <v>0</v>
      </c>
      <c r="AJ1572" s="2">
        <v>0</v>
      </c>
      <c r="AK1572">
        <v>10874910</v>
      </c>
      <c r="AL1572">
        <v>631.16999999999996</v>
      </c>
      <c r="AM1572" t="s">
        <v>60</v>
      </c>
      <c r="AN1572" s="3">
        <v>0.83386750054130832</v>
      </c>
      <c r="AO1572" s="3">
        <v>1.374347433876801E-3</v>
      </c>
      <c r="AP1572" s="3">
        <v>0.83405682102269307</v>
      </c>
      <c r="AQ1572" s="3">
        <v>1.403763623660959E-3</v>
      </c>
      <c r="AT1572" s="10">
        <v>1.3769936599999999E-2</v>
      </c>
      <c r="AU1572" s="1">
        <v>655.09375</v>
      </c>
      <c r="AV1572" s="5">
        <v>9403819.6487595085</v>
      </c>
      <c r="AW1572" s="9">
        <v>0.6760101318359375</v>
      </c>
      <c r="AX1572">
        <v>16</v>
      </c>
      <c r="AY1572" t="s">
        <v>50</v>
      </c>
      <c r="AZ1572" s="9">
        <f>AVERAGE(MainTable[[#This Row],[f1]:[f4]])</f>
        <v>0.58719999999999994</v>
      </c>
      <c r="BA1572" s="9">
        <f>AVERAGE(MainTable[[#This Row],[l1]:[l3]])</f>
        <v>0.14233333333333334</v>
      </c>
      <c r="BB1572" s="9">
        <f>AVERAGE(MainTable[[#This Row],[n1]:[lsc]])</f>
        <v>0.39199999999999996</v>
      </c>
      <c r="BC1572" s="9">
        <f>AVERAGE(MainTable[[#This Row],[density]:[clsCoef]])</f>
        <v>0.78249999999999997</v>
      </c>
      <c r="BD1572" s="9">
        <f>AVERAGE(MainTable[[#This Row],[t2]:[t4]])</f>
        <v>0.26</v>
      </c>
      <c r="BE1572" s="9">
        <f>AVERAGE(MainTable[[#This Row],[c1]:[c2]])</f>
        <v>0</v>
      </c>
      <c r="BF1572" s="9">
        <f>AVERAGE(MainTable[[#This Row],[n3]], MainTable[[#This Row],[n1]], MainTable[[#This Row],[n4]])</f>
        <v>9.5333333333333339E-2</v>
      </c>
      <c r="BG1572" s="9" t="str">
        <f>VLOOKUP(MainTable[[#This Row],[model]],ModelNames,4,FALSE)</f>
        <v>Linear</v>
      </c>
      <c r="BH1572" s="9" cm="1">
        <f t="array" ref="BH1572">MEDIAN(IF($AM$2:$AM$2385=AM1572,$AN$2:$AN$2385))</f>
        <v>0.84154689776823377</v>
      </c>
      <c r="BI1572" s="9" t="str" cm="1">
        <f t="array" ref="BI1572">LEFT(A1572, MIN(IFERROR(FIND({"_binarized","_clean","_converted"}, A1572), LEN(A1572)+1))-1)</f>
        <v>Invistico_Airline</v>
      </c>
    </row>
    <row r="1573" spans="1:61" x14ac:dyDescent="0.25">
      <c r="A1573" t="s">
        <v>136</v>
      </c>
      <c r="B1573" s="6">
        <v>129880</v>
      </c>
      <c r="C1573">
        <v>22</v>
      </c>
      <c r="D1573">
        <v>18</v>
      </c>
      <c r="E1573">
        <v>3</v>
      </c>
      <c r="F1573" s="1">
        <v>1.209106526287143</v>
      </c>
      <c r="G1573">
        <v>0</v>
      </c>
      <c r="H1573">
        <v>0</v>
      </c>
      <c r="I1573" s="1">
        <v>152.9765945810291</v>
      </c>
      <c r="J1573" s="1">
        <v>10.22833279736941</v>
      </c>
      <c r="K1573" s="1">
        <v>1.0888318543584881</v>
      </c>
      <c r="L1573" s="1">
        <v>16.575600000000001</v>
      </c>
      <c r="M1573" s="1">
        <v>7.5709999999999997</v>
      </c>
      <c r="N1573" s="2">
        <v>0.40799999999999997</v>
      </c>
      <c r="O1573" s="2">
        <v>0.55900000000000005</v>
      </c>
      <c r="P1573" s="2">
        <v>0.25700000000000001</v>
      </c>
      <c r="Q1573" s="2">
        <v>0.191</v>
      </c>
      <c r="R1573" s="2">
        <v>0.96499999999999997</v>
      </c>
      <c r="S1573" s="2">
        <v>0.96399999999999997</v>
      </c>
      <c r="T1573" s="2">
        <v>0.109</v>
      </c>
      <c r="U1573" s="2">
        <v>0.18</v>
      </c>
      <c r="V1573" s="2">
        <v>0.13800000000000001</v>
      </c>
      <c r="W1573" s="2">
        <v>6.6000000000000003E-2</v>
      </c>
      <c r="X1573" s="2">
        <v>0.4</v>
      </c>
      <c r="Y1573" s="2">
        <v>0.126</v>
      </c>
      <c r="Z1573" s="2">
        <v>9.4E-2</v>
      </c>
      <c r="AA1573" s="2">
        <v>0.66900000000000004</v>
      </c>
      <c r="AB1573" s="2">
        <v>0.997</v>
      </c>
      <c r="AC1573" s="2">
        <v>0.98899999999999999</v>
      </c>
      <c r="AD1573" s="2">
        <v>0.57599999999999996</v>
      </c>
      <c r="AE1573" s="2">
        <v>0.92400000000000004</v>
      </c>
      <c r="AF1573" s="2">
        <v>1E-3</v>
      </c>
      <c r="AG1573" s="2">
        <v>1E-3</v>
      </c>
      <c r="AH1573" s="2">
        <v>0.77800000000000002</v>
      </c>
      <c r="AI1573" s="2">
        <v>0</v>
      </c>
      <c r="AJ1573" s="2">
        <v>0</v>
      </c>
      <c r="AK1573">
        <v>10874910</v>
      </c>
      <c r="AL1573">
        <v>631.16999999999996</v>
      </c>
      <c r="AM1573" t="s">
        <v>64</v>
      </c>
      <c r="AN1573" s="3">
        <v>0.83002155366060393</v>
      </c>
      <c r="AO1573" s="3">
        <v>1.565422196300935E-3</v>
      </c>
      <c r="AP1573" s="3">
        <v>0.830005075046792</v>
      </c>
      <c r="AQ1573" s="3">
        <v>1.555774240021175E-3</v>
      </c>
      <c r="AR1573" s="3">
        <v>0.90303864556970326</v>
      </c>
      <c r="AS1573" s="3">
        <v>2.4543341642514109E-3</v>
      </c>
      <c r="AT1573" s="10">
        <v>1.36747837E-2</v>
      </c>
      <c r="AU1573" s="1">
        <v>783.87890625</v>
      </c>
      <c r="AV1573" s="5">
        <v>9469253.9770765845</v>
      </c>
      <c r="AW1573" s="9">
        <v>1.223096609115601</v>
      </c>
      <c r="AX1573">
        <v>2</v>
      </c>
      <c r="AY1573" t="s">
        <v>50</v>
      </c>
      <c r="AZ1573" s="9">
        <f>AVERAGE(MainTable[[#This Row],[f1]:[f4]])</f>
        <v>0.58719999999999994</v>
      </c>
      <c r="BA1573" s="9">
        <f>AVERAGE(MainTable[[#This Row],[l1]:[l3]])</f>
        <v>0.14233333333333334</v>
      </c>
      <c r="BB1573" s="9">
        <f>AVERAGE(MainTable[[#This Row],[n1]:[lsc]])</f>
        <v>0.39199999999999996</v>
      </c>
      <c r="BC1573" s="9">
        <f>AVERAGE(MainTable[[#This Row],[density]:[clsCoef]])</f>
        <v>0.78249999999999997</v>
      </c>
      <c r="BD1573" s="9">
        <f>AVERAGE(MainTable[[#This Row],[t2]:[t4]])</f>
        <v>0.26</v>
      </c>
      <c r="BE1573" s="9">
        <f>AVERAGE(MainTable[[#This Row],[c1]:[c2]])</f>
        <v>0</v>
      </c>
      <c r="BF1573" s="9">
        <f>AVERAGE(MainTable[[#This Row],[n3]], MainTable[[#This Row],[n1]], MainTable[[#This Row],[n4]])</f>
        <v>9.5333333333333339E-2</v>
      </c>
      <c r="BG1573" s="9" t="str">
        <f>VLOOKUP(MainTable[[#This Row],[model]],ModelNames,4,FALSE)</f>
        <v>Discriminant</v>
      </c>
      <c r="BH1573" s="9" cm="1">
        <f t="array" ref="BH1573">MEDIAN(IF($AM$2:$AM$2385=AM1573,$AN$2:$AN$2385))</f>
        <v>0.83860904466088915</v>
      </c>
      <c r="BI1573" s="9" t="str" cm="1">
        <f t="array" ref="BI1573">LEFT(A1573, MIN(IFERROR(FIND({"_binarized","_clean","_converted"}, A1573), LEN(A1573)+1))-1)</f>
        <v>Invistico_Airline</v>
      </c>
    </row>
    <row r="1574" spans="1:61" x14ac:dyDescent="0.25">
      <c r="A1574" t="s">
        <v>136</v>
      </c>
      <c r="B1574" s="6">
        <v>129880</v>
      </c>
      <c r="C1574">
        <v>22</v>
      </c>
      <c r="D1574">
        <v>18</v>
      </c>
      <c r="E1574">
        <v>3</v>
      </c>
      <c r="F1574" s="1">
        <v>1.209106526287143</v>
      </c>
      <c r="G1574">
        <v>0</v>
      </c>
      <c r="H1574">
        <v>0</v>
      </c>
      <c r="I1574" s="1">
        <v>152.9765945810291</v>
      </c>
      <c r="J1574" s="1">
        <v>10.22833279736941</v>
      </c>
      <c r="K1574" s="1">
        <v>1.0888318543584881</v>
      </c>
      <c r="L1574" s="1">
        <v>16.575600000000001</v>
      </c>
      <c r="M1574" s="1">
        <v>7.5709999999999997</v>
      </c>
      <c r="N1574" s="2">
        <v>0.40799999999999997</v>
      </c>
      <c r="O1574" s="2">
        <v>0.55900000000000005</v>
      </c>
      <c r="P1574" s="2">
        <v>0.25700000000000001</v>
      </c>
      <c r="Q1574" s="2">
        <v>0.191</v>
      </c>
      <c r="R1574" s="2">
        <v>0.96499999999999997</v>
      </c>
      <c r="S1574" s="2">
        <v>0.96399999999999997</v>
      </c>
      <c r="T1574" s="2">
        <v>0.109</v>
      </c>
      <c r="U1574" s="2">
        <v>0.18</v>
      </c>
      <c r="V1574" s="2">
        <v>0.13800000000000001</v>
      </c>
      <c r="W1574" s="2">
        <v>6.6000000000000003E-2</v>
      </c>
      <c r="X1574" s="2">
        <v>0.4</v>
      </c>
      <c r="Y1574" s="2">
        <v>0.126</v>
      </c>
      <c r="Z1574" s="2">
        <v>9.4E-2</v>
      </c>
      <c r="AA1574" s="2">
        <v>0.66900000000000004</v>
      </c>
      <c r="AB1574" s="2">
        <v>0.997</v>
      </c>
      <c r="AC1574" s="2">
        <v>0.98899999999999999</v>
      </c>
      <c r="AD1574" s="2">
        <v>0.57599999999999996</v>
      </c>
      <c r="AE1574" s="2">
        <v>0.92400000000000004</v>
      </c>
      <c r="AF1574" s="2">
        <v>1E-3</v>
      </c>
      <c r="AG1574" s="2">
        <v>1E-3</v>
      </c>
      <c r="AH1574" s="2">
        <v>0.77800000000000002</v>
      </c>
      <c r="AI1574" s="2">
        <v>0</v>
      </c>
      <c r="AJ1574" s="2">
        <v>0</v>
      </c>
      <c r="AK1574">
        <v>10874910</v>
      </c>
      <c r="AL1574">
        <v>631.16999999999996</v>
      </c>
      <c r="AM1574" t="s">
        <v>56</v>
      </c>
      <c r="AN1574" s="3">
        <v>0.8291334345119612</v>
      </c>
      <c r="AO1574" s="3">
        <v>1.871113910263766E-3</v>
      </c>
      <c r="AP1574" s="3">
        <v>0.82911286655122929</v>
      </c>
      <c r="AQ1574" s="3">
        <v>1.8637843510632621E-3</v>
      </c>
      <c r="AR1574" s="3">
        <v>0.90268918060159697</v>
      </c>
      <c r="AS1574" s="3">
        <v>2.374518782537474E-3</v>
      </c>
      <c r="AT1574" s="10">
        <v>1.40032291E-2</v>
      </c>
      <c r="AU1574" s="1">
        <v>615.38671875</v>
      </c>
      <c r="AV1574" s="5">
        <v>9247152.8312487863</v>
      </c>
      <c r="AW1574" s="9">
        <v>1.285230398178101</v>
      </c>
      <c r="AX1574">
        <v>10</v>
      </c>
      <c r="AY1574" t="s">
        <v>50</v>
      </c>
      <c r="AZ1574" s="9">
        <f>AVERAGE(MainTable[[#This Row],[f1]:[f4]])</f>
        <v>0.58719999999999994</v>
      </c>
      <c r="BA1574" s="9">
        <f>AVERAGE(MainTable[[#This Row],[l1]:[l3]])</f>
        <v>0.14233333333333334</v>
      </c>
      <c r="BB1574" s="9">
        <f>AVERAGE(MainTable[[#This Row],[n1]:[lsc]])</f>
        <v>0.39199999999999996</v>
      </c>
      <c r="BC1574" s="9">
        <f>AVERAGE(MainTable[[#This Row],[density]:[clsCoef]])</f>
        <v>0.78249999999999997</v>
      </c>
      <c r="BD1574" s="9">
        <f>AVERAGE(MainTable[[#This Row],[t2]:[t4]])</f>
        <v>0.26</v>
      </c>
      <c r="BE1574" s="9">
        <f>AVERAGE(MainTable[[#This Row],[c1]:[c2]])</f>
        <v>0</v>
      </c>
      <c r="BF1574" s="9">
        <f>AVERAGE(MainTable[[#This Row],[n3]], MainTable[[#This Row],[n1]], MainTable[[#This Row],[n4]])</f>
        <v>9.5333333333333339E-2</v>
      </c>
      <c r="BG1574" s="9" t="str">
        <f>VLOOKUP(MainTable[[#This Row],[model]],ModelNames,4,FALSE)</f>
        <v>Linear</v>
      </c>
      <c r="BH1574" s="9" cm="1">
        <f t="array" ref="BH1574">MEDIAN(IF($AM$2:$AM$2385=AM1574,$AN$2:$AN$2385))</f>
        <v>0.85279999999999989</v>
      </c>
      <c r="BI1574" s="9" t="str" cm="1">
        <f t="array" ref="BI1574">LEFT(A1574, MIN(IFERROR(FIND({"_binarized","_clean","_converted"}, A1574), LEN(A1574)+1))-1)</f>
        <v>Invistico_Airline</v>
      </c>
    </row>
    <row r="1575" spans="1:61" x14ac:dyDescent="0.25">
      <c r="A1575" t="s">
        <v>136</v>
      </c>
      <c r="B1575" s="6">
        <v>129880</v>
      </c>
      <c r="C1575">
        <v>22</v>
      </c>
      <c r="D1575">
        <v>18</v>
      </c>
      <c r="E1575">
        <v>3</v>
      </c>
      <c r="F1575" s="1">
        <v>1.209106526287143</v>
      </c>
      <c r="G1575">
        <v>0</v>
      </c>
      <c r="H1575">
        <v>0</v>
      </c>
      <c r="I1575" s="1">
        <v>152.9765945810291</v>
      </c>
      <c r="J1575" s="1">
        <v>10.22833279736941</v>
      </c>
      <c r="K1575" s="1">
        <v>1.0888318543584881</v>
      </c>
      <c r="L1575" s="1">
        <v>16.575600000000001</v>
      </c>
      <c r="M1575" s="1">
        <v>7.5709999999999997</v>
      </c>
      <c r="N1575" s="2">
        <v>0.40799999999999997</v>
      </c>
      <c r="O1575" s="2">
        <v>0.55900000000000005</v>
      </c>
      <c r="P1575" s="2">
        <v>0.25700000000000001</v>
      </c>
      <c r="Q1575" s="2">
        <v>0.191</v>
      </c>
      <c r="R1575" s="2">
        <v>0.96499999999999997</v>
      </c>
      <c r="S1575" s="2">
        <v>0.96399999999999997</v>
      </c>
      <c r="T1575" s="2">
        <v>0.109</v>
      </c>
      <c r="U1575" s="2">
        <v>0.18</v>
      </c>
      <c r="V1575" s="2">
        <v>0.13800000000000001</v>
      </c>
      <c r="W1575" s="2">
        <v>6.6000000000000003E-2</v>
      </c>
      <c r="X1575" s="2">
        <v>0.4</v>
      </c>
      <c r="Y1575" s="2">
        <v>0.126</v>
      </c>
      <c r="Z1575" s="2">
        <v>9.4E-2</v>
      </c>
      <c r="AA1575" s="2">
        <v>0.66900000000000004</v>
      </c>
      <c r="AB1575" s="2">
        <v>0.997</v>
      </c>
      <c r="AC1575" s="2">
        <v>0.98899999999999999</v>
      </c>
      <c r="AD1575" s="2">
        <v>0.57599999999999996</v>
      </c>
      <c r="AE1575" s="2">
        <v>0.92400000000000004</v>
      </c>
      <c r="AF1575" s="2">
        <v>1E-3</v>
      </c>
      <c r="AG1575" s="2">
        <v>1E-3</v>
      </c>
      <c r="AH1575" s="2">
        <v>0.77800000000000002</v>
      </c>
      <c r="AI1575" s="2">
        <v>0</v>
      </c>
      <c r="AJ1575" s="2">
        <v>0</v>
      </c>
      <c r="AK1575">
        <v>10874910</v>
      </c>
      <c r="AL1575">
        <v>631.16999999999996</v>
      </c>
      <c r="AM1575" t="s">
        <v>63</v>
      </c>
      <c r="AN1575" s="3">
        <v>0.80743239613408413</v>
      </c>
      <c r="AO1575" s="3">
        <v>1.7391848103320371E-3</v>
      </c>
      <c r="AP1575" s="3">
        <v>0.80739364258526736</v>
      </c>
      <c r="AQ1575" s="3">
        <v>1.7189860589035919E-3</v>
      </c>
      <c r="AR1575" s="3">
        <v>0.88899540111774156</v>
      </c>
      <c r="AS1575" s="3">
        <v>2.7492041822801878E-3</v>
      </c>
      <c r="AT1575" s="10">
        <v>4.6204567000000002E-2</v>
      </c>
      <c r="AU1575" s="1">
        <v>763.4375</v>
      </c>
      <c r="AV1575" s="5">
        <v>2802536.816858965</v>
      </c>
      <c r="AW1575" s="9">
        <v>0.2136845588684082</v>
      </c>
      <c r="AX1575">
        <v>4</v>
      </c>
      <c r="AY1575" t="s">
        <v>50</v>
      </c>
      <c r="AZ1575" s="9">
        <f>AVERAGE(MainTable[[#This Row],[f1]:[f4]])</f>
        <v>0.58719999999999994</v>
      </c>
      <c r="BA1575" s="9">
        <f>AVERAGE(MainTable[[#This Row],[l1]:[l3]])</f>
        <v>0.14233333333333334</v>
      </c>
      <c r="BB1575" s="9">
        <f>AVERAGE(MainTable[[#This Row],[n1]:[lsc]])</f>
        <v>0.39199999999999996</v>
      </c>
      <c r="BC1575" s="9">
        <f>AVERAGE(MainTable[[#This Row],[density]:[clsCoef]])</f>
        <v>0.78249999999999997</v>
      </c>
      <c r="BD1575" s="9">
        <f>AVERAGE(MainTable[[#This Row],[t2]:[t4]])</f>
        <v>0.26</v>
      </c>
      <c r="BE1575" s="9">
        <f>AVERAGE(MainTable[[#This Row],[c1]:[c2]])</f>
        <v>0</v>
      </c>
      <c r="BF1575" s="9">
        <f>AVERAGE(MainTable[[#This Row],[n3]], MainTable[[#This Row],[n1]], MainTable[[#This Row],[n4]])</f>
        <v>9.5333333333333339E-2</v>
      </c>
      <c r="BG1575" s="9" t="str">
        <f>VLOOKUP(MainTable[[#This Row],[model]],ModelNames,4,FALSE)</f>
        <v>Probabilistic</v>
      </c>
      <c r="BH1575" s="9" cm="1">
        <f t="array" ref="BH1575">MEDIAN(IF($AM$2:$AM$2385=AM1575,$AN$2:$AN$2385))</f>
        <v>0.73750000000000004</v>
      </c>
      <c r="BI1575" s="9" t="str" cm="1">
        <f t="array" ref="BI1575">LEFT(A1575, MIN(IFERROR(FIND({"_binarized","_clean","_converted"}, A1575), LEN(A1575)+1))-1)</f>
        <v>Invistico_Airline</v>
      </c>
    </row>
    <row r="1576" spans="1:61" x14ac:dyDescent="0.25">
      <c r="A1576" t="s">
        <v>99</v>
      </c>
      <c r="B1576" s="6">
        <v>303</v>
      </c>
      <c r="C1576">
        <v>14</v>
      </c>
      <c r="D1576">
        <v>13</v>
      </c>
      <c r="E1576">
        <v>0</v>
      </c>
      <c r="F1576" s="1">
        <v>1.195652173913043</v>
      </c>
      <c r="G1576">
        <v>0</v>
      </c>
      <c r="H1576">
        <v>0</v>
      </c>
      <c r="I1576" s="1">
        <v>1000000</v>
      </c>
      <c r="J1576" s="1">
        <v>0.29967315431919178</v>
      </c>
      <c r="K1576" s="1">
        <v>0.81531166781704045</v>
      </c>
      <c r="L1576" s="1">
        <v>14.9857</v>
      </c>
      <c r="M1576" s="1">
        <v>8.0288000000000004</v>
      </c>
      <c r="N1576" s="2">
        <v>0.437</v>
      </c>
      <c r="O1576" s="2">
        <v>0.68</v>
      </c>
      <c r="P1576" s="2">
        <v>0.214</v>
      </c>
      <c r="Q1576" s="2">
        <v>0.20899999999999999</v>
      </c>
      <c r="R1576" s="2">
        <v>0.98299999999999998</v>
      </c>
      <c r="S1576" s="2">
        <v>0.94099999999999995</v>
      </c>
      <c r="T1576" s="2">
        <v>9.8000000000000004E-2</v>
      </c>
      <c r="U1576" s="2">
        <v>0.17199999999999999</v>
      </c>
      <c r="V1576" s="2">
        <v>0.106</v>
      </c>
      <c r="W1576" s="2">
        <v>0.125</v>
      </c>
      <c r="X1576" s="2">
        <v>0.41599999999999998</v>
      </c>
      <c r="Y1576" s="2">
        <v>0.27400000000000002</v>
      </c>
      <c r="Z1576" s="2">
        <v>9.1999999999999998E-2</v>
      </c>
      <c r="AA1576" s="2">
        <v>0.76200000000000001</v>
      </c>
      <c r="AB1576" s="2">
        <v>0.97799999999999998</v>
      </c>
      <c r="AC1576" s="2">
        <v>0.98</v>
      </c>
      <c r="AD1576" s="2">
        <v>0.64400000000000002</v>
      </c>
      <c r="AE1576" s="2">
        <v>0.91600000000000004</v>
      </c>
      <c r="AF1576" s="2">
        <v>4.2999999999999997E-2</v>
      </c>
      <c r="AG1576" s="2">
        <v>0.04</v>
      </c>
      <c r="AH1576" s="2">
        <v>0.92300000000000004</v>
      </c>
      <c r="AI1576" s="2">
        <v>6.0000000000000001E-3</v>
      </c>
      <c r="AJ1576" s="2">
        <v>1.6E-2</v>
      </c>
      <c r="AK1576">
        <v>11422</v>
      </c>
      <c r="AL1576">
        <v>0.14000000000000001</v>
      </c>
      <c r="AM1576" t="s">
        <v>52</v>
      </c>
      <c r="AN1576" s="3">
        <v>0.82825136612021844</v>
      </c>
      <c r="AO1576" s="3">
        <v>4.5255536050885628E-2</v>
      </c>
      <c r="AP1576" s="3">
        <v>0.82811341292373464</v>
      </c>
      <c r="AQ1576" s="3">
        <v>4.5105539071850408E-2</v>
      </c>
      <c r="AR1576" s="3">
        <v>0.90936347603014267</v>
      </c>
      <c r="AS1576" s="3">
        <v>3.5975415153997513E-2</v>
      </c>
      <c r="AT1576" s="10">
        <v>0.14256978034973139</v>
      </c>
      <c r="AU1576" s="1">
        <v>311.52734375</v>
      </c>
      <c r="AV1576" s="5">
        <v>2139.303288900483</v>
      </c>
      <c r="AW1576" s="9">
        <v>1.7779979705810549</v>
      </c>
      <c r="AX1576">
        <v>24</v>
      </c>
      <c r="AY1576" t="s">
        <v>50</v>
      </c>
      <c r="AZ1576" s="9">
        <f>AVERAGE(MainTable[[#This Row],[f1]:[f4]])</f>
        <v>0.60539999999999994</v>
      </c>
      <c r="BA1576" s="9">
        <f>AVERAGE(MainTable[[#This Row],[l1]:[l3]])</f>
        <v>0.12533333333333332</v>
      </c>
      <c r="BB1576" s="9">
        <f>AVERAGE(MainTable[[#This Row],[n1]:[lsc]])</f>
        <v>0.44116666666666671</v>
      </c>
      <c r="BC1576" s="9">
        <f>AVERAGE(MainTable[[#This Row],[density]:[clsCoef]])</f>
        <v>0.81200000000000006</v>
      </c>
      <c r="BD1576" s="9">
        <f>AVERAGE(MainTable[[#This Row],[t2]:[t4]])</f>
        <v>0.33533333333333332</v>
      </c>
      <c r="BE1576" s="9">
        <f>AVERAGE(MainTable[[#This Row],[c1]:[c2]])</f>
        <v>1.0999999999999999E-2</v>
      </c>
      <c r="BF1576" s="9">
        <f>AVERAGE(MainTable[[#This Row],[n3]], MainTable[[#This Row],[n1]], MainTable[[#This Row],[n4]])</f>
        <v>0.16366666666666665</v>
      </c>
      <c r="BG1576" s="9" t="str">
        <f>VLOOKUP(MainTable[[#This Row],[model]],ModelNames,4,FALSE)</f>
        <v>Tree Ensemble</v>
      </c>
      <c r="BH1576" s="9" cm="1">
        <f t="array" ref="BH1576">MEDIAN(IF($AM$2:$AM$2385=AM1576,$AN$2:$AN$2385))</f>
        <v>0.87140340575455077</v>
      </c>
      <c r="BI1576" s="9" t="str" cm="1">
        <f t="array" ref="BI1576">LEFT(A1576, MIN(IFERROR(FIND({"_binarized","_clean","_converted"}, A1576), LEN(A1576)+1))-1)</f>
        <v>cleve</v>
      </c>
    </row>
    <row r="1577" spans="1:61" x14ac:dyDescent="0.25">
      <c r="A1577" t="s">
        <v>99</v>
      </c>
      <c r="B1577" s="6">
        <v>303</v>
      </c>
      <c r="C1577">
        <v>14</v>
      </c>
      <c r="D1577">
        <v>13</v>
      </c>
      <c r="E1577">
        <v>0</v>
      </c>
      <c r="F1577" s="1">
        <v>1.195652173913043</v>
      </c>
      <c r="G1577">
        <v>0</v>
      </c>
      <c r="H1577">
        <v>0</v>
      </c>
      <c r="I1577" s="1">
        <v>1000000</v>
      </c>
      <c r="J1577" s="1">
        <v>0.29967315431919178</v>
      </c>
      <c r="K1577" s="1">
        <v>0.81531166781704045</v>
      </c>
      <c r="L1577" s="1">
        <v>14.9857</v>
      </c>
      <c r="M1577" s="1">
        <v>8.0288000000000004</v>
      </c>
      <c r="N1577" s="2">
        <v>0.437</v>
      </c>
      <c r="O1577" s="2">
        <v>0.68</v>
      </c>
      <c r="P1577" s="2">
        <v>0.214</v>
      </c>
      <c r="Q1577" s="2">
        <v>0.20899999999999999</v>
      </c>
      <c r="R1577" s="2">
        <v>0.98299999999999998</v>
      </c>
      <c r="S1577" s="2">
        <v>0.94099999999999995</v>
      </c>
      <c r="T1577" s="2">
        <v>9.8000000000000004E-2</v>
      </c>
      <c r="U1577" s="2">
        <v>0.17199999999999999</v>
      </c>
      <c r="V1577" s="2">
        <v>0.106</v>
      </c>
      <c r="W1577" s="2">
        <v>0.125</v>
      </c>
      <c r="X1577" s="2">
        <v>0.41599999999999998</v>
      </c>
      <c r="Y1577" s="2">
        <v>0.27400000000000002</v>
      </c>
      <c r="Z1577" s="2">
        <v>9.1999999999999998E-2</v>
      </c>
      <c r="AA1577" s="2">
        <v>0.76200000000000001</v>
      </c>
      <c r="AB1577" s="2">
        <v>0.97799999999999998</v>
      </c>
      <c r="AC1577" s="2">
        <v>0.98</v>
      </c>
      <c r="AD1577" s="2">
        <v>0.64400000000000002</v>
      </c>
      <c r="AE1577" s="2">
        <v>0.91600000000000004</v>
      </c>
      <c r="AF1577" s="2">
        <v>4.2999999999999997E-2</v>
      </c>
      <c r="AG1577" s="2">
        <v>0.04</v>
      </c>
      <c r="AH1577" s="2">
        <v>0.92300000000000004</v>
      </c>
      <c r="AI1577" s="2">
        <v>6.0000000000000001E-3</v>
      </c>
      <c r="AJ1577" s="2">
        <v>1.6E-2</v>
      </c>
      <c r="AK1577">
        <v>11422</v>
      </c>
      <c r="AL1577">
        <v>0.14000000000000001</v>
      </c>
      <c r="AM1577" t="s">
        <v>53</v>
      </c>
      <c r="AN1577" s="3">
        <v>0.81830601092896171</v>
      </c>
      <c r="AO1577" s="3">
        <v>5.0646039828343203E-2</v>
      </c>
      <c r="AP1577" s="3">
        <v>0.81789338514463628</v>
      </c>
      <c r="AQ1577" s="3">
        <v>5.0845280348123321E-2</v>
      </c>
      <c r="AR1577" s="3">
        <v>0.8810606060606061</v>
      </c>
      <c r="AS1577" s="3">
        <v>3.5289019513813788E-2</v>
      </c>
      <c r="AT1577" s="10">
        <v>8.9778900146484375E-3</v>
      </c>
      <c r="AU1577" s="1">
        <v>307.84765625</v>
      </c>
      <c r="AV1577" s="5">
        <v>33972.347567452729</v>
      </c>
      <c r="AW1577" s="9">
        <v>6.8858861923217773E-2</v>
      </c>
      <c r="AX1577">
        <v>24</v>
      </c>
      <c r="AY1577" t="s">
        <v>50</v>
      </c>
      <c r="AZ1577" s="9">
        <f>AVERAGE(MainTable[[#This Row],[f1]:[f4]])</f>
        <v>0.60539999999999994</v>
      </c>
      <c r="BA1577" s="9">
        <f>AVERAGE(MainTable[[#This Row],[l1]:[l3]])</f>
        <v>0.12533333333333332</v>
      </c>
      <c r="BB1577" s="9">
        <f>AVERAGE(MainTable[[#This Row],[n1]:[lsc]])</f>
        <v>0.44116666666666671</v>
      </c>
      <c r="BC1577" s="9">
        <f>AVERAGE(MainTable[[#This Row],[density]:[clsCoef]])</f>
        <v>0.81200000000000006</v>
      </c>
      <c r="BD1577" s="9">
        <f>AVERAGE(MainTable[[#This Row],[t2]:[t4]])</f>
        <v>0.33533333333333332</v>
      </c>
      <c r="BE1577" s="9">
        <f>AVERAGE(MainTable[[#This Row],[c1]:[c2]])</f>
        <v>1.0999999999999999E-2</v>
      </c>
      <c r="BF1577" s="9">
        <f>AVERAGE(MainTable[[#This Row],[n3]], MainTable[[#This Row],[n1]], MainTable[[#This Row],[n4]])</f>
        <v>0.16366666666666665</v>
      </c>
      <c r="BG1577" s="9" t="str">
        <f>VLOOKUP(MainTable[[#This Row],[model]],ModelNames,4,FALSE)</f>
        <v>Instance-based</v>
      </c>
      <c r="BH1577" s="9" cm="1">
        <f t="array" ref="BH1577">MEDIAN(IF($AM$2:$AM$2385=AM1577,$AN$2:$AN$2385))</f>
        <v>0.85</v>
      </c>
      <c r="BI1577" s="9" t="str" cm="1">
        <f t="array" ref="BI1577">LEFT(A1577, MIN(IFERROR(FIND({"_binarized","_clean","_converted"}, A1577), LEN(A1577)+1))-1)</f>
        <v>cleve</v>
      </c>
    </row>
    <row r="1578" spans="1:61" x14ac:dyDescent="0.25">
      <c r="A1578" t="s">
        <v>99</v>
      </c>
      <c r="B1578" s="6">
        <v>303</v>
      </c>
      <c r="C1578">
        <v>14</v>
      </c>
      <c r="D1578">
        <v>13</v>
      </c>
      <c r="E1578">
        <v>0</v>
      </c>
      <c r="F1578" s="1">
        <v>1.195652173913043</v>
      </c>
      <c r="G1578">
        <v>0</v>
      </c>
      <c r="H1578">
        <v>0</v>
      </c>
      <c r="I1578" s="1">
        <v>1000000</v>
      </c>
      <c r="J1578" s="1">
        <v>0.29967315431919178</v>
      </c>
      <c r="K1578" s="1">
        <v>0.81531166781704045</v>
      </c>
      <c r="L1578" s="1">
        <v>14.9857</v>
      </c>
      <c r="M1578" s="1">
        <v>8.0288000000000004</v>
      </c>
      <c r="N1578" s="2">
        <v>0.437</v>
      </c>
      <c r="O1578" s="2">
        <v>0.68</v>
      </c>
      <c r="P1578" s="2">
        <v>0.214</v>
      </c>
      <c r="Q1578" s="2">
        <v>0.20899999999999999</v>
      </c>
      <c r="R1578" s="2">
        <v>0.98299999999999998</v>
      </c>
      <c r="S1578" s="2">
        <v>0.94099999999999995</v>
      </c>
      <c r="T1578" s="2">
        <v>9.8000000000000004E-2</v>
      </c>
      <c r="U1578" s="2">
        <v>0.17199999999999999</v>
      </c>
      <c r="V1578" s="2">
        <v>0.106</v>
      </c>
      <c r="W1578" s="2">
        <v>0.125</v>
      </c>
      <c r="X1578" s="2">
        <v>0.41599999999999998</v>
      </c>
      <c r="Y1578" s="2">
        <v>0.27400000000000002</v>
      </c>
      <c r="Z1578" s="2">
        <v>9.1999999999999998E-2</v>
      </c>
      <c r="AA1578" s="2">
        <v>0.76200000000000001</v>
      </c>
      <c r="AB1578" s="2">
        <v>0.97799999999999998</v>
      </c>
      <c r="AC1578" s="2">
        <v>0.98</v>
      </c>
      <c r="AD1578" s="2">
        <v>0.64400000000000002</v>
      </c>
      <c r="AE1578" s="2">
        <v>0.91600000000000004</v>
      </c>
      <c r="AF1578" s="2">
        <v>4.2999999999999997E-2</v>
      </c>
      <c r="AG1578" s="2">
        <v>0.04</v>
      </c>
      <c r="AH1578" s="2">
        <v>0.92300000000000004</v>
      </c>
      <c r="AI1578" s="2">
        <v>6.0000000000000001E-3</v>
      </c>
      <c r="AJ1578" s="2">
        <v>1.6E-2</v>
      </c>
      <c r="AK1578">
        <v>11422</v>
      </c>
      <c r="AL1578">
        <v>0.14000000000000001</v>
      </c>
      <c r="AM1578" t="s">
        <v>54</v>
      </c>
      <c r="AN1578" s="3">
        <v>0.81491803278688535</v>
      </c>
      <c r="AO1578" s="3">
        <v>4.9151661347833532E-2</v>
      </c>
      <c r="AP1578" s="3">
        <v>0.814504355267195</v>
      </c>
      <c r="AQ1578" s="3">
        <v>4.8932842428506512E-2</v>
      </c>
      <c r="AR1578" s="3">
        <v>0.90153920153920153</v>
      </c>
      <c r="AS1578" s="3">
        <v>4.0840552429965697E-2</v>
      </c>
      <c r="AT1578" s="10">
        <v>8.9432239532470703E-2</v>
      </c>
      <c r="AU1578" s="1">
        <v>309.16796875</v>
      </c>
      <c r="AV1578" s="5">
        <v>3410.4032460157928</v>
      </c>
      <c r="AW1578" s="9">
        <v>1.3884181976318359</v>
      </c>
      <c r="AX1578">
        <v>16</v>
      </c>
      <c r="AY1578" t="s">
        <v>50</v>
      </c>
      <c r="AZ1578" s="9">
        <f>AVERAGE(MainTable[[#This Row],[f1]:[f4]])</f>
        <v>0.60539999999999994</v>
      </c>
      <c r="BA1578" s="9">
        <f>AVERAGE(MainTable[[#This Row],[l1]:[l3]])</f>
        <v>0.12533333333333332</v>
      </c>
      <c r="BB1578" s="9">
        <f>AVERAGE(MainTable[[#This Row],[n1]:[lsc]])</f>
        <v>0.44116666666666671</v>
      </c>
      <c r="BC1578" s="9">
        <f>AVERAGE(MainTable[[#This Row],[density]:[clsCoef]])</f>
        <v>0.81200000000000006</v>
      </c>
      <c r="BD1578" s="9">
        <f>AVERAGE(MainTable[[#This Row],[t2]:[t4]])</f>
        <v>0.33533333333333332</v>
      </c>
      <c r="BE1578" s="9">
        <f>AVERAGE(MainTable[[#This Row],[c1]:[c2]])</f>
        <v>1.0999999999999999E-2</v>
      </c>
      <c r="BF1578" s="9">
        <f>AVERAGE(MainTable[[#This Row],[n3]], MainTable[[#This Row],[n1]], MainTable[[#This Row],[n4]])</f>
        <v>0.16366666666666665</v>
      </c>
      <c r="BG1578" s="9" t="str">
        <f>VLOOKUP(MainTable[[#This Row],[model]],ModelNames,4,FALSE)</f>
        <v>Tree Ensemble</v>
      </c>
      <c r="BH1578" s="9" cm="1">
        <f t="array" ref="BH1578">MEDIAN(IF($AM$2:$AM$2385=AM1578,$AN$2:$AN$2385))</f>
        <v>0.87316363636363636</v>
      </c>
      <c r="BI1578" s="9" t="str" cm="1">
        <f t="array" ref="BI1578">LEFT(A1578, MIN(IFERROR(FIND({"_binarized","_clean","_converted"}, A1578), LEN(A1578)+1))-1)</f>
        <v>cleve</v>
      </c>
    </row>
    <row r="1579" spans="1:61" x14ac:dyDescent="0.25">
      <c r="A1579" t="s">
        <v>99</v>
      </c>
      <c r="B1579" s="6">
        <v>303</v>
      </c>
      <c r="C1579">
        <v>14</v>
      </c>
      <c r="D1579">
        <v>13</v>
      </c>
      <c r="E1579">
        <v>0</v>
      </c>
      <c r="F1579" s="1">
        <v>1.195652173913043</v>
      </c>
      <c r="G1579">
        <v>0</v>
      </c>
      <c r="H1579">
        <v>0</v>
      </c>
      <c r="I1579" s="1">
        <v>1000000</v>
      </c>
      <c r="J1579" s="1">
        <v>0.29967315431919178</v>
      </c>
      <c r="K1579" s="1">
        <v>0.81531166781704045</v>
      </c>
      <c r="L1579" s="1">
        <v>14.9857</v>
      </c>
      <c r="M1579" s="1">
        <v>8.0288000000000004</v>
      </c>
      <c r="N1579" s="2">
        <v>0.437</v>
      </c>
      <c r="O1579" s="2">
        <v>0.68</v>
      </c>
      <c r="P1579" s="2">
        <v>0.214</v>
      </c>
      <c r="Q1579" s="2">
        <v>0.20899999999999999</v>
      </c>
      <c r="R1579" s="2">
        <v>0.98299999999999998</v>
      </c>
      <c r="S1579" s="2">
        <v>0.94099999999999995</v>
      </c>
      <c r="T1579" s="2">
        <v>9.8000000000000004E-2</v>
      </c>
      <c r="U1579" s="2">
        <v>0.17199999999999999</v>
      </c>
      <c r="V1579" s="2">
        <v>0.106</v>
      </c>
      <c r="W1579" s="2">
        <v>0.125</v>
      </c>
      <c r="X1579" s="2">
        <v>0.41599999999999998</v>
      </c>
      <c r="Y1579" s="2">
        <v>0.27400000000000002</v>
      </c>
      <c r="Z1579" s="2">
        <v>9.1999999999999998E-2</v>
      </c>
      <c r="AA1579" s="2">
        <v>0.76200000000000001</v>
      </c>
      <c r="AB1579" s="2">
        <v>0.97799999999999998</v>
      </c>
      <c r="AC1579" s="2">
        <v>0.98</v>
      </c>
      <c r="AD1579" s="2">
        <v>0.64400000000000002</v>
      </c>
      <c r="AE1579" s="2">
        <v>0.91600000000000004</v>
      </c>
      <c r="AF1579" s="2">
        <v>4.2999999999999997E-2</v>
      </c>
      <c r="AG1579" s="2">
        <v>0.04</v>
      </c>
      <c r="AH1579" s="2">
        <v>0.92300000000000004</v>
      </c>
      <c r="AI1579" s="2">
        <v>6.0000000000000001E-3</v>
      </c>
      <c r="AJ1579" s="2">
        <v>1.6E-2</v>
      </c>
      <c r="AK1579">
        <v>11422</v>
      </c>
      <c r="AL1579">
        <v>0.14000000000000001</v>
      </c>
      <c r="AM1579" t="s">
        <v>55</v>
      </c>
      <c r="AN1579" s="3">
        <v>0.81180327868852464</v>
      </c>
      <c r="AO1579" s="3">
        <v>5.2728814407802277E-2</v>
      </c>
      <c r="AP1579" s="3">
        <v>0.81137783632637306</v>
      </c>
      <c r="AQ1579" s="3">
        <v>5.2896136049406919E-2</v>
      </c>
      <c r="AR1579" s="3">
        <v>0.90085778419111762</v>
      </c>
      <c r="AS1579" s="3">
        <v>3.6811428380539718E-2</v>
      </c>
      <c r="AT1579" s="10">
        <v>4.4057369232177726E-3</v>
      </c>
      <c r="AU1579" s="1">
        <v>305.71875</v>
      </c>
      <c r="AV1579" s="5">
        <v>69227.919259700197</v>
      </c>
      <c r="AW1579" s="9">
        <v>0.23752021789550781</v>
      </c>
      <c r="AX1579">
        <v>16</v>
      </c>
      <c r="AY1579" t="s">
        <v>50</v>
      </c>
      <c r="AZ1579" s="9">
        <f>AVERAGE(MainTable[[#This Row],[f1]:[f4]])</f>
        <v>0.60539999999999994</v>
      </c>
      <c r="BA1579" s="9">
        <f>AVERAGE(MainTable[[#This Row],[l1]:[l3]])</f>
        <v>0.12533333333333332</v>
      </c>
      <c r="BB1579" s="9">
        <f>AVERAGE(MainTable[[#This Row],[n1]:[lsc]])</f>
        <v>0.44116666666666671</v>
      </c>
      <c r="BC1579" s="9">
        <f>AVERAGE(MainTable[[#This Row],[density]:[clsCoef]])</f>
        <v>0.81200000000000006</v>
      </c>
      <c r="BD1579" s="9">
        <f>AVERAGE(MainTable[[#This Row],[t2]:[t4]])</f>
        <v>0.33533333333333332</v>
      </c>
      <c r="BE1579" s="9">
        <f>AVERAGE(MainTable[[#This Row],[c1]:[c2]])</f>
        <v>1.0999999999999999E-2</v>
      </c>
      <c r="BF1579" s="9">
        <f>AVERAGE(MainTable[[#This Row],[n3]], MainTable[[#This Row],[n1]], MainTable[[#This Row],[n4]])</f>
        <v>0.16366666666666665</v>
      </c>
      <c r="BG1579" s="9" t="str">
        <f>VLOOKUP(MainTable[[#This Row],[model]],ModelNames,4,FALSE)</f>
        <v>Tree Ensemble</v>
      </c>
      <c r="BH1579" s="9" cm="1">
        <f t="array" ref="BH1579">MEDIAN(IF($AM$2:$AM$2385=AM1579,$AN$2:$AN$2385))</f>
        <v>0.88267425723439863</v>
      </c>
      <c r="BI1579" s="9" t="str" cm="1">
        <f t="array" ref="BI1579">LEFT(A1579, MIN(IFERROR(FIND({"_binarized","_clean","_converted"}, A1579), LEN(A1579)+1))-1)</f>
        <v>cleve</v>
      </c>
    </row>
    <row r="1580" spans="1:61" x14ac:dyDescent="0.25">
      <c r="A1580" t="s">
        <v>99</v>
      </c>
      <c r="B1580" s="6">
        <v>303</v>
      </c>
      <c r="C1580">
        <v>14</v>
      </c>
      <c r="D1580">
        <v>13</v>
      </c>
      <c r="E1580">
        <v>0</v>
      </c>
      <c r="F1580" s="1">
        <v>1.195652173913043</v>
      </c>
      <c r="G1580">
        <v>0</v>
      </c>
      <c r="H1580">
        <v>0</v>
      </c>
      <c r="I1580" s="1">
        <v>1000000</v>
      </c>
      <c r="J1580" s="1">
        <v>0.29967315431919178</v>
      </c>
      <c r="K1580" s="1">
        <v>0.81531166781704045</v>
      </c>
      <c r="L1580" s="1">
        <v>14.9857</v>
      </c>
      <c r="M1580" s="1">
        <v>8.0288000000000004</v>
      </c>
      <c r="N1580" s="2">
        <v>0.437</v>
      </c>
      <c r="O1580" s="2">
        <v>0.68</v>
      </c>
      <c r="P1580" s="2">
        <v>0.214</v>
      </c>
      <c r="Q1580" s="2">
        <v>0.20899999999999999</v>
      </c>
      <c r="R1580" s="2">
        <v>0.98299999999999998</v>
      </c>
      <c r="S1580" s="2">
        <v>0.94099999999999995</v>
      </c>
      <c r="T1580" s="2">
        <v>9.8000000000000004E-2</v>
      </c>
      <c r="U1580" s="2">
        <v>0.17199999999999999</v>
      </c>
      <c r="V1580" s="2">
        <v>0.106</v>
      </c>
      <c r="W1580" s="2">
        <v>0.125</v>
      </c>
      <c r="X1580" s="2">
        <v>0.41599999999999998</v>
      </c>
      <c r="Y1580" s="2">
        <v>0.27400000000000002</v>
      </c>
      <c r="Z1580" s="2">
        <v>9.1999999999999998E-2</v>
      </c>
      <c r="AA1580" s="2">
        <v>0.76200000000000001</v>
      </c>
      <c r="AB1580" s="2">
        <v>0.97799999999999998</v>
      </c>
      <c r="AC1580" s="2">
        <v>0.98</v>
      </c>
      <c r="AD1580" s="2">
        <v>0.64400000000000002</v>
      </c>
      <c r="AE1580" s="2">
        <v>0.91600000000000004</v>
      </c>
      <c r="AF1580" s="2">
        <v>4.2999999999999997E-2</v>
      </c>
      <c r="AG1580" s="2">
        <v>0.04</v>
      </c>
      <c r="AH1580" s="2">
        <v>0.92300000000000004</v>
      </c>
      <c r="AI1580" s="2">
        <v>6.0000000000000001E-3</v>
      </c>
      <c r="AJ1580" s="2">
        <v>1.6E-2</v>
      </c>
      <c r="AK1580">
        <v>11422</v>
      </c>
      <c r="AL1580">
        <v>0.14000000000000001</v>
      </c>
      <c r="AM1580" t="s">
        <v>58</v>
      </c>
      <c r="AN1580" s="3">
        <v>0.81169398907103818</v>
      </c>
      <c r="AO1580" s="3">
        <v>4.0628112125459553E-2</v>
      </c>
      <c r="AP1580" s="3">
        <v>0.81102392613718877</v>
      </c>
      <c r="AQ1580" s="3">
        <v>4.056967663748573E-2</v>
      </c>
      <c r="AR1580" s="3">
        <v>0.89523809523809528</v>
      </c>
      <c r="AS1580" s="3">
        <v>2.7491544515619401E-2</v>
      </c>
      <c r="AT1580" s="10">
        <v>4.6107769012451172E-3</v>
      </c>
      <c r="AU1580" s="1">
        <v>303.7265625</v>
      </c>
      <c r="AV1580" s="5">
        <v>66149.372770050162</v>
      </c>
      <c r="AW1580" s="9">
        <v>1.4891266822814939</v>
      </c>
      <c r="AX1580">
        <v>2</v>
      </c>
      <c r="AY1580" t="s">
        <v>50</v>
      </c>
      <c r="AZ1580" s="9">
        <f>AVERAGE(MainTable[[#This Row],[f1]:[f4]])</f>
        <v>0.60539999999999994</v>
      </c>
      <c r="BA1580" s="9">
        <f>AVERAGE(MainTable[[#This Row],[l1]:[l3]])</f>
        <v>0.12533333333333332</v>
      </c>
      <c r="BB1580" s="9">
        <f>AVERAGE(MainTable[[#This Row],[n1]:[lsc]])</f>
        <v>0.44116666666666671</v>
      </c>
      <c r="BC1580" s="9">
        <f>AVERAGE(MainTable[[#This Row],[density]:[clsCoef]])</f>
        <v>0.81200000000000006</v>
      </c>
      <c r="BD1580" s="9">
        <f>AVERAGE(MainTable[[#This Row],[t2]:[t4]])</f>
        <v>0.33533333333333332</v>
      </c>
      <c r="BE1580" s="9">
        <f>AVERAGE(MainTable[[#This Row],[c1]:[c2]])</f>
        <v>1.0999999999999999E-2</v>
      </c>
      <c r="BF1580" s="9">
        <f>AVERAGE(MainTable[[#This Row],[n3]], MainTable[[#This Row],[n1]], MainTable[[#This Row],[n4]])</f>
        <v>0.16366666666666665</v>
      </c>
      <c r="BG1580" s="9" t="str">
        <f>VLOOKUP(MainTable[[#This Row],[model]],ModelNames,4,FALSE)</f>
        <v>Tree Ensemble</v>
      </c>
      <c r="BH1580" s="9" cm="1">
        <f t="array" ref="BH1580">MEDIAN(IF($AM$2:$AM$2385=AM1580,$AN$2:$AN$2385))</f>
        <v>0.86973139609339412</v>
      </c>
      <c r="BI1580" s="9" t="str" cm="1">
        <f t="array" ref="BI1580">LEFT(A1580, MIN(IFERROR(FIND({"_binarized","_clean","_converted"}, A1580), LEN(A1580)+1))-1)</f>
        <v>cleve</v>
      </c>
    </row>
    <row r="1581" spans="1:61" x14ac:dyDescent="0.25">
      <c r="A1581" t="s">
        <v>99</v>
      </c>
      <c r="B1581" s="6">
        <v>303</v>
      </c>
      <c r="C1581">
        <v>14</v>
      </c>
      <c r="D1581">
        <v>13</v>
      </c>
      <c r="E1581">
        <v>0</v>
      </c>
      <c r="F1581" s="1">
        <v>1.195652173913043</v>
      </c>
      <c r="G1581">
        <v>0</v>
      </c>
      <c r="H1581">
        <v>0</v>
      </c>
      <c r="I1581" s="1">
        <v>1000000</v>
      </c>
      <c r="J1581" s="1">
        <v>0.29967315431919178</v>
      </c>
      <c r="K1581" s="1">
        <v>0.81531166781704045</v>
      </c>
      <c r="L1581" s="1">
        <v>14.9857</v>
      </c>
      <c r="M1581" s="1">
        <v>8.0288000000000004</v>
      </c>
      <c r="N1581" s="2">
        <v>0.437</v>
      </c>
      <c r="O1581" s="2">
        <v>0.68</v>
      </c>
      <c r="P1581" s="2">
        <v>0.214</v>
      </c>
      <c r="Q1581" s="2">
        <v>0.20899999999999999</v>
      </c>
      <c r="R1581" s="2">
        <v>0.98299999999999998</v>
      </c>
      <c r="S1581" s="2">
        <v>0.94099999999999995</v>
      </c>
      <c r="T1581" s="2">
        <v>9.8000000000000004E-2</v>
      </c>
      <c r="U1581" s="2">
        <v>0.17199999999999999</v>
      </c>
      <c r="V1581" s="2">
        <v>0.106</v>
      </c>
      <c r="W1581" s="2">
        <v>0.125</v>
      </c>
      <c r="X1581" s="2">
        <v>0.41599999999999998</v>
      </c>
      <c r="Y1581" s="2">
        <v>0.27400000000000002</v>
      </c>
      <c r="Z1581" s="2">
        <v>9.1999999999999998E-2</v>
      </c>
      <c r="AA1581" s="2">
        <v>0.76200000000000001</v>
      </c>
      <c r="AB1581" s="2">
        <v>0.97799999999999998</v>
      </c>
      <c r="AC1581" s="2">
        <v>0.98</v>
      </c>
      <c r="AD1581" s="2">
        <v>0.64400000000000002</v>
      </c>
      <c r="AE1581" s="2">
        <v>0.91600000000000004</v>
      </c>
      <c r="AF1581" s="2">
        <v>4.2999999999999997E-2</v>
      </c>
      <c r="AG1581" s="2">
        <v>0.04</v>
      </c>
      <c r="AH1581" s="2">
        <v>0.92300000000000004</v>
      </c>
      <c r="AI1581" s="2">
        <v>6.0000000000000001E-3</v>
      </c>
      <c r="AJ1581" s="2">
        <v>1.6E-2</v>
      </c>
      <c r="AK1581">
        <v>11422</v>
      </c>
      <c r="AL1581">
        <v>0.14000000000000001</v>
      </c>
      <c r="AM1581" t="s">
        <v>59</v>
      </c>
      <c r="AN1581" s="3">
        <v>0.80202185792349723</v>
      </c>
      <c r="AO1581" s="3">
        <v>4.5081669149536263E-2</v>
      </c>
      <c r="AP1581" s="3">
        <v>0.80080345952327403</v>
      </c>
      <c r="AQ1581" s="3">
        <v>4.5968532768906459E-2</v>
      </c>
      <c r="AR1581" s="3">
        <v>0.89721019721019712</v>
      </c>
      <c r="AS1581" s="3">
        <v>3.4552822060915298E-2</v>
      </c>
      <c r="AT1581" s="10">
        <v>2.9444694519042969E-3</v>
      </c>
      <c r="AU1581" s="1">
        <v>307.7109375</v>
      </c>
      <c r="AV1581" s="5">
        <v>103584.0259109312</v>
      </c>
      <c r="AW1581" s="9">
        <v>0.16023015975952151</v>
      </c>
      <c r="AX1581">
        <v>1</v>
      </c>
      <c r="AY1581" t="s">
        <v>50</v>
      </c>
      <c r="AZ1581" s="9">
        <f>AVERAGE(MainTable[[#This Row],[f1]:[f4]])</f>
        <v>0.60539999999999994</v>
      </c>
      <c r="BA1581" s="9">
        <f>AVERAGE(MainTable[[#This Row],[l1]:[l3]])</f>
        <v>0.12533333333333332</v>
      </c>
      <c r="BB1581" s="9">
        <f>AVERAGE(MainTable[[#This Row],[n1]:[lsc]])</f>
        <v>0.44116666666666671</v>
      </c>
      <c r="BC1581" s="9">
        <f>AVERAGE(MainTable[[#This Row],[density]:[clsCoef]])</f>
        <v>0.81200000000000006</v>
      </c>
      <c r="BD1581" s="9">
        <f>AVERAGE(MainTable[[#This Row],[t2]:[t4]])</f>
        <v>0.33533333333333332</v>
      </c>
      <c r="BE1581" s="9">
        <f>AVERAGE(MainTable[[#This Row],[c1]:[c2]])</f>
        <v>1.0999999999999999E-2</v>
      </c>
      <c r="BF1581" s="9">
        <f>AVERAGE(MainTable[[#This Row],[n3]], MainTable[[#This Row],[n1]], MainTable[[#This Row],[n4]])</f>
        <v>0.16366666666666665</v>
      </c>
      <c r="BG1581" s="9" t="str">
        <f>VLOOKUP(MainTable[[#This Row],[model]],ModelNames,4,FALSE)</f>
        <v>Tree Ensemble</v>
      </c>
      <c r="BH1581" s="9" cm="1">
        <f t="array" ref="BH1581">MEDIAN(IF($AM$2:$AM$2385=AM1581,$AN$2:$AN$2385))</f>
        <v>0.86949265687583444</v>
      </c>
      <c r="BI1581" s="9" t="str" cm="1">
        <f t="array" ref="BI1581">LEFT(A1581, MIN(IFERROR(FIND({"_binarized","_clean","_converted"}, A1581), LEN(A1581)+1))-1)</f>
        <v>cleve</v>
      </c>
    </row>
    <row r="1582" spans="1:61" x14ac:dyDescent="0.25">
      <c r="A1582" t="s">
        <v>99</v>
      </c>
      <c r="B1582" s="6">
        <v>303</v>
      </c>
      <c r="C1582">
        <v>14</v>
      </c>
      <c r="D1582">
        <v>13</v>
      </c>
      <c r="E1582">
        <v>0</v>
      </c>
      <c r="F1582" s="1">
        <v>1.195652173913043</v>
      </c>
      <c r="G1582">
        <v>0</v>
      </c>
      <c r="H1582">
        <v>0</v>
      </c>
      <c r="I1582" s="1">
        <v>1000000</v>
      </c>
      <c r="J1582" s="1">
        <v>0.29967315431919178</v>
      </c>
      <c r="K1582" s="1">
        <v>0.81531166781704045</v>
      </c>
      <c r="L1582" s="1">
        <v>14.9857</v>
      </c>
      <c r="M1582" s="1">
        <v>8.0288000000000004</v>
      </c>
      <c r="N1582" s="2">
        <v>0.437</v>
      </c>
      <c r="O1582" s="2">
        <v>0.68</v>
      </c>
      <c r="P1582" s="2">
        <v>0.214</v>
      </c>
      <c r="Q1582" s="2">
        <v>0.20899999999999999</v>
      </c>
      <c r="R1582" s="2">
        <v>0.98299999999999998</v>
      </c>
      <c r="S1582" s="2">
        <v>0.94099999999999995</v>
      </c>
      <c r="T1582" s="2">
        <v>9.8000000000000004E-2</v>
      </c>
      <c r="U1582" s="2">
        <v>0.17199999999999999</v>
      </c>
      <c r="V1582" s="2">
        <v>0.106</v>
      </c>
      <c r="W1582" s="2">
        <v>0.125</v>
      </c>
      <c r="X1582" s="2">
        <v>0.41599999999999998</v>
      </c>
      <c r="Y1582" s="2">
        <v>0.27400000000000002</v>
      </c>
      <c r="Z1582" s="2">
        <v>9.1999999999999998E-2</v>
      </c>
      <c r="AA1582" s="2">
        <v>0.76200000000000001</v>
      </c>
      <c r="AB1582" s="2">
        <v>0.97799999999999998</v>
      </c>
      <c r="AC1582" s="2">
        <v>0.98</v>
      </c>
      <c r="AD1582" s="2">
        <v>0.64400000000000002</v>
      </c>
      <c r="AE1582" s="2">
        <v>0.91600000000000004</v>
      </c>
      <c r="AF1582" s="2">
        <v>4.2999999999999997E-2</v>
      </c>
      <c r="AG1582" s="2">
        <v>0.04</v>
      </c>
      <c r="AH1582" s="2">
        <v>0.92300000000000004</v>
      </c>
      <c r="AI1582" s="2">
        <v>6.0000000000000001E-3</v>
      </c>
      <c r="AJ1582" s="2">
        <v>1.6E-2</v>
      </c>
      <c r="AK1582">
        <v>11422</v>
      </c>
      <c r="AL1582">
        <v>0.14000000000000001</v>
      </c>
      <c r="AM1582" t="s">
        <v>63</v>
      </c>
      <c r="AN1582" s="3">
        <v>0.79841530054644805</v>
      </c>
      <c r="AO1582" s="3">
        <v>3.9646832922004237E-2</v>
      </c>
      <c r="AP1582" s="3">
        <v>0.79816009937167243</v>
      </c>
      <c r="AQ1582" s="3">
        <v>3.9099115531998983E-2</v>
      </c>
      <c r="AR1582" s="3">
        <v>0.8800705467372133</v>
      </c>
      <c r="AS1582" s="3">
        <v>4.0224243402698909E-2</v>
      </c>
      <c r="AT1582" s="10">
        <v>1.8446445465087891E-3</v>
      </c>
      <c r="AU1582" s="1">
        <v>304.1875</v>
      </c>
      <c r="AV1582" s="5">
        <v>165343.5078195683</v>
      </c>
      <c r="AW1582" s="9">
        <v>2.4302005767822269E-2</v>
      </c>
      <c r="AX1582">
        <v>4</v>
      </c>
      <c r="AY1582" t="s">
        <v>50</v>
      </c>
      <c r="AZ1582" s="9">
        <f>AVERAGE(MainTable[[#This Row],[f1]:[f4]])</f>
        <v>0.60539999999999994</v>
      </c>
      <c r="BA1582" s="9">
        <f>AVERAGE(MainTable[[#This Row],[l1]:[l3]])</f>
        <v>0.12533333333333332</v>
      </c>
      <c r="BB1582" s="9">
        <f>AVERAGE(MainTable[[#This Row],[n1]:[lsc]])</f>
        <v>0.44116666666666671</v>
      </c>
      <c r="BC1582" s="9">
        <f>AVERAGE(MainTable[[#This Row],[density]:[clsCoef]])</f>
        <v>0.81200000000000006</v>
      </c>
      <c r="BD1582" s="9">
        <f>AVERAGE(MainTable[[#This Row],[t2]:[t4]])</f>
        <v>0.33533333333333332</v>
      </c>
      <c r="BE1582" s="9">
        <f>AVERAGE(MainTable[[#This Row],[c1]:[c2]])</f>
        <v>1.0999999999999999E-2</v>
      </c>
      <c r="BF1582" s="9">
        <f>AVERAGE(MainTable[[#This Row],[n3]], MainTable[[#This Row],[n1]], MainTable[[#This Row],[n4]])</f>
        <v>0.16366666666666665</v>
      </c>
      <c r="BG1582" s="9" t="str">
        <f>VLOOKUP(MainTable[[#This Row],[model]],ModelNames,4,FALSE)</f>
        <v>Probabilistic</v>
      </c>
      <c r="BH1582" s="9" cm="1">
        <f t="array" ref="BH1582">MEDIAN(IF($AM$2:$AM$2385=AM1582,$AN$2:$AN$2385))</f>
        <v>0.73750000000000004</v>
      </c>
      <c r="BI1582" s="9" t="str" cm="1">
        <f t="array" ref="BI1582">LEFT(A1582, MIN(IFERROR(FIND({"_binarized","_clean","_converted"}, A1582), LEN(A1582)+1))-1)</f>
        <v>cleve</v>
      </c>
    </row>
    <row r="1583" spans="1:61" x14ac:dyDescent="0.25">
      <c r="A1583" t="s">
        <v>99</v>
      </c>
      <c r="B1583" s="6">
        <v>303</v>
      </c>
      <c r="C1583">
        <v>14</v>
      </c>
      <c r="D1583">
        <v>13</v>
      </c>
      <c r="E1583">
        <v>0</v>
      </c>
      <c r="F1583" s="1">
        <v>1.195652173913043</v>
      </c>
      <c r="G1583">
        <v>0</v>
      </c>
      <c r="H1583">
        <v>0</v>
      </c>
      <c r="I1583" s="1">
        <v>1000000</v>
      </c>
      <c r="J1583" s="1">
        <v>0.29967315431919178</v>
      </c>
      <c r="K1583" s="1">
        <v>0.81531166781704045</v>
      </c>
      <c r="L1583" s="1">
        <v>14.9857</v>
      </c>
      <c r="M1583" s="1">
        <v>8.0288000000000004</v>
      </c>
      <c r="N1583" s="2">
        <v>0.437</v>
      </c>
      <c r="O1583" s="2">
        <v>0.68</v>
      </c>
      <c r="P1583" s="2">
        <v>0.214</v>
      </c>
      <c r="Q1583" s="2">
        <v>0.20899999999999999</v>
      </c>
      <c r="R1583" s="2">
        <v>0.98299999999999998</v>
      </c>
      <c r="S1583" s="2">
        <v>0.94099999999999995</v>
      </c>
      <c r="T1583" s="2">
        <v>9.8000000000000004E-2</v>
      </c>
      <c r="U1583" s="2">
        <v>0.17199999999999999</v>
      </c>
      <c r="V1583" s="2">
        <v>0.106</v>
      </c>
      <c r="W1583" s="2">
        <v>0.125</v>
      </c>
      <c r="X1583" s="2">
        <v>0.41599999999999998</v>
      </c>
      <c r="Y1583" s="2">
        <v>0.27400000000000002</v>
      </c>
      <c r="Z1583" s="2">
        <v>9.1999999999999998E-2</v>
      </c>
      <c r="AA1583" s="2">
        <v>0.76200000000000001</v>
      </c>
      <c r="AB1583" s="2">
        <v>0.97799999999999998</v>
      </c>
      <c r="AC1583" s="2">
        <v>0.98</v>
      </c>
      <c r="AD1583" s="2">
        <v>0.64400000000000002</v>
      </c>
      <c r="AE1583" s="2">
        <v>0.91600000000000004</v>
      </c>
      <c r="AF1583" s="2">
        <v>4.2999999999999997E-2</v>
      </c>
      <c r="AG1583" s="2">
        <v>0.04</v>
      </c>
      <c r="AH1583" s="2">
        <v>0.92300000000000004</v>
      </c>
      <c r="AI1583" s="2">
        <v>6.0000000000000001E-3</v>
      </c>
      <c r="AJ1583" s="2">
        <v>1.6E-2</v>
      </c>
      <c r="AK1583">
        <v>11422</v>
      </c>
      <c r="AL1583">
        <v>0.14000000000000001</v>
      </c>
      <c r="AM1583" t="s">
        <v>51</v>
      </c>
      <c r="AN1583" s="3">
        <v>0.79836065573770498</v>
      </c>
      <c r="AO1583" s="3">
        <v>5.8532727643947999E-2</v>
      </c>
      <c r="AP1583" s="3">
        <v>0.79465026166897434</v>
      </c>
      <c r="AQ1583" s="3">
        <v>5.8909688027480873E-2</v>
      </c>
      <c r="AT1583" s="10">
        <v>3.9579868316650391E-3</v>
      </c>
      <c r="AU1583" s="1">
        <v>306.55078125</v>
      </c>
      <c r="AV1583" s="5">
        <v>77059.377145955063</v>
      </c>
      <c r="AW1583" s="9">
        <v>6.0070514678955078E-2</v>
      </c>
      <c r="AX1583">
        <v>12</v>
      </c>
      <c r="AY1583" t="s">
        <v>50</v>
      </c>
      <c r="AZ1583" s="9">
        <f>AVERAGE(MainTable[[#This Row],[f1]:[f4]])</f>
        <v>0.60539999999999994</v>
      </c>
      <c r="BA1583" s="9">
        <f>AVERAGE(MainTable[[#This Row],[l1]:[l3]])</f>
        <v>0.12533333333333332</v>
      </c>
      <c r="BB1583" s="9">
        <f>AVERAGE(MainTable[[#This Row],[n1]:[lsc]])</f>
        <v>0.44116666666666671</v>
      </c>
      <c r="BC1583" s="9">
        <f>AVERAGE(MainTable[[#This Row],[density]:[clsCoef]])</f>
        <v>0.81200000000000006</v>
      </c>
      <c r="BD1583" s="9">
        <f>AVERAGE(MainTable[[#This Row],[t2]:[t4]])</f>
        <v>0.33533333333333332</v>
      </c>
      <c r="BE1583" s="9">
        <f>AVERAGE(MainTable[[#This Row],[c1]:[c2]])</f>
        <v>1.0999999999999999E-2</v>
      </c>
      <c r="BF1583" s="9">
        <f>AVERAGE(MainTable[[#This Row],[n3]], MainTable[[#This Row],[n1]], MainTable[[#This Row],[n4]])</f>
        <v>0.16366666666666665</v>
      </c>
      <c r="BG1583" s="9" t="str">
        <f>VLOOKUP(MainTable[[#This Row],[model]],ModelNames,4,FALSE)</f>
        <v>Kernel/SVM</v>
      </c>
      <c r="BH1583" s="9" cm="1">
        <f t="array" ref="BH1583">MEDIAN(IF($AM$2:$AM$2385=AM1583,$AN$2:$AN$2385))</f>
        <v>0.87225452196382425</v>
      </c>
      <c r="BI1583" s="9" t="str" cm="1">
        <f t="array" ref="BI1583">LEFT(A1583, MIN(IFERROR(FIND({"_binarized","_clean","_converted"}, A1583), LEN(A1583)+1))-1)</f>
        <v>cleve</v>
      </c>
    </row>
    <row r="1584" spans="1:61" x14ac:dyDescent="0.25">
      <c r="A1584" t="s">
        <v>99</v>
      </c>
      <c r="B1584" s="6">
        <v>303</v>
      </c>
      <c r="C1584">
        <v>14</v>
      </c>
      <c r="D1584">
        <v>13</v>
      </c>
      <c r="E1584">
        <v>0</v>
      </c>
      <c r="F1584" s="1">
        <v>1.195652173913043</v>
      </c>
      <c r="G1584">
        <v>0</v>
      </c>
      <c r="H1584">
        <v>0</v>
      </c>
      <c r="I1584" s="1">
        <v>1000000</v>
      </c>
      <c r="J1584" s="1">
        <v>0.29967315431919178</v>
      </c>
      <c r="K1584" s="1">
        <v>0.81531166781704045</v>
      </c>
      <c r="L1584" s="1">
        <v>14.9857</v>
      </c>
      <c r="M1584" s="1">
        <v>8.0288000000000004</v>
      </c>
      <c r="N1584" s="2">
        <v>0.437</v>
      </c>
      <c r="O1584" s="2">
        <v>0.68</v>
      </c>
      <c r="P1584" s="2">
        <v>0.214</v>
      </c>
      <c r="Q1584" s="2">
        <v>0.20899999999999999</v>
      </c>
      <c r="R1584" s="2">
        <v>0.98299999999999998</v>
      </c>
      <c r="S1584" s="2">
        <v>0.94099999999999995</v>
      </c>
      <c r="T1584" s="2">
        <v>9.8000000000000004E-2</v>
      </c>
      <c r="U1584" s="2">
        <v>0.17199999999999999</v>
      </c>
      <c r="V1584" s="2">
        <v>0.106</v>
      </c>
      <c r="W1584" s="2">
        <v>0.125</v>
      </c>
      <c r="X1584" s="2">
        <v>0.41599999999999998</v>
      </c>
      <c r="Y1584" s="2">
        <v>0.27400000000000002</v>
      </c>
      <c r="Z1584" s="2">
        <v>9.1999999999999998E-2</v>
      </c>
      <c r="AA1584" s="2">
        <v>0.76200000000000001</v>
      </c>
      <c r="AB1584" s="2">
        <v>0.97799999999999998</v>
      </c>
      <c r="AC1584" s="2">
        <v>0.98</v>
      </c>
      <c r="AD1584" s="2">
        <v>0.64400000000000002</v>
      </c>
      <c r="AE1584" s="2">
        <v>0.91600000000000004</v>
      </c>
      <c r="AF1584" s="2">
        <v>4.2999999999999997E-2</v>
      </c>
      <c r="AG1584" s="2">
        <v>0.04</v>
      </c>
      <c r="AH1584" s="2">
        <v>0.92300000000000004</v>
      </c>
      <c r="AI1584" s="2">
        <v>6.0000000000000001E-3</v>
      </c>
      <c r="AJ1584" s="2">
        <v>1.6E-2</v>
      </c>
      <c r="AK1584">
        <v>11422</v>
      </c>
      <c r="AL1584">
        <v>0.14000000000000001</v>
      </c>
      <c r="AM1584" t="s">
        <v>64</v>
      </c>
      <c r="AN1584" s="3">
        <v>0.79825136612021863</v>
      </c>
      <c r="AO1584" s="3">
        <v>6.8358362451869353E-2</v>
      </c>
      <c r="AP1584" s="3">
        <v>0.79714385799622656</v>
      </c>
      <c r="AQ1584" s="3">
        <v>6.8066919378000301E-2</v>
      </c>
      <c r="AR1584" s="3">
        <v>0.88637966971300308</v>
      </c>
      <c r="AS1584" s="3">
        <v>4.2912081698145761E-2</v>
      </c>
      <c r="AT1584" s="10">
        <v>1.7821788787841799E-3</v>
      </c>
      <c r="AU1584" s="1">
        <v>305.58203125</v>
      </c>
      <c r="AV1584" s="5">
        <v>171138.82541806021</v>
      </c>
      <c r="AW1584" s="9">
        <v>1.459169387817383E-2</v>
      </c>
      <c r="AX1584">
        <v>2</v>
      </c>
      <c r="AY1584" t="s">
        <v>50</v>
      </c>
      <c r="AZ1584" s="9">
        <f>AVERAGE(MainTable[[#This Row],[f1]:[f4]])</f>
        <v>0.60539999999999994</v>
      </c>
      <c r="BA1584" s="9">
        <f>AVERAGE(MainTable[[#This Row],[l1]:[l3]])</f>
        <v>0.12533333333333332</v>
      </c>
      <c r="BB1584" s="9">
        <f>AVERAGE(MainTable[[#This Row],[n1]:[lsc]])</f>
        <v>0.44116666666666671</v>
      </c>
      <c r="BC1584" s="9">
        <f>AVERAGE(MainTable[[#This Row],[density]:[clsCoef]])</f>
        <v>0.81200000000000006</v>
      </c>
      <c r="BD1584" s="9">
        <f>AVERAGE(MainTable[[#This Row],[t2]:[t4]])</f>
        <v>0.33533333333333332</v>
      </c>
      <c r="BE1584" s="9">
        <f>AVERAGE(MainTable[[#This Row],[c1]:[c2]])</f>
        <v>1.0999999999999999E-2</v>
      </c>
      <c r="BF1584" s="9">
        <f>AVERAGE(MainTable[[#This Row],[n3]], MainTable[[#This Row],[n1]], MainTable[[#This Row],[n4]])</f>
        <v>0.16366666666666665</v>
      </c>
      <c r="BG1584" s="9" t="str">
        <f>VLOOKUP(MainTable[[#This Row],[model]],ModelNames,4,FALSE)</f>
        <v>Discriminant</v>
      </c>
      <c r="BH1584" s="9" cm="1">
        <f t="array" ref="BH1584">MEDIAN(IF($AM$2:$AM$2385=AM1584,$AN$2:$AN$2385))</f>
        <v>0.83860904466088915</v>
      </c>
      <c r="BI1584" s="9" t="str" cm="1">
        <f t="array" ref="BI1584">LEFT(A1584, MIN(IFERROR(FIND({"_binarized","_clean","_converted"}, A1584), LEN(A1584)+1))-1)</f>
        <v>cleve</v>
      </c>
    </row>
    <row r="1585" spans="1:61" x14ac:dyDescent="0.25">
      <c r="A1585" t="s">
        <v>99</v>
      </c>
      <c r="B1585" s="6">
        <v>303</v>
      </c>
      <c r="C1585">
        <v>14</v>
      </c>
      <c r="D1585">
        <v>13</v>
      </c>
      <c r="E1585">
        <v>0</v>
      </c>
      <c r="F1585" s="1">
        <v>1.195652173913043</v>
      </c>
      <c r="G1585">
        <v>0</v>
      </c>
      <c r="H1585">
        <v>0</v>
      </c>
      <c r="I1585" s="1">
        <v>1000000</v>
      </c>
      <c r="J1585" s="1">
        <v>0.29967315431919178</v>
      </c>
      <c r="K1585" s="1">
        <v>0.81531166781704045</v>
      </c>
      <c r="L1585" s="1">
        <v>14.9857</v>
      </c>
      <c r="M1585" s="1">
        <v>8.0288000000000004</v>
      </c>
      <c r="N1585" s="2">
        <v>0.437</v>
      </c>
      <c r="O1585" s="2">
        <v>0.68</v>
      </c>
      <c r="P1585" s="2">
        <v>0.214</v>
      </c>
      <c r="Q1585" s="2">
        <v>0.20899999999999999</v>
      </c>
      <c r="R1585" s="2">
        <v>0.98299999999999998</v>
      </c>
      <c r="S1585" s="2">
        <v>0.94099999999999995</v>
      </c>
      <c r="T1585" s="2">
        <v>9.8000000000000004E-2</v>
      </c>
      <c r="U1585" s="2">
        <v>0.17199999999999999</v>
      </c>
      <c r="V1585" s="2">
        <v>0.106</v>
      </c>
      <c r="W1585" s="2">
        <v>0.125</v>
      </c>
      <c r="X1585" s="2">
        <v>0.41599999999999998</v>
      </c>
      <c r="Y1585" s="2">
        <v>0.27400000000000002</v>
      </c>
      <c r="Z1585" s="2">
        <v>9.1999999999999998E-2</v>
      </c>
      <c r="AA1585" s="2">
        <v>0.76200000000000001</v>
      </c>
      <c r="AB1585" s="2">
        <v>0.97799999999999998</v>
      </c>
      <c r="AC1585" s="2">
        <v>0.98</v>
      </c>
      <c r="AD1585" s="2">
        <v>0.64400000000000002</v>
      </c>
      <c r="AE1585" s="2">
        <v>0.91600000000000004</v>
      </c>
      <c r="AF1585" s="2">
        <v>4.2999999999999997E-2</v>
      </c>
      <c r="AG1585" s="2">
        <v>0.04</v>
      </c>
      <c r="AH1585" s="2">
        <v>0.92300000000000004</v>
      </c>
      <c r="AI1585" s="2">
        <v>6.0000000000000001E-3</v>
      </c>
      <c r="AJ1585" s="2">
        <v>1.6E-2</v>
      </c>
      <c r="AK1585">
        <v>11422</v>
      </c>
      <c r="AL1585">
        <v>0.14000000000000001</v>
      </c>
      <c r="AM1585" t="s">
        <v>49</v>
      </c>
      <c r="AN1585" s="3">
        <v>0.79814207650273228</v>
      </c>
      <c r="AO1585" s="3">
        <v>7.6332050036018229E-2</v>
      </c>
      <c r="AP1585" s="3">
        <v>0.79799120997835105</v>
      </c>
      <c r="AQ1585" s="3">
        <v>7.5808816496747422E-2</v>
      </c>
      <c r="AR1585" s="3">
        <v>0.88446368446368451</v>
      </c>
      <c r="AS1585" s="3">
        <v>4.1996363208815182E-2</v>
      </c>
      <c r="AT1585" s="10">
        <v>1.9092559814453121E-3</v>
      </c>
      <c r="AU1585" s="1">
        <v>308.24609375</v>
      </c>
      <c r="AV1585" s="5">
        <v>159748.09190809191</v>
      </c>
      <c r="AW1585" s="9">
        <v>1.8288459777832029</v>
      </c>
      <c r="AX1585">
        <v>16</v>
      </c>
      <c r="AY1585" t="s">
        <v>50</v>
      </c>
      <c r="AZ1585" s="9">
        <f>AVERAGE(MainTable[[#This Row],[f1]:[f4]])</f>
        <v>0.60539999999999994</v>
      </c>
      <c r="BA1585" s="9">
        <f>AVERAGE(MainTable[[#This Row],[l1]:[l3]])</f>
        <v>0.12533333333333332</v>
      </c>
      <c r="BB1585" s="9">
        <f>AVERAGE(MainTable[[#This Row],[n1]:[lsc]])</f>
        <v>0.44116666666666671</v>
      </c>
      <c r="BC1585" s="9">
        <f>AVERAGE(MainTable[[#This Row],[density]:[clsCoef]])</f>
        <v>0.81200000000000006</v>
      </c>
      <c r="BD1585" s="9">
        <f>AVERAGE(MainTable[[#This Row],[t2]:[t4]])</f>
        <v>0.33533333333333332</v>
      </c>
      <c r="BE1585" s="9">
        <f>AVERAGE(MainTable[[#This Row],[c1]:[c2]])</f>
        <v>1.0999999999999999E-2</v>
      </c>
      <c r="BF1585" s="9">
        <f>AVERAGE(MainTable[[#This Row],[n3]], MainTable[[#This Row],[n1]], MainTable[[#This Row],[n4]])</f>
        <v>0.16366666666666665</v>
      </c>
      <c r="BG1585" s="9" t="str">
        <f>VLOOKUP(MainTable[[#This Row],[model]],ModelNames,4,FALSE)</f>
        <v>Neural</v>
      </c>
      <c r="BH1585" s="9" cm="1">
        <f t="array" ref="BH1585">MEDIAN(IF($AM$2:$AM$2385=AM1585,$AN$2:$AN$2385))</f>
        <v>0.87620447459485384</v>
      </c>
      <c r="BI1585" s="9" t="str" cm="1">
        <f t="array" ref="BI1585">LEFT(A1585, MIN(IFERROR(FIND({"_binarized","_clean","_converted"}, A1585), LEN(A1585)+1))-1)</f>
        <v>cleve</v>
      </c>
    </row>
    <row r="1586" spans="1:61" x14ac:dyDescent="0.25">
      <c r="A1586" t="s">
        <v>99</v>
      </c>
      <c r="B1586" s="6">
        <v>303</v>
      </c>
      <c r="C1586">
        <v>14</v>
      </c>
      <c r="D1586">
        <v>13</v>
      </c>
      <c r="E1586">
        <v>0</v>
      </c>
      <c r="F1586" s="1">
        <v>1.195652173913043</v>
      </c>
      <c r="G1586">
        <v>0</v>
      </c>
      <c r="H1586">
        <v>0</v>
      </c>
      <c r="I1586" s="1">
        <v>1000000</v>
      </c>
      <c r="J1586" s="1">
        <v>0.29967315431919178</v>
      </c>
      <c r="K1586" s="1">
        <v>0.81531166781704045</v>
      </c>
      <c r="L1586" s="1">
        <v>14.9857</v>
      </c>
      <c r="M1586" s="1">
        <v>8.0288000000000004</v>
      </c>
      <c r="N1586" s="2">
        <v>0.437</v>
      </c>
      <c r="O1586" s="2">
        <v>0.68</v>
      </c>
      <c r="P1586" s="2">
        <v>0.214</v>
      </c>
      <c r="Q1586" s="2">
        <v>0.20899999999999999</v>
      </c>
      <c r="R1586" s="2">
        <v>0.98299999999999998</v>
      </c>
      <c r="S1586" s="2">
        <v>0.94099999999999995</v>
      </c>
      <c r="T1586" s="2">
        <v>9.8000000000000004E-2</v>
      </c>
      <c r="U1586" s="2">
        <v>0.17199999999999999</v>
      </c>
      <c r="V1586" s="2">
        <v>0.106</v>
      </c>
      <c r="W1586" s="2">
        <v>0.125</v>
      </c>
      <c r="X1586" s="2">
        <v>0.41599999999999998</v>
      </c>
      <c r="Y1586" s="2">
        <v>0.27400000000000002</v>
      </c>
      <c r="Z1586" s="2">
        <v>9.1999999999999998E-2</v>
      </c>
      <c r="AA1586" s="2">
        <v>0.76200000000000001</v>
      </c>
      <c r="AB1586" s="2">
        <v>0.97799999999999998</v>
      </c>
      <c r="AC1586" s="2">
        <v>0.98</v>
      </c>
      <c r="AD1586" s="2">
        <v>0.64400000000000002</v>
      </c>
      <c r="AE1586" s="2">
        <v>0.91600000000000004</v>
      </c>
      <c r="AF1586" s="2">
        <v>4.2999999999999997E-2</v>
      </c>
      <c r="AG1586" s="2">
        <v>0.04</v>
      </c>
      <c r="AH1586" s="2">
        <v>0.92300000000000004</v>
      </c>
      <c r="AI1586" s="2">
        <v>6.0000000000000001E-3</v>
      </c>
      <c r="AJ1586" s="2">
        <v>1.6E-2</v>
      </c>
      <c r="AK1586">
        <v>11422</v>
      </c>
      <c r="AL1586">
        <v>0.14000000000000001</v>
      </c>
      <c r="AM1586" t="s">
        <v>61</v>
      </c>
      <c r="AN1586" s="3">
        <v>0.79513661202185792</v>
      </c>
      <c r="AO1586" s="3">
        <v>3.9786674726613028E-2</v>
      </c>
      <c r="AP1586" s="3">
        <v>0.79504038499601282</v>
      </c>
      <c r="AQ1586" s="3">
        <v>3.9658395279058609E-2</v>
      </c>
      <c r="AR1586" s="3">
        <v>0.87198973865640528</v>
      </c>
      <c r="AS1586" s="3">
        <v>3.7143396774718063E-2</v>
      </c>
      <c r="AT1586" s="10">
        <v>2.3176670074462891E-3</v>
      </c>
      <c r="AU1586" s="1">
        <v>306.9140625</v>
      </c>
      <c r="AV1586" s="5">
        <v>131597.852072832</v>
      </c>
      <c r="AW1586" s="9">
        <v>2.4671554565429691E-2</v>
      </c>
      <c r="AX1586">
        <v>4</v>
      </c>
      <c r="AY1586" t="s">
        <v>50</v>
      </c>
      <c r="AZ1586" s="9">
        <f>AVERAGE(MainTable[[#This Row],[f1]:[f4]])</f>
        <v>0.60539999999999994</v>
      </c>
      <c r="BA1586" s="9">
        <f>AVERAGE(MainTable[[#This Row],[l1]:[l3]])</f>
        <v>0.12533333333333332</v>
      </c>
      <c r="BB1586" s="9">
        <f>AVERAGE(MainTable[[#This Row],[n1]:[lsc]])</f>
        <v>0.44116666666666671</v>
      </c>
      <c r="BC1586" s="9">
        <f>AVERAGE(MainTable[[#This Row],[density]:[clsCoef]])</f>
        <v>0.81200000000000006</v>
      </c>
      <c r="BD1586" s="9">
        <f>AVERAGE(MainTable[[#This Row],[t2]:[t4]])</f>
        <v>0.33533333333333332</v>
      </c>
      <c r="BE1586" s="9">
        <f>AVERAGE(MainTable[[#This Row],[c1]:[c2]])</f>
        <v>1.0999999999999999E-2</v>
      </c>
      <c r="BF1586" s="9">
        <f>AVERAGE(MainTable[[#This Row],[n3]], MainTable[[#This Row],[n1]], MainTable[[#This Row],[n4]])</f>
        <v>0.16366666666666665</v>
      </c>
      <c r="BG1586" s="9" t="str">
        <f>VLOOKUP(MainTable[[#This Row],[model]],ModelNames,4,FALSE)</f>
        <v>Discriminant</v>
      </c>
      <c r="BH1586" s="9" cm="1">
        <f t="array" ref="BH1586">MEDIAN(IF($AM$2:$AM$2385=AM1586,$AN$2:$AN$2385))</f>
        <v>0.82848361206198695</v>
      </c>
      <c r="BI1586" s="9" t="str" cm="1">
        <f t="array" ref="BI1586">LEFT(A1586, MIN(IFERROR(FIND({"_binarized","_clean","_converted"}, A1586), LEN(A1586)+1))-1)</f>
        <v>cleve</v>
      </c>
    </row>
    <row r="1587" spans="1:61" x14ac:dyDescent="0.25">
      <c r="A1587" t="s">
        <v>99</v>
      </c>
      <c r="B1587" s="6">
        <v>303</v>
      </c>
      <c r="C1587">
        <v>14</v>
      </c>
      <c r="D1587">
        <v>13</v>
      </c>
      <c r="E1587">
        <v>0</v>
      </c>
      <c r="F1587" s="1">
        <v>1.195652173913043</v>
      </c>
      <c r="G1587">
        <v>0</v>
      </c>
      <c r="H1587">
        <v>0</v>
      </c>
      <c r="I1587" s="1">
        <v>1000000</v>
      </c>
      <c r="J1587" s="1">
        <v>0.29967315431919178</v>
      </c>
      <c r="K1587" s="1">
        <v>0.81531166781704045</v>
      </c>
      <c r="L1587" s="1">
        <v>14.9857</v>
      </c>
      <c r="M1587" s="1">
        <v>8.0288000000000004</v>
      </c>
      <c r="N1587" s="2">
        <v>0.437</v>
      </c>
      <c r="O1587" s="2">
        <v>0.68</v>
      </c>
      <c r="P1587" s="2">
        <v>0.214</v>
      </c>
      <c r="Q1587" s="2">
        <v>0.20899999999999999</v>
      </c>
      <c r="R1587" s="2">
        <v>0.98299999999999998</v>
      </c>
      <c r="S1587" s="2">
        <v>0.94099999999999995</v>
      </c>
      <c r="T1587" s="2">
        <v>9.8000000000000004E-2</v>
      </c>
      <c r="U1587" s="2">
        <v>0.17199999999999999</v>
      </c>
      <c r="V1587" s="2">
        <v>0.106</v>
      </c>
      <c r="W1587" s="2">
        <v>0.125</v>
      </c>
      <c r="X1587" s="2">
        <v>0.41599999999999998</v>
      </c>
      <c r="Y1587" s="2">
        <v>0.27400000000000002</v>
      </c>
      <c r="Z1587" s="2">
        <v>9.1999999999999998E-2</v>
      </c>
      <c r="AA1587" s="2">
        <v>0.76200000000000001</v>
      </c>
      <c r="AB1587" s="2">
        <v>0.97799999999999998</v>
      </c>
      <c r="AC1587" s="2">
        <v>0.98</v>
      </c>
      <c r="AD1587" s="2">
        <v>0.64400000000000002</v>
      </c>
      <c r="AE1587" s="2">
        <v>0.91600000000000004</v>
      </c>
      <c r="AF1587" s="2">
        <v>4.2999999999999997E-2</v>
      </c>
      <c r="AG1587" s="2">
        <v>0.04</v>
      </c>
      <c r="AH1587" s="2">
        <v>0.92300000000000004</v>
      </c>
      <c r="AI1587" s="2">
        <v>6.0000000000000001E-3</v>
      </c>
      <c r="AJ1587" s="2">
        <v>1.6E-2</v>
      </c>
      <c r="AK1587">
        <v>11422</v>
      </c>
      <c r="AL1587">
        <v>0.14000000000000001</v>
      </c>
      <c r="AM1587" t="s">
        <v>62</v>
      </c>
      <c r="AN1587" s="3">
        <v>0.79180327868852463</v>
      </c>
      <c r="AO1587" s="3">
        <v>4.9547807408876758E-2</v>
      </c>
      <c r="AP1587" s="3">
        <v>0.79118994954854815</v>
      </c>
      <c r="AQ1587" s="3">
        <v>4.917906826659809E-2</v>
      </c>
      <c r="AT1587" s="10">
        <v>1.544713973999023E-3</v>
      </c>
      <c r="AU1587" s="1">
        <v>305.22265625</v>
      </c>
      <c r="AV1587" s="5">
        <v>197447.5567217163</v>
      </c>
      <c r="AW1587" s="9">
        <v>2.5906801223754879E-2</v>
      </c>
      <c r="AX1587">
        <v>6</v>
      </c>
      <c r="AY1587" t="s">
        <v>50</v>
      </c>
      <c r="AZ1587" s="9">
        <f>AVERAGE(MainTable[[#This Row],[f1]:[f4]])</f>
        <v>0.60539999999999994</v>
      </c>
      <c r="BA1587" s="9">
        <f>AVERAGE(MainTable[[#This Row],[l1]:[l3]])</f>
        <v>0.12533333333333332</v>
      </c>
      <c r="BB1587" s="9">
        <f>AVERAGE(MainTable[[#This Row],[n1]:[lsc]])</f>
        <v>0.44116666666666671</v>
      </c>
      <c r="BC1587" s="9">
        <f>AVERAGE(MainTable[[#This Row],[density]:[clsCoef]])</f>
        <v>0.81200000000000006</v>
      </c>
      <c r="BD1587" s="9">
        <f>AVERAGE(MainTable[[#This Row],[t2]:[t4]])</f>
        <v>0.33533333333333332</v>
      </c>
      <c r="BE1587" s="9">
        <f>AVERAGE(MainTable[[#This Row],[c1]:[c2]])</f>
        <v>1.0999999999999999E-2</v>
      </c>
      <c r="BF1587" s="9">
        <f>AVERAGE(MainTable[[#This Row],[n3]], MainTable[[#This Row],[n1]], MainTable[[#This Row],[n4]])</f>
        <v>0.16366666666666665</v>
      </c>
      <c r="BG1587" s="9" t="str">
        <f>VLOOKUP(MainTable[[#This Row],[model]],ModelNames,4,FALSE)</f>
        <v>Linear</v>
      </c>
      <c r="BH1587" s="9" cm="1">
        <f t="array" ref="BH1587">MEDIAN(IF($AM$2:$AM$2385=AM1587,$AN$2:$AN$2385))</f>
        <v>0.84909999999999997</v>
      </c>
      <c r="BI1587" s="9" t="str" cm="1">
        <f t="array" ref="BI1587">LEFT(A1587, MIN(IFERROR(FIND({"_binarized","_clean","_converted"}, A1587), LEN(A1587)+1))-1)</f>
        <v>cleve</v>
      </c>
    </row>
    <row r="1588" spans="1:61" x14ac:dyDescent="0.25">
      <c r="A1588" t="s">
        <v>99</v>
      </c>
      <c r="B1588" s="6">
        <v>303</v>
      </c>
      <c r="C1588">
        <v>14</v>
      </c>
      <c r="D1588">
        <v>13</v>
      </c>
      <c r="E1588">
        <v>0</v>
      </c>
      <c r="F1588" s="1">
        <v>1.195652173913043</v>
      </c>
      <c r="G1588">
        <v>0</v>
      </c>
      <c r="H1588">
        <v>0</v>
      </c>
      <c r="I1588" s="1">
        <v>1000000</v>
      </c>
      <c r="J1588" s="1">
        <v>0.29967315431919178</v>
      </c>
      <c r="K1588" s="1">
        <v>0.81531166781704045</v>
      </c>
      <c r="L1588" s="1">
        <v>14.9857</v>
      </c>
      <c r="M1588" s="1">
        <v>8.0288000000000004</v>
      </c>
      <c r="N1588" s="2">
        <v>0.437</v>
      </c>
      <c r="O1588" s="2">
        <v>0.68</v>
      </c>
      <c r="P1588" s="2">
        <v>0.214</v>
      </c>
      <c r="Q1588" s="2">
        <v>0.20899999999999999</v>
      </c>
      <c r="R1588" s="2">
        <v>0.98299999999999998</v>
      </c>
      <c r="S1588" s="2">
        <v>0.94099999999999995</v>
      </c>
      <c r="T1588" s="2">
        <v>9.8000000000000004E-2</v>
      </c>
      <c r="U1588" s="2">
        <v>0.17199999999999999</v>
      </c>
      <c r="V1588" s="2">
        <v>0.106</v>
      </c>
      <c r="W1588" s="2">
        <v>0.125</v>
      </c>
      <c r="X1588" s="2">
        <v>0.41599999999999998</v>
      </c>
      <c r="Y1588" s="2">
        <v>0.27400000000000002</v>
      </c>
      <c r="Z1588" s="2">
        <v>9.1999999999999998E-2</v>
      </c>
      <c r="AA1588" s="2">
        <v>0.76200000000000001</v>
      </c>
      <c r="AB1588" s="2">
        <v>0.97799999999999998</v>
      </c>
      <c r="AC1588" s="2">
        <v>0.98</v>
      </c>
      <c r="AD1588" s="2">
        <v>0.64400000000000002</v>
      </c>
      <c r="AE1588" s="2">
        <v>0.91600000000000004</v>
      </c>
      <c r="AF1588" s="2">
        <v>4.2999999999999997E-2</v>
      </c>
      <c r="AG1588" s="2">
        <v>0.04</v>
      </c>
      <c r="AH1588" s="2">
        <v>0.92300000000000004</v>
      </c>
      <c r="AI1588" s="2">
        <v>6.0000000000000001E-3</v>
      </c>
      <c r="AJ1588" s="2">
        <v>1.6E-2</v>
      </c>
      <c r="AK1588">
        <v>11422</v>
      </c>
      <c r="AL1588">
        <v>0.14000000000000001</v>
      </c>
      <c r="AM1588" t="s">
        <v>56</v>
      </c>
      <c r="AN1588" s="3">
        <v>0.79158469945355192</v>
      </c>
      <c r="AO1588" s="3">
        <v>7.5605669531925462E-2</v>
      </c>
      <c r="AP1588" s="3">
        <v>0.79066959215079635</v>
      </c>
      <c r="AQ1588" s="3">
        <v>7.5241289709850681E-2</v>
      </c>
      <c r="AR1588" s="3">
        <v>0.8869969536636203</v>
      </c>
      <c r="AS1588" s="3">
        <v>4.3555335013224117E-2</v>
      </c>
      <c r="AT1588" s="10">
        <v>1.6076564788818359E-3</v>
      </c>
      <c r="AU1588" s="1">
        <v>307.26953125</v>
      </c>
      <c r="AV1588" s="5">
        <v>189717.14667062141</v>
      </c>
      <c r="AW1588" s="9">
        <v>3.7986993789672852E-2</v>
      </c>
      <c r="AX1588">
        <v>10</v>
      </c>
      <c r="AY1588" t="s">
        <v>50</v>
      </c>
      <c r="AZ1588" s="9">
        <f>AVERAGE(MainTable[[#This Row],[f1]:[f4]])</f>
        <v>0.60539999999999994</v>
      </c>
      <c r="BA1588" s="9">
        <f>AVERAGE(MainTable[[#This Row],[l1]:[l3]])</f>
        <v>0.12533333333333332</v>
      </c>
      <c r="BB1588" s="9">
        <f>AVERAGE(MainTable[[#This Row],[n1]:[lsc]])</f>
        <v>0.44116666666666671</v>
      </c>
      <c r="BC1588" s="9">
        <f>AVERAGE(MainTable[[#This Row],[density]:[clsCoef]])</f>
        <v>0.81200000000000006</v>
      </c>
      <c r="BD1588" s="9">
        <f>AVERAGE(MainTable[[#This Row],[t2]:[t4]])</f>
        <v>0.33533333333333332</v>
      </c>
      <c r="BE1588" s="9">
        <f>AVERAGE(MainTable[[#This Row],[c1]:[c2]])</f>
        <v>1.0999999999999999E-2</v>
      </c>
      <c r="BF1588" s="9">
        <f>AVERAGE(MainTable[[#This Row],[n3]], MainTable[[#This Row],[n1]], MainTable[[#This Row],[n4]])</f>
        <v>0.16366666666666665</v>
      </c>
      <c r="BG1588" s="9" t="str">
        <f>VLOOKUP(MainTable[[#This Row],[model]],ModelNames,4,FALSE)</f>
        <v>Linear</v>
      </c>
      <c r="BH1588" s="9" cm="1">
        <f t="array" ref="BH1588">MEDIAN(IF($AM$2:$AM$2385=AM1588,$AN$2:$AN$2385))</f>
        <v>0.85279999999999989</v>
      </c>
      <c r="BI1588" s="9" t="str" cm="1">
        <f t="array" ref="BI1588">LEFT(A1588, MIN(IFERROR(FIND({"_binarized","_clean","_converted"}, A1588), LEN(A1588)+1))-1)</f>
        <v>cleve</v>
      </c>
    </row>
    <row r="1589" spans="1:61" x14ac:dyDescent="0.25">
      <c r="A1589" t="s">
        <v>99</v>
      </c>
      <c r="B1589" s="6">
        <v>303</v>
      </c>
      <c r="C1589">
        <v>14</v>
      </c>
      <c r="D1589">
        <v>13</v>
      </c>
      <c r="E1589">
        <v>0</v>
      </c>
      <c r="F1589" s="1">
        <v>1.195652173913043</v>
      </c>
      <c r="G1589">
        <v>0</v>
      </c>
      <c r="H1589">
        <v>0</v>
      </c>
      <c r="I1589" s="1">
        <v>1000000</v>
      </c>
      <c r="J1589" s="1">
        <v>0.29967315431919178</v>
      </c>
      <c r="K1589" s="1">
        <v>0.81531166781704045</v>
      </c>
      <c r="L1589" s="1">
        <v>14.9857</v>
      </c>
      <c r="M1589" s="1">
        <v>8.0288000000000004</v>
      </c>
      <c r="N1589" s="2">
        <v>0.437</v>
      </c>
      <c r="O1589" s="2">
        <v>0.68</v>
      </c>
      <c r="P1589" s="2">
        <v>0.214</v>
      </c>
      <c r="Q1589" s="2">
        <v>0.20899999999999999</v>
      </c>
      <c r="R1589" s="2">
        <v>0.98299999999999998</v>
      </c>
      <c r="S1589" s="2">
        <v>0.94099999999999995</v>
      </c>
      <c r="T1589" s="2">
        <v>9.8000000000000004E-2</v>
      </c>
      <c r="U1589" s="2">
        <v>0.17199999999999999</v>
      </c>
      <c r="V1589" s="2">
        <v>0.106</v>
      </c>
      <c r="W1589" s="2">
        <v>0.125</v>
      </c>
      <c r="X1589" s="2">
        <v>0.41599999999999998</v>
      </c>
      <c r="Y1589" s="2">
        <v>0.27400000000000002</v>
      </c>
      <c r="Z1589" s="2">
        <v>9.1999999999999998E-2</v>
      </c>
      <c r="AA1589" s="2">
        <v>0.76200000000000001</v>
      </c>
      <c r="AB1589" s="2">
        <v>0.97799999999999998</v>
      </c>
      <c r="AC1589" s="2">
        <v>0.98</v>
      </c>
      <c r="AD1589" s="2">
        <v>0.64400000000000002</v>
      </c>
      <c r="AE1589" s="2">
        <v>0.91600000000000004</v>
      </c>
      <c r="AF1589" s="2">
        <v>4.2999999999999997E-2</v>
      </c>
      <c r="AG1589" s="2">
        <v>0.04</v>
      </c>
      <c r="AH1589" s="2">
        <v>0.92300000000000004</v>
      </c>
      <c r="AI1589" s="2">
        <v>6.0000000000000001E-3</v>
      </c>
      <c r="AJ1589" s="2">
        <v>1.6E-2</v>
      </c>
      <c r="AK1589">
        <v>11422</v>
      </c>
      <c r="AL1589">
        <v>0.14000000000000001</v>
      </c>
      <c r="AM1589" t="s">
        <v>60</v>
      </c>
      <c r="AN1589" s="3">
        <v>0.76568306010928955</v>
      </c>
      <c r="AO1589" s="3">
        <v>2.403290864917702E-2</v>
      </c>
      <c r="AP1589" s="3">
        <v>0.7648398682524522</v>
      </c>
      <c r="AQ1589" s="3">
        <v>2.4360638644392911E-2</v>
      </c>
      <c r="AT1589" s="10">
        <v>1.8637180328369141E-3</v>
      </c>
      <c r="AU1589" s="1">
        <v>303.6953125</v>
      </c>
      <c r="AV1589" s="5">
        <v>163651.36497377511</v>
      </c>
      <c r="AW1589" s="9">
        <v>6.1939001083374023E-2</v>
      </c>
      <c r="AX1589">
        <v>16</v>
      </c>
      <c r="AY1589" t="s">
        <v>50</v>
      </c>
      <c r="AZ1589" s="9">
        <f>AVERAGE(MainTable[[#This Row],[f1]:[f4]])</f>
        <v>0.60539999999999994</v>
      </c>
      <c r="BA1589" s="9">
        <f>AVERAGE(MainTable[[#This Row],[l1]:[l3]])</f>
        <v>0.12533333333333332</v>
      </c>
      <c r="BB1589" s="9">
        <f>AVERAGE(MainTable[[#This Row],[n1]:[lsc]])</f>
        <v>0.44116666666666671</v>
      </c>
      <c r="BC1589" s="9">
        <f>AVERAGE(MainTable[[#This Row],[density]:[clsCoef]])</f>
        <v>0.81200000000000006</v>
      </c>
      <c r="BD1589" s="9">
        <f>AVERAGE(MainTable[[#This Row],[t2]:[t4]])</f>
        <v>0.33533333333333332</v>
      </c>
      <c r="BE1589" s="9">
        <f>AVERAGE(MainTable[[#This Row],[c1]:[c2]])</f>
        <v>1.0999999999999999E-2</v>
      </c>
      <c r="BF1589" s="9">
        <f>AVERAGE(MainTable[[#This Row],[n3]], MainTable[[#This Row],[n1]], MainTable[[#This Row],[n4]])</f>
        <v>0.16366666666666665</v>
      </c>
      <c r="BG1589" s="9" t="str">
        <f>VLOOKUP(MainTable[[#This Row],[model]],ModelNames,4,FALSE)</f>
        <v>Linear</v>
      </c>
      <c r="BH1589" s="9" cm="1">
        <f t="array" ref="BH1589">MEDIAN(IF($AM$2:$AM$2385=AM1589,$AN$2:$AN$2385))</f>
        <v>0.84154689776823377</v>
      </c>
      <c r="BI1589" s="9" t="str" cm="1">
        <f t="array" ref="BI1589">LEFT(A1589, MIN(IFERROR(FIND({"_binarized","_clean","_converted"}, A1589), LEN(A1589)+1))-1)</f>
        <v>cleve</v>
      </c>
    </row>
    <row r="1590" spans="1:61" x14ac:dyDescent="0.25">
      <c r="A1590" t="s">
        <v>99</v>
      </c>
      <c r="B1590" s="6">
        <v>303</v>
      </c>
      <c r="C1590">
        <v>14</v>
      </c>
      <c r="D1590">
        <v>13</v>
      </c>
      <c r="E1590">
        <v>0</v>
      </c>
      <c r="F1590" s="1">
        <v>1.195652173913043</v>
      </c>
      <c r="G1590">
        <v>0</v>
      </c>
      <c r="H1590">
        <v>0</v>
      </c>
      <c r="I1590" s="1">
        <v>1000000</v>
      </c>
      <c r="J1590" s="1">
        <v>0.29967315431919178</v>
      </c>
      <c r="K1590" s="1">
        <v>0.81531166781704045</v>
      </c>
      <c r="L1590" s="1">
        <v>14.9857</v>
      </c>
      <c r="M1590" s="1">
        <v>8.0288000000000004</v>
      </c>
      <c r="N1590" s="2">
        <v>0.437</v>
      </c>
      <c r="O1590" s="2">
        <v>0.68</v>
      </c>
      <c r="P1590" s="2">
        <v>0.214</v>
      </c>
      <c r="Q1590" s="2">
        <v>0.20899999999999999</v>
      </c>
      <c r="R1590" s="2">
        <v>0.98299999999999998</v>
      </c>
      <c r="S1590" s="2">
        <v>0.94099999999999995</v>
      </c>
      <c r="T1590" s="2">
        <v>9.8000000000000004E-2</v>
      </c>
      <c r="U1590" s="2">
        <v>0.17199999999999999</v>
      </c>
      <c r="V1590" s="2">
        <v>0.106</v>
      </c>
      <c r="W1590" s="2">
        <v>0.125</v>
      </c>
      <c r="X1590" s="2">
        <v>0.41599999999999998</v>
      </c>
      <c r="Y1590" s="2">
        <v>0.27400000000000002</v>
      </c>
      <c r="Z1590" s="2">
        <v>9.1999999999999998E-2</v>
      </c>
      <c r="AA1590" s="2">
        <v>0.76200000000000001</v>
      </c>
      <c r="AB1590" s="2">
        <v>0.97799999999999998</v>
      </c>
      <c r="AC1590" s="2">
        <v>0.98</v>
      </c>
      <c r="AD1590" s="2">
        <v>0.64400000000000002</v>
      </c>
      <c r="AE1590" s="2">
        <v>0.91600000000000004</v>
      </c>
      <c r="AF1590" s="2">
        <v>4.2999999999999997E-2</v>
      </c>
      <c r="AG1590" s="2">
        <v>0.04</v>
      </c>
      <c r="AH1590" s="2">
        <v>0.92300000000000004</v>
      </c>
      <c r="AI1590" s="2">
        <v>6.0000000000000001E-3</v>
      </c>
      <c r="AJ1590" s="2">
        <v>1.6E-2</v>
      </c>
      <c r="AK1590">
        <v>11422</v>
      </c>
      <c r="AL1590">
        <v>0.14000000000000001</v>
      </c>
      <c r="AM1590" t="s">
        <v>57</v>
      </c>
      <c r="AN1590" s="3">
        <v>0.72590163934426222</v>
      </c>
      <c r="AO1590" s="3">
        <v>5.2899561829875583E-2</v>
      </c>
      <c r="AP1590" s="3">
        <v>0.72507529925053249</v>
      </c>
      <c r="AQ1590" s="3">
        <v>5.2455402578184818E-2</v>
      </c>
      <c r="AR1590" s="3">
        <v>0.73334936668270001</v>
      </c>
      <c r="AS1590" s="3">
        <v>5.3951044906535649E-2</v>
      </c>
      <c r="AT1590" s="10">
        <v>1.635313034057617E-3</v>
      </c>
      <c r="AU1590" s="1">
        <v>307.53125</v>
      </c>
      <c r="AV1590" s="5">
        <v>186508.63391164891</v>
      </c>
      <c r="AW1590" s="9">
        <v>7.0725917816162109E-2</v>
      </c>
      <c r="AX1590">
        <v>24</v>
      </c>
      <c r="AY1590" t="s">
        <v>50</v>
      </c>
      <c r="AZ1590" s="9">
        <f>AVERAGE(MainTable[[#This Row],[f1]:[f4]])</f>
        <v>0.60539999999999994</v>
      </c>
      <c r="BA1590" s="9">
        <f>AVERAGE(MainTable[[#This Row],[l1]:[l3]])</f>
        <v>0.12533333333333332</v>
      </c>
      <c r="BB1590" s="9">
        <f>AVERAGE(MainTable[[#This Row],[n1]:[lsc]])</f>
        <v>0.44116666666666671</v>
      </c>
      <c r="BC1590" s="9">
        <f>AVERAGE(MainTable[[#This Row],[density]:[clsCoef]])</f>
        <v>0.81200000000000006</v>
      </c>
      <c r="BD1590" s="9">
        <f>AVERAGE(MainTable[[#This Row],[t2]:[t4]])</f>
        <v>0.33533333333333332</v>
      </c>
      <c r="BE1590" s="9">
        <f>AVERAGE(MainTable[[#This Row],[c1]:[c2]])</f>
        <v>1.0999999999999999E-2</v>
      </c>
      <c r="BF1590" s="9">
        <f>AVERAGE(MainTable[[#This Row],[n3]], MainTable[[#This Row],[n1]], MainTable[[#This Row],[n4]])</f>
        <v>0.16366666666666665</v>
      </c>
      <c r="BG1590" s="9" t="str">
        <f>VLOOKUP(MainTable[[#This Row],[model]],ModelNames,4,FALSE)</f>
        <v>Tree-based</v>
      </c>
      <c r="BH1590" s="9" cm="1">
        <f t="array" ref="BH1590">MEDIAN(IF($AM$2:$AM$2385=AM1590,$AN$2:$AN$2385))</f>
        <v>0.84387062005572167</v>
      </c>
      <c r="BI1590" s="9" t="str" cm="1">
        <f t="array" ref="BI1590">LEFT(A1590, MIN(IFERROR(FIND({"_binarized","_clean","_converted"}, A1590), LEN(A1590)+1))-1)</f>
        <v>cleve</v>
      </c>
    </row>
    <row r="1591" spans="1:61" x14ac:dyDescent="0.25">
      <c r="A1591" t="s">
        <v>162</v>
      </c>
      <c r="B1591" s="6">
        <v>273</v>
      </c>
      <c r="C1591">
        <v>17</v>
      </c>
      <c r="D1591">
        <v>16</v>
      </c>
      <c r="E1591">
        <v>0</v>
      </c>
      <c r="F1591" s="1">
        <v>1.1839999999999999</v>
      </c>
      <c r="G1591">
        <v>0</v>
      </c>
      <c r="H1591">
        <v>0</v>
      </c>
      <c r="I1591" s="1">
        <v>1000000</v>
      </c>
      <c r="J1591" s="1">
        <v>-0.40311265478446789</v>
      </c>
      <c r="K1591" s="1">
        <v>0.7202591964547449</v>
      </c>
      <c r="L1591" s="1">
        <v>18.972100000000001</v>
      </c>
      <c r="M1591" s="1">
        <v>10.0847</v>
      </c>
      <c r="N1591" s="2">
        <v>0.436</v>
      </c>
      <c r="O1591" s="2">
        <v>0.55100000000000005</v>
      </c>
      <c r="P1591" s="2">
        <v>0.189</v>
      </c>
      <c r="Q1591" s="2">
        <v>0.16500000000000001</v>
      </c>
      <c r="R1591" s="2">
        <v>0.96299999999999997</v>
      </c>
      <c r="S1591" s="2">
        <v>0.93700000000000006</v>
      </c>
      <c r="T1591" s="2">
        <v>6.5000000000000002E-2</v>
      </c>
      <c r="U1591" s="2">
        <v>0.16600000000000001</v>
      </c>
      <c r="V1591" s="2">
        <v>0.114</v>
      </c>
      <c r="W1591" s="2">
        <v>0.13300000000000001</v>
      </c>
      <c r="X1591" s="2">
        <v>0.42399999999999999</v>
      </c>
      <c r="Y1591" s="2">
        <v>0.26600000000000001</v>
      </c>
      <c r="Z1591" s="2">
        <v>0.155</v>
      </c>
      <c r="AA1591" s="2">
        <v>0.84499999999999997</v>
      </c>
      <c r="AB1591" s="2">
        <v>0.97699999999999998</v>
      </c>
      <c r="AC1591" s="2">
        <v>0.98499999999999999</v>
      </c>
      <c r="AD1591" s="2">
        <v>0.75600000000000001</v>
      </c>
      <c r="AE1591" s="2">
        <v>0.90800000000000003</v>
      </c>
      <c r="AF1591" s="2">
        <v>5.8999999999999997E-2</v>
      </c>
      <c r="AG1591" s="2">
        <v>5.1999999999999998E-2</v>
      </c>
      <c r="AH1591" s="2">
        <v>0.875</v>
      </c>
      <c r="AI1591" s="2">
        <v>4.0000000000000001E-3</v>
      </c>
      <c r="AJ1591" s="2">
        <v>1.2E-2</v>
      </c>
      <c r="AK1591">
        <v>11416</v>
      </c>
      <c r="AL1591">
        <v>1.22</v>
      </c>
      <c r="AM1591" t="s">
        <v>55</v>
      </c>
      <c r="AN1591" s="3">
        <v>0.8231649831649831</v>
      </c>
      <c r="AO1591" s="3">
        <v>3.9728014522640027E-2</v>
      </c>
      <c r="AP1591" s="3">
        <v>0.82295522523369891</v>
      </c>
      <c r="AQ1591" s="3">
        <v>3.9677567173908787E-2</v>
      </c>
      <c r="AR1591" s="3">
        <v>0.91222068965517233</v>
      </c>
      <c r="AS1591" s="3">
        <v>3.4299052725052182E-2</v>
      </c>
      <c r="AT1591" s="10">
        <v>4.8191547393798828E-3</v>
      </c>
      <c r="AU1591" s="1">
        <v>440.7421875</v>
      </c>
      <c r="AV1591" s="5">
        <v>57063.94894374907</v>
      </c>
      <c r="AW1591" s="9">
        <v>0.88046789169311523</v>
      </c>
      <c r="AX1591">
        <v>16</v>
      </c>
      <c r="AY1591" t="s">
        <v>50</v>
      </c>
      <c r="AZ1591" s="9">
        <f>AVERAGE(MainTable[[#This Row],[f1]:[f4]])</f>
        <v>0.56099999999999994</v>
      </c>
      <c r="BA1591" s="9">
        <f>AVERAGE(MainTable[[#This Row],[l1]:[l3]])</f>
        <v>0.115</v>
      </c>
      <c r="BB1591" s="9">
        <f>AVERAGE(MainTable[[#This Row],[n1]:[lsc]])</f>
        <v>0.46666666666666662</v>
      </c>
      <c r="BC1591" s="9">
        <f>AVERAGE(MainTable[[#This Row],[density]:[clsCoef]])</f>
        <v>0.87050000000000005</v>
      </c>
      <c r="BD1591" s="9">
        <f>AVERAGE(MainTable[[#This Row],[t2]:[t4]])</f>
        <v>0.32866666666666666</v>
      </c>
      <c r="BE1591" s="9">
        <f>AVERAGE(MainTable[[#This Row],[c1]:[c2]])</f>
        <v>8.0000000000000002E-3</v>
      </c>
      <c r="BF1591" s="9">
        <f>AVERAGE(MainTable[[#This Row],[n3]], MainTable[[#This Row],[n1]], MainTable[[#This Row],[n4]])</f>
        <v>0.18466666666666667</v>
      </c>
      <c r="BG1591" s="9" t="str">
        <f>VLOOKUP(MainTable[[#This Row],[model]],ModelNames,4,FALSE)</f>
        <v>Tree Ensemble</v>
      </c>
      <c r="BH1591" s="9" cm="1">
        <f t="array" ref="BH1591">MEDIAN(IF($AM$2:$AM$2385=AM1591,$AN$2:$AN$2385))</f>
        <v>0.88267425723439863</v>
      </c>
      <c r="BI1591" s="9" t="str" cm="1">
        <f t="array" ref="BI1591">LEFT(A1591, MIN(IFERROR(FIND({"_binarized","_clean","_converted"}, A1591), LEN(A1591)+1))-1)</f>
        <v>multiple_sclerosis_disease_cols_removed</v>
      </c>
    </row>
    <row r="1592" spans="1:61" x14ac:dyDescent="0.25">
      <c r="A1592" t="s">
        <v>162</v>
      </c>
      <c r="B1592" s="6">
        <v>273</v>
      </c>
      <c r="C1592">
        <v>17</v>
      </c>
      <c r="D1592">
        <v>16</v>
      </c>
      <c r="E1592">
        <v>0</v>
      </c>
      <c r="F1592" s="1">
        <v>1.1839999999999999</v>
      </c>
      <c r="G1592">
        <v>0</v>
      </c>
      <c r="H1592">
        <v>0</v>
      </c>
      <c r="I1592" s="1">
        <v>1000000</v>
      </c>
      <c r="J1592" s="1">
        <v>-0.40311265478446789</v>
      </c>
      <c r="K1592" s="1">
        <v>0.7202591964547449</v>
      </c>
      <c r="L1592" s="1">
        <v>18.972100000000001</v>
      </c>
      <c r="M1592" s="1">
        <v>10.0847</v>
      </c>
      <c r="N1592" s="2">
        <v>0.436</v>
      </c>
      <c r="O1592" s="2">
        <v>0.55100000000000005</v>
      </c>
      <c r="P1592" s="2">
        <v>0.189</v>
      </c>
      <c r="Q1592" s="2">
        <v>0.16500000000000001</v>
      </c>
      <c r="R1592" s="2">
        <v>0.96299999999999997</v>
      </c>
      <c r="S1592" s="2">
        <v>0.93700000000000006</v>
      </c>
      <c r="T1592" s="2">
        <v>6.5000000000000002E-2</v>
      </c>
      <c r="U1592" s="2">
        <v>0.16600000000000001</v>
      </c>
      <c r="V1592" s="2">
        <v>0.114</v>
      </c>
      <c r="W1592" s="2">
        <v>0.13300000000000001</v>
      </c>
      <c r="X1592" s="2">
        <v>0.42399999999999999</v>
      </c>
      <c r="Y1592" s="2">
        <v>0.26600000000000001</v>
      </c>
      <c r="Z1592" s="2">
        <v>0.155</v>
      </c>
      <c r="AA1592" s="2">
        <v>0.84499999999999997</v>
      </c>
      <c r="AB1592" s="2">
        <v>0.97699999999999998</v>
      </c>
      <c r="AC1592" s="2">
        <v>0.98499999999999999</v>
      </c>
      <c r="AD1592" s="2">
        <v>0.75600000000000001</v>
      </c>
      <c r="AE1592" s="2">
        <v>0.90800000000000003</v>
      </c>
      <c r="AF1592" s="2">
        <v>5.8999999999999997E-2</v>
      </c>
      <c r="AG1592" s="2">
        <v>5.1999999999999998E-2</v>
      </c>
      <c r="AH1592" s="2">
        <v>0.875</v>
      </c>
      <c r="AI1592" s="2">
        <v>4.0000000000000001E-3</v>
      </c>
      <c r="AJ1592" s="2">
        <v>1.2E-2</v>
      </c>
      <c r="AK1592">
        <v>11416</v>
      </c>
      <c r="AL1592">
        <v>1.22</v>
      </c>
      <c r="AM1592" t="s">
        <v>58</v>
      </c>
      <c r="AN1592" s="3">
        <v>0.81582491582491579</v>
      </c>
      <c r="AO1592" s="3">
        <v>4.6357168429618088E-2</v>
      </c>
      <c r="AP1592" s="3">
        <v>0.81496844713943406</v>
      </c>
      <c r="AQ1592" s="3">
        <v>4.5838832780100487E-2</v>
      </c>
      <c r="AR1592" s="3">
        <v>0.89792183908045975</v>
      </c>
      <c r="AS1592" s="3">
        <v>3.0524447836264169E-2</v>
      </c>
      <c r="AT1592" s="10">
        <v>4.8427581787109384E-3</v>
      </c>
      <c r="AU1592" s="1">
        <v>439.24609375</v>
      </c>
      <c r="AV1592" s="5">
        <v>56785.821189444658</v>
      </c>
      <c r="AW1592" s="9">
        <v>0.51718831062316895</v>
      </c>
      <c r="AX1592">
        <v>2</v>
      </c>
      <c r="AY1592" t="s">
        <v>50</v>
      </c>
      <c r="AZ1592" s="9">
        <f>AVERAGE(MainTable[[#This Row],[f1]:[f4]])</f>
        <v>0.56099999999999994</v>
      </c>
      <c r="BA1592" s="9">
        <f>AVERAGE(MainTable[[#This Row],[l1]:[l3]])</f>
        <v>0.115</v>
      </c>
      <c r="BB1592" s="9">
        <f>AVERAGE(MainTable[[#This Row],[n1]:[lsc]])</f>
        <v>0.46666666666666662</v>
      </c>
      <c r="BC1592" s="9">
        <f>AVERAGE(MainTable[[#This Row],[density]:[clsCoef]])</f>
        <v>0.87050000000000005</v>
      </c>
      <c r="BD1592" s="9">
        <f>AVERAGE(MainTable[[#This Row],[t2]:[t4]])</f>
        <v>0.32866666666666666</v>
      </c>
      <c r="BE1592" s="9">
        <f>AVERAGE(MainTable[[#This Row],[c1]:[c2]])</f>
        <v>8.0000000000000002E-3</v>
      </c>
      <c r="BF1592" s="9">
        <f>AVERAGE(MainTable[[#This Row],[n3]], MainTable[[#This Row],[n1]], MainTable[[#This Row],[n4]])</f>
        <v>0.18466666666666667</v>
      </c>
      <c r="BG1592" s="9" t="str">
        <f>VLOOKUP(MainTable[[#This Row],[model]],ModelNames,4,FALSE)</f>
        <v>Tree Ensemble</v>
      </c>
      <c r="BH1592" s="9" cm="1">
        <f t="array" ref="BH1592">MEDIAN(IF($AM$2:$AM$2385=AM1592,$AN$2:$AN$2385))</f>
        <v>0.86973139609339412</v>
      </c>
      <c r="BI1592" s="9" t="str" cm="1">
        <f t="array" ref="BI1592">LEFT(A1592, MIN(IFERROR(FIND({"_binarized","_clean","_converted"}, A1592), LEN(A1592)+1))-1)</f>
        <v>multiple_sclerosis_disease_cols_removed</v>
      </c>
    </row>
    <row r="1593" spans="1:61" x14ac:dyDescent="0.25">
      <c r="A1593" t="s">
        <v>162</v>
      </c>
      <c r="B1593" s="6">
        <v>273</v>
      </c>
      <c r="C1593">
        <v>17</v>
      </c>
      <c r="D1593">
        <v>16</v>
      </c>
      <c r="E1593">
        <v>0</v>
      </c>
      <c r="F1593" s="1">
        <v>1.1839999999999999</v>
      </c>
      <c r="G1593">
        <v>0</v>
      </c>
      <c r="H1593">
        <v>0</v>
      </c>
      <c r="I1593" s="1">
        <v>1000000</v>
      </c>
      <c r="J1593" s="1">
        <v>-0.40311265478446789</v>
      </c>
      <c r="K1593" s="1">
        <v>0.7202591964547449</v>
      </c>
      <c r="L1593" s="1">
        <v>18.972100000000001</v>
      </c>
      <c r="M1593" s="1">
        <v>10.0847</v>
      </c>
      <c r="N1593" s="2">
        <v>0.436</v>
      </c>
      <c r="O1593" s="2">
        <v>0.55100000000000005</v>
      </c>
      <c r="P1593" s="2">
        <v>0.189</v>
      </c>
      <c r="Q1593" s="2">
        <v>0.16500000000000001</v>
      </c>
      <c r="R1593" s="2">
        <v>0.96299999999999997</v>
      </c>
      <c r="S1593" s="2">
        <v>0.93700000000000006</v>
      </c>
      <c r="T1593" s="2">
        <v>6.5000000000000002E-2</v>
      </c>
      <c r="U1593" s="2">
        <v>0.16600000000000001</v>
      </c>
      <c r="V1593" s="2">
        <v>0.114</v>
      </c>
      <c r="W1593" s="2">
        <v>0.13300000000000001</v>
      </c>
      <c r="X1593" s="2">
        <v>0.42399999999999999</v>
      </c>
      <c r="Y1593" s="2">
        <v>0.26600000000000001</v>
      </c>
      <c r="Z1593" s="2">
        <v>0.155</v>
      </c>
      <c r="AA1593" s="2">
        <v>0.84499999999999997</v>
      </c>
      <c r="AB1593" s="2">
        <v>0.97699999999999998</v>
      </c>
      <c r="AC1593" s="2">
        <v>0.98499999999999999</v>
      </c>
      <c r="AD1593" s="2">
        <v>0.75600000000000001</v>
      </c>
      <c r="AE1593" s="2">
        <v>0.90800000000000003</v>
      </c>
      <c r="AF1593" s="2">
        <v>5.8999999999999997E-2</v>
      </c>
      <c r="AG1593" s="2">
        <v>5.1999999999999998E-2</v>
      </c>
      <c r="AH1593" s="2">
        <v>0.875</v>
      </c>
      <c r="AI1593" s="2">
        <v>4.0000000000000001E-3</v>
      </c>
      <c r="AJ1593" s="2">
        <v>1.2E-2</v>
      </c>
      <c r="AK1593">
        <v>11416</v>
      </c>
      <c r="AL1593">
        <v>1.22</v>
      </c>
      <c r="AM1593" t="s">
        <v>59</v>
      </c>
      <c r="AN1593" s="3">
        <v>0.81225589225589234</v>
      </c>
      <c r="AO1593" s="3">
        <v>6.7623175926518495E-2</v>
      </c>
      <c r="AP1593" s="3">
        <v>0.81206415102026086</v>
      </c>
      <c r="AQ1593" s="3">
        <v>6.7442255569623452E-2</v>
      </c>
      <c r="AR1593" s="3">
        <v>0.90685057471264374</v>
      </c>
      <c r="AS1593" s="3">
        <v>4.1738011056082797E-2</v>
      </c>
      <c r="AT1593" s="10">
        <v>2.723455429077148E-3</v>
      </c>
      <c r="AU1593" s="1">
        <v>442.84375</v>
      </c>
      <c r="AV1593" s="5">
        <v>100974.6651492603</v>
      </c>
      <c r="AW1593" s="9">
        <v>0.15889215469360349</v>
      </c>
      <c r="AX1593">
        <v>1</v>
      </c>
      <c r="AY1593" t="s">
        <v>50</v>
      </c>
      <c r="AZ1593" s="9">
        <f>AVERAGE(MainTable[[#This Row],[f1]:[f4]])</f>
        <v>0.56099999999999994</v>
      </c>
      <c r="BA1593" s="9">
        <f>AVERAGE(MainTable[[#This Row],[l1]:[l3]])</f>
        <v>0.115</v>
      </c>
      <c r="BB1593" s="9">
        <f>AVERAGE(MainTable[[#This Row],[n1]:[lsc]])</f>
        <v>0.46666666666666662</v>
      </c>
      <c r="BC1593" s="9">
        <f>AVERAGE(MainTable[[#This Row],[density]:[clsCoef]])</f>
        <v>0.87050000000000005</v>
      </c>
      <c r="BD1593" s="9">
        <f>AVERAGE(MainTable[[#This Row],[t2]:[t4]])</f>
        <v>0.32866666666666666</v>
      </c>
      <c r="BE1593" s="9">
        <f>AVERAGE(MainTable[[#This Row],[c1]:[c2]])</f>
        <v>8.0000000000000002E-3</v>
      </c>
      <c r="BF1593" s="9">
        <f>AVERAGE(MainTable[[#This Row],[n3]], MainTable[[#This Row],[n1]], MainTable[[#This Row],[n4]])</f>
        <v>0.18466666666666667</v>
      </c>
      <c r="BG1593" s="9" t="str">
        <f>VLOOKUP(MainTable[[#This Row],[model]],ModelNames,4,FALSE)</f>
        <v>Tree Ensemble</v>
      </c>
      <c r="BH1593" s="9" cm="1">
        <f t="array" ref="BH1593">MEDIAN(IF($AM$2:$AM$2385=AM1593,$AN$2:$AN$2385))</f>
        <v>0.86949265687583444</v>
      </c>
      <c r="BI1593" s="9" t="str" cm="1">
        <f t="array" ref="BI1593">LEFT(A1593, MIN(IFERROR(FIND({"_binarized","_clean","_converted"}, A1593), LEN(A1593)+1))-1)</f>
        <v>multiple_sclerosis_disease_cols_removed</v>
      </c>
    </row>
    <row r="1594" spans="1:61" x14ac:dyDescent="0.25">
      <c r="A1594" t="s">
        <v>162</v>
      </c>
      <c r="B1594" s="6">
        <v>273</v>
      </c>
      <c r="C1594">
        <v>17</v>
      </c>
      <c r="D1594">
        <v>16</v>
      </c>
      <c r="E1594">
        <v>0</v>
      </c>
      <c r="F1594" s="1">
        <v>1.1839999999999999</v>
      </c>
      <c r="G1594">
        <v>0</v>
      </c>
      <c r="H1594">
        <v>0</v>
      </c>
      <c r="I1594" s="1">
        <v>1000000</v>
      </c>
      <c r="J1594" s="1">
        <v>-0.40311265478446789</v>
      </c>
      <c r="K1594" s="1">
        <v>0.7202591964547449</v>
      </c>
      <c r="L1594" s="1">
        <v>18.972100000000001</v>
      </c>
      <c r="M1594" s="1">
        <v>10.0847</v>
      </c>
      <c r="N1594" s="2">
        <v>0.436</v>
      </c>
      <c r="O1594" s="2">
        <v>0.55100000000000005</v>
      </c>
      <c r="P1594" s="2">
        <v>0.189</v>
      </c>
      <c r="Q1594" s="2">
        <v>0.16500000000000001</v>
      </c>
      <c r="R1594" s="2">
        <v>0.96299999999999997</v>
      </c>
      <c r="S1594" s="2">
        <v>0.93700000000000006</v>
      </c>
      <c r="T1594" s="2">
        <v>6.5000000000000002E-2</v>
      </c>
      <c r="U1594" s="2">
        <v>0.16600000000000001</v>
      </c>
      <c r="V1594" s="2">
        <v>0.114</v>
      </c>
      <c r="W1594" s="2">
        <v>0.13300000000000001</v>
      </c>
      <c r="X1594" s="2">
        <v>0.42399999999999999</v>
      </c>
      <c r="Y1594" s="2">
        <v>0.26600000000000001</v>
      </c>
      <c r="Z1594" s="2">
        <v>0.155</v>
      </c>
      <c r="AA1594" s="2">
        <v>0.84499999999999997</v>
      </c>
      <c r="AB1594" s="2">
        <v>0.97699999999999998</v>
      </c>
      <c r="AC1594" s="2">
        <v>0.98499999999999999</v>
      </c>
      <c r="AD1594" s="2">
        <v>0.75600000000000001</v>
      </c>
      <c r="AE1594" s="2">
        <v>0.90800000000000003</v>
      </c>
      <c r="AF1594" s="2">
        <v>5.8999999999999997E-2</v>
      </c>
      <c r="AG1594" s="2">
        <v>5.1999999999999998E-2</v>
      </c>
      <c r="AH1594" s="2">
        <v>0.875</v>
      </c>
      <c r="AI1594" s="2">
        <v>4.0000000000000001E-3</v>
      </c>
      <c r="AJ1594" s="2">
        <v>1.2E-2</v>
      </c>
      <c r="AK1594">
        <v>11416</v>
      </c>
      <c r="AL1594">
        <v>1.22</v>
      </c>
      <c r="AM1594" t="s">
        <v>54</v>
      </c>
      <c r="AN1594" s="3">
        <v>0.80114478114478127</v>
      </c>
      <c r="AO1594" s="3">
        <v>6.9804598171471305E-2</v>
      </c>
      <c r="AP1594" s="3">
        <v>0.8007918269218306</v>
      </c>
      <c r="AQ1594" s="3">
        <v>6.9148163117804223E-2</v>
      </c>
      <c r="AR1594" s="3">
        <v>0.90152643678160926</v>
      </c>
      <c r="AS1594" s="3">
        <v>3.6732983950695457E-2</v>
      </c>
      <c r="AT1594" s="10">
        <v>0.14298820495605469</v>
      </c>
      <c r="AU1594" s="1">
        <v>563.60546875</v>
      </c>
      <c r="AV1594" s="5">
        <v>1923.235556978404</v>
      </c>
      <c r="AW1594" s="9">
        <v>1.5123846530914311</v>
      </c>
      <c r="AX1594">
        <v>16</v>
      </c>
      <c r="AY1594" t="s">
        <v>50</v>
      </c>
      <c r="AZ1594" s="9">
        <f>AVERAGE(MainTable[[#This Row],[f1]:[f4]])</f>
        <v>0.56099999999999994</v>
      </c>
      <c r="BA1594" s="9">
        <f>AVERAGE(MainTable[[#This Row],[l1]:[l3]])</f>
        <v>0.115</v>
      </c>
      <c r="BB1594" s="9">
        <f>AVERAGE(MainTable[[#This Row],[n1]:[lsc]])</f>
        <v>0.46666666666666662</v>
      </c>
      <c r="BC1594" s="9">
        <f>AVERAGE(MainTable[[#This Row],[density]:[clsCoef]])</f>
        <v>0.87050000000000005</v>
      </c>
      <c r="BD1594" s="9">
        <f>AVERAGE(MainTable[[#This Row],[t2]:[t4]])</f>
        <v>0.32866666666666666</v>
      </c>
      <c r="BE1594" s="9">
        <f>AVERAGE(MainTable[[#This Row],[c1]:[c2]])</f>
        <v>8.0000000000000002E-3</v>
      </c>
      <c r="BF1594" s="9">
        <f>AVERAGE(MainTable[[#This Row],[n3]], MainTable[[#This Row],[n1]], MainTable[[#This Row],[n4]])</f>
        <v>0.18466666666666667</v>
      </c>
      <c r="BG1594" s="9" t="str">
        <f>VLOOKUP(MainTable[[#This Row],[model]],ModelNames,4,FALSE)</f>
        <v>Tree Ensemble</v>
      </c>
      <c r="BH1594" s="9" cm="1">
        <f t="array" ref="BH1594">MEDIAN(IF($AM$2:$AM$2385=AM1594,$AN$2:$AN$2385))</f>
        <v>0.87316363636363636</v>
      </c>
      <c r="BI1594" s="9" t="str" cm="1">
        <f t="array" ref="BI1594">LEFT(A1594, MIN(IFERROR(FIND({"_binarized","_clean","_converted"}, A1594), LEN(A1594)+1))-1)</f>
        <v>multiple_sclerosis_disease_cols_removed</v>
      </c>
    </row>
    <row r="1595" spans="1:61" x14ac:dyDescent="0.25">
      <c r="A1595" t="s">
        <v>162</v>
      </c>
      <c r="B1595" s="6">
        <v>273</v>
      </c>
      <c r="C1595">
        <v>17</v>
      </c>
      <c r="D1595">
        <v>16</v>
      </c>
      <c r="E1595">
        <v>0</v>
      </c>
      <c r="F1595" s="1">
        <v>1.1839999999999999</v>
      </c>
      <c r="G1595">
        <v>0</v>
      </c>
      <c r="H1595">
        <v>0</v>
      </c>
      <c r="I1595" s="1">
        <v>1000000</v>
      </c>
      <c r="J1595" s="1">
        <v>-0.40311265478446789</v>
      </c>
      <c r="K1595" s="1">
        <v>0.7202591964547449</v>
      </c>
      <c r="L1595" s="1">
        <v>18.972100000000001</v>
      </c>
      <c r="M1595" s="1">
        <v>10.0847</v>
      </c>
      <c r="N1595" s="2">
        <v>0.436</v>
      </c>
      <c r="O1595" s="2">
        <v>0.55100000000000005</v>
      </c>
      <c r="P1595" s="2">
        <v>0.189</v>
      </c>
      <c r="Q1595" s="2">
        <v>0.16500000000000001</v>
      </c>
      <c r="R1595" s="2">
        <v>0.96299999999999997</v>
      </c>
      <c r="S1595" s="2">
        <v>0.93700000000000006</v>
      </c>
      <c r="T1595" s="2">
        <v>6.5000000000000002E-2</v>
      </c>
      <c r="U1595" s="2">
        <v>0.16600000000000001</v>
      </c>
      <c r="V1595" s="2">
        <v>0.114</v>
      </c>
      <c r="W1595" s="2">
        <v>0.13300000000000001</v>
      </c>
      <c r="X1595" s="2">
        <v>0.42399999999999999</v>
      </c>
      <c r="Y1595" s="2">
        <v>0.26600000000000001</v>
      </c>
      <c r="Z1595" s="2">
        <v>0.155</v>
      </c>
      <c r="AA1595" s="2">
        <v>0.84499999999999997</v>
      </c>
      <c r="AB1595" s="2">
        <v>0.97699999999999998</v>
      </c>
      <c r="AC1595" s="2">
        <v>0.98499999999999999</v>
      </c>
      <c r="AD1595" s="2">
        <v>0.75600000000000001</v>
      </c>
      <c r="AE1595" s="2">
        <v>0.90800000000000003</v>
      </c>
      <c r="AF1595" s="2">
        <v>5.8999999999999997E-2</v>
      </c>
      <c r="AG1595" s="2">
        <v>5.1999999999999998E-2</v>
      </c>
      <c r="AH1595" s="2">
        <v>0.875</v>
      </c>
      <c r="AI1595" s="2">
        <v>4.0000000000000001E-3</v>
      </c>
      <c r="AJ1595" s="2">
        <v>1.2E-2</v>
      </c>
      <c r="AK1595">
        <v>11416</v>
      </c>
      <c r="AL1595">
        <v>1.22</v>
      </c>
      <c r="AM1595" t="s">
        <v>64</v>
      </c>
      <c r="AN1595" s="3">
        <v>0.80107744107744117</v>
      </c>
      <c r="AO1595" s="3">
        <v>5.2274893279131623E-2</v>
      </c>
      <c r="AP1595" s="3">
        <v>0.80034651565976778</v>
      </c>
      <c r="AQ1595" s="3">
        <v>5.1441946185997532E-2</v>
      </c>
      <c r="AR1595" s="3">
        <v>0.8925333333333334</v>
      </c>
      <c r="AS1595" s="3">
        <v>4.2126360947697977E-2</v>
      </c>
      <c r="AT1595" s="10">
        <v>1.500129699707031E-3</v>
      </c>
      <c r="AU1595" s="1">
        <v>442.625</v>
      </c>
      <c r="AV1595" s="5">
        <v>183317.48251748251</v>
      </c>
      <c r="AW1595" s="9">
        <v>1.459884643554688E-2</v>
      </c>
      <c r="AX1595">
        <v>2</v>
      </c>
      <c r="AY1595" t="s">
        <v>50</v>
      </c>
      <c r="AZ1595" s="9">
        <f>AVERAGE(MainTable[[#This Row],[f1]:[f4]])</f>
        <v>0.56099999999999994</v>
      </c>
      <c r="BA1595" s="9">
        <f>AVERAGE(MainTable[[#This Row],[l1]:[l3]])</f>
        <v>0.115</v>
      </c>
      <c r="BB1595" s="9">
        <f>AVERAGE(MainTable[[#This Row],[n1]:[lsc]])</f>
        <v>0.46666666666666662</v>
      </c>
      <c r="BC1595" s="9">
        <f>AVERAGE(MainTable[[#This Row],[density]:[clsCoef]])</f>
        <v>0.87050000000000005</v>
      </c>
      <c r="BD1595" s="9">
        <f>AVERAGE(MainTable[[#This Row],[t2]:[t4]])</f>
        <v>0.32866666666666666</v>
      </c>
      <c r="BE1595" s="9">
        <f>AVERAGE(MainTable[[#This Row],[c1]:[c2]])</f>
        <v>8.0000000000000002E-3</v>
      </c>
      <c r="BF1595" s="9">
        <f>AVERAGE(MainTable[[#This Row],[n3]], MainTable[[#This Row],[n1]], MainTable[[#This Row],[n4]])</f>
        <v>0.18466666666666667</v>
      </c>
      <c r="BG1595" s="9" t="str">
        <f>VLOOKUP(MainTable[[#This Row],[model]],ModelNames,4,FALSE)</f>
        <v>Discriminant</v>
      </c>
      <c r="BH1595" s="9" cm="1">
        <f t="array" ref="BH1595">MEDIAN(IF($AM$2:$AM$2385=AM1595,$AN$2:$AN$2385))</f>
        <v>0.83860904466088915</v>
      </c>
      <c r="BI1595" s="9" t="str" cm="1">
        <f t="array" ref="BI1595">LEFT(A1595, MIN(IFERROR(FIND({"_binarized","_clean","_converted"}, A1595), LEN(A1595)+1))-1)</f>
        <v>multiple_sclerosis_disease_cols_removed</v>
      </c>
    </row>
    <row r="1596" spans="1:61" x14ac:dyDescent="0.25">
      <c r="A1596" t="s">
        <v>162</v>
      </c>
      <c r="B1596" s="6">
        <v>273</v>
      </c>
      <c r="C1596">
        <v>17</v>
      </c>
      <c r="D1596">
        <v>16</v>
      </c>
      <c r="E1596">
        <v>0</v>
      </c>
      <c r="F1596" s="1">
        <v>1.1839999999999999</v>
      </c>
      <c r="G1596">
        <v>0</v>
      </c>
      <c r="H1596">
        <v>0</v>
      </c>
      <c r="I1596" s="1">
        <v>1000000</v>
      </c>
      <c r="J1596" s="1">
        <v>-0.40311265478446789</v>
      </c>
      <c r="K1596" s="1">
        <v>0.7202591964547449</v>
      </c>
      <c r="L1596" s="1">
        <v>18.972100000000001</v>
      </c>
      <c r="M1596" s="1">
        <v>10.0847</v>
      </c>
      <c r="N1596" s="2">
        <v>0.436</v>
      </c>
      <c r="O1596" s="2">
        <v>0.55100000000000005</v>
      </c>
      <c r="P1596" s="2">
        <v>0.189</v>
      </c>
      <c r="Q1596" s="2">
        <v>0.16500000000000001</v>
      </c>
      <c r="R1596" s="2">
        <v>0.96299999999999997</v>
      </c>
      <c r="S1596" s="2">
        <v>0.93700000000000006</v>
      </c>
      <c r="T1596" s="2">
        <v>6.5000000000000002E-2</v>
      </c>
      <c r="U1596" s="2">
        <v>0.16600000000000001</v>
      </c>
      <c r="V1596" s="2">
        <v>0.114</v>
      </c>
      <c r="W1596" s="2">
        <v>0.13300000000000001</v>
      </c>
      <c r="X1596" s="2">
        <v>0.42399999999999999</v>
      </c>
      <c r="Y1596" s="2">
        <v>0.26600000000000001</v>
      </c>
      <c r="Z1596" s="2">
        <v>0.155</v>
      </c>
      <c r="AA1596" s="2">
        <v>0.84499999999999997</v>
      </c>
      <c r="AB1596" s="2">
        <v>0.97699999999999998</v>
      </c>
      <c r="AC1596" s="2">
        <v>0.98499999999999999</v>
      </c>
      <c r="AD1596" s="2">
        <v>0.75600000000000001</v>
      </c>
      <c r="AE1596" s="2">
        <v>0.90800000000000003</v>
      </c>
      <c r="AF1596" s="2">
        <v>5.8999999999999997E-2</v>
      </c>
      <c r="AG1596" s="2">
        <v>5.1999999999999998E-2</v>
      </c>
      <c r="AH1596" s="2">
        <v>0.875</v>
      </c>
      <c r="AI1596" s="2">
        <v>4.0000000000000001E-3</v>
      </c>
      <c r="AJ1596" s="2">
        <v>1.2E-2</v>
      </c>
      <c r="AK1596">
        <v>11416</v>
      </c>
      <c r="AL1596">
        <v>1.22</v>
      </c>
      <c r="AM1596" t="s">
        <v>49</v>
      </c>
      <c r="AN1596" s="3">
        <v>0.80101010101010106</v>
      </c>
      <c r="AO1596" s="3">
        <v>4.2687972947707958E-2</v>
      </c>
      <c r="AP1596" s="3">
        <v>0.80041568397354013</v>
      </c>
      <c r="AQ1596" s="3">
        <v>4.2239412682781162E-2</v>
      </c>
      <c r="AR1596" s="3">
        <v>0.88765977011494268</v>
      </c>
      <c r="AS1596" s="3">
        <v>5.042943061928766E-2</v>
      </c>
      <c r="AT1596" s="10">
        <v>2.1851062774658199E-3</v>
      </c>
      <c r="AU1596" s="1">
        <v>440.92578125</v>
      </c>
      <c r="AV1596" s="5">
        <v>125852.0021822149</v>
      </c>
      <c r="AW1596" s="9">
        <v>1.689001083374023</v>
      </c>
      <c r="AX1596">
        <v>16</v>
      </c>
      <c r="AY1596" t="s">
        <v>50</v>
      </c>
      <c r="AZ1596" s="9">
        <f>AVERAGE(MainTable[[#This Row],[f1]:[f4]])</f>
        <v>0.56099999999999994</v>
      </c>
      <c r="BA1596" s="9">
        <f>AVERAGE(MainTable[[#This Row],[l1]:[l3]])</f>
        <v>0.115</v>
      </c>
      <c r="BB1596" s="9">
        <f>AVERAGE(MainTable[[#This Row],[n1]:[lsc]])</f>
        <v>0.46666666666666662</v>
      </c>
      <c r="BC1596" s="9">
        <f>AVERAGE(MainTable[[#This Row],[density]:[clsCoef]])</f>
        <v>0.87050000000000005</v>
      </c>
      <c r="BD1596" s="9">
        <f>AVERAGE(MainTable[[#This Row],[t2]:[t4]])</f>
        <v>0.32866666666666666</v>
      </c>
      <c r="BE1596" s="9">
        <f>AVERAGE(MainTable[[#This Row],[c1]:[c2]])</f>
        <v>8.0000000000000002E-3</v>
      </c>
      <c r="BF1596" s="9">
        <f>AVERAGE(MainTable[[#This Row],[n3]], MainTable[[#This Row],[n1]], MainTable[[#This Row],[n4]])</f>
        <v>0.18466666666666667</v>
      </c>
      <c r="BG1596" s="9" t="str">
        <f>VLOOKUP(MainTable[[#This Row],[model]],ModelNames,4,FALSE)</f>
        <v>Neural</v>
      </c>
      <c r="BH1596" s="9" cm="1">
        <f t="array" ref="BH1596">MEDIAN(IF($AM$2:$AM$2385=AM1596,$AN$2:$AN$2385))</f>
        <v>0.87620447459485384</v>
      </c>
      <c r="BI1596" s="9" t="str" cm="1">
        <f t="array" ref="BI1596">LEFT(A1596, MIN(IFERROR(FIND({"_binarized","_clean","_converted"}, A1596), LEN(A1596)+1))-1)</f>
        <v>multiple_sclerosis_disease_cols_removed</v>
      </c>
    </row>
    <row r="1597" spans="1:61" x14ac:dyDescent="0.25">
      <c r="A1597" t="s">
        <v>162</v>
      </c>
      <c r="B1597" s="6">
        <v>273</v>
      </c>
      <c r="C1597">
        <v>17</v>
      </c>
      <c r="D1597">
        <v>16</v>
      </c>
      <c r="E1597">
        <v>0</v>
      </c>
      <c r="F1597" s="1">
        <v>1.1839999999999999</v>
      </c>
      <c r="G1597">
        <v>0</v>
      </c>
      <c r="H1597">
        <v>0</v>
      </c>
      <c r="I1597" s="1">
        <v>1000000</v>
      </c>
      <c r="J1597" s="1">
        <v>-0.40311265478446789</v>
      </c>
      <c r="K1597" s="1">
        <v>0.7202591964547449</v>
      </c>
      <c r="L1597" s="1">
        <v>18.972100000000001</v>
      </c>
      <c r="M1597" s="1">
        <v>10.0847</v>
      </c>
      <c r="N1597" s="2">
        <v>0.436</v>
      </c>
      <c r="O1597" s="2">
        <v>0.55100000000000005</v>
      </c>
      <c r="P1597" s="2">
        <v>0.189</v>
      </c>
      <c r="Q1597" s="2">
        <v>0.16500000000000001</v>
      </c>
      <c r="R1597" s="2">
        <v>0.96299999999999997</v>
      </c>
      <c r="S1597" s="2">
        <v>0.93700000000000006</v>
      </c>
      <c r="T1597" s="2">
        <v>6.5000000000000002E-2</v>
      </c>
      <c r="U1597" s="2">
        <v>0.16600000000000001</v>
      </c>
      <c r="V1597" s="2">
        <v>0.114</v>
      </c>
      <c r="W1597" s="2">
        <v>0.13300000000000001</v>
      </c>
      <c r="X1597" s="2">
        <v>0.42399999999999999</v>
      </c>
      <c r="Y1597" s="2">
        <v>0.26600000000000001</v>
      </c>
      <c r="Z1597" s="2">
        <v>0.155</v>
      </c>
      <c r="AA1597" s="2">
        <v>0.84499999999999997</v>
      </c>
      <c r="AB1597" s="2">
        <v>0.97699999999999998</v>
      </c>
      <c r="AC1597" s="2">
        <v>0.98499999999999999</v>
      </c>
      <c r="AD1597" s="2">
        <v>0.75600000000000001</v>
      </c>
      <c r="AE1597" s="2">
        <v>0.90800000000000003</v>
      </c>
      <c r="AF1597" s="2">
        <v>5.8999999999999997E-2</v>
      </c>
      <c r="AG1597" s="2">
        <v>5.1999999999999998E-2</v>
      </c>
      <c r="AH1597" s="2">
        <v>0.875</v>
      </c>
      <c r="AI1597" s="2">
        <v>4.0000000000000001E-3</v>
      </c>
      <c r="AJ1597" s="2">
        <v>1.2E-2</v>
      </c>
      <c r="AK1597">
        <v>11416</v>
      </c>
      <c r="AL1597">
        <v>1.22</v>
      </c>
      <c r="AM1597" t="s">
        <v>62</v>
      </c>
      <c r="AN1597" s="3">
        <v>0.79737373737373729</v>
      </c>
      <c r="AO1597" s="3">
        <v>5.3131441154100588E-2</v>
      </c>
      <c r="AP1597" s="3">
        <v>0.79705199138294325</v>
      </c>
      <c r="AQ1597" s="3">
        <v>5.2555026681831721E-2</v>
      </c>
      <c r="AT1597" s="10">
        <v>1.5888214111328121E-3</v>
      </c>
      <c r="AU1597" s="1">
        <v>442.6640625</v>
      </c>
      <c r="AV1597" s="5">
        <v>173084.27370948379</v>
      </c>
      <c r="AW1597" s="9">
        <v>3.6586284637451172E-2</v>
      </c>
      <c r="AX1597">
        <v>6</v>
      </c>
      <c r="AY1597" t="s">
        <v>50</v>
      </c>
      <c r="AZ1597" s="9">
        <f>AVERAGE(MainTable[[#This Row],[f1]:[f4]])</f>
        <v>0.56099999999999994</v>
      </c>
      <c r="BA1597" s="9">
        <f>AVERAGE(MainTable[[#This Row],[l1]:[l3]])</f>
        <v>0.115</v>
      </c>
      <c r="BB1597" s="9">
        <f>AVERAGE(MainTable[[#This Row],[n1]:[lsc]])</f>
        <v>0.46666666666666662</v>
      </c>
      <c r="BC1597" s="9">
        <f>AVERAGE(MainTable[[#This Row],[density]:[clsCoef]])</f>
        <v>0.87050000000000005</v>
      </c>
      <c r="BD1597" s="9">
        <f>AVERAGE(MainTable[[#This Row],[t2]:[t4]])</f>
        <v>0.32866666666666666</v>
      </c>
      <c r="BE1597" s="9">
        <f>AVERAGE(MainTable[[#This Row],[c1]:[c2]])</f>
        <v>8.0000000000000002E-3</v>
      </c>
      <c r="BF1597" s="9">
        <f>AVERAGE(MainTable[[#This Row],[n3]], MainTable[[#This Row],[n1]], MainTable[[#This Row],[n4]])</f>
        <v>0.18466666666666667</v>
      </c>
      <c r="BG1597" s="9" t="str">
        <f>VLOOKUP(MainTable[[#This Row],[model]],ModelNames,4,FALSE)</f>
        <v>Linear</v>
      </c>
      <c r="BH1597" s="9" cm="1">
        <f t="array" ref="BH1597">MEDIAN(IF($AM$2:$AM$2385=AM1597,$AN$2:$AN$2385))</f>
        <v>0.84909999999999997</v>
      </c>
      <c r="BI1597" s="9" t="str" cm="1">
        <f t="array" ref="BI1597">LEFT(A1597, MIN(IFERROR(FIND({"_binarized","_clean","_converted"}, A1597), LEN(A1597)+1))-1)</f>
        <v>multiple_sclerosis_disease_cols_removed</v>
      </c>
    </row>
    <row r="1598" spans="1:61" x14ac:dyDescent="0.25">
      <c r="A1598" t="s">
        <v>162</v>
      </c>
      <c r="B1598" s="6">
        <v>273</v>
      </c>
      <c r="C1598">
        <v>17</v>
      </c>
      <c r="D1598">
        <v>16</v>
      </c>
      <c r="E1598">
        <v>0</v>
      </c>
      <c r="F1598" s="1">
        <v>1.1839999999999999</v>
      </c>
      <c r="G1598">
        <v>0</v>
      </c>
      <c r="H1598">
        <v>0</v>
      </c>
      <c r="I1598" s="1">
        <v>1000000</v>
      </c>
      <c r="J1598" s="1">
        <v>-0.40311265478446789</v>
      </c>
      <c r="K1598" s="1">
        <v>0.7202591964547449</v>
      </c>
      <c r="L1598" s="1">
        <v>18.972100000000001</v>
      </c>
      <c r="M1598" s="1">
        <v>10.0847</v>
      </c>
      <c r="N1598" s="2">
        <v>0.436</v>
      </c>
      <c r="O1598" s="2">
        <v>0.55100000000000005</v>
      </c>
      <c r="P1598" s="2">
        <v>0.189</v>
      </c>
      <c r="Q1598" s="2">
        <v>0.16500000000000001</v>
      </c>
      <c r="R1598" s="2">
        <v>0.96299999999999997</v>
      </c>
      <c r="S1598" s="2">
        <v>0.93700000000000006</v>
      </c>
      <c r="T1598" s="2">
        <v>6.5000000000000002E-2</v>
      </c>
      <c r="U1598" s="2">
        <v>0.16600000000000001</v>
      </c>
      <c r="V1598" s="2">
        <v>0.114</v>
      </c>
      <c r="W1598" s="2">
        <v>0.13300000000000001</v>
      </c>
      <c r="X1598" s="2">
        <v>0.42399999999999999</v>
      </c>
      <c r="Y1598" s="2">
        <v>0.26600000000000001</v>
      </c>
      <c r="Z1598" s="2">
        <v>0.155</v>
      </c>
      <c r="AA1598" s="2">
        <v>0.84499999999999997</v>
      </c>
      <c r="AB1598" s="2">
        <v>0.97699999999999998</v>
      </c>
      <c r="AC1598" s="2">
        <v>0.98499999999999999</v>
      </c>
      <c r="AD1598" s="2">
        <v>0.75600000000000001</v>
      </c>
      <c r="AE1598" s="2">
        <v>0.90800000000000003</v>
      </c>
      <c r="AF1598" s="2">
        <v>5.8999999999999997E-2</v>
      </c>
      <c r="AG1598" s="2">
        <v>5.1999999999999998E-2</v>
      </c>
      <c r="AH1598" s="2">
        <v>0.875</v>
      </c>
      <c r="AI1598" s="2">
        <v>4.0000000000000001E-3</v>
      </c>
      <c r="AJ1598" s="2">
        <v>1.2E-2</v>
      </c>
      <c r="AK1598">
        <v>11416</v>
      </c>
      <c r="AL1598">
        <v>1.22</v>
      </c>
      <c r="AM1598" t="s">
        <v>51</v>
      </c>
      <c r="AN1598" s="3">
        <v>0.79737373737373729</v>
      </c>
      <c r="AO1598" s="3">
        <v>5.3131441154100588E-2</v>
      </c>
      <c r="AP1598" s="3">
        <v>0.79715826650854893</v>
      </c>
      <c r="AQ1598" s="3">
        <v>5.2819566400252912E-2</v>
      </c>
      <c r="AT1598" s="10">
        <v>1.8889904022216799E-3</v>
      </c>
      <c r="AU1598" s="1">
        <v>443.58203125</v>
      </c>
      <c r="AV1598" s="5">
        <v>145580.41146030539</v>
      </c>
      <c r="AW1598" s="9">
        <v>6.9566965103149414E-2</v>
      </c>
      <c r="AX1598">
        <v>12</v>
      </c>
      <c r="AY1598" t="s">
        <v>50</v>
      </c>
      <c r="AZ1598" s="9">
        <f>AVERAGE(MainTable[[#This Row],[f1]:[f4]])</f>
        <v>0.56099999999999994</v>
      </c>
      <c r="BA1598" s="9">
        <f>AVERAGE(MainTable[[#This Row],[l1]:[l3]])</f>
        <v>0.115</v>
      </c>
      <c r="BB1598" s="9">
        <f>AVERAGE(MainTable[[#This Row],[n1]:[lsc]])</f>
        <v>0.46666666666666662</v>
      </c>
      <c r="BC1598" s="9">
        <f>AVERAGE(MainTable[[#This Row],[density]:[clsCoef]])</f>
        <v>0.87050000000000005</v>
      </c>
      <c r="BD1598" s="9">
        <f>AVERAGE(MainTable[[#This Row],[t2]:[t4]])</f>
        <v>0.32866666666666666</v>
      </c>
      <c r="BE1598" s="9">
        <f>AVERAGE(MainTable[[#This Row],[c1]:[c2]])</f>
        <v>8.0000000000000002E-3</v>
      </c>
      <c r="BF1598" s="9">
        <f>AVERAGE(MainTable[[#This Row],[n3]], MainTable[[#This Row],[n1]], MainTable[[#This Row],[n4]])</f>
        <v>0.18466666666666667</v>
      </c>
      <c r="BG1598" s="9" t="str">
        <f>VLOOKUP(MainTable[[#This Row],[model]],ModelNames,4,FALSE)</f>
        <v>Kernel/SVM</v>
      </c>
      <c r="BH1598" s="9" cm="1">
        <f t="array" ref="BH1598">MEDIAN(IF($AM$2:$AM$2385=AM1598,$AN$2:$AN$2385))</f>
        <v>0.87225452196382425</v>
      </c>
      <c r="BI1598" s="9" t="str" cm="1">
        <f t="array" ref="BI1598">LEFT(A1598, MIN(IFERROR(FIND({"_binarized","_clean","_converted"}, A1598), LEN(A1598)+1))-1)</f>
        <v>multiple_sclerosis_disease_cols_removed</v>
      </c>
    </row>
    <row r="1599" spans="1:61" x14ac:dyDescent="0.25">
      <c r="A1599" t="s">
        <v>162</v>
      </c>
      <c r="B1599" s="6">
        <v>273</v>
      </c>
      <c r="C1599">
        <v>17</v>
      </c>
      <c r="D1599">
        <v>16</v>
      </c>
      <c r="E1599">
        <v>0</v>
      </c>
      <c r="F1599" s="1">
        <v>1.1839999999999999</v>
      </c>
      <c r="G1599">
        <v>0</v>
      </c>
      <c r="H1599">
        <v>0</v>
      </c>
      <c r="I1599" s="1">
        <v>1000000</v>
      </c>
      <c r="J1599" s="1">
        <v>-0.40311265478446789</v>
      </c>
      <c r="K1599" s="1">
        <v>0.7202591964547449</v>
      </c>
      <c r="L1599" s="1">
        <v>18.972100000000001</v>
      </c>
      <c r="M1599" s="1">
        <v>10.0847</v>
      </c>
      <c r="N1599" s="2">
        <v>0.436</v>
      </c>
      <c r="O1599" s="2">
        <v>0.55100000000000005</v>
      </c>
      <c r="P1599" s="2">
        <v>0.189</v>
      </c>
      <c r="Q1599" s="2">
        <v>0.16500000000000001</v>
      </c>
      <c r="R1599" s="2">
        <v>0.96299999999999997</v>
      </c>
      <c r="S1599" s="2">
        <v>0.93700000000000006</v>
      </c>
      <c r="T1599" s="2">
        <v>6.5000000000000002E-2</v>
      </c>
      <c r="U1599" s="2">
        <v>0.16600000000000001</v>
      </c>
      <c r="V1599" s="2">
        <v>0.114</v>
      </c>
      <c r="W1599" s="2">
        <v>0.13300000000000001</v>
      </c>
      <c r="X1599" s="2">
        <v>0.42399999999999999</v>
      </c>
      <c r="Y1599" s="2">
        <v>0.26600000000000001</v>
      </c>
      <c r="Z1599" s="2">
        <v>0.155</v>
      </c>
      <c r="AA1599" s="2">
        <v>0.84499999999999997</v>
      </c>
      <c r="AB1599" s="2">
        <v>0.97699999999999998</v>
      </c>
      <c r="AC1599" s="2">
        <v>0.98499999999999999</v>
      </c>
      <c r="AD1599" s="2">
        <v>0.75600000000000001</v>
      </c>
      <c r="AE1599" s="2">
        <v>0.90800000000000003</v>
      </c>
      <c r="AF1599" s="2">
        <v>5.8999999999999997E-2</v>
      </c>
      <c r="AG1599" s="2">
        <v>5.1999999999999998E-2</v>
      </c>
      <c r="AH1599" s="2">
        <v>0.875</v>
      </c>
      <c r="AI1599" s="2">
        <v>4.0000000000000001E-3</v>
      </c>
      <c r="AJ1599" s="2">
        <v>1.2E-2</v>
      </c>
      <c r="AK1599">
        <v>11416</v>
      </c>
      <c r="AL1599">
        <v>1.22</v>
      </c>
      <c r="AM1599" t="s">
        <v>56</v>
      </c>
      <c r="AN1599" s="3">
        <v>0.7972390572390573</v>
      </c>
      <c r="AO1599" s="3">
        <v>3.3665588932217161E-2</v>
      </c>
      <c r="AP1599" s="3">
        <v>0.79657965945537135</v>
      </c>
      <c r="AQ1599" s="3">
        <v>3.3140201431214572E-2</v>
      </c>
      <c r="AR1599" s="3">
        <v>0.89257931034482763</v>
      </c>
      <c r="AS1599" s="3">
        <v>4.6387041529706519E-2</v>
      </c>
      <c r="AT1599" s="10">
        <v>1.8432140350341799E-3</v>
      </c>
      <c r="AU1599" s="1">
        <v>441.34375</v>
      </c>
      <c r="AV1599" s="5">
        <v>149195.91255982409</v>
      </c>
      <c r="AW1599" s="9">
        <v>3.77349853515625E-2</v>
      </c>
      <c r="AX1599">
        <v>10</v>
      </c>
      <c r="AY1599" t="s">
        <v>50</v>
      </c>
      <c r="AZ1599" s="9">
        <f>AVERAGE(MainTable[[#This Row],[f1]:[f4]])</f>
        <v>0.56099999999999994</v>
      </c>
      <c r="BA1599" s="9">
        <f>AVERAGE(MainTable[[#This Row],[l1]:[l3]])</f>
        <v>0.115</v>
      </c>
      <c r="BB1599" s="9">
        <f>AVERAGE(MainTable[[#This Row],[n1]:[lsc]])</f>
        <v>0.46666666666666662</v>
      </c>
      <c r="BC1599" s="9">
        <f>AVERAGE(MainTable[[#This Row],[density]:[clsCoef]])</f>
        <v>0.87050000000000005</v>
      </c>
      <c r="BD1599" s="9">
        <f>AVERAGE(MainTable[[#This Row],[t2]:[t4]])</f>
        <v>0.32866666666666666</v>
      </c>
      <c r="BE1599" s="9">
        <f>AVERAGE(MainTable[[#This Row],[c1]:[c2]])</f>
        <v>8.0000000000000002E-3</v>
      </c>
      <c r="BF1599" s="9">
        <f>AVERAGE(MainTable[[#This Row],[n3]], MainTable[[#This Row],[n1]], MainTable[[#This Row],[n4]])</f>
        <v>0.18466666666666667</v>
      </c>
      <c r="BG1599" s="9" t="str">
        <f>VLOOKUP(MainTable[[#This Row],[model]],ModelNames,4,FALSE)</f>
        <v>Linear</v>
      </c>
      <c r="BH1599" s="9" cm="1">
        <f t="array" ref="BH1599">MEDIAN(IF($AM$2:$AM$2385=AM1599,$AN$2:$AN$2385))</f>
        <v>0.85279999999999989</v>
      </c>
      <c r="BI1599" s="9" t="str" cm="1">
        <f t="array" ref="BI1599">LEFT(A1599, MIN(IFERROR(FIND({"_binarized","_clean","_converted"}, A1599), LEN(A1599)+1))-1)</f>
        <v>multiple_sclerosis_disease_cols_removed</v>
      </c>
    </row>
    <row r="1600" spans="1:61" x14ac:dyDescent="0.25">
      <c r="A1600" t="s">
        <v>162</v>
      </c>
      <c r="B1600" s="6">
        <v>273</v>
      </c>
      <c r="C1600">
        <v>17</v>
      </c>
      <c r="D1600">
        <v>16</v>
      </c>
      <c r="E1600">
        <v>0</v>
      </c>
      <c r="F1600" s="1">
        <v>1.1839999999999999</v>
      </c>
      <c r="G1600">
        <v>0</v>
      </c>
      <c r="H1600">
        <v>0</v>
      </c>
      <c r="I1600" s="1">
        <v>1000000</v>
      </c>
      <c r="J1600" s="1">
        <v>-0.40311265478446789</v>
      </c>
      <c r="K1600" s="1">
        <v>0.7202591964547449</v>
      </c>
      <c r="L1600" s="1">
        <v>18.972100000000001</v>
      </c>
      <c r="M1600" s="1">
        <v>10.0847</v>
      </c>
      <c r="N1600" s="2">
        <v>0.436</v>
      </c>
      <c r="O1600" s="2">
        <v>0.55100000000000005</v>
      </c>
      <c r="P1600" s="2">
        <v>0.189</v>
      </c>
      <c r="Q1600" s="2">
        <v>0.16500000000000001</v>
      </c>
      <c r="R1600" s="2">
        <v>0.96299999999999997</v>
      </c>
      <c r="S1600" s="2">
        <v>0.93700000000000006</v>
      </c>
      <c r="T1600" s="2">
        <v>6.5000000000000002E-2</v>
      </c>
      <c r="U1600" s="2">
        <v>0.16600000000000001</v>
      </c>
      <c r="V1600" s="2">
        <v>0.114</v>
      </c>
      <c r="W1600" s="2">
        <v>0.13300000000000001</v>
      </c>
      <c r="X1600" s="2">
        <v>0.42399999999999999</v>
      </c>
      <c r="Y1600" s="2">
        <v>0.26600000000000001</v>
      </c>
      <c r="Z1600" s="2">
        <v>0.155</v>
      </c>
      <c r="AA1600" s="2">
        <v>0.84499999999999997</v>
      </c>
      <c r="AB1600" s="2">
        <v>0.97699999999999998</v>
      </c>
      <c r="AC1600" s="2">
        <v>0.98499999999999999</v>
      </c>
      <c r="AD1600" s="2">
        <v>0.75600000000000001</v>
      </c>
      <c r="AE1600" s="2">
        <v>0.90800000000000003</v>
      </c>
      <c r="AF1600" s="2">
        <v>5.8999999999999997E-2</v>
      </c>
      <c r="AG1600" s="2">
        <v>5.1999999999999998E-2</v>
      </c>
      <c r="AH1600" s="2">
        <v>0.875</v>
      </c>
      <c r="AI1600" s="2">
        <v>4.0000000000000001E-3</v>
      </c>
      <c r="AJ1600" s="2">
        <v>1.2E-2</v>
      </c>
      <c r="AK1600">
        <v>11416</v>
      </c>
      <c r="AL1600">
        <v>1.22</v>
      </c>
      <c r="AM1600" t="s">
        <v>60</v>
      </c>
      <c r="AN1600" s="3">
        <v>0.78619528619528611</v>
      </c>
      <c r="AO1600" s="3">
        <v>4.3354662903218502E-2</v>
      </c>
      <c r="AP1600" s="3">
        <v>0.78523072048118947</v>
      </c>
      <c r="AQ1600" s="3">
        <v>4.3557259926669867E-2</v>
      </c>
      <c r="AR1600" s="3">
        <v>0.8738390804597701</v>
      </c>
      <c r="AS1600" s="3">
        <v>5.0379225114726221E-2</v>
      </c>
      <c r="AT1600" s="10">
        <v>2.09808349609375E-3</v>
      </c>
      <c r="AU1600" s="1">
        <v>442.02734375</v>
      </c>
      <c r="AV1600" s="5">
        <v>131072</v>
      </c>
      <c r="AW1600" s="9">
        <v>6.0870170593261719E-2</v>
      </c>
      <c r="AX1600">
        <v>16</v>
      </c>
      <c r="AY1600" t="s">
        <v>50</v>
      </c>
      <c r="AZ1600" s="9">
        <f>AVERAGE(MainTable[[#This Row],[f1]:[f4]])</f>
        <v>0.56099999999999994</v>
      </c>
      <c r="BA1600" s="9">
        <f>AVERAGE(MainTable[[#This Row],[l1]:[l3]])</f>
        <v>0.115</v>
      </c>
      <c r="BB1600" s="9">
        <f>AVERAGE(MainTable[[#This Row],[n1]:[lsc]])</f>
        <v>0.46666666666666662</v>
      </c>
      <c r="BC1600" s="9">
        <f>AVERAGE(MainTable[[#This Row],[density]:[clsCoef]])</f>
        <v>0.87050000000000005</v>
      </c>
      <c r="BD1600" s="9">
        <f>AVERAGE(MainTable[[#This Row],[t2]:[t4]])</f>
        <v>0.32866666666666666</v>
      </c>
      <c r="BE1600" s="9">
        <f>AVERAGE(MainTable[[#This Row],[c1]:[c2]])</f>
        <v>8.0000000000000002E-3</v>
      </c>
      <c r="BF1600" s="9">
        <f>AVERAGE(MainTable[[#This Row],[n3]], MainTable[[#This Row],[n1]], MainTable[[#This Row],[n4]])</f>
        <v>0.18466666666666667</v>
      </c>
      <c r="BG1600" s="9" t="str">
        <f>VLOOKUP(MainTable[[#This Row],[model]],ModelNames,4,FALSE)</f>
        <v>Linear</v>
      </c>
      <c r="BH1600" s="9" cm="1">
        <f t="array" ref="BH1600">MEDIAN(IF($AM$2:$AM$2385=AM1600,$AN$2:$AN$2385))</f>
        <v>0.84154689776823377</v>
      </c>
      <c r="BI1600" s="9" t="str" cm="1">
        <f t="array" ref="BI1600">LEFT(A1600, MIN(IFERROR(FIND({"_binarized","_clean","_converted"}, A1600), LEN(A1600)+1))-1)</f>
        <v>multiple_sclerosis_disease_cols_removed</v>
      </c>
    </row>
    <row r="1601" spans="1:61" x14ac:dyDescent="0.25">
      <c r="A1601" t="s">
        <v>162</v>
      </c>
      <c r="B1601" s="6">
        <v>273</v>
      </c>
      <c r="C1601">
        <v>17</v>
      </c>
      <c r="D1601">
        <v>16</v>
      </c>
      <c r="E1601">
        <v>0</v>
      </c>
      <c r="F1601" s="1">
        <v>1.1839999999999999</v>
      </c>
      <c r="G1601">
        <v>0</v>
      </c>
      <c r="H1601">
        <v>0</v>
      </c>
      <c r="I1601" s="1">
        <v>1000000</v>
      </c>
      <c r="J1601" s="1">
        <v>-0.40311265478446789</v>
      </c>
      <c r="K1601" s="1">
        <v>0.7202591964547449</v>
      </c>
      <c r="L1601" s="1">
        <v>18.972100000000001</v>
      </c>
      <c r="M1601" s="1">
        <v>10.0847</v>
      </c>
      <c r="N1601" s="2">
        <v>0.436</v>
      </c>
      <c r="O1601" s="2">
        <v>0.55100000000000005</v>
      </c>
      <c r="P1601" s="2">
        <v>0.189</v>
      </c>
      <c r="Q1601" s="2">
        <v>0.16500000000000001</v>
      </c>
      <c r="R1601" s="2">
        <v>0.96299999999999997</v>
      </c>
      <c r="S1601" s="2">
        <v>0.93700000000000006</v>
      </c>
      <c r="T1601" s="2">
        <v>6.5000000000000002E-2</v>
      </c>
      <c r="U1601" s="2">
        <v>0.16600000000000001</v>
      </c>
      <c r="V1601" s="2">
        <v>0.114</v>
      </c>
      <c r="W1601" s="2">
        <v>0.13300000000000001</v>
      </c>
      <c r="X1601" s="2">
        <v>0.42399999999999999</v>
      </c>
      <c r="Y1601" s="2">
        <v>0.26600000000000001</v>
      </c>
      <c r="Z1601" s="2">
        <v>0.155</v>
      </c>
      <c r="AA1601" s="2">
        <v>0.84499999999999997</v>
      </c>
      <c r="AB1601" s="2">
        <v>0.97699999999999998</v>
      </c>
      <c r="AC1601" s="2">
        <v>0.98499999999999999</v>
      </c>
      <c r="AD1601" s="2">
        <v>0.75600000000000001</v>
      </c>
      <c r="AE1601" s="2">
        <v>0.90800000000000003</v>
      </c>
      <c r="AF1601" s="2">
        <v>5.8999999999999997E-2</v>
      </c>
      <c r="AG1601" s="2">
        <v>5.1999999999999998E-2</v>
      </c>
      <c r="AH1601" s="2">
        <v>0.875</v>
      </c>
      <c r="AI1601" s="2">
        <v>4.0000000000000001E-3</v>
      </c>
      <c r="AJ1601" s="2">
        <v>1.2E-2</v>
      </c>
      <c r="AK1601">
        <v>11416</v>
      </c>
      <c r="AL1601">
        <v>1.22</v>
      </c>
      <c r="AM1601" t="s">
        <v>61</v>
      </c>
      <c r="AN1601" s="3">
        <v>0.78249158249158257</v>
      </c>
      <c r="AO1601" s="3">
        <v>4.150301159745183E-2</v>
      </c>
      <c r="AP1601" s="3">
        <v>0.78205339609379032</v>
      </c>
      <c r="AQ1601" s="3">
        <v>4.1944026196014013E-2</v>
      </c>
      <c r="AR1601" s="3">
        <v>0.86603218390804604</v>
      </c>
      <c r="AS1601" s="3">
        <v>4.0878754308785181E-2</v>
      </c>
      <c r="AT1601" s="10">
        <v>1.7035007476806641E-3</v>
      </c>
      <c r="AU1601" s="1">
        <v>441.90625</v>
      </c>
      <c r="AV1601" s="5">
        <v>161432.27431770469</v>
      </c>
      <c r="AW1601" s="9">
        <v>2.4624824523925781E-2</v>
      </c>
      <c r="AX1601">
        <v>4</v>
      </c>
      <c r="AY1601" t="s">
        <v>50</v>
      </c>
      <c r="AZ1601" s="9">
        <f>AVERAGE(MainTable[[#This Row],[f1]:[f4]])</f>
        <v>0.56099999999999994</v>
      </c>
      <c r="BA1601" s="9">
        <f>AVERAGE(MainTable[[#This Row],[l1]:[l3]])</f>
        <v>0.115</v>
      </c>
      <c r="BB1601" s="9">
        <f>AVERAGE(MainTable[[#This Row],[n1]:[lsc]])</f>
        <v>0.46666666666666662</v>
      </c>
      <c r="BC1601" s="9">
        <f>AVERAGE(MainTable[[#This Row],[density]:[clsCoef]])</f>
        <v>0.87050000000000005</v>
      </c>
      <c r="BD1601" s="9">
        <f>AVERAGE(MainTable[[#This Row],[t2]:[t4]])</f>
        <v>0.32866666666666666</v>
      </c>
      <c r="BE1601" s="9">
        <f>AVERAGE(MainTable[[#This Row],[c1]:[c2]])</f>
        <v>8.0000000000000002E-3</v>
      </c>
      <c r="BF1601" s="9">
        <f>AVERAGE(MainTable[[#This Row],[n3]], MainTable[[#This Row],[n1]], MainTable[[#This Row],[n4]])</f>
        <v>0.18466666666666667</v>
      </c>
      <c r="BG1601" s="9" t="str">
        <f>VLOOKUP(MainTable[[#This Row],[model]],ModelNames,4,FALSE)</f>
        <v>Discriminant</v>
      </c>
      <c r="BH1601" s="9" cm="1">
        <f t="array" ref="BH1601">MEDIAN(IF($AM$2:$AM$2385=AM1601,$AN$2:$AN$2385))</f>
        <v>0.82848361206198695</v>
      </c>
      <c r="BI1601" s="9" t="str" cm="1">
        <f t="array" ref="BI1601">LEFT(A1601, MIN(IFERROR(FIND({"_binarized","_clean","_converted"}, A1601), LEN(A1601)+1))-1)</f>
        <v>multiple_sclerosis_disease_cols_removed</v>
      </c>
    </row>
    <row r="1602" spans="1:61" x14ac:dyDescent="0.25">
      <c r="A1602" t="s">
        <v>162</v>
      </c>
      <c r="B1602" s="6">
        <v>273</v>
      </c>
      <c r="C1602">
        <v>17</v>
      </c>
      <c r="D1602">
        <v>16</v>
      </c>
      <c r="E1602">
        <v>0</v>
      </c>
      <c r="F1602" s="1">
        <v>1.1839999999999999</v>
      </c>
      <c r="G1602">
        <v>0</v>
      </c>
      <c r="H1602">
        <v>0</v>
      </c>
      <c r="I1602" s="1">
        <v>1000000</v>
      </c>
      <c r="J1602" s="1">
        <v>-0.40311265478446789</v>
      </c>
      <c r="K1602" s="1">
        <v>0.7202591964547449</v>
      </c>
      <c r="L1602" s="1">
        <v>18.972100000000001</v>
      </c>
      <c r="M1602" s="1">
        <v>10.0847</v>
      </c>
      <c r="N1602" s="2">
        <v>0.436</v>
      </c>
      <c r="O1602" s="2">
        <v>0.55100000000000005</v>
      </c>
      <c r="P1602" s="2">
        <v>0.189</v>
      </c>
      <c r="Q1602" s="2">
        <v>0.16500000000000001</v>
      </c>
      <c r="R1602" s="2">
        <v>0.96299999999999997</v>
      </c>
      <c r="S1602" s="2">
        <v>0.93700000000000006</v>
      </c>
      <c r="T1602" s="2">
        <v>6.5000000000000002E-2</v>
      </c>
      <c r="U1602" s="2">
        <v>0.16600000000000001</v>
      </c>
      <c r="V1602" s="2">
        <v>0.114</v>
      </c>
      <c r="W1602" s="2">
        <v>0.13300000000000001</v>
      </c>
      <c r="X1602" s="2">
        <v>0.42399999999999999</v>
      </c>
      <c r="Y1602" s="2">
        <v>0.26600000000000001</v>
      </c>
      <c r="Z1602" s="2">
        <v>0.155</v>
      </c>
      <c r="AA1602" s="2">
        <v>0.84499999999999997</v>
      </c>
      <c r="AB1602" s="2">
        <v>0.97699999999999998</v>
      </c>
      <c r="AC1602" s="2">
        <v>0.98499999999999999</v>
      </c>
      <c r="AD1602" s="2">
        <v>0.75600000000000001</v>
      </c>
      <c r="AE1602" s="2">
        <v>0.90800000000000003</v>
      </c>
      <c r="AF1602" s="2">
        <v>5.8999999999999997E-2</v>
      </c>
      <c r="AG1602" s="2">
        <v>5.1999999999999998E-2</v>
      </c>
      <c r="AH1602" s="2">
        <v>0.875</v>
      </c>
      <c r="AI1602" s="2">
        <v>4.0000000000000001E-3</v>
      </c>
      <c r="AJ1602" s="2">
        <v>1.2E-2</v>
      </c>
      <c r="AK1602">
        <v>11416</v>
      </c>
      <c r="AL1602">
        <v>1.22</v>
      </c>
      <c r="AM1602" t="s">
        <v>52</v>
      </c>
      <c r="AN1602" s="3">
        <v>0.78249158249158246</v>
      </c>
      <c r="AO1602" s="3">
        <v>3.8054586440554698E-2</v>
      </c>
      <c r="AP1602" s="3">
        <v>0.78251737101982566</v>
      </c>
      <c r="AQ1602" s="3">
        <v>3.7578788172415993E-2</v>
      </c>
      <c r="AR1602" s="3">
        <v>0.88827586206896569</v>
      </c>
      <c r="AS1602" s="3">
        <v>3.2687036123803852E-2</v>
      </c>
      <c r="AT1602" s="10">
        <v>0.14749860763549799</v>
      </c>
      <c r="AU1602" s="1">
        <v>461.98046875</v>
      </c>
      <c r="AV1602" s="5">
        <v>1864.4243793784569</v>
      </c>
      <c r="AW1602" s="9">
        <v>1.673478364944458</v>
      </c>
      <c r="AX1602">
        <v>24</v>
      </c>
      <c r="AY1602" t="s">
        <v>50</v>
      </c>
      <c r="AZ1602" s="9">
        <f>AVERAGE(MainTable[[#This Row],[f1]:[f4]])</f>
        <v>0.56099999999999994</v>
      </c>
      <c r="BA1602" s="9">
        <f>AVERAGE(MainTable[[#This Row],[l1]:[l3]])</f>
        <v>0.115</v>
      </c>
      <c r="BB1602" s="9">
        <f>AVERAGE(MainTable[[#This Row],[n1]:[lsc]])</f>
        <v>0.46666666666666662</v>
      </c>
      <c r="BC1602" s="9">
        <f>AVERAGE(MainTable[[#This Row],[density]:[clsCoef]])</f>
        <v>0.87050000000000005</v>
      </c>
      <c r="BD1602" s="9">
        <f>AVERAGE(MainTable[[#This Row],[t2]:[t4]])</f>
        <v>0.32866666666666666</v>
      </c>
      <c r="BE1602" s="9">
        <f>AVERAGE(MainTable[[#This Row],[c1]:[c2]])</f>
        <v>8.0000000000000002E-3</v>
      </c>
      <c r="BF1602" s="9">
        <f>AVERAGE(MainTable[[#This Row],[n3]], MainTable[[#This Row],[n1]], MainTable[[#This Row],[n4]])</f>
        <v>0.18466666666666667</v>
      </c>
      <c r="BG1602" s="9" t="str">
        <f>VLOOKUP(MainTable[[#This Row],[model]],ModelNames,4,FALSE)</f>
        <v>Tree Ensemble</v>
      </c>
      <c r="BH1602" s="9" cm="1">
        <f t="array" ref="BH1602">MEDIAN(IF($AM$2:$AM$2385=AM1602,$AN$2:$AN$2385))</f>
        <v>0.87140340575455077</v>
      </c>
      <c r="BI1602" s="9" t="str" cm="1">
        <f t="array" ref="BI1602">LEFT(A1602, MIN(IFERROR(FIND({"_binarized","_clean","_converted"}, A1602), LEN(A1602)+1))-1)</f>
        <v>multiple_sclerosis_disease_cols_removed</v>
      </c>
    </row>
    <row r="1603" spans="1:61" x14ac:dyDescent="0.25">
      <c r="A1603" t="s">
        <v>162</v>
      </c>
      <c r="B1603" s="6">
        <v>273</v>
      </c>
      <c r="C1603">
        <v>17</v>
      </c>
      <c r="D1603">
        <v>16</v>
      </c>
      <c r="E1603">
        <v>0</v>
      </c>
      <c r="F1603" s="1">
        <v>1.1839999999999999</v>
      </c>
      <c r="G1603">
        <v>0</v>
      </c>
      <c r="H1603">
        <v>0</v>
      </c>
      <c r="I1603" s="1">
        <v>1000000</v>
      </c>
      <c r="J1603" s="1">
        <v>-0.40311265478446789</v>
      </c>
      <c r="K1603" s="1">
        <v>0.7202591964547449</v>
      </c>
      <c r="L1603" s="1">
        <v>18.972100000000001</v>
      </c>
      <c r="M1603" s="1">
        <v>10.0847</v>
      </c>
      <c r="N1603" s="2">
        <v>0.436</v>
      </c>
      <c r="O1603" s="2">
        <v>0.55100000000000005</v>
      </c>
      <c r="P1603" s="2">
        <v>0.189</v>
      </c>
      <c r="Q1603" s="2">
        <v>0.16500000000000001</v>
      </c>
      <c r="R1603" s="2">
        <v>0.96299999999999997</v>
      </c>
      <c r="S1603" s="2">
        <v>0.93700000000000006</v>
      </c>
      <c r="T1603" s="2">
        <v>6.5000000000000002E-2</v>
      </c>
      <c r="U1603" s="2">
        <v>0.16600000000000001</v>
      </c>
      <c r="V1603" s="2">
        <v>0.114</v>
      </c>
      <c r="W1603" s="2">
        <v>0.13300000000000001</v>
      </c>
      <c r="X1603" s="2">
        <v>0.42399999999999999</v>
      </c>
      <c r="Y1603" s="2">
        <v>0.26600000000000001</v>
      </c>
      <c r="Z1603" s="2">
        <v>0.155</v>
      </c>
      <c r="AA1603" s="2">
        <v>0.84499999999999997</v>
      </c>
      <c r="AB1603" s="2">
        <v>0.97699999999999998</v>
      </c>
      <c r="AC1603" s="2">
        <v>0.98499999999999999</v>
      </c>
      <c r="AD1603" s="2">
        <v>0.75600000000000001</v>
      </c>
      <c r="AE1603" s="2">
        <v>0.90800000000000003</v>
      </c>
      <c r="AF1603" s="2">
        <v>5.8999999999999997E-2</v>
      </c>
      <c r="AG1603" s="2">
        <v>5.1999999999999998E-2</v>
      </c>
      <c r="AH1603" s="2">
        <v>0.875</v>
      </c>
      <c r="AI1603" s="2">
        <v>4.0000000000000001E-3</v>
      </c>
      <c r="AJ1603" s="2">
        <v>1.2E-2</v>
      </c>
      <c r="AK1603">
        <v>11416</v>
      </c>
      <c r="AL1603">
        <v>1.22</v>
      </c>
      <c r="AM1603" t="s">
        <v>63</v>
      </c>
      <c r="AN1603" s="3">
        <v>0.77515151515151515</v>
      </c>
      <c r="AO1603" s="3">
        <v>4.875458079736017E-2</v>
      </c>
      <c r="AP1603" s="3">
        <v>0.77436625461639108</v>
      </c>
      <c r="AQ1603" s="3">
        <v>4.8025146851542223E-2</v>
      </c>
      <c r="AR1603" s="3">
        <v>0.86133333333333317</v>
      </c>
      <c r="AS1603" s="3">
        <v>4.6362156949828828E-2</v>
      </c>
      <c r="AT1603" s="10">
        <v>1.8584728240966799E-3</v>
      </c>
      <c r="AU1603" s="1">
        <v>443.69921875</v>
      </c>
      <c r="AV1603" s="5">
        <v>147970.9557408595</v>
      </c>
      <c r="AW1603" s="9">
        <v>2.3997068405151371E-2</v>
      </c>
      <c r="AX1603">
        <v>4</v>
      </c>
      <c r="AY1603" t="s">
        <v>50</v>
      </c>
      <c r="AZ1603" s="9">
        <f>AVERAGE(MainTable[[#This Row],[f1]:[f4]])</f>
        <v>0.56099999999999994</v>
      </c>
      <c r="BA1603" s="9">
        <f>AVERAGE(MainTable[[#This Row],[l1]:[l3]])</f>
        <v>0.115</v>
      </c>
      <c r="BB1603" s="9">
        <f>AVERAGE(MainTable[[#This Row],[n1]:[lsc]])</f>
        <v>0.46666666666666662</v>
      </c>
      <c r="BC1603" s="9">
        <f>AVERAGE(MainTable[[#This Row],[density]:[clsCoef]])</f>
        <v>0.87050000000000005</v>
      </c>
      <c r="BD1603" s="9">
        <f>AVERAGE(MainTable[[#This Row],[t2]:[t4]])</f>
        <v>0.32866666666666666</v>
      </c>
      <c r="BE1603" s="9">
        <f>AVERAGE(MainTable[[#This Row],[c1]:[c2]])</f>
        <v>8.0000000000000002E-3</v>
      </c>
      <c r="BF1603" s="9">
        <f>AVERAGE(MainTable[[#This Row],[n3]], MainTable[[#This Row],[n1]], MainTable[[#This Row],[n4]])</f>
        <v>0.18466666666666667</v>
      </c>
      <c r="BG1603" s="9" t="str">
        <f>VLOOKUP(MainTable[[#This Row],[model]],ModelNames,4,FALSE)</f>
        <v>Probabilistic</v>
      </c>
      <c r="BH1603" s="9" cm="1">
        <f t="array" ref="BH1603">MEDIAN(IF($AM$2:$AM$2385=AM1603,$AN$2:$AN$2385))</f>
        <v>0.73750000000000004</v>
      </c>
      <c r="BI1603" s="9" t="str" cm="1">
        <f t="array" ref="BI1603">LEFT(A1603, MIN(IFERROR(FIND({"_binarized","_clean","_converted"}, A1603), LEN(A1603)+1))-1)</f>
        <v>multiple_sclerosis_disease_cols_removed</v>
      </c>
    </row>
    <row r="1604" spans="1:61" x14ac:dyDescent="0.25">
      <c r="A1604" t="s">
        <v>162</v>
      </c>
      <c r="B1604" s="6">
        <v>273</v>
      </c>
      <c r="C1604">
        <v>17</v>
      </c>
      <c r="D1604">
        <v>16</v>
      </c>
      <c r="E1604">
        <v>0</v>
      </c>
      <c r="F1604" s="1">
        <v>1.1839999999999999</v>
      </c>
      <c r="G1604">
        <v>0</v>
      </c>
      <c r="H1604">
        <v>0</v>
      </c>
      <c r="I1604" s="1">
        <v>1000000</v>
      </c>
      <c r="J1604" s="1">
        <v>-0.40311265478446789</v>
      </c>
      <c r="K1604" s="1">
        <v>0.7202591964547449</v>
      </c>
      <c r="L1604" s="1">
        <v>18.972100000000001</v>
      </c>
      <c r="M1604" s="1">
        <v>10.0847</v>
      </c>
      <c r="N1604" s="2">
        <v>0.436</v>
      </c>
      <c r="O1604" s="2">
        <v>0.55100000000000005</v>
      </c>
      <c r="P1604" s="2">
        <v>0.189</v>
      </c>
      <c r="Q1604" s="2">
        <v>0.16500000000000001</v>
      </c>
      <c r="R1604" s="2">
        <v>0.96299999999999997</v>
      </c>
      <c r="S1604" s="2">
        <v>0.93700000000000006</v>
      </c>
      <c r="T1604" s="2">
        <v>6.5000000000000002E-2</v>
      </c>
      <c r="U1604" s="2">
        <v>0.16600000000000001</v>
      </c>
      <c r="V1604" s="2">
        <v>0.114</v>
      </c>
      <c r="W1604" s="2">
        <v>0.13300000000000001</v>
      </c>
      <c r="X1604" s="2">
        <v>0.42399999999999999</v>
      </c>
      <c r="Y1604" s="2">
        <v>0.26600000000000001</v>
      </c>
      <c r="Z1604" s="2">
        <v>0.155</v>
      </c>
      <c r="AA1604" s="2">
        <v>0.84499999999999997</v>
      </c>
      <c r="AB1604" s="2">
        <v>0.97699999999999998</v>
      </c>
      <c r="AC1604" s="2">
        <v>0.98499999999999999</v>
      </c>
      <c r="AD1604" s="2">
        <v>0.75600000000000001</v>
      </c>
      <c r="AE1604" s="2">
        <v>0.90800000000000003</v>
      </c>
      <c r="AF1604" s="2">
        <v>5.8999999999999997E-2</v>
      </c>
      <c r="AG1604" s="2">
        <v>5.1999999999999998E-2</v>
      </c>
      <c r="AH1604" s="2">
        <v>0.875</v>
      </c>
      <c r="AI1604" s="2">
        <v>4.0000000000000001E-3</v>
      </c>
      <c r="AJ1604" s="2">
        <v>1.2E-2</v>
      </c>
      <c r="AK1604">
        <v>11416</v>
      </c>
      <c r="AL1604">
        <v>1.22</v>
      </c>
      <c r="AM1604" t="s">
        <v>53</v>
      </c>
      <c r="AN1604" s="3">
        <v>0.7714478114478116</v>
      </c>
      <c r="AO1604" s="3">
        <v>4.6239340539171718E-2</v>
      </c>
      <c r="AP1604" s="3">
        <v>0.7682146431939233</v>
      </c>
      <c r="AQ1604" s="3">
        <v>4.752979644419985E-2</v>
      </c>
      <c r="AR1604" s="3">
        <v>0.85649195402298839</v>
      </c>
      <c r="AS1604" s="3">
        <v>4.7429243264678622E-2</v>
      </c>
      <c r="AT1604" s="10">
        <v>3.9086580276489258E-2</v>
      </c>
      <c r="AU1604" s="1">
        <v>443.671875</v>
      </c>
      <c r="AV1604" s="5">
        <v>7035.6628299205204</v>
      </c>
      <c r="AW1604" s="9">
        <v>0.26586389541625982</v>
      </c>
      <c r="AX1604">
        <v>24</v>
      </c>
      <c r="AY1604" t="s">
        <v>50</v>
      </c>
      <c r="AZ1604" s="9">
        <f>AVERAGE(MainTable[[#This Row],[f1]:[f4]])</f>
        <v>0.56099999999999994</v>
      </c>
      <c r="BA1604" s="9">
        <f>AVERAGE(MainTable[[#This Row],[l1]:[l3]])</f>
        <v>0.115</v>
      </c>
      <c r="BB1604" s="9">
        <f>AVERAGE(MainTable[[#This Row],[n1]:[lsc]])</f>
        <v>0.46666666666666662</v>
      </c>
      <c r="BC1604" s="9">
        <f>AVERAGE(MainTable[[#This Row],[density]:[clsCoef]])</f>
        <v>0.87050000000000005</v>
      </c>
      <c r="BD1604" s="9">
        <f>AVERAGE(MainTable[[#This Row],[t2]:[t4]])</f>
        <v>0.32866666666666666</v>
      </c>
      <c r="BE1604" s="9">
        <f>AVERAGE(MainTable[[#This Row],[c1]:[c2]])</f>
        <v>8.0000000000000002E-3</v>
      </c>
      <c r="BF1604" s="9">
        <f>AVERAGE(MainTable[[#This Row],[n3]], MainTable[[#This Row],[n1]], MainTable[[#This Row],[n4]])</f>
        <v>0.18466666666666667</v>
      </c>
      <c r="BG1604" s="9" t="str">
        <f>VLOOKUP(MainTable[[#This Row],[model]],ModelNames,4,FALSE)</f>
        <v>Instance-based</v>
      </c>
      <c r="BH1604" s="9" cm="1">
        <f t="array" ref="BH1604">MEDIAN(IF($AM$2:$AM$2385=AM1604,$AN$2:$AN$2385))</f>
        <v>0.85</v>
      </c>
      <c r="BI1604" s="9" t="str" cm="1">
        <f t="array" ref="BI1604">LEFT(A1604, MIN(IFERROR(FIND({"_binarized","_clean","_converted"}, A1604), LEN(A1604)+1))-1)</f>
        <v>multiple_sclerosis_disease_cols_removed</v>
      </c>
    </row>
    <row r="1605" spans="1:61" x14ac:dyDescent="0.25">
      <c r="A1605" t="s">
        <v>162</v>
      </c>
      <c r="B1605" s="6">
        <v>273</v>
      </c>
      <c r="C1605">
        <v>17</v>
      </c>
      <c r="D1605">
        <v>16</v>
      </c>
      <c r="E1605">
        <v>0</v>
      </c>
      <c r="F1605" s="1">
        <v>1.1839999999999999</v>
      </c>
      <c r="G1605">
        <v>0</v>
      </c>
      <c r="H1605">
        <v>0</v>
      </c>
      <c r="I1605" s="1">
        <v>1000000</v>
      </c>
      <c r="J1605" s="1">
        <v>-0.40311265478446789</v>
      </c>
      <c r="K1605" s="1">
        <v>0.7202591964547449</v>
      </c>
      <c r="L1605" s="1">
        <v>18.972100000000001</v>
      </c>
      <c r="M1605" s="1">
        <v>10.0847</v>
      </c>
      <c r="N1605" s="2">
        <v>0.436</v>
      </c>
      <c r="O1605" s="2">
        <v>0.55100000000000005</v>
      </c>
      <c r="P1605" s="2">
        <v>0.189</v>
      </c>
      <c r="Q1605" s="2">
        <v>0.16500000000000001</v>
      </c>
      <c r="R1605" s="2">
        <v>0.96299999999999997</v>
      </c>
      <c r="S1605" s="2">
        <v>0.93700000000000006</v>
      </c>
      <c r="T1605" s="2">
        <v>6.5000000000000002E-2</v>
      </c>
      <c r="U1605" s="2">
        <v>0.16600000000000001</v>
      </c>
      <c r="V1605" s="2">
        <v>0.114</v>
      </c>
      <c r="W1605" s="2">
        <v>0.13300000000000001</v>
      </c>
      <c r="X1605" s="2">
        <v>0.42399999999999999</v>
      </c>
      <c r="Y1605" s="2">
        <v>0.26600000000000001</v>
      </c>
      <c r="Z1605" s="2">
        <v>0.155</v>
      </c>
      <c r="AA1605" s="2">
        <v>0.84499999999999997</v>
      </c>
      <c r="AB1605" s="2">
        <v>0.97699999999999998</v>
      </c>
      <c r="AC1605" s="2">
        <v>0.98499999999999999</v>
      </c>
      <c r="AD1605" s="2">
        <v>0.75600000000000001</v>
      </c>
      <c r="AE1605" s="2">
        <v>0.90800000000000003</v>
      </c>
      <c r="AF1605" s="2">
        <v>5.8999999999999997E-2</v>
      </c>
      <c r="AG1605" s="2">
        <v>5.1999999999999998E-2</v>
      </c>
      <c r="AH1605" s="2">
        <v>0.875</v>
      </c>
      <c r="AI1605" s="2">
        <v>4.0000000000000001E-3</v>
      </c>
      <c r="AJ1605" s="2">
        <v>1.2E-2</v>
      </c>
      <c r="AK1605">
        <v>11416</v>
      </c>
      <c r="AL1605">
        <v>1.22</v>
      </c>
      <c r="AM1605" t="s">
        <v>57</v>
      </c>
      <c r="AN1605" s="3">
        <v>0.76383838383838376</v>
      </c>
      <c r="AO1605" s="3">
        <v>4.7394492425082237E-2</v>
      </c>
      <c r="AP1605" s="3">
        <v>0.76292654730298448</v>
      </c>
      <c r="AQ1605" s="3">
        <v>4.719152831435084E-2</v>
      </c>
      <c r="AR1605" s="3">
        <v>0.7898298850574712</v>
      </c>
      <c r="AS1605" s="3">
        <v>5.5891478186408737E-2</v>
      </c>
      <c r="AT1605" s="10">
        <v>1.7488002777099609E-3</v>
      </c>
      <c r="AU1605" s="1">
        <v>583.33203125</v>
      </c>
      <c r="AV1605" s="5">
        <v>157250.66121336061</v>
      </c>
      <c r="AW1605" s="9">
        <v>0.1235029697418213</v>
      </c>
      <c r="AX1605">
        <v>24</v>
      </c>
      <c r="AY1605" t="s">
        <v>50</v>
      </c>
      <c r="AZ1605" s="9">
        <f>AVERAGE(MainTable[[#This Row],[f1]:[f4]])</f>
        <v>0.56099999999999994</v>
      </c>
      <c r="BA1605" s="9">
        <f>AVERAGE(MainTable[[#This Row],[l1]:[l3]])</f>
        <v>0.115</v>
      </c>
      <c r="BB1605" s="9">
        <f>AVERAGE(MainTable[[#This Row],[n1]:[lsc]])</f>
        <v>0.46666666666666662</v>
      </c>
      <c r="BC1605" s="9">
        <f>AVERAGE(MainTable[[#This Row],[density]:[clsCoef]])</f>
        <v>0.87050000000000005</v>
      </c>
      <c r="BD1605" s="9">
        <f>AVERAGE(MainTable[[#This Row],[t2]:[t4]])</f>
        <v>0.32866666666666666</v>
      </c>
      <c r="BE1605" s="9">
        <f>AVERAGE(MainTable[[#This Row],[c1]:[c2]])</f>
        <v>8.0000000000000002E-3</v>
      </c>
      <c r="BF1605" s="9">
        <f>AVERAGE(MainTable[[#This Row],[n3]], MainTable[[#This Row],[n1]], MainTable[[#This Row],[n4]])</f>
        <v>0.18466666666666667</v>
      </c>
      <c r="BG1605" s="9" t="str">
        <f>VLOOKUP(MainTable[[#This Row],[model]],ModelNames,4,FALSE)</f>
        <v>Tree-based</v>
      </c>
      <c r="BH1605" s="9" cm="1">
        <f t="array" ref="BH1605">MEDIAN(IF($AM$2:$AM$2385=AM1605,$AN$2:$AN$2385))</f>
        <v>0.84387062005572167</v>
      </c>
      <c r="BI1605" s="9" t="str" cm="1">
        <f t="array" ref="BI1605">LEFT(A1605, MIN(IFERROR(FIND({"_binarized","_clean","_converted"}, A1605), LEN(A1605)+1))-1)</f>
        <v>multiple_sclerosis_disease_cols_removed</v>
      </c>
    </row>
    <row r="1606" spans="1:61" x14ac:dyDescent="0.25">
      <c r="A1606" t="s">
        <v>73</v>
      </c>
      <c r="B1606" s="6">
        <v>132</v>
      </c>
      <c r="C1606">
        <v>4</v>
      </c>
      <c r="D1606">
        <v>1</v>
      </c>
      <c r="E1606">
        <v>2</v>
      </c>
      <c r="F1606" s="1">
        <v>1.1639344262295079</v>
      </c>
      <c r="G1606">
        <v>0</v>
      </c>
      <c r="H1606">
        <v>0</v>
      </c>
      <c r="I1606" s="1">
        <v>0</v>
      </c>
      <c r="J1606" s="1">
        <v>-1.216783216783216</v>
      </c>
      <c r="K1606" s="1">
        <v>1.345724878333523E-17</v>
      </c>
      <c r="L1606" s="1">
        <v>2.8527</v>
      </c>
      <c r="M1606" s="1">
        <v>3.58</v>
      </c>
      <c r="N1606" s="2">
        <v>0.501</v>
      </c>
      <c r="O1606" s="2">
        <v>0.81</v>
      </c>
      <c r="P1606" s="2">
        <v>0.68</v>
      </c>
      <c r="Q1606" s="2">
        <v>1</v>
      </c>
      <c r="R1606" s="2">
        <v>1</v>
      </c>
      <c r="S1606" s="2">
        <v>1</v>
      </c>
      <c r="T1606" s="2">
        <v>0.214</v>
      </c>
      <c r="U1606" s="2">
        <v>0.34799999999999998</v>
      </c>
      <c r="V1606" s="2">
        <v>0.34100000000000003</v>
      </c>
      <c r="W1606" s="2">
        <v>0.26500000000000001</v>
      </c>
      <c r="X1606" s="2">
        <v>0.08</v>
      </c>
      <c r="Y1606" s="2">
        <v>0.26500000000000001</v>
      </c>
      <c r="Z1606" s="2">
        <v>0.26500000000000001</v>
      </c>
      <c r="AA1606" s="2">
        <v>0.92400000000000004</v>
      </c>
      <c r="AB1606" s="2">
        <v>0.99299999999999999</v>
      </c>
      <c r="AC1606" s="2">
        <v>0.86299999999999999</v>
      </c>
      <c r="AD1606" s="2">
        <v>0.13700000000000001</v>
      </c>
      <c r="AE1606" s="2">
        <v>0.80100000000000005</v>
      </c>
      <c r="AF1606" s="2">
        <v>8.0000000000000002E-3</v>
      </c>
      <c r="AG1606" s="2">
        <v>8.0000000000000002E-3</v>
      </c>
      <c r="AH1606" s="2">
        <v>1</v>
      </c>
      <c r="AI1606" s="2">
        <v>4.0000000000000001E-3</v>
      </c>
      <c r="AJ1606" s="2">
        <v>1.0999999999999999E-2</v>
      </c>
      <c r="AK1606">
        <v>3230</v>
      </c>
      <c r="AL1606">
        <v>0.03</v>
      </c>
      <c r="AM1606" t="s">
        <v>58</v>
      </c>
      <c r="AN1606" s="3">
        <v>0.8267806267806268</v>
      </c>
      <c r="AO1606" s="3">
        <v>5.8084733375725582E-2</v>
      </c>
      <c r="AP1606" s="3">
        <v>0.82557413451295536</v>
      </c>
      <c r="AQ1606" s="3">
        <v>5.7244348390108578E-2</v>
      </c>
      <c r="AR1606" s="3">
        <v>0.84792429792429791</v>
      </c>
      <c r="AS1606" s="3">
        <v>4.4859266439348913E-2</v>
      </c>
      <c r="AT1606" s="10">
        <v>4.6617984771728524E-3</v>
      </c>
      <c r="AU1606" s="1">
        <v>259.80859375</v>
      </c>
      <c r="AV1606" s="5">
        <v>28958.780749757068</v>
      </c>
      <c r="AW1606" s="9">
        <v>0.74666333198547363</v>
      </c>
      <c r="AX1606">
        <v>2</v>
      </c>
      <c r="AY1606" t="s">
        <v>50</v>
      </c>
      <c r="AZ1606" s="9">
        <f>AVERAGE(MainTable[[#This Row],[f1]:[f4]])</f>
        <v>0.89800000000000002</v>
      </c>
      <c r="BA1606" s="9">
        <f>AVERAGE(MainTable[[#This Row],[l1]:[l3]])</f>
        <v>0.30099999999999999</v>
      </c>
      <c r="BB1606" s="9">
        <f>AVERAGE(MainTable[[#This Row],[n1]:[lsc]])</f>
        <v>0.46533333333333338</v>
      </c>
      <c r="BC1606" s="9">
        <f>AVERAGE(MainTable[[#This Row],[density]:[clsCoef]])</f>
        <v>0.5</v>
      </c>
      <c r="BD1606" s="9">
        <f>AVERAGE(MainTable[[#This Row],[t2]:[t4]])</f>
        <v>0.33866666666666667</v>
      </c>
      <c r="BE1606" s="9">
        <f>AVERAGE(MainTable[[#This Row],[c1]:[c2]])</f>
        <v>7.4999999999999997E-3</v>
      </c>
      <c r="BF1606" s="9">
        <f>AVERAGE(MainTable[[#This Row],[n3]], MainTable[[#This Row],[n1]], MainTable[[#This Row],[n4]])</f>
        <v>0.26500000000000001</v>
      </c>
      <c r="BG1606" s="9" t="str">
        <f>VLOOKUP(MainTable[[#This Row],[model]],ModelNames,4,FALSE)</f>
        <v>Tree Ensemble</v>
      </c>
      <c r="BH1606" s="9" cm="1">
        <f t="array" ref="BH1606">MEDIAN(IF($AM$2:$AM$2385=AM1606,$AN$2:$AN$2385))</f>
        <v>0.86973139609339412</v>
      </c>
      <c r="BI1606" s="9" t="str" cm="1">
        <f t="array" ref="BI1606">LEFT(A1606, MIN(IFERROR(FIND({"_binarized","_clean","_converted"}, A1606), LEN(A1606)+1))-1)</f>
        <v>analcatdata_boxing2</v>
      </c>
    </row>
    <row r="1607" spans="1:61" x14ac:dyDescent="0.25">
      <c r="A1607" t="s">
        <v>73</v>
      </c>
      <c r="B1607" s="6">
        <v>132</v>
      </c>
      <c r="C1607">
        <v>4</v>
      </c>
      <c r="D1607">
        <v>1</v>
      </c>
      <c r="E1607">
        <v>2</v>
      </c>
      <c r="F1607" s="1">
        <v>1.1639344262295079</v>
      </c>
      <c r="G1607">
        <v>0</v>
      </c>
      <c r="H1607">
        <v>0</v>
      </c>
      <c r="I1607" s="1">
        <v>0</v>
      </c>
      <c r="J1607" s="1">
        <v>-1.216783216783216</v>
      </c>
      <c r="K1607" s="1">
        <v>1.345724878333523E-17</v>
      </c>
      <c r="L1607" s="1">
        <v>2.8527</v>
      </c>
      <c r="M1607" s="1">
        <v>3.58</v>
      </c>
      <c r="N1607" s="2">
        <v>0.501</v>
      </c>
      <c r="O1607" s="2">
        <v>0.81</v>
      </c>
      <c r="P1607" s="2">
        <v>0.68</v>
      </c>
      <c r="Q1607" s="2">
        <v>1</v>
      </c>
      <c r="R1607" s="2">
        <v>1</v>
      </c>
      <c r="S1607" s="2">
        <v>1</v>
      </c>
      <c r="T1607" s="2">
        <v>0.214</v>
      </c>
      <c r="U1607" s="2">
        <v>0.34799999999999998</v>
      </c>
      <c r="V1607" s="2">
        <v>0.34100000000000003</v>
      </c>
      <c r="W1607" s="2">
        <v>0.26500000000000001</v>
      </c>
      <c r="X1607" s="2">
        <v>0.08</v>
      </c>
      <c r="Y1607" s="2">
        <v>0.26500000000000001</v>
      </c>
      <c r="Z1607" s="2">
        <v>0.26500000000000001</v>
      </c>
      <c r="AA1607" s="2">
        <v>0.92400000000000004</v>
      </c>
      <c r="AB1607" s="2">
        <v>0.99299999999999999</v>
      </c>
      <c r="AC1607" s="2">
        <v>0.86299999999999999</v>
      </c>
      <c r="AD1607" s="2">
        <v>0.13700000000000001</v>
      </c>
      <c r="AE1607" s="2">
        <v>0.80100000000000005</v>
      </c>
      <c r="AF1607" s="2">
        <v>8.0000000000000002E-3</v>
      </c>
      <c r="AG1607" s="2">
        <v>8.0000000000000002E-3</v>
      </c>
      <c r="AH1607" s="2">
        <v>1</v>
      </c>
      <c r="AI1607" s="2">
        <v>4.0000000000000001E-3</v>
      </c>
      <c r="AJ1607" s="2">
        <v>1.0999999999999999E-2</v>
      </c>
      <c r="AK1607">
        <v>3230</v>
      </c>
      <c r="AL1607">
        <v>0.03</v>
      </c>
      <c r="AM1607" t="s">
        <v>57</v>
      </c>
      <c r="AN1607" s="3">
        <v>0.76609686609686611</v>
      </c>
      <c r="AO1607" s="3">
        <v>7.0442423635229443E-2</v>
      </c>
      <c r="AP1607" s="3">
        <v>0.76547192141059717</v>
      </c>
      <c r="AQ1607" s="3">
        <v>6.9406579101128713E-2</v>
      </c>
      <c r="AR1607" s="3">
        <v>0.7878357753357752</v>
      </c>
      <c r="AS1607" s="3">
        <v>8.0006279700862062E-2</v>
      </c>
      <c r="AT1607" s="10">
        <v>1.9695758819580078E-3</v>
      </c>
      <c r="AU1607" s="1">
        <v>256.51953125</v>
      </c>
      <c r="AV1607" s="5">
        <v>68542.675220917561</v>
      </c>
      <c r="AW1607" s="9">
        <v>7.016301155090332E-2</v>
      </c>
      <c r="AX1607">
        <v>24</v>
      </c>
      <c r="AY1607" t="s">
        <v>50</v>
      </c>
      <c r="AZ1607" s="9">
        <f>AVERAGE(MainTable[[#This Row],[f1]:[f4]])</f>
        <v>0.89800000000000002</v>
      </c>
      <c r="BA1607" s="9">
        <f>AVERAGE(MainTable[[#This Row],[l1]:[l3]])</f>
        <v>0.30099999999999999</v>
      </c>
      <c r="BB1607" s="9">
        <f>AVERAGE(MainTable[[#This Row],[n1]:[lsc]])</f>
        <v>0.46533333333333338</v>
      </c>
      <c r="BC1607" s="9">
        <f>AVERAGE(MainTable[[#This Row],[density]:[clsCoef]])</f>
        <v>0.5</v>
      </c>
      <c r="BD1607" s="9">
        <f>AVERAGE(MainTable[[#This Row],[t2]:[t4]])</f>
        <v>0.33866666666666667</v>
      </c>
      <c r="BE1607" s="9">
        <f>AVERAGE(MainTable[[#This Row],[c1]:[c2]])</f>
        <v>7.4999999999999997E-3</v>
      </c>
      <c r="BF1607" s="9">
        <f>AVERAGE(MainTable[[#This Row],[n3]], MainTable[[#This Row],[n1]], MainTable[[#This Row],[n4]])</f>
        <v>0.26500000000000001</v>
      </c>
      <c r="BG1607" s="9" t="str">
        <f>VLOOKUP(MainTable[[#This Row],[model]],ModelNames,4,FALSE)</f>
        <v>Tree-based</v>
      </c>
      <c r="BH1607" s="9" cm="1">
        <f t="array" ref="BH1607">MEDIAN(IF($AM$2:$AM$2385=AM1607,$AN$2:$AN$2385))</f>
        <v>0.84387062005572167</v>
      </c>
      <c r="BI1607" s="9" t="str" cm="1">
        <f t="array" ref="BI1607">LEFT(A1607, MIN(IFERROR(FIND({"_binarized","_clean","_converted"}, A1607), LEN(A1607)+1))-1)</f>
        <v>analcatdata_boxing2</v>
      </c>
    </row>
    <row r="1608" spans="1:61" x14ac:dyDescent="0.25">
      <c r="A1608" t="s">
        <v>73</v>
      </c>
      <c r="B1608" s="6">
        <v>132</v>
      </c>
      <c r="C1608">
        <v>4</v>
      </c>
      <c r="D1608">
        <v>1</v>
      </c>
      <c r="E1608">
        <v>2</v>
      </c>
      <c r="F1608" s="1">
        <v>1.1639344262295079</v>
      </c>
      <c r="G1608">
        <v>0</v>
      </c>
      <c r="H1608">
        <v>0</v>
      </c>
      <c r="I1608" s="1">
        <v>0</v>
      </c>
      <c r="J1608" s="1">
        <v>-1.216783216783216</v>
      </c>
      <c r="K1608" s="1">
        <v>1.345724878333523E-17</v>
      </c>
      <c r="L1608" s="1">
        <v>2.8527</v>
      </c>
      <c r="M1608" s="1">
        <v>3.58</v>
      </c>
      <c r="N1608" s="2">
        <v>0.501</v>
      </c>
      <c r="O1608" s="2">
        <v>0.81</v>
      </c>
      <c r="P1608" s="2">
        <v>0.68</v>
      </c>
      <c r="Q1608" s="2">
        <v>1</v>
      </c>
      <c r="R1608" s="2">
        <v>1</v>
      </c>
      <c r="S1608" s="2">
        <v>1</v>
      </c>
      <c r="T1608" s="2">
        <v>0.214</v>
      </c>
      <c r="U1608" s="2">
        <v>0.34799999999999998</v>
      </c>
      <c r="V1608" s="2">
        <v>0.34100000000000003</v>
      </c>
      <c r="W1608" s="2">
        <v>0.26500000000000001</v>
      </c>
      <c r="X1608" s="2">
        <v>0.08</v>
      </c>
      <c r="Y1608" s="2">
        <v>0.26500000000000001</v>
      </c>
      <c r="Z1608" s="2">
        <v>0.26500000000000001</v>
      </c>
      <c r="AA1608" s="2">
        <v>0.92400000000000004</v>
      </c>
      <c r="AB1608" s="2">
        <v>0.99299999999999999</v>
      </c>
      <c r="AC1608" s="2">
        <v>0.86299999999999999</v>
      </c>
      <c r="AD1608" s="2">
        <v>0.13700000000000001</v>
      </c>
      <c r="AE1608" s="2">
        <v>0.80100000000000005</v>
      </c>
      <c r="AF1608" s="2">
        <v>8.0000000000000002E-3</v>
      </c>
      <c r="AG1608" s="2">
        <v>8.0000000000000002E-3</v>
      </c>
      <c r="AH1608" s="2">
        <v>1</v>
      </c>
      <c r="AI1608" s="2">
        <v>4.0000000000000001E-3</v>
      </c>
      <c r="AJ1608" s="2">
        <v>1.0999999999999999E-2</v>
      </c>
      <c r="AK1608">
        <v>3230</v>
      </c>
      <c r="AL1608">
        <v>0.03</v>
      </c>
      <c r="AM1608" t="s">
        <v>55</v>
      </c>
      <c r="AN1608" s="3">
        <v>0.76609686609686611</v>
      </c>
      <c r="AO1608" s="3">
        <v>7.4234977555046627E-2</v>
      </c>
      <c r="AP1608" s="3">
        <v>0.76518102743106375</v>
      </c>
      <c r="AQ1608" s="3">
        <v>7.3353233383886565E-2</v>
      </c>
      <c r="AR1608" s="3">
        <v>0.81704212454212455</v>
      </c>
      <c r="AS1608" s="3">
        <v>6.7768701046264243E-2</v>
      </c>
      <c r="AT1608" s="10">
        <v>7.3947906494140616E-3</v>
      </c>
      <c r="AU1608" s="1">
        <v>262.453125</v>
      </c>
      <c r="AV1608" s="5">
        <v>18256.094918751609</v>
      </c>
      <c r="AW1608" s="9">
        <v>0.19449687004089361</v>
      </c>
      <c r="AX1608">
        <v>16</v>
      </c>
      <c r="AY1608" t="s">
        <v>50</v>
      </c>
      <c r="AZ1608" s="9">
        <f>AVERAGE(MainTable[[#This Row],[f1]:[f4]])</f>
        <v>0.89800000000000002</v>
      </c>
      <c r="BA1608" s="9">
        <f>AVERAGE(MainTable[[#This Row],[l1]:[l3]])</f>
        <v>0.30099999999999999</v>
      </c>
      <c r="BB1608" s="9">
        <f>AVERAGE(MainTable[[#This Row],[n1]:[lsc]])</f>
        <v>0.46533333333333338</v>
      </c>
      <c r="BC1608" s="9">
        <f>AVERAGE(MainTable[[#This Row],[density]:[clsCoef]])</f>
        <v>0.5</v>
      </c>
      <c r="BD1608" s="9">
        <f>AVERAGE(MainTable[[#This Row],[t2]:[t4]])</f>
        <v>0.33866666666666667</v>
      </c>
      <c r="BE1608" s="9">
        <f>AVERAGE(MainTable[[#This Row],[c1]:[c2]])</f>
        <v>7.4999999999999997E-3</v>
      </c>
      <c r="BF1608" s="9">
        <f>AVERAGE(MainTable[[#This Row],[n3]], MainTable[[#This Row],[n1]], MainTable[[#This Row],[n4]])</f>
        <v>0.26500000000000001</v>
      </c>
      <c r="BG1608" s="9" t="str">
        <f>VLOOKUP(MainTable[[#This Row],[model]],ModelNames,4,FALSE)</f>
        <v>Tree Ensemble</v>
      </c>
      <c r="BH1608" s="9" cm="1">
        <f t="array" ref="BH1608">MEDIAN(IF($AM$2:$AM$2385=AM1608,$AN$2:$AN$2385))</f>
        <v>0.88267425723439863</v>
      </c>
      <c r="BI1608" s="9" t="str" cm="1">
        <f t="array" ref="BI1608">LEFT(A1608, MIN(IFERROR(FIND({"_binarized","_clean","_converted"}, A1608), LEN(A1608)+1))-1)</f>
        <v>analcatdata_boxing2</v>
      </c>
    </row>
    <row r="1609" spans="1:61" x14ac:dyDescent="0.25">
      <c r="A1609" t="s">
        <v>73</v>
      </c>
      <c r="B1609" s="6">
        <v>132</v>
      </c>
      <c r="C1609">
        <v>4</v>
      </c>
      <c r="D1609">
        <v>1</v>
      </c>
      <c r="E1609">
        <v>2</v>
      </c>
      <c r="F1609" s="1">
        <v>1.1639344262295079</v>
      </c>
      <c r="G1609">
        <v>0</v>
      </c>
      <c r="H1609">
        <v>0</v>
      </c>
      <c r="I1609" s="1">
        <v>0</v>
      </c>
      <c r="J1609" s="1">
        <v>-1.216783216783216</v>
      </c>
      <c r="K1609" s="1">
        <v>1.345724878333523E-17</v>
      </c>
      <c r="L1609" s="1">
        <v>2.8527</v>
      </c>
      <c r="M1609" s="1">
        <v>3.58</v>
      </c>
      <c r="N1609" s="2">
        <v>0.501</v>
      </c>
      <c r="O1609" s="2">
        <v>0.81</v>
      </c>
      <c r="P1609" s="2">
        <v>0.68</v>
      </c>
      <c r="Q1609" s="2">
        <v>1</v>
      </c>
      <c r="R1609" s="2">
        <v>1</v>
      </c>
      <c r="S1609" s="2">
        <v>1</v>
      </c>
      <c r="T1609" s="2">
        <v>0.214</v>
      </c>
      <c r="U1609" s="2">
        <v>0.34799999999999998</v>
      </c>
      <c r="V1609" s="2">
        <v>0.34100000000000003</v>
      </c>
      <c r="W1609" s="2">
        <v>0.26500000000000001</v>
      </c>
      <c r="X1609" s="2">
        <v>0.08</v>
      </c>
      <c r="Y1609" s="2">
        <v>0.26500000000000001</v>
      </c>
      <c r="Z1609" s="2">
        <v>0.26500000000000001</v>
      </c>
      <c r="AA1609" s="2">
        <v>0.92400000000000004</v>
      </c>
      <c r="AB1609" s="2">
        <v>0.99299999999999999</v>
      </c>
      <c r="AC1609" s="2">
        <v>0.86299999999999999</v>
      </c>
      <c r="AD1609" s="2">
        <v>0.13700000000000001</v>
      </c>
      <c r="AE1609" s="2">
        <v>0.80100000000000005</v>
      </c>
      <c r="AF1609" s="2">
        <v>8.0000000000000002E-3</v>
      </c>
      <c r="AG1609" s="2">
        <v>8.0000000000000002E-3</v>
      </c>
      <c r="AH1609" s="2">
        <v>1</v>
      </c>
      <c r="AI1609" s="2">
        <v>4.0000000000000001E-3</v>
      </c>
      <c r="AJ1609" s="2">
        <v>1.0999999999999999E-2</v>
      </c>
      <c r="AK1609">
        <v>3230</v>
      </c>
      <c r="AL1609">
        <v>0.03</v>
      </c>
      <c r="AM1609" t="s">
        <v>54</v>
      </c>
      <c r="AN1609" s="3">
        <v>0.72792022792022792</v>
      </c>
      <c r="AO1609" s="3">
        <v>6.1909297344731377E-2</v>
      </c>
      <c r="AP1609" s="3">
        <v>0.71654879281556272</v>
      </c>
      <c r="AQ1609" s="3">
        <v>5.9341430305157573E-2</v>
      </c>
      <c r="AR1609" s="3">
        <v>0.72291208791208794</v>
      </c>
      <c r="AS1609" s="3">
        <v>5.8364489296225397E-2</v>
      </c>
      <c r="AT1609" s="10">
        <v>0.19084334373474121</v>
      </c>
      <c r="AU1609" s="1">
        <v>260.5625</v>
      </c>
      <c r="AV1609" s="5">
        <v>707.38647394294492</v>
      </c>
      <c r="AW1609" s="9">
        <v>1.2794148921966551</v>
      </c>
      <c r="AX1609">
        <v>16</v>
      </c>
      <c r="AY1609" t="s">
        <v>50</v>
      </c>
      <c r="AZ1609" s="9">
        <f>AVERAGE(MainTable[[#This Row],[f1]:[f4]])</f>
        <v>0.89800000000000002</v>
      </c>
      <c r="BA1609" s="9">
        <f>AVERAGE(MainTable[[#This Row],[l1]:[l3]])</f>
        <v>0.30099999999999999</v>
      </c>
      <c r="BB1609" s="9">
        <f>AVERAGE(MainTable[[#This Row],[n1]:[lsc]])</f>
        <v>0.46533333333333338</v>
      </c>
      <c r="BC1609" s="9">
        <f>AVERAGE(MainTable[[#This Row],[density]:[clsCoef]])</f>
        <v>0.5</v>
      </c>
      <c r="BD1609" s="9">
        <f>AVERAGE(MainTable[[#This Row],[t2]:[t4]])</f>
        <v>0.33866666666666667</v>
      </c>
      <c r="BE1609" s="9">
        <f>AVERAGE(MainTable[[#This Row],[c1]:[c2]])</f>
        <v>7.4999999999999997E-3</v>
      </c>
      <c r="BF1609" s="9">
        <f>AVERAGE(MainTable[[#This Row],[n3]], MainTable[[#This Row],[n1]], MainTable[[#This Row],[n4]])</f>
        <v>0.26500000000000001</v>
      </c>
      <c r="BG1609" s="9" t="str">
        <f>VLOOKUP(MainTable[[#This Row],[model]],ModelNames,4,FALSE)</f>
        <v>Tree Ensemble</v>
      </c>
      <c r="BH1609" s="9" cm="1">
        <f t="array" ref="BH1609">MEDIAN(IF($AM$2:$AM$2385=AM1609,$AN$2:$AN$2385))</f>
        <v>0.87316363636363636</v>
      </c>
      <c r="BI1609" s="9" t="str" cm="1">
        <f t="array" ref="BI1609">LEFT(A1609, MIN(IFERROR(FIND({"_binarized","_clean","_converted"}, A1609), LEN(A1609)+1))-1)</f>
        <v>analcatdata_boxing2</v>
      </c>
    </row>
    <row r="1610" spans="1:61" x14ac:dyDescent="0.25">
      <c r="A1610" t="s">
        <v>73</v>
      </c>
      <c r="B1610" s="6">
        <v>132</v>
      </c>
      <c r="C1610">
        <v>4</v>
      </c>
      <c r="D1610">
        <v>1</v>
      </c>
      <c r="E1610">
        <v>2</v>
      </c>
      <c r="F1610" s="1">
        <v>1.1639344262295079</v>
      </c>
      <c r="G1610">
        <v>0</v>
      </c>
      <c r="H1610">
        <v>0</v>
      </c>
      <c r="I1610" s="1">
        <v>0</v>
      </c>
      <c r="J1610" s="1">
        <v>-1.216783216783216</v>
      </c>
      <c r="K1610" s="1">
        <v>1.345724878333523E-17</v>
      </c>
      <c r="L1610" s="1">
        <v>2.8527</v>
      </c>
      <c r="M1610" s="1">
        <v>3.58</v>
      </c>
      <c r="N1610" s="2">
        <v>0.501</v>
      </c>
      <c r="O1610" s="2">
        <v>0.81</v>
      </c>
      <c r="P1610" s="2">
        <v>0.68</v>
      </c>
      <c r="Q1610" s="2">
        <v>1</v>
      </c>
      <c r="R1610" s="2">
        <v>1</v>
      </c>
      <c r="S1610" s="2">
        <v>1</v>
      </c>
      <c r="T1610" s="2">
        <v>0.214</v>
      </c>
      <c r="U1610" s="2">
        <v>0.34799999999999998</v>
      </c>
      <c r="V1610" s="2">
        <v>0.34100000000000003</v>
      </c>
      <c r="W1610" s="2">
        <v>0.26500000000000001</v>
      </c>
      <c r="X1610" s="2">
        <v>0.08</v>
      </c>
      <c r="Y1610" s="2">
        <v>0.26500000000000001</v>
      </c>
      <c r="Z1610" s="2">
        <v>0.26500000000000001</v>
      </c>
      <c r="AA1610" s="2">
        <v>0.92400000000000004</v>
      </c>
      <c r="AB1610" s="2">
        <v>0.99299999999999999</v>
      </c>
      <c r="AC1610" s="2">
        <v>0.86299999999999999</v>
      </c>
      <c r="AD1610" s="2">
        <v>0.13700000000000001</v>
      </c>
      <c r="AE1610" s="2">
        <v>0.80100000000000005</v>
      </c>
      <c r="AF1610" s="2">
        <v>8.0000000000000002E-3</v>
      </c>
      <c r="AG1610" s="2">
        <v>8.0000000000000002E-3</v>
      </c>
      <c r="AH1610" s="2">
        <v>1</v>
      </c>
      <c r="AI1610" s="2">
        <v>4.0000000000000001E-3</v>
      </c>
      <c r="AJ1610" s="2">
        <v>1.0999999999999999E-2</v>
      </c>
      <c r="AK1610">
        <v>3230</v>
      </c>
      <c r="AL1610">
        <v>0.03</v>
      </c>
      <c r="AM1610" t="s">
        <v>51</v>
      </c>
      <c r="AN1610" s="3">
        <v>0.69031339031339023</v>
      </c>
      <c r="AO1610" s="3">
        <v>7.3284195368450447E-2</v>
      </c>
      <c r="AP1610" s="3">
        <v>0.68395311053760433</v>
      </c>
      <c r="AQ1610" s="3">
        <v>7.0100710018468307E-2</v>
      </c>
      <c r="AT1610" s="10">
        <v>2.4399757385253911E-3</v>
      </c>
      <c r="AU1610" s="1">
        <v>263.96875</v>
      </c>
      <c r="AV1610" s="5">
        <v>55328.418995505177</v>
      </c>
      <c r="AW1610" s="9">
        <v>4.8587322235107422E-2</v>
      </c>
      <c r="AX1610">
        <v>12</v>
      </c>
      <c r="AY1610" t="s">
        <v>50</v>
      </c>
      <c r="AZ1610" s="9">
        <f>AVERAGE(MainTable[[#This Row],[f1]:[f4]])</f>
        <v>0.89800000000000002</v>
      </c>
      <c r="BA1610" s="9">
        <f>AVERAGE(MainTable[[#This Row],[l1]:[l3]])</f>
        <v>0.30099999999999999</v>
      </c>
      <c r="BB1610" s="9">
        <f>AVERAGE(MainTable[[#This Row],[n1]:[lsc]])</f>
        <v>0.46533333333333338</v>
      </c>
      <c r="BC1610" s="9">
        <f>AVERAGE(MainTable[[#This Row],[density]:[clsCoef]])</f>
        <v>0.5</v>
      </c>
      <c r="BD1610" s="9">
        <f>AVERAGE(MainTable[[#This Row],[t2]:[t4]])</f>
        <v>0.33866666666666667</v>
      </c>
      <c r="BE1610" s="9">
        <f>AVERAGE(MainTable[[#This Row],[c1]:[c2]])</f>
        <v>7.4999999999999997E-3</v>
      </c>
      <c r="BF1610" s="9">
        <f>AVERAGE(MainTable[[#This Row],[n3]], MainTable[[#This Row],[n1]], MainTable[[#This Row],[n4]])</f>
        <v>0.26500000000000001</v>
      </c>
      <c r="BG1610" s="9" t="str">
        <f>VLOOKUP(MainTable[[#This Row],[model]],ModelNames,4,FALSE)</f>
        <v>Kernel/SVM</v>
      </c>
      <c r="BH1610" s="9" cm="1">
        <f t="array" ref="BH1610">MEDIAN(IF($AM$2:$AM$2385=AM1610,$AN$2:$AN$2385))</f>
        <v>0.87225452196382425</v>
      </c>
      <c r="BI1610" s="9" t="str" cm="1">
        <f t="array" ref="BI1610">LEFT(A1610, MIN(IFERROR(FIND({"_binarized","_clean","_converted"}, A1610), LEN(A1610)+1))-1)</f>
        <v>analcatdata_boxing2</v>
      </c>
    </row>
    <row r="1611" spans="1:61" x14ac:dyDescent="0.25">
      <c r="A1611" t="s">
        <v>73</v>
      </c>
      <c r="B1611" s="6">
        <v>132</v>
      </c>
      <c r="C1611">
        <v>4</v>
      </c>
      <c r="D1611">
        <v>1</v>
      </c>
      <c r="E1611">
        <v>2</v>
      </c>
      <c r="F1611" s="1">
        <v>1.1639344262295079</v>
      </c>
      <c r="G1611">
        <v>0</v>
      </c>
      <c r="H1611">
        <v>0</v>
      </c>
      <c r="I1611" s="1">
        <v>0</v>
      </c>
      <c r="J1611" s="1">
        <v>-1.216783216783216</v>
      </c>
      <c r="K1611" s="1">
        <v>1.345724878333523E-17</v>
      </c>
      <c r="L1611" s="1">
        <v>2.8527</v>
      </c>
      <c r="M1611" s="1">
        <v>3.58</v>
      </c>
      <c r="N1611" s="2">
        <v>0.501</v>
      </c>
      <c r="O1611" s="2">
        <v>0.81</v>
      </c>
      <c r="P1611" s="2">
        <v>0.68</v>
      </c>
      <c r="Q1611" s="2">
        <v>1</v>
      </c>
      <c r="R1611" s="2">
        <v>1</v>
      </c>
      <c r="S1611" s="2">
        <v>1</v>
      </c>
      <c r="T1611" s="2">
        <v>0.214</v>
      </c>
      <c r="U1611" s="2">
        <v>0.34799999999999998</v>
      </c>
      <c r="V1611" s="2">
        <v>0.34100000000000003</v>
      </c>
      <c r="W1611" s="2">
        <v>0.26500000000000001</v>
      </c>
      <c r="X1611" s="2">
        <v>0.08</v>
      </c>
      <c r="Y1611" s="2">
        <v>0.26500000000000001</v>
      </c>
      <c r="Z1611" s="2">
        <v>0.26500000000000001</v>
      </c>
      <c r="AA1611" s="2">
        <v>0.92400000000000004</v>
      </c>
      <c r="AB1611" s="2">
        <v>0.99299999999999999</v>
      </c>
      <c r="AC1611" s="2">
        <v>0.86299999999999999</v>
      </c>
      <c r="AD1611" s="2">
        <v>0.13700000000000001</v>
      </c>
      <c r="AE1611" s="2">
        <v>0.80100000000000005</v>
      </c>
      <c r="AF1611" s="2">
        <v>8.0000000000000002E-3</v>
      </c>
      <c r="AG1611" s="2">
        <v>8.0000000000000002E-3</v>
      </c>
      <c r="AH1611" s="2">
        <v>1</v>
      </c>
      <c r="AI1611" s="2">
        <v>4.0000000000000001E-3</v>
      </c>
      <c r="AJ1611" s="2">
        <v>1.0999999999999999E-2</v>
      </c>
      <c r="AK1611">
        <v>3230</v>
      </c>
      <c r="AL1611">
        <v>0.03</v>
      </c>
      <c r="AM1611" t="s">
        <v>56</v>
      </c>
      <c r="AN1611" s="3">
        <v>0.68148148148148147</v>
      </c>
      <c r="AO1611" s="3">
        <v>4.7524578519213247E-2</v>
      </c>
      <c r="AP1611" s="3">
        <v>0.67868271543853109</v>
      </c>
      <c r="AQ1611" s="3">
        <v>4.5453295662284378E-2</v>
      </c>
      <c r="AR1611" s="3">
        <v>0.68049450549450552</v>
      </c>
      <c r="AS1611" s="3">
        <v>7.3055116230005893E-2</v>
      </c>
      <c r="AT1611" s="10">
        <v>1.824378967285156E-3</v>
      </c>
      <c r="AU1611" s="1">
        <v>259.6171875</v>
      </c>
      <c r="AV1611" s="5">
        <v>73997.78358599059</v>
      </c>
      <c r="AW1611" s="9">
        <v>3.9034605026245117E-2</v>
      </c>
      <c r="AX1611">
        <v>10</v>
      </c>
      <c r="AY1611" t="s">
        <v>50</v>
      </c>
      <c r="AZ1611" s="9">
        <f>AVERAGE(MainTable[[#This Row],[f1]:[f4]])</f>
        <v>0.89800000000000002</v>
      </c>
      <c r="BA1611" s="9">
        <f>AVERAGE(MainTable[[#This Row],[l1]:[l3]])</f>
        <v>0.30099999999999999</v>
      </c>
      <c r="BB1611" s="9">
        <f>AVERAGE(MainTable[[#This Row],[n1]:[lsc]])</f>
        <v>0.46533333333333338</v>
      </c>
      <c r="BC1611" s="9">
        <f>AVERAGE(MainTable[[#This Row],[density]:[clsCoef]])</f>
        <v>0.5</v>
      </c>
      <c r="BD1611" s="9">
        <f>AVERAGE(MainTable[[#This Row],[t2]:[t4]])</f>
        <v>0.33866666666666667</v>
      </c>
      <c r="BE1611" s="9">
        <f>AVERAGE(MainTable[[#This Row],[c1]:[c2]])</f>
        <v>7.4999999999999997E-3</v>
      </c>
      <c r="BF1611" s="9">
        <f>AVERAGE(MainTable[[#This Row],[n3]], MainTable[[#This Row],[n1]], MainTable[[#This Row],[n4]])</f>
        <v>0.26500000000000001</v>
      </c>
      <c r="BG1611" s="9" t="str">
        <f>VLOOKUP(MainTable[[#This Row],[model]],ModelNames,4,FALSE)</f>
        <v>Linear</v>
      </c>
      <c r="BH1611" s="9" cm="1">
        <f t="array" ref="BH1611">MEDIAN(IF($AM$2:$AM$2385=AM1611,$AN$2:$AN$2385))</f>
        <v>0.85279999999999989</v>
      </c>
      <c r="BI1611" s="9" t="str" cm="1">
        <f t="array" ref="BI1611">LEFT(A1611, MIN(IFERROR(FIND({"_binarized","_clean","_converted"}, A1611), LEN(A1611)+1))-1)</f>
        <v>analcatdata_boxing2</v>
      </c>
    </row>
    <row r="1612" spans="1:61" x14ac:dyDescent="0.25">
      <c r="A1612" t="s">
        <v>73</v>
      </c>
      <c r="B1612" s="6">
        <v>132</v>
      </c>
      <c r="C1612">
        <v>4</v>
      </c>
      <c r="D1612">
        <v>1</v>
      </c>
      <c r="E1612">
        <v>2</v>
      </c>
      <c r="F1612" s="1">
        <v>1.1639344262295079</v>
      </c>
      <c r="G1612">
        <v>0</v>
      </c>
      <c r="H1612">
        <v>0</v>
      </c>
      <c r="I1612" s="1">
        <v>0</v>
      </c>
      <c r="J1612" s="1">
        <v>-1.216783216783216</v>
      </c>
      <c r="K1612" s="1">
        <v>1.345724878333523E-17</v>
      </c>
      <c r="L1612" s="1">
        <v>2.8527</v>
      </c>
      <c r="M1612" s="1">
        <v>3.58</v>
      </c>
      <c r="N1612" s="2">
        <v>0.501</v>
      </c>
      <c r="O1612" s="2">
        <v>0.81</v>
      </c>
      <c r="P1612" s="2">
        <v>0.68</v>
      </c>
      <c r="Q1612" s="2">
        <v>1</v>
      </c>
      <c r="R1612" s="2">
        <v>1</v>
      </c>
      <c r="S1612" s="2">
        <v>1</v>
      </c>
      <c r="T1612" s="2">
        <v>0.214</v>
      </c>
      <c r="U1612" s="2">
        <v>0.34799999999999998</v>
      </c>
      <c r="V1612" s="2">
        <v>0.34100000000000003</v>
      </c>
      <c r="W1612" s="2">
        <v>0.26500000000000001</v>
      </c>
      <c r="X1612" s="2">
        <v>0.08</v>
      </c>
      <c r="Y1612" s="2">
        <v>0.26500000000000001</v>
      </c>
      <c r="Z1612" s="2">
        <v>0.26500000000000001</v>
      </c>
      <c r="AA1612" s="2">
        <v>0.92400000000000004</v>
      </c>
      <c r="AB1612" s="2">
        <v>0.99299999999999999</v>
      </c>
      <c r="AC1612" s="2">
        <v>0.86299999999999999</v>
      </c>
      <c r="AD1612" s="2">
        <v>0.13700000000000001</v>
      </c>
      <c r="AE1612" s="2">
        <v>0.80100000000000005</v>
      </c>
      <c r="AF1612" s="2">
        <v>8.0000000000000002E-3</v>
      </c>
      <c r="AG1612" s="2">
        <v>8.0000000000000002E-3</v>
      </c>
      <c r="AH1612" s="2">
        <v>1</v>
      </c>
      <c r="AI1612" s="2">
        <v>4.0000000000000001E-3</v>
      </c>
      <c r="AJ1612" s="2">
        <v>1.0999999999999999E-2</v>
      </c>
      <c r="AK1612">
        <v>3230</v>
      </c>
      <c r="AL1612">
        <v>0.03</v>
      </c>
      <c r="AM1612" t="s">
        <v>49</v>
      </c>
      <c r="AN1612" s="3">
        <v>0.65925925925925921</v>
      </c>
      <c r="AO1612" s="3">
        <v>5.8097308702135093E-2</v>
      </c>
      <c r="AP1612" s="3">
        <v>0.65640647039314648</v>
      </c>
      <c r="AQ1612" s="3">
        <v>5.4691299129951999E-2</v>
      </c>
      <c r="AR1612" s="3">
        <v>0.68588522588522594</v>
      </c>
      <c r="AS1612" s="3">
        <v>9.0623477652365766E-2</v>
      </c>
      <c r="AT1612" s="10">
        <v>2.018213272094727E-3</v>
      </c>
      <c r="AU1612" s="1">
        <v>266.4296875</v>
      </c>
      <c r="AV1612" s="5">
        <v>66890.849379799169</v>
      </c>
      <c r="AW1612" s="9">
        <v>0.86017918586730957</v>
      </c>
      <c r="AX1612">
        <v>16</v>
      </c>
      <c r="AY1612" t="s">
        <v>50</v>
      </c>
      <c r="AZ1612" s="9">
        <f>AVERAGE(MainTable[[#This Row],[f1]:[f4]])</f>
        <v>0.89800000000000002</v>
      </c>
      <c r="BA1612" s="9">
        <f>AVERAGE(MainTable[[#This Row],[l1]:[l3]])</f>
        <v>0.30099999999999999</v>
      </c>
      <c r="BB1612" s="9">
        <f>AVERAGE(MainTable[[#This Row],[n1]:[lsc]])</f>
        <v>0.46533333333333338</v>
      </c>
      <c r="BC1612" s="9">
        <f>AVERAGE(MainTable[[#This Row],[density]:[clsCoef]])</f>
        <v>0.5</v>
      </c>
      <c r="BD1612" s="9">
        <f>AVERAGE(MainTable[[#This Row],[t2]:[t4]])</f>
        <v>0.33866666666666667</v>
      </c>
      <c r="BE1612" s="9">
        <f>AVERAGE(MainTable[[#This Row],[c1]:[c2]])</f>
        <v>7.4999999999999997E-3</v>
      </c>
      <c r="BF1612" s="9">
        <f>AVERAGE(MainTable[[#This Row],[n3]], MainTable[[#This Row],[n1]], MainTable[[#This Row],[n4]])</f>
        <v>0.26500000000000001</v>
      </c>
      <c r="BG1612" s="9" t="str">
        <f>VLOOKUP(MainTable[[#This Row],[model]],ModelNames,4,FALSE)</f>
        <v>Neural</v>
      </c>
      <c r="BH1612" s="9" cm="1">
        <f t="array" ref="BH1612">MEDIAN(IF($AM$2:$AM$2385=AM1612,$AN$2:$AN$2385))</f>
        <v>0.87620447459485384</v>
      </c>
      <c r="BI1612" s="9" t="str" cm="1">
        <f t="array" ref="BI1612">LEFT(A1612, MIN(IFERROR(FIND({"_binarized","_clean","_converted"}, A1612), LEN(A1612)+1))-1)</f>
        <v>analcatdata_boxing2</v>
      </c>
    </row>
    <row r="1613" spans="1:61" x14ac:dyDescent="0.25">
      <c r="A1613" t="s">
        <v>73</v>
      </c>
      <c r="B1613" s="6">
        <v>132</v>
      </c>
      <c r="C1613">
        <v>4</v>
      </c>
      <c r="D1613">
        <v>1</v>
      </c>
      <c r="E1613">
        <v>2</v>
      </c>
      <c r="F1613" s="1">
        <v>1.1639344262295079</v>
      </c>
      <c r="G1613">
        <v>0</v>
      </c>
      <c r="H1613">
        <v>0</v>
      </c>
      <c r="I1613" s="1">
        <v>0</v>
      </c>
      <c r="J1613" s="1">
        <v>-1.216783216783216</v>
      </c>
      <c r="K1613" s="1">
        <v>1.345724878333523E-17</v>
      </c>
      <c r="L1613" s="1">
        <v>2.8527</v>
      </c>
      <c r="M1613" s="1">
        <v>3.58</v>
      </c>
      <c r="N1613" s="2">
        <v>0.501</v>
      </c>
      <c r="O1613" s="2">
        <v>0.81</v>
      </c>
      <c r="P1613" s="2">
        <v>0.68</v>
      </c>
      <c r="Q1613" s="2">
        <v>1</v>
      </c>
      <c r="R1613" s="2">
        <v>1</v>
      </c>
      <c r="S1613" s="2">
        <v>1</v>
      </c>
      <c r="T1613" s="2">
        <v>0.214</v>
      </c>
      <c r="U1613" s="2">
        <v>0.34799999999999998</v>
      </c>
      <c r="V1613" s="2">
        <v>0.34100000000000003</v>
      </c>
      <c r="W1613" s="2">
        <v>0.26500000000000001</v>
      </c>
      <c r="X1613" s="2">
        <v>0.08</v>
      </c>
      <c r="Y1613" s="2">
        <v>0.26500000000000001</v>
      </c>
      <c r="Z1613" s="2">
        <v>0.26500000000000001</v>
      </c>
      <c r="AA1613" s="2">
        <v>0.92400000000000004</v>
      </c>
      <c r="AB1613" s="2">
        <v>0.99299999999999999</v>
      </c>
      <c r="AC1613" s="2">
        <v>0.86299999999999999</v>
      </c>
      <c r="AD1613" s="2">
        <v>0.13700000000000001</v>
      </c>
      <c r="AE1613" s="2">
        <v>0.80100000000000005</v>
      </c>
      <c r="AF1613" s="2">
        <v>8.0000000000000002E-3</v>
      </c>
      <c r="AG1613" s="2">
        <v>8.0000000000000002E-3</v>
      </c>
      <c r="AH1613" s="2">
        <v>1</v>
      </c>
      <c r="AI1613" s="2">
        <v>4.0000000000000001E-3</v>
      </c>
      <c r="AJ1613" s="2">
        <v>1.0999999999999999E-2</v>
      </c>
      <c r="AK1613">
        <v>3230</v>
      </c>
      <c r="AL1613">
        <v>0.03</v>
      </c>
      <c r="AM1613" t="s">
        <v>61</v>
      </c>
      <c r="AN1613" s="3">
        <v>0.64387464387464388</v>
      </c>
      <c r="AO1613" s="3">
        <v>6.173204752142579E-2</v>
      </c>
      <c r="AP1613" s="3">
        <v>0.64249025455106279</v>
      </c>
      <c r="AQ1613" s="3">
        <v>5.9191443341004228E-2</v>
      </c>
      <c r="AR1613" s="3">
        <v>0.68763736263736264</v>
      </c>
      <c r="AS1613" s="3">
        <v>7.3099870624709878E-2</v>
      </c>
      <c r="AT1613" s="10">
        <v>1.9714832305908199E-3</v>
      </c>
      <c r="AU1613" s="1">
        <v>264.1875</v>
      </c>
      <c r="AV1613" s="5">
        <v>68476.362317087915</v>
      </c>
      <c r="AW1613" s="9">
        <v>2.4904251098632809E-2</v>
      </c>
      <c r="AX1613">
        <v>4</v>
      </c>
      <c r="AY1613" t="s">
        <v>50</v>
      </c>
      <c r="AZ1613" s="9">
        <f>AVERAGE(MainTable[[#This Row],[f1]:[f4]])</f>
        <v>0.89800000000000002</v>
      </c>
      <c r="BA1613" s="9">
        <f>AVERAGE(MainTable[[#This Row],[l1]:[l3]])</f>
        <v>0.30099999999999999</v>
      </c>
      <c r="BB1613" s="9">
        <f>AVERAGE(MainTable[[#This Row],[n1]:[lsc]])</f>
        <v>0.46533333333333338</v>
      </c>
      <c r="BC1613" s="9">
        <f>AVERAGE(MainTable[[#This Row],[density]:[clsCoef]])</f>
        <v>0.5</v>
      </c>
      <c r="BD1613" s="9">
        <f>AVERAGE(MainTable[[#This Row],[t2]:[t4]])</f>
        <v>0.33866666666666667</v>
      </c>
      <c r="BE1613" s="9">
        <f>AVERAGE(MainTable[[#This Row],[c1]:[c2]])</f>
        <v>7.4999999999999997E-3</v>
      </c>
      <c r="BF1613" s="9">
        <f>AVERAGE(MainTable[[#This Row],[n3]], MainTable[[#This Row],[n1]], MainTable[[#This Row],[n4]])</f>
        <v>0.26500000000000001</v>
      </c>
      <c r="BG1613" s="9" t="str">
        <f>VLOOKUP(MainTable[[#This Row],[model]],ModelNames,4,FALSE)</f>
        <v>Discriminant</v>
      </c>
      <c r="BH1613" s="9" cm="1">
        <f t="array" ref="BH1613">MEDIAN(IF($AM$2:$AM$2385=AM1613,$AN$2:$AN$2385))</f>
        <v>0.82848361206198695</v>
      </c>
      <c r="BI1613" s="9" t="str" cm="1">
        <f t="array" ref="BI1613">LEFT(A1613, MIN(IFERROR(FIND({"_binarized","_clean","_converted"}, A1613), LEN(A1613)+1))-1)</f>
        <v>analcatdata_boxing2</v>
      </c>
    </row>
    <row r="1614" spans="1:61" x14ac:dyDescent="0.25">
      <c r="A1614" t="s">
        <v>73</v>
      </c>
      <c r="B1614" s="6">
        <v>132</v>
      </c>
      <c r="C1614">
        <v>4</v>
      </c>
      <c r="D1614">
        <v>1</v>
      </c>
      <c r="E1614">
        <v>2</v>
      </c>
      <c r="F1614" s="1">
        <v>1.1639344262295079</v>
      </c>
      <c r="G1614">
        <v>0</v>
      </c>
      <c r="H1614">
        <v>0</v>
      </c>
      <c r="I1614" s="1">
        <v>0</v>
      </c>
      <c r="J1614" s="1">
        <v>-1.216783216783216</v>
      </c>
      <c r="K1614" s="1">
        <v>1.345724878333523E-17</v>
      </c>
      <c r="L1614" s="1">
        <v>2.8527</v>
      </c>
      <c r="M1614" s="1">
        <v>3.58</v>
      </c>
      <c r="N1614" s="2">
        <v>0.501</v>
      </c>
      <c r="O1614" s="2">
        <v>0.81</v>
      </c>
      <c r="P1614" s="2">
        <v>0.68</v>
      </c>
      <c r="Q1614" s="2">
        <v>1</v>
      </c>
      <c r="R1614" s="2">
        <v>1</v>
      </c>
      <c r="S1614" s="2">
        <v>1</v>
      </c>
      <c r="T1614" s="2">
        <v>0.214</v>
      </c>
      <c r="U1614" s="2">
        <v>0.34799999999999998</v>
      </c>
      <c r="V1614" s="2">
        <v>0.34100000000000003</v>
      </c>
      <c r="W1614" s="2">
        <v>0.26500000000000001</v>
      </c>
      <c r="X1614" s="2">
        <v>0.08</v>
      </c>
      <c r="Y1614" s="2">
        <v>0.26500000000000001</v>
      </c>
      <c r="Z1614" s="2">
        <v>0.26500000000000001</v>
      </c>
      <c r="AA1614" s="2">
        <v>0.92400000000000004</v>
      </c>
      <c r="AB1614" s="2">
        <v>0.99299999999999999</v>
      </c>
      <c r="AC1614" s="2">
        <v>0.86299999999999999</v>
      </c>
      <c r="AD1614" s="2">
        <v>0.13700000000000001</v>
      </c>
      <c r="AE1614" s="2">
        <v>0.80100000000000005</v>
      </c>
      <c r="AF1614" s="2">
        <v>8.0000000000000002E-3</v>
      </c>
      <c r="AG1614" s="2">
        <v>8.0000000000000002E-3</v>
      </c>
      <c r="AH1614" s="2">
        <v>1</v>
      </c>
      <c r="AI1614" s="2">
        <v>4.0000000000000001E-3</v>
      </c>
      <c r="AJ1614" s="2">
        <v>1.0999999999999999E-2</v>
      </c>
      <c r="AK1614">
        <v>3230</v>
      </c>
      <c r="AL1614">
        <v>0.03</v>
      </c>
      <c r="AM1614" t="s">
        <v>59</v>
      </c>
      <c r="AN1614" s="3">
        <v>0.61396011396011396</v>
      </c>
      <c r="AO1614" s="3">
        <v>3.306562083750237E-2</v>
      </c>
      <c r="AP1614" s="3">
        <v>0.61099107762279403</v>
      </c>
      <c r="AQ1614" s="3">
        <v>3.1701592493505099E-2</v>
      </c>
      <c r="AR1614" s="3">
        <v>0.65151404151404146</v>
      </c>
      <c r="AS1614" s="3">
        <v>6.2567808469468078E-2</v>
      </c>
      <c r="AT1614" s="10">
        <v>2.74658203125E-3</v>
      </c>
      <c r="AU1614" s="1">
        <v>257.6875</v>
      </c>
      <c r="AV1614" s="5">
        <v>49152</v>
      </c>
      <c r="AW1614" s="9">
        <v>0.13213825225830081</v>
      </c>
      <c r="AX1614">
        <v>1</v>
      </c>
      <c r="AY1614" t="s">
        <v>50</v>
      </c>
      <c r="AZ1614" s="9">
        <f>AVERAGE(MainTable[[#This Row],[f1]:[f4]])</f>
        <v>0.89800000000000002</v>
      </c>
      <c r="BA1614" s="9">
        <f>AVERAGE(MainTable[[#This Row],[l1]:[l3]])</f>
        <v>0.30099999999999999</v>
      </c>
      <c r="BB1614" s="9">
        <f>AVERAGE(MainTable[[#This Row],[n1]:[lsc]])</f>
        <v>0.46533333333333338</v>
      </c>
      <c r="BC1614" s="9">
        <f>AVERAGE(MainTable[[#This Row],[density]:[clsCoef]])</f>
        <v>0.5</v>
      </c>
      <c r="BD1614" s="9">
        <f>AVERAGE(MainTable[[#This Row],[t2]:[t4]])</f>
        <v>0.33866666666666667</v>
      </c>
      <c r="BE1614" s="9">
        <f>AVERAGE(MainTable[[#This Row],[c1]:[c2]])</f>
        <v>7.4999999999999997E-3</v>
      </c>
      <c r="BF1614" s="9">
        <f>AVERAGE(MainTable[[#This Row],[n3]], MainTable[[#This Row],[n1]], MainTable[[#This Row],[n4]])</f>
        <v>0.26500000000000001</v>
      </c>
      <c r="BG1614" s="9" t="str">
        <f>VLOOKUP(MainTable[[#This Row],[model]],ModelNames,4,FALSE)</f>
        <v>Tree Ensemble</v>
      </c>
      <c r="BH1614" s="9" cm="1">
        <f t="array" ref="BH1614">MEDIAN(IF($AM$2:$AM$2385=AM1614,$AN$2:$AN$2385))</f>
        <v>0.86949265687583444</v>
      </c>
      <c r="BI1614" s="9" t="str" cm="1">
        <f t="array" ref="BI1614">LEFT(A1614, MIN(IFERROR(FIND({"_binarized","_clean","_converted"}, A1614), LEN(A1614)+1))-1)</f>
        <v>analcatdata_boxing2</v>
      </c>
    </row>
    <row r="1615" spans="1:61" x14ac:dyDescent="0.25">
      <c r="A1615" t="s">
        <v>73</v>
      </c>
      <c r="B1615" s="6">
        <v>132</v>
      </c>
      <c r="C1615">
        <v>4</v>
      </c>
      <c r="D1615">
        <v>1</v>
      </c>
      <c r="E1615">
        <v>2</v>
      </c>
      <c r="F1615" s="1">
        <v>1.1639344262295079</v>
      </c>
      <c r="G1615">
        <v>0</v>
      </c>
      <c r="H1615">
        <v>0</v>
      </c>
      <c r="I1615" s="1">
        <v>0</v>
      </c>
      <c r="J1615" s="1">
        <v>-1.216783216783216</v>
      </c>
      <c r="K1615" s="1">
        <v>1.345724878333523E-17</v>
      </c>
      <c r="L1615" s="1">
        <v>2.8527</v>
      </c>
      <c r="M1615" s="1">
        <v>3.58</v>
      </c>
      <c r="N1615" s="2">
        <v>0.501</v>
      </c>
      <c r="O1615" s="2">
        <v>0.81</v>
      </c>
      <c r="P1615" s="2">
        <v>0.68</v>
      </c>
      <c r="Q1615" s="2">
        <v>1</v>
      </c>
      <c r="R1615" s="2">
        <v>1</v>
      </c>
      <c r="S1615" s="2">
        <v>1</v>
      </c>
      <c r="T1615" s="2">
        <v>0.214</v>
      </c>
      <c r="U1615" s="2">
        <v>0.34799999999999998</v>
      </c>
      <c r="V1615" s="2">
        <v>0.34100000000000003</v>
      </c>
      <c r="W1615" s="2">
        <v>0.26500000000000001</v>
      </c>
      <c r="X1615" s="2">
        <v>0.08</v>
      </c>
      <c r="Y1615" s="2">
        <v>0.26500000000000001</v>
      </c>
      <c r="Z1615" s="2">
        <v>0.26500000000000001</v>
      </c>
      <c r="AA1615" s="2">
        <v>0.92400000000000004</v>
      </c>
      <c r="AB1615" s="2">
        <v>0.99299999999999999</v>
      </c>
      <c r="AC1615" s="2">
        <v>0.86299999999999999</v>
      </c>
      <c r="AD1615" s="2">
        <v>0.13700000000000001</v>
      </c>
      <c r="AE1615" s="2">
        <v>0.80100000000000005</v>
      </c>
      <c r="AF1615" s="2">
        <v>8.0000000000000002E-3</v>
      </c>
      <c r="AG1615" s="2">
        <v>8.0000000000000002E-3</v>
      </c>
      <c r="AH1615" s="2">
        <v>1</v>
      </c>
      <c r="AI1615" s="2">
        <v>4.0000000000000001E-3</v>
      </c>
      <c r="AJ1615" s="2">
        <v>1.0999999999999999E-2</v>
      </c>
      <c r="AK1615">
        <v>3230</v>
      </c>
      <c r="AL1615">
        <v>0.03</v>
      </c>
      <c r="AM1615" t="s">
        <v>62</v>
      </c>
      <c r="AN1615" s="3">
        <v>0.61339031339031336</v>
      </c>
      <c r="AO1615" s="3">
        <v>4.588221570187441E-2</v>
      </c>
      <c r="AP1615" s="3">
        <v>0.6131197990748215</v>
      </c>
      <c r="AQ1615" s="3">
        <v>4.5297582583281447E-2</v>
      </c>
      <c r="AT1615" s="10">
        <v>1.8010139465332029E-3</v>
      </c>
      <c r="AU1615" s="1">
        <v>262.390625</v>
      </c>
      <c r="AV1615" s="5">
        <v>74957.776012708506</v>
      </c>
      <c r="AW1615" s="9">
        <v>2.5928497314453122E-2</v>
      </c>
      <c r="AX1615">
        <v>6</v>
      </c>
      <c r="AY1615" t="s">
        <v>50</v>
      </c>
      <c r="AZ1615" s="9">
        <f>AVERAGE(MainTable[[#This Row],[f1]:[f4]])</f>
        <v>0.89800000000000002</v>
      </c>
      <c r="BA1615" s="9">
        <f>AVERAGE(MainTable[[#This Row],[l1]:[l3]])</f>
        <v>0.30099999999999999</v>
      </c>
      <c r="BB1615" s="9">
        <f>AVERAGE(MainTable[[#This Row],[n1]:[lsc]])</f>
        <v>0.46533333333333338</v>
      </c>
      <c r="BC1615" s="9">
        <f>AVERAGE(MainTable[[#This Row],[density]:[clsCoef]])</f>
        <v>0.5</v>
      </c>
      <c r="BD1615" s="9">
        <f>AVERAGE(MainTable[[#This Row],[t2]:[t4]])</f>
        <v>0.33866666666666667</v>
      </c>
      <c r="BE1615" s="9">
        <f>AVERAGE(MainTable[[#This Row],[c1]:[c2]])</f>
        <v>7.4999999999999997E-3</v>
      </c>
      <c r="BF1615" s="9">
        <f>AVERAGE(MainTable[[#This Row],[n3]], MainTable[[#This Row],[n1]], MainTable[[#This Row],[n4]])</f>
        <v>0.26500000000000001</v>
      </c>
      <c r="BG1615" s="9" t="str">
        <f>VLOOKUP(MainTable[[#This Row],[model]],ModelNames,4,FALSE)</f>
        <v>Linear</v>
      </c>
      <c r="BH1615" s="9" cm="1">
        <f t="array" ref="BH1615">MEDIAN(IF($AM$2:$AM$2385=AM1615,$AN$2:$AN$2385))</f>
        <v>0.84909999999999997</v>
      </c>
      <c r="BI1615" s="9" t="str" cm="1">
        <f t="array" ref="BI1615">LEFT(A1615, MIN(IFERROR(FIND({"_binarized","_clean","_converted"}, A1615), LEN(A1615)+1))-1)</f>
        <v>analcatdata_boxing2</v>
      </c>
    </row>
    <row r="1616" spans="1:61" x14ac:dyDescent="0.25">
      <c r="A1616" t="s">
        <v>73</v>
      </c>
      <c r="B1616" s="6">
        <v>132</v>
      </c>
      <c r="C1616">
        <v>4</v>
      </c>
      <c r="D1616">
        <v>1</v>
      </c>
      <c r="E1616">
        <v>2</v>
      </c>
      <c r="F1616" s="1">
        <v>1.1639344262295079</v>
      </c>
      <c r="G1616">
        <v>0</v>
      </c>
      <c r="H1616">
        <v>0</v>
      </c>
      <c r="I1616" s="1">
        <v>0</v>
      </c>
      <c r="J1616" s="1">
        <v>-1.216783216783216</v>
      </c>
      <c r="K1616" s="1">
        <v>1.345724878333523E-17</v>
      </c>
      <c r="L1616" s="1">
        <v>2.8527</v>
      </c>
      <c r="M1616" s="1">
        <v>3.58</v>
      </c>
      <c r="N1616" s="2">
        <v>0.501</v>
      </c>
      <c r="O1616" s="2">
        <v>0.81</v>
      </c>
      <c r="P1616" s="2">
        <v>0.68</v>
      </c>
      <c r="Q1616" s="2">
        <v>1</v>
      </c>
      <c r="R1616" s="2">
        <v>1</v>
      </c>
      <c r="S1616" s="2">
        <v>1</v>
      </c>
      <c r="T1616" s="2">
        <v>0.214</v>
      </c>
      <c r="U1616" s="2">
        <v>0.34799999999999998</v>
      </c>
      <c r="V1616" s="2">
        <v>0.34100000000000003</v>
      </c>
      <c r="W1616" s="2">
        <v>0.26500000000000001</v>
      </c>
      <c r="X1616" s="2">
        <v>0.08</v>
      </c>
      <c r="Y1616" s="2">
        <v>0.26500000000000001</v>
      </c>
      <c r="Z1616" s="2">
        <v>0.26500000000000001</v>
      </c>
      <c r="AA1616" s="2">
        <v>0.92400000000000004</v>
      </c>
      <c r="AB1616" s="2">
        <v>0.99299999999999999</v>
      </c>
      <c r="AC1616" s="2">
        <v>0.86299999999999999</v>
      </c>
      <c r="AD1616" s="2">
        <v>0.13700000000000001</v>
      </c>
      <c r="AE1616" s="2">
        <v>0.80100000000000005</v>
      </c>
      <c r="AF1616" s="2">
        <v>8.0000000000000002E-3</v>
      </c>
      <c r="AG1616" s="2">
        <v>8.0000000000000002E-3</v>
      </c>
      <c r="AH1616" s="2">
        <v>1</v>
      </c>
      <c r="AI1616" s="2">
        <v>4.0000000000000001E-3</v>
      </c>
      <c r="AJ1616" s="2">
        <v>1.0999999999999999E-2</v>
      </c>
      <c r="AK1616">
        <v>3230</v>
      </c>
      <c r="AL1616">
        <v>0.03</v>
      </c>
      <c r="AM1616" t="s">
        <v>53</v>
      </c>
      <c r="AN1616" s="3">
        <v>0.60712250712250704</v>
      </c>
      <c r="AO1616" s="3">
        <v>8.691279992211752E-2</v>
      </c>
      <c r="AP1616" s="3">
        <v>0.60405731330693846</v>
      </c>
      <c r="AQ1616" s="3">
        <v>8.3865748002773549E-2</v>
      </c>
      <c r="AR1616" s="3">
        <v>0.67931929181929174</v>
      </c>
      <c r="AS1616" s="3">
        <v>8.5804978496546835E-2</v>
      </c>
      <c r="AT1616" s="10">
        <v>6.6475868225097656E-3</v>
      </c>
      <c r="AU1616" s="1">
        <v>260.3046875</v>
      </c>
      <c r="AV1616" s="5">
        <v>20308.121368624921</v>
      </c>
      <c r="AW1616" s="9">
        <v>6.8878650665283203E-2</v>
      </c>
      <c r="AX1616">
        <v>24</v>
      </c>
      <c r="AY1616" t="s">
        <v>50</v>
      </c>
      <c r="AZ1616" s="9">
        <f>AVERAGE(MainTable[[#This Row],[f1]:[f4]])</f>
        <v>0.89800000000000002</v>
      </c>
      <c r="BA1616" s="9">
        <f>AVERAGE(MainTable[[#This Row],[l1]:[l3]])</f>
        <v>0.30099999999999999</v>
      </c>
      <c r="BB1616" s="9">
        <f>AVERAGE(MainTable[[#This Row],[n1]:[lsc]])</f>
        <v>0.46533333333333338</v>
      </c>
      <c r="BC1616" s="9">
        <f>AVERAGE(MainTable[[#This Row],[density]:[clsCoef]])</f>
        <v>0.5</v>
      </c>
      <c r="BD1616" s="9">
        <f>AVERAGE(MainTable[[#This Row],[t2]:[t4]])</f>
        <v>0.33866666666666667</v>
      </c>
      <c r="BE1616" s="9">
        <f>AVERAGE(MainTable[[#This Row],[c1]:[c2]])</f>
        <v>7.4999999999999997E-3</v>
      </c>
      <c r="BF1616" s="9">
        <f>AVERAGE(MainTable[[#This Row],[n3]], MainTable[[#This Row],[n1]], MainTable[[#This Row],[n4]])</f>
        <v>0.26500000000000001</v>
      </c>
      <c r="BG1616" s="9" t="str">
        <f>VLOOKUP(MainTable[[#This Row],[model]],ModelNames,4,FALSE)</f>
        <v>Instance-based</v>
      </c>
      <c r="BH1616" s="9" cm="1">
        <f t="array" ref="BH1616">MEDIAN(IF($AM$2:$AM$2385=AM1616,$AN$2:$AN$2385))</f>
        <v>0.85</v>
      </c>
      <c r="BI1616" s="9" t="str" cm="1">
        <f t="array" ref="BI1616">LEFT(A1616, MIN(IFERROR(FIND({"_binarized","_clean","_converted"}, A1616), LEN(A1616)+1))-1)</f>
        <v>analcatdata_boxing2</v>
      </c>
    </row>
    <row r="1617" spans="1:61" x14ac:dyDescent="0.25">
      <c r="A1617" t="s">
        <v>73</v>
      </c>
      <c r="B1617" s="6">
        <v>132</v>
      </c>
      <c r="C1617">
        <v>4</v>
      </c>
      <c r="D1617">
        <v>1</v>
      </c>
      <c r="E1617">
        <v>2</v>
      </c>
      <c r="F1617" s="1">
        <v>1.1639344262295079</v>
      </c>
      <c r="G1617">
        <v>0</v>
      </c>
      <c r="H1617">
        <v>0</v>
      </c>
      <c r="I1617" s="1">
        <v>0</v>
      </c>
      <c r="J1617" s="1">
        <v>-1.216783216783216</v>
      </c>
      <c r="K1617" s="1">
        <v>1.345724878333523E-17</v>
      </c>
      <c r="L1617" s="1">
        <v>2.8527</v>
      </c>
      <c r="M1617" s="1">
        <v>3.58</v>
      </c>
      <c r="N1617" s="2">
        <v>0.501</v>
      </c>
      <c r="O1617" s="2">
        <v>0.81</v>
      </c>
      <c r="P1617" s="2">
        <v>0.68</v>
      </c>
      <c r="Q1617" s="2">
        <v>1</v>
      </c>
      <c r="R1617" s="2">
        <v>1</v>
      </c>
      <c r="S1617" s="2">
        <v>1</v>
      </c>
      <c r="T1617" s="2">
        <v>0.214</v>
      </c>
      <c r="U1617" s="2">
        <v>0.34799999999999998</v>
      </c>
      <c r="V1617" s="2">
        <v>0.34100000000000003</v>
      </c>
      <c r="W1617" s="2">
        <v>0.26500000000000001</v>
      </c>
      <c r="X1617" s="2">
        <v>0.08</v>
      </c>
      <c r="Y1617" s="2">
        <v>0.26500000000000001</v>
      </c>
      <c r="Z1617" s="2">
        <v>0.26500000000000001</v>
      </c>
      <c r="AA1617" s="2">
        <v>0.92400000000000004</v>
      </c>
      <c r="AB1617" s="2">
        <v>0.99299999999999999</v>
      </c>
      <c r="AC1617" s="2">
        <v>0.86299999999999999</v>
      </c>
      <c r="AD1617" s="2">
        <v>0.13700000000000001</v>
      </c>
      <c r="AE1617" s="2">
        <v>0.80100000000000005</v>
      </c>
      <c r="AF1617" s="2">
        <v>8.0000000000000002E-3</v>
      </c>
      <c r="AG1617" s="2">
        <v>8.0000000000000002E-3</v>
      </c>
      <c r="AH1617" s="2">
        <v>1</v>
      </c>
      <c r="AI1617" s="2">
        <v>4.0000000000000001E-3</v>
      </c>
      <c r="AJ1617" s="2">
        <v>1.0999999999999999E-2</v>
      </c>
      <c r="AK1617">
        <v>3230</v>
      </c>
      <c r="AL1617">
        <v>0.03</v>
      </c>
      <c r="AM1617" t="s">
        <v>52</v>
      </c>
      <c r="AN1617" s="3">
        <v>0.59971509971509973</v>
      </c>
      <c r="AO1617" s="3">
        <v>8.1970124472248371E-2</v>
      </c>
      <c r="AP1617" s="3">
        <v>0.58698767393264539</v>
      </c>
      <c r="AQ1617" s="3">
        <v>7.9504411697166322E-2</v>
      </c>
      <c r="AR1617" s="3">
        <v>0.61775335775335782</v>
      </c>
      <c r="AS1617" s="3">
        <v>7.2420961656736768E-2</v>
      </c>
      <c r="AT1617" s="10">
        <v>0.14412069320678711</v>
      </c>
      <c r="AU1617" s="1">
        <v>256.7265625</v>
      </c>
      <c r="AV1617" s="5">
        <v>936.71489496861795</v>
      </c>
      <c r="AW1617" s="9">
        <v>1.6199150085449221</v>
      </c>
      <c r="AX1617">
        <v>24</v>
      </c>
      <c r="AY1617" t="s">
        <v>50</v>
      </c>
      <c r="AZ1617" s="9">
        <f>AVERAGE(MainTable[[#This Row],[f1]:[f4]])</f>
        <v>0.89800000000000002</v>
      </c>
      <c r="BA1617" s="9">
        <f>AVERAGE(MainTable[[#This Row],[l1]:[l3]])</f>
        <v>0.30099999999999999</v>
      </c>
      <c r="BB1617" s="9">
        <f>AVERAGE(MainTable[[#This Row],[n1]:[lsc]])</f>
        <v>0.46533333333333338</v>
      </c>
      <c r="BC1617" s="9">
        <f>AVERAGE(MainTable[[#This Row],[density]:[clsCoef]])</f>
        <v>0.5</v>
      </c>
      <c r="BD1617" s="9">
        <f>AVERAGE(MainTable[[#This Row],[t2]:[t4]])</f>
        <v>0.33866666666666667</v>
      </c>
      <c r="BE1617" s="9">
        <f>AVERAGE(MainTable[[#This Row],[c1]:[c2]])</f>
        <v>7.4999999999999997E-3</v>
      </c>
      <c r="BF1617" s="9">
        <f>AVERAGE(MainTable[[#This Row],[n3]], MainTable[[#This Row],[n1]], MainTable[[#This Row],[n4]])</f>
        <v>0.26500000000000001</v>
      </c>
      <c r="BG1617" s="9" t="str">
        <f>VLOOKUP(MainTable[[#This Row],[model]],ModelNames,4,FALSE)</f>
        <v>Tree Ensemble</v>
      </c>
      <c r="BH1617" s="9" cm="1">
        <f t="array" ref="BH1617">MEDIAN(IF($AM$2:$AM$2385=AM1617,$AN$2:$AN$2385))</f>
        <v>0.87140340575455077</v>
      </c>
      <c r="BI1617" s="9" t="str" cm="1">
        <f t="array" ref="BI1617">LEFT(A1617, MIN(IFERROR(FIND({"_binarized","_clean","_converted"}, A1617), LEN(A1617)+1))-1)</f>
        <v>analcatdata_boxing2</v>
      </c>
    </row>
    <row r="1618" spans="1:61" x14ac:dyDescent="0.25">
      <c r="A1618" t="s">
        <v>73</v>
      </c>
      <c r="B1618" s="6">
        <v>132</v>
      </c>
      <c r="C1618">
        <v>4</v>
      </c>
      <c r="D1618">
        <v>1</v>
      </c>
      <c r="E1618">
        <v>2</v>
      </c>
      <c r="F1618" s="1">
        <v>1.1639344262295079</v>
      </c>
      <c r="G1618">
        <v>0</v>
      </c>
      <c r="H1618">
        <v>0</v>
      </c>
      <c r="I1618" s="1">
        <v>0</v>
      </c>
      <c r="J1618" s="1">
        <v>-1.216783216783216</v>
      </c>
      <c r="K1618" s="1">
        <v>1.345724878333523E-17</v>
      </c>
      <c r="L1618" s="1">
        <v>2.8527</v>
      </c>
      <c r="M1618" s="1">
        <v>3.58</v>
      </c>
      <c r="N1618" s="2">
        <v>0.501</v>
      </c>
      <c r="O1618" s="2">
        <v>0.81</v>
      </c>
      <c r="P1618" s="2">
        <v>0.68</v>
      </c>
      <c r="Q1618" s="2">
        <v>1</v>
      </c>
      <c r="R1618" s="2">
        <v>1</v>
      </c>
      <c r="S1618" s="2">
        <v>1</v>
      </c>
      <c r="T1618" s="2">
        <v>0.214</v>
      </c>
      <c r="U1618" s="2">
        <v>0.34799999999999998</v>
      </c>
      <c r="V1618" s="2">
        <v>0.34100000000000003</v>
      </c>
      <c r="W1618" s="2">
        <v>0.26500000000000001</v>
      </c>
      <c r="X1618" s="2">
        <v>0.08</v>
      </c>
      <c r="Y1618" s="2">
        <v>0.26500000000000001</v>
      </c>
      <c r="Z1618" s="2">
        <v>0.26500000000000001</v>
      </c>
      <c r="AA1618" s="2">
        <v>0.92400000000000004</v>
      </c>
      <c r="AB1618" s="2">
        <v>0.99299999999999999</v>
      </c>
      <c r="AC1618" s="2">
        <v>0.86299999999999999</v>
      </c>
      <c r="AD1618" s="2">
        <v>0.13700000000000001</v>
      </c>
      <c r="AE1618" s="2">
        <v>0.80100000000000005</v>
      </c>
      <c r="AF1618" s="2">
        <v>8.0000000000000002E-3</v>
      </c>
      <c r="AG1618" s="2">
        <v>8.0000000000000002E-3</v>
      </c>
      <c r="AH1618" s="2">
        <v>1</v>
      </c>
      <c r="AI1618" s="2">
        <v>4.0000000000000001E-3</v>
      </c>
      <c r="AJ1618" s="2">
        <v>1.0999999999999999E-2</v>
      </c>
      <c r="AK1618">
        <v>3230</v>
      </c>
      <c r="AL1618">
        <v>0.03</v>
      </c>
      <c r="AM1618" t="s">
        <v>60</v>
      </c>
      <c r="AN1618" s="3">
        <v>0.55982905982905984</v>
      </c>
      <c r="AO1618" s="3">
        <v>8.2069086387403789E-2</v>
      </c>
      <c r="AP1618" s="3">
        <v>0.53101185697331743</v>
      </c>
      <c r="AQ1618" s="3">
        <v>0.115976353589824</v>
      </c>
      <c r="AT1618" s="10">
        <v>1.747369766235352E-3</v>
      </c>
      <c r="AU1618" s="1">
        <v>261.0390625</v>
      </c>
      <c r="AV1618" s="5">
        <v>77258.976668031115</v>
      </c>
      <c r="AW1618" s="9">
        <v>6.049799919128418E-2</v>
      </c>
      <c r="AX1618">
        <v>16</v>
      </c>
      <c r="AY1618" t="s">
        <v>50</v>
      </c>
      <c r="AZ1618" s="9">
        <f>AVERAGE(MainTable[[#This Row],[f1]:[f4]])</f>
        <v>0.89800000000000002</v>
      </c>
      <c r="BA1618" s="9">
        <f>AVERAGE(MainTable[[#This Row],[l1]:[l3]])</f>
        <v>0.30099999999999999</v>
      </c>
      <c r="BB1618" s="9">
        <f>AVERAGE(MainTable[[#This Row],[n1]:[lsc]])</f>
        <v>0.46533333333333338</v>
      </c>
      <c r="BC1618" s="9">
        <f>AVERAGE(MainTable[[#This Row],[density]:[clsCoef]])</f>
        <v>0.5</v>
      </c>
      <c r="BD1618" s="9">
        <f>AVERAGE(MainTable[[#This Row],[t2]:[t4]])</f>
        <v>0.33866666666666667</v>
      </c>
      <c r="BE1618" s="9">
        <f>AVERAGE(MainTable[[#This Row],[c1]:[c2]])</f>
        <v>7.4999999999999997E-3</v>
      </c>
      <c r="BF1618" s="9">
        <f>AVERAGE(MainTable[[#This Row],[n3]], MainTable[[#This Row],[n1]], MainTable[[#This Row],[n4]])</f>
        <v>0.26500000000000001</v>
      </c>
      <c r="BG1618" s="9" t="str">
        <f>VLOOKUP(MainTable[[#This Row],[model]],ModelNames,4,FALSE)</f>
        <v>Linear</v>
      </c>
      <c r="BH1618" s="9" cm="1">
        <f t="array" ref="BH1618">MEDIAN(IF($AM$2:$AM$2385=AM1618,$AN$2:$AN$2385))</f>
        <v>0.84154689776823377</v>
      </c>
      <c r="BI1618" s="9" t="str" cm="1">
        <f t="array" ref="BI1618">LEFT(A1618, MIN(IFERROR(FIND({"_binarized","_clean","_converted"}, A1618), LEN(A1618)+1))-1)</f>
        <v>analcatdata_boxing2</v>
      </c>
    </row>
    <row r="1619" spans="1:61" x14ac:dyDescent="0.25">
      <c r="A1619" t="s">
        <v>73</v>
      </c>
      <c r="B1619" s="6">
        <v>132</v>
      </c>
      <c r="C1619">
        <v>4</v>
      </c>
      <c r="D1619">
        <v>1</v>
      </c>
      <c r="E1619">
        <v>2</v>
      </c>
      <c r="F1619" s="1">
        <v>1.1639344262295079</v>
      </c>
      <c r="G1619">
        <v>0</v>
      </c>
      <c r="H1619">
        <v>0</v>
      </c>
      <c r="I1619" s="1">
        <v>0</v>
      </c>
      <c r="J1619" s="1">
        <v>-1.216783216783216</v>
      </c>
      <c r="K1619" s="1">
        <v>1.345724878333523E-17</v>
      </c>
      <c r="L1619" s="1">
        <v>2.8527</v>
      </c>
      <c r="M1619" s="1">
        <v>3.58</v>
      </c>
      <c r="N1619" s="2">
        <v>0.501</v>
      </c>
      <c r="O1619" s="2">
        <v>0.81</v>
      </c>
      <c r="P1619" s="2">
        <v>0.68</v>
      </c>
      <c r="Q1619" s="2">
        <v>1</v>
      </c>
      <c r="R1619" s="2">
        <v>1</v>
      </c>
      <c r="S1619" s="2">
        <v>1</v>
      </c>
      <c r="T1619" s="2">
        <v>0.214</v>
      </c>
      <c r="U1619" s="2">
        <v>0.34799999999999998</v>
      </c>
      <c r="V1619" s="2">
        <v>0.34100000000000003</v>
      </c>
      <c r="W1619" s="2">
        <v>0.26500000000000001</v>
      </c>
      <c r="X1619" s="2">
        <v>0.08</v>
      </c>
      <c r="Y1619" s="2">
        <v>0.26500000000000001</v>
      </c>
      <c r="Z1619" s="2">
        <v>0.26500000000000001</v>
      </c>
      <c r="AA1619" s="2">
        <v>0.92400000000000004</v>
      </c>
      <c r="AB1619" s="2">
        <v>0.99299999999999999</v>
      </c>
      <c r="AC1619" s="2">
        <v>0.86299999999999999</v>
      </c>
      <c r="AD1619" s="2">
        <v>0.13700000000000001</v>
      </c>
      <c r="AE1619" s="2">
        <v>0.80100000000000005</v>
      </c>
      <c r="AF1619" s="2">
        <v>8.0000000000000002E-3</v>
      </c>
      <c r="AG1619" s="2">
        <v>8.0000000000000002E-3</v>
      </c>
      <c r="AH1619" s="2">
        <v>1</v>
      </c>
      <c r="AI1619" s="2">
        <v>4.0000000000000001E-3</v>
      </c>
      <c r="AJ1619" s="2">
        <v>1.0999999999999999E-2</v>
      </c>
      <c r="AK1619">
        <v>3230</v>
      </c>
      <c r="AL1619">
        <v>0.03</v>
      </c>
      <c r="AM1619" t="s">
        <v>64</v>
      </c>
      <c r="AN1619" s="3">
        <v>0.54529914529914525</v>
      </c>
      <c r="AO1619" s="3">
        <v>7.7099091647527998E-2</v>
      </c>
      <c r="AP1619" s="3">
        <v>0.54208543339500426</v>
      </c>
      <c r="AQ1619" s="3">
        <v>7.4785342355741552E-2</v>
      </c>
      <c r="AR1619" s="3">
        <v>0.58053113553113556</v>
      </c>
      <c r="AS1619" s="3">
        <v>9.4703231813676028E-2</v>
      </c>
      <c r="AT1619" s="10">
        <v>1.8100738525390621E-3</v>
      </c>
      <c r="AU1619" s="1">
        <v>262.91015625</v>
      </c>
      <c r="AV1619" s="5">
        <v>74582.592202318236</v>
      </c>
      <c r="AW1619" s="9">
        <v>1.528453826904297E-2</v>
      </c>
      <c r="AX1619">
        <v>2</v>
      </c>
      <c r="AY1619" t="s">
        <v>50</v>
      </c>
      <c r="AZ1619" s="9">
        <f>AVERAGE(MainTable[[#This Row],[f1]:[f4]])</f>
        <v>0.89800000000000002</v>
      </c>
      <c r="BA1619" s="9">
        <f>AVERAGE(MainTable[[#This Row],[l1]:[l3]])</f>
        <v>0.30099999999999999</v>
      </c>
      <c r="BB1619" s="9">
        <f>AVERAGE(MainTable[[#This Row],[n1]:[lsc]])</f>
        <v>0.46533333333333338</v>
      </c>
      <c r="BC1619" s="9">
        <f>AVERAGE(MainTable[[#This Row],[density]:[clsCoef]])</f>
        <v>0.5</v>
      </c>
      <c r="BD1619" s="9">
        <f>AVERAGE(MainTable[[#This Row],[t2]:[t4]])</f>
        <v>0.33866666666666667</v>
      </c>
      <c r="BE1619" s="9">
        <f>AVERAGE(MainTable[[#This Row],[c1]:[c2]])</f>
        <v>7.4999999999999997E-3</v>
      </c>
      <c r="BF1619" s="9">
        <f>AVERAGE(MainTable[[#This Row],[n3]], MainTable[[#This Row],[n1]], MainTable[[#This Row],[n4]])</f>
        <v>0.26500000000000001</v>
      </c>
      <c r="BG1619" s="9" t="str">
        <f>VLOOKUP(MainTable[[#This Row],[model]],ModelNames,4,FALSE)</f>
        <v>Discriminant</v>
      </c>
      <c r="BH1619" s="9" cm="1">
        <f t="array" ref="BH1619">MEDIAN(IF($AM$2:$AM$2385=AM1619,$AN$2:$AN$2385))</f>
        <v>0.83860904466088915</v>
      </c>
      <c r="BI1619" s="9" t="str" cm="1">
        <f t="array" ref="BI1619">LEFT(A1619, MIN(IFERROR(FIND({"_binarized","_clean","_converted"}, A1619), LEN(A1619)+1))-1)</f>
        <v>analcatdata_boxing2</v>
      </c>
    </row>
    <row r="1620" spans="1:61" x14ac:dyDescent="0.25">
      <c r="A1620" t="s">
        <v>73</v>
      </c>
      <c r="B1620" s="6">
        <v>132</v>
      </c>
      <c r="C1620">
        <v>4</v>
      </c>
      <c r="D1620">
        <v>1</v>
      </c>
      <c r="E1620">
        <v>2</v>
      </c>
      <c r="F1620" s="1">
        <v>1.1639344262295079</v>
      </c>
      <c r="G1620">
        <v>0</v>
      </c>
      <c r="H1620">
        <v>0</v>
      </c>
      <c r="I1620" s="1">
        <v>0</v>
      </c>
      <c r="J1620" s="1">
        <v>-1.216783216783216</v>
      </c>
      <c r="K1620" s="1">
        <v>1.345724878333523E-17</v>
      </c>
      <c r="L1620" s="1">
        <v>2.8527</v>
      </c>
      <c r="M1620" s="1">
        <v>3.58</v>
      </c>
      <c r="N1620" s="2">
        <v>0.501</v>
      </c>
      <c r="O1620" s="2">
        <v>0.81</v>
      </c>
      <c r="P1620" s="2">
        <v>0.68</v>
      </c>
      <c r="Q1620" s="2">
        <v>1</v>
      </c>
      <c r="R1620" s="2">
        <v>1</v>
      </c>
      <c r="S1620" s="2">
        <v>1</v>
      </c>
      <c r="T1620" s="2">
        <v>0.214</v>
      </c>
      <c r="U1620" s="2">
        <v>0.34799999999999998</v>
      </c>
      <c r="V1620" s="2">
        <v>0.34100000000000003</v>
      </c>
      <c r="W1620" s="2">
        <v>0.26500000000000001</v>
      </c>
      <c r="X1620" s="2">
        <v>0.08</v>
      </c>
      <c r="Y1620" s="2">
        <v>0.26500000000000001</v>
      </c>
      <c r="Z1620" s="2">
        <v>0.26500000000000001</v>
      </c>
      <c r="AA1620" s="2">
        <v>0.92400000000000004</v>
      </c>
      <c r="AB1620" s="2">
        <v>0.99299999999999999</v>
      </c>
      <c r="AC1620" s="2">
        <v>0.86299999999999999</v>
      </c>
      <c r="AD1620" s="2">
        <v>0.13700000000000001</v>
      </c>
      <c r="AE1620" s="2">
        <v>0.80100000000000005</v>
      </c>
      <c r="AF1620" s="2">
        <v>8.0000000000000002E-3</v>
      </c>
      <c r="AG1620" s="2">
        <v>8.0000000000000002E-3</v>
      </c>
      <c r="AH1620" s="2">
        <v>1</v>
      </c>
      <c r="AI1620" s="2">
        <v>4.0000000000000001E-3</v>
      </c>
      <c r="AJ1620" s="2">
        <v>1.0999999999999999E-2</v>
      </c>
      <c r="AK1620">
        <v>3230</v>
      </c>
      <c r="AL1620">
        <v>0.03</v>
      </c>
      <c r="AM1620" t="s">
        <v>63</v>
      </c>
      <c r="AN1620" s="3">
        <v>0.46951566951566959</v>
      </c>
      <c r="AO1620" s="3">
        <v>7.7263150354116628E-2</v>
      </c>
      <c r="AP1620" s="3">
        <v>0.46753755057203339</v>
      </c>
      <c r="AQ1620" s="3">
        <v>7.6009938686567288E-2</v>
      </c>
      <c r="AR1620" s="3">
        <v>0.44380341880341878</v>
      </c>
      <c r="AS1620" s="3">
        <v>7.9927471106528106E-2</v>
      </c>
      <c r="AT1620" s="10">
        <v>1.765966415405273E-3</v>
      </c>
      <c r="AU1620" s="1">
        <v>261.625</v>
      </c>
      <c r="AV1620" s="5">
        <v>76445.394896719314</v>
      </c>
      <c r="AW1620" s="9">
        <v>2.4084091186523441E-2</v>
      </c>
      <c r="AX1620">
        <v>4</v>
      </c>
      <c r="AY1620" t="s">
        <v>50</v>
      </c>
      <c r="AZ1620" s="9">
        <f>AVERAGE(MainTable[[#This Row],[f1]:[f4]])</f>
        <v>0.89800000000000002</v>
      </c>
      <c r="BA1620" s="9">
        <f>AVERAGE(MainTable[[#This Row],[l1]:[l3]])</f>
        <v>0.30099999999999999</v>
      </c>
      <c r="BB1620" s="9">
        <f>AVERAGE(MainTable[[#This Row],[n1]:[lsc]])</f>
        <v>0.46533333333333338</v>
      </c>
      <c r="BC1620" s="9">
        <f>AVERAGE(MainTable[[#This Row],[density]:[clsCoef]])</f>
        <v>0.5</v>
      </c>
      <c r="BD1620" s="9">
        <f>AVERAGE(MainTable[[#This Row],[t2]:[t4]])</f>
        <v>0.33866666666666667</v>
      </c>
      <c r="BE1620" s="9">
        <f>AVERAGE(MainTable[[#This Row],[c1]:[c2]])</f>
        <v>7.4999999999999997E-3</v>
      </c>
      <c r="BF1620" s="9">
        <f>AVERAGE(MainTable[[#This Row],[n3]], MainTable[[#This Row],[n1]], MainTable[[#This Row],[n4]])</f>
        <v>0.26500000000000001</v>
      </c>
      <c r="BG1620" s="9" t="str">
        <f>VLOOKUP(MainTable[[#This Row],[model]],ModelNames,4,FALSE)</f>
        <v>Probabilistic</v>
      </c>
      <c r="BH1620" s="9" cm="1">
        <f t="array" ref="BH1620">MEDIAN(IF($AM$2:$AM$2385=AM1620,$AN$2:$AN$2385))</f>
        <v>0.73750000000000004</v>
      </c>
      <c r="BI1620" s="9" t="str" cm="1">
        <f t="array" ref="BI1620">LEFT(A1620, MIN(IFERROR(FIND({"_binarized","_clean","_converted"}, A1620), LEN(A1620)+1))-1)</f>
        <v>analcatdata_boxing2</v>
      </c>
    </row>
    <row r="1621" spans="1:61" x14ac:dyDescent="0.25">
      <c r="A1621" t="s">
        <v>203</v>
      </c>
      <c r="B1621" s="6">
        <v>208</v>
      </c>
      <c r="C1621">
        <v>61</v>
      </c>
      <c r="D1621">
        <v>60</v>
      </c>
      <c r="E1621">
        <v>0</v>
      </c>
      <c r="F1621" s="1">
        <v>1.144329896907216</v>
      </c>
      <c r="G1621">
        <v>0</v>
      </c>
      <c r="H1621">
        <v>0</v>
      </c>
      <c r="I1621" s="1">
        <v>1000000</v>
      </c>
      <c r="J1621" s="1">
        <v>2.193705470626599</v>
      </c>
      <c r="K1621" s="1">
        <v>1.1354467529218031</v>
      </c>
      <c r="L1621" s="1">
        <v>31.535499999999999</v>
      </c>
      <c r="M1621" s="1">
        <v>9.0413999999999994</v>
      </c>
      <c r="N1621" s="2">
        <v>0.35699999999999998</v>
      </c>
      <c r="O1621" s="2">
        <v>0.68400000000000005</v>
      </c>
      <c r="P1621" s="2">
        <v>0.13200000000000001</v>
      </c>
      <c r="Q1621" s="2">
        <v>0</v>
      </c>
      <c r="R1621" s="2">
        <v>0.94699999999999995</v>
      </c>
      <c r="S1621" s="2">
        <v>0</v>
      </c>
      <c r="T1621" s="2">
        <v>3.0000000000000001E-3</v>
      </c>
      <c r="U1621" s="2">
        <v>3.7999999999999999E-2</v>
      </c>
      <c r="V1621" s="2">
        <v>0.01</v>
      </c>
      <c r="W1621" s="2">
        <v>7.9000000000000001E-2</v>
      </c>
      <c r="X1621" s="2">
        <v>0.42399999999999999</v>
      </c>
      <c r="Y1621" s="2">
        <v>0.125</v>
      </c>
      <c r="Z1621" s="2">
        <v>0.106</v>
      </c>
      <c r="AA1621" s="2">
        <v>0.82699999999999996</v>
      </c>
      <c r="AB1621" s="2">
        <v>0.96599999999999997</v>
      </c>
      <c r="AC1621" s="2">
        <v>0.98799999999999999</v>
      </c>
      <c r="AD1621" s="2">
        <v>0.64900000000000002</v>
      </c>
      <c r="AE1621" s="2">
        <v>0.93400000000000005</v>
      </c>
      <c r="AF1621" s="2">
        <v>0.28799999999999998</v>
      </c>
      <c r="AG1621" s="2">
        <v>0.14399999999999999</v>
      </c>
      <c r="AH1621" s="2">
        <v>0.5</v>
      </c>
      <c r="AI1621" s="2">
        <v>3.0000000000000001E-3</v>
      </c>
      <c r="AJ1621" s="2">
        <v>8.9999999999999993E-3</v>
      </c>
      <c r="AK1621">
        <v>87097</v>
      </c>
      <c r="AL1621">
        <v>1.63</v>
      </c>
      <c r="AM1621" t="s">
        <v>51</v>
      </c>
      <c r="AN1621" s="3">
        <v>0.88466898954703832</v>
      </c>
      <c r="AO1621" s="3">
        <v>2.7979863056165111E-2</v>
      </c>
      <c r="AP1621" s="3">
        <v>0.88465806746294562</v>
      </c>
      <c r="AQ1621" s="3">
        <v>2.7868824977365259E-2</v>
      </c>
      <c r="AT1621" s="10">
        <v>3.539800643920898E-3</v>
      </c>
      <c r="AU1621" s="1">
        <v>283.58203125</v>
      </c>
      <c r="AV1621" s="5">
        <v>59325.374823196602</v>
      </c>
      <c r="AW1621" s="9">
        <v>4.9938678741455078E-2</v>
      </c>
      <c r="AX1621">
        <v>12</v>
      </c>
      <c r="AY1621" t="s">
        <v>50</v>
      </c>
      <c r="AZ1621" s="9">
        <f>AVERAGE(MainTable[[#This Row],[f1]:[f4]])</f>
        <v>0.35259999999999997</v>
      </c>
      <c r="BA1621" s="9">
        <f>AVERAGE(MainTable[[#This Row],[l1]:[l3]])</f>
        <v>1.7000000000000001E-2</v>
      </c>
      <c r="BB1621" s="9">
        <f>AVERAGE(MainTable[[#This Row],[n1]:[lsc]])</f>
        <v>0.42116666666666669</v>
      </c>
      <c r="BC1621" s="9">
        <f>AVERAGE(MainTable[[#This Row],[density]:[clsCoef]])</f>
        <v>0.81850000000000001</v>
      </c>
      <c r="BD1621" s="9">
        <f>AVERAGE(MainTable[[#This Row],[t2]:[t4]])</f>
        <v>0.31066666666666665</v>
      </c>
      <c r="BE1621" s="9">
        <f>AVERAGE(MainTable[[#This Row],[c1]:[c2]])</f>
        <v>6.0000000000000001E-3</v>
      </c>
      <c r="BF1621" s="9">
        <f>AVERAGE(MainTable[[#This Row],[n3]], MainTable[[#This Row],[n1]], MainTable[[#This Row],[n4]])</f>
        <v>0.10333333333333333</v>
      </c>
      <c r="BG1621" s="9" t="str">
        <f>VLOOKUP(MainTable[[#This Row],[model]],ModelNames,4,FALSE)</f>
        <v>Kernel/SVM</v>
      </c>
      <c r="BH1621" s="9" cm="1">
        <f t="array" ref="BH1621">MEDIAN(IF($AM$2:$AM$2385=AM1621,$AN$2:$AN$2385))</f>
        <v>0.87225452196382425</v>
      </c>
      <c r="BI1621" s="9" t="str" cm="1">
        <f t="array" ref="BI1621">LEFT(A1621, MIN(IFERROR(FIND({"_binarized","_clean","_converted"}, A1621), LEN(A1621)+1))-1)</f>
        <v>sonar</v>
      </c>
    </row>
    <row r="1622" spans="1:61" x14ac:dyDescent="0.25">
      <c r="A1622" t="s">
        <v>203</v>
      </c>
      <c r="B1622" s="6">
        <v>208</v>
      </c>
      <c r="C1622">
        <v>61</v>
      </c>
      <c r="D1622">
        <v>60</v>
      </c>
      <c r="E1622">
        <v>0</v>
      </c>
      <c r="F1622" s="1">
        <v>1.144329896907216</v>
      </c>
      <c r="G1622">
        <v>0</v>
      </c>
      <c r="H1622">
        <v>0</v>
      </c>
      <c r="I1622" s="1">
        <v>1000000</v>
      </c>
      <c r="J1622" s="1">
        <v>2.193705470626599</v>
      </c>
      <c r="K1622" s="1">
        <v>1.1354467529218031</v>
      </c>
      <c r="L1622" s="1">
        <v>31.535499999999999</v>
      </c>
      <c r="M1622" s="1">
        <v>9.0413999999999994</v>
      </c>
      <c r="N1622" s="2">
        <v>0.35699999999999998</v>
      </c>
      <c r="O1622" s="2">
        <v>0.68400000000000005</v>
      </c>
      <c r="P1622" s="2">
        <v>0.13200000000000001</v>
      </c>
      <c r="Q1622" s="2">
        <v>0</v>
      </c>
      <c r="R1622" s="2">
        <v>0.94699999999999995</v>
      </c>
      <c r="S1622" s="2">
        <v>0</v>
      </c>
      <c r="T1622" s="2">
        <v>3.0000000000000001E-3</v>
      </c>
      <c r="U1622" s="2">
        <v>3.7999999999999999E-2</v>
      </c>
      <c r="V1622" s="2">
        <v>0.01</v>
      </c>
      <c r="W1622" s="2">
        <v>7.9000000000000001E-2</v>
      </c>
      <c r="X1622" s="2">
        <v>0.42399999999999999</v>
      </c>
      <c r="Y1622" s="2">
        <v>0.125</v>
      </c>
      <c r="Z1622" s="2">
        <v>0.106</v>
      </c>
      <c r="AA1622" s="2">
        <v>0.82699999999999996</v>
      </c>
      <c r="AB1622" s="2">
        <v>0.96599999999999997</v>
      </c>
      <c r="AC1622" s="2">
        <v>0.98799999999999999</v>
      </c>
      <c r="AD1622" s="2">
        <v>0.64900000000000002</v>
      </c>
      <c r="AE1622" s="2">
        <v>0.93400000000000005</v>
      </c>
      <c r="AF1622" s="2">
        <v>0.28799999999999998</v>
      </c>
      <c r="AG1622" s="2">
        <v>0.14399999999999999</v>
      </c>
      <c r="AH1622" s="2">
        <v>0.5</v>
      </c>
      <c r="AI1622" s="2">
        <v>3.0000000000000001E-3</v>
      </c>
      <c r="AJ1622" s="2">
        <v>8.9999999999999993E-3</v>
      </c>
      <c r="AK1622">
        <v>87097</v>
      </c>
      <c r="AL1622">
        <v>1.63</v>
      </c>
      <c r="AM1622" t="s">
        <v>58</v>
      </c>
      <c r="AN1622" s="3">
        <v>0.86608594657375149</v>
      </c>
      <c r="AO1622" s="3">
        <v>7.1009127000241909E-2</v>
      </c>
      <c r="AP1622" s="3">
        <v>0.86556044073169125</v>
      </c>
      <c r="AQ1622" s="3">
        <v>7.1341921753026408E-2</v>
      </c>
      <c r="AR1622" s="3">
        <v>0.94431662159350938</v>
      </c>
      <c r="AS1622" s="3">
        <v>4.0584522190549387E-2</v>
      </c>
      <c r="AT1622" s="10">
        <v>5.4886341094970703E-3</v>
      </c>
      <c r="AU1622" s="1">
        <v>277.390625</v>
      </c>
      <c r="AV1622" s="5">
        <v>38260.885278658607</v>
      </c>
      <c r="AW1622" s="9">
        <v>1.787378072738647</v>
      </c>
      <c r="AX1622">
        <v>2</v>
      </c>
      <c r="AY1622" t="s">
        <v>50</v>
      </c>
      <c r="AZ1622" s="9">
        <f>AVERAGE(MainTable[[#This Row],[f1]:[f4]])</f>
        <v>0.35259999999999997</v>
      </c>
      <c r="BA1622" s="9">
        <f>AVERAGE(MainTable[[#This Row],[l1]:[l3]])</f>
        <v>1.7000000000000001E-2</v>
      </c>
      <c r="BB1622" s="9">
        <f>AVERAGE(MainTable[[#This Row],[n1]:[lsc]])</f>
        <v>0.42116666666666669</v>
      </c>
      <c r="BC1622" s="9">
        <f>AVERAGE(MainTable[[#This Row],[density]:[clsCoef]])</f>
        <v>0.81850000000000001</v>
      </c>
      <c r="BD1622" s="9">
        <f>AVERAGE(MainTable[[#This Row],[t2]:[t4]])</f>
        <v>0.31066666666666665</v>
      </c>
      <c r="BE1622" s="9">
        <f>AVERAGE(MainTable[[#This Row],[c1]:[c2]])</f>
        <v>6.0000000000000001E-3</v>
      </c>
      <c r="BF1622" s="9">
        <f>AVERAGE(MainTable[[#This Row],[n3]], MainTable[[#This Row],[n1]], MainTable[[#This Row],[n4]])</f>
        <v>0.10333333333333333</v>
      </c>
      <c r="BG1622" s="9" t="str">
        <f>VLOOKUP(MainTable[[#This Row],[model]],ModelNames,4,FALSE)</f>
        <v>Tree Ensemble</v>
      </c>
      <c r="BH1622" s="9" cm="1">
        <f t="array" ref="BH1622">MEDIAN(IF($AM$2:$AM$2385=AM1622,$AN$2:$AN$2385))</f>
        <v>0.86973139609339412</v>
      </c>
      <c r="BI1622" s="9" t="str" cm="1">
        <f t="array" ref="BI1622">LEFT(A1622, MIN(IFERROR(FIND({"_binarized","_clean","_converted"}, A1622), LEN(A1622)+1))-1)</f>
        <v>sonar</v>
      </c>
    </row>
    <row r="1623" spans="1:61" x14ac:dyDescent="0.25">
      <c r="A1623" t="s">
        <v>203</v>
      </c>
      <c r="B1623" s="6">
        <v>208</v>
      </c>
      <c r="C1623">
        <v>61</v>
      </c>
      <c r="D1623">
        <v>60</v>
      </c>
      <c r="E1623">
        <v>0</v>
      </c>
      <c r="F1623" s="1">
        <v>1.144329896907216</v>
      </c>
      <c r="G1623">
        <v>0</v>
      </c>
      <c r="H1623">
        <v>0</v>
      </c>
      <c r="I1623" s="1">
        <v>1000000</v>
      </c>
      <c r="J1623" s="1">
        <v>2.193705470626599</v>
      </c>
      <c r="K1623" s="1">
        <v>1.1354467529218031</v>
      </c>
      <c r="L1623" s="1">
        <v>31.535499999999999</v>
      </c>
      <c r="M1623" s="1">
        <v>9.0413999999999994</v>
      </c>
      <c r="N1623" s="2">
        <v>0.35699999999999998</v>
      </c>
      <c r="O1623" s="2">
        <v>0.68400000000000005</v>
      </c>
      <c r="P1623" s="2">
        <v>0.13200000000000001</v>
      </c>
      <c r="Q1623" s="2">
        <v>0</v>
      </c>
      <c r="R1623" s="2">
        <v>0.94699999999999995</v>
      </c>
      <c r="S1623" s="2">
        <v>0</v>
      </c>
      <c r="T1623" s="2">
        <v>3.0000000000000001E-3</v>
      </c>
      <c r="U1623" s="2">
        <v>3.7999999999999999E-2</v>
      </c>
      <c r="V1623" s="2">
        <v>0.01</v>
      </c>
      <c r="W1623" s="2">
        <v>7.9000000000000001E-2</v>
      </c>
      <c r="X1623" s="2">
        <v>0.42399999999999999</v>
      </c>
      <c r="Y1623" s="2">
        <v>0.125</v>
      </c>
      <c r="Z1623" s="2">
        <v>0.106</v>
      </c>
      <c r="AA1623" s="2">
        <v>0.82699999999999996</v>
      </c>
      <c r="AB1623" s="2">
        <v>0.96599999999999997</v>
      </c>
      <c r="AC1623" s="2">
        <v>0.98799999999999999</v>
      </c>
      <c r="AD1623" s="2">
        <v>0.64900000000000002</v>
      </c>
      <c r="AE1623" s="2">
        <v>0.93400000000000005</v>
      </c>
      <c r="AF1623" s="2">
        <v>0.28799999999999998</v>
      </c>
      <c r="AG1623" s="2">
        <v>0.14399999999999999</v>
      </c>
      <c r="AH1623" s="2">
        <v>0.5</v>
      </c>
      <c r="AI1623" s="2">
        <v>3.0000000000000001E-3</v>
      </c>
      <c r="AJ1623" s="2">
        <v>8.9999999999999993E-3</v>
      </c>
      <c r="AK1623">
        <v>87097</v>
      </c>
      <c r="AL1623">
        <v>1.63</v>
      </c>
      <c r="AM1623" t="s">
        <v>52</v>
      </c>
      <c r="AN1623" s="3">
        <v>0.86550522648083617</v>
      </c>
      <c r="AO1623" s="3">
        <v>4.1136302929635597E-2</v>
      </c>
      <c r="AP1623" s="3">
        <v>0.86443254065761299</v>
      </c>
      <c r="AQ1623" s="3">
        <v>4.0984422543183033E-2</v>
      </c>
      <c r="AR1623" s="3">
        <v>0.96119305179945902</v>
      </c>
      <c r="AS1623" s="3">
        <v>2.6683984565183248E-2</v>
      </c>
      <c r="AT1623" s="10">
        <v>8.6739778518676758E-2</v>
      </c>
      <c r="AU1623" s="1">
        <v>278.34375</v>
      </c>
      <c r="AV1623" s="5">
        <v>2421.0345424709949</v>
      </c>
      <c r="AW1623" s="9">
        <v>1.6258072853088379</v>
      </c>
      <c r="AX1623">
        <v>24</v>
      </c>
      <c r="AY1623" t="s">
        <v>50</v>
      </c>
      <c r="AZ1623" s="9">
        <f>AVERAGE(MainTable[[#This Row],[f1]:[f4]])</f>
        <v>0.35259999999999997</v>
      </c>
      <c r="BA1623" s="9">
        <f>AVERAGE(MainTable[[#This Row],[l1]:[l3]])</f>
        <v>1.7000000000000001E-2</v>
      </c>
      <c r="BB1623" s="9">
        <f>AVERAGE(MainTable[[#This Row],[n1]:[lsc]])</f>
        <v>0.42116666666666669</v>
      </c>
      <c r="BC1623" s="9">
        <f>AVERAGE(MainTable[[#This Row],[density]:[clsCoef]])</f>
        <v>0.81850000000000001</v>
      </c>
      <c r="BD1623" s="9">
        <f>AVERAGE(MainTable[[#This Row],[t2]:[t4]])</f>
        <v>0.31066666666666665</v>
      </c>
      <c r="BE1623" s="9">
        <f>AVERAGE(MainTable[[#This Row],[c1]:[c2]])</f>
        <v>6.0000000000000001E-3</v>
      </c>
      <c r="BF1623" s="9">
        <f>AVERAGE(MainTable[[#This Row],[n3]], MainTable[[#This Row],[n1]], MainTable[[#This Row],[n4]])</f>
        <v>0.10333333333333333</v>
      </c>
      <c r="BG1623" s="9" t="str">
        <f>VLOOKUP(MainTable[[#This Row],[model]],ModelNames,4,FALSE)</f>
        <v>Tree Ensemble</v>
      </c>
      <c r="BH1623" s="9" cm="1">
        <f t="array" ref="BH1623">MEDIAN(IF($AM$2:$AM$2385=AM1623,$AN$2:$AN$2385))</f>
        <v>0.87140340575455077</v>
      </c>
      <c r="BI1623" s="9" t="str" cm="1">
        <f t="array" ref="BI1623">LEFT(A1623, MIN(IFERROR(FIND({"_binarized","_clean","_converted"}, A1623), LEN(A1623)+1))-1)</f>
        <v>sonar</v>
      </c>
    </row>
    <row r="1624" spans="1:61" x14ac:dyDescent="0.25">
      <c r="A1624" t="s">
        <v>203</v>
      </c>
      <c r="B1624" s="6">
        <v>208</v>
      </c>
      <c r="C1624">
        <v>61</v>
      </c>
      <c r="D1624">
        <v>60</v>
      </c>
      <c r="E1624">
        <v>0</v>
      </c>
      <c r="F1624" s="1">
        <v>1.144329896907216</v>
      </c>
      <c r="G1624">
        <v>0</v>
      </c>
      <c r="H1624">
        <v>0</v>
      </c>
      <c r="I1624" s="1">
        <v>1000000</v>
      </c>
      <c r="J1624" s="1">
        <v>2.193705470626599</v>
      </c>
      <c r="K1624" s="1">
        <v>1.1354467529218031</v>
      </c>
      <c r="L1624" s="1">
        <v>31.535499999999999</v>
      </c>
      <c r="M1624" s="1">
        <v>9.0413999999999994</v>
      </c>
      <c r="N1624" s="2">
        <v>0.35699999999999998</v>
      </c>
      <c r="O1624" s="2">
        <v>0.68400000000000005</v>
      </c>
      <c r="P1624" s="2">
        <v>0.13200000000000001</v>
      </c>
      <c r="Q1624" s="2">
        <v>0</v>
      </c>
      <c r="R1624" s="2">
        <v>0.94699999999999995</v>
      </c>
      <c r="S1624" s="2">
        <v>0</v>
      </c>
      <c r="T1624" s="2">
        <v>3.0000000000000001E-3</v>
      </c>
      <c r="U1624" s="2">
        <v>3.7999999999999999E-2</v>
      </c>
      <c r="V1624" s="2">
        <v>0.01</v>
      </c>
      <c r="W1624" s="2">
        <v>7.9000000000000001E-2</v>
      </c>
      <c r="X1624" s="2">
        <v>0.42399999999999999</v>
      </c>
      <c r="Y1624" s="2">
        <v>0.125</v>
      </c>
      <c r="Z1624" s="2">
        <v>0.106</v>
      </c>
      <c r="AA1624" s="2">
        <v>0.82699999999999996</v>
      </c>
      <c r="AB1624" s="2">
        <v>0.96599999999999997</v>
      </c>
      <c r="AC1624" s="2">
        <v>0.98799999999999999</v>
      </c>
      <c r="AD1624" s="2">
        <v>0.64900000000000002</v>
      </c>
      <c r="AE1624" s="2">
        <v>0.93400000000000005</v>
      </c>
      <c r="AF1624" s="2">
        <v>0.28799999999999998</v>
      </c>
      <c r="AG1624" s="2">
        <v>0.14399999999999999</v>
      </c>
      <c r="AH1624" s="2">
        <v>0.5</v>
      </c>
      <c r="AI1624" s="2">
        <v>3.0000000000000001E-3</v>
      </c>
      <c r="AJ1624" s="2">
        <v>8.9999999999999993E-3</v>
      </c>
      <c r="AK1624">
        <v>87097</v>
      </c>
      <c r="AL1624">
        <v>1.63</v>
      </c>
      <c r="AM1624" t="s">
        <v>59</v>
      </c>
      <c r="AN1624" s="3">
        <v>0.85598141695702668</v>
      </c>
      <c r="AO1624" s="3">
        <v>5.7959240101070342E-2</v>
      </c>
      <c r="AP1624" s="3">
        <v>0.85527610370235752</v>
      </c>
      <c r="AQ1624" s="3">
        <v>5.7831635748298887E-2</v>
      </c>
      <c r="AR1624" s="3">
        <v>0.93426877470355729</v>
      </c>
      <c r="AS1624" s="3">
        <v>3.7974053048516067E-2</v>
      </c>
      <c r="AT1624" s="10">
        <v>3.2835006713867192E-3</v>
      </c>
      <c r="AU1624" s="1">
        <v>274.63671875</v>
      </c>
      <c r="AV1624" s="5">
        <v>63956.131280859707</v>
      </c>
      <c r="AW1624" s="9">
        <v>0.25194215774536127</v>
      </c>
      <c r="AX1624">
        <v>1</v>
      </c>
      <c r="AY1624" t="s">
        <v>50</v>
      </c>
      <c r="AZ1624" s="9">
        <f>AVERAGE(MainTable[[#This Row],[f1]:[f4]])</f>
        <v>0.35259999999999997</v>
      </c>
      <c r="BA1624" s="9">
        <f>AVERAGE(MainTable[[#This Row],[l1]:[l3]])</f>
        <v>1.7000000000000001E-2</v>
      </c>
      <c r="BB1624" s="9">
        <f>AVERAGE(MainTable[[#This Row],[n1]:[lsc]])</f>
        <v>0.42116666666666669</v>
      </c>
      <c r="BC1624" s="9">
        <f>AVERAGE(MainTable[[#This Row],[density]:[clsCoef]])</f>
        <v>0.81850000000000001</v>
      </c>
      <c r="BD1624" s="9">
        <f>AVERAGE(MainTable[[#This Row],[t2]:[t4]])</f>
        <v>0.31066666666666665</v>
      </c>
      <c r="BE1624" s="9">
        <f>AVERAGE(MainTable[[#This Row],[c1]:[c2]])</f>
        <v>6.0000000000000001E-3</v>
      </c>
      <c r="BF1624" s="9">
        <f>AVERAGE(MainTable[[#This Row],[n3]], MainTable[[#This Row],[n1]], MainTable[[#This Row],[n4]])</f>
        <v>0.10333333333333333</v>
      </c>
      <c r="BG1624" s="9" t="str">
        <f>VLOOKUP(MainTable[[#This Row],[model]],ModelNames,4,FALSE)</f>
        <v>Tree Ensemble</v>
      </c>
      <c r="BH1624" s="9" cm="1">
        <f t="array" ref="BH1624">MEDIAN(IF($AM$2:$AM$2385=AM1624,$AN$2:$AN$2385))</f>
        <v>0.86949265687583444</v>
      </c>
      <c r="BI1624" s="9" t="str" cm="1">
        <f t="array" ref="BI1624">LEFT(A1624, MIN(IFERROR(FIND({"_binarized","_clean","_converted"}, A1624), LEN(A1624)+1))-1)</f>
        <v>sonar</v>
      </c>
    </row>
    <row r="1625" spans="1:61" x14ac:dyDescent="0.25">
      <c r="A1625" t="s">
        <v>203</v>
      </c>
      <c r="B1625" s="6">
        <v>208</v>
      </c>
      <c r="C1625">
        <v>61</v>
      </c>
      <c r="D1625">
        <v>60</v>
      </c>
      <c r="E1625">
        <v>0</v>
      </c>
      <c r="F1625" s="1">
        <v>1.144329896907216</v>
      </c>
      <c r="G1625">
        <v>0</v>
      </c>
      <c r="H1625">
        <v>0</v>
      </c>
      <c r="I1625" s="1">
        <v>1000000</v>
      </c>
      <c r="J1625" s="1">
        <v>2.193705470626599</v>
      </c>
      <c r="K1625" s="1">
        <v>1.1354467529218031</v>
      </c>
      <c r="L1625" s="1">
        <v>31.535499999999999</v>
      </c>
      <c r="M1625" s="1">
        <v>9.0413999999999994</v>
      </c>
      <c r="N1625" s="2">
        <v>0.35699999999999998</v>
      </c>
      <c r="O1625" s="2">
        <v>0.68400000000000005</v>
      </c>
      <c r="P1625" s="2">
        <v>0.13200000000000001</v>
      </c>
      <c r="Q1625" s="2">
        <v>0</v>
      </c>
      <c r="R1625" s="2">
        <v>0.94699999999999995</v>
      </c>
      <c r="S1625" s="2">
        <v>0</v>
      </c>
      <c r="T1625" s="2">
        <v>3.0000000000000001E-3</v>
      </c>
      <c r="U1625" s="2">
        <v>3.7999999999999999E-2</v>
      </c>
      <c r="V1625" s="2">
        <v>0.01</v>
      </c>
      <c r="W1625" s="2">
        <v>7.9000000000000001E-2</v>
      </c>
      <c r="X1625" s="2">
        <v>0.42399999999999999</v>
      </c>
      <c r="Y1625" s="2">
        <v>0.125</v>
      </c>
      <c r="Z1625" s="2">
        <v>0.106</v>
      </c>
      <c r="AA1625" s="2">
        <v>0.82699999999999996</v>
      </c>
      <c r="AB1625" s="2">
        <v>0.96599999999999997</v>
      </c>
      <c r="AC1625" s="2">
        <v>0.98799999999999999</v>
      </c>
      <c r="AD1625" s="2">
        <v>0.64900000000000002</v>
      </c>
      <c r="AE1625" s="2">
        <v>0.93400000000000005</v>
      </c>
      <c r="AF1625" s="2">
        <v>0.28799999999999998</v>
      </c>
      <c r="AG1625" s="2">
        <v>0.14399999999999999</v>
      </c>
      <c r="AH1625" s="2">
        <v>0.5</v>
      </c>
      <c r="AI1625" s="2">
        <v>3.0000000000000001E-3</v>
      </c>
      <c r="AJ1625" s="2">
        <v>8.9999999999999993E-3</v>
      </c>
      <c r="AK1625">
        <v>87097</v>
      </c>
      <c r="AL1625">
        <v>1.63</v>
      </c>
      <c r="AM1625" t="s">
        <v>49</v>
      </c>
      <c r="AN1625" s="3">
        <v>0.8461091753774681</v>
      </c>
      <c r="AO1625" s="3">
        <v>1.939639883683366E-2</v>
      </c>
      <c r="AP1625" s="3">
        <v>0.84586364778576661</v>
      </c>
      <c r="AQ1625" s="3">
        <v>1.94274358354166E-2</v>
      </c>
      <c r="AR1625" s="3">
        <v>0.92276991886831694</v>
      </c>
      <c r="AS1625" s="3">
        <v>4.1446995765928543E-2</v>
      </c>
      <c r="AT1625" s="10">
        <v>2.0401477813720699E-3</v>
      </c>
      <c r="AU1625" s="1">
        <v>283.5234375</v>
      </c>
      <c r="AV1625" s="5">
        <v>102933.7197615987</v>
      </c>
      <c r="AW1625" s="9">
        <v>1.2254922389984131</v>
      </c>
      <c r="AX1625">
        <v>16</v>
      </c>
      <c r="AY1625" t="s">
        <v>50</v>
      </c>
      <c r="AZ1625" s="9">
        <f>AVERAGE(MainTable[[#This Row],[f1]:[f4]])</f>
        <v>0.35259999999999997</v>
      </c>
      <c r="BA1625" s="9">
        <f>AVERAGE(MainTable[[#This Row],[l1]:[l3]])</f>
        <v>1.7000000000000001E-2</v>
      </c>
      <c r="BB1625" s="9">
        <f>AVERAGE(MainTable[[#This Row],[n1]:[lsc]])</f>
        <v>0.42116666666666669</v>
      </c>
      <c r="BC1625" s="9">
        <f>AVERAGE(MainTable[[#This Row],[density]:[clsCoef]])</f>
        <v>0.81850000000000001</v>
      </c>
      <c r="BD1625" s="9">
        <f>AVERAGE(MainTable[[#This Row],[t2]:[t4]])</f>
        <v>0.31066666666666665</v>
      </c>
      <c r="BE1625" s="9">
        <f>AVERAGE(MainTable[[#This Row],[c1]:[c2]])</f>
        <v>6.0000000000000001E-3</v>
      </c>
      <c r="BF1625" s="9">
        <f>AVERAGE(MainTable[[#This Row],[n3]], MainTable[[#This Row],[n1]], MainTable[[#This Row],[n4]])</f>
        <v>0.10333333333333333</v>
      </c>
      <c r="BG1625" s="9" t="str">
        <f>VLOOKUP(MainTable[[#This Row],[model]],ModelNames,4,FALSE)</f>
        <v>Neural</v>
      </c>
      <c r="BH1625" s="9" cm="1">
        <f t="array" ref="BH1625">MEDIAN(IF($AM$2:$AM$2385=AM1625,$AN$2:$AN$2385))</f>
        <v>0.87620447459485384</v>
      </c>
      <c r="BI1625" s="9" t="str" cm="1">
        <f t="array" ref="BI1625">LEFT(A1625, MIN(IFERROR(FIND({"_binarized","_clean","_converted"}, A1625), LEN(A1625)+1))-1)</f>
        <v>sonar</v>
      </c>
    </row>
    <row r="1626" spans="1:61" x14ac:dyDescent="0.25">
      <c r="A1626" t="s">
        <v>203</v>
      </c>
      <c r="B1626" s="6">
        <v>208</v>
      </c>
      <c r="C1626">
        <v>61</v>
      </c>
      <c r="D1626">
        <v>60</v>
      </c>
      <c r="E1626">
        <v>0</v>
      </c>
      <c r="F1626" s="1">
        <v>1.144329896907216</v>
      </c>
      <c r="G1626">
        <v>0</v>
      </c>
      <c r="H1626">
        <v>0</v>
      </c>
      <c r="I1626" s="1">
        <v>1000000</v>
      </c>
      <c r="J1626" s="1">
        <v>2.193705470626599</v>
      </c>
      <c r="K1626" s="1">
        <v>1.1354467529218031</v>
      </c>
      <c r="L1626" s="1">
        <v>31.535499999999999</v>
      </c>
      <c r="M1626" s="1">
        <v>9.0413999999999994</v>
      </c>
      <c r="N1626" s="2">
        <v>0.35699999999999998</v>
      </c>
      <c r="O1626" s="2">
        <v>0.68400000000000005</v>
      </c>
      <c r="P1626" s="2">
        <v>0.13200000000000001</v>
      </c>
      <c r="Q1626" s="2">
        <v>0</v>
      </c>
      <c r="R1626" s="2">
        <v>0.94699999999999995</v>
      </c>
      <c r="S1626" s="2">
        <v>0</v>
      </c>
      <c r="T1626" s="2">
        <v>3.0000000000000001E-3</v>
      </c>
      <c r="U1626" s="2">
        <v>3.7999999999999999E-2</v>
      </c>
      <c r="V1626" s="2">
        <v>0.01</v>
      </c>
      <c r="W1626" s="2">
        <v>7.9000000000000001E-2</v>
      </c>
      <c r="X1626" s="2">
        <v>0.42399999999999999</v>
      </c>
      <c r="Y1626" s="2">
        <v>0.125</v>
      </c>
      <c r="Z1626" s="2">
        <v>0.106</v>
      </c>
      <c r="AA1626" s="2">
        <v>0.82699999999999996</v>
      </c>
      <c r="AB1626" s="2">
        <v>0.96599999999999997</v>
      </c>
      <c r="AC1626" s="2">
        <v>0.98799999999999999</v>
      </c>
      <c r="AD1626" s="2">
        <v>0.64900000000000002</v>
      </c>
      <c r="AE1626" s="2">
        <v>0.93400000000000005</v>
      </c>
      <c r="AF1626" s="2">
        <v>0.28799999999999998</v>
      </c>
      <c r="AG1626" s="2">
        <v>0.14399999999999999</v>
      </c>
      <c r="AH1626" s="2">
        <v>0.5</v>
      </c>
      <c r="AI1626" s="2">
        <v>3.0000000000000001E-3</v>
      </c>
      <c r="AJ1626" s="2">
        <v>8.9999999999999993E-3</v>
      </c>
      <c r="AK1626">
        <v>87097</v>
      </c>
      <c r="AL1626">
        <v>1.63</v>
      </c>
      <c r="AM1626" t="s">
        <v>55</v>
      </c>
      <c r="AN1626" s="3">
        <v>0.84169570267131244</v>
      </c>
      <c r="AO1626" s="3">
        <v>5.4748816981648879E-2</v>
      </c>
      <c r="AP1626" s="3">
        <v>0.84149176942891724</v>
      </c>
      <c r="AQ1626" s="3">
        <v>5.4372955239013622E-2</v>
      </c>
      <c r="AR1626" s="3">
        <v>0.93155606407322655</v>
      </c>
      <c r="AS1626" s="3">
        <v>3.6701366982714229E-2</v>
      </c>
      <c r="AT1626" s="10">
        <v>9.1586112976074219E-3</v>
      </c>
      <c r="AU1626" s="1">
        <v>281.56640625</v>
      </c>
      <c r="AV1626" s="5">
        <v>22929.240381111049</v>
      </c>
      <c r="AW1626" s="9">
        <v>1.0613405704498291</v>
      </c>
      <c r="AX1626">
        <v>16</v>
      </c>
      <c r="AY1626" t="s">
        <v>50</v>
      </c>
      <c r="AZ1626" s="9">
        <f>AVERAGE(MainTable[[#This Row],[f1]:[f4]])</f>
        <v>0.35259999999999997</v>
      </c>
      <c r="BA1626" s="9">
        <f>AVERAGE(MainTable[[#This Row],[l1]:[l3]])</f>
        <v>1.7000000000000001E-2</v>
      </c>
      <c r="BB1626" s="9">
        <f>AVERAGE(MainTable[[#This Row],[n1]:[lsc]])</f>
        <v>0.42116666666666669</v>
      </c>
      <c r="BC1626" s="9">
        <f>AVERAGE(MainTable[[#This Row],[density]:[clsCoef]])</f>
        <v>0.81850000000000001</v>
      </c>
      <c r="BD1626" s="9">
        <f>AVERAGE(MainTable[[#This Row],[t2]:[t4]])</f>
        <v>0.31066666666666665</v>
      </c>
      <c r="BE1626" s="9">
        <f>AVERAGE(MainTable[[#This Row],[c1]:[c2]])</f>
        <v>6.0000000000000001E-3</v>
      </c>
      <c r="BF1626" s="9">
        <f>AVERAGE(MainTable[[#This Row],[n3]], MainTable[[#This Row],[n1]], MainTable[[#This Row],[n4]])</f>
        <v>0.10333333333333333</v>
      </c>
      <c r="BG1626" s="9" t="str">
        <f>VLOOKUP(MainTable[[#This Row],[model]],ModelNames,4,FALSE)</f>
        <v>Tree Ensemble</v>
      </c>
      <c r="BH1626" s="9" cm="1">
        <f t="array" ref="BH1626">MEDIAN(IF($AM$2:$AM$2385=AM1626,$AN$2:$AN$2385))</f>
        <v>0.88267425723439863</v>
      </c>
      <c r="BI1626" s="9" t="str" cm="1">
        <f t="array" ref="BI1626">LEFT(A1626, MIN(IFERROR(FIND({"_binarized","_clean","_converted"}, A1626), LEN(A1626)+1))-1)</f>
        <v>sonar</v>
      </c>
    </row>
    <row r="1627" spans="1:61" x14ac:dyDescent="0.25">
      <c r="A1627" t="s">
        <v>203</v>
      </c>
      <c r="B1627" s="6">
        <v>208</v>
      </c>
      <c r="C1627">
        <v>61</v>
      </c>
      <c r="D1627">
        <v>60</v>
      </c>
      <c r="E1627">
        <v>0</v>
      </c>
      <c r="F1627" s="1">
        <v>1.144329896907216</v>
      </c>
      <c r="G1627">
        <v>0</v>
      </c>
      <c r="H1627">
        <v>0</v>
      </c>
      <c r="I1627" s="1">
        <v>1000000</v>
      </c>
      <c r="J1627" s="1">
        <v>2.193705470626599</v>
      </c>
      <c r="K1627" s="1">
        <v>1.1354467529218031</v>
      </c>
      <c r="L1627" s="1">
        <v>31.535499999999999</v>
      </c>
      <c r="M1627" s="1">
        <v>9.0413999999999994</v>
      </c>
      <c r="N1627" s="2">
        <v>0.35699999999999998</v>
      </c>
      <c r="O1627" s="2">
        <v>0.68400000000000005</v>
      </c>
      <c r="P1627" s="2">
        <v>0.13200000000000001</v>
      </c>
      <c r="Q1627" s="2">
        <v>0</v>
      </c>
      <c r="R1627" s="2">
        <v>0.94699999999999995</v>
      </c>
      <c r="S1627" s="2">
        <v>0</v>
      </c>
      <c r="T1627" s="2">
        <v>3.0000000000000001E-3</v>
      </c>
      <c r="U1627" s="2">
        <v>3.7999999999999999E-2</v>
      </c>
      <c r="V1627" s="2">
        <v>0.01</v>
      </c>
      <c r="W1627" s="2">
        <v>7.9000000000000001E-2</v>
      </c>
      <c r="X1627" s="2">
        <v>0.42399999999999999</v>
      </c>
      <c r="Y1627" s="2">
        <v>0.125</v>
      </c>
      <c r="Z1627" s="2">
        <v>0.106</v>
      </c>
      <c r="AA1627" s="2">
        <v>0.82699999999999996</v>
      </c>
      <c r="AB1627" s="2">
        <v>0.96599999999999997</v>
      </c>
      <c r="AC1627" s="2">
        <v>0.98799999999999999</v>
      </c>
      <c r="AD1627" s="2">
        <v>0.64900000000000002</v>
      </c>
      <c r="AE1627" s="2">
        <v>0.93400000000000005</v>
      </c>
      <c r="AF1627" s="2">
        <v>0.28799999999999998</v>
      </c>
      <c r="AG1627" s="2">
        <v>0.14399999999999999</v>
      </c>
      <c r="AH1627" s="2">
        <v>0.5</v>
      </c>
      <c r="AI1627" s="2">
        <v>3.0000000000000001E-3</v>
      </c>
      <c r="AJ1627" s="2">
        <v>8.9999999999999993E-3</v>
      </c>
      <c r="AK1627">
        <v>87097</v>
      </c>
      <c r="AL1627">
        <v>1.63</v>
      </c>
      <c r="AM1627" t="s">
        <v>53</v>
      </c>
      <c r="AN1627" s="3">
        <v>0.83681765389082463</v>
      </c>
      <c r="AO1627" s="3">
        <v>2.6403293358202681E-2</v>
      </c>
      <c r="AP1627" s="3">
        <v>0.83508169803066301</v>
      </c>
      <c r="AQ1627" s="3">
        <v>2.6666488930440189E-2</v>
      </c>
      <c r="AR1627" s="3">
        <v>0.91407062617016843</v>
      </c>
      <c r="AS1627" s="3">
        <v>2.3060305157719851E-2</v>
      </c>
      <c r="AT1627" s="10">
        <v>2.3479938507080082E-2</v>
      </c>
      <c r="AU1627" s="1">
        <v>281.3203125</v>
      </c>
      <c r="AV1627" s="5">
        <v>8943.8053654474934</v>
      </c>
      <c r="AW1627" s="9">
        <v>0.27719807624816889</v>
      </c>
      <c r="AX1627">
        <v>24</v>
      </c>
      <c r="AY1627" t="s">
        <v>50</v>
      </c>
      <c r="AZ1627" s="9">
        <f>AVERAGE(MainTable[[#This Row],[f1]:[f4]])</f>
        <v>0.35259999999999997</v>
      </c>
      <c r="BA1627" s="9">
        <f>AVERAGE(MainTable[[#This Row],[l1]:[l3]])</f>
        <v>1.7000000000000001E-2</v>
      </c>
      <c r="BB1627" s="9">
        <f>AVERAGE(MainTable[[#This Row],[n1]:[lsc]])</f>
        <v>0.42116666666666669</v>
      </c>
      <c r="BC1627" s="9">
        <f>AVERAGE(MainTable[[#This Row],[density]:[clsCoef]])</f>
        <v>0.81850000000000001</v>
      </c>
      <c r="BD1627" s="9">
        <f>AVERAGE(MainTable[[#This Row],[t2]:[t4]])</f>
        <v>0.31066666666666665</v>
      </c>
      <c r="BE1627" s="9">
        <f>AVERAGE(MainTable[[#This Row],[c1]:[c2]])</f>
        <v>6.0000000000000001E-3</v>
      </c>
      <c r="BF1627" s="9">
        <f>AVERAGE(MainTable[[#This Row],[n3]], MainTable[[#This Row],[n1]], MainTable[[#This Row],[n4]])</f>
        <v>0.10333333333333333</v>
      </c>
      <c r="BG1627" s="9" t="str">
        <f>VLOOKUP(MainTable[[#This Row],[model]],ModelNames,4,FALSE)</f>
        <v>Instance-based</v>
      </c>
      <c r="BH1627" s="9" cm="1">
        <f t="array" ref="BH1627">MEDIAN(IF($AM$2:$AM$2385=AM1627,$AN$2:$AN$2385))</f>
        <v>0.85</v>
      </c>
      <c r="BI1627" s="9" t="str" cm="1">
        <f t="array" ref="BI1627">LEFT(A1627, MIN(IFERROR(FIND({"_binarized","_clean","_converted"}, A1627), LEN(A1627)+1))-1)</f>
        <v>sonar</v>
      </c>
    </row>
    <row r="1628" spans="1:61" x14ac:dyDescent="0.25">
      <c r="A1628" t="s">
        <v>203</v>
      </c>
      <c r="B1628" s="6">
        <v>208</v>
      </c>
      <c r="C1628">
        <v>61</v>
      </c>
      <c r="D1628">
        <v>60</v>
      </c>
      <c r="E1628">
        <v>0</v>
      </c>
      <c r="F1628" s="1">
        <v>1.144329896907216</v>
      </c>
      <c r="G1628">
        <v>0</v>
      </c>
      <c r="H1628">
        <v>0</v>
      </c>
      <c r="I1628" s="1">
        <v>1000000</v>
      </c>
      <c r="J1628" s="1">
        <v>2.193705470626599</v>
      </c>
      <c r="K1628" s="1">
        <v>1.1354467529218031</v>
      </c>
      <c r="L1628" s="1">
        <v>31.535499999999999</v>
      </c>
      <c r="M1628" s="1">
        <v>9.0413999999999994</v>
      </c>
      <c r="N1628" s="2">
        <v>0.35699999999999998</v>
      </c>
      <c r="O1628" s="2">
        <v>0.68400000000000005</v>
      </c>
      <c r="P1628" s="2">
        <v>0.13200000000000001</v>
      </c>
      <c r="Q1628" s="2">
        <v>0</v>
      </c>
      <c r="R1628" s="2">
        <v>0.94699999999999995</v>
      </c>
      <c r="S1628" s="2">
        <v>0</v>
      </c>
      <c r="T1628" s="2">
        <v>3.0000000000000001E-3</v>
      </c>
      <c r="U1628" s="2">
        <v>3.7999999999999999E-2</v>
      </c>
      <c r="V1628" s="2">
        <v>0.01</v>
      </c>
      <c r="W1628" s="2">
        <v>7.9000000000000001E-2</v>
      </c>
      <c r="X1628" s="2">
        <v>0.42399999999999999</v>
      </c>
      <c r="Y1628" s="2">
        <v>0.125</v>
      </c>
      <c r="Z1628" s="2">
        <v>0.106</v>
      </c>
      <c r="AA1628" s="2">
        <v>0.82699999999999996</v>
      </c>
      <c r="AB1628" s="2">
        <v>0.96599999999999997</v>
      </c>
      <c r="AC1628" s="2">
        <v>0.98799999999999999</v>
      </c>
      <c r="AD1628" s="2">
        <v>0.64900000000000002</v>
      </c>
      <c r="AE1628" s="2">
        <v>0.93400000000000005</v>
      </c>
      <c r="AF1628" s="2">
        <v>0.28799999999999998</v>
      </c>
      <c r="AG1628" s="2">
        <v>0.14399999999999999</v>
      </c>
      <c r="AH1628" s="2">
        <v>0.5</v>
      </c>
      <c r="AI1628" s="2">
        <v>3.0000000000000001E-3</v>
      </c>
      <c r="AJ1628" s="2">
        <v>8.9999999999999993E-3</v>
      </c>
      <c r="AK1628">
        <v>87097</v>
      </c>
      <c r="AL1628">
        <v>1.63</v>
      </c>
      <c r="AM1628" t="s">
        <v>61</v>
      </c>
      <c r="AN1628" s="3">
        <v>0.83193960511033682</v>
      </c>
      <c r="AO1628" s="3">
        <v>3.2886604939195513E-2</v>
      </c>
      <c r="AP1628" s="3">
        <v>0.83189576541817056</v>
      </c>
      <c r="AQ1628" s="3">
        <v>3.3030021717459578E-2</v>
      </c>
      <c r="AR1628" s="3">
        <v>0.91690867484917826</v>
      </c>
      <c r="AS1628" s="3">
        <v>1.0963079715290249E-2</v>
      </c>
      <c r="AT1628" s="10">
        <v>2.2017955780029301E-3</v>
      </c>
      <c r="AU1628" s="1">
        <v>286.65234375</v>
      </c>
      <c r="AV1628" s="5">
        <v>95376.701678397396</v>
      </c>
      <c r="AW1628" s="9">
        <v>3.2219648361206048E-2</v>
      </c>
      <c r="AX1628">
        <v>4</v>
      </c>
      <c r="AY1628" t="s">
        <v>50</v>
      </c>
      <c r="AZ1628" s="9">
        <f>AVERAGE(MainTable[[#This Row],[f1]:[f4]])</f>
        <v>0.35259999999999997</v>
      </c>
      <c r="BA1628" s="9">
        <f>AVERAGE(MainTable[[#This Row],[l1]:[l3]])</f>
        <v>1.7000000000000001E-2</v>
      </c>
      <c r="BB1628" s="9">
        <f>AVERAGE(MainTable[[#This Row],[n1]:[lsc]])</f>
        <v>0.42116666666666669</v>
      </c>
      <c r="BC1628" s="9">
        <f>AVERAGE(MainTable[[#This Row],[density]:[clsCoef]])</f>
        <v>0.81850000000000001</v>
      </c>
      <c r="BD1628" s="9">
        <f>AVERAGE(MainTable[[#This Row],[t2]:[t4]])</f>
        <v>0.31066666666666665</v>
      </c>
      <c r="BE1628" s="9">
        <f>AVERAGE(MainTable[[#This Row],[c1]:[c2]])</f>
        <v>6.0000000000000001E-3</v>
      </c>
      <c r="BF1628" s="9">
        <f>AVERAGE(MainTable[[#This Row],[n3]], MainTable[[#This Row],[n1]], MainTable[[#This Row],[n4]])</f>
        <v>0.10333333333333333</v>
      </c>
      <c r="BG1628" s="9" t="str">
        <f>VLOOKUP(MainTable[[#This Row],[model]],ModelNames,4,FALSE)</f>
        <v>Discriminant</v>
      </c>
      <c r="BH1628" s="9" cm="1">
        <f t="array" ref="BH1628">MEDIAN(IF($AM$2:$AM$2385=AM1628,$AN$2:$AN$2385))</f>
        <v>0.82848361206198695</v>
      </c>
      <c r="BI1628" s="9" t="str" cm="1">
        <f t="array" ref="BI1628">LEFT(A1628, MIN(IFERROR(FIND({"_binarized","_clean","_converted"}, A1628), LEN(A1628)+1))-1)</f>
        <v>sonar</v>
      </c>
    </row>
    <row r="1629" spans="1:61" x14ac:dyDescent="0.25">
      <c r="A1629" t="s">
        <v>203</v>
      </c>
      <c r="B1629" s="6">
        <v>208</v>
      </c>
      <c r="C1629">
        <v>61</v>
      </c>
      <c r="D1629">
        <v>60</v>
      </c>
      <c r="E1629">
        <v>0</v>
      </c>
      <c r="F1629" s="1">
        <v>1.144329896907216</v>
      </c>
      <c r="G1629">
        <v>0</v>
      </c>
      <c r="H1629">
        <v>0</v>
      </c>
      <c r="I1629" s="1">
        <v>1000000</v>
      </c>
      <c r="J1629" s="1">
        <v>2.193705470626599</v>
      </c>
      <c r="K1629" s="1">
        <v>1.1354467529218031</v>
      </c>
      <c r="L1629" s="1">
        <v>31.535499999999999</v>
      </c>
      <c r="M1629" s="1">
        <v>9.0413999999999994</v>
      </c>
      <c r="N1629" s="2">
        <v>0.35699999999999998</v>
      </c>
      <c r="O1629" s="2">
        <v>0.68400000000000005</v>
      </c>
      <c r="P1629" s="2">
        <v>0.13200000000000001</v>
      </c>
      <c r="Q1629" s="2">
        <v>0</v>
      </c>
      <c r="R1629" s="2">
        <v>0.94699999999999995</v>
      </c>
      <c r="S1629" s="2">
        <v>0</v>
      </c>
      <c r="T1629" s="2">
        <v>3.0000000000000001E-3</v>
      </c>
      <c r="U1629" s="2">
        <v>3.7999999999999999E-2</v>
      </c>
      <c r="V1629" s="2">
        <v>0.01</v>
      </c>
      <c r="W1629" s="2">
        <v>7.9000000000000001E-2</v>
      </c>
      <c r="X1629" s="2">
        <v>0.42399999999999999</v>
      </c>
      <c r="Y1629" s="2">
        <v>0.125</v>
      </c>
      <c r="Z1629" s="2">
        <v>0.106</v>
      </c>
      <c r="AA1629" s="2">
        <v>0.82699999999999996</v>
      </c>
      <c r="AB1629" s="2">
        <v>0.96599999999999997</v>
      </c>
      <c r="AC1629" s="2">
        <v>0.98799999999999999</v>
      </c>
      <c r="AD1629" s="2">
        <v>0.64900000000000002</v>
      </c>
      <c r="AE1629" s="2">
        <v>0.93400000000000005</v>
      </c>
      <c r="AF1629" s="2">
        <v>0.28799999999999998</v>
      </c>
      <c r="AG1629" s="2">
        <v>0.14399999999999999</v>
      </c>
      <c r="AH1629" s="2">
        <v>0.5</v>
      </c>
      <c r="AI1629" s="2">
        <v>3.0000000000000001E-3</v>
      </c>
      <c r="AJ1629" s="2">
        <v>8.9999999999999993E-3</v>
      </c>
      <c r="AK1629">
        <v>87097</v>
      </c>
      <c r="AL1629">
        <v>1.63</v>
      </c>
      <c r="AM1629" t="s">
        <v>54</v>
      </c>
      <c r="AN1629" s="3">
        <v>0.82740998838559821</v>
      </c>
      <c r="AO1629" s="3">
        <v>4.7432284387828927E-2</v>
      </c>
      <c r="AP1629" s="3">
        <v>0.82474721892998981</v>
      </c>
      <c r="AQ1629" s="3">
        <v>4.7670328592457817E-2</v>
      </c>
      <c r="AR1629" s="3">
        <v>0.92688943207821917</v>
      </c>
      <c r="AS1629" s="3">
        <v>3.605104717703795E-2</v>
      </c>
      <c r="AT1629" s="10">
        <v>8.8802337646484375E-2</v>
      </c>
      <c r="AU1629" s="1">
        <v>276.05078125</v>
      </c>
      <c r="AV1629" s="5">
        <v>2364.8026117960389</v>
      </c>
      <c r="AW1629" s="9">
        <v>1.60514235496521</v>
      </c>
      <c r="AX1629">
        <v>16</v>
      </c>
      <c r="AY1629" t="s">
        <v>50</v>
      </c>
      <c r="AZ1629" s="9">
        <f>AVERAGE(MainTable[[#This Row],[f1]:[f4]])</f>
        <v>0.35259999999999997</v>
      </c>
      <c r="BA1629" s="9">
        <f>AVERAGE(MainTable[[#This Row],[l1]:[l3]])</f>
        <v>1.7000000000000001E-2</v>
      </c>
      <c r="BB1629" s="9">
        <f>AVERAGE(MainTable[[#This Row],[n1]:[lsc]])</f>
        <v>0.42116666666666669</v>
      </c>
      <c r="BC1629" s="9">
        <f>AVERAGE(MainTable[[#This Row],[density]:[clsCoef]])</f>
        <v>0.81850000000000001</v>
      </c>
      <c r="BD1629" s="9">
        <f>AVERAGE(MainTable[[#This Row],[t2]:[t4]])</f>
        <v>0.31066666666666665</v>
      </c>
      <c r="BE1629" s="9">
        <f>AVERAGE(MainTable[[#This Row],[c1]:[c2]])</f>
        <v>6.0000000000000001E-3</v>
      </c>
      <c r="BF1629" s="9">
        <f>AVERAGE(MainTable[[#This Row],[n3]], MainTable[[#This Row],[n1]], MainTable[[#This Row],[n4]])</f>
        <v>0.10333333333333333</v>
      </c>
      <c r="BG1629" s="9" t="str">
        <f>VLOOKUP(MainTable[[#This Row],[model]],ModelNames,4,FALSE)</f>
        <v>Tree Ensemble</v>
      </c>
      <c r="BH1629" s="9" cm="1">
        <f t="array" ref="BH1629">MEDIAN(IF($AM$2:$AM$2385=AM1629,$AN$2:$AN$2385))</f>
        <v>0.87316363636363636</v>
      </c>
      <c r="BI1629" s="9" t="str" cm="1">
        <f t="array" ref="BI1629">LEFT(A1629, MIN(IFERROR(FIND({"_binarized","_clean","_converted"}, A1629), LEN(A1629)+1))-1)</f>
        <v>sonar</v>
      </c>
    </row>
    <row r="1630" spans="1:61" x14ac:dyDescent="0.25">
      <c r="A1630" t="s">
        <v>203</v>
      </c>
      <c r="B1630" s="6">
        <v>208</v>
      </c>
      <c r="C1630">
        <v>61</v>
      </c>
      <c r="D1630">
        <v>60</v>
      </c>
      <c r="E1630">
        <v>0</v>
      </c>
      <c r="F1630" s="1">
        <v>1.144329896907216</v>
      </c>
      <c r="G1630">
        <v>0</v>
      </c>
      <c r="H1630">
        <v>0</v>
      </c>
      <c r="I1630" s="1">
        <v>1000000</v>
      </c>
      <c r="J1630" s="1">
        <v>2.193705470626599</v>
      </c>
      <c r="K1630" s="1">
        <v>1.1354467529218031</v>
      </c>
      <c r="L1630" s="1">
        <v>31.535499999999999</v>
      </c>
      <c r="M1630" s="1">
        <v>9.0413999999999994</v>
      </c>
      <c r="N1630" s="2">
        <v>0.35699999999999998</v>
      </c>
      <c r="O1630" s="2">
        <v>0.68400000000000005</v>
      </c>
      <c r="P1630" s="2">
        <v>0.13200000000000001</v>
      </c>
      <c r="Q1630" s="2">
        <v>0</v>
      </c>
      <c r="R1630" s="2">
        <v>0.94699999999999995</v>
      </c>
      <c r="S1630" s="2">
        <v>0</v>
      </c>
      <c r="T1630" s="2">
        <v>3.0000000000000001E-3</v>
      </c>
      <c r="U1630" s="2">
        <v>3.7999999999999999E-2</v>
      </c>
      <c r="V1630" s="2">
        <v>0.01</v>
      </c>
      <c r="W1630" s="2">
        <v>7.9000000000000001E-2</v>
      </c>
      <c r="X1630" s="2">
        <v>0.42399999999999999</v>
      </c>
      <c r="Y1630" s="2">
        <v>0.125</v>
      </c>
      <c r="Z1630" s="2">
        <v>0.106</v>
      </c>
      <c r="AA1630" s="2">
        <v>0.82699999999999996</v>
      </c>
      <c r="AB1630" s="2">
        <v>0.96599999999999997</v>
      </c>
      <c r="AC1630" s="2">
        <v>0.98799999999999999</v>
      </c>
      <c r="AD1630" s="2">
        <v>0.64900000000000002</v>
      </c>
      <c r="AE1630" s="2">
        <v>0.93400000000000005</v>
      </c>
      <c r="AF1630" s="2">
        <v>0.28799999999999998</v>
      </c>
      <c r="AG1630" s="2">
        <v>0.14399999999999999</v>
      </c>
      <c r="AH1630" s="2">
        <v>0.5</v>
      </c>
      <c r="AI1630" s="2">
        <v>3.0000000000000001E-3</v>
      </c>
      <c r="AJ1630" s="2">
        <v>8.9999999999999993E-3</v>
      </c>
      <c r="AK1630">
        <v>87097</v>
      </c>
      <c r="AL1630">
        <v>1.63</v>
      </c>
      <c r="AM1630" t="s">
        <v>56</v>
      </c>
      <c r="AN1630" s="3">
        <v>0.77874564459930318</v>
      </c>
      <c r="AO1630" s="3">
        <v>3.8926443644399462E-2</v>
      </c>
      <c r="AP1630" s="3">
        <v>0.77719667578187956</v>
      </c>
      <c r="AQ1630" s="3">
        <v>4.0601547549592283E-2</v>
      </c>
      <c r="AR1630" s="3">
        <v>0.81570002080299564</v>
      </c>
      <c r="AS1630" s="3">
        <v>6.216047518929272E-2</v>
      </c>
      <c r="AT1630" s="10">
        <v>1.933097839355469E-3</v>
      </c>
      <c r="AU1630" s="1">
        <v>283.73046875</v>
      </c>
      <c r="AV1630" s="5">
        <v>108633.922052294</v>
      </c>
      <c r="AW1630" s="9">
        <v>7.4759960174560547E-2</v>
      </c>
      <c r="AX1630">
        <v>10</v>
      </c>
      <c r="AY1630" t="s">
        <v>50</v>
      </c>
      <c r="AZ1630" s="9">
        <f>AVERAGE(MainTable[[#This Row],[f1]:[f4]])</f>
        <v>0.35259999999999997</v>
      </c>
      <c r="BA1630" s="9">
        <f>AVERAGE(MainTable[[#This Row],[l1]:[l3]])</f>
        <v>1.7000000000000001E-2</v>
      </c>
      <c r="BB1630" s="9">
        <f>AVERAGE(MainTable[[#This Row],[n1]:[lsc]])</f>
        <v>0.42116666666666669</v>
      </c>
      <c r="BC1630" s="9">
        <f>AVERAGE(MainTable[[#This Row],[density]:[clsCoef]])</f>
        <v>0.81850000000000001</v>
      </c>
      <c r="BD1630" s="9">
        <f>AVERAGE(MainTable[[#This Row],[t2]:[t4]])</f>
        <v>0.31066666666666665</v>
      </c>
      <c r="BE1630" s="9">
        <f>AVERAGE(MainTable[[#This Row],[c1]:[c2]])</f>
        <v>6.0000000000000001E-3</v>
      </c>
      <c r="BF1630" s="9">
        <f>AVERAGE(MainTable[[#This Row],[n3]], MainTable[[#This Row],[n1]], MainTable[[#This Row],[n4]])</f>
        <v>0.10333333333333333</v>
      </c>
      <c r="BG1630" s="9" t="str">
        <f>VLOOKUP(MainTable[[#This Row],[model]],ModelNames,4,FALSE)</f>
        <v>Linear</v>
      </c>
      <c r="BH1630" s="9" cm="1">
        <f t="array" ref="BH1630">MEDIAN(IF($AM$2:$AM$2385=AM1630,$AN$2:$AN$2385))</f>
        <v>0.85279999999999989</v>
      </c>
      <c r="BI1630" s="9" t="str" cm="1">
        <f t="array" ref="BI1630">LEFT(A1630, MIN(IFERROR(FIND({"_binarized","_clean","_converted"}, A1630), LEN(A1630)+1))-1)</f>
        <v>sonar</v>
      </c>
    </row>
    <row r="1631" spans="1:61" x14ac:dyDescent="0.25">
      <c r="A1631" t="s">
        <v>203</v>
      </c>
      <c r="B1631" s="6">
        <v>208</v>
      </c>
      <c r="C1631">
        <v>61</v>
      </c>
      <c r="D1631">
        <v>60</v>
      </c>
      <c r="E1631">
        <v>0</v>
      </c>
      <c r="F1631" s="1">
        <v>1.144329896907216</v>
      </c>
      <c r="G1631">
        <v>0</v>
      </c>
      <c r="H1631">
        <v>0</v>
      </c>
      <c r="I1631" s="1">
        <v>1000000</v>
      </c>
      <c r="J1631" s="1">
        <v>2.193705470626599</v>
      </c>
      <c r="K1631" s="1">
        <v>1.1354467529218031</v>
      </c>
      <c r="L1631" s="1">
        <v>31.535499999999999</v>
      </c>
      <c r="M1631" s="1">
        <v>9.0413999999999994</v>
      </c>
      <c r="N1631" s="2">
        <v>0.35699999999999998</v>
      </c>
      <c r="O1631" s="2">
        <v>0.68400000000000005</v>
      </c>
      <c r="P1631" s="2">
        <v>0.13200000000000001</v>
      </c>
      <c r="Q1631" s="2">
        <v>0</v>
      </c>
      <c r="R1631" s="2">
        <v>0.94699999999999995</v>
      </c>
      <c r="S1631" s="2">
        <v>0</v>
      </c>
      <c r="T1631" s="2">
        <v>3.0000000000000001E-3</v>
      </c>
      <c r="U1631" s="2">
        <v>3.7999999999999999E-2</v>
      </c>
      <c r="V1631" s="2">
        <v>0.01</v>
      </c>
      <c r="W1631" s="2">
        <v>7.9000000000000001E-2</v>
      </c>
      <c r="X1631" s="2">
        <v>0.42399999999999999</v>
      </c>
      <c r="Y1631" s="2">
        <v>0.125</v>
      </c>
      <c r="Z1631" s="2">
        <v>0.106</v>
      </c>
      <c r="AA1631" s="2">
        <v>0.82699999999999996</v>
      </c>
      <c r="AB1631" s="2">
        <v>0.96599999999999997</v>
      </c>
      <c r="AC1631" s="2">
        <v>0.98799999999999999</v>
      </c>
      <c r="AD1631" s="2">
        <v>0.64900000000000002</v>
      </c>
      <c r="AE1631" s="2">
        <v>0.93400000000000005</v>
      </c>
      <c r="AF1631" s="2">
        <v>0.28799999999999998</v>
      </c>
      <c r="AG1631" s="2">
        <v>0.14399999999999999</v>
      </c>
      <c r="AH1631" s="2">
        <v>0.5</v>
      </c>
      <c r="AI1631" s="2">
        <v>3.0000000000000001E-3</v>
      </c>
      <c r="AJ1631" s="2">
        <v>8.9999999999999993E-3</v>
      </c>
      <c r="AK1631">
        <v>87097</v>
      </c>
      <c r="AL1631">
        <v>1.63</v>
      </c>
      <c r="AM1631" t="s">
        <v>64</v>
      </c>
      <c r="AN1631" s="3">
        <v>0.76933797909407653</v>
      </c>
      <c r="AO1631" s="3">
        <v>2.3400641985594849E-2</v>
      </c>
      <c r="AP1631" s="3">
        <v>0.76911616271797778</v>
      </c>
      <c r="AQ1631" s="3">
        <v>2.3549122621485039E-2</v>
      </c>
      <c r="AR1631" s="3">
        <v>0.8387102142708549</v>
      </c>
      <c r="AS1631" s="3">
        <v>4.2648609222948643E-2</v>
      </c>
      <c r="AT1631" s="10">
        <v>1.9769668579101558E-3</v>
      </c>
      <c r="AU1631" s="1">
        <v>284.75390625</v>
      </c>
      <c r="AV1631" s="5">
        <v>106223.3285094067</v>
      </c>
      <c r="AW1631" s="9">
        <v>2.6924848556518551E-2</v>
      </c>
      <c r="AX1631">
        <v>2</v>
      </c>
      <c r="AY1631" t="s">
        <v>50</v>
      </c>
      <c r="AZ1631" s="9">
        <f>AVERAGE(MainTable[[#This Row],[f1]:[f4]])</f>
        <v>0.35259999999999997</v>
      </c>
      <c r="BA1631" s="9">
        <f>AVERAGE(MainTable[[#This Row],[l1]:[l3]])</f>
        <v>1.7000000000000001E-2</v>
      </c>
      <c r="BB1631" s="9">
        <f>AVERAGE(MainTable[[#This Row],[n1]:[lsc]])</f>
        <v>0.42116666666666669</v>
      </c>
      <c r="BC1631" s="9">
        <f>AVERAGE(MainTable[[#This Row],[density]:[clsCoef]])</f>
        <v>0.81850000000000001</v>
      </c>
      <c r="BD1631" s="9">
        <f>AVERAGE(MainTable[[#This Row],[t2]:[t4]])</f>
        <v>0.31066666666666665</v>
      </c>
      <c r="BE1631" s="9">
        <f>AVERAGE(MainTable[[#This Row],[c1]:[c2]])</f>
        <v>6.0000000000000001E-3</v>
      </c>
      <c r="BF1631" s="9">
        <f>AVERAGE(MainTable[[#This Row],[n3]], MainTable[[#This Row],[n1]], MainTable[[#This Row],[n4]])</f>
        <v>0.10333333333333333</v>
      </c>
      <c r="BG1631" s="9" t="str">
        <f>VLOOKUP(MainTable[[#This Row],[model]],ModelNames,4,FALSE)</f>
        <v>Discriminant</v>
      </c>
      <c r="BH1631" s="9" cm="1">
        <f t="array" ref="BH1631">MEDIAN(IF($AM$2:$AM$2385=AM1631,$AN$2:$AN$2385))</f>
        <v>0.83860904466088915</v>
      </c>
      <c r="BI1631" s="9" t="str" cm="1">
        <f t="array" ref="BI1631">LEFT(A1631, MIN(IFERROR(FIND({"_binarized","_clean","_converted"}, A1631), LEN(A1631)+1))-1)</f>
        <v>sonar</v>
      </c>
    </row>
    <row r="1632" spans="1:61" x14ac:dyDescent="0.25">
      <c r="A1632" t="s">
        <v>203</v>
      </c>
      <c r="B1632" s="6">
        <v>208</v>
      </c>
      <c r="C1632">
        <v>61</v>
      </c>
      <c r="D1632">
        <v>60</v>
      </c>
      <c r="E1632">
        <v>0</v>
      </c>
      <c r="F1632" s="1">
        <v>1.144329896907216</v>
      </c>
      <c r="G1632">
        <v>0</v>
      </c>
      <c r="H1632">
        <v>0</v>
      </c>
      <c r="I1632" s="1">
        <v>1000000</v>
      </c>
      <c r="J1632" s="1">
        <v>2.193705470626599</v>
      </c>
      <c r="K1632" s="1">
        <v>1.1354467529218031</v>
      </c>
      <c r="L1632" s="1">
        <v>31.535499999999999</v>
      </c>
      <c r="M1632" s="1">
        <v>9.0413999999999994</v>
      </c>
      <c r="N1632" s="2">
        <v>0.35699999999999998</v>
      </c>
      <c r="O1632" s="2">
        <v>0.68400000000000005</v>
      </c>
      <c r="P1632" s="2">
        <v>0.13200000000000001</v>
      </c>
      <c r="Q1632" s="2">
        <v>0</v>
      </c>
      <c r="R1632" s="2">
        <v>0.94699999999999995</v>
      </c>
      <c r="S1632" s="2">
        <v>0</v>
      </c>
      <c r="T1632" s="2">
        <v>3.0000000000000001E-3</v>
      </c>
      <c r="U1632" s="2">
        <v>3.7999999999999999E-2</v>
      </c>
      <c r="V1632" s="2">
        <v>0.01</v>
      </c>
      <c r="W1632" s="2">
        <v>7.9000000000000001E-2</v>
      </c>
      <c r="X1632" s="2">
        <v>0.42399999999999999</v>
      </c>
      <c r="Y1632" s="2">
        <v>0.125</v>
      </c>
      <c r="Z1632" s="2">
        <v>0.106</v>
      </c>
      <c r="AA1632" s="2">
        <v>0.82699999999999996</v>
      </c>
      <c r="AB1632" s="2">
        <v>0.96599999999999997</v>
      </c>
      <c r="AC1632" s="2">
        <v>0.98799999999999999</v>
      </c>
      <c r="AD1632" s="2">
        <v>0.64900000000000002</v>
      </c>
      <c r="AE1632" s="2">
        <v>0.93400000000000005</v>
      </c>
      <c r="AF1632" s="2">
        <v>0.28799999999999998</v>
      </c>
      <c r="AG1632" s="2">
        <v>0.14399999999999999</v>
      </c>
      <c r="AH1632" s="2">
        <v>0.5</v>
      </c>
      <c r="AI1632" s="2">
        <v>3.0000000000000001E-3</v>
      </c>
      <c r="AJ1632" s="2">
        <v>8.9999999999999993E-3</v>
      </c>
      <c r="AK1632">
        <v>87097</v>
      </c>
      <c r="AL1632">
        <v>1.63</v>
      </c>
      <c r="AM1632" t="s">
        <v>60</v>
      </c>
      <c r="AN1632" s="3">
        <v>0.76434378629500566</v>
      </c>
      <c r="AO1632" s="3">
        <v>6.3142622615504782E-2</v>
      </c>
      <c r="AP1632" s="3">
        <v>0.76325640728646971</v>
      </c>
      <c r="AQ1632" s="3">
        <v>6.4647272032459915E-2</v>
      </c>
      <c r="AR1632" s="3">
        <v>0.82007593093405462</v>
      </c>
      <c r="AS1632" s="3">
        <v>6.3995609552339461E-2</v>
      </c>
      <c r="AT1632" s="10">
        <v>1.893043518066406E-3</v>
      </c>
      <c r="AU1632" s="1">
        <v>280.59765625</v>
      </c>
      <c r="AV1632" s="5">
        <v>110932.4735516373</v>
      </c>
      <c r="AW1632" s="9">
        <v>6.1609983444213867E-2</v>
      </c>
      <c r="AX1632">
        <v>16</v>
      </c>
      <c r="AY1632" t="s">
        <v>50</v>
      </c>
      <c r="AZ1632" s="9">
        <f>AVERAGE(MainTable[[#This Row],[f1]:[f4]])</f>
        <v>0.35259999999999997</v>
      </c>
      <c r="BA1632" s="9">
        <f>AVERAGE(MainTable[[#This Row],[l1]:[l3]])</f>
        <v>1.7000000000000001E-2</v>
      </c>
      <c r="BB1632" s="9">
        <f>AVERAGE(MainTable[[#This Row],[n1]:[lsc]])</f>
        <v>0.42116666666666669</v>
      </c>
      <c r="BC1632" s="9">
        <f>AVERAGE(MainTable[[#This Row],[density]:[clsCoef]])</f>
        <v>0.81850000000000001</v>
      </c>
      <c r="BD1632" s="9">
        <f>AVERAGE(MainTable[[#This Row],[t2]:[t4]])</f>
        <v>0.31066666666666665</v>
      </c>
      <c r="BE1632" s="9">
        <f>AVERAGE(MainTable[[#This Row],[c1]:[c2]])</f>
        <v>6.0000000000000001E-3</v>
      </c>
      <c r="BF1632" s="9">
        <f>AVERAGE(MainTable[[#This Row],[n3]], MainTable[[#This Row],[n1]], MainTable[[#This Row],[n4]])</f>
        <v>0.10333333333333333</v>
      </c>
      <c r="BG1632" s="9" t="str">
        <f>VLOOKUP(MainTable[[#This Row],[model]],ModelNames,4,FALSE)</f>
        <v>Linear</v>
      </c>
      <c r="BH1632" s="9" cm="1">
        <f t="array" ref="BH1632">MEDIAN(IF($AM$2:$AM$2385=AM1632,$AN$2:$AN$2385))</f>
        <v>0.84154689776823377</v>
      </c>
      <c r="BI1632" s="9" t="str" cm="1">
        <f t="array" ref="BI1632">LEFT(A1632, MIN(IFERROR(FIND({"_binarized","_clean","_converted"}, A1632), LEN(A1632)+1))-1)</f>
        <v>sonar</v>
      </c>
    </row>
    <row r="1633" spans="1:61" x14ac:dyDescent="0.25">
      <c r="A1633" t="s">
        <v>203</v>
      </c>
      <c r="B1633" s="6">
        <v>208</v>
      </c>
      <c r="C1633">
        <v>61</v>
      </c>
      <c r="D1633">
        <v>60</v>
      </c>
      <c r="E1633">
        <v>0</v>
      </c>
      <c r="F1633" s="1">
        <v>1.144329896907216</v>
      </c>
      <c r="G1633">
        <v>0</v>
      </c>
      <c r="H1633">
        <v>0</v>
      </c>
      <c r="I1633" s="1">
        <v>1000000</v>
      </c>
      <c r="J1633" s="1">
        <v>2.193705470626599</v>
      </c>
      <c r="K1633" s="1">
        <v>1.1354467529218031</v>
      </c>
      <c r="L1633" s="1">
        <v>31.535499999999999</v>
      </c>
      <c r="M1633" s="1">
        <v>9.0413999999999994</v>
      </c>
      <c r="N1633" s="2">
        <v>0.35699999999999998</v>
      </c>
      <c r="O1633" s="2">
        <v>0.68400000000000005</v>
      </c>
      <c r="P1633" s="2">
        <v>0.13200000000000001</v>
      </c>
      <c r="Q1633" s="2">
        <v>0</v>
      </c>
      <c r="R1633" s="2">
        <v>0.94699999999999995</v>
      </c>
      <c r="S1633" s="2">
        <v>0</v>
      </c>
      <c r="T1633" s="2">
        <v>3.0000000000000001E-3</v>
      </c>
      <c r="U1633" s="2">
        <v>3.7999999999999999E-2</v>
      </c>
      <c r="V1633" s="2">
        <v>0.01</v>
      </c>
      <c r="W1633" s="2">
        <v>7.9000000000000001E-2</v>
      </c>
      <c r="X1633" s="2">
        <v>0.42399999999999999</v>
      </c>
      <c r="Y1633" s="2">
        <v>0.125</v>
      </c>
      <c r="Z1633" s="2">
        <v>0.106</v>
      </c>
      <c r="AA1633" s="2">
        <v>0.82699999999999996</v>
      </c>
      <c r="AB1633" s="2">
        <v>0.96599999999999997</v>
      </c>
      <c r="AC1633" s="2">
        <v>0.98799999999999999</v>
      </c>
      <c r="AD1633" s="2">
        <v>0.64900000000000002</v>
      </c>
      <c r="AE1633" s="2">
        <v>0.93400000000000005</v>
      </c>
      <c r="AF1633" s="2">
        <v>0.28799999999999998</v>
      </c>
      <c r="AG1633" s="2">
        <v>0.14399999999999999</v>
      </c>
      <c r="AH1633" s="2">
        <v>0.5</v>
      </c>
      <c r="AI1633" s="2">
        <v>3.0000000000000001E-3</v>
      </c>
      <c r="AJ1633" s="2">
        <v>8.9999999999999993E-3</v>
      </c>
      <c r="AK1633">
        <v>87097</v>
      </c>
      <c r="AL1633">
        <v>1.63</v>
      </c>
      <c r="AM1633" t="s">
        <v>62</v>
      </c>
      <c r="AN1633" s="3">
        <v>0.75946573751451785</v>
      </c>
      <c r="AO1633" s="3">
        <v>3.5013906288132952E-2</v>
      </c>
      <c r="AP1633" s="3">
        <v>0.75809957624495006</v>
      </c>
      <c r="AQ1633" s="3">
        <v>3.659128430639496E-2</v>
      </c>
      <c r="AT1633" s="10">
        <v>2.0058155059814449E-3</v>
      </c>
      <c r="AU1633" s="1">
        <v>282.03125</v>
      </c>
      <c r="AV1633" s="5">
        <v>104695.5711399025</v>
      </c>
      <c r="AW1633" s="9">
        <v>3.9337635040283203E-2</v>
      </c>
      <c r="AX1633">
        <v>6</v>
      </c>
      <c r="AY1633" t="s">
        <v>50</v>
      </c>
      <c r="AZ1633" s="9">
        <f>AVERAGE(MainTable[[#This Row],[f1]:[f4]])</f>
        <v>0.35259999999999997</v>
      </c>
      <c r="BA1633" s="9">
        <f>AVERAGE(MainTable[[#This Row],[l1]:[l3]])</f>
        <v>1.7000000000000001E-2</v>
      </c>
      <c r="BB1633" s="9">
        <f>AVERAGE(MainTable[[#This Row],[n1]:[lsc]])</f>
        <v>0.42116666666666669</v>
      </c>
      <c r="BC1633" s="9">
        <f>AVERAGE(MainTable[[#This Row],[density]:[clsCoef]])</f>
        <v>0.81850000000000001</v>
      </c>
      <c r="BD1633" s="9">
        <f>AVERAGE(MainTable[[#This Row],[t2]:[t4]])</f>
        <v>0.31066666666666665</v>
      </c>
      <c r="BE1633" s="9">
        <f>AVERAGE(MainTable[[#This Row],[c1]:[c2]])</f>
        <v>6.0000000000000001E-3</v>
      </c>
      <c r="BF1633" s="9">
        <f>AVERAGE(MainTable[[#This Row],[n3]], MainTable[[#This Row],[n1]], MainTable[[#This Row],[n4]])</f>
        <v>0.10333333333333333</v>
      </c>
      <c r="BG1633" s="9" t="str">
        <f>VLOOKUP(MainTable[[#This Row],[model]],ModelNames,4,FALSE)</f>
        <v>Linear</v>
      </c>
      <c r="BH1633" s="9" cm="1">
        <f t="array" ref="BH1633">MEDIAN(IF($AM$2:$AM$2385=AM1633,$AN$2:$AN$2385))</f>
        <v>0.84909999999999997</v>
      </c>
      <c r="BI1633" s="9" t="str" cm="1">
        <f t="array" ref="BI1633">LEFT(A1633, MIN(IFERROR(FIND({"_binarized","_clean","_converted"}, A1633), LEN(A1633)+1))-1)</f>
        <v>sonar</v>
      </c>
    </row>
    <row r="1634" spans="1:61" x14ac:dyDescent="0.25">
      <c r="A1634" t="s">
        <v>203</v>
      </c>
      <c r="B1634" s="6">
        <v>208</v>
      </c>
      <c r="C1634">
        <v>61</v>
      </c>
      <c r="D1634">
        <v>60</v>
      </c>
      <c r="E1634">
        <v>0</v>
      </c>
      <c r="F1634" s="1">
        <v>1.144329896907216</v>
      </c>
      <c r="G1634">
        <v>0</v>
      </c>
      <c r="H1634">
        <v>0</v>
      </c>
      <c r="I1634" s="1">
        <v>1000000</v>
      </c>
      <c r="J1634" s="1">
        <v>2.193705470626599</v>
      </c>
      <c r="K1634" s="1">
        <v>1.1354467529218031</v>
      </c>
      <c r="L1634" s="1">
        <v>31.535499999999999</v>
      </c>
      <c r="M1634" s="1">
        <v>9.0413999999999994</v>
      </c>
      <c r="N1634" s="2">
        <v>0.35699999999999998</v>
      </c>
      <c r="O1634" s="2">
        <v>0.68400000000000005</v>
      </c>
      <c r="P1634" s="2">
        <v>0.13200000000000001</v>
      </c>
      <c r="Q1634" s="2">
        <v>0</v>
      </c>
      <c r="R1634" s="2">
        <v>0.94699999999999995</v>
      </c>
      <c r="S1634" s="2">
        <v>0</v>
      </c>
      <c r="T1634" s="2">
        <v>3.0000000000000001E-3</v>
      </c>
      <c r="U1634" s="2">
        <v>3.7999999999999999E-2</v>
      </c>
      <c r="V1634" s="2">
        <v>0.01</v>
      </c>
      <c r="W1634" s="2">
        <v>7.9000000000000001E-2</v>
      </c>
      <c r="X1634" s="2">
        <v>0.42399999999999999</v>
      </c>
      <c r="Y1634" s="2">
        <v>0.125</v>
      </c>
      <c r="Z1634" s="2">
        <v>0.106</v>
      </c>
      <c r="AA1634" s="2">
        <v>0.82699999999999996</v>
      </c>
      <c r="AB1634" s="2">
        <v>0.96599999999999997</v>
      </c>
      <c r="AC1634" s="2">
        <v>0.98799999999999999</v>
      </c>
      <c r="AD1634" s="2">
        <v>0.64900000000000002</v>
      </c>
      <c r="AE1634" s="2">
        <v>0.93400000000000005</v>
      </c>
      <c r="AF1634" s="2">
        <v>0.28799999999999998</v>
      </c>
      <c r="AG1634" s="2">
        <v>0.14399999999999999</v>
      </c>
      <c r="AH1634" s="2">
        <v>0.5</v>
      </c>
      <c r="AI1634" s="2">
        <v>3.0000000000000001E-3</v>
      </c>
      <c r="AJ1634" s="2">
        <v>8.9999999999999993E-3</v>
      </c>
      <c r="AK1634">
        <v>87097</v>
      </c>
      <c r="AL1634">
        <v>1.63</v>
      </c>
      <c r="AM1634" t="s">
        <v>57</v>
      </c>
      <c r="AN1634" s="3">
        <v>0.7544715447154472</v>
      </c>
      <c r="AO1634" s="3">
        <v>4.3350511834261592E-2</v>
      </c>
      <c r="AP1634" s="3">
        <v>0.75300082565379023</v>
      </c>
      <c r="AQ1634" s="3">
        <v>4.4539546437650797E-2</v>
      </c>
      <c r="AR1634" s="3">
        <v>0.78693415851882664</v>
      </c>
      <c r="AS1634" s="3">
        <v>5.5920787505211331E-2</v>
      </c>
      <c r="AT1634" s="10">
        <v>1.9540786743164058E-3</v>
      </c>
      <c r="AU1634" s="1">
        <v>272.09765625</v>
      </c>
      <c r="AV1634" s="5">
        <v>107467.52562225481</v>
      </c>
      <c r="AW1634" s="9">
        <v>8.4985971450805664E-2</v>
      </c>
      <c r="AX1634">
        <v>24</v>
      </c>
      <c r="AY1634" t="s">
        <v>50</v>
      </c>
      <c r="AZ1634" s="9">
        <f>AVERAGE(MainTable[[#This Row],[f1]:[f4]])</f>
        <v>0.35259999999999997</v>
      </c>
      <c r="BA1634" s="9">
        <f>AVERAGE(MainTable[[#This Row],[l1]:[l3]])</f>
        <v>1.7000000000000001E-2</v>
      </c>
      <c r="BB1634" s="9">
        <f>AVERAGE(MainTable[[#This Row],[n1]:[lsc]])</f>
        <v>0.42116666666666669</v>
      </c>
      <c r="BC1634" s="9">
        <f>AVERAGE(MainTable[[#This Row],[density]:[clsCoef]])</f>
        <v>0.81850000000000001</v>
      </c>
      <c r="BD1634" s="9">
        <f>AVERAGE(MainTable[[#This Row],[t2]:[t4]])</f>
        <v>0.31066666666666665</v>
      </c>
      <c r="BE1634" s="9">
        <f>AVERAGE(MainTable[[#This Row],[c1]:[c2]])</f>
        <v>6.0000000000000001E-3</v>
      </c>
      <c r="BF1634" s="9">
        <f>AVERAGE(MainTable[[#This Row],[n3]], MainTable[[#This Row],[n1]], MainTable[[#This Row],[n4]])</f>
        <v>0.10333333333333333</v>
      </c>
      <c r="BG1634" s="9" t="str">
        <f>VLOOKUP(MainTable[[#This Row],[model]],ModelNames,4,FALSE)</f>
        <v>Tree-based</v>
      </c>
      <c r="BH1634" s="9" cm="1">
        <f t="array" ref="BH1634">MEDIAN(IF($AM$2:$AM$2385=AM1634,$AN$2:$AN$2385))</f>
        <v>0.84387062005572167</v>
      </c>
      <c r="BI1634" s="9" t="str" cm="1">
        <f t="array" ref="BI1634">LEFT(A1634, MIN(IFERROR(FIND({"_binarized","_clean","_converted"}, A1634), LEN(A1634)+1))-1)</f>
        <v>sonar</v>
      </c>
    </row>
    <row r="1635" spans="1:61" x14ac:dyDescent="0.25">
      <c r="A1635" t="s">
        <v>203</v>
      </c>
      <c r="B1635" s="6">
        <v>208</v>
      </c>
      <c r="C1635">
        <v>61</v>
      </c>
      <c r="D1635">
        <v>60</v>
      </c>
      <c r="E1635">
        <v>0</v>
      </c>
      <c r="F1635" s="1">
        <v>1.144329896907216</v>
      </c>
      <c r="G1635">
        <v>0</v>
      </c>
      <c r="H1635">
        <v>0</v>
      </c>
      <c r="I1635" s="1">
        <v>1000000</v>
      </c>
      <c r="J1635" s="1">
        <v>2.193705470626599</v>
      </c>
      <c r="K1635" s="1">
        <v>1.1354467529218031</v>
      </c>
      <c r="L1635" s="1">
        <v>31.535499999999999</v>
      </c>
      <c r="M1635" s="1">
        <v>9.0413999999999994</v>
      </c>
      <c r="N1635" s="2">
        <v>0.35699999999999998</v>
      </c>
      <c r="O1635" s="2">
        <v>0.68400000000000005</v>
      </c>
      <c r="P1635" s="2">
        <v>0.13200000000000001</v>
      </c>
      <c r="Q1635" s="2">
        <v>0</v>
      </c>
      <c r="R1635" s="2">
        <v>0.94699999999999995</v>
      </c>
      <c r="S1635" s="2">
        <v>0</v>
      </c>
      <c r="T1635" s="2">
        <v>3.0000000000000001E-3</v>
      </c>
      <c r="U1635" s="2">
        <v>3.7999999999999999E-2</v>
      </c>
      <c r="V1635" s="2">
        <v>0.01</v>
      </c>
      <c r="W1635" s="2">
        <v>7.9000000000000001E-2</v>
      </c>
      <c r="X1635" s="2">
        <v>0.42399999999999999</v>
      </c>
      <c r="Y1635" s="2">
        <v>0.125</v>
      </c>
      <c r="Z1635" s="2">
        <v>0.106</v>
      </c>
      <c r="AA1635" s="2">
        <v>0.82699999999999996</v>
      </c>
      <c r="AB1635" s="2">
        <v>0.96599999999999997</v>
      </c>
      <c r="AC1635" s="2">
        <v>0.98799999999999999</v>
      </c>
      <c r="AD1635" s="2">
        <v>0.64900000000000002</v>
      </c>
      <c r="AE1635" s="2">
        <v>0.93400000000000005</v>
      </c>
      <c r="AF1635" s="2">
        <v>0.28799999999999998</v>
      </c>
      <c r="AG1635" s="2">
        <v>0.14399999999999999</v>
      </c>
      <c r="AH1635" s="2">
        <v>0.5</v>
      </c>
      <c r="AI1635" s="2">
        <v>3.0000000000000001E-3</v>
      </c>
      <c r="AJ1635" s="2">
        <v>8.9999999999999993E-3</v>
      </c>
      <c r="AK1635">
        <v>87097</v>
      </c>
      <c r="AL1635">
        <v>1.63</v>
      </c>
      <c r="AM1635" t="s">
        <v>63</v>
      </c>
      <c r="AN1635" s="3">
        <v>0.68826945412311269</v>
      </c>
      <c r="AO1635" s="3">
        <v>8.2091229908125382E-2</v>
      </c>
      <c r="AP1635" s="3">
        <v>0.68004449498851982</v>
      </c>
      <c r="AQ1635" s="3">
        <v>8.9590334689480453E-2</v>
      </c>
      <c r="AR1635" s="3">
        <v>0.80128562513001866</v>
      </c>
      <c r="AS1635" s="3">
        <v>4.818370277367242E-2</v>
      </c>
      <c r="AT1635" s="10">
        <v>2.1960735321044922E-3</v>
      </c>
      <c r="AU1635" s="1">
        <v>282.9453125</v>
      </c>
      <c r="AV1635" s="5">
        <v>95625.213331885796</v>
      </c>
      <c r="AW1635" s="9">
        <v>2.4912357330322269E-2</v>
      </c>
      <c r="AX1635">
        <v>4</v>
      </c>
      <c r="AY1635" t="s">
        <v>50</v>
      </c>
      <c r="AZ1635" s="9">
        <f>AVERAGE(MainTable[[#This Row],[f1]:[f4]])</f>
        <v>0.35259999999999997</v>
      </c>
      <c r="BA1635" s="9">
        <f>AVERAGE(MainTable[[#This Row],[l1]:[l3]])</f>
        <v>1.7000000000000001E-2</v>
      </c>
      <c r="BB1635" s="9">
        <f>AVERAGE(MainTable[[#This Row],[n1]:[lsc]])</f>
        <v>0.42116666666666669</v>
      </c>
      <c r="BC1635" s="9">
        <f>AVERAGE(MainTable[[#This Row],[density]:[clsCoef]])</f>
        <v>0.81850000000000001</v>
      </c>
      <c r="BD1635" s="9">
        <f>AVERAGE(MainTable[[#This Row],[t2]:[t4]])</f>
        <v>0.31066666666666665</v>
      </c>
      <c r="BE1635" s="9">
        <f>AVERAGE(MainTable[[#This Row],[c1]:[c2]])</f>
        <v>6.0000000000000001E-3</v>
      </c>
      <c r="BF1635" s="9">
        <f>AVERAGE(MainTable[[#This Row],[n3]], MainTable[[#This Row],[n1]], MainTable[[#This Row],[n4]])</f>
        <v>0.10333333333333333</v>
      </c>
      <c r="BG1635" s="9" t="str">
        <f>VLOOKUP(MainTable[[#This Row],[model]],ModelNames,4,FALSE)</f>
        <v>Probabilistic</v>
      </c>
      <c r="BH1635" s="9" cm="1">
        <f t="array" ref="BH1635">MEDIAN(IF($AM$2:$AM$2385=AM1635,$AN$2:$AN$2385))</f>
        <v>0.73750000000000004</v>
      </c>
      <c r="BI1635" s="9" t="str" cm="1">
        <f t="array" ref="BI1635">LEFT(A1635, MIN(IFERROR(FIND({"_binarized","_clean","_converted"}, A1635), LEN(A1635)+1))-1)</f>
        <v>sonar</v>
      </c>
    </row>
    <row r="1636" spans="1:61" x14ac:dyDescent="0.25">
      <c r="A1636" t="s">
        <v>115</v>
      </c>
      <c r="B1636" s="6">
        <v>1151</v>
      </c>
      <c r="C1636">
        <v>20</v>
      </c>
      <c r="D1636">
        <v>19</v>
      </c>
      <c r="E1636">
        <v>0</v>
      </c>
      <c r="F1636" s="1">
        <v>1.131481481481482</v>
      </c>
      <c r="G1636">
        <v>0</v>
      </c>
      <c r="H1636">
        <v>0</v>
      </c>
      <c r="I1636" s="1">
        <v>17.09970759500013</v>
      </c>
      <c r="J1636" s="1">
        <v>46.939318222171927</v>
      </c>
      <c r="K1636" s="1">
        <v>3.9961822194834289</v>
      </c>
      <c r="L1636" s="1">
        <v>37.572400000000002</v>
      </c>
      <c r="M1636" s="1">
        <v>19.3401</v>
      </c>
      <c r="N1636" s="2">
        <v>0.41899999999999998</v>
      </c>
      <c r="O1636" s="2">
        <v>0.84199999999999997</v>
      </c>
      <c r="P1636" s="2">
        <v>0.46700000000000003</v>
      </c>
      <c r="Q1636" s="2">
        <v>0</v>
      </c>
      <c r="R1636" s="2">
        <v>0.95</v>
      </c>
      <c r="S1636" s="2">
        <v>0.89600000000000002</v>
      </c>
      <c r="T1636" s="2">
        <v>0.01</v>
      </c>
      <c r="U1636" s="2">
        <v>0.254</v>
      </c>
      <c r="V1636" s="2">
        <v>0.192</v>
      </c>
      <c r="W1636" s="2">
        <v>0.20499999999999999</v>
      </c>
      <c r="X1636" s="2">
        <v>0.41699999999999998</v>
      </c>
      <c r="Y1636" s="2">
        <v>0.40200000000000002</v>
      </c>
      <c r="Z1636" s="2">
        <v>0.28199999999999997</v>
      </c>
      <c r="AA1636" s="2">
        <v>0.81799999999999995</v>
      </c>
      <c r="AB1636" s="2">
        <v>0.997</v>
      </c>
      <c r="AC1636" s="2">
        <v>0.88800000000000001</v>
      </c>
      <c r="AD1636" s="2">
        <v>0.28699999999999998</v>
      </c>
      <c r="AE1636" s="2">
        <v>0.80400000000000005</v>
      </c>
      <c r="AF1636" s="2">
        <v>1.7000000000000001E-2</v>
      </c>
      <c r="AG1636" s="2">
        <v>8.0000000000000002E-3</v>
      </c>
      <c r="AH1636" s="2">
        <v>0.47399999999999998</v>
      </c>
      <c r="AI1636" s="2">
        <v>3.0000000000000001E-3</v>
      </c>
      <c r="AJ1636" s="2">
        <v>8.0000000000000002E-3</v>
      </c>
      <c r="AK1636">
        <v>119125</v>
      </c>
      <c r="AL1636">
        <v>2.08</v>
      </c>
      <c r="AM1636" t="s">
        <v>56</v>
      </c>
      <c r="AN1636" s="3">
        <v>0.74714473931865233</v>
      </c>
      <c r="AO1636" s="3">
        <v>2.9384824607742149E-2</v>
      </c>
      <c r="AP1636" s="3">
        <v>0.7465824008508013</v>
      </c>
      <c r="AQ1636" s="3">
        <v>2.9812114782316119E-2</v>
      </c>
      <c r="AR1636" s="3">
        <v>0.83061380386117156</v>
      </c>
      <c r="AS1636" s="3">
        <v>3.6180757266622517E-2</v>
      </c>
      <c r="AT1636" s="10">
        <v>1.6903877258300779E-3</v>
      </c>
      <c r="AU1636" s="1">
        <v>214.24609375</v>
      </c>
      <c r="AV1636" s="5">
        <v>683275.19322990126</v>
      </c>
      <c r="AW1636" s="9">
        <v>0.31203675270080572</v>
      </c>
      <c r="AX1636">
        <v>10</v>
      </c>
      <c r="AY1636" t="s">
        <v>50</v>
      </c>
      <c r="AZ1636" s="9">
        <f>AVERAGE(MainTable[[#This Row],[f1]:[f4]])</f>
        <v>0.63100000000000001</v>
      </c>
      <c r="BA1636" s="9">
        <f>AVERAGE(MainTable[[#This Row],[l1]:[l3]])</f>
        <v>0.152</v>
      </c>
      <c r="BB1636" s="9">
        <f>AVERAGE(MainTable[[#This Row],[n1]:[lsc]])</f>
        <v>0.52016666666666667</v>
      </c>
      <c r="BC1636" s="9">
        <f>AVERAGE(MainTable[[#This Row],[density]:[clsCoef]])</f>
        <v>0.58750000000000002</v>
      </c>
      <c r="BD1636" s="9">
        <f>AVERAGE(MainTable[[#This Row],[t2]:[t4]])</f>
        <v>0.16633333333333333</v>
      </c>
      <c r="BE1636" s="9">
        <f>AVERAGE(MainTable[[#This Row],[c1]:[c2]])</f>
        <v>5.4999999999999997E-3</v>
      </c>
      <c r="BF1636" s="9">
        <f>AVERAGE(MainTable[[#This Row],[n3]], MainTable[[#This Row],[n1]], MainTable[[#This Row],[n4]])</f>
        <v>0.29633333333333334</v>
      </c>
      <c r="BG1636" s="9" t="str">
        <f>VLOOKUP(MainTable[[#This Row],[model]],ModelNames,4,FALSE)</f>
        <v>Linear</v>
      </c>
      <c r="BH1636" s="9" cm="1">
        <f t="array" ref="BH1636">MEDIAN(IF($AM$2:$AM$2385=AM1636,$AN$2:$AN$2385))</f>
        <v>0.85279999999999989</v>
      </c>
      <c r="BI1636" s="9" t="str" cm="1">
        <f t="array" ref="BI1636">LEFT(A1636, MIN(IFERROR(FIND({"_binarized","_clean","_converted"}, A1636), LEN(A1636)+1))-1)</f>
        <v>diabetic_retinopathy_debrecen</v>
      </c>
    </row>
    <row r="1637" spans="1:61" x14ac:dyDescent="0.25">
      <c r="A1637" t="s">
        <v>115</v>
      </c>
      <c r="B1637" s="6">
        <v>1151</v>
      </c>
      <c r="C1637">
        <v>20</v>
      </c>
      <c r="D1637">
        <v>19</v>
      </c>
      <c r="E1637">
        <v>0</v>
      </c>
      <c r="F1637" s="1">
        <v>1.131481481481482</v>
      </c>
      <c r="G1637">
        <v>0</v>
      </c>
      <c r="H1637">
        <v>0</v>
      </c>
      <c r="I1637" s="1">
        <v>17.09970759500013</v>
      </c>
      <c r="J1637" s="1">
        <v>46.939318222171927</v>
      </c>
      <c r="K1637" s="1">
        <v>3.9961822194834289</v>
      </c>
      <c r="L1637" s="1">
        <v>37.572400000000002</v>
      </c>
      <c r="M1637" s="1">
        <v>19.3401</v>
      </c>
      <c r="N1637" s="2">
        <v>0.41899999999999998</v>
      </c>
      <c r="O1637" s="2">
        <v>0.84199999999999997</v>
      </c>
      <c r="P1637" s="2">
        <v>0.46700000000000003</v>
      </c>
      <c r="Q1637" s="2">
        <v>0</v>
      </c>
      <c r="R1637" s="2">
        <v>0.95</v>
      </c>
      <c r="S1637" s="2">
        <v>0.89600000000000002</v>
      </c>
      <c r="T1637" s="2">
        <v>0.01</v>
      </c>
      <c r="U1637" s="2">
        <v>0.254</v>
      </c>
      <c r="V1637" s="2">
        <v>0.192</v>
      </c>
      <c r="W1637" s="2">
        <v>0.20499999999999999</v>
      </c>
      <c r="X1637" s="2">
        <v>0.41699999999999998</v>
      </c>
      <c r="Y1637" s="2">
        <v>0.40200000000000002</v>
      </c>
      <c r="Z1637" s="2">
        <v>0.28199999999999997</v>
      </c>
      <c r="AA1637" s="2">
        <v>0.81799999999999995</v>
      </c>
      <c r="AB1637" s="2">
        <v>0.997</v>
      </c>
      <c r="AC1637" s="2">
        <v>0.88800000000000001</v>
      </c>
      <c r="AD1637" s="2">
        <v>0.28699999999999998</v>
      </c>
      <c r="AE1637" s="2">
        <v>0.80400000000000005</v>
      </c>
      <c r="AF1637" s="2">
        <v>1.7000000000000001E-2</v>
      </c>
      <c r="AG1637" s="2">
        <v>8.0000000000000002E-3</v>
      </c>
      <c r="AH1637" s="2">
        <v>0.47399999999999998</v>
      </c>
      <c r="AI1637" s="2">
        <v>3.0000000000000001E-3</v>
      </c>
      <c r="AJ1637" s="2">
        <v>8.0000000000000002E-3</v>
      </c>
      <c r="AK1637">
        <v>119125</v>
      </c>
      <c r="AL1637">
        <v>2.08</v>
      </c>
      <c r="AM1637" t="s">
        <v>51</v>
      </c>
      <c r="AN1637" s="3">
        <v>0.73669489930359489</v>
      </c>
      <c r="AO1637" s="3">
        <v>3.6740876838251862E-2</v>
      </c>
      <c r="AP1637" s="3">
        <v>0.73454430226979928</v>
      </c>
      <c r="AQ1637" s="3">
        <v>3.7807131736646647E-2</v>
      </c>
      <c r="AT1637" s="10">
        <v>6.5350532531738281E-3</v>
      </c>
      <c r="AU1637" s="1">
        <v>215.3359375</v>
      </c>
      <c r="AV1637" s="5">
        <v>176739.18715797161</v>
      </c>
      <c r="AW1637" s="9">
        <v>0.28599643707275391</v>
      </c>
      <c r="AX1637">
        <v>12</v>
      </c>
      <c r="AY1637" t="s">
        <v>50</v>
      </c>
      <c r="AZ1637" s="9">
        <f>AVERAGE(MainTable[[#This Row],[f1]:[f4]])</f>
        <v>0.63100000000000001</v>
      </c>
      <c r="BA1637" s="9">
        <f>AVERAGE(MainTable[[#This Row],[l1]:[l3]])</f>
        <v>0.152</v>
      </c>
      <c r="BB1637" s="9">
        <f>AVERAGE(MainTable[[#This Row],[n1]:[lsc]])</f>
        <v>0.52016666666666667</v>
      </c>
      <c r="BC1637" s="9">
        <f>AVERAGE(MainTable[[#This Row],[density]:[clsCoef]])</f>
        <v>0.58750000000000002</v>
      </c>
      <c r="BD1637" s="9">
        <f>AVERAGE(MainTable[[#This Row],[t2]:[t4]])</f>
        <v>0.16633333333333333</v>
      </c>
      <c r="BE1637" s="9">
        <f>AVERAGE(MainTable[[#This Row],[c1]:[c2]])</f>
        <v>5.4999999999999997E-3</v>
      </c>
      <c r="BF1637" s="9">
        <f>AVERAGE(MainTable[[#This Row],[n3]], MainTable[[#This Row],[n1]], MainTable[[#This Row],[n4]])</f>
        <v>0.29633333333333334</v>
      </c>
      <c r="BG1637" s="9" t="str">
        <f>VLOOKUP(MainTable[[#This Row],[model]],ModelNames,4,FALSE)</f>
        <v>Kernel/SVM</v>
      </c>
      <c r="BH1637" s="9" cm="1">
        <f t="array" ref="BH1637">MEDIAN(IF($AM$2:$AM$2385=AM1637,$AN$2:$AN$2385))</f>
        <v>0.87225452196382425</v>
      </c>
      <c r="BI1637" s="9" t="str" cm="1">
        <f t="array" ref="BI1637">LEFT(A1637, MIN(IFERROR(FIND({"_binarized","_clean","_converted"}, A1637), LEN(A1637)+1))-1)</f>
        <v>diabetic_retinopathy_debrecen</v>
      </c>
    </row>
    <row r="1638" spans="1:61" x14ac:dyDescent="0.25">
      <c r="A1638" t="s">
        <v>115</v>
      </c>
      <c r="B1638" s="6">
        <v>1151</v>
      </c>
      <c r="C1638">
        <v>20</v>
      </c>
      <c r="D1638">
        <v>19</v>
      </c>
      <c r="E1638">
        <v>0</v>
      </c>
      <c r="F1638" s="1">
        <v>1.131481481481482</v>
      </c>
      <c r="G1638">
        <v>0</v>
      </c>
      <c r="H1638">
        <v>0</v>
      </c>
      <c r="I1638" s="1">
        <v>17.09970759500013</v>
      </c>
      <c r="J1638" s="1">
        <v>46.939318222171927</v>
      </c>
      <c r="K1638" s="1">
        <v>3.9961822194834289</v>
      </c>
      <c r="L1638" s="1">
        <v>37.572400000000002</v>
      </c>
      <c r="M1638" s="1">
        <v>19.3401</v>
      </c>
      <c r="N1638" s="2">
        <v>0.41899999999999998</v>
      </c>
      <c r="O1638" s="2">
        <v>0.84199999999999997</v>
      </c>
      <c r="P1638" s="2">
        <v>0.46700000000000003</v>
      </c>
      <c r="Q1638" s="2">
        <v>0</v>
      </c>
      <c r="R1638" s="2">
        <v>0.95</v>
      </c>
      <c r="S1638" s="2">
        <v>0.89600000000000002</v>
      </c>
      <c r="T1638" s="2">
        <v>0.01</v>
      </c>
      <c r="U1638" s="2">
        <v>0.254</v>
      </c>
      <c r="V1638" s="2">
        <v>0.192</v>
      </c>
      <c r="W1638" s="2">
        <v>0.20499999999999999</v>
      </c>
      <c r="X1638" s="2">
        <v>0.41699999999999998</v>
      </c>
      <c r="Y1638" s="2">
        <v>0.40200000000000002</v>
      </c>
      <c r="Z1638" s="2">
        <v>0.28199999999999997</v>
      </c>
      <c r="AA1638" s="2">
        <v>0.81799999999999995</v>
      </c>
      <c r="AB1638" s="2">
        <v>0.997</v>
      </c>
      <c r="AC1638" s="2">
        <v>0.88800000000000001</v>
      </c>
      <c r="AD1638" s="2">
        <v>0.28699999999999998</v>
      </c>
      <c r="AE1638" s="2">
        <v>0.80400000000000005</v>
      </c>
      <c r="AF1638" s="2">
        <v>1.7000000000000001E-2</v>
      </c>
      <c r="AG1638" s="2">
        <v>8.0000000000000002E-3</v>
      </c>
      <c r="AH1638" s="2">
        <v>0.47399999999999998</v>
      </c>
      <c r="AI1638" s="2">
        <v>3.0000000000000001E-3</v>
      </c>
      <c r="AJ1638" s="2">
        <v>8.0000000000000002E-3</v>
      </c>
      <c r="AK1638">
        <v>119125</v>
      </c>
      <c r="AL1638">
        <v>2.08</v>
      </c>
      <c r="AM1638" t="s">
        <v>62</v>
      </c>
      <c r="AN1638" s="3">
        <v>0.73408243929983052</v>
      </c>
      <c r="AO1638" s="3">
        <v>4.0185865319836943E-2</v>
      </c>
      <c r="AP1638" s="3">
        <v>0.73173754258478041</v>
      </c>
      <c r="AQ1638" s="3">
        <v>4.1410350997196359E-2</v>
      </c>
      <c r="AT1638" s="10">
        <v>2.0687580108642578E-3</v>
      </c>
      <c r="AU1638" s="1">
        <v>214.99609375</v>
      </c>
      <c r="AV1638" s="5">
        <v>558305.99515961739</v>
      </c>
      <c r="AW1638" s="9">
        <v>6.0647249221801758E-2</v>
      </c>
      <c r="AX1638">
        <v>6</v>
      </c>
      <c r="AY1638" t="s">
        <v>50</v>
      </c>
      <c r="AZ1638" s="9">
        <f>AVERAGE(MainTable[[#This Row],[f1]:[f4]])</f>
        <v>0.63100000000000001</v>
      </c>
      <c r="BA1638" s="9">
        <f>AVERAGE(MainTable[[#This Row],[l1]:[l3]])</f>
        <v>0.152</v>
      </c>
      <c r="BB1638" s="9">
        <f>AVERAGE(MainTable[[#This Row],[n1]:[lsc]])</f>
        <v>0.52016666666666667</v>
      </c>
      <c r="BC1638" s="9">
        <f>AVERAGE(MainTable[[#This Row],[density]:[clsCoef]])</f>
        <v>0.58750000000000002</v>
      </c>
      <c r="BD1638" s="9">
        <f>AVERAGE(MainTable[[#This Row],[t2]:[t4]])</f>
        <v>0.16633333333333333</v>
      </c>
      <c r="BE1638" s="9">
        <f>AVERAGE(MainTable[[#This Row],[c1]:[c2]])</f>
        <v>5.4999999999999997E-3</v>
      </c>
      <c r="BF1638" s="9">
        <f>AVERAGE(MainTable[[#This Row],[n3]], MainTable[[#This Row],[n1]], MainTable[[#This Row],[n4]])</f>
        <v>0.29633333333333334</v>
      </c>
      <c r="BG1638" s="9" t="str">
        <f>VLOOKUP(MainTable[[#This Row],[model]],ModelNames,4,FALSE)</f>
        <v>Linear</v>
      </c>
      <c r="BH1638" s="9" cm="1">
        <f t="array" ref="BH1638">MEDIAN(IF($AM$2:$AM$2385=AM1638,$AN$2:$AN$2385))</f>
        <v>0.84909999999999997</v>
      </c>
      <c r="BI1638" s="9" t="str" cm="1">
        <f t="array" ref="BI1638">LEFT(A1638, MIN(IFERROR(FIND({"_binarized","_clean","_converted"}, A1638), LEN(A1638)+1))-1)</f>
        <v>diabetic_retinopathy_debrecen</v>
      </c>
    </row>
    <row r="1639" spans="1:61" x14ac:dyDescent="0.25">
      <c r="A1639" t="s">
        <v>115</v>
      </c>
      <c r="B1639" s="6">
        <v>1151</v>
      </c>
      <c r="C1639">
        <v>20</v>
      </c>
      <c r="D1639">
        <v>19</v>
      </c>
      <c r="E1639">
        <v>0</v>
      </c>
      <c r="F1639" s="1">
        <v>1.131481481481482</v>
      </c>
      <c r="G1639">
        <v>0</v>
      </c>
      <c r="H1639">
        <v>0</v>
      </c>
      <c r="I1639" s="1">
        <v>17.09970759500013</v>
      </c>
      <c r="J1639" s="1">
        <v>46.939318222171927</v>
      </c>
      <c r="K1639" s="1">
        <v>3.9961822194834289</v>
      </c>
      <c r="L1639" s="1">
        <v>37.572400000000002</v>
      </c>
      <c r="M1639" s="1">
        <v>19.3401</v>
      </c>
      <c r="N1639" s="2">
        <v>0.41899999999999998</v>
      </c>
      <c r="O1639" s="2">
        <v>0.84199999999999997</v>
      </c>
      <c r="P1639" s="2">
        <v>0.46700000000000003</v>
      </c>
      <c r="Q1639" s="2">
        <v>0</v>
      </c>
      <c r="R1639" s="2">
        <v>0.95</v>
      </c>
      <c r="S1639" s="2">
        <v>0.89600000000000002</v>
      </c>
      <c r="T1639" s="2">
        <v>0.01</v>
      </c>
      <c r="U1639" s="2">
        <v>0.254</v>
      </c>
      <c r="V1639" s="2">
        <v>0.192</v>
      </c>
      <c r="W1639" s="2">
        <v>0.20499999999999999</v>
      </c>
      <c r="X1639" s="2">
        <v>0.41699999999999998</v>
      </c>
      <c r="Y1639" s="2">
        <v>0.40200000000000002</v>
      </c>
      <c r="Z1639" s="2">
        <v>0.28199999999999997</v>
      </c>
      <c r="AA1639" s="2">
        <v>0.81799999999999995</v>
      </c>
      <c r="AB1639" s="2">
        <v>0.997</v>
      </c>
      <c r="AC1639" s="2">
        <v>0.88800000000000001</v>
      </c>
      <c r="AD1639" s="2">
        <v>0.28699999999999998</v>
      </c>
      <c r="AE1639" s="2">
        <v>0.80400000000000005</v>
      </c>
      <c r="AF1639" s="2">
        <v>1.7000000000000001E-2</v>
      </c>
      <c r="AG1639" s="2">
        <v>8.0000000000000002E-3</v>
      </c>
      <c r="AH1639" s="2">
        <v>0.47399999999999998</v>
      </c>
      <c r="AI1639" s="2">
        <v>3.0000000000000001E-3</v>
      </c>
      <c r="AJ1639" s="2">
        <v>8.0000000000000002E-3</v>
      </c>
      <c r="AK1639">
        <v>119125</v>
      </c>
      <c r="AL1639">
        <v>2.08</v>
      </c>
      <c r="AM1639" t="s">
        <v>49</v>
      </c>
      <c r="AN1639" s="3">
        <v>0.7280180688876341</v>
      </c>
      <c r="AO1639" s="3">
        <v>2.912466345772383E-2</v>
      </c>
      <c r="AP1639" s="3">
        <v>0.72780693559791032</v>
      </c>
      <c r="AQ1639" s="3">
        <v>2.9069585135461051E-2</v>
      </c>
      <c r="AR1639" s="3">
        <v>0.81388703777748161</v>
      </c>
      <c r="AS1639" s="3">
        <v>3.0096189107122379E-2</v>
      </c>
      <c r="AT1639" s="10">
        <v>1.8787384033203121E-3</v>
      </c>
      <c r="AU1639" s="1">
        <v>216.67578125</v>
      </c>
      <c r="AV1639" s="5">
        <v>614774.25380710664</v>
      </c>
      <c r="AW1639" s="9">
        <v>7.1212215423583984</v>
      </c>
      <c r="AX1639">
        <v>16</v>
      </c>
      <c r="AY1639" t="s">
        <v>50</v>
      </c>
      <c r="AZ1639" s="9">
        <f>AVERAGE(MainTable[[#This Row],[f1]:[f4]])</f>
        <v>0.63100000000000001</v>
      </c>
      <c r="BA1639" s="9">
        <f>AVERAGE(MainTable[[#This Row],[l1]:[l3]])</f>
        <v>0.152</v>
      </c>
      <c r="BB1639" s="9">
        <f>AVERAGE(MainTable[[#This Row],[n1]:[lsc]])</f>
        <v>0.52016666666666667</v>
      </c>
      <c r="BC1639" s="9">
        <f>AVERAGE(MainTable[[#This Row],[density]:[clsCoef]])</f>
        <v>0.58750000000000002</v>
      </c>
      <c r="BD1639" s="9">
        <f>AVERAGE(MainTable[[#This Row],[t2]:[t4]])</f>
        <v>0.16633333333333333</v>
      </c>
      <c r="BE1639" s="9">
        <f>AVERAGE(MainTable[[#This Row],[c1]:[c2]])</f>
        <v>5.4999999999999997E-3</v>
      </c>
      <c r="BF1639" s="9">
        <f>AVERAGE(MainTable[[#This Row],[n3]], MainTable[[#This Row],[n1]], MainTable[[#This Row],[n4]])</f>
        <v>0.29633333333333334</v>
      </c>
      <c r="BG1639" s="9" t="str">
        <f>VLOOKUP(MainTable[[#This Row],[model]],ModelNames,4,FALSE)</f>
        <v>Neural</v>
      </c>
      <c r="BH1639" s="9" cm="1">
        <f t="array" ref="BH1639">MEDIAN(IF($AM$2:$AM$2385=AM1639,$AN$2:$AN$2385))</f>
        <v>0.87620447459485384</v>
      </c>
      <c r="BI1639" s="9" t="str" cm="1">
        <f t="array" ref="BI1639">LEFT(A1639, MIN(IFERROR(FIND({"_binarized","_clean","_converted"}, A1639), LEN(A1639)+1))-1)</f>
        <v>diabetic_retinopathy_debrecen</v>
      </c>
    </row>
    <row r="1640" spans="1:61" x14ac:dyDescent="0.25">
      <c r="A1640" t="s">
        <v>115</v>
      </c>
      <c r="B1640" s="6">
        <v>1151</v>
      </c>
      <c r="C1640">
        <v>20</v>
      </c>
      <c r="D1640">
        <v>19</v>
      </c>
      <c r="E1640">
        <v>0</v>
      </c>
      <c r="F1640" s="1">
        <v>1.131481481481482</v>
      </c>
      <c r="G1640">
        <v>0</v>
      </c>
      <c r="H1640">
        <v>0</v>
      </c>
      <c r="I1640" s="1">
        <v>17.09970759500013</v>
      </c>
      <c r="J1640" s="1">
        <v>46.939318222171927</v>
      </c>
      <c r="K1640" s="1">
        <v>3.9961822194834289</v>
      </c>
      <c r="L1640" s="1">
        <v>37.572400000000002</v>
      </c>
      <c r="M1640" s="1">
        <v>19.3401</v>
      </c>
      <c r="N1640" s="2">
        <v>0.41899999999999998</v>
      </c>
      <c r="O1640" s="2">
        <v>0.84199999999999997</v>
      </c>
      <c r="P1640" s="2">
        <v>0.46700000000000003</v>
      </c>
      <c r="Q1640" s="2">
        <v>0</v>
      </c>
      <c r="R1640" s="2">
        <v>0.95</v>
      </c>
      <c r="S1640" s="2">
        <v>0.89600000000000002</v>
      </c>
      <c r="T1640" s="2">
        <v>0.01</v>
      </c>
      <c r="U1640" s="2">
        <v>0.254</v>
      </c>
      <c r="V1640" s="2">
        <v>0.192</v>
      </c>
      <c r="W1640" s="2">
        <v>0.20499999999999999</v>
      </c>
      <c r="X1640" s="2">
        <v>0.41699999999999998</v>
      </c>
      <c r="Y1640" s="2">
        <v>0.40200000000000002</v>
      </c>
      <c r="Z1640" s="2">
        <v>0.28199999999999997</v>
      </c>
      <c r="AA1640" s="2">
        <v>0.81799999999999995</v>
      </c>
      <c r="AB1640" s="2">
        <v>0.997</v>
      </c>
      <c r="AC1640" s="2">
        <v>0.88800000000000001</v>
      </c>
      <c r="AD1640" s="2">
        <v>0.28699999999999998</v>
      </c>
      <c r="AE1640" s="2">
        <v>0.80400000000000005</v>
      </c>
      <c r="AF1640" s="2">
        <v>1.7000000000000001E-2</v>
      </c>
      <c r="AG1640" s="2">
        <v>8.0000000000000002E-3</v>
      </c>
      <c r="AH1640" s="2">
        <v>0.47399999999999998</v>
      </c>
      <c r="AI1640" s="2">
        <v>3.0000000000000001E-3</v>
      </c>
      <c r="AJ1640" s="2">
        <v>8.0000000000000002E-3</v>
      </c>
      <c r="AK1640">
        <v>119125</v>
      </c>
      <c r="AL1640">
        <v>2.08</v>
      </c>
      <c r="AM1640" t="s">
        <v>55</v>
      </c>
      <c r="AN1640" s="3">
        <v>0.70541690193864104</v>
      </c>
      <c r="AO1640" s="3">
        <v>3.4653753449633583E-2</v>
      </c>
      <c r="AP1640" s="3">
        <v>0.70549434920275034</v>
      </c>
      <c r="AQ1640" s="3">
        <v>3.4509648165377632E-2</v>
      </c>
      <c r="AR1640" s="3">
        <v>0.77692799423440495</v>
      </c>
      <c r="AS1640" s="3">
        <v>2.764893211977389E-2</v>
      </c>
      <c r="AT1640" s="10">
        <v>5.7508945465087891E-3</v>
      </c>
      <c r="AU1640" s="1">
        <v>213.38671875</v>
      </c>
      <c r="AV1640" s="5">
        <v>200838.32013598111</v>
      </c>
      <c r="AW1640" s="9">
        <v>1.131721496582031</v>
      </c>
      <c r="AX1640">
        <v>16</v>
      </c>
      <c r="AY1640" t="s">
        <v>50</v>
      </c>
      <c r="AZ1640" s="9">
        <f>AVERAGE(MainTable[[#This Row],[f1]:[f4]])</f>
        <v>0.63100000000000001</v>
      </c>
      <c r="BA1640" s="9">
        <f>AVERAGE(MainTable[[#This Row],[l1]:[l3]])</f>
        <v>0.152</v>
      </c>
      <c r="BB1640" s="9">
        <f>AVERAGE(MainTable[[#This Row],[n1]:[lsc]])</f>
        <v>0.52016666666666667</v>
      </c>
      <c r="BC1640" s="9">
        <f>AVERAGE(MainTable[[#This Row],[density]:[clsCoef]])</f>
        <v>0.58750000000000002</v>
      </c>
      <c r="BD1640" s="9">
        <f>AVERAGE(MainTable[[#This Row],[t2]:[t4]])</f>
        <v>0.16633333333333333</v>
      </c>
      <c r="BE1640" s="9">
        <f>AVERAGE(MainTable[[#This Row],[c1]:[c2]])</f>
        <v>5.4999999999999997E-3</v>
      </c>
      <c r="BF1640" s="9">
        <f>AVERAGE(MainTable[[#This Row],[n3]], MainTable[[#This Row],[n1]], MainTable[[#This Row],[n4]])</f>
        <v>0.29633333333333334</v>
      </c>
      <c r="BG1640" s="9" t="str">
        <f>VLOOKUP(MainTable[[#This Row],[model]],ModelNames,4,FALSE)</f>
        <v>Tree Ensemble</v>
      </c>
      <c r="BH1640" s="9" cm="1">
        <f t="array" ref="BH1640">MEDIAN(IF($AM$2:$AM$2385=AM1640,$AN$2:$AN$2385))</f>
        <v>0.88267425723439863</v>
      </c>
      <c r="BI1640" s="9" t="str" cm="1">
        <f t="array" ref="BI1640">LEFT(A1640, MIN(IFERROR(FIND({"_binarized","_clean","_converted"}, A1640), LEN(A1640)+1))-1)</f>
        <v>diabetic_retinopathy_debrecen</v>
      </c>
    </row>
    <row r="1641" spans="1:61" x14ac:dyDescent="0.25">
      <c r="A1641" t="s">
        <v>115</v>
      </c>
      <c r="B1641" s="6">
        <v>1151</v>
      </c>
      <c r="C1641">
        <v>20</v>
      </c>
      <c r="D1641">
        <v>19</v>
      </c>
      <c r="E1641">
        <v>0</v>
      </c>
      <c r="F1641" s="1">
        <v>1.131481481481482</v>
      </c>
      <c r="G1641">
        <v>0</v>
      </c>
      <c r="H1641">
        <v>0</v>
      </c>
      <c r="I1641" s="1">
        <v>17.09970759500013</v>
      </c>
      <c r="J1641" s="1">
        <v>46.939318222171927</v>
      </c>
      <c r="K1641" s="1">
        <v>3.9961822194834289</v>
      </c>
      <c r="L1641" s="1">
        <v>37.572400000000002</v>
      </c>
      <c r="M1641" s="1">
        <v>19.3401</v>
      </c>
      <c r="N1641" s="2">
        <v>0.41899999999999998</v>
      </c>
      <c r="O1641" s="2">
        <v>0.84199999999999997</v>
      </c>
      <c r="P1641" s="2">
        <v>0.46700000000000003</v>
      </c>
      <c r="Q1641" s="2">
        <v>0</v>
      </c>
      <c r="R1641" s="2">
        <v>0.95</v>
      </c>
      <c r="S1641" s="2">
        <v>0.89600000000000002</v>
      </c>
      <c r="T1641" s="2">
        <v>0.01</v>
      </c>
      <c r="U1641" s="2">
        <v>0.254</v>
      </c>
      <c r="V1641" s="2">
        <v>0.192</v>
      </c>
      <c r="W1641" s="2">
        <v>0.20499999999999999</v>
      </c>
      <c r="X1641" s="2">
        <v>0.41699999999999998</v>
      </c>
      <c r="Y1641" s="2">
        <v>0.40200000000000002</v>
      </c>
      <c r="Z1641" s="2">
        <v>0.28199999999999997</v>
      </c>
      <c r="AA1641" s="2">
        <v>0.81799999999999995</v>
      </c>
      <c r="AB1641" s="2">
        <v>0.997</v>
      </c>
      <c r="AC1641" s="2">
        <v>0.88800000000000001</v>
      </c>
      <c r="AD1641" s="2">
        <v>0.28699999999999998</v>
      </c>
      <c r="AE1641" s="2">
        <v>0.80400000000000005</v>
      </c>
      <c r="AF1641" s="2">
        <v>1.7000000000000001E-2</v>
      </c>
      <c r="AG1641" s="2">
        <v>8.0000000000000002E-3</v>
      </c>
      <c r="AH1641" s="2">
        <v>0.47399999999999998</v>
      </c>
      <c r="AI1641" s="2">
        <v>3.0000000000000001E-3</v>
      </c>
      <c r="AJ1641" s="2">
        <v>8.0000000000000002E-3</v>
      </c>
      <c r="AK1641">
        <v>119125</v>
      </c>
      <c r="AL1641">
        <v>2.08</v>
      </c>
      <c r="AM1641" t="s">
        <v>60</v>
      </c>
      <c r="AN1641" s="3">
        <v>0.69672501411631838</v>
      </c>
      <c r="AO1641" s="3">
        <v>3.575968573743727E-2</v>
      </c>
      <c r="AP1641" s="3">
        <v>0.69505998781183709</v>
      </c>
      <c r="AQ1641" s="3">
        <v>3.6181307436997677E-2</v>
      </c>
      <c r="AT1641" s="10">
        <v>1.8610954284667971E-3</v>
      </c>
      <c r="AU1641" s="1">
        <v>214.6171875</v>
      </c>
      <c r="AV1641" s="5">
        <v>620602.24442736362</v>
      </c>
      <c r="AW1641" s="9">
        <v>8.5129022598266602E-2</v>
      </c>
      <c r="AX1641">
        <v>16</v>
      </c>
      <c r="AY1641" t="s">
        <v>50</v>
      </c>
      <c r="AZ1641" s="9">
        <f>AVERAGE(MainTable[[#This Row],[f1]:[f4]])</f>
        <v>0.63100000000000001</v>
      </c>
      <c r="BA1641" s="9">
        <f>AVERAGE(MainTable[[#This Row],[l1]:[l3]])</f>
        <v>0.152</v>
      </c>
      <c r="BB1641" s="9">
        <f>AVERAGE(MainTable[[#This Row],[n1]:[lsc]])</f>
        <v>0.52016666666666667</v>
      </c>
      <c r="BC1641" s="9">
        <f>AVERAGE(MainTable[[#This Row],[density]:[clsCoef]])</f>
        <v>0.58750000000000002</v>
      </c>
      <c r="BD1641" s="9">
        <f>AVERAGE(MainTable[[#This Row],[t2]:[t4]])</f>
        <v>0.16633333333333333</v>
      </c>
      <c r="BE1641" s="9">
        <f>AVERAGE(MainTable[[#This Row],[c1]:[c2]])</f>
        <v>5.4999999999999997E-3</v>
      </c>
      <c r="BF1641" s="9">
        <f>AVERAGE(MainTable[[#This Row],[n3]], MainTable[[#This Row],[n1]], MainTable[[#This Row],[n4]])</f>
        <v>0.29633333333333334</v>
      </c>
      <c r="BG1641" s="9" t="str">
        <f>VLOOKUP(MainTable[[#This Row],[model]],ModelNames,4,FALSE)</f>
        <v>Linear</v>
      </c>
      <c r="BH1641" s="9" cm="1">
        <f t="array" ref="BH1641">MEDIAN(IF($AM$2:$AM$2385=AM1641,$AN$2:$AN$2385))</f>
        <v>0.84154689776823377</v>
      </c>
      <c r="BI1641" s="9" t="str" cm="1">
        <f t="array" ref="BI1641">LEFT(A1641, MIN(IFERROR(FIND({"_binarized","_clean","_converted"}, A1641), LEN(A1641)+1))-1)</f>
        <v>diabetic_retinopathy_debrecen</v>
      </c>
    </row>
    <row r="1642" spans="1:61" x14ac:dyDescent="0.25">
      <c r="A1642" t="s">
        <v>115</v>
      </c>
      <c r="B1642" s="6">
        <v>1151</v>
      </c>
      <c r="C1642">
        <v>20</v>
      </c>
      <c r="D1642">
        <v>19</v>
      </c>
      <c r="E1642">
        <v>0</v>
      </c>
      <c r="F1642" s="1">
        <v>1.131481481481482</v>
      </c>
      <c r="G1642">
        <v>0</v>
      </c>
      <c r="H1642">
        <v>0</v>
      </c>
      <c r="I1642" s="1">
        <v>17.09970759500013</v>
      </c>
      <c r="J1642" s="1">
        <v>46.939318222171927</v>
      </c>
      <c r="K1642" s="1">
        <v>3.9961822194834289</v>
      </c>
      <c r="L1642" s="1">
        <v>37.572400000000002</v>
      </c>
      <c r="M1642" s="1">
        <v>19.3401</v>
      </c>
      <c r="N1642" s="2">
        <v>0.41899999999999998</v>
      </c>
      <c r="O1642" s="2">
        <v>0.84199999999999997</v>
      </c>
      <c r="P1642" s="2">
        <v>0.46700000000000003</v>
      </c>
      <c r="Q1642" s="2">
        <v>0</v>
      </c>
      <c r="R1642" s="2">
        <v>0.95</v>
      </c>
      <c r="S1642" s="2">
        <v>0.89600000000000002</v>
      </c>
      <c r="T1642" s="2">
        <v>0.01</v>
      </c>
      <c r="U1642" s="2">
        <v>0.254</v>
      </c>
      <c r="V1642" s="2">
        <v>0.192</v>
      </c>
      <c r="W1642" s="2">
        <v>0.20499999999999999</v>
      </c>
      <c r="X1642" s="2">
        <v>0.41699999999999998</v>
      </c>
      <c r="Y1642" s="2">
        <v>0.40200000000000002</v>
      </c>
      <c r="Z1642" s="2">
        <v>0.28199999999999997</v>
      </c>
      <c r="AA1642" s="2">
        <v>0.81799999999999995</v>
      </c>
      <c r="AB1642" s="2">
        <v>0.997</v>
      </c>
      <c r="AC1642" s="2">
        <v>0.88800000000000001</v>
      </c>
      <c r="AD1642" s="2">
        <v>0.28699999999999998</v>
      </c>
      <c r="AE1642" s="2">
        <v>0.80400000000000005</v>
      </c>
      <c r="AF1642" s="2">
        <v>1.7000000000000001E-2</v>
      </c>
      <c r="AG1642" s="2">
        <v>8.0000000000000002E-3</v>
      </c>
      <c r="AH1642" s="2">
        <v>0.47399999999999998</v>
      </c>
      <c r="AI1642" s="2">
        <v>3.0000000000000001E-3</v>
      </c>
      <c r="AJ1642" s="2">
        <v>8.0000000000000002E-3</v>
      </c>
      <c r="AK1642">
        <v>119125</v>
      </c>
      <c r="AL1642">
        <v>2.08</v>
      </c>
      <c r="AM1642" t="s">
        <v>58</v>
      </c>
      <c r="AN1642" s="3">
        <v>0.69501976284584988</v>
      </c>
      <c r="AO1642" s="3">
        <v>2.2236635659252959E-2</v>
      </c>
      <c r="AP1642" s="3">
        <v>0.69507193613377327</v>
      </c>
      <c r="AQ1642" s="3">
        <v>2.1919549045523321E-2</v>
      </c>
      <c r="AR1642" s="3">
        <v>0.77268956614884909</v>
      </c>
      <c r="AS1642" s="3">
        <v>2.207369867970705E-2</v>
      </c>
      <c r="AT1642" s="10">
        <v>5.6183338165283203E-3</v>
      </c>
      <c r="AU1642" s="1">
        <v>212.4609375</v>
      </c>
      <c r="AV1642" s="5">
        <v>205576.962444303</v>
      </c>
      <c r="AW1642" s="9">
        <v>1.0504913330078121</v>
      </c>
      <c r="AX1642">
        <v>2</v>
      </c>
      <c r="AY1642" t="s">
        <v>50</v>
      </c>
      <c r="AZ1642" s="9">
        <f>AVERAGE(MainTable[[#This Row],[f1]:[f4]])</f>
        <v>0.63100000000000001</v>
      </c>
      <c r="BA1642" s="9">
        <f>AVERAGE(MainTable[[#This Row],[l1]:[l3]])</f>
        <v>0.152</v>
      </c>
      <c r="BB1642" s="9">
        <f>AVERAGE(MainTable[[#This Row],[n1]:[lsc]])</f>
        <v>0.52016666666666667</v>
      </c>
      <c r="BC1642" s="9">
        <f>AVERAGE(MainTable[[#This Row],[density]:[clsCoef]])</f>
        <v>0.58750000000000002</v>
      </c>
      <c r="BD1642" s="9">
        <f>AVERAGE(MainTable[[#This Row],[t2]:[t4]])</f>
        <v>0.16633333333333333</v>
      </c>
      <c r="BE1642" s="9">
        <f>AVERAGE(MainTable[[#This Row],[c1]:[c2]])</f>
        <v>5.4999999999999997E-3</v>
      </c>
      <c r="BF1642" s="9">
        <f>AVERAGE(MainTable[[#This Row],[n3]], MainTable[[#This Row],[n1]], MainTable[[#This Row],[n4]])</f>
        <v>0.29633333333333334</v>
      </c>
      <c r="BG1642" s="9" t="str">
        <f>VLOOKUP(MainTable[[#This Row],[model]],ModelNames,4,FALSE)</f>
        <v>Tree Ensemble</v>
      </c>
      <c r="BH1642" s="9" cm="1">
        <f t="array" ref="BH1642">MEDIAN(IF($AM$2:$AM$2385=AM1642,$AN$2:$AN$2385))</f>
        <v>0.86973139609339412</v>
      </c>
      <c r="BI1642" s="9" t="str" cm="1">
        <f t="array" ref="BI1642">LEFT(A1642, MIN(IFERROR(FIND({"_binarized","_clean","_converted"}, A1642), LEN(A1642)+1))-1)</f>
        <v>diabetic_retinopathy_debrecen</v>
      </c>
    </row>
    <row r="1643" spans="1:61" x14ac:dyDescent="0.25">
      <c r="A1643" t="s">
        <v>115</v>
      </c>
      <c r="B1643" s="6">
        <v>1151</v>
      </c>
      <c r="C1643">
        <v>20</v>
      </c>
      <c r="D1643">
        <v>19</v>
      </c>
      <c r="E1643">
        <v>0</v>
      </c>
      <c r="F1643" s="1">
        <v>1.131481481481482</v>
      </c>
      <c r="G1643">
        <v>0</v>
      </c>
      <c r="H1643">
        <v>0</v>
      </c>
      <c r="I1643" s="1">
        <v>17.09970759500013</v>
      </c>
      <c r="J1643" s="1">
        <v>46.939318222171927</v>
      </c>
      <c r="K1643" s="1">
        <v>3.9961822194834289</v>
      </c>
      <c r="L1643" s="1">
        <v>37.572400000000002</v>
      </c>
      <c r="M1643" s="1">
        <v>19.3401</v>
      </c>
      <c r="N1643" s="2">
        <v>0.41899999999999998</v>
      </c>
      <c r="O1643" s="2">
        <v>0.84199999999999997</v>
      </c>
      <c r="P1643" s="2">
        <v>0.46700000000000003</v>
      </c>
      <c r="Q1643" s="2">
        <v>0</v>
      </c>
      <c r="R1643" s="2">
        <v>0.95</v>
      </c>
      <c r="S1643" s="2">
        <v>0.89600000000000002</v>
      </c>
      <c r="T1643" s="2">
        <v>0.01</v>
      </c>
      <c r="U1643" s="2">
        <v>0.254</v>
      </c>
      <c r="V1643" s="2">
        <v>0.192</v>
      </c>
      <c r="W1643" s="2">
        <v>0.20499999999999999</v>
      </c>
      <c r="X1643" s="2">
        <v>0.41699999999999998</v>
      </c>
      <c r="Y1643" s="2">
        <v>0.40200000000000002</v>
      </c>
      <c r="Z1643" s="2">
        <v>0.28199999999999997</v>
      </c>
      <c r="AA1643" s="2">
        <v>0.81799999999999995</v>
      </c>
      <c r="AB1643" s="2">
        <v>0.997</v>
      </c>
      <c r="AC1643" s="2">
        <v>0.88800000000000001</v>
      </c>
      <c r="AD1643" s="2">
        <v>0.28699999999999998</v>
      </c>
      <c r="AE1643" s="2">
        <v>0.80400000000000005</v>
      </c>
      <c r="AF1643" s="2">
        <v>1.7000000000000001E-2</v>
      </c>
      <c r="AG1643" s="2">
        <v>8.0000000000000002E-3</v>
      </c>
      <c r="AH1643" s="2">
        <v>0.47399999999999998</v>
      </c>
      <c r="AI1643" s="2">
        <v>3.0000000000000001E-3</v>
      </c>
      <c r="AJ1643" s="2">
        <v>8.0000000000000002E-3</v>
      </c>
      <c r="AK1643">
        <v>119125</v>
      </c>
      <c r="AL1643">
        <v>2.08</v>
      </c>
      <c r="AM1643" t="s">
        <v>52</v>
      </c>
      <c r="AN1643" s="3">
        <v>0.68804818370035759</v>
      </c>
      <c r="AO1643" s="3">
        <v>3.2732559884924843E-2</v>
      </c>
      <c r="AP1643" s="3">
        <v>0.68803610553259331</v>
      </c>
      <c r="AQ1643" s="3">
        <v>3.228402159080504E-2</v>
      </c>
      <c r="AR1643" s="3">
        <v>0.7727309076369453</v>
      </c>
      <c r="AS1643" s="3">
        <v>3.0285411903732191E-2</v>
      </c>
      <c r="AT1643" s="10">
        <v>8.923029899597168E-2</v>
      </c>
      <c r="AU1643" s="1">
        <v>211.08203125</v>
      </c>
      <c r="AV1643" s="5">
        <v>12944.03373065177</v>
      </c>
      <c r="AW1643" s="9">
        <v>2.3227298259735112</v>
      </c>
      <c r="AX1643">
        <v>24</v>
      </c>
      <c r="AY1643" t="s">
        <v>50</v>
      </c>
      <c r="AZ1643" s="9">
        <f>AVERAGE(MainTable[[#This Row],[f1]:[f4]])</f>
        <v>0.63100000000000001</v>
      </c>
      <c r="BA1643" s="9">
        <f>AVERAGE(MainTable[[#This Row],[l1]:[l3]])</f>
        <v>0.152</v>
      </c>
      <c r="BB1643" s="9">
        <f>AVERAGE(MainTable[[#This Row],[n1]:[lsc]])</f>
        <v>0.52016666666666667</v>
      </c>
      <c r="BC1643" s="9">
        <f>AVERAGE(MainTable[[#This Row],[density]:[clsCoef]])</f>
        <v>0.58750000000000002</v>
      </c>
      <c r="BD1643" s="9">
        <f>AVERAGE(MainTable[[#This Row],[t2]:[t4]])</f>
        <v>0.16633333333333333</v>
      </c>
      <c r="BE1643" s="9">
        <f>AVERAGE(MainTable[[#This Row],[c1]:[c2]])</f>
        <v>5.4999999999999997E-3</v>
      </c>
      <c r="BF1643" s="9">
        <f>AVERAGE(MainTable[[#This Row],[n3]], MainTable[[#This Row],[n1]], MainTable[[#This Row],[n4]])</f>
        <v>0.29633333333333334</v>
      </c>
      <c r="BG1643" s="9" t="str">
        <f>VLOOKUP(MainTable[[#This Row],[model]],ModelNames,4,FALSE)</f>
        <v>Tree Ensemble</v>
      </c>
      <c r="BH1643" s="9" cm="1">
        <f t="array" ref="BH1643">MEDIAN(IF($AM$2:$AM$2385=AM1643,$AN$2:$AN$2385))</f>
        <v>0.87140340575455077</v>
      </c>
      <c r="BI1643" s="9" t="str" cm="1">
        <f t="array" ref="BI1643">LEFT(A1643, MIN(IFERROR(FIND({"_binarized","_clean","_converted"}, A1643), LEN(A1643)+1))-1)</f>
        <v>diabetic_retinopathy_debrecen</v>
      </c>
    </row>
    <row r="1644" spans="1:61" x14ac:dyDescent="0.25">
      <c r="A1644" t="s">
        <v>115</v>
      </c>
      <c r="B1644" s="6">
        <v>1151</v>
      </c>
      <c r="C1644">
        <v>20</v>
      </c>
      <c r="D1644">
        <v>19</v>
      </c>
      <c r="E1644">
        <v>0</v>
      </c>
      <c r="F1644" s="1">
        <v>1.131481481481482</v>
      </c>
      <c r="G1644">
        <v>0</v>
      </c>
      <c r="H1644">
        <v>0</v>
      </c>
      <c r="I1644" s="1">
        <v>17.09970759500013</v>
      </c>
      <c r="J1644" s="1">
        <v>46.939318222171927</v>
      </c>
      <c r="K1644" s="1">
        <v>3.9961822194834289</v>
      </c>
      <c r="L1644" s="1">
        <v>37.572400000000002</v>
      </c>
      <c r="M1644" s="1">
        <v>19.3401</v>
      </c>
      <c r="N1644" s="2">
        <v>0.41899999999999998</v>
      </c>
      <c r="O1644" s="2">
        <v>0.84199999999999997</v>
      </c>
      <c r="P1644" s="2">
        <v>0.46700000000000003</v>
      </c>
      <c r="Q1644" s="2">
        <v>0</v>
      </c>
      <c r="R1644" s="2">
        <v>0.95</v>
      </c>
      <c r="S1644" s="2">
        <v>0.89600000000000002</v>
      </c>
      <c r="T1644" s="2">
        <v>0.01</v>
      </c>
      <c r="U1644" s="2">
        <v>0.254</v>
      </c>
      <c r="V1644" s="2">
        <v>0.192</v>
      </c>
      <c r="W1644" s="2">
        <v>0.20499999999999999</v>
      </c>
      <c r="X1644" s="2">
        <v>0.41699999999999998</v>
      </c>
      <c r="Y1644" s="2">
        <v>0.40200000000000002</v>
      </c>
      <c r="Z1644" s="2">
        <v>0.28199999999999997</v>
      </c>
      <c r="AA1644" s="2">
        <v>0.81799999999999995</v>
      </c>
      <c r="AB1644" s="2">
        <v>0.997</v>
      </c>
      <c r="AC1644" s="2">
        <v>0.88800000000000001</v>
      </c>
      <c r="AD1644" s="2">
        <v>0.28699999999999998</v>
      </c>
      <c r="AE1644" s="2">
        <v>0.80400000000000005</v>
      </c>
      <c r="AF1644" s="2">
        <v>1.7000000000000001E-2</v>
      </c>
      <c r="AG1644" s="2">
        <v>8.0000000000000002E-3</v>
      </c>
      <c r="AH1644" s="2">
        <v>0.47399999999999998</v>
      </c>
      <c r="AI1644" s="2">
        <v>3.0000000000000001E-3</v>
      </c>
      <c r="AJ1644" s="2">
        <v>8.0000000000000002E-3</v>
      </c>
      <c r="AK1644">
        <v>119125</v>
      </c>
      <c r="AL1644">
        <v>2.08</v>
      </c>
      <c r="AM1644" t="s">
        <v>59</v>
      </c>
      <c r="AN1644" s="3">
        <v>0.684558629776021</v>
      </c>
      <c r="AO1644" s="3">
        <v>3.8166657746659068E-2</v>
      </c>
      <c r="AP1644" s="3">
        <v>0.68455632591362059</v>
      </c>
      <c r="AQ1644" s="3">
        <v>3.8142367029938902E-2</v>
      </c>
      <c r="AR1644" s="3">
        <v>0.75752217631465935</v>
      </c>
      <c r="AS1644" s="3">
        <v>3.5785976061378677E-2</v>
      </c>
      <c r="AT1644" s="10">
        <v>4.0543079376220703E-3</v>
      </c>
      <c r="AU1644" s="1">
        <v>210.58203125</v>
      </c>
      <c r="AV1644" s="5">
        <v>284882.15936489269</v>
      </c>
      <c r="AW1644" s="9">
        <v>0.31869244575500488</v>
      </c>
      <c r="AX1644">
        <v>1</v>
      </c>
      <c r="AY1644" t="s">
        <v>50</v>
      </c>
      <c r="AZ1644" s="9">
        <f>AVERAGE(MainTable[[#This Row],[f1]:[f4]])</f>
        <v>0.63100000000000001</v>
      </c>
      <c r="BA1644" s="9">
        <f>AVERAGE(MainTable[[#This Row],[l1]:[l3]])</f>
        <v>0.152</v>
      </c>
      <c r="BB1644" s="9">
        <f>AVERAGE(MainTable[[#This Row],[n1]:[lsc]])</f>
        <v>0.52016666666666667</v>
      </c>
      <c r="BC1644" s="9">
        <f>AVERAGE(MainTable[[#This Row],[density]:[clsCoef]])</f>
        <v>0.58750000000000002</v>
      </c>
      <c r="BD1644" s="9">
        <f>AVERAGE(MainTable[[#This Row],[t2]:[t4]])</f>
        <v>0.16633333333333333</v>
      </c>
      <c r="BE1644" s="9">
        <f>AVERAGE(MainTable[[#This Row],[c1]:[c2]])</f>
        <v>5.4999999999999997E-3</v>
      </c>
      <c r="BF1644" s="9">
        <f>AVERAGE(MainTable[[#This Row],[n3]], MainTable[[#This Row],[n1]], MainTable[[#This Row],[n4]])</f>
        <v>0.29633333333333334</v>
      </c>
      <c r="BG1644" s="9" t="str">
        <f>VLOOKUP(MainTable[[#This Row],[model]],ModelNames,4,FALSE)</f>
        <v>Tree Ensemble</v>
      </c>
      <c r="BH1644" s="9" cm="1">
        <f t="array" ref="BH1644">MEDIAN(IF($AM$2:$AM$2385=AM1644,$AN$2:$AN$2385))</f>
        <v>0.86949265687583444</v>
      </c>
      <c r="BI1644" s="9" t="str" cm="1">
        <f t="array" ref="BI1644">LEFT(A1644, MIN(IFERROR(FIND({"_binarized","_clean","_converted"}, A1644), LEN(A1644)+1))-1)</f>
        <v>diabetic_retinopathy_debrecen</v>
      </c>
    </row>
    <row r="1645" spans="1:61" x14ac:dyDescent="0.25">
      <c r="A1645" t="s">
        <v>115</v>
      </c>
      <c r="B1645" s="6">
        <v>1151</v>
      </c>
      <c r="C1645">
        <v>20</v>
      </c>
      <c r="D1645">
        <v>19</v>
      </c>
      <c r="E1645">
        <v>0</v>
      </c>
      <c r="F1645" s="1">
        <v>1.131481481481482</v>
      </c>
      <c r="G1645">
        <v>0</v>
      </c>
      <c r="H1645">
        <v>0</v>
      </c>
      <c r="I1645" s="1">
        <v>17.09970759500013</v>
      </c>
      <c r="J1645" s="1">
        <v>46.939318222171927</v>
      </c>
      <c r="K1645" s="1">
        <v>3.9961822194834289</v>
      </c>
      <c r="L1645" s="1">
        <v>37.572400000000002</v>
      </c>
      <c r="M1645" s="1">
        <v>19.3401</v>
      </c>
      <c r="N1645" s="2">
        <v>0.41899999999999998</v>
      </c>
      <c r="O1645" s="2">
        <v>0.84199999999999997</v>
      </c>
      <c r="P1645" s="2">
        <v>0.46700000000000003</v>
      </c>
      <c r="Q1645" s="2">
        <v>0</v>
      </c>
      <c r="R1645" s="2">
        <v>0.95</v>
      </c>
      <c r="S1645" s="2">
        <v>0.89600000000000002</v>
      </c>
      <c r="T1645" s="2">
        <v>0.01</v>
      </c>
      <c r="U1645" s="2">
        <v>0.254</v>
      </c>
      <c r="V1645" s="2">
        <v>0.192</v>
      </c>
      <c r="W1645" s="2">
        <v>0.20499999999999999</v>
      </c>
      <c r="X1645" s="2">
        <v>0.41699999999999998</v>
      </c>
      <c r="Y1645" s="2">
        <v>0.40200000000000002</v>
      </c>
      <c r="Z1645" s="2">
        <v>0.28199999999999997</v>
      </c>
      <c r="AA1645" s="2">
        <v>0.81799999999999995</v>
      </c>
      <c r="AB1645" s="2">
        <v>0.997</v>
      </c>
      <c r="AC1645" s="2">
        <v>0.88800000000000001</v>
      </c>
      <c r="AD1645" s="2">
        <v>0.28699999999999998</v>
      </c>
      <c r="AE1645" s="2">
        <v>0.80400000000000005</v>
      </c>
      <c r="AF1645" s="2">
        <v>1.7000000000000001E-2</v>
      </c>
      <c r="AG1645" s="2">
        <v>8.0000000000000002E-3</v>
      </c>
      <c r="AH1645" s="2">
        <v>0.47399999999999998</v>
      </c>
      <c r="AI1645" s="2">
        <v>3.0000000000000001E-3</v>
      </c>
      <c r="AJ1645" s="2">
        <v>8.0000000000000002E-3</v>
      </c>
      <c r="AK1645">
        <v>119125</v>
      </c>
      <c r="AL1645">
        <v>2.08</v>
      </c>
      <c r="AM1645" t="s">
        <v>54</v>
      </c>
      <c r="AN1645" s="3">
        <v>0.6828458498023714</v>
      </c>
      <c r="AO1645" s="3">
        <v>2.2966569736681541E-2</v>
      </c>
      <c r="AP1645" s="3">
        <v>0.68258106731936663</v>
      </c>
      <c r="AQ1645" s="3">
        <v>2.270172936388291E-2</v>
      </c>
      <c r="AR1645" s="3">
        <v>0.74872236290668914</v>
      </c>
      <c r="AS1645" s="3">
        <v>3.9237469832530777E-2</v>
      </c>
      <c r="AT1645" s="10">
        <v>0.14659643173217771</v>
      </c>
      <c r="AU1645" s="1">
        <v>210.55078125</v>
      </c>
      <c r="AV1645" s="5">
        <v>7878.7729438743136</v>
      </c>
      <c r="AW1645" s="9">
        <v>2.607803106307983</v>
      </c>
      <c r="AX1645">
        <v>16</v>
      </c>
      <c r="AY1645" t="s">
        <v>50</v>
      </c>
      <c r="AZ1645" s="9">
        <f>AVERAGE(MainTable[[#This Row],[f1]:[f4]])</f>
        <v>0.63100000000000001</v>
      </c>
      <c r="BA1645" s="9">
        <f>AVERAGE(MainTable[[#This Row],[l1]:[l3]])</f>
        <v>0.152</v>
      </c>
      <c r="BB1645" s="9">
        <f>AVERAGE(MainTable[[#This Row],[n1]:[lsc]])</f>
        <v>0.52016666666666667</v>
      </c>
      <c r="BC1645" s="9">
        <f>AVERAGE(MainTable[[#This Row],[density]:[clsCoef]])</f>
        <v>0.58750000000000002</v>
      </c>
      <c r="BD1645" s="9">
        <f>AVERAGE(MainTable[[#This Row],[t2]:[t4]])</f>
        <v>0.16633333333333333</v>
      </c>
      <c r="BE1645" s="9">
        <f>AVERAGE(MainTable[[#This Row],[c1]:[c2]])</f>
        <v>5.4999999999999997E-3</v>
      </c>
      <c r="BF1645" s="9">
        <f>AVERAGE(MainTable[[#This Row],[n3]], MainTable[[#This Row],[n1]], MainTable[[#This Row],[n4]])</f>
        <v>0.29633333333333334</v>
      </c>
      <c r="BG1645" s="9" t="str">
        <f>VLOOKUP(MainTable[[#This Row],[model]],ModelNames,4,FALSE)</f>
        <v>Tree Ensemble</v>
      </c>
      <c r="BH1645" s="9" cm="1">
        <f t="array" ref="BH1645">MEDIAN(IF($AM$2:$AM$2385=AM1645,$AN$2:$AN$2385))</f>
        <v>0.87316363636363636</v>
      </c>
      <c r="BI1645" s="9" t="str" cm="1">
        <f t="array" ref="BI1645">LEFT(A1645, MIN(IFERROR(FIND({"_binarized","_clean","_converted"}, A1645), LEN(A1645)+1))-1)</f>
        <v>diabetic_retinopathy_debrecen</v>
      </c>
    </row>
    <row r="1646" spans="1:61" x14ac:dyDescent="0.25">
      <c r="A1646" t="s">
        <v>115</v>
      </c>
      <c r="B1646" s="6">
        <v>1151</v>
      </c>
      <c r="C1646">
        <v>20</v>
      </c>
      <c r="D1646">
        <v>19</v>
      </c>
      <c r="E1646">
        <v>0</v>
      </c>
      <c r="F1646" s="1">
        <v>1.131481481481482</v>
      </c>
      <c r="G1646">
        <v>0</v>
      </c>
      <c r="H1646">
        <v>0</v>
      </c>
      <c r="I1646" s="1">
        <v>17.09970759500013</v>
      </c>
      <c r="J1646" s="1">
        <v>46.939318222171927</v>
      </c>
      <c r="K1646" s="1">
        <v>3.9961822194834289</v>
      </c>
      <c r="L1646" s="1">
        <v>37.572400000000002</v>
      </c>
      <c r="M1646" s="1">
        <v>19.3401</v>
      </c>
      <c r="N1646" s="2">
        <v>0.41899999999999998</v>
      </c>
      <c r="O1646" s="2">
        <v>0.84199999999999997</v>
      </c>
      <c r="P1646" s="2">
        <v>0.46700000000000003</v>
      </c>
      <c r="Q1646" s="2">
        <v>0</v>
      </c>
      <c r="R1646" s="2">
        <v>0.95</v>
      </c>
      <c r="S1646" s="2">
        <v>0.89600000000000002</v>
      </c>
      <c r="T1646" s="2">
        <v>0.01</v>
      </c>
      <c r="U1646" s="2">
        <v>0.254</v>
      </c>
      <c r="V1646" s="2">
        <v>0.192</v>
      </c>
      <c r="W1646" s="2">
        <v>0.20499999999999999</v>
      </c>
      <c r="X1646" s="2">
        <v>0.41699999999999998</v>
      </c>
      <c r="Y1646" s="2">
        <v>0.40200000000000002</v>
      </c>
      <c r="Z1646" s="2">
        <v>0.28199999999999997</v>
      </c>
      <c r="AA1646" s="2">
        <v>0.81799999999999995</v>
      </c>
      <c r="AB1646" s="2">
        <v>0.997</v>
      </c>
      <c r="AC1646" s="2">
        <v>0.88800000000000001</v>
      </c>
      <c r="AD1646" s="2">
        <v>0.28699999999999998</v>
      </c>
      <c r="AE1646" s="2">
        <v>0.80400000000000005</v>
      </c>
      <c r="AF1646" s="2">
        <v>1.7000000000000001E-2</v>
      </c>
      <c r="AG1646" s="2">
        <v>8.0000000000000002E-3</v>
      </c>
      <c r="AH1646" s="2">
        <v>0.47399999999999998</v>
      </c>
      <c r="AI1646" s="2">
        <v>3.0000000000000001E-3</v>
      </c>
      <c r="AJ1646" s="2">
        <v>8.0000000000000002E-3</v>
      </c>
      <c r="AK1646">
        <v>119125</v>
      </c>
      <c r="AL1646">
        <v>2.08</v>
      </c>
      <c r="AM1646" t="s">
        <v>64</v>
      </c>
      <c r="AN1646" s="3">
        <v>0.6828345567476003</v>
      </c>
      <c r="AO1646" s="3">
        <v>3.0047675963920779E-2</v>
      </c>
      <c r="AP1646" s="3">
        <v>0.68241494995455088</v>
      </c>
      <c r="AQ1646" s="3">
        <v>3.0381046888007791E-2</v>
      </c>
      <c r="AR1646" s="3">
        <v>0.74769289814938211</v>
      </c>
      <c r="AS1646" s="3">
        <v>3.6885520190957241E-2</v>
      </c>
      <c r="AT1646" s="10">
        <v>1.887321472167969E-3</v>
      </c>
      <c r="AU1646" s="1">
        <v>215.921875</v>
      </c>
      <c r="AV1646" s="5">
        <v>611978.41334007075</v>
      </c>
      <c r="AW1646" s="9">
        <v>2.5518655776977539E-2</v>
      </c>
      <c r="AX1646">
        <v>2</v>
      </c>
      <c r="AY1646" t="s">
        <v>50</v>
      </c>
      <c r="AZ1646" s="9">
        <f>AVERAGE(MainTable[[#This Row],[f1]:[f4]])</f>
        <v>0.63100000000000001</v>
      </c>
      <c r="BA1646" s="9">
        <f>AVERAGE(MainTable[[#This Row],[l1]:[l3]])</f>
        <v>0.152</v>
      </c>
      <c r="BB1646" s="9">
        <f>AVERAGE(MainTable[[#This Row],[n1]:[lsc]])</f>
        <v>0.52016666666666667</v>
      </c>
      <c r="BC1646" s="9">
        <f>AVERAGE(MainTable[[#This Row],[density]:[clsCoef]])</f>
        <v>0.58750000000000002</v>
      </c>
      <c r="BD1646" s="9">
        <f>AVERAGE(MainTable[[#This Row],[t2]:[t4]])</f>
        <v>0.16633333333333333</v>
      </c>
      <c r="BE1646" s="9">
        <f>AVERAGE(MainTable[[#This Row],[c1]:[c2]])</f>
        <v>5.4999999999999997E-3</v>
      </c>
      <c r="BF1646" s="9">
        <f>AVERAGE(MainTable[[#This Row],[n3]], MainTable[[#This Row],[n1]], MainTable[[#This Row],[n4]])</f>
        <v>0.29633333333333334</v>
      </c>
      <c r="BG1646" s="9" t="str">
        <f>VLOOKUP(MainTable[[#This Row],[model]],ModelNames,4,FALSE)</f>
        <v>Discriminant</v>
      </c>
      <c r="BH1646" s="9" cm="1">
        <f t="array" ref="BH1646">MEDIAN(IF($AM$2:$AM$2385=AM1646,$AN$2:$AN$2385))</f>
        <v>0.83860904466088915</v>
      </c>
      <c r="BI1646" s="9" t="str" cm="1">
        <f t="array" ref="BI1646">LEFT(A1646, MIN(IFERROR(FIND({"_binarized","_clean","_converted"}, A1646), LEN(A1646)+1))-1)</f>
        <v>diabetic_retinopathy_debrecen</v>
      </c>
    </row>
    <row r="1647" spans="1:61" x14ac:dyDescent="0.25">
      <c r="A1647" t="s">
        <v>115</v>
      </c>
      <c r="B1647" s="6">
        <v>1151</v>
      </c>
      <c r="C1647">
        <v>20</v>
      </c>
      <c r="D1647">
        <v>19</v>
      </c>
      <c r="E1647">
        <v>0</v>
      </c>
      <c r="F1647" s="1">
        <v>1.131481481481482</v>
      </c>
      <c r="G1647">
        <v>0</v>
      </c>
      <c r="H1647">
        <v>0</v>
      </c>
      <c r="I1647" s="1">
        <v>17.09970759500013</v>
      </c>
      <c r="J1647" s="1">
        <v>46.939318222171927</v>
      </c>
      <c r="K1647" s="1">
        <v>3.9961822194834289</v>
      </c>
      <c r="L1647" s="1">
        <v>37.572400000000002</v>
      </c>
      <c r="M1647" s="1">
        <v>19.3401</v>
      </c>
      <c r="N1647" s="2">
        <v>0.41899999999999998</v>
      </c>
      <c r="O1647" s="2">
        <v>0.84199999999999997</v>
      </c>
      <c r="P1647" s="2">
        <v>0.46700000000000003</v>
      </c>
      <c r="Q1647" s="2">
        <v>0</v>
      </c>
      <c r="R1647" s="2">
        <v>0.95</v>
      </c>
      <c r="S1647" s="2">
        <v>0.89600000000000002</v>
      </c>
      <c r="T1647" s="2">
        <v>0.01</v>
      </c>
      <c r="U1647" s="2">
        <v>0.254</v>
      </c>
      <c r="V1647" s="2">
        <v>0.192</v>
      </c>
      <c r="W1647" s="2">
        <v>0.20499999999999999</v>
      </c>
      <c r="X1647" s="2">
        <v>0.41699999999999998</v>
      </c>
      <c r="Y1647" s="2">
        <v>0.40200000000000002</v>
      </c>
      <c r="Z1647" s="2">
        <v>0.28199999999999997</v>
      </c>
      <c r="AA1647" s="2">
        <v>0.81799999999999995</v>
      </c>
      <c r="AB1647" s="2">
        <v>0.997</v>
      </c>
      <c r="AC1647" s="2">
        <v>0.88800000000000001</v>
      </c>
      <c r="AD1647" s="2">
        <v>0.28699999999999998</v>
      </c>
      <c r="AE1647" s="2">
        <v>0.80400000000000005</v>
      </c>
      <c r="AF1647" s="2">
        <v>1.7000000000000001E-2</v>
      </c>
      <c r="AG1647" s="2">
        <v>8.0000000000000002E-3</v>
      </c>
      <c r="AH1647" s="2">
        <v>0.47399999999999998</v>
      </c>
      <c r="AI1647" s="2">
        <v>3.0000000000000001E-3</v>
      </c>
      <c r="AJ1647" s="2">
        <v>8.0000000000000002E-3</v>
      </c>
      <c r="AK1647">
        <v>119125</v>
      </c>
      <c r="AL1647">
        <v>2.08</v>
      </c>
      <c r="AM1647" t="s">
        <v>53</v>
      </c>
      <c r="AN1647" s="3">
        <v>0.64899680030114815</v>
      </c>
      <c r="AO1647" s="3">
        <v>2.1603932882514349E-2</v>
      </c>
      <c r="AP1647" s="3">
        <v>0.64844771866795592</v>
      </c>
      <c r="AQ1647" s="3">
        <v>2.2159193320531931E-2</v>
      </c>
      <c r="AR1647" s="3">
        <v>0.69710541709242224</v>
      </c>
      <c r="AS1647" s="3">
        <v>1.916149941717361E-2</v>
      </c>
      <c r="AT1647" s="10">
        <v>4.3277740478515618E-2</v>
      </c>
      <c r="AU1647" s="1">
        <v>215.5</v>
      </c>
      <c r="AV1647" s="5">
        <v>26688.084618774788</v>
      </c>
      <c r="AW1647" s="9">
        <v>0.27825117111206049</v>
      </c>
      <c r="AX1647">
        <v>24</v>
      </c>
      <c r="AY1647" t="s">
        <v>50</v>
      </c>
      <c r="AZ1647" s="9">
        <f>AVERAGE(MainTable[[#This Row],[f1]:[f4]])</f>
        <v>0.63100000000000001</v>
      </c>
      <c r="BA1647" s="9">
        <f>AVERAGE(MainTable[[#This Row],[l1]:[l3]])</f>
        <v>0.152</v>
      </c>
      <c r="BB1647" s="9">
        <f>AVERAGE(MainTable[[#This Row],[n1]:[lsc]])</f>
        <v>0.52016666666666667</v>
      </c>
      <c r="BC1647" s="9">
        <f>AVERAGE(MainTable[[#This Row],[density]:[clsCoef]])</f>
        <v>0.58750000000000002</v>
      </c>
      <c r="BD1647" s="9">
        <f>AVERAGE(MainTable[[#This Row],[t2]:[t4]])</f>
        <v>0.16633333333333333</v>
      </c>
      <c r="BE1647" s="9">
        <f>AVERAGE(MainTable[[#This Row],[c1]:[c2]])</f>
        <v>5.4999999999999997E-3</v>
      </c>
      <c r="BF1647" s="9">
        <f>AVERAGE(MainTable[[#This Row],[n3]], MainTable[[#This Row],[n1]], MainTable[[#This Row],[n4]])</f>
        <v>0.29633333333333334</v>
      </c>
      <c r="BG1647" s="9" t="str">
        <f>VLOOKUP(MainTable[[#This Row],[model]],ModelNames,4,FALSE)</f>
        <v>Instance-based</v>
      </c>
      <c r="BH1647" s="9" cm="1">
        <f t="array" ref="BH1647">MEDIAN(IF($AM$2:$AM$2385=AM1647,$AN$2:$AN$2385))</f>
        <v>0.85</v>
      </c>
      <c r="BI1647" s="9" t="str" cm="1">
        <f t="array" ref="BI1647">LEFT(A1647, MIN(IFERROR(FIND({"_binarized","_clean","_converted"}, A1647), LEN(A1647)+1))-1)</f>
        <v>diabetic_retinopathy_debrecen</v>
      </c>
    </row>
    <row r="1648" spans="1:61" x14ac:dyDescent="0.25">
      <c r="A1648" t="s">
        <v>115</v>
      </c>
      <c r="B1648" s="6">
        <v>1151</v>
      </c>
      <c r="C1648">
        <v>20</v>
      </c>
      <c r="D1648">
        <v>19</v>
      </c>
      <c r="E1648">
        <v>0</v>
      </c>
      <c r="F1648" s="1">
        <v>1.131481481481482</v>
      </c>
      <c r="G1648">
        <v>0</v>
      </c>
      <c r="H1648">
        <v>0</v>
      </c>
      <c r="I1648" s="1">
        <v>17.09970759500013</v>
      </c>
      <c r="J1648" s="1">
        <v>46.939318222171927</v>
      </c>
      <c r="K1648" s="1">
        <v>3.9961822194834289</v>
      </c>
      <c r="L1648" s="1">
        <v>37.572400000000002</v>
      </c>
      <c r="M1648" s="1">
        <v>19.3401</v>
      </c>
      <c r="N1648" s="2">
        <v>0.41899999999999998</v>
      </c>
      <c r="O1648" s="2">
        <v>0.84199999999999997</v>
      </c>
      <c r="P1648" s="2">
        <v>0.46700000000000003</v>
      </c>
      <c r="Q1648" s="2">
        <v>0</v>
      </c>
      <c r="R1648" s="2">
        <v>0.95</v>
      </c>
      <c r="S1648" s="2">
        <v>0.89600000000000002</v>
      </c>
      <c r="T1648" s="2">
        <v>0.01</v>
      </c>
      <c r="U1648" s="2">
        <v>0.254</v>
      </c>
      <c r="V1648" s="2">
        <v>0.192</v>
      </c>
      <c r="W1648" s="2">
        <v>0.20499999999999999</v>
      </c>
      <c r="X1648" s="2">
        <v>0.41699999999999998</v>
      </c>
      <c r="Y1648" s="2">
        <v>0.40200000000000002</v>
      </c>
      <c r="Z1648" s="2">
        <v>0.28199999999999997</v>
      </c>
      <c r="AA1648" s="2">
        <v>0.81799999999999995</v>
      </c>
      <c r="AB1648" s="2">
        <v>0.997</v>
      </c>
      <c r="AC1648" s="2">
        <v>0.88800000000000001</v>
      </c>
      <c r="AD1648" s="2">
        <v>0.28699999999999998</v>
      </c>
      <c r="AE1648" s="2">
        <v>0.80400000000000005</v>
      </c>
      <c r="AF1648" s="2">
        <v>1.7000000000000001E-2</v>
      </c>
      <c r="AG1648" s="2">
        <v>8.0000000000000002E-3</v>
      </c>
      <c r="AH1648" s="2">
        <v>0.47399999999999998</v>
      </c>
      <c r="AI1648" s="2">
        <v>3.0000000000000001E-3</v>
      </c>
      <c r="AJ1648" s="2">
        <v>8.0000000000000002E-3</v>
      </c>
      <c r="AK1648">
        <v>119125</v>
      </c>
      <c r="AL1648">
        <v>2.08</v>
      </c>
      <c r="AM1648" t="s">
        <v>63</v>
      </c>
      <c r="AN1648" s="3">
        <v>0.63329192546583857</v>
      </c>
      <c r="AO1648" s="3">
        <v>4.6656837233468543E-2</v>
      </c>
      <c r="AP1648" s="3">
        <v>0.63355223530499605</v>
      </c>
      <c r="AQ1648" s="3">
        <v>4.6537329164961477E-2</v>
      </c>
      <c r="AR1648" s="3">
        <v>0.69415338802750504</v>
      </c>
      <c r="AS1648" s="3">
        <v>4.5990976616342619E-2</v>
      </c>
      <c r="AT1648" s="10">
        <v>1.906156539916992E-3</v>
      </c>
      <c r="AU1648" s="1">
        <v>215.7578125</v>
      </c>
      <c r="AV1648" s="5">
        <v>605931.34709193243</v>
      </c>
      <c r="AW1648" s="9">
        <v>2.4309158325195309E-2</v>
      </c>
      <c r="AX1648">
        <v>4</v>
      </c>
      <c r="AY1648" t="s">
        <v>50</v>
      </c>
      <c r="AZ1648" s="9">
        <f>AVERAGE(MainTable[[#This Row],[f1]:[f4]])</f>
        <v>0.63100000000000001</v>
      </c>
      <c r="BA1648" s="9">
        <f>AVERAGE(MainTable[[#This Row],[l1]:[l3]])</f>
        <v>0.152</v>
      </c>
      <c r="BB1648" s="9">
        <f>AVERAGE(MainTable[[#This Row],[n1]:[lsc]])</f>
        <v>0.52016666666666667</v>
      </c>
      <c r="BC1648" s="9">
        <f>AVERAGE(MainTable[[#This Row],[density]:[clsCoef]])</f>
        <v>0.58750000000000002</v>
      </c>
      <c r="BD1648" s="9">
        <f>AVERAGE(MainTable[[#This Row],[t2]:[t4]])</f>
        <v>0.16633333333333333</v>
      </c>
      <c r="BE1648" s="9">
        <f>AVERAGE(MainTable[[#This Row],[c1]:[c2]])</f>
        <v>5.4999999999999997E-3</v>
      </c>
      <c r="BF1648" s="9">
        <f>AVERAGE(MainTable[[#This Row],[n3]], MainTable[[#This Row],[n1]], MainTable[[#This Row],[n4]])</f>
        <v>0.29633333333333334</v>
      </c>
      <c r="BG1648" s="9" t="str">
        <f>VLOOKUP(MainTable[[#This Row],[model]],ModelNames,4,FALSE)</f>
        <v>Probabilistic</v>
      </c>
      <c r="BH1648" s="9" cm="1">
        <f t="array" ref="BH1648">MEDIAN(IF($AM$2:$AM$2385=AM1648,$AN$2:$AN$2385))</f>
        <v>0.73750000000000004</v>
      </c>
      <c r="BI1648" s="9" t="str" cm="1">
        <f t="array" ref="BI1648">LEFT(A1648, MIN(IFERROR(FIND({"_binarized","_clean","_converted"}, A1648), LEN(A1648)+1))-1)</f>
        <v>diabetic_retinopathy_debrecen</v>
      </c>
    </row>
    <row r="1649" spans="1:61" x14ac:dyDescent="0.25">
      <c r="A1649" t="s">
        <v>115</v>
      </c>
      <c r="B1649" s="6">
        <v>1151</v>
      </c>
      <c r="C1649">
        <v>20</v>
      </c>
      <c r="D1649">
        <v>19</v>
      </c>
      <c r="E1649">
        <v>0</v>
      </c>
      <c r="F1649" s="1">
        <v>1.131481481481482</v>
      </c>
      <c r="G1649">
        <v>0</v>
      </c>
      <c r="H1649">
        <v>0</v>
      </c>
      <c r="I1649" s="1">
        <v>17.09970759500013</v>
      </c>
      <c r="J1649" s="1">
        <v>46.939318222171927</v>
      </c>
      <c r="K1649" s="1">
        <v>3.9961822194834289</v>
      </c>
      <c r="L1649" s="1">
        <v>37.572400000000002</v>
      </c>
      <c r="M1649" s="1">
        <v>19.3401</v>
      </c>
      <c r="N1649" s="2">
        <v>0.41899999999999998</v>
      </c>
      <c r="O1649" s="2">
        <v>0.84199999999999997</v>
      </c>
      <c r="P1649" s="2">
        <v>0.46700000000000003</v>
      </c>
      <c r="Q1649" s="2">
        <v>0</v>
      </c>
      <c r="R1649" s="2">
        <v>0.95</v>
      </c>
      <c r="S1649" s="2">
        <v>0.89600000000000002</v>
      </c>
      <c r="T1649" s="2">
        <v>0.01</v>
      </c>
      <c r="U1649" s="2">
        <v>0.254</v>
      </c>
      <c r="V1649" s="2">
        <v>0.192</v>
      </c>
      <c r="W1649" s="2">
        <v>0.20499999999999999</v>
      </c>
      <c r="X1649" s="2">
        <v>0.41699999999999998</v>
      </c>
      <c r="Y1649" s="2">
        <v>0.40200000000000002</v>
      </c>
      <c r="Z1649" s="2">
        <v>0.28199999999999997</v>
      </c>
      <c r="AA1649" s="2">
        <v>0.81799999999999995</v>
      </c>
      <c r="AB1649" s="2">
        <v>0.997</v>
      </c>
      <c r="AC1649" s="2">
        <v>0.88800000000000001</v>
      </c>
      <c r="AD1649" s="2">
        <v>0.28699999999999998</v>
      </c>
      <c r="AE1649" s="2">
        <v>0.80400000000000005</v>
      </c>
      <c r="AF1649" s="2">
        <v>1.7000000000000001E-2</v>
      </c>
      <c r="AG1649" s="2">
        <v>8.0000000000000002E-3</v>
      </c>
      <c r="AH1649" s="2">
        <v>0.47399999999999998</v>
      </c>
      <c r="AI1649" s="2">
        <v>3.0000000000000001E-3</v>
      </c>
      <c r="AJ1649" s="2">
        <v>8.0000000000000002E-3</v>
      </c>
      <c r="AK1649">
        <v>119125</v>
      </c>
      <c r="AL1649">
        <v>2.08</v>
      </c>
      <c r="AM1649" t="s">
        <v>61</v>
      </c>
      <c r="AN1649" s="3">
        <v>0.62897797854319593</v>
      </c>
      <c r="AO1649" s="3">
        <v>2.6663029068672201E-2</v>
      </c>
      <c r="AP1649" s="3">
        <v>0.61391969549024694</v>
      </c>
      <c r="AQ1649" s="3">
        <v>3.1679763686669193E-2</v>
      </c>
      <c r="AR1649" s="3">
        <v>0.70115916596324424</v>
      </c>
      <c r="AS1649" s="3">
        <v>3.4819023352389657E-2</v>
      </c>
      <c r="AT1649" s="10">
        <v>2.479314804077148E-3</v>
      </c>
      <c r="AU1649" s="1">
        <v>216.4140625</v>
      </c>
      <c r="AV1649" s="5">
        <v>465854.51678045967</v>
      </c>
      <c r="AW1649" s="9">
        <v>2.6021957397460941E-2</v>
      </c>
      <c r="AX1649">
        <v>4</v>
      </c>
      <c r="AY1649" t="s">
        <v>50</v>
      </c>
      <c r="AZ1649" s="9">
        <f>AVERAGE(MainTable[[#This Row],[f1]:[f4]])</f>
        <v>0.63100000000000001</v>
      </c>
      <c r="BA1649" s="9">
        <f>AVERAGE(MainTable[[#This Row],[l1]:[l3]])</f>
        <v>0.152</v>
      </c>
      <c r="BB1649" s="9">
        <f>AVERAGE(MainTable[[#This Row],[n1]:[lsc]])</f>
        <v>0.52016666666666667</v>
      </c>
      <c r="BC1649" s="9">
        <f>AVERAGE(MainTable[[#This Row],[density]:[clsCoef]])</f>
        <v>0.58750000000000002</v>
      </c>
      <c r="BD1649" s="9">
        <f>AVERAGE(MainTable[[#This Row],[t2]:[t4]])</f>
        <v>0.16633333333333333</v>
      </c>
      <c r="BE1649" s="9">
        <f>AVERAGE(MainTable[[#This Row],[c1]:[c2]])</f>
        <v>5.4999999999999997E-3</v>
      </c>
      <c r="BF1649" s="9">
        <f>AVERAGE(MainTable[[#This Row],[n3]], MainTable[[#This Row],[n1]], MainTable[[#This Row],[n4]])</f>
        <v>0.29633333333333334</v>
      </c>
      <c r="BG1649" s="9" t="str">
        <f>VLOOKUP(MainTable[[#This Row],[model]],ModelNames,4,FALSE)</f>
        <v>Discriminant</v>
      </c>
      <c r="BH1649" s="9" cm="1">
        <f t="array" ref="BH1649">MEDIAN(IF($AM$2:$AM$2385=AM1649,$AN$2:$AN$2385))</f>
        <v>0.82848361206198695</v>
      </c>
      <c r="BI1649" s="9" t="str" cm="1">
        <f t="array" ref="BI1649">LEFT(A1649, MIN(IFERROR(FIND({"_binarized","_clean","_converted"}, A1649), LEN(A1649)+1))-1)</f>
        <v>diabetic_retinopathy_debrecen</v>
      </c>
    </row>
    <row r="1650" spans="1:61" x14ac:dyDescent="0.25">
      <c r="A1650" t="s">
        <v>115</v>
      </c>
      <c r="B1650" s="6">
        <v>1151</v>
      </c>
      <c r="C1650">
        <v>20</v>
      </c>
      <c r="D1650">
        <v>19</v>
      </c>
      <c r="E1650">
        <v>0</v>
      </c>
      <c r="F1650" s="1">
        <v>1.131481481481482</v>
      </c>
      <c r="G1650">
        <v>0</v>
      </c>
      <c r="H1650">
        <v>0</v>
      </c>
      <c r="I1650" s="1">
        <v>17.09970759500013</v>
      </c>
      <c r="J1650" s="1">
        <v>46.939318222171927</v>
      </c>
      <c r="K1650" s="1">
        <v>3.9961822194834289</v>
      </c>
      <c r="L1650" s="1">
        <v>37.572400000000002</v>
      </c>
      <c r="M1650" s="1">
        <v>19.3401</v>
      </c>
      <c r="N1650" s="2">
        <v>0.41899999999999998</v>
      </c>
      <c r="O1650" s="2">
        <v>0.84199999999999997</v>
      </c>
      <c r="P1650" s="2">
        <v>0.46700000000000003</v>
      </c>
      <c r="Q1650" s="2">
        <v>0</v>
      </c>
      <c r="R1650" s="2">
        <v>0.95</v>
      </c>
      <c r="S1650" s="2">
        <v>0.89600000000000002</v>
      </c>
      <c r="T1650" s="2">
        <v>0.01</v>
      </c>
      <c r="U1650" s="2">
        <v>0.254</v>
      </c>
      <c r="V1650" s="2">
        <v>0.192</v>
      </c>
      <c r="W1650" s="2">
        <v>0.20499999999999999</v>
      </c>
      <c r="X1650" s="2">
        <v>0.41699999999999998</v>
      </c>
      <c r="Y1650" s="2">
        <v>0.40200000000000002</v>
      </c>
      <c r="Z1650" s="2">
        <v>0.28199999999999997</v>
      </c>
      <c r="AA1650" s="2">
        <v>0.81799999999999995</v>
      </c>
      <c r="AB1650" s="2">
        <v>0.997</v>
      </c>
      <c r="AC1650" s="2">
        <v>0.88800000000000001</v>
      </c>
      <c r="AD1650" s="2">
        <v>0.28699999999999998</v>
      </c>
      <c r="AE1650" s="2">
        <v>0.80400000000000005</v>
      </c>
      <c r="AF1650" s="2">
        <v>1.7000000000000001E-2</v>
      </c>
      <c r="AG1650" s="2">
        <v>8.0000000000000002E-3</v>
      </c>
      <c r="AH1650" s="2">
        <v>0.47399999999999998</v>
      </c>
      <c r="AI1650" s="2">
        <v>3.0000000000000001E-3</v>
      </c>
      <c r="AJ1650" s="2">
        <v>8.0000000000000002E-3</v>
      </c>
      <c r="AK1650">
        <v>119125</v>
      </c>
      <c r="AL1650">
        <v>2.08</v>
      </c>
      <c r="AM1650" t="s">
        <v>57</v>
      </c>
      <c r="AN1650" s="3">
        <v>0.60898550724637679</v>
      </c>
      <c r="AO1650" s="3">
        <v>4.6126134109061079E-2</v>
      </c>
      <c r="AP1650" s="3">
        <v>0.60655471331219135</v>
      </c>
      <c r="AQ1650" s="3">
        <v>4.6166072229489263E-2</v>
      </c>
      <c r="AR1650" s="3">
        <v>0.63555836924489462</v>
      </c>
      <c r="AS1650" s="3">
        <v>4.5528258080460071E-2</v>
      </c>
      <c r="AT1650" s="10">
        <v>1.8744468688964839E-3</v>
      </c>
      <c r="AU1650" s="1">
        <v>206.76953125</v>
      </c>
      <c r="AV1650" s="5">
        <v>616181.77562961075</v>
      </c>
      <c r="AW1650" s="9">
        <v>0.13623189926147461</v>
      </c>
      <c r="AX1650">
        <v>24</v>
      </c>
      <c r="AY1650" t="s">
        <v>50</v>
      </c>
      <c r="AZ1650" s="9">
        <f>AVERAGE(MainTable[[#This Row],[f1]:[f4]])</f>
        <v>0.63100000000000001</v>
      </c>
      <c r="BA1650" s="9">
        <f>AVERAGE(MainTable[[#This Row],[l1]:[l3]])</f>
        <v>0.152</v>
      </c>
      <c r="BB1650" s="9">
        <f>AVERAGE(MainTable[[#This Row],[n1]:[lsc]])</f>
        <v>0.52016666666666667</v>
      </c>
      <c r="BC1650" s="9">
        <f>AVERAGE(MainTable[[#This Row],[density]:[clsCoef]])</f>
        <v>0.58750000000000002</v>
      </c>
      <c r="BD1650" s="9">
        <f>AVERAGE(MainTable[[#This Row],[t2]:[t4]])</f>
        <v>0.16633333333333333</v>
      </c>
      <c r="BE1650" s="9">
        <f>AVERAGE(MainTable[[#This Row],[c1]:[c2]])</f>
        <v>5.4999999999999997E-3</v>
      </c>
      <c r="BF1650" s="9">
        <f>AVERAGE(MainTable[[#This Row],[n3]], MainTable[[#This Row],[n1]], MainTable[[#This Row],[n4]])</f>
        <v>0.29633333333333334</v>
      </c>
      <c r="BG1650" s="9" t="str">
        <f>VLOOKUP(MainTable[[#This Row],[model]],ModelNames,4,FALSE)</f>
        <v>Tree-based</v>
      </c>
      <c r="BH1650" s="9" cm="1">
        <f t="array" ref="BH1650">MEDIAN(IF($AM$2:$AM$2385=AM1650,$AN$2:$AN$2385))</f>
        <v>0.84387062005572167</v>
      </c>
      <c r="BI1650" s="9" t="str" cm="1">
        <f t="array" ref="BI1650">LEFT(A1650, MIN(IFERROR(FIND({"_binarized","_clean","_converted"}, A1650), LEN(A1650)+1))-1)</f>
        <v>diabetic_retinopathy_debrecen</v>
      </c>
    </row>
    <row r="1651" spans="1:61" x14ac:dyDescent="0.25">
      <c r="A1651" t="s">
        <v>130</v>
      </c>
      <c r="B1651" s="6">
        <v>19999</v>
      </c>
      <c r="C1651">
        <v>29</v>
      </c>
      <c r="D1651">
        <v>28</v>
      </c>
      <c r="E1651">
        <v>0</v>
      </c>
      <c r="F1651" s="1">
        <v>1.129818956336528</v>
      </c>
      <c r="G1651">
        <v>0</v>
      </c>
      <c r="H1651">
        <v>0</v>
      </c>
      <c r="I1651" s="1">
        <v>1000000</v>
      </c>
      <c r="J1651" s="1">
        <v>7.8343423419640166</v>
      </c>
      <c r="K1651" s="1">
        <v>1.3623649427929541</v>
      </c>
      <c r="L1651" s="1">
        <v>205.09100000000001</v>
      </c>
      <c r="M1651" s="1">
        <v>49.909799999999997</v>
      </c>
      <c r="N1651" s="2">
        <v>0.51800000000000002</v>
      </c>
      <c r="O1651" s="2">
        <v>0.96099999999999997</v>
      </c>
      <c r="P1651" s="2">
        <v>0.71099999999999997</v>
      </c>
      <c r="Q1651" s="2">
        <v>4.8000000000000001E-2</v>
      </c>
      <c r="R1651" s="2">
        <v>0.998</v>
      </c>
      <c r="S1651" s="2">
        <v>0.99099999999999999</v>
      </c>
      <c r="T1651" s="2">
        <v>9.5000000000000001E-2</v>
      </c>
      <c r="U1651" s="2">
        <v>0.36299999999999999</v>
      </c>
      <c r="V1651" s="2">
        <v>0.33100000000000002</v>
      </c>
      <c r="W1651" s="2">
        <v>0.219</v>
      </c>
      <c r="X1651" s="2">
        <v>0.47799999999999998</v>
      </c>
      <c r="Y1651" s="2">
        <v>0.437</v>
      </c>
      <c r="Z1651" s="2">
        <v>0.26500000000000001</v>
      </c>
      <c r="AA1651" s="2">
        <v>0.997</v>
      </c>
      <c r="AB1651" s="2">
        <v>1</v>
      </c>
      <c r="AC1651" s="2">
        <v>0.997</v>
      </c>
      <c r="AD1651" s="2">
        <v>0.70699999999999996</v>
      </c>
      <c r="AE1651" s="2">
        <v>0.98199999999999998</v>
      </c>
      <c r="AF1651" s="2">
        <v>2E-3</v>
      </c>
      <c r="AG1651" s="2">
        <v>2E-3</v>
      </c>
      <c r="AH1651" s="2">
        <v>0.82099999999999995</v>
      </c>
      <c r="AI1651" s="2">
        <v>0</v>
      </c>
      <c r="AJ1651" s="2">
        <v>0</v>
      </c>
      <c r="AK1651">
        <v>6395523</v>
      </c>
      <c r="AL1651">
        <v>401.52</v>
      </c>
      <c r="AM1651" t="s">
        <v>55</v>
      </c>
      <c r="AN1651" s="3">
        <v>0.71293562140535138</v>
      </c>
      <c r="AO1651" s="3">
        <v>2.863349037599184E-3</v>
      </c>
      <c r="AP1651" s="3">
        <v>0.71266946301208334</v>
      </c>
      <c r="AQ1651" s="3">
        <v>2.9081476769190718E-3</v>
      </c>
      <c r="AR1651" s="3">
        <v>0.78846557855547594</v>
      </c>
      <c r="AS1651" s="3">
        <v>4.2468660627251716E-3</v>
      </c>
      <c r="AT1651" s="10">
        <v>1.9635438919067379E-2</v>
      </c>
      <c r="AU1651" s="1">
        <v>328.76953125</v>
      </c>
      <c r="AV1651" s="5">
        <v>1018566.484937528</v>
      </c>
      <c r="AW1651" s="9">
        <v>10.53401684761047</v>
      </c>
      <c r="AX1651">
        <v>16</v>
      </c>
      <c r="AY1651" t="s">
        <v>50</v>
      </c>
      <c r="AZ1651" s="9">
        <f>AVERAGE(MainTable[[#This Row],[f1]:[f4]])</f>
        <v>0.74180000000000001</v>
      </c>
      <c r="BA1651" s="9">
        <f>AVERAGE(MainTable[[#This Row],[l1]:[l3]])</f>
        <v>0.26299999999999996</v>
      </c>
      <c r="BB1651" s="9">
        <f>AVERAGE(MainTable[[#This Row],[n1]:[lsc]])</f>
        <v>0.56599999999999995</v>
      </c>
      <c r="BC1651" s="9">
        <f>AVERAGE(MainTable[[#This Row],[density]:[clsCoef]])</f>
        <v>0.85199999999999998</v>
      </c>
      <c r="BD1651" s="9">
        <f>AVERAGE(MainTable[[#This Row],[t2]:[t4]])</f>
        <v>0.27499999999999997</v>
      </c>
      <c r="BE1651" s="9">
        <f>AVERAGE(MainTable[[#This Row],[c1]:[c2]])</f>
        <v>0</v>
      </c>
      <c r="BF1651" s="9">
        <f>AVERAGE(MainTable[[#This Row],[n3]], MainTable[[#This Row],[n1]], MainTable[[#This Row],[n4]])</f>
        <v>0.307</v>
      </c>
      <c r="BG1651" s="9" t="str">
        <f>VLOOKUP(MainTable[[#This Row],[model]],ModelNames,4,FALSE)</f>
        <v>Tree Ensemble</v>
      </c>
      <c r="BH1651" s="9" cm="1">
        <f t="array" ref="BH1651">MEDIAN(IF($AM$2:$AM$2385=AM1651,$AN$2:$AN$2385))</f>
        <v>0.88267425723439863</v>
      </c>
      <c r="BI1651" s="9" t="str" cm="1">
        <f t="array" ref="BI1651">LEFT(A1651, MIN(IFERROR(FIND({"_binarized","_clean","_converted"}, A1651), LEN(A1651)+1))-1)</f>
        <v>higgs_sample20000</v>
      </c>
    </row>
    <row r="1652" spans="1:61" x14ac:dyDescent="0.25">
      <c r="A1652" t="s">
        <v>130</v>
      </c>
      <c r="B1652" s="6">
        <v>19999</v>
      </c>
      <c r="C1652">
        <v>29</v>
      </c>
      <c r="D1652">
        <v>28</v>
      </c>
      <c r="E1652">
        <v>0</v>
      </c>
      <c r="F1652" s="1">
        <v>1.129818956336528</v>
      </c>
      <c r="G1652">
        <v>0</v>
      </c>
      <c r="H1652">
        <v>0</v>
      </c>
      <c r="I1652" s="1">
        <v>1000000</v>
      </c>
      <c r="J1652" s="1">
        <v>7.8343423419640166</v>
      </c>
      <c r="K1652" s="1">
        <v>1.3623649427929541</v>
      </c>
      <c r="L1652" s="1">
        <v>205.09100000000001</v>
      </c>
      <c r="M1652" s="1">
        <v>49.909799999999997</v>
      </c>
      <c r="N1652" s="2">
        <v>0.51800000000000002</v>
      </c>
      <c r="O1652" s="2">
        <v>0.96099999999999997</v>
      </c>
      <c r="P1652" s="2">
        <v>0.71099999999999997</v>
      </c>
      <c r="Q1652" s="2">
        <v>4.8000000000000001E-2</v>
      </c>
      <c r="R1652" s="2">
        <v>0.998</v>
      </c>
      <c r="S1652" s="2">
        <v>0.99099999999999999</v>
      </c>
      <c r="T1652" s="2">
        <v>9.5000000000000001E-2</v>
      </c>
      <c r="U1652" s="2">
        <v>0.36299999999999999</v>
      </c>
      <c r="V1652" s="2">
        <v>0.33100000000000002</v>
      </c>
      <c r="W1652" s="2">
        <v>0.219</v>
      </c>
      <c r="X1652" s="2">
        <v>0.47799999999999998</v>
      </c>
      <c r="Y1652" s="2">
        <v>0.437</v>
      </c>
      <c r="Z1652" s="2">
        <v>0.26500000000000001</v>
      </c>
      <c r="AA1652" s="2">
        <v>0.997</v>
      </c>
      <c r="AB1652" s="2">
        <v>1</v>
      </c>
      <c r="AC1652" s="2">
        <v>0.997</v>
      </c>
      <c r="AD1652" s="2">
        <v>0.70699999999999996</v>
      </c>
      <c r="AE1652" s="2">
        <v>0.98199999999999998</v>
      </c>
      <c r="AF1652" s="2">
        <v>2E-3</v>
      </c>
      <c r="AG1652" s="2">
        <v>2E-3</v>
      </c>
      <c r="AH1652" s="2">
        <v>0.82099999999999995</v>
      </c>
      <c r="AI1652" s="2">
        <v>0</v>
      </c>
      <c r="AJ1652" s="2">
        <v>0</v>
      </c>
      <c r="AK1652">
        <v>6395523</v>
      </c>
      <c r="AL1652">
        <v>401.52</v>
      </c>
      <c r="AM1652" t="s">
        <v>58</v>
      </c>
      <c r="AN1652" s="3">
        <v>0.71218572143035763</v>
      </c>
      <c r="AO1652" s="3">
        <v>5.5222399522158617E-3</v>
      </c>
      <c r="AP1652" s="3">
        <v>0.71193891818562738</v>
      </c>
      <c r="AQ1652" s="3">
        <v>5.6271233905902333E-3</v>
      </c>
      <c r="AR1652" s="3">
        <v>0.78819455106169989</v>
      </c>
      <c r="AS1652" s="3">
        <v>4.3140285735072774E-3</v>
      </c>
      <c r="AT1652" s="10">
        <v>1.5881776809692379E-2</v>
      </c>
      <c r="AU1652" s="1">
        <v>320.26953125</v>
      </c>
      <c r="AV1652" s="5">
        <v>1259304.9404770839</v>
      </c>
      <c r="AW1652" s="9">
        <v>3.3014504909515381</v>
      </c>
      <c r="AX1652">
        <v>2</v>
      </c>
      <c r="AY1652" t="s">
        <v>50</v>
      </c>
      <c r="AZ1652" s="9">
        <f>AVERAGE(MainTable[[#This Row],[f1]:[f4]])</f>
        <v>0.74180000000000001</v>
      </c>
      <c r="BA1652" s="9">
        <f>AVERAGE(MainTable[[#This Row],[l1]:[l3]])</f>
        <v>0.26299999999999996</v>
      </c>
      <c r="BB1652" s="9">
        <f>AVERAGE(MainTable[[#This Row],[n1]:[lsc]])</f>
        <v>0.56599999999999995</v>
      </c>
      <c r="BC1652" s="9">
        <f>AVERAGE(MainTable[[#This Row],[density]:[clsCoef]])</f>
        <v>0.85199999999999998</v>
      </c>
      <c r="BD1652" s="9">
        <f>AVERAGE(MainTable[[#This Row],[t2]:[t4]])</f>
        <v>0.27499999999999997</v>
      </c>
      <c r="BE1652" s="9">
        <f>AVERAGE(MainTable[[#This Row],[c1]:[c2]])</f>
        <v>0</v>
      </c>
      <c r="BF1652" s="9">
        <f>AVERAGE(MainTable[[#This Row],[n3]], MainTable[[#This Row],[n1]], MainTable[[#This Row],[n4]])</f>
        <v>0.307</v>
      </c>
      <c r="BG1652" s="9" t="str">
        <f>VLOOKUP(MainTable[[#This Row],[model]],ModelNames,4,FALSE)</f>
        <v>Tree Ensemble</v>
      </c>
      <c r="BH1652" s="9" cm="1">
        <f t="array" ref="BH1652">MEDIAN(IF($AM$2:$AM$2385=AM1652,$AN$2:$AN$2385))</f>
        <v>0.86973139609339412</v>
      </c>
      <c r="BI1652" s="9" t="str" cm="1">
        <f t="array" ref="BI1652">LEFT(A1652, MIN(IFERROR(FIND({"_binarized","_clean","_converted"}, A1652), LEN(A1652)+1))-1)</f>
        <v>higgs_sample20000</v>
      </c>
    </row>
    <row r="1653" spans="1:61" x14ac:dyDescent="0.25">
      <c r="A1653" t="s">
        <v>130</v>
      </c>
      <c r="B1653" s="6">
        <v>19999</v>
      </c>
      <c r="C1653">
        <v>29</v>
      </c>
      <c r="D1653">
        <v>28</v>
      </c>
      <c r="E1653">
        <v>0</v>
      </c>
      <c r="F1653" s="1">
        <v>1.129818956336528</v>
      </c>
      <c r="G1653">
        <v>0</v>
      </c>
      <c r="H1653">
        <v>0</v>
      </c>
      <c r="I1653" s="1">
        <v>1000000</v>
      </c>
      <c r="J1653" s="1">
        <v>7.8343423419640166</v>
      </c>
      <c r="K1653" s="1">
        <v>1.3623649427929541</v>
      </c>
      <c r="L1653" s="1">
        <v>205.09100000000001</v>
      </c>
      <c r="M1653" s="1">
        <v>49.909799999999997</v>
      </c>
      <c r="N1653" s="2">
        <v>0.51800000000000002</v>
      </c>
      <c r="O1653" s="2">
        <v>0.96099999999999997</v>
      </c>
      <c r="P1653" s="2">
        <v>0.71099999999999997</v>
      </c>
      <c r="Q1653" s="2">
        <v>4.8000000000000001E-2</v>
      </c>
      <c r="R1653" s="2">
        <v>0.998</v>
      </c>
      <c r="S1653" s="2">
        <v>0.99099999999999999</v>
      </c>
      <c r="T1653" s="2">
        <v>9.5000000000000001E-2</v>
      </c>
      <c r="U1653" s="2">
        <v>0.36299999999999999</v>
      </c>
      <c r="V1653" s="2">
        <v>0.33100000000000002</v>
      </c>
      <c r="W1653" s="2">
        <v>0.219</v>
      </c>
      <c r="X1653" s="2">
        <v>0.47799999999999998</v>
      </c>
      <c r="Y1653" s="2">
        <v>0.437</v>
      </c>
      <c r="Z1653" s="2">
        <v>0.26500000000000001</v>
      </c>
      <c r="AA1653" s="2">
        <v>0.997</v>
      </c>
      <c r="AB1653" s="2">
        <v>1</v>
      </c>
      <c r="AC1653" s="2">
        <v>0.997</v>
      </c>
      <c r="AD1653" s="2">
        <v>0.70699999999999996</v>
      </c>
      <c r="AE1653" s="2">
        <v>0.98199999999999998</v>
      </c>
      <c r="AF1653" s="2">
        <v>2E-3</v>
      </c>
      <c r="AG1653" s="2">
        <v>2E-3</v>
      </c>
      <c r="AH1653" s="2">
        <v>0.82099999999999995</v>
      </c>
      <c r="AI1653" s="2">
        <v>0</v>
      </c>
      <c r="AJ1653" s="2">
        <v>0</v>
      </c>
      <c r="AK1653">
        <v>6395523</v>
      </c>
      <c r="AL1653">
        <v>401.52</v>
      </c>
      <c r="AM1653" t="s">
        <v>54</v>
      </c>
      <c r="AN1653" s="3">
        <v>0.71138538384596151</v>
      </c>
      <c r="AO1653" s="3">
        <v>5.396531520552513E-3</v>
      </c>
      <c r="AP1653" s="3">
        <v>0.71083945159994477</v>
      </c>
      <c r="AQ1653" s="3">
        <v>5.5505639969301622E-3</v>
      </c>
      <c r="AR1653" s="3">
        <v>0.78503704618690962</v>
      </c>
      <c r="AS1653" s="3">
        <v>4.6122267267899473E-3</v>
      </c>
      <c r="AT1653" s="10">
        <v>0.30540633201599121</v>
      </c>
      <c r="AU1653" s="1">
        <v>331.2890625</v>
      </c>
      <c r="AV1653" s="5">
        <v>65486.526975324108</v>
      </c>
      <c r="AW1653" s="9">
        <v>71.884175062179565</v>
      </c>
      <c r="AX1653">
        <v>16</v>
      </c>
      <c r="AY1653" t="s">
        <v>50</v>
      </c>
      <c r="AZ1653" s="9">
        <f>AVERAGE(MainTable[[#This Row],[f1]:[f4]])</f>
        <v>0.74180000000000001</v>
      </c>
      <c r="BA1653" s="9">
        <f>AVERAGE(MainTable[[#This Row],[l1]:[l3]])</f>
        <v>0.26299999999999996</v>
      </c>
      <c r="BB1653" s="9">
        <f>AVERAGE(MainTable[[#This Row],[n1]:[lsc]])</f>
        <v>0.56599999999999995</v>
      </c>
      <c r="BC1653" s="9">
        <f>AVERAGE(MainTable[[#This Row],[density]:[clsCoef]])</f>
        <v>0.85199999999999998</v>
      </c>
      <c r="BD1653" s="9">
        <f>AVERAGE(MainTable[[#This Row],[t2]:[t4]])</f>
        <v>0.27499999999999997</v>
      </c>
      <c r="BE1653" s="9">
        <f>AVERAGE(MainTable[[#This Row],[c1]:[c2]])</f>
        <v>0</v>
      </c>
      <c r="BF1653" s="9">
        <f>AVERAGE(MainTable[[#This Row],[n3]], MainTable[[#This Row],[n1]], MainTable[[#This Row],[n4]])</f>
        <v>0.307</v>
      </c>
      <c r="BG1653" s="9" t="str">
        <f>VLOOKUP(MainTable[[#This Row],[model]],ModelNames,4,FALSE)</f>
        <v>Tree Ensemble</v>
      </c>
      <c r="BH1653" s="9" cm="1">
        <f t="array" ref="BH1653">MEDIAN(IF($AM$2:$AM$2385=AM1653,$AN$2:$AN$2385))</f>
        <v>0.87316363636363636</v>
      </c>
      <c r="BI1653" s="9" t="str" cm="1">
        <f t="array" ref="BI1653">LEFT(A1653, MIN(IFERROR(FIND({"_binarized","_clean","_converted"}, A1653), LEN(A1653)+1))-1)</f>
        <v>higgs_sample20000</v>
      </c>
    </row>
    <row r="1654" spans="1:61" x14ac:dyDescent="0.25">
      <c r="A1654" t="s">
        <v>130</v>
      </c>
      <c r="B1654" s="6">
        <v>19999</v>
      </c>
      <c r="C1654">
        <v>29</v>
      </c>
      <c r="D1654">
        <v>28</v>
      </c>
      <c r="E1654">
        <v>0</v>
      </c>
      <c r="F1654" s="1">
        <v>1.129818956336528</v>
      </c>
      <c r="G1654">
        <v>0</v>
      </c>
      <c r="H1654">
        <v>0</v>
      </c>
      <c r="I1654" s="1">
        <v>1000000</v>
      </c>
      <c r="J1654" s="1">
        <v>7.8343423419640166</v>
      </c>
      <c r="K1654" s="1">
        <v>1.3623649427929541</v>
      </c>
      <c r="L1654" s="1">
        <v>205.09100000000001</v>
      </c>
      <c r="M1654" s="1">
        <v>49.909799999999997</v>
      </c>
      <c r="N1654" s="2">
        <v>0.51800000000000002</v>
      </c>
      <c r="O1654" s="2">
        <v>0.96099999999999997</v>
      </c>
      <c r="P1654" s="2">
        <v>0.71099999999999997</v>
      </c>
      <c r="Q1654" s="2">
        <v>4.8000000000000001E-2</v>
      </c>
      <c r="R1654" s="2">
        <v>0.998</v>
      </c>
      <c r="S1654" s="2">
        <v>0.99099999999999999</v>
      </c>
      <c r="T1654" s="2">
        <v>9.5000000000000001E-2</v>
      </c>
      <c r="U1654" s="2">
        <v>0.36299999999999999</v>
      </c>
      <c r="V1654" s="2">
        <v>0.33100000000000002</v>
      </c>
      <c r="W1654" s="2">
        <v>0.219</v>
      </c>
      <c r="X1654" s="2">
        <v>0.47799999999999998</v>
      </c>
      <c r="Y1654" s="2">
        <v>0.437</v>
      </c>
      <c r="Z1654" s="2">
        <v>0.26500000000000001</v>
      </c>
      <c r="AA1654" s="2">
        <v>0.997</v>
      </c>
      <c r="AB1654" s="2">
        <v>1</v>
      </c>
      <c r="AC1654" s="2">
        <v>0.997</v>
      </c>
      <c r="AD1654" s="2">
        <v>0.70699999999999996</v>
      </c>
      <c r="AE1654" s="2">
        <v>0.98199999999999998</v>
      </c>
      <c r="AF1654" s="2">
        <v>2E-3</v>
      </c>
      <c r="AG1654" s="2">
        <v>2E-3</v>
      </c>
      <c r="AH1654" s="2">
        <v>0.82099999999999995</v>
      </c>
      <c r="AI1654" s="2">
        <v>0</v>
      </c>
      <c r="AJ1654" s="2">
        <v>0</v>
      </c>
      <c r="AK1654">
        <v>6395523</v>
      </c>
      <c r="AL1654">
        <v>401.52</v>
      </c>
      <c r="AM1654" t="s">
        <v>59</v>
      </c>
      <c r="AN1654" s="3">
        <v>0.70693507126781707</v>
      </c>
      <c r="AO1654" s="3">
        <v>7.1413314339115724E-3</v>
      </c>
      <c r="AP1654" s="3">
        <v>0.70651641997446291</v>
      </c>
      <c r="AQ1654" s="3">
        <v>7.2003616629656214E-3</v>
      </c>
      <c r="AR1654" s="3">
        <v>0.78182704914766266</v>
      </c>
      <c r="AS1654" s="3">
        <v>4.4789212544819558E-3</v>
      </c>
      <c r="AT1654" s="10">
        <v>3.4917354583740227E-2</v>
      </c>
      <c r="AU1654" s="1">
        <v>307.140625</v>
      </c>
      <c r="AV1654" s="5">
        <v>572781.07801767113</v>
      </c>
      <c r="AW1654" s="9">
        <v>5.4671289920806876</v>
      </c>
      <c r="AX1654">
        <v>1</v>
      </c>
      <c r="AY1654" t="s">
        <v>50</v>
      </c>
      <c r="AZ1654" s="9">
        <f>AVERAGE(MainTable[[#This Row],[f1]:[f4]])</f>
        <v>0.74180000000000001</v>
      </c>
      <c r="BA1654" s="9">
        <f>AVERAGE(MainTable[[#This Row],[l1]:[l3]])</f>
        <v>0.26299999999999996</v>
      </c>
      <c r="BB1654" s="9">
        <f>AVERAGE(MainTable[[#This Row],[n1]:[lsc]])</f>
        <v>0.56599999999999995</v>
      </c>
      <c r="BC1654" s="9">
        <f>AVERAGE(MainTable[[#This Row],[density]:[clsCoef]])</f>
        <v>0.85199999999999998</v>
      </c>
      <c r="BD1654" s="9">
        <f>AVERAGE(MainTable[[#This Row],[t2]:[t4]])</f>
        <v>0.27499999999999997</v>
      </c>
      <c r="BE1654" s="9">
        <f>AVERAGE(MainTable[[#This Row],[c1]:[c2]])</f>
        <v>0</v>
      </c>
      <c r="BF1654" s="9">
        <f>AVERAGE(MainTable[[#This Row],[n3]], MainTable[[#This Row],[n1]], MainTable[[#This Row],[n4]])</f>
        <v>0.307</v>
      </c>
      <c r="BG1654" s="9" t="str">
        <f>VLOOKUP(MainTable[[#This Row],[model]],ModelNames,4,FALSE)</f>
        <v>Tree Ensemble</v>
      </c>
      <c r="BH1654" s="9" cm="1">
        <f t="array" ref="BH1654">MEDIAN(IF($AM$2:$AM$2385=AM1654,$AN$2:$AN$2385))</f>
        <v>0.86949265687583444</v>
      </c>
      <c r="BI1654" s="9" t="str" cm="1">
        <f t="array" ref="BI1654">LEFT(A1654, MIN(IFERROR(FIND({"_binarized","_clean","_converted"}, A1654), LEN(A1654)+1))-1)</f>
        <v>higgs_sample20000</v>
      </c>
    </row>
    <row r="1655" spans="1:61" x14ac:dyDescent="0.25">
      <c r="A1655" t="s">
        <v>130</v>
      </c>
      <c r="B1655" s="6">
        <v>19999</v>
      </c>
      <c r="C1655">
        <v>29</v>
      </c>
      <c r="D1655">
        <v>28</v>
      </c>
      <c r="E1655">
        <v>0</v>
      </c>
      <c r="F1655" s="1">
        <v>1.129818956336528</v>
      </c>
      <c r="G1655">
        <v>0</v>
      </c>
      <c r="H1655">
        <v>0</v>
      </c>
      <c r="I1655" s="1">
        <v>1000000</v>
      </c>
      <c r="J1655" s="1">
        <v>7.8343423419640166</v>
      </c>
      <c r="K1655" s="1">
        <v>1.3623649427929541</v>
      </c>
      <c r="L1655" s="1">
        <v>205.09100000000001</v>
      </c>
      <c r="M1655" s="1">
        <v>49.909799999999997</v>
      </c>
      <c r="N1655" s="2">
        <v>0.51800000000000002</v>
      </c>
      <c r="O1655" s="2">
        <v>0.96099999999999997</v>
      </c>
      <c r="P1655" s="2">
        <v>0.71099999999999997</v>
      </c>
      <c r="Q1655" s="2">
        <v>4.8000000000000001E-2</v>
      </c>
      <c r="R1655" s="2">
        <v>0.998</v>
      </c>
      <c r="S1655" s="2">
        <v>0.99099999999999999</v>
      </c>
      <c r="T1655" s="2">
        <v>9.5000000000000001E-2</v>
      </c>
      <c r="U1655" s="2">
        <v>0.36299999999999999</v>
      </c>
      <c r="V1655" s="2">
        <v>0.33100000000000002</v>
      </c>
      <c r="W1655" s="2">
        <v>0.219</v>
      </c>
      <c r="X1655" s="2">
        <v>0.47799999999999998</v>
      </c>
      <c r="Y1655" s="2">
        <v>0.437</v>
      </c>
      <c r="Z1655" s="2">
        <v>0.26500000000000001</v>
      </c>
      <c r="AA1655" s="2">
        <v>0.997</v>
      </c>
      <c r="AB1655" s="2">
        <v>1</v>
      </c>
      <c r="AC1655" s="2">
        <v>0.997</v>
      </c>
      <c r="AD1655" s="2">
        <v>0.70699999999999996</v>
      </c>
      <c r="AE1655" s="2">
        <v>0.98199999999999998</v>
      </c>
      <c r="AF1655" s="2">
        <v>2E-3</v>
      </c>
      <c r="AG1655" s="2">
        <v>2E-3</v>
      </c>
      <c r="AH1655" s="2">
        <v>0.82099999999999995</v>
      </c>
      <c r="AI1655" s="2">
        <v>0</v>
      </c>
      <c r="AJ1655" s="2">
        <v>0</v>
      </c>
      <c r="AK1655">
        <v>6395523</v>
      </c>
      <c r="AL1655">
        <v>401.52</v>
      </c>
      <c r="AM1655" t="s">
        <v>52</v>
      </c>
      <c r="AN1655" s="3">
        <v>0.68858462115528885</v>
      </c>
      <c r="AO1655" s="3">
        <v>2.724149600648108E-3</v>
      </c>
      <c r="AP1655" s="3">
        <v>0.68590223981709397</v>
      </c>
      <c r="AQ1655" s="3">
        <v>3.1142497097226781E-3</v>
      </c>
      <c r="AR1655" s="3">
        <v>0.76190990764328548</v>
      </c>
      <c r="AS1655" s="3">
        <v>3.687314629869029E-3</v>
      </c>
      <c r="AT1655" s="10">
        <v>0.27925944328308111</v>
      </c>
      <c r="AU1655" s="1">
        <v>588.14453125</v>
      </c>
      <c r="AV1655" s="5">
        <v>71617.989941082502</v>
      </c>
      <c r="AW1655" s="9">
        <v>18.229217767715451</v>
      </c>
      <c r="AX1655">
        <v>24</v>
      </c>
      <c r="AY1655" t="s">
        <v>50</v>
      </c>
      <c r="AZ1655" s="9">
        <f>AVERAGE(MainTable[[#This Row],[f1]:[f4]])</f>
        <v>0.74180000000000001</v>
      </c>
      <c r="BA1655" s="9">
        <f>AVERAGE(MainTable[[#This Row],[l1]:[l3]])</f>
        <v>0.26299999999999996</v>
      </c>
      <c r="BB1655" s="9">
        <f>AVERAGE(MainTable[[#This Row],[n1]:[lsc]])</f>
        <v>0.56599999999999995</v>
      </c>
      <c r="BC1655" s="9">
        <f>AVERAGE(MainTable[[#This Row],[density]:[clsCoef]])</f>
        <v>0.85199999999999998</v>
      </c>
      <c r="BD1655" s="9">
        <f>AVERAGE(MainTable[[#This Row],[t2]:[t4]])</f>
        <v>0.27499999999999997</v>
      </c>
      <c r="BE1655" s="9">
        <f>AVERAGE(MainTable[[#This Row],[c1]:[c2]])</f>
        <v>0</v>
      </c>
      <c r="BF1655" s="9">
        <f>AVERAGE(MainTable[[#This Row],[n3]], MainTable[[#This Row],[n1]], MainTable[[#This Row],[n4]])</f>
        <v>0.307</v>
      </c>
      <c r="BG1655" s="9" t="str">
        <f>VLOOKUP(MainTable[[#This Row],[model]],ModelNames,4,FALSE)</f>
        <v>Tree Ensemble</v>
      </c>
      <c r="BH1655" s="9" cm="1">
        <f t="array" ref="BH1655">MEDIAN(IF($AM$2:$AM$2385=AM1655,$AN$2:$AN$2385))</f>
        <v>0.87140340575455077</v>
      </c>
      <c r="BI1655" s="9" t="str" cm="1">
        <f t="array" ref="BI1655">LEFT(A1655, MIN(IFERROR(FIND({"_binarized","_clean","_converted"}, A1655), LEN(A1655)+1))-1)</f>
        <v>higgs_sample20000</v>
      </c>
    </row>
    <row r="1656" spans="1:61" x14ac:dyDescent="0.25">
      <c r="A1656" t="s">
        <v>130</v>
      </c>
      <c r="B1656" s="6">
        <v>19999</v>
      </c>
      <c r="C1656">
        <v>29</v>
      </c>
      <c r="D1656">
        <v>28</v>
      </c>
      <c r="E1656">
        <v>0</v>
      </c>
      <c r="F1656" s="1">
        <v>1.129818956336528</v>
      </c>
      <c r="G1656">
        <v>0</v>
      </c>
      <c r="H1656">
        <v>0</v>
      </c>
      <c r="I1656" s="1">
        <v>1000000</v>
      </c>
      <c r="J1656" s="1">
        <v>7.8343423419640166</v>
      </c>
      <c r="K1656" s="1">
        <v>1.3623649427929541</v>
      </c>
      <c r="L1656" s="1">
        <v>205.09100000000001</v>
      </c>
      <c r="M1656" s="1">
        <v>49.909799999999997</v>
      </c>
      <c r="N1656" s="2">
        <v>0.51800000000000002</v>
      </c>
      <c r="O1656" s="2">
        <v>0.96099999999999997</v>
      </c>
      <c r="P1656" s="2">
        <v>0.71099999999999997</v>
      </c>
      <c r="Q1656" s="2">
        <v>4.8000000000000001E-2</v>
      </c>
      <c r="R1656" s="2">
        <v>0.998</v>
      </c>
      <c r="S1656" s="2">
        <v>0.99099999999999999</v>
      </c>
      <c r="T1656" s="2">
        <v>9.5000000000000001E-2</v>
      </c>
      <c r="U1656" s="2">
        <v>0.36299999999999999</v>
      </c>
      <c r="V1656" s="2">
        <v>0.33100000000000002</v>
      </c>
      <c r="W1656" s="2">
        <v>0.219</v>
      </c>
      <c r="X1656" s="2">
        <v>0.47799999999999998</v>
      </c>
      <c r="Y1656" s="2">
        <v>0.437</v>
      </c>
      <c r="Z1656" s="2">
        <v>0.26500000000000001</v>
      </c>
      <c r="AA1656" s="2">
        <v>0.997</v>
      </c>
      <c r="AB1656" s="2">
        <v>1</v>
      </c>
      <c r="AC1656" s="2">
        <v>0.997</v>
      </c>
      <c r="AD1656" s="2">
        <v>0.70699999999999996</v>
      </c>
      <c r="AE1656" s="2">
        <v>0.98199999999999998</v>
      </c>
      <c r="AF1656" s="2">
        <v>2E-3</v>
      </c>
      <c r="AG1656" s="2">
        <v>2E-3</v>
      </c>
      <c r="AH1656" s="2">
        <v>0.82099999999999995</v>
      </c>
      <c r="AI1656" s="2">
        <v>0</v>
      </c>
      <c r="AJ1656" s="2">
        <v>0</v>
      </c>
      <c r="AK1656">
        <v>6395523</v>
      </c>
      <c r="AL1656">
        <v>401.52</v>
      </c>
      <c r="AM1656" t="s">
        <v>49</v>
      </c>
      <c r="AN1656" s="3">
        <v>0.68178383345836457</v>
      </c>
      <c r="AO1656" s="3">
        <v>4.1742457401058169E-3</v>
      </c>
      <c r="AP1656" s="3">
        <v>0.68097795866641042</v>
      </c>
      <c r="AQ1656" s="3">
        <v>4.2240144457737017E-3</v>
      </c>
      <c r="AR1656" s="3">
        <v>0.74153911790638594</v>
      </c>
      <c r="AS1656" s="3">
        <v>3.4291237434182871E-3</v>
      </c>
      <c r="AT1656" s="10">
        <v>9.9508762359619141E-3</v>
      </c>
      <c r="AU1656" s="1">
        <v>433.1875</v>
      </c>
      <c r="AV1656" s="5">
        <v>2009873.2539473369</v>
      </c>
      <c r="AW1656" s="9">
        <v>172.36394381523129</v>
      </c>
      <c r="AX1656">
        <v>16</v>
      </c>
      <c r="AY1656" t="s">
        <v>50</v>
      </c>
      <c r="AZ1656" s="9">
        <f>AVERAGE(MainTable[[#This Row],[f1]:[f4]])</f>
        <v>0.74180000000000001</v>
      </c>
      <c r="BA1656" s="9">
        <f>AVERAGE(MainTable[[#This Row],[l1]:[l3]])</f>
        <v>0.26299999999999996</v>
      </c>
      <c r="BB1656" s="9">
        <f>AVERAGE(MainTable[[#This Row],[n1]:[lsc]])</f>
        <v>0.56599999999999995</v>
      </c>
      <c r="BC1656" s="9">
        <f>AVERAGE(MainTable[[#This Row],[density]:[clsCoef]])</f>
        <v>0.85199999999999998</v>
      </c>
      <c r="BD1656" s="9">
        <f>AVERAGE(MainTable[[#This Row],[t2]:[t4]])</f>
        <v>0.27499999999999997</v>
      </c>
      <c r="BE1656" s="9">
        <f>AVERAGE(MainTable[[#This Row],[c1]:[c2]])</f>
        <v>0</v>
      </c>
      <c r="BF1656" s="9">
        <f>AVERAGE(MainTable[[#This Row],[n3]], MainTable[[#This Row],[n1]], MainTable[[#This Row],[n4]])</f>
        <v>0.307</v>
      </c>
      <c r="BG1656" s="9" t="str">
        <f>VLOOKUP(MainTable[[#This Row],[model]],ModelNames,4,FALSE)</f>
        <v>Neural</v>
      </c>
      <c r="BH1656" s="9" cm="1">
        <f t="array" ref="BH1656">MEDIAN(IF($AM$2:$AM$2385=AM1656,$AN$2:$AN$2385))</f>
        <v>0.87620447459485384</v>
      </c>
      <c r="BI1656" s="9" t="str" cm="1">
        <f t="array" ref="BI1656">LEFT(A1656, MIN(IFERROR(FIND({"_binarized","_clean","_converted"}, A1656), LEN(A1656)+1))-1)</f>
        <v>higgs_sample20000</v>
      </c>
    </row>
    <row r="1657" spans="1:61" x14ac:dyDescent="0.25">
      <c r="A1657" t="s">
        <v>130</v>
      </c>
      <c r="B1657" s="6">
        <v>19999</v>
      </c>
      <c r="C1657">
        <v>29</v>
      </c>
      <c r="D1657">
        <v>28</v>
      </c>
      <c r="E1657">
        <v>0</v>
      </c>
      <c r="F1657" s="1">
        <v>1.129818956336528</v>
      </c>
      <c r="G1657">
        <v>0</v>
      </c>
      <c r="H1657">
        <v>0</v>
      </c>
      <c r="I1657" s="1">
        <v>1000000</v>
      </c>
      <c r="J1657" s="1">
        <v>7.8343423419640166</v>
      </c>
      <c r="K1657" s="1">
        <v>1.3623649427929541</v>
      </c>
      <c r="L1657" s="1">
        <v>205.09100000000001</v>
      </c>
      <c r="M1657" s="1">
        <v>49.909799999999997</v>
      </c>
      <c r="N1657" s="2">
        <v>0.51800000000000002</v>
      </c>
      <c r="O1657" s="2">
        <v>0.96099999999999997</v>
      </c>
      <c r="P1657" s="2">
        <v>0.71099999999999997</v>
      </c>
      <c r="Q1657" s="2">
        <v>4.8000000000000001E-2</v>
      </c>
      <c r="R1657" s="2">
        <v>0.998</v>
      </c>
      <c r="S1657" s="2">
        <v>0.99099999999999999</v>
      </c>
      <c r="T1657" s="2">
        <v>9.5000000000000001E-2</v>
      </c>
      <c r="U1657" s="2">
        <v>0.36299999999999999</v>
      </c>
      <c r="V1657" s="2">
        <v>0.33100000000000002</v>
      </c>
      <c r="W1657" s="2">
        <v>0.219</v>
      </c>
      <c r="X1657" s="2">
        <v>0.47799999999999998</v>
      </c>
      <c r="Y1657" s="2">
        <v>0.437</v>
      </c>
      <c r="Z1657" s="2">
        <v>0.26500000000000001</v>
      </c>
      <c r="AA1657" s="2">
        <v>0.997</v>
      </c>
      <c r="AB1657" s="2">
        <v>1</v>
      </c>
      <c r="AC1657" s="2">
        <v>0.997</v>
      </c>
      <c r="AD1657" s="2">
        <v>0.70699999999999996</v>
      </c>
      <c r="AE1657" s="2">
        <v>0.98199999999999998</v>
      </c>
      <c r="AF1657" s="2">
        <v>2E-3</v>
      </c>
      <c r="AG1657" s="2">
        <v>2E-3</v>
      </c>
      <c r="AH1657" s="2">
        <v>0.82099999999999995</v>
      </c>
      <c r="AI1657" s="2">
        <v>0</v>
      </c>
      <c r="AJ1657" s="2">
        <v>0</v>
      </c>
      <c r="AK1657">
        <v>6395523</v>
      </c>
      <c r="AL1657">
        <v>401.52</v>
      </c>
      <c r="AM1657" t="s">
        <v>51</v>
      </c>
      <c r="AN1657" s="3">
        <v>0.67228408352088032</v>
      </c>
      <c r="AO1657" s="3">
        <v>9.3853711637775037E-3</v>
      </c>
      <c r="AP1657" s="3">
        <v>0.6691413547902515</v>
      </c>
      <c r="AQ1657" s="3">
        <v>9.638019419586228E-3</v>
      </c>
      <c r="AT1657" s="10">
        <v>10.929639101028441</v>
      </c>
      <c r="AU1657" s="1">
        <v>341.02734375</v>
      </c>
      <c r="AV1657" s="5">
        <v>1829.8865877573271</v>
      </c>
      <c r="AW1657" s="9">
        <v>360.84799432754522</v>
      </c>
      <c r="AX1657">
        <v>12</v>
      </c>
      <c r="AY1657" t="s">
        <v>50</v>
      </c>
      <c r="AZ1657" s="9">
        <f>AVERAGE(MainTable[[#This Row],[f1]:[f4]])</f>
        <v>0.74180000000000001</v>
      </c>
      <c r="BA1657" s="9">
        <f>AVERAGE(MainTable[[#This Row],[l1]:[l3]])</f>
        <v>0.26299999999999996</v>
      </c>
      <c r="BB1657" s="9">
        <f>AVERAGE(MainTable[[#This Row],[n1]:[lsc]])</f>
        <v>0.56599999999999995</v>
      </c>
      <c r="BC1657" s="9">
        <f>AVERAGE(MainTable[[#This Row],[density]:[clsCoef]])</f>
        <v>0.85199999999999998</v>
      </c>
      <c r="BD1657" s="9">
        <f>AVERAGE(MainTable[[#This Row],[t2]:[t4]])</f>
        <v>0.27499999999999997</v>
      </c>
      <c r="BE1657" s="9">
        <f>AVERAGE(MainTable[[#This Row],[c1]:[c2]])</f>
        <v>0</v>
      </c>
      <c r="BF1657" s="9">
        <f>AVERAGE(MainTable[[#This Row],[n3]], MainTable[[#This Row],[n1]], MainTable[[#This Row],[n4]])</f>
        <v>0.307</v>
      </c>
      <c r="BG1657" s="9" t="str">
        <f>VLOOKUP(MainTable[[#This Row],[model]],ModelNames,4,FALSE)</f>
        <v>Kernel/SVM</v>
      </c>
      <c r="BH1657" s="9" cm="1">
        <f t="array" ref="BH1657">MEDIAN(IF($AM$2:$AM$2385=AM1657,$AN$2:$AN$2385))</f>
        <v>0.87225452196382425</v>
      </c>
      <c r="BI1657" s="9" t="str" cm="1">
        <f t="array" ref="BI1657">LEFT(A1657, MIN(IFERROR(FIND({"_binarized","_clean","_converted"}, A1657), LEN(A1657)+1))-1)</f>
        <v>higgs_sample20000</v>
      </c>
    </row>
    <row r="1658" spans="1:61" x14ac:dyDescent="0.25">
      <c r="A1658" t="s">
        <v>130</v>
      </c>
      <c r="B1658" s="6">
        <v>19999</v>
      </c>
      <c r="C1658">
        <v>29</v>
      </c>
      <c r="D1658">
        <v>28</v>
      </c>
      <c r="E1658">
        <v>0</v>
      </c>
      <c r="F1658" s="1">
        <v>1.129818956336528</v>
      </c>
      <c r="G1658">
        <v>0</v>
      </c>
      <c r="H1658">
        <v>0</v>
      </c>
      <c r="I1658" s="1">
        <v>1000000</v>
      </c>
      <c r="J1658" s="1">
        <v>7.8343423419640166</v>
      </c>
      <c r="K1658" s="1">
        <v>1.3623649427929541</v>
      </c>
      <c r="L1658" s="1">
        <v>205.09100000000001</v>
      </c>
      <c r="M1658" s="1">
        <v>49.909799999999997</v>
      </c>
      <c r="N1658" s="2">
        <v>0.51800000000000002</v>
      </c>
      <c r="O1658" s="2">
        <v>0.96099999999999997</v>
      </c>
      <c r="P1658" s="2">
        <v>0.71099999999999997</v>
      </c>
      <c r="Q1658" s="2">
        <v>4.8000000000000001E-2</v>
      </c>
      <c r="R1658" s="2">
        <v>0.998</v>
      </c>
      <c r="S1658" s="2">
        <v>0.99099999999999999</v>
      </c>
      <c r="T1658" s="2">
        <v>9.5000000000000001E-2</v>
      </c>
      <c r="U1658" s="2">
        <v>0.36299999999999999</v>
      </c>
      <c r="V1658" s="2">
        <v>0.33100000000000002</v>
      </c>
      <c r="W1658" s="2">
        <v>0.219</v>
      </c>
      <c r="X1658" s="2">
        <v>0.47799999999999998</v>
      </c>
      <c r="Y1658" s="2">
        <v>0.437</v>
      </c>
      <c r="Z1658" s="2">
        <v>0.26500000000000001</v>
      </c>
      <c r="AA1658" s="2">
        <v>0.997</v>
      </c>
      <c r="AB1658" s="2">
        <v>1</v>
      </c>
      <c r="AC1658" s="2">
        <v>0.997</v>
      </c>
      <c r="AD1658" s="2">
        <v>0.70699999999999996</v>
      </c>
      <c r="AE1658" s="2">
        <v>0.98199999999999998</v>
      </c>
      <c r="AF1658" s="2">
        <v>2E-3</v>
      </c>
      <c r="AG1658" s="2">
        <v>2E-3</v>
      </c>
      <c r="AH1658" s="2">
        <v>0.82099999999999995</v>
      </c>
      <c r="AI1658" s="2">
        <v>0</v>
      </c>
      <c r="AJ1658" s="2">
        <v>0</v>
      </c>
      <c r="AK1658">
        <v>6395523</v>
      </c>
      <c r="AL1658">
        <v>401.52</v>
      </c>
      <c r="AM1658" t="s">
        <v>57</v>
      </c>
      <c r="AN1658" s="3">
        <v>0.66148340835208796</v>
      </c>
      <c r="AO1658" s="3">
        <v>6.20299233308488E-3</v>
      </c>
      <c r="AP1658" s="3">
        <v>0.66153559121929595</v>
      </c>
      <c r="AQ1658" s="3">
        <v>6.1007841336333732E-3</v>
      </c>
      <c r="AR1658" s="3">
        <v>0.70620166861779055</v>
      </c>
      <c r="AS1658" s="3">
        <v>5.6542600065634897E-3</v>
      </c>
      <c r="AT1658" s="10">
        <v>3.9157867431640616E-3</v>
      </c>
      <c r="AU1658" s="1">
        <v>337.3828125</v>
      </c>
      <c r="AV1658" s="5">
        <v>5107530.4432537751</v>
      </c>
      <c r="AW1658" s="9">
        <v>3.9425184726715088</v>
      </c>
      <c r="AX1658">
        <v>24</v>
      </c>
      <c r="AY1658" t="s">
        <v>50</v>
      </c>
      <c r="AZ1658" s="9">
        <f>AVERAGE(MainTable[[#This Row],[f1]:[f4]])</f>
        <v>0.74180000000000001</v>
      </c>
      <c r="BA1658" s="9">
        <f>AVERAGE(MainTable[[#This Row],[l1]:[l3]])</f>
        <v>0.26299999999999996</v>
      </c>
      <c r="BB1658" s="9">
        <f>AVERAGE(MainTable[[#This Row],[n1]:[lsc]])</f>
        <v>0.56599999999999995</v>
      </c>
      <c r="BC1658" s="9">
        <f>AVERAGE(MainTable[[#This Row],[density]:[clsCoef]])</f>
        <v>0.85199999999999998</v>
      </c>
      <c r="BD1658" s="9">
        <f>AVERAGE(MainTable[[#This Row],[t2]:[t4]])</f>
        <v>0.27499999999999997</v>
      </c>
      <c r="BE1658" s="9">
        <f>AVERAGE(MainTable[[#This Row],[c1]:[c2]])</f>
        <v>0</v>
      </c>
      <c r="BF1658" s="9">
        <f>AVERAGE(MainTable[[#This Row],[n3]], MainTable[[#This Row],[n1]], MainTable[[#This Row],[n4]])</f>
        <v>0.307</v>
      </c>
      <c r="BG1658" s="9" t="str">
        <f>VLOOKUP(MainTable[[#This Row],[model]],ModelNames,4,FALSE)</f>
        <v>Tree-based</v>
      </c>
      <c r="BH1658" s="9" cm="1">
        <f t="array" ref="BH1658">MEDIAN(IF($AM$2:$AM$2385=AM1658,$AN$2:$AN$2385))</f>
        <v>0.84387062005572167</v>
      </c>
      <c r="BI1658" s="9" t="str" cm="1">
        <f t="array" ref="BI1658">LEFT(A1658, MIN(IFERROR(FIND({"_binarized","_clean","_converted"}, A1658), LEN(A1658)+1))-1)</f>
        <v>higgs_sample20000</v>
      </c>
    </row>
    <row r="1659" spans="1:61" x14ac:dyDescent="0.25">
      <c r="A1659" t="s">
        <v>130</v>
      </c>
      <c r="B1659" s="6">
        <v>19999</v>
      </c>
      <c r="C1659">
        <v>29</v>
      </c>
      <c r="D1659">
        <v>28</v>
      </c>
      <c r="E1659">
        <v>0</v>
      </c>
      <c r="F1659" s="1">
        <v>1.129818956336528</v>
      </c>
      <c r="G1659">
        <v>0</v>
      </c>
      <c r="H1659">
        <v>0</v>
      </c>
      <c r="I1659" s="1">
        <v>1000000</v>
      </c>
      <c r="J1659" s="1">
        <v>7.8343423419640166</v>
      </c>
      <c r="K1659" s="1">
        <v>1.3623649427929541</v>
      </c>
      <c r="L1659" s="1">
        <v>205.09100000000001</v>
      </c>
      <c r="M1659" s="1">
        <v>49.909799999999997</v>
      </c>
      <c r="N1659" s="2">
        <v>0.51800000000000002</v>
      </c>
      <c r="O1659" s="2">
        <v>0.96099999999999997</v>
      </c>
      <c r="P1659" s="2">
        <v>0.71099999999999997</v>
      </c>
      <c r="Q1659" s="2">
        <v>4.8000000000000001E-2</v>
      </c>
      <c r="R1659" s="2">
        <v>0.998</v>
      </c>
      <c r="S1659" s="2">
        <v>0.99099999999999999</v>
      </c>
      <c r="T1659" s="2">
        <v>9.5000000000000001E-2</v>
      </c>
      <c r="U1659" s="2">
        <v>0.36299999999999999</v>
      </c>
      <c r="V1659" s="2">
        <v>0.33100000000000002</v>
      </c>
      <c r="W1659" s="2">
        <v>0.219</v>
      </c>
      <c r="X1659" s="2">
        <v>0.47799999999999998</v>
      </c>
      <c r="Y1659" s="2">
        <v>0.437</v>
      </c>
      <c r="Z1659" s="2">
        <v>0.26500000000000001</v>
      </c>
      <c r="AA1659" s="2">
        <v>0.997</v>
      </c>
      <c r="AB1659" s="2">
        <v>1</v>
      </c>
      <c r="AC1659" s="2">
        <v>0.997</v>
      </c>
      <c r="AD1659" s="2">
        <v>0.70699999999999996</v>
      </c>
      <c r="AE1659" s="2">
        <v>0.98199999999999998</v>
      </c>
      <c r="AF1659" s="2">
        <v>2E-3</v>
      </c>
      <c r="AG1659" s="2">
        <v>2E-3</v>
      </c>
      <c r="AH1659" s="2">
        <v>0.82099999999999995</v>
      </c>
      <c r="AI1659" s="2">
        <v>0</v>
      </c>
      <c r="AJ1659" s="2">
        <v>0</v>
      </c>
      <c r="AK1659">
        <v>6395523</v>
      </c>
      <c r="AL1659">
        <v>401.52</v>
      </c>
      <c r="AM1659" t="s">
        <v>62</v>
      </c>
      <c r="AN1659" s="3">
        <v>0.64123239559889966</v>
      </c>
      <c r="AO1659" s="3">
        <v>4.4512447972335388E-3</v>
      </c>
      <c r="AP1659" s="3">
        <v>0.62677651639170151</v>
      </c>
      <c r="AQ1659" s="3">
        <v>4.4047603076729069E-3</v>
      </c>
      <c r="AT1659" s="10">
        <v>2.5055408477783199E-3</v>
      </c>
      <c r="AU1659" s="1">
        <v>354.0078125</v>
      </c>
      <c r="AV1659" s="5">
        <v>7982308.4974783519</v>
      </c>
      <c r="AW1659" s="9">
        <v>2.342005729675293</v>
      </c>
      <c r="AX1659">
        <v>6</v>
      </c>
      <c r="AY1659" t="s">
        <v>50</v>
      </c>
      <c r="AZ1659" s="9">
        <f>AVERAGE(MainTable[[#This Row],[f1]:[f4]])</f>
        <v>0.74180000000000001</v>
      </c>
      <c r="BA1659" s="9">
        <f>AVERAGE(MainTable[[#This Row],[l1]:[l3]])</f>
        <v>0.26299999999999996</v>
      </c>
      <c r="BB1659" s="9">
        <f>AVERAGE(MainTable[[#This Row],[n1]:[lsc]])</f>
        <v>0.56599999999999995</v>
      </c>
      <c r="BC1659" s="9">
        <f>AVERAGE(MainTable[[#This Row],[density]:[clsCoef]])</f>
        <v>0.85199999999999998</v>
      </c>
      <c r="BD1659" s="9">
        <f>AVERAGE(MainTable[[#This Row],[t2]:[t4]])</f>
        <v>0.27499999999999997</v>
      </c>
      <c r="BE1659" s="9">
        <f>AVERAGE(MainTable[[#This Row],[c1]:[c2]])</f>
        <v>0</v>
      </c>
      <c r="BF1659" s="9">
        <f>AVERAGE(MainTable[[#This Row],[n3]], MainTable[[#This Row],[n1]], MainTable[[#This Row],[n4]])</f>
        <v>0.307</v>
      </c>
      <c r="BG1659" s="9" t="str">
        <f>VLOOKUP(MainTable[[#This Row],[model]],ModelNames,4,FALSE)</f>
        <v>Linear</v>
      </c>
      <c r="BH1659" s="9" cm="1">
        <f t="array" ref="BH1659">MEDIAN(IF($AM$2:$AM$2385=AM1659,$AN$2:$AN$2385))</f>
        <v>0.84909999999999997</v>
      </c>
      <c r="BI1659" s="9" t="str" cm="1">
        <f t="array" ref="BI1659">LEFT(A1659, MIN(IFERROR(FIND({"_binarized","_clean","_converted"}, A1659), LEN(A1659)+1))-1)</f>
        <v>higgs_sample20000</v>
      </c>
    </row>
    <row r="1660" spans="1:61" x14ac:dyDescent="0.25">
      <c r="A1660" t="s">
        <v>130</v>
      </c>
      <c r="B1660" s="6">
        <v>19999</v>
      </c>
      <c r="C1660">
        <v>29</v>
      </c>
      <c r="D1660">
        <v>28</v>
      </c>
      <c r="E1660">
        <v>0</v>
      </c>
      <c r="F1660" s="1">
        <v>1.129818956336528</v>
      </c>
      <c r="G1660">
        <v>0</v>
      </c>
      <c r="H1660">
        <v>0</v>
      </c>
      <c r="I1660" s="1">
        <v>1000000</v>
      </c>
      <c r="J1660" s="1">
        <v>7.8343423419640166</v>
      </c>
      <c r="K1660" s="1">
        <v>1.3623649427929541</v>
      </c>
      <c r="L1660" s="1">
        <v>205.09100000000001</v>
      </c>
      <c r="M1660" s="1">
        <v>49.909799999999997</v>
      </c>
      <c r="N1660" s="2">
        <v>0.51800000000000002</v>
      </c>
      <c r="O1660" s="2">
        <v>0.96099999999999997</v>
      </c>
      <c r="P1660" s="2">
        <v>0.71099999999999997</v>
      </c>
      <c r="Q1660" s="2">
        <v>4.8000000000000001E-2</v>
      </c>
      <c r="R1660" s="2">
        <v>0.998</v>
      </c>
      <c r="S1660" s="2">
        <v>0.99099999999999999</v>
      </c>
      <c r="T1660" s="2">
        <v>9.5000000000000001E-2</v>
      </c>
      <c r="U1660" s="2">
        <v>0.36299999999999999</v>
      </c>
      <c r="V1660" s="2">
        <v>0.33100000000000002</v>
      </c>
      <c r="W1660" s="2">
        <v>0.219</v>
      </c>
      <c r="X1660" s="2">
        <v>0.47799999999999998</v>
      </c>
      <c r="Y1660" s="2">
        <v>0.437</v>
      </c>
      <c r="Z1660" s="2">
        <v>0.26500000000000001</v>
      </c>
      <c r="AA1660" s="2">
        <v>0.997</v>
      </c>
      <c r="AB1660" s="2">
        <v>1</v>
      </c>
      <c r="AC1660" s="2">
        <v>0.997</v>
      </c>
      <c r="AD1660" s="2">
        <v>0.70699999999999996</v>
      </c>
      <c r="AE1660" s="2">
        <v>0.98199999999999998</v>
      </c>
      <c r="AF1660" s="2">
        <v>2E-3</v>
      </c>
      <c r="AG1660" s="2">
        <v>2E-3</v>
      </c>
      <c r="AH1660" s="2">
        <v>0.82099999999999995</v>
      </c>
      <c r="AI1660" s="2">
        <v>0</v>
      </c>
      <c r="AJ1660" s="2">
        <v>0</v>
      </c>
      <c r="AK1660">
        <v>6395523</v>
      </c>
      <c r="AL1660">
        <v>401.52</v>
      </c>
      <c r="AM1660" t="s">
        <v>56</v>
      </c>
      <c r="AN1660" s="3">
        <v>0.63978235808952244</v>
      </c>
      <c r="AO1660" s="3">
        <v>6.1966426782496141E-3</v>
      </c>
      <c r="AP1660" s="3">
        <v>0.63496623127555696</v>
      </c>
      <c r="AQ1660" s="3">
        <v>6.3674466002619171E-3</v>
      </c>
      <c r="AR1660" s="3">
        <v>0.68010878748564574</v>
      </c>
      <c r="AS1660" s="3">
        <v>9.6231542275423566E-3</v>
      </c>
      <c r="AT1660" s="10">
        <v>2.9513835906982422E-3</v>
      </c>
      <c r="AU1660" s="1">
        <v>335.7578125</v>
      </c>
      <c r="AV1660" s="5">
        <v>6776482.7530495189</v>
      </c>
      <c r="AW1660" s="9">
        <v>1.271856307983398</v>
      </c>
      <c r="AX1660">
        <v>10</v>
      </c>
      <c r="AY1660" t="s">
        <v>50</v>
      </c>
      <c r="AZ1660" s="9">
        <f>AVERAGE(MainTable[[#This Row],[f1]:[f4]])</f>
        <v>0.74180000000000001</v>
      </c>
      <c r="BA1660" s="9">
        <f>AVERAGE(MainTable[[#This Row],[l1]:[l3]])</f>
        <v>0.26299999999999996</v>
      </c>
      <c r="BB1660" s="9">
        <f>AVERAGE(MainTable[[#This Row],[n1]:[lsc]])</f>
        <v>0.56599999999999995</v>
      </c>
      <c r="BC1660" s="9">
        <f>AVERAGE(MainTable[[#This Row],[density]:[clsCoef]])</f>
        <v>0.85199999999999998</v>
      </c>
      <c r="BD1660" s="9">
        <f>AVERAGE(MainTable[[#This Row],[t2]:[t4]])</f>
        <v>0.27499999999999997</v>
      </c>
      <c r="BE1660" s="9">
        <f>AVERAGE(MainTable[[#This Row],[c1]:[c2]])</f>
        <v>0</v>
      </c>
      <c r="BF1660" s="9">
        <f>AVERAGE(MainTable[[#This Row],[n3]], MainTable[[#This Row],[n1]], MainTable[[#This Row],[n4]])</f>
        <v>0.307</v>
      </c>
      <c r="BG1660" s="9" t="str">
        <f>VLOOKUP(MainTable[[#This Row],[model]],ModelNames,4,FALSE)</f>
        <v>Linear</v>
      </c>
      <c r="BH1660" s="9" cm="1">
        <f t="array" ref="BH1660">MEDIAN(IF($AM$2:$AM$2385=AM1660,$AN$2:$AN$2385))</f>
        <v>0.85279999999999989</v>
      </c>
      <c r="BI1660" s="9" t="str" cm="1">
        <f t="array" ref="BI1660">LEFT(A1660, MIN(IFERROR(FIND({"_binarized","_clean","_converted"}, A1660), LEN(A1660)+1))-1)</f>
        <v>higgs_sample20000</v>
      </c>
    </row>
    <row r="1661" spans="1:61" x14ac:dyDescent="0.25">
      <c r="A1661" t="s">
        <v>130</v>
      </c>
      <c r="B1661" s="6">
        <v>19999</v>
      </c>
      <c r="C1661">
        <v>29</v>
      </c>
      <c r="D1661">
        <v>28</v>
      </c>
      <c r="E1661">
        <v>0</v>
      </c>
      <c r="F1661" s="1">
        <v>1.129818956336528</v>
      </c>
      <c r="G1661">
        <v>0</v>
      </c>
      <c r="H1661">
        <v>0</v>
      </c>
      <c r="I1661" s="1">
        <v>1000000</v>
      </c>
      <c r="J1661" s="1">
        <v>7.8343423419640166</v>
      </c>
      <c r="K1661" s="1">
        <v>1.3623649427929541</v>
      </c>
      <c r="L1661" s="1">
        <v>205.09100000000001</v>
      </c>
      <c r="M1661" s="1">
        <v>49.909799999999997</v>
      </c>
      <c r="N1661" s="2">
        <v>0.51800000000000002</v>
      </c>
      <c r="O1661" s="2">
        <v>0.96099999999999997</v>
      </c>
      <c r="P1661" s="2">
        <v>0.71099999999999997</v>
      </c>
      <c r="Q1661" s="2">
        <v>4.8000000000000001E-2</v>
      </c>
      <c r="R1661" s="2">
        <v>0.998</v>
      </c>
      <c r="S1661" s="2">
        <v>0.99099999999999999</v>
      </c>
      <c r="T1661" s="2">
        <v>9.5000000000000001E-2</v>
      </c>
      <c r="U1661" s="2">
        <v>0.36299999999999999</v>
      </c>
      <c r="V1661" s="2">
        <v>0.33100000000000002</v>
      </c>
      <c r="W1661" s="2">
        <v>0.219</v>
      </c>
      <c r="X1661" s="2">
        <v>0.47799999999999998</v>
      </c>
      <c r="Y1661" s="2">
        <v>0.437</v>
      </c>
      <c r="Z1661" s="2">
        <v>0.26500000000000001</v>
      </c>
      <c r="AA1661" s="2">
        <v>0.997</v>
      </c>
      <c r="AB1661" s="2">
        <v>1</v>
      </c>
      <c r="AC1661" s="2">
        <v>0.997</v>
      </c>
      <c r="AD1661" s="2">
        <v>0.70699999999999996</v>
      </c>
      <c r="AE1661" s="2">
        <v>0.98199999999999998</v>
      </c>
      <c r="AF1661" s="2">
        <v>2E-3</v>
      </c>
      <c r="AG1661" s="2">
        <v>2E-3</v>
      </c>
      <c r="AH1661" s="2">
        <v>0.82099999999999995</v>
      </c>
      <c r="AI1661" s="2">
        <v>0</v>
      </c>
      <c r="AJ1661" s="2">
        <v>0</v>
      </c>
      <c r="AK1661">
        <v>6395523</v>
      </c>
      <c r="AL1661">
        <v>401.52</v>
      </c>
      <c r="AM1661" t="s">
        <v>61</v>
      </c>
      <c r="AN1661" s="3">
        <v>0.63938183295823958</v>
      </c>
      <c r="AO1661" s="3">
        <v>2.9686032889147968E-3</v>
      </c>
      <c r="AP1661" s="3">
        <v>0.62531266316996958</v>
      </c>
      <c r="AQ1661" s="3">
        <v>3.8385396015548951E-3</v>
      </c>
      <c r="AR1661" s="3">
        <v>0.70092489263345714</v>
      </c>
      <c r="AS1661" s="3">
        <v>5.0885488918767496E-3</v>
      </c>
      <c r="AT1661" s="10">
        <v>7.0443153381347656E-3</v>
      </c>
      <c r="AU1661" s="1">
        <v>375.23828125</v>
      </c>
      <c r="AV1661" s="5">
        <v>2839168.753807622</v>
      </c>
      <c r="AW1661" s="9">
        <v>0.21584534645080569</v>
      </c>
      <c r="AX1661">
        <v>4</v>
      </c>
      <c r="AY1661" t="s">
        <v>50</v>
      </c>
      <c r="AZ1661" s="9">
        <f>AVERAGE(MainTable[[#This Row],[f1]:[f4]])</f>
        <v>0.74180000000000001</v>
      </c>
      <c r="BA1661" s="9">
        <f>AVERAGE(MainTable[[#This Row],[l1]:[l3]])</f>
        <v>0.26299999999999996</v>
      </c>
      <c r="BB1661" s="9">
        <f>AVERAGE(MainTable[[#This Row],[n1]:[lsc]])</f>
        <v>0.56599999999999995</v>
      </c>
      <c r="BC1661" s="9">
        <f>AVERAGE(MainTable[[#This Row],[density]:[clsCoef]])</f>
        <v>0.85199999999999998</v>
      </c>
      <c r="BD1661" s="9">
        <f>AVERAGE(MainTable[[#This Row],[t2]:[t4]])</f>
        <v>0.27499999999999997</v>
      </c>
      <c r="BE1661" s="9">
        <f>AVERAGE(MainTable[[#This Row],[c1]:[c2]])</f>
        <v>0</v>
      </c>
      <c r="BF1661" s="9">
        <f>AVERAGE(MainTable[[#This Row],[n3]], MainTable[[#This Row],[n1]], MainTable[[#This Row],[n4]])</f>
        <v>0.307</v>
      </c>
      <c r="BG1661" s="9" t="str">
        <f>VLOOKUP(MainTable[[#This Row],[model]],ModelNames,4,FALSE)</f>
        <v>Discriminant</v>
      </c>
      <c r="BH1661" s="9" cm="1">
        <f t="array" ref="BH1661">MEDIAN(IF($AM$2:$AM$2385=AM1661,$AN$2:$AN$2385))</f>
        <v>0.82848361206198695</v>
      </c>
      <c r="BI1661" s="9" t="str" cm="1">
        <f t="array" ref="BI1661">LEFT(A1661, MIN(IFERROR(FIND({"_binarized","_clean","_converted"}, A1661), LEN(A1661)+1))-1)</f>
        <v>higgs_sample20000</v>
      </c>
    </row>
    <row r="1662" spans="1:61" x14ac:dyDescent="0.25">
      <c r="A1662" t="s">
        <v>130</v>
      </c>
      <c r="B1662" s="6">
        <v>19999</v>
      </c>
      <c r="C1662">
        <v>29</v>
      </c>
      <c r="D1662">
        <v>28</v>
      </c>
      <c r="E1662">
        <v>0</v>
      </c>
      <c r="F1662" s="1">
        <v>1.129818956336528</v>
      </c>
      <c r="G1662">
        <v>0</v>
      </c>
      <c r="H1662">
        <v>0</v>
      </c>
      <c r="I1662" s="1">
        <v>1000000</v>
      </c>
      <c r="J1662" s="1">
        <v>7.8343423419640166</v>
      </c>
      <c r="K1662" s="1">
        <v>1.3623649427929541</v>
      </c>
      <c r="L1662" s="1">
        <v>205.09100000000001</v>
      </c>
      <c r="M1662" s="1">
        <v>49.909799999999997</v>
      </c>
      <c r="N1662" s="2">
        <v>0.51800000000000002</v>
      </c>
      <c r="O1662" s="2">
        <v>0.96099999999999997</v>
      </c>
      <c r="P1662" s="2">
        <v>0.71099999999999997</v>
      </c>
      <c r="Q1662" s="2">
        <v>4.8000000000000001E-2</v>
      </c>
      <c r="R1662" s="2">
        <v>0.998</v>
      </c>
      <c r="S1662" s="2">
        <v>0.99099999999999999</v>
      </c>
      <c r="T1662" s="2">
        <v>9.5000000000000001E-2</v>
      </c>
      <c r="U1662" s="2">
        <v>0.36299999999999999</v>
      </c>
      <c r="V1662" s="2">
        <v>0.33100000000000002</v>
      </c>
      <c r="W1662" s="2">
        <v>0.219</v>
      </c>
      <c r="X1662" s="2">
        <v>0.47799999999999998</v>
      </c>
      <c r="Y1662" s="2">
        <v>0.437</v>
      </c>
      <c r="Z1662" s="2">
        <v>0.26500000000000001</v>
      </c>
      <c r="AA1662" s="2">
        <v>0.997</v>
      </c>
      <c r="AB1662" s="2">
        <v>1</v>
      </c>
      <c r="AC1662" s="2">
        <v>0.997</v>
      </c>
      <c r="AD1662" s="2">
        <v>0.70699999999999996</v>
      </c>
      <c r="AE1662" s="2">
        <v>0.98199999999999998</v>
      </c>
      <c r="AF1662" s="2">
        <v>2E-3</v>
      </c>
      <c r="AG1662" s="2">
        <v>2E-3</v>
      </c>
      <c r="AH1662" s="2">
        <v>0.82099999999999995</v>
      </c>
      <c r="AI1662" s="2">
        <v>0</v>
      </c>
      <c r="AJ1662" s="2">
        <v>0</v>
      </c>
      <c r="AK1662">
        <v>6395523</v>
      </c>
      <c r="AL1662">
        <v>401.52</v>
      </c>
      <c r="AM1662" t="s">
        <v>64</v>
      </c>
      <c r="AN1662" s="3">
        <v>0.63898223305826463</v>
      </c>
      <c r="AO1662" s="3">
        <v>6.1112145132466893E-3</v>
      </c>
      <c r="AP1662" s="3">
        <v>0.63313271735342658</v>
      </c>
      <c r="AQ1662" s="3">
        <v>6.1834071410787018E-3</v>
      </c>
      <c r="AR1662" s="3">
        <v>0.67760093504535734</v>
      </c>
      <c r="AS1662" s="3">
        <v>9.8299105569284347E-3</v>
      </c>
      <c r="AT1662" s="10">
        <v>2.0844936370849609E-3</v>
      </c>
      <c r="AU1662" s="1">
        <v>364.64453125</v>
      </c>
      <c r="AV1662" s="5">
        <v>9594656.2964657433</v>
      </c>
      <c r="AW1662" s="9">
        <v>0.19580745697021479</v>
      </c>
      <c r="AX1662">
        <v>2</v>
      </c>
      <c r="AY1662" t="s">
        <v>50</v>
      </c>
      <c r="AZ1662" s="9">
        <f>AVERAGE(MainTable[[#This Row],[f1]:[f4]])</f>
        <v>0.74180000000000001</v>
      </c>
      <c r="BA1662" s="9">
        <f>AVERAGE(MainTable[[#This Row],[l1]:[l3]])</f>
        <v>0.26299999999999996</v>
      </c>
      <c r="BB1662" s="9">
        <f>AVERAGE(MainTable[[#This Row],[n1]:[lsc]])</f>
        <v>0.56599999999999995</v>
      </c>
      <c r="BC1662" s="9">
        <f>AVERAGE(MainTable[[#This Row],[density]:[clsCoef]])</f>
        <v>0.85199999999999998</v>
      </c>
      <c r="BD1662" s="9">
        <f>AVERAGE(MainTable[[#This Row],[t2]:[t4]])</f>
        <v>0.27499999999999997</v>
      </c>
      <c r="BE1662" s="9">
        <f>AVERAGE(MainTable[[#This Row],[c1]:[c2]])</f>
        <v>0</v>
      </c>
      <c r="BF1662" s="9">
        <f>AVERAGE(MainTable[[#This Row],[n3]], MainTable[[#This Row],[n1]], MainTable[[#This Row],[n4]])</f>
        <v>0.307</v>
      </c>
      <c r="BG1662" s="9" t="str">
        <f>VLOOKUP(MainTable[[#This Row],[model]],ModelNames,4,FALSE)</f>
        <v>Discriminant</v>
      </c>
      <c r="BH1662" s="9" cm="1">
        <f t="array" ref="BH1662">MEDIAN(IF($AM$2:$AM$2385=AM1662,$AN$2:$AN$2385))</f>
        <v>0.83860904466088915</v>
      </c>
      <c r="BI1662" s="9" t="str" cm="1">
        <f t="array" ref="BI1662">LEFT(A1662, MIN(IFERROR(FIND({"_binarized","_clean","_converted"}, A1662), LEN(A1662)+1))-1)</f>
        <v>higgs_sample20000</v>
      </c>
    </row>
    <row r="1663" spans="1:61" x14ac:dyDescent="0.25">
      <c r="A1663" t="s">
        <v>130</v>
      </c>
      <c r="B1663" s="6">
        <v>19999</v>
      </c>
      <c r="C1663">
        <v>29</v>
      </c>
      <c r="D1663">
        <v>28</v>
      </c>
      <c r="E1663">
        <v>0</v>
      </c>
      <c r="F1663" s="1">
        <v>1.129818956336528</v>
      </c>
      <c r="G1663">
        <v>0</v>
      </c>
      <c r="H1663">
        <v>0</v>
      </c>
      <c r="I1663" s="1">
        <v>1000000</v>
      </c>
      <c r="J1663" s="1">
        <v>7.8343423419640166</v>
      </c>
      <c r="K1663" s="1">
        <v>1.3623649427929541</v>
      </c>
      <c r="L1663" s="1">
        <v>205.09100000000001</v>
      </c>
      <c r="M1663" s="1">
        <v>49.909799999999997</v>
      </c>
      <c r="N1663" s="2">
        <v>0.51800000000000002</v>
      </c>
      <c r="O1663" s="2">
        <v>0.96099999999999997</v>
      </c>
      <c r="P1663" s="2">
        <v>0.71099999999999997</v>
      </c>
      <c r="Q1663" s="2">
        <v>4.8000000000000001E-2</v>
      </c>
      <c r="R1663" s="2">
        <v>0.998</v>
      </c>
      <c r="S1663" s="2">
        <v>0.99099999999999999</v>
      </c>
      <c r="T1663" s="2">
        <v>9.5000000000000001E-2</v>
      </c>
      <c r="U1663" s="2">
        <v>0.36299999999999999</v>
      </c>
      <c r="V1663" s="2">
        <v>0.33100000000000002</v>
      </c>
      <c r="W1663" s="2">
        <v>0.219</v>
      </c>
      <c r="X1663" s="2">
        <v>0.47799999999999998</v>
      </c>
      <c r="Y1663" s="2">
        <v>0.437</v>
      </c>
      <c r="Z1663" s="2">
        <v>0.26500000000000001</v>
      </c>
      <c r="AA1663" s="2">
        <v>0.997</v>
      </c>
      <c r="AB1663" s="2">
        <v>1</v>
      </c>
      <c r="AC1663" s="2">
        <v>0.997</v>
      </c>
      <c r="AD1663" s="2">
        <v>0.70699999999999996</v>
      </c>
      <c r="AE1663" s="2">
        <v>0.98199999999999998</v>
      </c>
      <c r="AF1663" s="2">
        <v>2E-3</v>
      </c>
      <c r="AG1663" s="2">
        <v>2E-3</v>
      </c>
      <c r="AH1663" s="2">
        <v>0.82099999999999995</v>
      </c>
      <c r="AI1663" s="2">
        <v>0</v>
      </c>
      <c r="AJ1663" s="2">
        <v>0</v>
      </c>
      <c r="AK1663">
        <v>6395523</v>
      </c>
      <c r="AL1663">
        <v>401.52</v>
      </c>
      <c r="AM1663" t="s">
        <v>60</v>
      </c>
      <c r="AN1663" s="3">
        <v>0.63348212053013253</v>
      </c>
      <c r="AO1663" s="3">
        <v>5.4776316272780387E-3</v>
      </c>
      <c r="AP1663" s="3">
        <v>0.62095178505636128</v>
      </c>
      <c r="AQ1663" s="3">
        <v>6.4090774695046357E-3</v>
      </c>
      <c r="AT1663" s="10">
        <v>2.498388290405273E-3</v>
      </c>
      <c r="AU1663" s="1">
        <v>346.94140625</v>
      </c>
      <c r="AV1663" s="5">
        <v>8005160.7977860486</v>
      </c>
      <c r="AW1663" s="9">
        <v>0.79211091995239258</v>
      </c>
      <c r="AX1663">
        <v>16</v>
      </c>
      <c r="AY1663" t="s">
        <v>50</v>
      </c>
      <c r="AZ1663" s="9">
        <f>AVERAGE(MainTable[[#This Row],[f1]:[f4]])</f>
        <v>0.74180000000000001</v>
      </c>
      <c r="BA1663" s="9">
        <f>AVERAGE(MainTable[[#This Row],[l1]:[l3]])</f>
        <v>0.26299999999999996</v>
      </c>
      <c r="BB1663" s="9">
        <f>AVERAGE(MainTable[[#This Row],[n1]:[lsc]])</f>
        <v>0.56599999999999995</v>
      </c>
      <c r="BC1663" s="9">
        <f>AVERAGE(MainTable[[#This Row],[density]:[clsCoef]])</f>
        <v>0.85199999999999998</v>
      </c>
      <c r="BD1663" s="9">
        <f>AVERAGE(MainTable[[#This Row],[t2]:[t4]])</f>
        <v>0.27499999999999997</v>
      </c>
      <c r="BE1663" s="9">
        <f>AVERAGE(MainTable[[#This Row],[c1]:[c2]])</f>
        <v>0</v>
      </c>
      <c r="BF1663" s="9">
        <f>AVERAGE(MainTable[[#This Row],[n3]], MainTable[[#This Row],[n1]], MainTable[[#This Row],[n4]])</f>
        <v>0.307</v>
      </c>
      <c r="BG1663" s="9" t="str">
        <f>VLOOKUP(MainTable[[#This Row],[model]],ModelNames,4,FALSE)</f>
        <v>Linear</v>
      </c>
      <c r="BH1663" s="9" cm="1">
        <f t="array" ref="BH1663">MEDIAN(IF($AM$2:$AM$2385=AM1663,$AN$2:$AN$2385))</f>
        <v>0.84154689776823377</v>
      </c>
      <c r="BI1663" s="9" t="str" cm="1">
        <f t="array" ref="BI1663">LEFT(A1663, MIN(IFERROR(FIND({"_binarized","_clean","_converted"}, A1663), LEN(A1663)+1))-1)</f>
        <v>higgs_sample20000</v>
      </c>
    </row>
    <row r="1664" spans="1:61" x14ac:dyDescent="0.25">
      <c r="A1664" t="s">
        <v>130</v>
      </c>
      <c r="B1664" s="6">
        <v>19999</v>
      </c>
      <c r="C1664">
        <v>29</v>
      </c>
      <c r="D1664">
        <v>28</v>
      </c>
      <c r="E1664">
        <v>0</v>
      </c>
      <c r="F1664" s="1">
        <v>1.129818956336528</v>
      </c>
      <c r="G1664">
        <v>0</v>
      </c>
      <c r="H1664">
        <v>0</v>
      </c>
      <c r="I1664" s="1">
        <v>1000000</v>
      </c>
      <c r="J1664" s="1">
        <v>7.8343423419640166</v>
      </c>
      <c r="K1664" s="1">
        <v>1.3623649427929541</v>
      </c>
      <c r="L1664" s="1">
        <v>205.09100000000001</v>
      </c>
      <c r="M1664" s="1">
        <v>49.909799999999997</v>
      </c>
      <c r="N1664" s="2">
        <v>0.51800000000000002</v>
      </c>
      <c r="O1664" s="2">
        <v>0.96099999999999997</v>
      </c>
      <c r="P1664" s="2">
        <v>0.71099999999999997</v>
      </c>
      <c r="Q1664" s="2">
        <v>4.8000000000000001E-2</v>
      </c>
      <c r="R1664" s="2">
        <v>0.998</v>
      </c>
      <c r="S1664" s="2">
        <v>0.99099999999999999</v>
      </c>
      <c r="T1664" s="2">
        <v>9.5000000000000001E-2</v>
      </c>
      <c r="U1664" s="2">
        <v>0.36299999999999999</v>
      </c>
      <c r="V1664" s="2">
        <v>0.33100000000000002</v>
      </c>
      <c r="W1664" s="2">
        <v>0.219</v>
      </c>
      <c r="X1664" s="2">
        <v>0.47799999999999998</v>
      </c>
      <c r="Y1664" s="2">
        <v>0.437</v>
      </c>
      <c r="Z1664" s="2">
        <v>0.26500000000000001</v>
      </c>
      <c r="AA1664" s="2">
        <v>0.997</v>
      </c>
      <c r="AB1664" s="2">
        <v>1</v>
      </c>
      <c r="AC1664" s="2">
        <v>0.997</v>
      </c>
      <c r="AD1664" s="2">
        <v>0.70699999999999996</v>
      </c>
      <c r="AE1664" s="2">
        <v>0.98199999999999998</v>
      </c>
      <c r="AF1664" s="2">
        <v>2E-3</v>
      </c>
      <c r="AG1664" s="2">
        <v>2E-3</v>
      </c>
      <c r="AH1664" s="2">
        <v>0.82099999999999995</v>
      </c>
      <c r="AI1664" s="2">
        <v>0</v>
      </c>
      <c r="AJ1664" s="2">
        <v>0</v>
      </c>
      <c r="AK1664">
        <v>6395523</v>
      </c>
      <c r="AL1664">
        <v>401.52</v>
      </c>
      <c r="AM1664" t="s">
        <v>53</v>
      </c>
      <c r="AN1664" s="3">
        <v>0.62268157039259819</v>
      </c>
      <c r="AO1664" s="3">
        <v>5.2404195930711023E-3</v>
      </c>
      <c r="AP1664" s="3">
        <v>0.6198663101901436</v>
      </c>
      <c r="AQ1664" s="3">
        <v>4.987284669999887E-3</v>
      </c>
      <c r="AR1664" s="3">
        <v>0.65834865222791505</v>
      </c>
      <c r="AS1664" s="3">
        <v>4.820085827610756E-3</v>
      </c>
      <c r="AT1664" s="10">
        <v>1.0620501041412349</v>
      </c>
      <c r="AU1664" s="1">
        <v>351.38671875</v>
      </c>
      <c r="AV1664" s="5">
        <v>18831.503261488619</v>
      </c>
      <c r="AW1664" s="9">
        <v>5.6659438610076904</v>
      </c>
      <c r="AX1664">
        <v>24</v>
      </c>
      <c r="AY1664" t="s">
        <v>50</v>
      </c>
      <c r="AZ1664" s="9">
        <f>AVERAGE(MainTable[[#This Row],[f1]:[f4]])</f>
        <v>0.74180000000000001</v>
      </c>
      <c r="BA1664" s="9">
        <f>AVERAGE(MainTable[[#This Row],[l1]:[l3]])</f>
        <v>0.26299999999999996</v>
      </c>
      <c r="BB1664" s="9">
        <f>AVERAGE(MainTable[[#This Row],[n1]:[lsc]])</f>
        <v>0.56599999999999995</v>
      </c>
      <c r="BC1664" s="9">
        <f>AVERAGE(MainTable[[#This Row],[density]:[clsCoef]])</f>
        <v>0.85199999999999998</v>
      </c>
      <c r="BD1664" s="9">
        <f>AVERAGE(MainTable[[#This Row],[t2]:[t4]])</f>
        <v>0.27499999999999997</v>
      </c>
      <c r="BE1664" s="9">
        <f>AVERAGE(MainTable[[#This Row],[c1]:[c2]])</f>
        <v>0</v>
      </c>
      <c r="BF1664" s="9">
        <f>AVERAGE(MainTable[[#This Row],[n3]], MainTable[[#This Row],[n1]], MainTable[[#This Row],[n4]])</f>
        <v>0.307</v>
      </c>
      <c r="BG1664" s="9" t="str">
        <f>VLOOKUP(MainTable[[#This Row],[model]],ModelNames,4,FALSE)</f>
        <v>Instance-based</v>
      </c>
      <c r="BH1664" s="9" cm="1">
        <f t="array" ref="BH1664">MEDIAN(IF($AM$2:$AM$2385=AM1664,$AN$2:$AN$2385))</f>
        <v>0.85</v>
      </c>
      <c r="BI1664" s="9" t="str" cm="1">
        <f t="array" ref="BI1664">LEFT(A1664, MIN(IFERROR(FIND({"_binarized","_clean","_converted"}, A1664), LEN(A1664)+1))-1)</f>
        <v>higgs_sample20000</v>
      </c>
    </row>
    <row r="1665" spans="1:61" x14ac:dyDescent="0.25">
      <c r="A1665" t="s">
        <v>130</v>
      </c>
      <c r="B1665" s="6">
        <v>19999</v>
      </c>
      <c r="C1665">
        <v>29</v>
      </c>
      <c r="D1665">
        <v>28</v>
      </c>
      <c r="E1665">
        <v>0</v>
      </c>
      <c r="F1665" s="1">
        <v>1.129818956336528</v>
      </c>
      <c r="G1665">
        <v>0</v>
      </c>
      <c r="H1665">
        <v>0</v>
      </c>
      <c r="I1665" s="1">
        <v>1000000</v>
      </c>
      <c r="J1665" s="1">
        <v>7.8343423419640166</v>
      </c>
      <c r="K1665" s="1">
        <v>1.3623649427929541</v>
      </c>
      <c r="L1665" s="1">
        <v>205.09100000000001</v>
      </c>
      <c r="M1665" s="1">
        <v>49.909799999999997</v>
      </c>
      <c r="N1665" s="2">
        <v>0.51800000000000002</v>
      </c>
      <c r="O1665" s="2">
        <v>0.96099999999999997</v>
      </c>
      <c r="P1665" s="2">
        <v>0.71099999999999997</v>
      </c>
      <c r="Q1665" s="2">
        <v>4.8000000000000001E-2</v>
      </c>
      <c r="R1665" s="2">
        <v>0.998</v>
      </c>
      <c r="S1665" s="2">
        <v>0.99099999999999999</v>
      </c>
      <c r="T1665" s="2">
        <v>9.5000000000000001E-2</v>
      </c>
      <c r="U1665" s="2">
        <v>0.36299999999999999</v>
      </c>
      <c r="V1665" s="2">
        <v>0.33100000000000002</v>
      </c>
      <c r="W1665" s="2">
        <v>0.219</v>
      </c>
      <c r="X1665" s="2">
        <v>0.47799999999999998</v>
      </c>
      <c r="Y1665" s="2">
        <v>0.437</v>
      </c>
      <c r="Z1665" s="2">
        <v>0.26500000000000001</v>
      </c>
      <c r="AA1665" s="2">
        <v>0.997</v>
      </c>
      <c r="AB1665" s="2">
        <v>1</v>
      </c>
      <c r="AC1665" s="2">
        <v>0.997</v>
      </c>
      <c r="AD1665" s="2">
        <v>0.70699999999999996</v>
      </c>
      <c r="AE1665" s="2">
        <v>0.98199999999999998</v>
      </c>
      <c r="AF1665" s="2">
        <v>2E-3</v>
      </c>
      <c r="AG1665" s="2">
        <v>2E-3</v>
      </c>
      <c r="AH1665" s="2">
        <v>0.82099999999999995</v>
      </c>
      <c r="AI1665" s="2">
        <v>0</v>
      </c>
      <c r="AJ1665" s="2">
        <v>0</v>
      </c>
      <c r="AK1665">
        <v>6395523</v>
      </c>
      <c r="AL1665">
        <v>401.52</v>
      </c>
      <c r="AM1665" t="s">
        <v>63</v>
      </c>
      <c r="AN1665" s="3">
        <v>0.59727971992998241</v>
      </c>
      <c r="AO1665" s="3">
        <v>3.286367830456236E-3</v>
      </c>
      <c r="AP1665" s="3">
        <v>0.56870979324531235</v>
      </c>
      <c r="AQ1665" s="3">
        <v>4.3972443720054748E-3</v>
      </c>
      <c r="AR1665" s="3">
        <v>0.65264022801309496</v>
      </c>
      <c r="AS1665" s="3">
        <v>4.0715888158354887E-3</v>
      </c>
      <c r="AT1665" s="10">
        <v>4.0345191955566406E-3</v>
      </c>
      <c r="AU1665" s="1">
        <v>355.80078125</v>
      </c>
      <c r="AV1665" s="5">
        <v>4957220.186739156</v>
      </c>
      <c r="AW1665" s="9">
        <v>0.18593382835388181</v>
      </c>
      <c r="AX1665">
        <v>4</v>
      </c>
      <c r="AY1665" t="s">
        <v>50</v>
      </c>
      <c r="AZ1665" s="9">
        <f>AVERAGE(MainTable[[#This Row],[f1]:[f4]])</f>
        <v>0.74180000000000001</v>
      </c>
      <c r="BA1665" s="9">
        <f>AVERAGE(MainTable[[#This Row],[l1]:[l3]])</f>
        <v>0.26299999999999996</v>
      </c>
      <c r="BB1665" s="9">
        <f>AVERAGE(MainTable[[#This Row],[n1]:[lsc]])</f>
        <v>0.56599999999999995</v>
      </c>
      <c r="BC1665" s="9">
        <f>AVERAGE(MainTable[[#This Row],[density]:[clsCoef]])</f>
        <v>0.85199999999999998</v>
      </c>
      <c r="BD1665" s="9">
        <f>AVERAGE(MainTable[[#This Row],[t2]:[t4]])</f>
        <v>0.27499999999999997</v>
      </c>
      <c r="BE1665" s="9">
        <f>AVERAGE(MainTable[[#This Row],[c1]:[c2]])</f>
        <v>0</v>
      </c>
      <c r="BF1665" s="9">
        <f>AVERAGE(MainTable[[#This Row],[n3]], MainTable[[#This Row],[n1]], MainTable[[#This Row],[n4]])</f>
        <v>0.307</v>
      </c>
      <c r="BG1665" s="9" t="str">
        <f>VLOOKUP(MainTable[[#This Row],[model]],ModelNames,4,FALSE)</f>
        <v>Probabilistic</v>
      </c>
      <c r="BH1665" s="9" cm="1">
        <f t="array" ref="BH1665">MEDIAN(IF($AM$2:$AM$2385=AM1665,$AN$2:$AN$2385))</f>
        <v>0.73750000000000004</v>
      </c>
      <c r="BI1665" s="9" t="str" cm="1">
        <f t="array" ref="BI1665">LEFT(A1665, MIN(IFERROR(FIND({"_binarized","_clean","_converted"}, A1665), LEN(A1665)+1))-1)</f>
        <v>higgs_sample20000</v>
      </c>
    </row>
    <row r="1666" spans="1:61" x14ac:dyDescent="0.25">
      <c r="A1666" t="s">
        <v>127</v>
      </c>
      <c r="B1666" s="6">
        <v>1190</v>
      </c>
      <c r="C1666">
        <v>12</v>
      </c>
      <c r="D1666">
        <v>11</v>
      </c>
      <c r="E1666">
        <v>0</v>
      </c>
      <c r="F1666" s="1">
        <v>1.1212121212121211</v>
      </c>
      <c r="G1666">
        <v>0</v>
      </c>
      <c r="H1666">
        <v>0</v>
      </c>
      <c r="I1666" s="1">
        <v>1000000</v>
      </c>
      <c r="J1666" s="1">
        <v>-5.9550871960322341E-2</v>
      </c>
      <c r="K1666" s="1">
        <v>0.69159911138554253</v>
      </c>
      <c r="L1666" s="1">
        <v>11.7485</v>
      </c>
      <c r="M1666" s="1">
        <v>7.4532999999999996</v>
      </c>
      <c r="N1666" s="2">
        <v>0.379</v>
      </c>
      <c r="O1666" s="2">
        <v>0.59299999999999997</v>
      </c>
      <c r="P1666" s="2">
        <v>0.20699999999999999</v>
      </c>
      <c r="Q1666" s="2">
        <v>0.16800000000000001</v>
      </c>
      <c r="R1666" s="2">
        <v>0.99199999999999999</v>
      </c>
      <c r="S1666" s="2">
        <v>0.95299999999999996</v>
      </c>
      <c r="T1666" s="2">
        <v>0.112</v>
      </c>
      <c r="U1666" s="2">
        <v>0.16600000000000001</v>
      </c>
      <c r="V1666" s="2">
        <v>0.127</v>
      </c>
      <c r="W1666" s="2">
        <v>0.10299999999999999</v>
      </c>
      <c r="X1666" s="2">
        <v>0.249</v>
      </c>
      <c r="Y1666" s="2">
        <v>8.4000000000000005E-2</v>
      </c>
      <c r="Z1666" s="2">
        <v>9.7000000000000003E-2</v>
      </c>
      <c r="AA1666" s="2">
        <v>0.40400000000000003</v>
      </c>
      <c r="AB1666" s="2">
        <v>0.98499999999999999</v>
      </c>
      <c r="AC1666" s="2">
        <v>0.96199999999999997</v>
      </c>
      <c r="AD1666" s="2">
        <v>0.313</v>
      </c>
      <c r="AE1666" s="2">
        <v>0.89700000000000002</v>
      </c>
      <c r="AF1666" s="2">
        <v>8.9999999999999993E-3</v>
      </c>
      <c r="AG1666" s="2">
        <v>8.0000000000000002E-3</v>
      </c>
      <c r="AH1666" s="2">
        <v>0.90900000000000003</v>
      </c>
      <c r="AI1666" s="2">
        <v>2E-3</v>
      </c>
      <c r="AJ1666" s="2">
        <v>7.0000000000000001E-3</v>
      </c>
      <c r="AK1666">
        <v>66351</v>
      </c>
      <c r="AL1666">
        <v>0.91</v>
      </c>
      <c r="AM1666" t="s">
        <v>52</v>
      </c>
      <c r="AN1666" s="3">
        <v>0.92857142857142849</v>
      </c>
      <c r="AO1666" s="3">
        <v>1.2464199137975911E-2</v>
      </c>
      <c r="AP1666" s="3">
        <v>0.9285282076051532</v>
      </c>
      <c r="AQ1666" s="3">
        <v>1.2478751433514601E-2</v>
      </c>
      <c r="AR1666" s="3">
        <v>0.97689094024040313</v>
      </c>
      <c r="AS1666" s="3">
        <v>4.8481516401348663E-3</v>
      </c>
      <c r="AT1666" s="10">
        <v>0.14311075210571289</v>
      </c>
      <c r="AU1666" s="1">
        <v>266.13671875</v>
      </c>
      <c r="AV1666" s="5">
        <v>8315.2382507288621</v>
      </c>
      <c r="AW1666" s="9">
        <v>2.3623077869415279</v>
      </c>
      <c r="AX1666">
        <v>24</v>
      </c>
      <c r="AY1666" t="s">
        <v>50</v>
      </c>
      <c r="AZ1666" s="9">
        <f>AVERAGE(MainTable[[#This Row],[f1]:[f4]])</f>
        <v>0.58260000000000001</v>
      </c>
      <c r="BA1666" s="9">
        <f>AVERAGE(MainTable[[#This Row],[l1]:[l3]])</f>
        <v>0.13500000000000001</v>
      </c>
      <c r="BB1666" s="9">
        <f>AVERAGE(MainTable[[#This Row],[n1]:[lsc]])</f>
        <v>0.32033333333333336</v>
      </c>
      <c r="BC1666" s="9">
        <f>AVERAGE(MainTable[[#This Row],[density]:[clsCoef]])</f>
        <v>0.63749999999999996</v>
      </c>
      <c r="BD1666" s="9">
        <f>AVERAGE(MainTable[[#This Row],[t2]:[t4]])</f>
        <v>0.3086666666666667</v>
      </c>
      <c r="BE1666" s="9">
        <f>AVERAGE(MainTable[[#This Row],[c1]:[c2]])</f>
        <v>4.5000000000000005E-3</v>
      </c>
      <c r="BF1666" s="9">
        <f>AVERAGE(MainTable[[#This Row],[n3]], MainTable[[#This Row],[n1]], MainTable[[#This Row],[n4]])</f>
        <v>9.4666666666666677E-2</v>
      </c>
      <c r="BG1666" s="9" t="str">
        <f>VLOOKUP(MainTable[[#This Row],[model]],ModelNames,4,FALSE)</f>
        <v>Tree Ensemble</v>
      </c>
      <c r="BH1666" s="9" cm="1">
        <f t="array" ref="BH1666">MEDIAN(IF($AM$2:$AM$2385=AM1666,$AN$2:$AN$2385))</f>
        <v>0.87140340575455077</v>
      </c>
      <c r="BI1666" s="9" t="str" cm="1">
        <f t="array" ref="BI1666">LEFT(A1666, MIN(IFERROR(FIND({"_binarized","_clean","_converted"}, A1666), LEN(A1666)+1))-1)</f>
        <v>heart_disease_dataset_comprehensive</v>
      </c>
    </row>
    <row r="1667" spans="1:61" x14ac:dyDescent="0.25">
      <c r="A1667" t="s">
        <v>127</v>
      </c>
      <c r="B1667" s="6">
        <v>1190</v>
      </c>
      <c r="C1667">
        <v>12</v>
      </c>
      <c r="D1667">
        <v>11</v>
      </c>
      <c r="E1667">
        <v>0</v>
      </c>
      <c r="F1667" s="1">
        <v>1.1212121212121211</v>
      </c>
      <c r="G1667">
        <v>0</v>
      </c>
      <c r="H1667">
        <v>0</v>
      </c>
      <c r="I1667" s="1">
        <v>1000000</v>
      </c>
      <c r="J1667" s="1">
        <v>-5.9550871960322341E-2</v>
      </c>
      <c r="K1667" s="1">
        <v>0.69159911138554253</v>
      </c>
      <c r="L1667" s="1">
        <v>11.7485</v>
      </c>
      <c r="M1667" s="1">
        <v>7.4532999999999996</v>
      </c>
      <c r="N1667" s="2">
        <v>0.379</v>
      </c>
      <c r="O1667" s="2">
        <v>0.59299999999999997</v>
      </c>
      <c r="P1667" s="2">
        <v>0.20699999999999999</v>
      </c>
      <c r="Q1667" s="2">
        <v>0.16800000000000001</v>
      </c>
      <c r="R1667" s="2">
        <v>0.99199999999999999</v>
      </c>
      <c r="S1667" s="2">
        <v>0.95299999999999996</v>
      </c>
      <c r="T1667" s="2">
        <v>0.112</v>
      </c>
      <c r="U1667" s="2">
        <v>0.16600000000000001</v>
      </c>
      <c r="V1667" s="2">
        <v>0.127</v>
      </c>
      <c r="W1667" s="2">
        <v>0.10299999999999999</v>
      </c>
      <c r="X1667" s="2">
        <v>0.249</v>
      </c>
      <c r="Y1667" s="2">
        <v>8.4000000000000005E-2</v>
      </c>
      <c r="Z1667" s="2">
        <v>9.7000000000000003E-2</v>
      </c>
      <c r="AA1667" s="2">
        <v>0.40400000000000003</v>
      </c>
      <c r="AB1667" s="2">
        <v>0.98499999999999999</v>
      </c>
      <c r="AC1667" s="2">
        <v>0.96199999999999997</v>
      </c>
      <c r="AD1667" s="2">
        <v>0.313</v>
      </c>
      <c r="AE1667" s="2">
        <v>0.89700000000000002</v>
      </c>
      <c r="AF1667" s="2">
        <v>8.9999999999999993E-3</v>
      </c>
      <c r="AG1667" s="2">
        <v>8.0000000000000002E-3</v>
      </c>
      <c r="AH1667" s="2">
        <v>0.90900000000000003</v>
      </c>
      <c r="AI1667" s="2">
        <v>2E-3</v>
      </c>
      <c r="AJ1667" s="2">
        <v>7.0000000000000001E-3</v>
      </c>
      <c r="AK1667">
        <v>66351</v>
      </c>
      <c r="AL1667">
        <v>0.91</v>
      </c>
      <c r="AM1667" t="s">
        <v>54</v>
      </c>
      <c r="AN1667" s="3">
        <v>0.92689075630252105</v>
      </c>
      <c r="AO1667" s="3">
        <v>1.6509985465872679E-2</v>
      </c>
      <c r="AP1667" s="3">
        <v>0.92683711017437731</v>
      </c>
      <c r="AQ1667" s="3">
        <v>1.6555347979745162E-2</v>
      </c>
      <c r="AR1667" s="3">
        <v>0.96682376537635706</v>
      </c>
      <c r="AS1667" s="3">
        <v>7.1650925135947081E-3</v>
      </c>
      <c r="AT1667" s="10">
        <v>8.486628532409668E-2</v>
      </c>
      <c r="AU1667" s="1">
        <v>264.03515625</v>
      </c>
      <c r="AV1667" s="5">
        <v>14022.05829388546</v>
      </c>
      <c r="AW1667" s="9">
        <v>1.979388952255249</v>
      </c>
      <c r="AX1667">
        <v>16</v>
      </c>
      <c r="AY1667" t="s">
        <v>50</v>
      </c>
      <c r="AZ1667" s="9">
        <f>AVERAGE(MainTable[[#This Row],[f1]:[f4]])</f>
        <v>0.58260000000000001</v>
      </c>
      <c r="BA1667" s="9">
        <f>AVERAGE(MainTable[[#This Row],[l1]:[l3]])</f>
        <v>0.13500000000000001</v>
      </c>
      <c r="BB1667" s="9">
        <f>AVERAGE(MainTable[[#This Row],[n1]:[lsc]])</f>
        <v>0.32033333333333336</v>
      </c>
      <c r="BC1667" s="9">
        <f>AVERAGE(MainTable[[#This Row],[density]:[clsCoef]])</f>
        <v>0.63749999999999996</v>
      </c>
      <c r="BD1667" s="9">
        <f>AVERAGE(MainTable[[#This Row],[t2]:[t4]])</f>
        <v>0.3086666666666667</v>
      </c>
      <c r="BE1667" s="9">
        <f>AVERAGE(MainTable[[#This Row],[c1]:[c2]])</f>
        <v>4.5000000000000005E-3</v>
      </c>
      <c r="BF1667" s="9">
        <f>AVERAGE(MainTable[[#This Row],[n3]], MainTable[[#This Row],[n1]], MainTable[[#This Row],[n4]])</f>
        <v>9.4666666666666677E-2</v>
      </c>
      <c r="BG1667" s="9" t="str">
        <f>VLOOKUP(MainTable[[#This Row],[model]],ModelNames,4,FALSE)</f>
        <v>Tree Ensemble</v>
      </c>
      <c r="BH1667" s="9" cm="1">
        <f t="array" ref="BH1667">MEDIAN(IF($AM$2:$AM$2385=AM1667,$AN$2:$AN$2385))</f>
        <v>0.87316363636363636</v>
      </c>
      <c r="BI1667" s="9" t="str" cm="1">
        <f t="array" ref="BI1667">LEFT(A1667, MIN(IFERROR(FIND({"_binarized","_clean","_converted"}, A1667), LEN(A1667)+1))-1)</f>
        <v>heart_disease_dataset_comprehensive</v>
      </c>
    </row>
    <row r="1668" spans="1:61" x14ac:dyDescent="0.25">
      <c r="A1668" t="s">
        <v>127</v>
      </c>
      <c r="B1668" s="6">
        <v>1190</v>
      </c>
      <c r="C1668">
        <v>12</v>
      </c>
      <c r="D1668">
        <v>11</v>
      </c>
      <c r="E1668">
        <v>0</v>
      </c>
      <c r="F1668" s="1">
        <v>1.1212121212121211</v>
      </c>
      <c r="G1668">
        <v>0</v>
      </c>
      <c r="H1668">
        <v>0</v>
      </c>
      <c r="I1668" s="1">
        <v>1000000</v>
      </c>
      <c r="J1668" s="1">
        <v>-5.9550871960322341E-2</v>
      </c>
      <c r="K1668" s="1">
        <v>0.69159911138554253</v>
      </c>
      <c r="L1668" s="1">
        <v>11.7485</v>
      </c>
      <c r="M1668" s="1">
        <v>7.4532999999999996</v>
      </c>
      <c r="N1668" s="2">
        <v>0.379</v>
      </c>
      <c r="O1668" s="2">
        <v>0.59299999999999997</v>
      </c>
      <c r="P1668" s="2">
        <v>0.20699999999999999</v>
      </c>
      <c r="Q1668" s="2">
        <v>0.16800000000000001</v>
      </c>
      <c r="R1668" s="2">
        <v>0.99199999999999999</v>
      </c>
      <c r="S1668" s="2">
        <v>0.95299999999999996</v>
      </c>
      <c r="T1668" s="2">
        <v>0.112</v>
      </c>
      <c r="U1668" s="2">
        <v>0.16600000000000001</v>
      </c>
      <c r="V1668" s="2">
        <v>0.127</v>
      </c>
      <c r="W1668" s="2">
        <v>0.10299999999999999</v>
      </c>
      <c r="X1668" s="2">
        <v>0.249</v>
      </c>
      <c r="Y1668" s="2">
        <v>8.4000000000000005E-2</v>
      </c>
      <c r="Z1668" s="2">
        <v>9.7000000000000003E-2</v>
      </c>
      <c r="AA1668" s="2">
        <v>0.40400000000000003</v>
      </c>
      <c r="AB1668" s="2">
        <v>0.98499999999999999</v>
      </c>
      <c r="AC1668" s="2">
        <v>0.96199999999999997</v>
      </c>
      <c r="AD1668" s="2">
        <v>0.313</v>
      </c>
      <c r="AE1668" s="2">
        <v>0.89700000000000002</v>
      </c>
      <c r="AF1668" s="2">
        <v>8.9999999999999993E-3</v>
      </c>
      <c r="AG1668" s="2">
        <v>8.0000000000000002E-3</v>
      </c>
      <c r="AH1668" s="2">
        <v>0.90900000000000003</v>
      </c>
      <c r="AI1668" s="2">
        <v>2E-3</v>
      </c>
      <c r="AJ1668" s="2">
        <v>7.0000000000000001E-3</v>
      </c>
      <c r="AK1668">
        <v>66351</v>
      </c>
      <c r="AL1668">
        <v>0.91</v>
      </c>
      <c r="AM1668" t="s">
        <v>55</v>
      </c>
      <c r="AN1668" s="3">
        <v>0.92605042016806727</v>
      </c>
      <c r="AO1668" s="3">
        <v>6.2884998097041227E-3</v>
      </c>
      <c r="AP1668" s="3">
        <v>0.92602335634611332</v>
      </c>
      <c r="AQ1668" s="3">
        <v>6.3285442885652639E-3</v>
      </c>
      <c r="AR1668" s="3">
        <v>0.96307637609616104</v>
      </c>
      <c r="AS1668" s="3">
        <v>7.5201407957448214E-3</v>
      </c>
      <c r="AT1668" s="10">
        <v>6.6850185394287109E-3</v>
      </c>
      <c r="AU1668" s="1">
        <v>344.19921875</v>
      </c>
      <c r="AV1668" s="5">
        <v>178009.97753129571</v>
      </c>
      <c r="AW1668" s="9">
        <v>0.44952917098999018</v>
      </c>
      <c r="AX1668">
        <v>16</v>
      </c>
      <c r="AY1668" t="s">
        <v>50</v>
      </c>
      <c r="AZ1668" s="9">
        <f>AVERAGE(MainTable[[#This Row],[f1]:[f4]])</f>
        <v>0.58260000000000001</v>
      </c>
      <c r="BA1668" s="9">
        <f>AVERAGE(MainTable[[#This Row],[l1]:[l3]])</f>
        <v>0.13500000000000001</v>
      </c>
      <c r="BB1668" s="9">
        <f>AVERAGE(MainTable[[#This Row],[n1]:[lsc]])</f>
        <v>0.32033333333333336</v>
      </c>
      <c r="BC1668" s="9">
        <f>AVERAGE(MainTable[[#This Row],[density]:[clsCoef]])</f>
        <v>0.63749999999999996</v>
      </c>
      <c r="BD1668" s="9">
        <f>AVERAGE(MainTable[[#This Row],[t2]:[t4]])</f>
        <v>0.3086666666666667</v>
      </c>
      <c r="BE1668" s="9">
        <f>AVERAGE(MainTable[[#This Row],[c1]:[c2]])</f>
        <v>4.5000000000000005E-3</v>
      </c>
      <c r="BF1668" s="9">
        <f>AVERAGE(MainTable[[#This Row],[n3]], MainTable[[#This Row],[n1]], MainTable[[#This Row],[n4]])</f>
        <v>9.4666666666666677E-2</v>
      </c>
      <c r="BG1668" s="9" t="str">
        <f>VLOOKUP(MainTable[[#This Row],[model]],ModelNames,4,FALSE)</f>
        <v>Tree Ensemble</v>
      </c>
      <c r="BH1668" s="9" cm="1">
        <f t="array" ref="BH1668">MEDIAN(IF($AM$2:$AM$2385=AM1668,$AN$2:$AN$2385))</f>
        <v>0.88267425723439863</v>
      </c>
      <c r="BI1668" s="9" t="str" cm="1">
        <f t="array" ref="BI1668">LEFT(A1668, MIN(IFERROR(FIND({"_binarized","_clean","_converted"}, A1668), LEN(A1668)+1))-1)</f>
        <v>heart_disease_dataset_comprehensive</v>
      </c>
    </row>
    <row r="1669" spans="1:61" x14ac:dyDescent="0.25">
      <c r="A1669" t="s">
        <v>127</v>
      </c>
      <c r="B1669" s="6">
        <v>1190</v>
      </c>
      <c r="C1669">
        <v>12</v>
      </c>
      <c r="D1669">
        <v>11</v>
      </c>
      <c r="E1669">
        <v>0</v>
      </c>
      <c r="F1669" s="1">
        <v>1.1212121212121211</v>
      </c>
      <c r="G1669">
        <v>0</v>
      </c>
      <c r="H1669">
        <v>0</v>
      </c>
      <c r="I1669" s="1">
        <v>1000000</v>
      </c>
      <c r="J1669" s="1">
        <v>-5.9550871960322341E-2</v>
      </c>
      <c r="K1669" s="1">
        <v>0.69159911138554253</v>
      </c>
      <c r="L1669" s="1">
        <v>11.7485</v>
      </c>
      <c r="M1669" s="1">
        <v>7.4532999999999996</v>
      </c>
      <c r="N1669" s="2">
        <v>0.379</v>
      </c>
      <c r="O1669" s="2">
        <v>0.59299999999999997</v>
      </c>
      <c r="P1669" s="2">
        <v>0.20699999999999999</v>
      </c>
      <c r="Q1669" s="2">
        <v>0.16800000000000001</v>
      </c>
      <c r="R1669" s="2">
        <v>0.99199999999999999</v>
      </c>
      <c r="S1669" s="2">
        <v>0.95299999999999996</v>
      </c>
      <c r="T1669" s="2">
        <v>0.112</v>
      </c>
      <c r="U1669" s="2">
        <v>0.16600000000000001</v>
      </c>
      <c r="V1669" s="2">
        <v>0.127</v>
      </c>
      <c r="W1669" s="2">
        <v>0.10299999999999999</v>
      </c>
      <c r="X1669" s="2">
        <v>0.249</v>
      </c>
      <c r="Y1669" s="2">
        <v>8.4000000000000005E-2</v>
      </c>
      <c r="Z1669" s="2">
        <v>9.7000000000000003E-2</v>
      </c>
      <c r="AA1669" s="2">
        <v>0.40400000000000003</v>
      </c>
      <c r="AB1669" s="2">
        <v>0.98499999999999999</v>
      </c>
      <c r="AC1669" s="2">
        <v>0.96199999999999997</v>
      </c>
      <c r="AD1669" s="2">
        <v>0.313</v>
      </c>
      <c r="AE1669" s="2">
        <v>0.89700000000000002</v>
      </c>
      <c r="AF1669" s="2">
        <v>8.9999999999999993E-3</v>
      </c>
      <c r="AG1669" s="2">
        <v>8.0000000000000002E-3</v>
      </c>
      <c r="AH1669" s="2">
        <v>0.90900000000000003</v>
      </c>
      <c r="AI1669" s="2">
        <v>2E-3</v>
      </c>
      <c r="AJ1669" s="2">
        <v>7.0000000000000001E-3</v>
      </c>
      <c r="AK1669">
        <v>66351</v>
      </c>
      <c r="AL1669">
        <v>0.91</v>
      </c>
      <c r="AM1669" t="s">
        <v>59</v>
      </c>
      <c r="AN1669" s="3">
        <v>0.92521008403361338</v>
      </c>
      <c r="AO1669" s="3">
        <v>6.7226890756302751E-3</v>
      </c>
      <c r="AP1669" s="3">
        <v>0.92517123142804714</v>
      </c>
      <c r="AQ1669" s="3">
        <v>6.7336016302123013E-3</v>
      </c>
      <c r="AR1669" s="3">
        <v>0.96430879537655778</v>
      </c>
      <c r="AS1669" s="3">
        <v>6.7244577729148628E-3</v>
      </c>
      <c r="AT1669" s="10">
        <v>4.3776035308837891E-3</v>
      </c>
      <c r="AU1669" s="1">
        <v>243.62890625</v>
      </c>
      <c r="AV1669" s="5">
        <v>271838.23103316821</v>
      </c>
      <c r="AW1669" s="9">
        <v>0.23232841491699219</v>
      </c>
      <c r="AX1669">
        <v>1</v>
      </c>
      <c r="AY1669" t="s">
        <v>50</v>
      </c>
      <c r="AZ1669" s="9">
        <f>AVERAGE(MainTable[[#This Row],[f1]:[f4]])</f>
        <v>0.58260000000000001</v>
      </c>
      <c r="BA1669" s="9">
        <f>AVERAGE(MainTable[[#This Row],[l1]:[l3]])</f>
        <v>0.13500000000000001</v>
      </c>
      <c r="BB1669" s="9">
        <f>AVERAGE(MainTable[[#This Row],[n1]:[lsc]])</f>
        <v>0.32033333333333336</v>
      </c>
      <c r="BC1669" s="9">
        <f>AVERAGE(MainTable[[#This Row],[density]:[clsCoef]])</f>
        <v>0.63749999999999996</v>
      </c>
      <c r="BD1669" s="9">
        <f>AVERAGE(MainTable[[#This Row],[t2]:[t4]])</f>
        <v>0.3086666666666667</v>
      </c>
      <c r="BE1669" s="9">
        <f>AVERAGE(MainTable[[#This Row],[c1]:[c2]])</f>
        <v>4.5000000000000005E-3</v>
      </c>
      <c r="BF1669" s="9">
        <f>AVERAGE(MainTable[[#This Row],[n3]], MainTable[[#This Row],[n1]], MainTable[[#This Row],[n4]])</f>
        <v>9.4666666666666677E-2</v>
      </c>
      <c r="BG1669" s="9" t="str">
        <f>VLOOKUP(MainTable[[#This Row],[model]],ModelNames,4,FALSE)</f>
        <v>Tree Ensemble</v>
      </c>
      <c r="BH1669" s="9" cm="1">
        <f t="array" ref="BH1669">MEDIAN(IF($AM$2:$AM$2385=AM1669,$AN$2:$AN$2385))</f>
        <v>0.86949265687583444</v>
      </c>
      <c r="BI1669" s="9" t="str" cm="1">
        <f t="array" ref="BI1669">LEFT(A1669, MIN(IFERROR(FIND({"_binarized","_clean","_converted"}, A1669), LEN(A1669)+1))-1)</f>
        <v>heart_disease_dataset_comprehensive</v>
      </c>
    </row>
    <row r="1670" spans="1:61" x14ac:dyDescent="0.25">
      <c r="A1670" t="s">
        <v>127</v>
      </c>
      <c r="B1670" s="6">
        <v>1190</v>
      </c>
      <c r="C1670">
        <v>12</v>
      </c>
      <c r="D1670">
        <v>11</v>
      </c>
      <c r="E1670">
        <v>0</v>
      </c>
      <c r="F1670" s="1">
        <v>1.1212121212121211</v>
      </c>
      <c r="G1670">
        <v>0</v>
      </c>
      <c r="H1670">
        <v>0</v>
      </c>
      <c r="I1670" s="1">
        <v>1000000</v>
      </c>
      <c r="J1670" s="1">
        <v>-5.9550871960322341E-2</v>
      </c>
      <c r="K1670" s="1">
        <v>0.69159911138554253</v>
      </c>
      <c r="L1670" s="1">
        <v>11.7485</v>
      </c>
      <c r="M1670" s="1">
        <v>7.4532999999999996</v>
      </c>
      <c r="N1670" s="2">
        <v>0.379</v>
      </c>
      <c r="O1670" s="2">
        <v>0.59299999999999997</v>
      </c>
      <c r="P1670" s="2">
        <v>0.20699999999999999</v>
      </c>
      <c r="Q1670" s="2">
        <v>0.16800000000000001</v>
      </c>
      <c r="R1670" s="2">
        <v>0.99199999999999999</v>
      </c>
      <c r="S1670" s="2">
        <v>0.95299999999999996</v>
      </c>
      <c r="T1670" s="2">
        <v>0.112</v>
      </c>
      <c r="U1670" s="2">
        <v>0.16600000000000001</v>
      </c>
      <c r="V1670" s="2">
        <v>0.127</v>
      </c>
      <c r="W1670" s="2">
        <v>0.10299999999999999</v>
      </c>
      <c r="X1670" s="2">
        <v>0.249</v>
      </c>
      <c r="Y1670" s="2">
        <v>8.4000000000000005E-2</v>
      </c>
      <c r="Z1670" s="2">
        <v>9.7000000000000003E-2</v>
      </c>
      <c r="AA1670" s="2">
        <v>0.40400000000000003</v>
      </c>
      <c r="AB1670" s="2">
        <v>0.98499999999999999</v>
      </c>
      <c r="AC1670" s="2">
        <v>0.96199999999999997</v>
      </c>
      <c r="AD1670" s="2">
        <v>0.313</v>
      </c>
      <c r="AE1670" s="2">
        <v>0.89700000000000002</v>
      </c>
      <c r="AF1670" s="2">
        <v>8.9999999999999993E-3</v>
      </c>
      <c r="AG1670" s="2">
        <v>8.0000000000000002E-3</v>
      </c>
      <c r="AH1670" s="2">
        <v>0.90900000000000003</v>
      </c>
      <c r="AI1670" s="2">
        <v>2E-3</v>
      </c>
      <c r="AJ1670" s="2">
        <v>7.0000000000000001E-3</v>
      </c>
      <c r="AK1670">
        <v>66351</v>
      </c>
      <c r="AL1670">
        <v>0.91</v>
      </c>
      <c r="AM1670" t="s">
        <v>58</v>
      </c>
      <c r="AN1670" s="3">
        <v>0.92352941176470593</v>
      </c>
      <c r="AO1670" s="3">
        <v>9.7275940359581904E-3</v>
      </c>
      <c r="AP1670" s="3">
        <v>0.92353255447234783</v>
      </c>
      <c r="AQ1670" s="3">
        <v>9.7604388228467436E-3</v>
      </c>
      <c r="AR1670" s="3">
        <v>0.96395461742219024</v>
      </c>
      <c r="AS1670" s="3">
        <v>7.0163910067527428E-3</v>
      </c>
      <c r="AT1670" s="10">
        <v>5.5499076843261719E-3</v>
      </c>
      <c r="AU1670" s="1">
        <v>341.16015625</v>
      </c>
      <c r="AV1670" s="5">
        <v>214417.98092619641</v>
      </c>
      <c r="AW1670" s="9">
        <v>3.64875316619873</v>
      </c>
      <c r="AX1670">
        <v>2</v>
      </c>
      <c r="AY1670" t="s">
        <v>50</v>
      </c>
      <c r="AZ1670" s="9">
        <f>AVERAGE(MainTable[[#This Row],[f1]:[f4]])</f>
        <v>0.58260000000000001</v>
      </c>
      <c r="BA1670" s="9">
        <f>AVERAGE(MainTable[[#This Row],[l1]:[l3]])</f>
        <v>0.13500000000000001</v>
      </c>
      <c r="BB1670" s="9">
        <f>AVERAGE(MainTable[[#This Row],[n1]:[lsc]])</f>
        <v>0.32033333333333336</v>
      </c>
      <c r="BC1670" s="9">
        <f>AVERAGE(MainTable[[#This Row],[density]:[clsCoef]])</f>
        <v>0.63749999999999996</v>
      </c>
      <c r="BD1670" s="9">
        <f>AVERAGE(MainTable[[#This Row],[t2]:[t4]])</f>
        <v>0.3086666666666667</v>
      </c>
      <c r="BE1670" s="9">
        <f>AVERAGE(MainTable[[#This Row],[c1]:[c2]])</f>
        <v>4.5000000000000005E-3</v>
      </c>
      <c r="BF1670" s="9">
        <f>AVERAGE(MainTable[[#This Row],[n3]], MainTable[[#This Row],[n1]], MainTable[[#This Row],[n4]])</f>
        <v>9.4666666666666677E-2</v>
      </c>
      <c r="BG1670" s="9" t="str">
        <f>VLOOKUP(MainTable[[#This Row],[model]],ModelNames,4,FALSE)</f>
        <v>Tree Ensemble</v>
      </c>
      <c r="BH1670" s="9" cm="1">
        <f t="array" ref="BH1670">MEDIAN(IF($AM$2:$AM$2385=AM1670,$AN$2:$AN$2385))</f>
        <v>0.86973139609339412</v>
      </c>
      <c r="BI1670" s="9" t="str" cm="1">
        <f t="array" ref="BI1670">LEFT(A1670, MIN(IFERROR(FIND({"_binarized","_clean","_converted"}, A1670), LEN(A1670)+1))-1)</f>
        <v>heart_disease_dataset_comprehensive</v>
      </c>
    </row>
    <row r="1671" spans="1:61" x14ac:dyDescent="0.25">
      <c r="A1671" t="s">
        <v>127</v>
      </c>
      <c r="B1671" s="6">
        <v>1190</v>
      </c>
      <c r="C1671">
        <v>12</v>
      </c>
      <c r="D1671">
        <v>11</v>
      </c>
      <c r="E1671">
        <v>0</v>
      </c>
      <c r="F1671" s="1">
        <v>1.1212121212121211</v>
      </c>
      <c r="G1671">
        <v>0</v>
      </c>
      <c r="H1671">
        <v>0</v>
      </c>
      <c r="I1671" s="1">
        <v>1000000</v>
      </c>
      <c r="J1671" s="1">
        <v>-5.9550871960322341E-2</v>
      </c>
      <c r="K1671" s="1">
        <v>0.69159911138554253</v>
      </c>
      <c r="L1671" s="1">
        <v>11.7485</v>
      </c>
      <c r="M1671" s="1">
        <v>7.4532999999999996</v>
      </c>
      <c r="N1671" s="2">
        <v>0.379</v>
      </c>
      <c r="O1671" s="2">
        <v>0.59299999999999997</v>
      </c>
      <c r="P1671" s="2">
        <v>0.20699999999999999</v>
      </c>
      <c r="Q1671" s="2">
        <v>0.16800000000000001</v>
      </c>
      <c r="R1671" s="2">
        <v>0.99199999999999999</v>
      </c>
      <c r="S1671" s="2">
        <v>0.95299999999999996</v>
      </c>
      <c r="T1671" s="2">
        <v>0.112</v>
      </c>
      <c r="U1671" s="2">
        <v>0.16600000000000001</v>
      </c>
      <c r="V1671" s="2">
        <v>0.127</v>
      </c>
      <c r="W1671" s="2">
        <v>0.10299999999999999</v>
      </c>
      <c r="X1671" s="2">
        <v>0.249</v>
      </c>
      <c r="Y1671" s="2">
        <v>8.4000000000000005E-2</v>
      </c>
      <c r="Z1671" s="2">
        <v>9.7000000000000003E-2</v>
      </c>
      <c r="AA1671" s="2">
        <v>0.40400000000000003</v>
      </c>
      <c r="AB1671" s="2">
        <v>0.98499999999999999</v>
      </c>
      <c r="AC1671" s="2">
        <v>0.96199999999999997</v>
      </c>
      <c r="AD1671" s="2">
        <v>0.313</v>
      </c>
      <c r="AE1671" s="2">
        <v>0.89700000000000002</v>
      </c>
      <c r="AF1671" s="2">
        <v>8.9999999999999993E-3</v>
      </c>
      <c r="AG1671" s="2">
        <v>8.0000000000000002E-3</v>
      </c>
      <c r="AH1671" s="2">
        <v>0.90900000000000003</v>
      </c>
      <c r="AI1671" s="2">
        <v>2E-3</v>
      </c>
      <c r="AJ1671" s="2">
        <v>7.0000000000000001E-3</v>
      </c>
      <c r="AK1671">
        <v>66351</v>
      </c>
      <c r="AL1671">
        <v>0.91</v>
      </c>
      <c r="AM1671" t="s">
        <v>53</v>
      </c>
      <c r="AN1671" s="3">
        <v>0.92268907563025204</v>
      </c>
      <c r="AO1671" s="3">
        <v>1.2350368451007629E-2</v>
      </c>
      <c r="AP1671" s="3">
        <v>0.92259186620812239</v>
      </c>
      <c r="AQ1671" s="3">
        <v>1.242971562438241E-2</v>
      </c>
      <c r="AR1671" s="3">
        <v>0.95870427578110884</v>
      </c>
      <c r="AS1671" s="3">
        <v>7.0111652914353244E-3</v>
      </c>
      <c r="AT1671" s="10">
        <v>1.389002799987793E-2</v>
      </c>
      <c r="AU1671" s="1">
        <v>344.69921875</v>
      </c>
      <c r="AV1671" s="5">
        <v>85672.973446162825</v>
      </c>
      <c r="AW1671" s="9">
        <v>0.1090257167816162</v>
      </c>
      <c r="AX1671">
        <v>24</v>
      </c>
      <c r="AY1671" t="s">
        <v>50</v>
      </c>
      <c r="AZ1671" s="9">
        <f>AVERAGE(MainTable[[#This Row],[f1]:[f4]])</f>
        <v>0.58260000000000001</v>
      </c>
      <c r="BA1671" s="9">
        <f>AVERAGE(MainTable[[#This Row],[l1]:[l3]])</f>
        <v>0.13500000000000001</v>
      </c>
      <c r="BB1671" s="9">
        <f>AVERAGE(MainTable[[#This Row],[n1]:[lsc]])</f>
        <v>0.32033333333333336</v>
      </c>
      <c r="BC1671" s="9">
        <f>AVERAGE(MainTable[[#This Row],[density]:[clsCoef]])</f>
        <v>0.63749999999999996</v>
      </c>
      <c r="BD1671" s="9">
        <f>AVERAGE(MainTable[[#This Row],[t2]:[t4]])</f>
        <v>0.3086666666666667</v>
      </c>
      <c r="BE1671" s="9">
        <f>AVERAGE(MainTable[[#This Row],[c1]:[c2]])</f>
        <v>4.5000000000000005E-3</v>
      </c>
      <c r="BF1671" s="9">
        <f>AVERAGE(MainTable[[#This Row],[n3]], MainTable[[#This Row],[n1]], MainTable[[#This Row],[n4]])</f>
        <v>9.4666666666666677E-2</v>
      </c>
      <c r="BG1671" s="9" t="str">
        <f>VLOOKUP(MainTable[[#This Row],[model]],ModelNames,4,FALSE)</f>
        <v>Instance-based</v>
      </c>
      <c r="BH1671" s="9" cm="1">
        <f t="array" ref="BH1671">MEDIAN(IF($AM$2:$AM$2385=AM1671,$AN$2:$AN$2385))</f>
        <v>0.85</v>
      </c>
      <c r="BI1671" s="9" t="str" cm="1">
        <f t="array" ref="BI1671">LEFT(A1671, MIN(IFERROR(FIND({"_binarized","_clean","_converted"}, A1671), LEN(A1671)+1))-1)</f>
        <v>heart_disease_dataset_comprehensive</v>
      </c>
    </row>
    <row r="1672" spans="1:61" x14ac:dyDescent="0.25">
      <c r="A1672" t="s">
        <v>127</v>
      </c>
      <c r="B1672" s="6">
        <v>1190</v>
      </c>
      <c r="C1672">
        <v>12</v>
      </c>
      <c r="D1672">
        <v>11</v>
      </c>
      <c r="E1672">
        <v>0</v>
      </c>
      <c r="F1672" s="1">
        <v>1.1212121212121211</v>
      </c>
      <c r="G1672">
        <v>0</v>
      </c>
      <c r="H1672">
        <v>0</v>
      </c>
      <c r="I1672" s="1">
        <v>1000000</v>
      </c>
      <c r="J1672" s="1">
        <v>-5.9550871960322341E-2</v>
      </c>
      <c r="K1672" s="1">
        <v>0.69159911138554253</v>
      </c>
      <c r="L1672" s="1">
        <v>11.7485</v>
      </c>
      <c r="M1672" s="1">
        <v>7.4532999999999996</v>
      </c>
      <c r="N1672" s="2">
        <v>0.379</v>
      </c>
      <c r="O1672" s="2">
        <v>0.59299999999999997</v>
      </c>
      <c r="P1672" s="2">
        <v>0.20699999999999999</v>
      </c>
      <c r="Q1672" s="2">
        <v>0.16800000000000001</v>
      </c>
      <c r="R1672" s="2">
        <v>0.99199999999999999</v>
      </c>
      <c r="S1672" s="2">
        <v>0.95299999999999996</v>
      </c>
      <c r="T1672" s="2">
        <v>0.112</v>
      </c>
      <c r="U1672" s="2">
        <v>0.16600000000000001</v>
      </c>
      <c r="V1672" s="2">
        <v>0.127</v>
      </c>
      <c r="W1672" s="2">
        <v>0.10299999999999999</v>
      </c>
      <c r="X1672" s="2">
        <v>0.249</v>
      </c>
      <c r="Y1672" s="2">
        <v>8.4000000000000005E-2</v>
      </c>
      <c r="Z1672" s="2">
        <v>9.7000000000000003E-2</v>
      </c>
      <c r="AA1672" s="2">
        <v>0.40400000000000003</v>
      </c>
      <c r="AB1672" s="2">
        <v>0.98499999999999999</v>
      </c>
      <c r="AC1672" s="2">
        <v>0.96199999999999997</v>
      </c>
      <c r="AD1672" s="2">
        <v>0.313</v>
      </c>
      <c r="AE1672" s="2">
        <v>0.89700000000000002</v>
      </c>
      <c r="AF1672" s="2">
        <v>8.9999999999999993E-3</v>
      </c>
      <c r="AG1672" s="2">
        <v>8.0000000000000002E-3</v>
      </c>
      <c r="AH1672" s="2">
        <v>0.90900000000000003</v>
      </c>
      <c r="AI1672" s="2">
        <v>2E-3</v>
      </c>
      <c r="AJ1672" s="2">
        <v>7.0000000000000001E-3</v>
      </c>
      <c r="AK1672">
        <v>66351</v>
      </c>
      <c r="AL1672">
        <v>0.91</v>
      </c>
      <c r="AM1672" t="s">
        <v>49</v>
      </c>
      <c r="AN1672" s="3">
        <v>0.90672268907563025</v>
      </c>
      <c r="AO1672" s="3">
        <v>1.229305784733427E-2</v>
      </c>
      <c r="AP1672" s="3">
        <v>0.90662810764156077</v>
      </c>
      <c r="AQ1672" s="3">
        <v>1.2362939775455981E-2</v>
      </c>
      <c r="AR1672" s="3">
        <v>0.94139944615014137</v>
      </c>
      <c r="AS1672" s="3">
        <v>1.750043714323353E-2</v>
      </c>
      <c r="AT1672" s="10">
        <v>1.899480819702148E-3</v>
      </c>
      <c r="AU1672" s="1">
        <v>345.5390625</v>
      </c>
      <c r="AV1672" s="5">
        <v>626486.97878749843</v>
      </c>
      <c r="AW1672" s="9">
        <v>6.0130372047424316</v>
      </c>
      <c r="AX1672">
        <v>16</v>
      </c>
      <c r="AY1672" t="s">
        <v>50</v>
      </c>
      <c r="AZ1672" s="9">
        <f>AVERAGE(MainTable[[#This Row],[f1]:[f4]])</f>
        <v>0.58260000000000001</v>
      </c>
      <c r="BA1672" s="9">
        <f>AVERAGE(MainTable[[#This Row],[l1]:[l3]])</f>
        <v>0.13500000000000001</v>
      </c>
      <c r="BB1672" s="9">
        <f>AVERAGE(MainTable[[#This Row],[n1]:[lsc]])</f>
        <v>0.32033333333333336</v>
      </c>
      <c r="BC1672" s="9">
        <f>AVERAGE(MainTable[[#This Row],[density]:[clsCoef]])</f>
        <v>0.63749999999999996</v>
      </c>
      <c r="BD1672" s="9">
        <f>AVERAGE(MainTable[[#This Row],[t2]:[t4]])</f>
        <v>0.3086666666666667</v>
      </c>
      <c r="BE1672" s="9">
        <f>AVERAGE(MainTable[[#This Row],[c1]:[c2]])</f>
        <v>4.5000000000000005E-3</v>
      </c>
      <c r="BF1672" s="9">
        <f>AVERAGE(MainTable[[#This Row],[n3]], MainTable[[#This Row],[n1]], MainTable[[#This Row],[n4]])</f>
        <v>9.4666666666666677E-2</v>
      </c>
      <c r="BG1672" s="9" t="str">
        <f>VLOOKUP(MainTable[[#This Row],[model]],ModelNames,4,FALSE)</f>
        <v>Neural</v>
      </c>
      <c r="BH1672" s="9" cm="1">
        <f t="array" ref="BH1672">MEDIAN(IF($AM$2:$AM$2385=AM1672,$AN$2:$AN$2385))</f>
        <v>0.87620447459485384</v>
      </c>
      <c r="BI1672" s="9" t="str" cm="1">
        <f t="array" ref="BI1672">LEFT(A1672, MIN(IFERROR(FIND({"_binarized","_clean","_converted"}, A1672), LEN(A1672)+1))-1)</f>
        <v>heart_disease_dataset_comprehensive</v>
      </c>
    </row>
    <row r="1673" spans="1:61" x14ac:dyDescent="0.25">
      <c r="A1673" t="s">
        <v>127</v>
      </c>
      <c r="B1673" s="6">
        <v>1190</v>
      </c>
      <c r="C1673">
        <v>12</v>
      </c>
      <c r="D1673">
        <v>11</v>
      </c>
      <c r="E1673">
        <v>0</v>
      </c>
      <c r="F1673" s="1">
        <v>1.1212121212121211</v>
      </c>
      <c r="G1673">
        <v>0</v>
      </c>
      <c r="H1673">
        <v>0</v>
      </c>
      <c r="I1673" s="1">
        <v>1000000</v>
      </c>
      <c r="J1673" s="1">
        <v>-5.9550871960322341E-2</v>
      </c>
      <c r="K1673" s="1">
        <v>0.69159911138554253</v>
      </c>
      <c r="L1673" s="1">
        <v>11.7485</v>
      </c>
      <c r="M1673" s="1">
        <v>7.4532999999999996</v>
      </c>
      <c r="N1673" s="2">
        <v>0.379</v>
      </c>
      <c r="O1673" s="2">
        <v>0.59299999999999997</v>
      </c>
      <c r="P1673" s="2">
        <v>0.20699999999999999</v>
      </c>
      <c r="Q1673" s="2">
        <v>0.16800000000000001</v>
      </c>
      <c r="R1673" s="2">
        <v>0.99199999999999999</v>
      </c>
      <c r="S1673" s="2">
        <v>0.95299999999999996</v>
      </c>
      <c r="T1673" s="2">
        <v>0.112</v>
      </c>
      <c r="U1673" s="2">
        <v>0.16600000000000001</v>
      </c>
      <c r="V1673" s="2">
        <v>0.127</v>
      </c>
      <c r="W1673" s="2">
        <v>0.10299999999999999</v>
      </c>
      <c r="X1673" s="2">
        <v>0.249</v>
      </c>
      <c r="Y1673" s="2">
        <v>8.4000000000000005E-2</v>
      </c>
      <c r="Z1673" s="2">
        <v>9.7000000000000003E-2</v>
      </c>
      <c r="AA1673" s="2">
        <v>0.40400000000000003</v>
      </c>
      <c r="AB1673" s="2">
        <v>0.98499999999999999</v>
      </c>
      <c r="AC1673" s="2">
        <v>0.96199999999999997</v>
      </c>
      <c r="AD1673" s="2">
        <v>0.313</v>
      </c>
      <c r="AE1673" s="2">
        <v>0.89700000000000002</v>
      </c>
      <c r="AF1673" s="2">
        <v>8.9999999999999993E-3</v>
      </c>
      <c r="AG1673" s="2">
        <v>8.0000000000000002E-3</v>
      </c>
      <c r="AH1673" s="2">
        <v>0.90900000000000003</v>
      </c>
      <c r="AI1673" s="2">
        <v>2E-3</v>
      </c>
      <c r="AJ1673" s="2">
        <v>7.0000000000000001E-3</v>
      </c>
      <c r="AK1673">
        <v>66351</v>
      </c>
      <c r="AL1673">
        <v>0.91</v>
      </c>
      <c r="AM1673" t="s">
        <v>51</v>
      </c>
      <c r="AN1673" s="3">
        <v>0.88403361344537823</v>
      </c>
      <c r="AO1673" s="3">
        <v>1.3180157261645479E-2</v>
      </c>
      <c r="AP1673" s="3">
        <v>0.88404517228248791</v>
      </c>
      <c r="AQ1673" s="3">
        <v>1.3231649585483981E-2</v>
      </c>
      <c r="AT1673" s="10">
        <v>1.677799224853516E-2</v>
      </c>
      <c r="AU1673" s="1">
        <v>344.5546875</v>
      </c>
      <c r="AV1673" s="5">
        <v>70926.245665889845</v>
      </c>
      <c r="AW1673" s="9">
        <v>0.15137410163879389</v>
      </c>
      <c r="AX1673">
        <v>12</v>
      </c>
      <c r="AY1673" t="s">
        <v>50</v>
      </c>
      <c r="AZ1673" s="9">
        <f>AVERAGE(MainTable[[#This Row],[f1]:[f4]])</f>
        <v>0.58260000000000001</v>
      </c>
      <c r="BA1673" s="9">
        <f>AVERAGE(MainTable[[#This Row],[l1]:[l3]])</f>
        <v>0.13500000000000001</v>
      </c>
      <c r="BB1673" s="9">
        <f>AVERAGE(MainTable[[#This Row],[n1]:[lsc]])</f>
        <v>0.32033333333333336</v>
      </c>
      <c r="BC1673" s="9">
        <f>AVERAGE(MainTable[[#This Row],[density]:[clsCoef]])</f>
        <v>0.63749999999999996</v>
      </c>
      <c r="BD1673" s="9">
        <f>AVERAGE(MainTable[[#This Row],[t2]:[t4]])</f>
        <v>0.3086666666666667</v>
      </c>
      <c r="BE1673" s="9">
        <f>AVERAGE(MainTable[[#This Row],[c1]:[c2]])</f>
        <v>4.5000000000000005E-3</v>
      </c>
      <c r="BF1673" s="9">
        <f>AVERAGE(MainTable[[#This Row],[n3]], MainTable[[#This Row],[n1]], MainTable[[#This Row],[n4]])</f>
        <v>9.4666666666666677E-2</v>
      </c>
      <c r="BG1673" s="9" t="str">
        <f>VLOOKUP(MainTable[[#This Row],[model]],ModelNames,4,FALSE)</f>
        <v>Kernel/SVM</v>
      </c>
      <c r="BH1673" s="9" cm="1">
        <f t="array" ref="BH1673">MEDIAN(IF($AM$2:$AM$2385=AM1673,$AN$2:$AN$2385))</f>
        <v>0.87225452196382425</v>
      </c>
      <c r="BI1673" s="9" t="str" cm="1">
        <f t="array" ref="BI1673">LEFT(A1673, MIN(IFERROR(FIND({"_binarized","_clean","_converted"}, A1673), LEN(A1673)+1))-1)</f>
        <v>heart_disease_dataset_comprehensive</v>
      </c>
    </row>
    <row r="1674" spans="1:61" x14ac:dyDescent="0.25">
      <c r="A1674" t="s">
        <v>127</v>
      </c>
      <c r="B1674" s="6">
        <v>1190</v>
      </c>
      <c r="C1674">
        <v>12</v>
      </c>
      <c r="D1674">
        <v>11</v>
      </c>
      <c r="E1674">
        <v>0</v>
      </c>
      <c r="F1674" s="1">
        <v>1.1212121212121211</v>
      </c>
      <c r="G1674">
        <v>0</v>
      </c>
      <c r="H1674">
        <v>0</v>
      </c>
      <c r="I1674" s="1">
        <v>1000000</v>
      </c>
      <c r="J1674" s="1">
        <v>-5.9550871960322341E-2</v>
      </c>
      <c r="K1674" s="1">
        <v>0.69159911138554253</v>
      </c>
      <c r="L1674" s="1">
        <v>11.7485</v>
      </c>
      <c r="M1674" s="1">
        <v>7.4532999999999996</v>
      </c>
      <c r="N1674" s="2">
        <v>0.379</v>
      </c>
      <c r="O1674" s="2">
        <v>0.59299999999999997</v>
      </c>
      <c r="P1674" s="2">
        <v>0.20699999999999999</v>
      </c>
      <c r="Q1674" s="2">
        <v>0.16800000000000001</v>
      </c>
      <c r="R1674" s="2">
        <v>0.99199999999999999</v>
      </c>
      <c r="S1674" s="2">
        <v>0.95299999999999996</v>
      </c>
      <c r="T1674" s="2">
        <v>0.112</v>
      </c>
      <c r="U1674" s="2">
        <v>0.16600000000000001</v>
      </c>
      <c r="V1674" s="2">
        <v>0.127</v>
      </c>
      <c r="W1674" s="2">
        <v>0.10299999999999999</v>
      </c>
      <c r="X1674" s="2">
        <v>0.249</v>
      </c>
      <c r="Y1674" s="2">
        <v>8.4000000000000005E-2</v>
      </c>
      <c r="Z1674" s="2">
        <v>9.7000000000000003E-2</v>
      </c>
      <c r="AA1674" s="2">
        <v>0.40400000000000003</v>
      </c>
      <c r="AB1674" s="2">
        <v>0.98499999999999999</v>
      </c>
      <c r="AC1674" s="2">
        <v>0.96199999999999997</v>
      </c>
      <c r="AD1674" s="2">
        <v>0.313</v>
      </c>
      <c r="AE1674" s="2">
        <v>0.89700000000000002</v>
      </c>
      <c r="AF1674" s="2">
        <v>8.9999999999999993E-3</v>
      </c>
      <c r="AG1674" s="2">
        <v>8.0000000000000002E-3</v>
      </c>
      <c r="AH1674" s="2">
        <v>0.90900000000000003</v>
      </c>
      <c r="AI1674" s="2">
        <v>2E-3</v>
      </c>
      <c r="AJ1674" s="2">
        <v>7.0000000000000001E-3</v>
      </c>
      <c r="AK1674">
        <v>66351</v>
      </c>
      <c r="AL1674">
        <v>0.91</v>
      </c>
      <c r="AM1674" t="s">
        <v>57</v>
      </c>
      <c r="AN1674" s="3">
        <v>0.88319327731092445</v>
      </c>
      <c r="AO1674" s="3">
        <v>8.1473611049014162E-3</v>
      </c>
      <c r="AP1674" s="3">
        <v>0.88317036532036075</v>
      </c>
      <c r="AQ1674" s="3">
        <v>8.2287160765201484E-3</v>
      </c>
      <c r="AR1674" s="3">
        <v>0.88358352999016732</v>
      </c>
      <c r="AS1674" s="3">
        <v>9.4476586163671702E-3</v>
      </c>
      <c r="AT1674" s="10">
        <v>1.6503334045410161E-3</v>
      </c>
      <c r="AU1674" s="1">
        <v>261.85546875</v>
      </c>
      <c r="AV1674" s="5">
        <v>721066.42010979482</v>
      </c>
      <c r="AW1674" s="9">
        <v>9.7453832626342773E-2</v>
      </c>
      <c r="AX1674">
        <v>24</v>
      </c>
      <c r="AY1674" t="s">
        <v>50</v>
      </c>
      <c r="AZ1674" s="9">
        <f>AVERAGE(MainTable[[#This Row],[f1]:[f4]])</f>
        <v>0.58260000000000001</v>
      </c>
      <c r="BA1674" s="9">
        <f>AVERAGE(MainTable[[#This Row],[l1]:[l3]])</f>
        <v>0.13500000000000001</v>
      </c>
      <c r="BB1674" s="9">
        <f>AVERAGE(MainTable[[#This Row],[n1]:[lsc]])</f>
        <v>0.32033333333333336</v>
      </c>
      <c r="BC1674" s="9">
        <f>AVERAGE(MainTable[[#This Row],[density]:[clsCoef]])</f>
        <v>0.63749999999999996</v>
      </c>
      <c r="BD1674" s="9">
        <f>AVERAGE(MainTable[[#This Row],[t2]:[t4]])</f>
        <v>0.3086666666666667</v>
      </c>
      <c r="BE1674" s="9">
        <f>AVERAGE(MainTable[[#This Row],[c1]:[c2]])</f>
        <v>4.5000000000000005E-3</v>
      </c>
      <c r="BF1674" s="9">
        <f>AVERAGE(MainTable[[#This Row],[n3]], MainTable[[#This Row],[n1]], MainTable[[#This Row],[n4]])</f>
        <v>9.4666666666666677E-2</v>
      </c>
      <c r="BG1674" s="9" t="str">
        <f>VLOOKUP(MainTable[[#This Row],[model]],ModelNames,4,FALSE)</f>
        <v>Tree-based</v>
      </c>
      <c r="BH1674" s="9" cm="1">
        <f t="array" ref="BH1674">MEDIAN(IF($AM$2:$AM$2385=AM1674,$AN$2:$AN$2385))</f>
        <v>0.84387062005572167</v>
      </c>
      <c r="BI1674" s="9" t="str" cm="1">
        <f t="array" ref="BI1674">LEFT(A1674, MIN(IFERROR(FIND({"_binarized","_clean","_converted"}, A1674), LEN(A1674)+1))-1)</f>
        <v>heart_disease_dataset_comprehensive</v>
      </c>
    </row>
    <row r="1675" spans="1:61" x14ac:dyDescent="0.25">
      <c r="A1675" t="s">
        <v>127</v>
      </c>
      <c r="B1675" s="6">
        <v>1190</v>
      </c>
      <c r="C1675">
        <v>12</v>
      </c>
      <c r="D1675">
        <v>11</v>
      </c>
      <c r="E1675">
        <v>0</v>
      </c>
      <c r="F1675" s="1">
        <v>1.1212121212121211</v>
      </c>
      <c r="G1675">
        <v>0</v>
      </c>
      <c r="H1675">
        <v>0</v>
      </c>
      <c r="I1675" s="1">
        <v>1000000</v>
      </c>
      <c r="J1675" s="1">
        <v>-5.9550871960322341E-2</v>
      </c>
      <c r="K1675" s="1">
        <v>0.69159911138554253</v>
      </c>
      <c r="L1675" s="1">
        <v>11.7485</v>
      </c>
      <c r="M1675" s="1">
        <v>7.4532999999999996</v>
      </c>
      <c r="N1675" s="2">
        <v>0.379</v>
      </c>
      <c r="O1675" s="2">
        <v>0.59299999999999997</v>
      </c>
      <c r="P1675" s="2">
        <v>0.20699999999999999</v>
      </c>
      <c r="Q1675" s="2">
        <v>0.16800000000000001</v>
      </c>
      <c r="R1675" s="2">
        <v>0.99199999999999999</v>
      </c>
      <c r="S1675" s="2">
        <v>0.95299999999999996</v>
      </c>
      <c r="T1675" s="2">
        <v>0.112</v>
      </c>
      <c r="U1675" s="2">
        <v>0.16600000000000001</v>
      </c>
      <c r="V1675" s="2">
        <v>0.127</v>
      </c>
      <c r="W1675" s="2">
        <v>0.10299999999999999</v>
      </c>
      <c r="X1675" s="2">
        <v>0.249</v>
      </c>
      <c r="Y1675" s="2">
        <v>8.4000000000000005E-2</v>
      </c>
      <c r="Z1675" s="2">
        <v>9.7000000000000003E-2</v>
      </c>
      <c r="AA1675" s="2">
        <v>0.40400000000000003</v>
      </c>
      <c r="AB1675" s="2">
        <v>0.98499999999999999</v>
      </c>
      <c r="AC1675" s="2">
        <v>0.96199999999999997</v>
      </c>
      <c r="AD1675" s="2">
        <v>0.313</v>
      </c>
      <c r="AE1675" s="2">
        <v>0.89700000000000002</v>
      </c>
      <c r="AF1675" s="2">
        <v>8.9999999999999993E-3</v>
      </c>
      <c r="AG1675" s="2">
        <v>8.0000000000000002E-3</v>
      </c>
      <c r="AH1675" s="2">
        <v>0.90900000000000003</v>
      </c>
      <c r="AI1675" s="2">
        <v>2E-3</v>
      </c>
      <c r="AJ1675" s="2">
        <v>7.0000000000000001E-3</v>
      </c>
      <c r="AK1675">
        <v>66351</v>
      </c>
      <c r="AL1675">
        <v>0.91</v>
      </c>
      <c r="AM1675" t="s">
        <v>63</v>
      </c>
      <c r="AN1675" s="3">
        <v>0.83781512605042019</v>
      </c>
      <c r="AO1675" s="3">
        <v>1.5172663937199821E-2</v>
      </c>
      <c r="AP1675" s="3">
        <v>0.83786705858692412</v>
      </c>
      <c r="AQ1675" s="3">
        <v>1.513359921618463E-2</v>
      </c>
      <c r="AR1675" s="3">
        <v>0.90282656171613185</v>
      </c>
      <c r="AS1675" s="3">
        <v>1.119063872672005E-2</v>
      </c>
      <c r="AT1675" s="10">
        <v>1.7540454864501951E-3</v>
      </c>
      <c r="AU1675" s="1">
        <v>344.7734375</v>
      </c>
      <c r="AV1675" s="5">
        <v>678431.66508087539</v>
      </c>
      <c r="AW1675" s="9">
        <v>2.4786472320556641E-2</v>
      </c>
      <c r="AX1675">
        <v>4</v>
      </c>
      <c r="AY1675" t="s">
        <v>50</v>
      </c>
      <c r="AZ1675" s="9">
        <f>AVERAGE(MainTable[[#This Row],[f1]:[f4]])</f>
        <v>0.58260000000000001</v>
      </c>
      <c r="BA1675" s="9">
        <f>AVERAGE(MainTable[[#This Row],[l1]:[l3]])</f>
        <v>0.13500000000000001</v>
      </c>
      <c r="BB1675" s="9">
        <f>AVERAGE(MainTable[[#This Row],[n1]:[lsc]])</f>
        <v>0.32033333333333336</v>
      </c>
      <c r="BC1675" s="9">
        <f>AVERAGE(MainTable[[#This Row],[density]:[clsCoef]])</f>
        <v>0.63749999999999996</v>
      </c>
      <c r="BD1675" s="9">
        <f>AVERAGE(MainTable[[#This Row],[t2]:[t4]])</f>
        <v>0.3086666666666667</v>
      </c>
      <c r="BE1675" s="9">
        <f>AVERAGE(MainTable[[#This Row],[c1]:[c2]])</f>
        <v>4.5000000000000005E-3</v>
      </c>
      <c r="BF1675" s="9">
        <f>AVERAGE(MainTable[[#This Row],[n3]], MainTable[[#This Row],[n1]], MainTable[[#This Row],[n4]])</f>
        <v>9.4666666666666677E-2</v>
      </c>
      <c r="BG1675" s="9" t="str">
        <f>VLOOKUP(MainTable[[#This Row],[model]],ModelNames,4,FALSE)</f>
        <v>Probabilistic</v>
      </c>
      <c r="BH1675" s="9" cm="1">
        <f t="array" ref="BH1675">MEDIAN(IF($AM$2:$AM$2385=AM1675,$AN$2:$AN$2385))</f>
        <v>0.73750000000000004</v>
      </c>
      <c r="BI1675" s="9" t="str" cm="1">
        <f t="array" ref="BI1675">LEFT(A1675, MIN(IFERROR(FIND({"_binarized","_clean","_converted"}, A1675), LEN(A1675)+1))-1)</f>
        <v>heart_disease_dataset_comprehensive</v>
      </c>
    </row>
    <row r="1676" spans="1:61" x14ac:dyDescent="0.25">
      <c r="A1676" t="s">
        <v>127</v>
      </c>
      <c r="B1676" s="6">
        <v>1190</v>
      </c>
      <c r="C1676">
        <v>12</v>
      </c>
      <c r="D1676">
        <v>11</v>
      </c>
      <c r="E1676">
        <v>0</v>
      </c>
      <c r="F1676" s="1">
        <v>1.1212121212121211</v>
      </c>
      <c r="G1676">
        <v>0</v>
      </c>
      <c r="H1676">
        <v>0</v>
      </c>
      <c r="I1676" s="1">
        <v>1000000</v>
      </c>
      <c r="J1676" s="1">
        <v>-5.9550871960322341E-2</v>
      </c>
      <c r="K1676" s="1">
        <v>0.69159911138554253</v>
      </c>
      <c r="L1676" s="1">
        <v>11.7485</v>
      </c>
      <c r="M1676" s="1">
        <v>7.4532999999999996</v>
      </c>
      <c r="N1676" s="2">
        <v>0.379</v>
      </c>
      <c r="O1676" s="2">
        <v>0.59299999999999997</v>
      </c>
      <c r="P1676" s="2">
        <v>0.20699999999999999</v>
      </c>
      <c r="Q1676" s="2">
        <v>0.16800000000000001</v>
      </c>
      <c r="R1676" s="2">
        <v>0.99199999999999999</v>
      </c>
      <c r="S1676" s="2">
        <v>0.95299999999999996</v>
      </c>
      <c r="T1676" s="2">
        <v>0.112</v>
      </c>
      <c r="U1676" s="2">
        <v>0.16600000000000001</v>
      </c>
      <c r="V1676" s="2">
        <v>0.127</v>
      </c>
      <c r="W1676" s="2">
        <v>0.10299999999999999</v>
      </c>
      <c r="X1676" s="2">
        <v>0.249</v>
      </c>
      <c r="Y1676" s="2">
        <v>8.4000000000000005E-2</v>
      </c>
      <c r="Z1676" s="2">
        <v>9.7000000000000003E-2</v>
      </c>
      <c r="AA1676" s="2">
        <v>0.40400000000000003</v>
      </c>
      <c r="AB1676" s="2">
        <v>0.98499999999999999</v>
      </c>
      <c r="AC1676" s="2">
        <v>0.96199999999999997</v>
      </c>
      <c r="AD1676" s="2">
        <v>0.313</v>
      </c>
      <c r="AE1676" s="2">
        <v>0.89700000000000002</v>
      </c>
      <c r="AF1676" s="2">
        <v>8.9999999999999993E-3</v>
      </c>
      <c r="AG1676" s="2">
        <v>8.0000000000000002E-3</v>
      </c>
      <c r="AH1676" s="2">
        <v>0.90900000000000003</v>
      </c>
      <c r="AI1676" s="2">
        <v>2E-3</v>
      </c>
      <c r="AJ1676" s="2">
        <v>7.0000000000000001E-3</v>
      </c>
      <c r="AK1676">
        <v>66351</v>
      </c>
      <c r="AL1676">
        <v>0.91</v>
      </c>
      <c r="AM1676" t="s">
        <v>61</v>
      </c>
      <c r="AN1676" s="3">
        <v>0.83781512605042008</v>
      </c>
      <c r="AO1676" s="3">
        <v>1.5631155661964959E-2</v>
      </c>
      <c r="AP1676" s="3">
        <v>0.83789864445487683</v>
      </c>
      <c r="AQ1676" s="3">
        <v>1.558730237383537E-2</v>
      </c>
      <c r="AR1676" s="3">
        <v>0.90993992635402243</v>
      </c>
      <c r="AS1676" s="3">
        <v>9.902932360626733E-3</v>
      </c>
      <c r="AT1676" s="10">
        <v>2.0146369934082031E-3</v>
      </c>
      <c r="AU1676" s="1">
        <v>345.45703125</v>
      </c>
      <c r="AV1676" s="5">
        <v>590677.13136094669</v>
      </c>
      <c r="AW1676" s="9">
        <v>2.4483442306518551E-2</v>
      </c>
      <c r="AX1676">
        <v>4</v>
      </c>
      <c r="AY1676" t="s">
        <v>50</v>
      </c>
      <c r="AZ1676" s="9">
        <f>AVERAGE(MainTable[[#This Row],[f1]:[f4]])</f>
        <v>0.58260000000000001</v>
      </c>
      <c r="BA1676" s="9">
        <f>AVERAGE(MainTable[[#This Row],[l1]:[l3]])</f>
        <v>0.13500000000000001</v>
      </c>
      <c r="BB1676" s="9">
        <f>AVERAGE(MainTable[[#This Row],[n1]:[lsc]])</f>
        <v>0.32033333333333336</v>
      </c>
      <c r="BC1676" s="9">
        <f>AVERAGE(MainTable[[#This Row],[density]:[clsCoef]])</f>
        <v>0.63749999999999996</v>
      </c>
      <c r="BD1676" s="9">
        <f>AVERAGE(MainTable[[#This Row],[t2]:[t4]])</f>
        <v>0.3086666666666667</v>
      </c>
      <c r="BE1676" s="9">
        <f>AVERAGE(MainTable[[#This Row],[c1]:[c2]])</f>
        <v>4.5000000000000005E-3</v>
      </c>
      <c r="BF1676" s="9">
        <f>AVERAGE(MainTable[[#This Row],[n3]], MainTable[[#This Row],[n1]], MainTable[[#This Row],[n4]])</f>
        <v>9.4666666666666677E-2</v>
      </c>
      <c r="BG1676" s="9" t="str">
        <f>VLOOKUP(MainTable[[#This Row],[model]],ModelNames,4,FALSE)</f>
        <v>Discriminant</v>
      </c>
      <c r="BH1676" s="9" cm="1">
        <f t="array" ref="BH1676">MEDIAN(IF($AM$2:$AM$2385=AM1676,$AN$2:$AN$2385))</f>
        <v>0.82848361206198695</v>
      </c>
      <c r="BI1676" s="9" t="str" cm="1">
        <f t="array" ref="BI1676">LEFT(A1676, MIN(IFERROR(FIND({"_binarized","_clean","_converted"}, A1676), LEN(A1676)+1))-1)</f>
        <v>heart_disease_dataset_comprehensive</v>
      </c>
    </row>
    <row r="1677" spans="1:61" x14ac:dyDescent="0.25">
      <c r="A1677" t="s">
        <v>127</v>
      </c>
      <c r="B1677" s="6">
        <v>1190</v>
      </c>
      <c r="C1677">
        <v>12</v>
      </c>
      <c r="D1677">
        <v>11</v>
      </c>
      <c r="E1677">
        <v>0</v>
      </c>
      <c r="F1677" s="1">
        <v>1.1212121212121211</v>
      </c>
      <c r="G1677">
        <v>0</v>
      </c>
      <c r="H1677">
        <v>0</v>
      </c>
      <c r="I1677" s="1">
        <v>1000000</v>
      </c>
      <c r="J1677" s="1">
        <v>-5.9550871960322341E-2</v>
      </c>
      <c r="K1677" s="1">
        <v>0.69159911138554253</v>
      </c>
      <c r="L1677" s="1">
        <v>11.7485</v>
      </c>
      <c r="M1677" s="1">
        <v>7.4532999999999996</v>
      </c>
      <c r="N1677" s="2">
        <v>0.379</v>
      </c>
      <c r="O1677" s="2">
        <v>0.59299999999999997</v>
      </c>
      <c r="P1677" s="2">
        <v>0.20699999999999999</v>
      </c>
      <c r="Q1677" s="2">
        <v>0.16800000000000001</v>
      </c>
      <c r="R1677" s="2">
        <v>0.99199999999999999</v>
      </c>
      <c r="S1677" s="2">
        <v>0.95299999999999996</v>
      </c>
      <c r="T1677" s="2">
        <v>0.112</v>
      </c>
      <c r="U1677" s="2">
        <v>0.16600000000000001</v>
      </c>
      <c r="V1677" s="2">
        <v>0.127</v>
      </c>
      <c r="W1677" s="2">
        <v>0.10299999999999999</v>
      </c>
      <c r="X1677" s="2">
        <v>0.249</v>
      </c>
      <c r="Y1677" s="2">
        <v>8.4000000000000005E-2</v>
      </c>
      <c r="Z1677" s="2">
        <v>9.7000000000000003E-2</v>
      </c>
      <c r="AA1677" s="2">
        <v>0.40400000000000003</v>
      </c>
      <c r="AB1677" s="2">
        <v>0.98499999999999999</v>
      </c>
      <c r="AC1677" s="2">
        <v>0.96199999999999997</v>
      </c>
      <c r="AD1677" s="2">
        <v>0.313</v>
      </c>
      <c r="AE1677" s="2">
        <v>0.89700000000000002</v>
      </c>
      <c r="AF1677" s="2">
        <v>8.9999999999999993E-3</v>
      </c>
      <c r="AG1677" s="2">
        <v>8.0000000000000002E-3</v>
      </c>
      <c r="AH1677" s="2">
        <v>0.90900000000000003</v>
      </c>
      <c r="AI1677" s="2">
        <v>2E-3</v>
      </c>
      <c r="AJ1677" s="2">
        <v>7.0000000000000001E-3</v>
      </c>
      <c r="AK1677">
        <v>66351</v>
      </c>
      <c r="AL1677">
        <v>0.91</v>
      </c>
      <c r="AM1677" t="s">
        <v>60</v>
      </c>
      <c r="AN1677" s="3">
        <v>0.82773109243697474</v>
      </c>
      <c r="AO1677" s="3">
        <v>8.4033613445378304E-3</v>
      </c>
      <c r="AP1677" s="3">
        <v>0.82753835801627085</v>
      </c>
      <c r="AQ1677" s="3">
        <v>8.4532486287770027E-3</v>
      </c>
      <c r="AT1677" s="10">
        <v>1.584291458129883E-3</v>
      </c>
      <c r="AU1677" s="1">
        <v>344.1875</v>
      </c>
      <c r="AV1677" s="5">
        <v>751124.41835966893</v>
      </c>
      <c r="AW1677" s="9">
        <v>8.3598136901855469E-2</v>
      </c>
      <c r="AX1677">
        <v>16</v>
      </c>
      <c r="AY1677" t="s">
        <v>50</v>
      </c>
      <c r="AZ1677" s="9">
        <f>AVERAGE(MainTable[[#This Row],[f1]:[f4]])</f>
        <v>0.58260000000000001</v>
      </c>
      <c r="BA1677" s="9">
        <f>AVERAGE(MainTable[[#This Row],[l1]:[l3]])</f>
        <v>0.13500000000000001</v>
      </c>
      <c r="BB1677" s="9">
        <f>AVERAGE(MainTable[[#This Row],[n1]:[lsc]])</f>
        <v>0.32033333333333336</v>
      </c>
      <c r="BC1677" s="9">
        <f>AVERAGE(MainTable[[#This Row],[density]:[clsCoef]])</f>
        <v>0.63749999999999996</v>
      </c>
      <c r="BD1677" s="9">
        <f>AVERAGE(MainTable[[#This Row],[t2]:[t4]])</f>
        <v>0.3086666666666667</v>
      </c>
      <c r="BE1677" s="9">
        <f>AVERAGE(MainTable[[#This Row],[c1]:[c2]])</f>
        <v>4.5000000000000005E-3</v>
      </c>
      <c r="BF1677" s="9">
        <f>AVERAGE(MainTable[[#This Row],[n3]], MainTable[[#This Row],[n1]], MainTable[[#This Row],[n4]])</f>
        <v>9.4666666666666677E-2</v>
      </c>
      <c r="BG1677" s="9" t="str">
        <f>VLOOKUP(MainTable[[#This Row],[model]],ModelNames,4,FALSE)</f>
        <v>Linear</v>
      </c>
      <c r="BH1677" s="9" cm="1">
        <f t="array" ref="BH1677">MEDIAN(IF($AM$2:$AM$2385=AM1677,$AN$2:$AN$2385))</f>
        <v>0.84154689776823377</v>
      </c>
      <c r="BI1677" s="9" t="str" cm="1">
        <f t="array" ref="BI1677">LEFT(A1677, MIN(IFERROR(FIND({"_binarized","_clean","_converted"}, A1677), LEN(A1677)+1))-1)</f>
        <v>heart_disease_dataset_comprehensive</v>
      </c>
    </row>
    <row r="1678" spans="1:61" x14ac:dyDescent="0.25">
      <c r="A1678" t="s">
        <v>127</v>
      </c>
      <c r="B1678" s="6">
        <v>1190</v>
      </c>
      <c r="C1678">
        <v>12</v>
      </c>
      <c r="D1678">
        <v>11</v>
      </c>
      <c r="E1678">
        <v>0</v>
      </c>
      <c r="F1678" s="1">
        <v>1.1212121212121211</v>
      </c>
      <c r="G1678">
        <v>0</v>
      </c>
      <c r="H1678">
        <v>0</v>
      </c>
      <c r="I1678" s="1">
        <v>1000000</v>
      </c>
      <c r="J1678" s="1">
        <v>-5.9550871960322341E-2</v>
      </c>
      <c r="K1678" s="1">
        <v>0.69159911138554253</v>
      </c>
      <c r="L1678" s="1">
        <v>11.7485</v>
      </c>
      <c r="M1678" s="1">
        <v>7.4532999999999996</v>
      </c>
      <c r="N1678" s="2">
        <v>0.379</v>
      </c>
      <c r="O1678" s="2">
        <v>0.59299999999999997</v>
      </c>
      <c r="P1678" s="2">
        <v>0.20699999999999999</v>
      </c>
      <c r="Q1678" s="2">
        <v>0.16800000000000001</v>
      </c>
      <c r="R1678" s="2">
        <v>0.99199999999999999</v>
      </c>
      <c r="S1678" s="2">
        <v>0.95299999999999996</v>
      </c>
      <c r="T1678" s="2">
        <v>0.112</v>
      </c>
      <c r="U1678" s="2">
        <v>0.16600000000000001</v>
      </c>
      <c r="V1678" s="2">
        <v>0.127</v>
      </c>
      <c r="W1678" s="2">
        <v>0.10299999999999999</v>
      </c>
      <c r="X1678" s="2">
        <v>0.249</v>
      </c>
      <c r="Y1678" s="2">
        <v>8.4000000000000005E-2</v>
      </c>
      <c r="Z1678" s="2">
        <v>9.7000000000000003E-2</v>
      </c>
      <c r="AA1678" s="2">
        <v>0.40400000000000003</v>
      </c>
      <c r="AB1678" s="2">
        <v>0.98499999999999999</v>
      </c>
      <c r="AC1678" s="2">
        <v>0.96199999999999997</v>
      </c>
      <c r="AD1678" s="2">
        <v>0.313</v>
      </c>
      <c r="AE1678" s="2">
        <v>0.89700000000000002</v>
      </c>
      <c r="AF1678" s="2">
        <v>8.9999999999999993E-3</v>
      </c>
      <c r="AG1678" s="2">
        <v>8.0000000000000002E-3</v>
      </c>
      <c r="AH1678" s="2">
        <v>0.90900000000000003</v>
      </c>
      <c r="AI1678" s="2">
        <v>2E-3</v>
      </c>
      <c r="AJ1678" s="2">
        <v>7.0000000000000001E-3</v>
      </c>
      <c r="AK1678">
        <v>66351</v>
      </c>
      <c r="AL1678">
        <v>0.91</v>
      </c>
      <c r="AM1678" t="s">
        <v>62</v>
      </c>
      <c r="AN1678" s="3">
        <v>0.82689075630252096</v>
      </c>
      <c r="AO1678" s="3">
        <v>1.668019600107495E-2</v>
      </c>
      <c r="AP1678" s="3">
        <v>0.82688296883371704</v>
      </c>
      <c r="AQ1678" s="3">
        <v>1.66564906817681E-2</v>
      </c>
      <c r="AT1678" s="10">
        <v>1.583337783813477E-3</v>
      </c>
      <c r="AU1678" s="1">
        <v>344.38671875</v>
      </c>
      <c r="AV1678" s="5">
        <v>751576.83481403405</v>
      </c>
      <c r="AW1678" s="9">
        <v>3.7182807922363281E-2</v>
      </c>
      <c r="AX1678">
        <v>6</v>
      </c>
      <c r="AY1678" t="s">
        <v>50</v>
      </c>
      <c r="AZ1678" s="9">
        <f>AVERAGE(MainTable[[#This Row],[f1]:[f4]])</f>
        <v>0.58260000000000001</v>
      </c>
      <c r="BA1678" s="9">
        <f>AVERAGE(MainTable[[#This Row],[l1]:[l3]])</f>
        <v>0.13500000000000001</v>
      </c>
      <c r="BB1678" s="9">
        <f>AVERAGE(MainTable[[#This Row],[n1]:[lsc]])</f>
        <v>0.32033333333333336</v>
      </c>
      <c r="BC1678" s="9">
        <f>AVERAGE(MainTable[[#This Row],[density]:[clsCoef]])</f>
        <v>0.63749999999999996</v>
      </c>
      <c r="BD1678" s="9">
        <f>AVERAGE(MainTable[[#This Row],[t2]:[t4]])</f>
        <v>0.3086666666666667</v>
      </c>
      <c r="BE1678" s="9">
        <f>AVERAGE(MainTable[[#This Row],[c1]:[c2]])</f>
        <v>4.5000000000000005E-3</v>
      </c>
      <c r="BF1678" s="9">
        <f>AVERAGE(MainTable[[#This Row],[n3]], MainTable[[#This Row],[n1]], MainTable[[#This Row],[n4]])</f>
        <v>9.4666666666666677E-2</v>
      </c>
      <c r="BG1678" s="9" t="str">
        <f>VLOOKUP(MainTable[[#This Row],[model]],ModelNames,4,FALSE)</f>
        <v>Linear</v>
      </c>
      <c r="BH1678" s="9" cm="1">
        <f t="array" ref="BH1678">MEDIAN(IF($AM$2:$AM$2385=AM1678,$AN$2:$AN$2385))</f>
        <v>0.84909999999999997</v>
      </c>
      <c r="BI1678" s="9" t="str" cm="1">
        <f t="array" ref="BI1678">LEFT(A1678, MIN(IFERROR(FIND({"_binarized","_clean","_converted"}, A1678), LEN(A1678)+1))-1)</f>
        <v>heart_disease_dataset_comprehensive</v>
      </c>
    </row>
    <row r="1679" spans="1:61" x14ac:dyDescent="0.25">
      <c r="A1679" t="s">
        <v>127</v>
      </c>
      <c r="B1679" s="6">
        <v>1190</v>
      </c>
      <c r="C1679">
        <v>12</v>
      </c>
      <c r="D1679">
        <v>11</v>
      </c>
      <c r="E1679">
        <v>0</v>
      </c>
      <c r="F1679" s="1">
        <v>1.1212121212121211</v>
      </c>
      <c r="G1679">
        <v>0</v>
      </c>
      <c r="H1679">
        <v>0</v>
      </c>
      <c r="I1679" s="1">
        <v>1000000</v>
      </c>
      <c r="J1679" s="1">
        <v>-5.9550871960322341E-2</v>
      </c>
      <c r="K1679" s="1">
        <v>0.69159911138554253</v>
      </c>
      <c r="L1679" s="1">
        <v>11.7485</v>
      </c>
      <c r="M1679" s="1">
        <v>7.4532999999999996</v>
      </c>
      <c r="N1679" s="2">
        <v>0.379</v>
      </c>
      <c r="O1679" s="2">
        <v>0.59299999999999997</v>
      </c>
      <c r="P1679" s="2">
        <v>0.20699999999999999</v>
      </c>
      <c r="Q1679" s="2">
        <v>0.16800000000000001</v>
      </c>
      <c r="R1679" s="2">
        <v>0.99199999999999999</v>
      </c>
      <c r="S1679" s="2">
        <v>0.95299999999999996</v>
      </c>
      <c r="T1679" s="2">
        <v>0.112</v>
      </c>
      <c r="U1679" s="2">
        <v>0.16600000000000001</v>
      </c>
      <c r="V1679" s="2">
        <v>0.127</v>
      </c>
      <c r="W1679" s="2">
        <v>0.10299999999999999</v>
      </c>
      <c r="X1679" s="2">
        <v>0.249</v>
      </c>
      <c r="Y1679" s="2">
        <v>8.4000000000000005E-2</v>
      </c>
      <c r="Z1679" s="2">
        <v>9.7000000000000003E-2</v>
      </c>
      <c r="AA1679" s="2">
        <v>0.40400000000000003</v>
      </c>
      <c r="AB1679" s="2">
        <v>0.98499999999999999</v>
      </c>
      <c r="AC1679" s="2">
        <v>0.96199999999999997</v>
      </c>
      <c r="AD1679" s="2">
        <v>0.313</v>
      </c>
      <c r="AE1679" s="2">
        <v>0.89700000000000002</v>
      </c>
      <c r="AF1679" s="2">
        <v>8.9999999999999993E-3</v>
      </c>
      <c r="AG1679" s="2">
        <v>8.0000000000000002E-3</v>
      </c>
      <c r="AH1679" s="2">
        <v>0.90900000000000003</v>
      </c>
      <c r="AI1679" s="2">
        <v>2E-3</v>
      </c>
      <c r="AJ1679" s="2">
        <v>7.0000000000000001E-3</v>
      </c>
      <c r="AK1679">
        <v>66351</v>
      </c>
      <c r="AL1679">
        <v>0.91</v>
      </c>
      <c r="AM1679" t="s">
        <v>64</v>
      </c>
      <c r="AN1679" s="3">
        <v>0.82689075630252096</v>
      </c>
      <c r="AO1679" s="3">
        <v>1.4890794240898611E-2</v>
      </c>
      <c r="AP1679" s="3">
        <v>0.82694038627388156</v>
      </c>
      <c r="AQ1679" s="3">
        <v>1.483800016587602E-2</v>
      </c>
      <c r="AR1679" s="3">
        <v>0.90187899785282843</v>
      </c>
      <c r="AS1679" s="3">
        <v>1.3760716347472311E-2</v>
      </c>
      <c r="AT1679" s="10">
        <v>1.6424655914306641E-3</v>
      </c>
      <c r="AU1679" s="1">
        <v>345.265625</v>
      </c>
      <c r="AV1679" s="5">
        <v>724520.50515314273</v>
      </c>
      <c r="AW1679" s="9">
        <v>2.5352716445922852E-2</v>
      </c>
      <c r="AX1679">
        <v>2</v>
      </c>
      <c r="AY1679" t="s">
        <v>50</v>
      </c>
      <c r="AZ1679" s="9">
        <f>AVERAGE(MainTable[[#This Row],[f1]:[f4]])</f>
        <v>0.58260000000000001</v>
      </c>
      <c r="BA1679" s="9">
        <f>AVERAGE(MainTable[[#This Row],[l1]:[l3]])</f>
        <v>0.13500000000000001</v>
      </c>
      <c r="BB1679" s="9">
        <f>AVERAGE(MainTable[[#This Row],[n1]:[lsc]])</f>
        <v>0.32033333333333336</v>
      </c>
      <c r="BC1679" s="9">
        <f>AVERAGE(MainTable[[#This Row],[density]:[clsCoef]])</f>
        <v>0.63749999999999996</v>
      </c>
      <c r="BD1679" s="9">
        <f>AVERAGE(MainTable[[#This Row],[t2]:[t4]])</f>
        <v>0.3086666666666667</v>
      </c>
      <c r="BE1679" s="9">
        <f>AVERAGE(MainTable[[#This Row],[c1]:[c2]])</f>
        <v>4.5000000000000005E-3</v>
      </c>
      <c r="BF1679" s="9">
        <f>AVERAGE(MainTable[[#This Row],[n3]], MainTable[[#This Row],[n1]], MainTable[[#This Row],[n4]])</f>
        <v>9.4666666666666677E-2</v>
      </c>
      <c r="BG1679" s="9" t="str">
        <f>VLOOKUP(MainTable[[#This Row],[model]],ModelNames,4,FALSE)</f>
        <v>Discriminant</v>
      </c>
      <c r="BH1679" s="9" cm="1">
        <f t="array" ref="BH1679">MEDIAN(IF($AM$2:$AM$2385=AM1679,$AN$2:$AN$2385))</f>
        <v>0.83860904466088915</v>
      </c>
      <c r="BI1679" s="9" t="str" cm="1">
        <f t="array" ref="BI1679">LEFT(A1679, MIN(IFERROR(FIND({"_binarized","_clean","_converted"}, A1679), LEN(A1679)+1))-1)</f>
        <v>heart_disease_dataset_comprehensive</v>
      </c>
    </row>
    <row r="1680" spans="1:61" x14ac:dyDescent="0.25">
      <c r="A1680" t="s">
        <v>127</v>
      </c>
      <c r="B1680" s="6">
        <v>1190</v>
      </c>
      <c r="C1680">
        <v>12</v>
      </c>
      <c r="D1680">
        <v>11</v>
      </c>
      <c r="E1680">
        <v>0</v>
      </c>
      <c r="F1680" s="1">
        <v>1.1212121212121211</v>
      </c>
      <c r="G1680">
        <v>0</v>
      </c>
      <c r="H1680">
        <v>0</v>
      </c>
      <c r="I1680" s="1">
        <v>1000000</v>
      </c>
      <c r="J1680" s="1">
        <v>-5.9550871960322341E-2</v>
      </c>
      <c r="K1680" s="1">
        <v>0.69159911138554253</v>
      </c>
      <c r="L1680" s="1">
        <v>11.7485</v>
      </c>
      <c r="M1680" s="1">
        <v>7.4532999999999996</v>
      </c>
      <c r="N1680" s="2">
        <v>0.379</v>
      </c>
      <c r="O1680" s="2">
        <v>0.59299999999999997</v>
      </c>
      <c r="P1680" s="2">
        <v>0.20699999999999999</v>
      </c>
      <c r="Q1680" s="2">
        <v>0.16800000000000001</v>
      </c>
      <c r="R1680" s="2">
        <v>0.99199999999999999</v>
      </c>
      <c r="S1680" s="2">
        <v>0.95299999999999996</v>
      </c>
      <c r="T1680" s="2">
        <v>0.112</v>
      </c>
      <c r="U1680" s="2">
        <v>0.16600000000000001</v>
      </c>
      <c r="V1680" s="2">
        <v>0.127</v>
      </c>
      <c r="W1680" s="2">
        <v>0.10299999999999999</v>
      </c>
      <c r="X1680" s="2">
        <v>0.249</v>
      </c>
      <c r="Y1680" s="2">
        <v>8.4000000000000005E-2</v>
      </c>
      <c r="Z1680" s="2">
        <v>9.7000000000000003E-2</v>
      </c>
      <c r="AA1680" s="2">
        <v>0.40400000000000003</v>
      </c>
      <c r="AB1680" s="2">
        <v>0.98499999999999999</v>
      </c>
      <c r="AC1680" s="2">
        <v>0.96199999999999997</v>
      </c>
      <c r="AD1680" s="2">
        <v>0.313</v>
      </c>
      <c r="AE1680" s="2">
        <v>0.89700000000000002</v>
      </c>
      <c r="AF1680" s="2">
        <v>8.9999999999999993E-3</v>
      </c>
      <c r="AG1680" s="2">
        <v>8.0000000000000002E-3</v>
      </c>
      <c r="AH1680" s="2">
        <v>0.90900000000000003</v>
      </c>
      <c r="AI1680" s="2">
        <v>2E-3</v>
      </c>
      <c r="AJ1680" s="2">
        <v>7.0000000000000001E-3</v>
      </c>
      <c r="AK1680">
        <v>66351</v>
      </c>
      <c r="AL1680">
        <v>0.91</v>
      </c>
      <c r="AM1680" t="s">
        <v>56</v>
      </c>
      <c r="AN1680" s="3">
        <v>0.82436974789915962</v>
      </c>
      <c r="AO1680" s="3">
        <v>1.8677404009153659E-2</v>
      </c>
      <c r="AP1680" s="3">
        <v>0.82433053538727208</v>
      </c>
      <c r="AQ1680" s="3">
        <v>1.8625992521192101E-2</v>
      </c>
      <c r="AR1680" s="3">
        <v>0.90100035217626862</v>
      </c>
      <c r="AS1680" s="3">
        <v>1.286377884461231E-2</v>
      </c>
      <c r="AT1680" s="10">
        <v>1.5852451324462891E-3</v>
      </c>
      <c r="AU1680" s="1">
        <v>344.77734375</v>
      </c>
      <c r="AV1680" s="5">
        <v>750672.54624755599</v>
      </c>
      <c r="AW1680" s="9">
        <v>4.863429069519043E-2</v>
      </c>
      <c r="AX1680">
        <v>10</v>
      </c>
      <c r="AY1680" t="s">
        <v>50</v>
      </c>
      <c r="AZ1680" s="9">
        <f>AVERAGE(MainTable[[#This Row],[f1]:[f4]])</f>
        <v>0.58260000000000001</v>
      </c>
      <c r="BA1680" s="9">
        <f>AVERAGE(MainTable[[#This Row],[l1]:[l3]])</f>
        <v>0.13500000000000001</v>
      </c>
      <c r="BB1680" s="9">
        <f>AVERAGE(MainTable[[#This Row],[n1]:[lsc]])</f>
        <v>0.32033333333333336</v>
      </c>
      <c r="BC1680" s="9">
        <f>AVERAGE(MainTable[[#This Row],[density]:[clsCoef]])</f>
        <v>0.63749999999999996</v>
      </c>
      <c r="BD1680" s="9">
        <f>AVERAGE(MainTable[[#This Row],[t2]:[t4]])</f>
        <v>0.3086666666666667</v>
      </c>
      <c r="BE1680" s="9">
        <f>AVERAGE(MainTable[[#This Row],[c1]:[c2]])</f>
        <v>4.5000000000000005E-3</v>
      </c>
      <c r="BF1680" s="9">
        <f>AVERAGE(MainTable[[#This Row],[n3]], MainTable[[#This Row],[n1]], MainTable[[#This Row],[n4]])</f>
        <v>9.4666666666666677E-2</v>
      </c>
      <c r="BG1680" s="9" t="str">
        <f>VLOOKUP(MainTable[[#This Row],[model]],ModelNames,4,FALSE)</f>
        <v>Linear</v>
      </c>
      <c r="BH1680" s="9" cm="1">
        <f t="array" ref="BH1680">MEDIAN(IF($AM$2:$AM$2385=AM1680,$AN$2:$AN$2385))</f>
        <v>0.85279999999999989</v>
      </c>
      <c r="BI1680" s="9" t="str" cm="1">
        <f t="array" ref="BI1680">LEFT(A1680, MIN(IFERROR(FIND({"_binarized","_clean","_converted"}, A1680), LEN(A1680)+1))-1)</f>
        <v>heart_disease_dataset_comprehensive</v>
      </c>
    </row>
    <row r="1681" spans="1:61" x14ac:dyDescent="0.25">
      <c r="A1681" t="s">
        <v>122</v>
      </c>
      <c r="B1681" s="6">
        <v>9871</v>
      </c>
      <c r="C1681">
        <v>24</v>
      </c>
      <c r="D1681">
        <v>23</v>
      </c>
      <c r="E1681">
        <v>0</v>
      </c>
      <c r="F1681" s="1">
        <v>1.0846884899683209</v>
      </c>
      <c r="G1681">
        <v>0</v>
      </c>
      <c r="H1681">
        <v>0</v>
      </c>
      <c r="I1681" s="1">
        <v>252.9360071901809</v>
      </c>
      <c r="J1681" s="1">
        <v>20.663807668985658</v>
      </c>
      <c r="K1681" s="1">
        <v>2.0729390396913132</v>
      </c>
      <c r="L1681" s="1">
        <v>34.204000000000001</v>
      </c>
      <c r="M1681" s="1">
        <v>15.9361</v>
      </c>
      <c r="N1681" s="2">
        <v>0.44900000000000001</v>
      </c>
      <c r="O1681" s="2">
        <v>0.66400000000000003</v>
      </c>
      <c r="P1681" s="2">
        <v>0.42</v>
      </c>
      <c r="Q1681" s="2">
        <v>1E-3</v>
      </c>
      <c r="R1681" s="2">
        <v>0.999</v>
      </c>
      <c r="S1681" s="2">
        <v>0.99399999999999999</v>
      </c>
      <c r="T1681" s="2">
        <v>0.127</v>
      </c>
      <c r="U1681" s="2">
        <v>0.27100000000000002</v>
      </c>
      <c r="V1681" s="2">
        <v>0.23499999999999999</v>
      </c>
      <c r="W1681" s="2">
        <v>0.183</v>
      </c>
      <c r="X1681" s="2">
        <v>0.46</v>
      </c>
      <c r="Y1681" s="2">
        <v>0.36899999999999999</v>
      </c>
      <c r="Z1681" s="2">
        <v>0.217</v>
      </c>
      <c r="AA1681" s="2">
        <v>0.94499999999999995</v>
      </c>
      <c r="AB1681" s="2">
        <v>1</v>
      </c>
      <c r="AC1681" s="2">
        <v>0.95699999999999996</v>
      </c>
      <c r="AD1681" s="2">
        <v>0.47099999999999997</v>
      </c>
      <c r="AE1681" s="2">
        <v>0.86199999999999999</v>
      </c>
      <c r="AF1681" s="2">
        <v>2E-3</v>
      </c>
      <c r="AG1681" s="2">
        <v>2E-3</v>
      </c>
      <c r="AH1681" s="2">
        <v>0.69599999999999995</v>
      </c>
      <c r="AI1681" s="2">
        <v>1E-3</v>
      </c>
      <c r="AJ1681" s="2">
        <v>3.0000000000000001E-3</v>
      </c>
      <c r="AK1681">
        <v>610218</v>
      </c>
      <c r="AL1681">
        <v>309.08999999999997</v>
      </c>
      <c r="AM1681" t="s">
        <v>55</v>
      </c>
      <c r="AN1681" s="3">
        <v>0.73457468610929422</v>
      </c>
      <c r="AO1681" s="3">
        <v>1.0443929903977181E-2</v>
      </c>
      <c r="AP1681" s="3">
        <v>0.73433045743094483</v>
      </c>
      <c r="AQ1681" s="3">
        <v>1.048754440608096E-2</v>
      </c>
      <c r="AR1681" s="3">
        <v>0.80553781920259304</v>
      </c>
      <c r="AS1681" s="3">
        <v>1.0214621193490181E-2</v>
      </c>
      <c r="AT1681" s="10">
        <v>5.2658796000000004E-3</v>
      </c>
      <c r="AU1681" s="1">
        <v>281.06640625</v>
      </c>
      <c r="AV1681" s="5">
        <v>1875280.236522432</v>
      </c>
      <c r="AW1681" s="9">
        <v>2.0369327068328862</v>
      </c>
      <c r="AX1681">
        <v>16</v>
      </c>
      <c r="AY1681" t="s">
        <v>50</v>
      </c>
      <c r="AZ1681" s="9">
        <f>AVERAGE(MainTable[[#This Row],[f1]:[f4]])</f>
        <v>0.61560000000000004</v>
      </c>
      <c r="BA1681" s="9">
        <f>AVERAGE(MainTable[[#This Row],[l1]:[l3]])</f>
        <v>0.21099999999999999</v>
      </c>
      <c r="BB1681" s="9">
        <f>AVERAGE(MainTable[[#This Row],[n1]:[lsc]])</f>
        <v>0.52900000000000003</v>
      </c>
      <c r="BC1681" s="9">
        <f>AVERAGE(MainTable[[#This Row],[density]:[clsCoef]])</f>
        <v>0.71399999999999997</v>
      </c>
      <c r="BD1681" s="9">
        <f>AVERAGE(MainTable[[#This Row],[t2]:[t4]])</f>
        <v>0.23333333333333331</v>
      </c>
      <c r="BE1681" s="9">
        <f>AVERAGE(MainTable[[#This Row],[c1]:[c2]])</f>
        <v>2E-3</v>
      </c>
      <c r="BF1681" s="9">
        <f>AVERAGE(MainTable[[#This Row],[n3]], MainTable[[#This Row],[n1]], MainTable[[#This Row],[n4]])</f>
        <v>0.25633333333333336</v>
      </c>
      <c r="BG1681" s="9" t="str">
        <f>VLOOKUP(MainTable[[#This Row],[model]],ModelNames,4,FALSE)</f>
        <v>Tree Ensemble</v>
      </c>
      <c r="BH1681" s="9" cm="1">
        <f t="array" ref="BH1681">MEDIAN(IF($AM$2:$AM$2385=AM1681,$AN$2:$AN$2385))</f>
        <v>0.88267425723439863</v>
      </c>
      <c r="BI1681" s="9" t="str" cm="1">
        <f t="array" ref="BI1681">LEFT(A1681, MIN(IFERROR(FIND({"_binarized","_clean","_converted"}, A1681), LEN(A1681)+1))-1)</f>
        <v>fico_heloc</v>
      </c>
    </row>
    <row r="1682" spans="1:61" x14ac:dyDescent="0.25">
      <c r="A1682" t="s">
        <v>122</v>
      </c>
      <c r="B1682" s="6">
        <v>9871</v>
      </c>
      <c r="C1682">
        <v>24</v>
      </c>
      <c r="D1682">
        <v>23</v>
      </c>
      <c r="E1682">
        <v>0</v>
      </c>
      <c r="F1682" s="1">
        <v>1.0846884899683209</v>
      </c>
      <c r="G1682">
        <v>0</v>
      </c>
      <c r="H1682">
        <v>0</v>
      </c>
      <c r="I1682" s="1">
        <v>252.9360071901809</v>
      </c>
      <c r="J1682" s="1">
        <v>20.663807668985658</v>
      </c>
      <c r="K1682" s="1">
        <v>2.0729390396913132</v>
      </c>
      <c r="L1682" s="1">
        <v>34.204000000000001</v>
      </c>
      <c r="M1682" s="1">
        <v>15.9361</v>
      </c>
      <c r="N1682" s="2">
        <v>0.44900000000000001</v>
      </c>
      <c r="O1682" s="2">
        <v>0.66400000000000003</v>
      </c>
      <c r="P1682" s="2">
        <v>0.42</v>
      </c>
      <c r="Q1682" s="2">
        <v>1E-3</v>
      </c>
      <c r="R1682" s="2">
        <v>0.999</v>
      </c>
      <c r="S1682" s="2">
        <v>0.99399999999999999</v>
      </c>
      <c r="T1682" s="2">
        <v>0.127</v>
      </c>
      <c r="U1682" s="2">
        <v>0.27100000000000002</v>
      </c>
      <c r="V1682" s="2">
        <v>0.23499999999999999</v>
      </c>
      <c r="W1682" s="2">
        <v>0.183</v>
      </c>
      <c r="X1682" s="2">
        <v>0.46</v>
      </c>
      <c r="Y1682" s="2">
        <v>0.36899999999999999</v>
      </c>
      <c r="Z1682" s="2">
        <v>0.217</v>
      </c>
      <c r="AA1682" s="2">
        <v>0.94499999999999995</v>
      </c>
      <c r="AB1682" s="2">
        <v>1</v>
      </c>
      <c r="AC1682" s="2">
        <v>0.95699999999999996</v>
      </c>
      <c r="AD1682" s="2">
        <v>0.47099999999999997</v>
      </c>
      <c r="AE1682" s="2">
        <v>0.86199999999999999</v>
      </c>
      <c r="AF1682" s="2">
        <v>2E-3</v>
      </c>
      <c r="AG1682" s="2">
        <v>2E-3</v>
      </c>
      <c r="AH1682" s="2">
        <v>0.69599999999999995</v>
      </c>
      <c r="AI1682" s="2">
        <v>1E-3</v>
      </c>
      <c r="AJ1682" s="2">
        <v>3.0000000000000001E-3</v>
      </c>
      <c r="AK1682">
        <v>610218</v>
      </c>
      <c r="AL1682">
        <v>309.08999999999997</v>
      </c>
      <c r="AM1682" t="s">
        <v>59</v>
      </c>
      <c r="AN1682" s="3">
        <v>0.73346060815923464</v>
      </c>
      <c r="AO1682" s="3">
        <v>8.1281439614289634E-3</v>
      </c>
      <c r="AP1682" s="3">
        <v>0.73320629244967761</v>
      </c>
      <c r="AQ1682" s="3">
        <v>8.2006840494068568E-3</v>
      </c>
      <c r="AR1682" s="3">
        <v>0.80311317193291032</v>
      </c>
      <c r="AS1682" s="3">
        <v>9.2216067498203831E-3</v>
      </c>
      <c r="AT1682" s="10">
        <v>1.7262673400000001E-2</v>
      </c>
      <c r="AU1682" s="1">
        <v>265.18359375</v>
      </c>
      <c r="AV1682" s="5">
        <v>572043.4942938945</v>
      </c>
      <c r="AW1682" s="9">
        <v>1.013960123062134</v>
      </c>
      <c r="AX1682">
        <v>1</v>
      </c>
      <c r="AY1682" t="s">
        <v>50</v>
      </c>
      <c r="AZ1682" s="9">
        <f>AVERAGE(MainTable[[#This Row],[f1]:[f4]])</f>
        <v>0.61560000000000004</v>
      </c>
      <c r="BA1682" s="9">
        <f>AVERAGE(MainTable[[#This Row],[l1]:[l3]])</f>
        <v>0.21099999999999999</v>
      </c>
      <c r="BB1682" s="9">
        <f>AVERAGE(MainTable[[#This Row],[n1]:[lsc]])</f>
        <v>0.52900000000000003</v>
      </c>
      <c r="BC1682" s="9">
        <f>AVERAGE(MainTable[[#This Row],[density]:[clsCoef]])</f>
        <v>0.71399999999999997</v>
      </c>
      <c r="BD1682" s="9">
        <f>AVERAGE(MainTable[[#This Row],[t2]:[t4]])</f>
        <v>0.23333333333333331</v>
      </c>
      <c r="BE1682" s="9">
        <f>AVERAGE(MainTable[[#This Row],[c1]:[c2]])</f>
        <v>2E-3</v>
      </c>
      <c r="BF1682" s="9">
        <f>AVERAGE(MainTable[[#This Row],[n3]], MainTable[[#This Row],[n1]], MainTable[[#This Row],[n4]])</f>
        <v>0.25633333333333336</v>
      </c>
      <c r="BG1682" s="9" t="str">
        <f>VLOOKUP(MainTable[[#This Row],[model]],ModelNames,4,FALSE)</f>
        <v>Tree Ensemble</v>
      </c>
      <c r="BH1682" s="9" cm="1">
        <f t="array" ref="BH1682">MEDIAN(IF($AM$2:$AM$2385=AM1682,$AN$2:$AN$2385))</f>
        <v>0.86949265687583444</v>
      </c>
      <c r="BI1682" s="9" t="str" cm="1">
        <f t="array" ref="BI1682">LEFT(A1682, MIN(IFERROR(FIND({"_binarized","_clean","_converted"}, A1682), LEN(A1682)+1))-1)</f>
        <v>fico_heloc</v>
      </c>
    </row>
    <row r="1683" spans="1:61" x14ac:dyDescent="0.25">
      <c r="A1683" t="s">
        <v>122</v>
      </c>
      <c r="B1683" s="6">
        <v>9871</v>
      </c>
      <c r="C1683">
        <v>24</v>
      </c>
      <c r="D1683">
        <v>23</v>
      </c>
      <c r="E1683">
        <v>0</v>
      </c>
      <c r="F1683" s="1">
        <v>1.0846884899683209</v>
      </c>
      <c r="G1683">
        <v>0</v>
      </c>
      <c r="H1683">
        <v>0</v>
      </c>
      <c r="I1683" s="1">
        <v>252.9360071901809</v>
      </c>
      <c r="J1683" s="1">
        <v>20.663807668985658</v>
      </c>
      <c r="K1683" s="1">
        <v>2.0729390396913132</v>
      </c>
      <c r="L1683" s="1">
        <v>34.204000000000001</v>
      </c>
      <c r="M1683" s="1">
        <v>15.9361</v>
      </c>
      <c r="N1683" s="2">
        <v>0.44900000000000001</v>
      </c>
      <c r="O1683" s="2">
        <v>0.66400000000000003</v>
      </c>
      <c r="P1683" s="2">
        <v>0.42</v>
      </c>
      <c r="Q1683" s="2">
        <v>1E-3</v>
      </c>
      <c r="R1683" s="2">
        <v>0.999</v>
      </c>
      <c r="S1683" s="2">
        <v>0.99399999999999999</v>
      </c>
      <c r="T1683" s="2">
        <v>0.127</v>
      </c>
      <c r="U1683" s="2">
        <v>0.27100000000000002</v>
      </c>
      <c r="V1683" s="2">
        <v>0.23499999999999999</v>
      </c>
      <c r="W1683" s="2">
        <v>0.183</v>
      </c>
      <c r="X1683" s="2">
        <v>0.46</v>
      </c>
      <c r="Y1683" s="2">
        <v>0.36899999999999999</v>
      </c>
      <c r="Z1683" s="2">
        <v>0.217</v>
      </c>
      <c r="AA1683" s="2">
        <v>0.94499999999999995</v>
      </c>
      <c r="AB1683" s="2">
        <v>1</v>
      </c>
      <c r="AC1683" s="2">
        <v>0.95699999999999996</v>
      </c>
      <c r="AD1683" s="2">
        <v>0.47099999999999997</v>
      </c>
      <c r="AE1683" s="2">
        <v>0.86199999999999999</v>
      </c>
      <c r="AF1683" s="2">
        <v>2E-3</v>
      </c>
      <c r="AG1683" s="2">
        <v>2E-3</v>
      </c>
      <c r="AH1683" s="2">
        <v>0.69599999999999995</v>
      </c>
      <c r="AI1683" s="2">
        <v>1E-3</v>
      </c>
      <c r="AJ1683" s="2">
        <v>3.0000000000000001E-3</v>
      </c>
      <c r="AK1683">
        <v>610218</v>
      </c>
      <c r="AL1683">
        <v>309.08999999999997</v>
      </c>
      <c r="AM1683" t="s">
        <v>54</v>
      </c>
      <c r="AN1683" s="3">
        <v>0.73346060815923464</v>
      </c>
      <c r="AO1683" s="3">
        <v>1.012969355286234E-2</v>
      </c>
      <c r="AP1683" s="3">
        <v>0.73291357191266648</v>
      </c>
      <c r="AQ1683" s="3">
        <v>1.0167283397218429E-2</v>
      </c>
      <c r="AR1683" s="3">
        <v>0.80117711332559549</v>
      </c>
      <c r="AS1683" s="3">
        <v>9.0619234987156325E-3</v>
      </c>
      <c r="AT1683" s="10">
        <v>0.19731235499999999</v>
      </c>
      <c r="AU1683" s="1">
        <v>349.21484375</v>
      </c>
      <c r="AV1683" s="5">
        <v>50047.550230307832</v>
      </c>
      <c r="AW1683" s="9">
        <v>8.273719310760498</v>
      </c>
      <c r="AX1683">
        <v>16</v>
      </c>
      <c r="AY1683" t="s">
        <v>50</v>
      </c>
      <c r="AZ1683" s="9">
        <f>AVERAGE(MainTable[[#This Row],[f1]:[f4]])</f>
        <v>0.61560000000000004</v>
      </c>
      <c r="BA1683" s="9">
        <f>AVERAGE(MainTable[[#This Row],[l1]:[l3]])</f>
        <v>0.21099999999999999</v>
      </c>
      <c r="BB1683" s="9">
        <f>AVERAGE(MainTable[[#This Row],[n1]:[lsc]])</f>
        <v>0.52900000000000003</v>
      </c>
      <c r="BC1683" s="9">
        <f>AVERAGE(MainTable[[#This Row],[density]:[clsCoef]])</f>
        <v>0.71399999999999997</v>
      </c>
      <c r="BD1683" s="9">
        <f>AVERAGE(MainTable[[#This Row],[t2]:[t4]])</f>
        <v>0.23333333333333331</v>
      </c>
      <c r="BE1683" s="9">
        <f>AVERAGE(MainTable[[#This Row],[c1]:[c2]])</f>
        <v>2E-3</v>
      </c>
      <c r="BF1683" s="9">
        <f>AVERAGE(MainTable[[#This Row],[n3]], MainTable[[#This Row],[n1]], MainTable[[#This Row],[n4]])</f>
        <v>0.25633333333333336</v>
      </c>
      <c r="BG1683" s="9" t="str">
        <f>VLOOKUP(MainTable[[#This Row],[model]],ModelNames,4,FALSE)</f>
        <v>Tree Ensemble</v>
      </c>
      <c r="BH1683" s="9" cm="1">
        <f t="array" ref="BH1683">MEDIAN(IF($AM$2:$AM$2385=AM1683,$AN$2:$AN$2385))</f>
        <v>0.87316363636363636</v>
      </c>
      <c r="BI1683" s="9" t="str" cm="1">
        <f t="array" ref="BI1683">LEFT(A1683, MIN(IFERROR(FIND({"_binarized","_clean","_converted"}, A1683), LEN(A1683)+1))-1)</f>
        <v>fico_heloc</v>
      </c>
    </row>
    <row r="1684" spans="1:61" x14ac:dyDescent="0.25">
      <c r="A1684" t="s">
        <v>122</v>
      </c>
      <c r="B1684" s="6">
        <v>9871</v>
      </c>
      <c r="C1684">
        <v>24</v>
      </c>
      <c r="D1684">
        <v>23</v>
      </c>
      <c r="E1684">
        <v>0</v>
      </c>
      <c r="F1684" s="1">
        <v>1.0846884899683209</v>
      </c>
      <c r="G1684">
        <v>0</v>
      </c>
      <c r="H1684">
        <v>0</v>
      </c>
      <c r="I1684" s="1">
        <v>252.9360071901809</v>
      </c>
      <c r="J1684" s="1">
        <v>20.663807668985658</v>
      </c>
      <c r="K1684" s="1">
        <v>2.0729390396913132</v>
      </c>
      <c r="L1684" s="1">
        <v>34.204000000000001</v>
      </c>
      <c r="M1684" s="1">
        <v>15.9361</v>
      </c>
      <c r="N1684" s="2">
        <v>0.44900000000000001</v>
      </c>
      <c r="O1684" s="2">
        <v>0.66400000000000003</v>
      </c>
      <c r="P1684" s="2">
        <v>0.42</v>
      </c>
      <c r="Q1684" s="2">
        <v>1E-3</v>
      </c>
      <c r="R1684" s="2">
        <v>0.999</v>
      </c>
      <c r="S1684" s="2">
        <v>0.99399999999999999</v>
      </c>
      <c r="T1684" s="2">
        <v>0.127</v>
      </c>
      <c r="U1684" s="2">
        <v>0.27100000000000002</v>
      </c>
      <c r="V1684" s="2">
        <v>0.23499999999999999</v>
      </c>
      <c r="W1684" s="2">
        <v>0.183</v>
      </c>
      <c r="X1684" s="2">
        <v>0.46</v>
      </c>
      <c r="Y1684" s="2">
        <v>0.36899999999999999</v>
      </c>
      <c r="Z1684" s="2">
        <v>0.217</v>
      </c>
      <c r="AA1684" s="2">
        <v>0.94499999999999995</v>
      </c>
      <c r="AB1684" s="2">
        <v>1</v>
      </c>
      <c r="AC1684" s="2">
        <v>0.95699999999999996</v>
      </c>
      <c r="AD1684" s="2">
        <v>0.47099999999999997</v>
      </c>
      <c r="AE1684" s="2">
        <v>0.86199999999999999</v>
      </c>
      <c r="AF1684" s="2">
        <v>2E-3</v>
      </c>
      <c r="AG1684" s="2">
        <v>2E-3</v>
      </c>
      <c r="AH1684" s="2">
        <v>0.69599999999999995</v>
      </c>
      <c r="AI1684" s="2">
        <v>1E-3</v>
      </c>
      <c r="AJ1684" s="2">
        <v>3.0000000000000001E-3</v>
      </c>
      <c r="AK1684">
        <v>610218</v>
      </c>
      <c r="AL1684">
        <v>309.08999999999997</v>
      </c>
      <c r="AM1684" t="s">
        <v>58</v>
      </c>
      <c r="AN1684" s="3">
        <v>0.73275123440165191</v>
      </c>
      <c r="AO1684" s="3">
        <v>8.7678315937515724E-3</v>
      </c>
      <c r="AP1684" s="3">
        <v>0.73252468107916935</v>
      </c>
      <c r="AQ1684" s="3">
        <v>8.8748157400240259E-3</v>
      </c>
      <c r="AR1684" s="3">
        <v>0.80194632805163268</v>
      </c>
      <c r="AS1684" s="3">
        <v>9.8185910752901263E-3</v>
      </c>
      <c r="AT1684" s="10">
        <v>6.4067363999999998E-3</v>
      </c>
      <c r="AU1684" s="1">
        <v>274.1640625</v>
      </c>
      <c r="AV1684" s="5">
        <v>1541346.392872826</v>
      </c>
      <c r="AW1684" s="9">
        <v>1.2293844223022461</v>
      </c>
      <c r="AX1684">
        <v>2</v>
      </c>
      <c r="AY1684" t="s">
        <v>50</v>
      </c>
      <c r="AZ1684" s="9">
        <f>AVERAGE(MainTable[[#This Row],[f1]:[f4]])</f>
        <v>0.61560000000000004</v>
      </c>
      <c r="BA1684" s="9">
        <f>AVERAGE(MainTable[[#This Row],[l1]:[l3]])</f>
        <v>0.21099999999999999</v>
      </c>
      <c r="BB1684" s="9">
        <f>AVERAGE(MainTable[[#This Row],[n1]:[lsc]])</f>
        <v>0.52900000000000003</v>
      </c>
      <c r="BC1684" s="9">
        <f>AVERAGE(MainTable[[#This Row],[density]:[clsCoef]])</f>
        <v>0.71399999999999997</v>
      </c>
      <c r="BD1684" s="9">
        <f>AVERAGE(MainTable[[#This Row],[t2]:[t4]])</f>
        <v>0.23333333333333331</v>
      </c>
      <c r="BE1684" s="9">
        <f>AVERAGE(MainTable[[#This Row],[c1]:[c2]])</f>
        <v>2E-3</v>
      </c>
      <c r="BF1684" s="9">
        <f>AVERAGE(MainTable[[#This Row],[n3]], MainTable[[#This Row],[n1]], MainTable[[#This Row],[n4]])</f>
        <v>0.25633333333333336</v>
      </c>
      <c r="BG1684" s="9" t="str">
        <f>VLOOKUP(MainTable[[#This Row],[model]],ModelNames,4,FALSE)</f>
        <v>Tree Ensemble</v>
      </c>
      <c r="BH1684" s="9" cm="1">
        <f t="array" ref="BH1684">MEDIAN(IF($AM$2:$AM$2385=AM1684,$AN$2:$AN$2385))</f>
        <v>0.86973139609339412</v>
      </c>
      <c r="BI1684" s="9" t="str" cm="1">
        <f t="array" ref="BI1684">LEFT(A1684, MIN(IFERROR(FIND({"_binarized","_clean","_converted"}, A1684), LEN(A1684)+1))-1)</f>
        <v>fico_heloc</v>
      </c>
    </row>
    <row r="1685" spans="1:61" x14ac:dyDescent="0.25">
      <c r="A1685" t="s">
        <v>122</v>
      </c>
      <c r="B1685" s="6">
        <v>9871</v>
      </c>
      <c r="C1685">
        <v>24</v>
      </c>
      <c r="D1685">
        <v>23</v>
      </c>
      <c r="E1685">
        <v>0</v>
      </c>
      <c r="F1685" s="1">
        <v>1.0846884899683209</v>
      </c>
      <c r="G1685">
        <v>0</v>
      </c>
      <c r="H1685">
        <v>0</v>
      </c>
      <c r="I1685" s="1">
        <v>252.9360071901809</v>
      </c>
      <c r="J1685" s="1">
        <v>20.663807668985658</v>
      </c>
      <c r="K1685" s="1">
        <v>2.0729390396913132</v>
      </c>
      <c r="L1685" s="1">
        <v>34.204000000000001</v>
      </c>
      <c r="M1685" s="1">
        <v>15.9361</v>
      </c>
      <c r="N1685" s="2">
        <v>0.44900000000000001</v>
      </c>
      <c r="O1685" s="2">
        <v>0.66400000000000003</v>
      </c>
      <c r="P1685" s="2">
        <v>0.42</v>
      </c>
      <c r="Q1685" s="2">
        <v>1E-3</v>
      </c>
      <c r="R1685" s="2">
        <v>0.999</v>
      </c>
      <c r="S1685" s="2">
        <v>0.99399999999999999</v>
      </c>
      <c r="T1685" s="2">
        <v>0.127</v>
      </c>
      <c r="U1685" s="2">
        <v>0.27100000000000002</v>
      </c>
      <c r="V1685" s="2">
        <v>0.23499999999999999</v>
      </c>
      <c r="W1685" s="2">
        <v>0.183</v>
      </c>
      <c r="X1685" s="2">
        <v>0.46</v>
      </c>
      <c r="Y1685" s="2">
        <v>0.36899999999999999</v>
      </c>
      <c r="Z1685" s="2">
        <v>0.217</v>
      </c>
      <c r="AA1685" s="2">
        <v>0.94499999999999995</v>
      </c>
      <c r="AB1685" s="2">
        <v>1</v>
      </c>
      <c r="AC1685" s="2">
        <v>0.95699999999999996</v>
      </c>
      <c r="AD1685" s="2">
        <v>0.47099999999999997</v>
      </c>
      <c r="AE1685" s="2">
        <v>0.86199999999999999</v>
      </c>
      <c r="AF1685" s="2">
        <v>2E-3</v>
      </c>
      <c r="AG1685" s="2">
        <v>2E-3</v>
      </c>
      <c r="AH1685" s="2">
        <v>0.69599999999999995</v>
      </c>
      <c r="AI1685" s="2">
        <v>1E-3</v>
      </c>
      <c r="AJ1685" s="2">
        <v>3.0000000000000001E-3</v>
      </c>
      <c r="AK1685">
        <v>610218</v>
      </c>
      <c r="AL1685">
        <v>309.08999999999997</v>
      </c>
      <c r="AM1685" t="s">
        <v>49</v>
      </c>
      <c r="AN1685" s="3">
        <v>0.73275056750413603</v>
      </c>
      <c r="AO1685" s="3">
        <v>1.3705751152833189E-2</v>
      </c>
      <c r="AP1685" s="3">
        <v>0.73243719930830675</v>
      </c>
      <c r="AQ1685" s="3">
        <v>1.382032505393258E-2</v>
      </c>
      <c r="AR1685" s="3">
        <v>0.79852288755417966</v>
      </c>
      <c r="AS1685" s="3">
        <v>1.193670621675081E-2</v>
      </c>
      <c r="AT1685" s="10">
        <v>3.3175230000000002E-3</v>
      </c>
      <c r="AU1685" s="1">
        <v>304.375</v>
      </c>
      <c r="AV1685" s="5">
        <v>2976618.3963721818</v>
      </c>
      <c r="AW1685" s="9">
        <v>56.401393890380859</v>
      </c>
      <c r="AX1685">
        <v>16</v>
      </c>
      <c r="AY1685" t="s">
        <v>50</v>
      </c>
      <c r="AZ1685" s="9">
        <f>AVERAGE(MainTable[[#This Row],[f1]:[f4]])</f>
        <v>0.61560000000000004</v>
      </c>
      <c r="BA1685" s="9">
        <f>AVERAGE(MainTable[[#This Row],[l1]:[l3]])</f>
        <v>0.21099999999999999</v>
      </c>
      <c r="BB1685" s="9">
        <f>AVERAGE(MainTable[[#This Row],[n1]:[lsc]])</f>
        <v>0.52900000000000003</v>
      </c>
      <c r="BC1685" s="9">
        <f>AVERAGE(MainTable[[#This Row],[density]:[clsCoef]])</f>
        <v>0.71399999999999997</v>
      </c>
      <c r="BD1685" s="9">
        <f>AVERAGE(MainTable[[#This Row],[t2]:[t4]])</f>
        <v>0.23333333333333331</v>
      </c>
      <c r="BE1685" s="9">
        <f>AVERAGE(MainTable[[#This Row],[c1]:[c2]])</f>
        <v>2E-3</v>
      </c>
      <c r="BF1685" s="9">
        <f>AVERAGE(MainTable[[#This Row],[n3]], MainTable[[#This Row],[n1]], MainTable[[#This Row],[n4]])</f>
        <v>0.25633333333333336</v>
      </c>
      <c r="BG1685" s="9" t="str">
        <f>VLOOKUP(MainTable[[#This Row],[model]],ModelNames,4,FALSE)</f>
        <v>Neural</v>
      </c>
      <c r="BH1685" s="9" cm="1">
        <f t="array" ref="BH1685">MEDIAN(IF($AM$2:$AM$2385=AM1685,$AN$2:$AN$2385))</f>
        <v>0.87620447459485384</v>
      </c>
      <c r="BI1685" s="9" t="str" cm="1">
        <f t="array" ref="BI1685">LEFT(A1685, MIN(IFERROR(FIND({"_binarized","_clean","_converted"}, A1685), LEN(A1685)+1))-1)</f>
        <v>fico_heloc</v>
      </c>
    </row>
    <row r="1686" spans="1:61" x14ac:dyDescent="0.25">
      <c r="A1686" t="s">
        <v>122</v>
      </c>
      <c r="B1686" s="6">
        <v>9871</v>
      </c>
      <c r="C1686">
        <v>24</v>
      </c>
      <c r="D1686">
        <v>23</v>
      </c>
      <c r="E1686">
        <v>0</v>
      </c>
      <c r="F1686" s="1">
        <v>1.0846884899683209</v>
      </c>
      <c r="G1686">
        <v>0</v>
      </c>
      <c r="H1686">
        <v>0</v>
      </c>
      <c r="I1686" s="1">
        <v>252.9360071901809</v>
      </c>
      <c r="J1686" s="1">
        <v>20.663807668985658</v>
      </c>
      <c r="K1686" s="1">
        <v>2.0729390396913132</v>
      </c>
      <c r="L1686" s="1">
        <v>34.204000000000001</v>
      </c>
      <c r="M1686" s="1">
        <v>15.9361</v>
      </c>
      <c r="N1686" s="2">
        <v>0.44900000000000001</v>
      </c>
      <c r="O1686" s="2">
        <v>0.66400000000000003</v>
      </c>
      <c r="P1686" s="2">
        <v>0.42</v>
      </c>
      <c r="Q1686" s="2">
        <v>1E-3</v>
      </c>
      <c r="R1686" s="2">
        <v>0.999</v>
      </c>
      <c r="S1686" s="2">
        <v>0.99399999999999999</v>
      </c>
      <c r="T1686" s="2">
        <v>0.127</v>
      </c>
      <c r="U1686" s="2">
        <v>0.27100000000000002</v>
      </c>
      <c r="V1686" s="2">
        <v>0.23499999999999999</v>
      </c>
      <c r="W1686" s="2">
        <v>0.183</v>
      </c>
      <c r="X1686" s="2">
        <v>0.46</v>
      </c>
      <c r="Y1686" s="2">
        <v>0.36899999999999999</v>
      </c>
      <c r="Z1686" s="2">
        <v>0.217</v>
      </c>
      <c r="AA1686" s="2">
        <v>0.94499999999999995</v>
      </c>
      <c r="AB1686" s="2">
        <v>1</v>
      </c>
      <c r="AC1686" s="2">
        <v>0.95699999999999996</v>
      </c>
      <c r="AD1686" s="2">
        <v>0.47099999999999997</v>
      </c>
      <c r="AE1686" s="2">
        <v>0.86199999999999999</v>
      </c>
      <c r="AF1686" s="2">
        <v>2E-3</v>
      </c>
      <c r="AG1686" s="2">
        <v>2E-3</v>
      </c>
      <c r="AH1686" s="2">
        <v>0.69599999999999995</v>
      </c>
      <c r="AI1686" s="2">
        <v>1E-3</v>
      </c>
      <c r="AJ1686" s="2">
        <v>3.0000000000000001E-3</v>
      </c>
      <c r="AK1686">
        <v>610218</v>
      </c>
      <c r="AL1686">
        <v>309.08999999999997</v>
      </c>
      <c r="AM1686" t="s">
        <v>52</v>
      </c>
      <c r="AN1686" s="3">
        <v>0.73244784733176871</v>
      </c>
      <c r="AO1686" s="3">
        <v>9.0740934484778591E-3</v>
      </c>
      <c r="AP1686" s="3">
        <v>0.73188856460005025</v>
      </c>
      <c r="AQ1686" s="3">
        <v>9.2346970347675604E-3</v>
      </c>
      <c r="AR1686" s="3">
        <v>0.80121307388419205</v>
      </c>
      <c r="AS1686" s="3">
        <v>9.6744209861727142E-3</v>
      </c>
      <c r="AT1686" s="10">
        <v>0.19542562960000001</v>
      </c>
      <c r="AU1686" s="1">
        <v>355.2734375</v>
      </c>
      <c r="AV1686" s="5">
        <v>50530.731406186227</v>
      </c>
      <c r="AW1686" s="9">
        <v>6.7806496620178223</v>
      </c>
      <c r="AX1686">
        <v>24</v>
      </c>
      <c r="AY1686" t="s">
        <v>50</v>
      </c>
      <c r="AZ1686" s="9">
        <f>AVERAGE(MainTable[[#This Row],[f1]:[f4]])</f>
        <v>0.61560000000000004</v>
      </c>
      <c r="BA1686" s="9">
        <f>AVERAGE(MainTable[[#This Row],[l1]:[l3]])</f>
        <v>0.21099999999999999</v>
      </c>
      <c r="BB1686" s="9">
        <f>AVERAGE(MainTable[[#This Row],[n1]:[lsc]])</f>
        <v>0.52900000000000003</v>
      </c>
      <c r="BC1686" s="9">
        <f>AVERAGE(MainTable[[#This Row],[density]:[clsCoef]])</f>
        <v>0.71399999999999997</v>
      </c>
      <c r="BD1686" s="9">
        <f>AVERAGE(MainTable[[#This Row],[t2]:[t4]])</f>
        <v>0.23333333333333331</v>
      </c>
      <c r="BE1686" s="9">
        <f>AVERAGE(MainTable[[#This Row],[c1]:[c2]])</f>
        <v>2E-3</v>
      </c>
      <c r="BF1686" s="9">
        <f>AVERAGE(MainTable[[#This Row],[n3]], MainTable[[#This Row],[n1]], MainTable[[#This Row],[n4]])</f>
        <v>0.25633333333333336</v>
      </c>
      <c r="BG1686" s="9" t="str">
        <f>VLOOKUP(MainTable[[#This Row],[model]],ModelNames,4,FALSE)</f>
        <v>Tree Ensemble</v>
      </c>
      <c r="BH1686" s="9" cm="1">
        <f t="array" ref="BH1686">MEDIAN(IF($AM$2:$AM$2385=AM1686,$AN$2:$AN$2385))</f>
        <v>0.87140340575455077</v>
      </c>
      <c r="BI1686" s="9" t="str" cm="1">
        <f t="array" ref="BI1686">LEFT(A1686, MIN(IFERROR(FIND({"_binarized","_clean","_converted"}, A1686), LEN(A1686)+1))-1)</f>
        <v>fico_heloc</v>
      </c>
    </row>
    <row r="1687" spans="1:61" x14ac:dyDescent="0.25">
      <c r="A1687" t="s">
        <v>122</v>
      </c>
      <c r="B1687" s="6">
        <v>9871</v>
      </c>
      <c r="C1687">
        <v>24</v>
      </c>
      <c r="D1687">
        <v>23</v>
      </c>
      <c r="E1687">
        <v>0</v>
      </c>
      <c r="F1687" s="1">
        <v>1.0846884899683209</v>
      </c>
      <c r="G1687">
        <v>0</v>
      </c>
      <c r="H1687">
        <v>0</v>
      </c>
      <c r="I1687" s="1">
        <v>252.9360071901809</v>
      </c>
      <c r="J1687" s="1">
        <v>20.663807668985658</v>
      </c>
      <c r="K1687" s="1">
        <v>2.0729390396913132</v>
      </c>
      <c r="L1687" s="1">
        <v>34.204000000000001</v>
      </c>
      <c r="M1687" s="1">
        <v>15.9361</v>
      </c>
      <c r="N1687" s="2">
        <v>0.44900000000000001</v>
      </c>
      <c r="O1687" s="2">
        <v>0.66400000000000003</v>
      </c>
      <c r="P1687" s="2">
        <v>0.42</v>
      </c>
      <c r="Q1687" s="2">
        <v>1E-3</v>
      </c>
      <c r="R1687" s="2">
        <v>0.999</v>
      </c>
      <c r="S1687" s="2">
        <v>0.99399999999999999</v>
      </c>
      <c r="T1687" s="2">
        <v>0.127</v>
      </c>
      <c r="U1687" s="2">
        <v>0.27100000000000002</v>
      </c>
      <c r="V1687" s="2">
        <v>0.23499999999999999</v>
      </c>
      <c r="W1687" s="2">
        <v>0.183</v>
      </c>
      <c r="X1687" s="2">
        <v>0.46</v>
      </c>
      <c r="Y1687" s="2">
        <v>0.36899999999999999</v>
      </c>
      <c r="Z1687" s="2">
        <v>0.217</v>
      </c>
      <c r="AA1687" s="2">
        <v>0.94499999999999995</v>
      </c>
      <c r="AB1687" s="2">
        <v>1</v>
      </c>
      <c r="AC1687" s="2">
        <v>0.95699999999999996</v>
      </c>
      <c r="AD1687" s="2">
        <v>0.47099999999999997</v>
      </c>
      <c r="AE1687" s="2">
        <v>0.86199999999999999</v>
      </c>
      <c r="AF1687" s="2">
        <v>2E-3</v>
      </c>
      <c r="AG1687" s="2">
        <v>2E-3</v>
      </c>
      <c r="AH1687" s="2">
        <v>0.69599999999999995</v>
      </c>
      <c r="AI1687" s="2">
        <v>1E-3</v>
      </c>
      <c r="AJ1687" s="2">
        <v>3.0000000000000001E-3</v>
      </c>
      <c r="AK1687">
        <v>610218</v>
      </c>
      <c r="AL1687">
        <v>309.08999999999997</v>
      </c>
      <c r="AM1687" t="s">
        <v>51</v>
      </c>
      <c r="AN1687" s="3">
        <v>0.73183927769869062</v>
      </c>
      <c r="AO1687" s="3">
        <v>9.3510270013711511E-3</v>
      </c>
      <c r="AP1687" s="3">
        <v>0.73144523985442267</v>
      </c>
      <c r="AQ1687" s="3">
        <v>9.4366763676914499E-3</v>
      </c>
      <c r="AT1687" s="10">
        <v>2.040672636</v>
      </c>
      <c r="AU1687" s="1">
        <v>288.2421875</v>
      </c>
      <c r="AV1687" s="5">
        <v>4839.090712364824</v>
      </c>
      <c r="AW1687" s="9">
        <v>25.948632955551151</v>
      </c>
      <c r="AX1687">
        <v>12</v>
      </c>
      <c r="AY1687" t="s">
        <v>50</v>
      </c>
      <c r="AZ1687" s="9">
        <f>AVERAGE(MainTable[[#This Row],[f1]:[f4]])</f>
        <v>0.61560000000000004</v>
      </c>
      <c r="BA1687" s="9">
        <f>AVERAGE(MainTable[[#This Row],[l1]:[l3]])</f>
        <v>0.21099999999999999</v>
      </c>
      <c r="BB1687" s="9">
        <f>AVERAGE(MainTable[[#This Row],[n1]:[lsc]])</f>
        <v>0.52900000000000003</v>
      </c>
      <c r="BC1687" s="9">
        <f>AVERAGE(MainTable[[#This Row],[density]:[clsCoef]])</f>
        <v>0.71399999999999997</v>
      </c>
      <c r="BD1687" s="9">
        <f>AVERAGE(MainTable[[#This Row],[t2]:[t4]])</f>
        <v>0.23333333333333331</v>
      </c>
      <c r="BE1687" s="9">
        <f>AVERAGE(MainTable[[#This Row],[c1]:[c2]])</f>
        <v>2E-3</v>
      </c>
      <c r="BF1687" s="9">
        <f>AVERAGE(MainTable[[#This Row],[n3]], MainTable[[#This Row],[n1]], MainTable[[#This Row],[n4]])</f>
        <v>0.25633333333333336</v>
      </c>
      <c r="BG1687" s="9" t="str">
        <f>VLOOKUP(MainTable[[#This Row],[model]],ModelNames,4,FALSE)</f>
        <v>Kernel/SVM</v>
      </c>
      <c r="BH1687" s="9" cm="1">
        <f t="array" ref="BH1687">MEDIAN(IF($AM$2:$AM$2385=AM1687,$AN$2:$AN$2385))</f>
        <v>0.87225452196382425</v>
      </c>
      <c r="BI1687" s="9" t="str" cm="1">
        <f t="array" ref="BI1687">LEFT(A1687, MIN(IFERROR(FIND({"_binarized","_clean","_converted"}, A1687), LEN(A1687)+1))-1)</f>
        <v>fico_heloc</v>
      </c>
    </row>
    <row r="1688" spans="1:61" x14ac:dyDescent="0.25">
      <c r="A1688" t="s">
        <v>122</v>
      </c>
      <c r="B1688" s="6">
        <v>9871</v>
      </c>
      <c r="C1688">
        <v>24</v>
      </c>
      <c r="D1688">
        <v>23</v>
      </c>
      <c r="E1688">
        <v>0</v>
      </c>
      <c r="F1688" s="1">
        <v>1.0846884899683209</v>
      </c>
      <c r="G1688">
        <v>0</v>
      </c>
      <c r="H1688">
        <v>0</v>
      </c>
      <c r="I1688" s="1">
        <v>252.9360071901809</v>
      </c>
      <c r="J1688" s="1">
        <v>20.663807668985658</v>
      </c>
      <c r="K1688" s="1">
        <v>2.0729390396913132</v>
      </c>
      <c r="L1688" s="1">
        <v>34.204000000000001</v>
      </c>
      <c r="M1688" s="1">
        <v>15.9361</v>
      </c>
      <c r="N1688" s="2">
        <v>0.44900000000000001</v>
      </c>
      <c r="O1688" s="2">
        <v>0.66400000000000003</v>
      </c>
      <c r="P1688" s="2">
        <v>0.42</v>
      </c>
      <c r="Q1688" s="2">
        <v>1E-3</v>
      </c>
      <c r="R1688" s="2">
        <v>0.999</v>
      </c>
      <c r="S1688" s="2">
        <v>0.99399999999999999</v>
      </c>
      <c r="T1688" s="2">
        <v>0.127</v>
      </c>
      <c r="U1688" s="2">
        <v>0.27100000000000002</v>
      </c>
      <c r="V1688" s="2">
        <v>0.23499999999999999</v>
      </c>
      <c r="W1688" s="2">
        <v>0.183</v>
      </c>
      <c r="X1688" s="2">
        <v>0.46</v>
      </c>
      <c r="Y1688" s="2">
        <v>0.36899999999999999</v>
      </c>
      <c r="Z1688" s="2">
        <v>0.217</v>
      </c>
      <c r="AA1688" s="2">
        <v>0.94499999999999995</v>
      </c>
      <c r="AB1688" s="2">
        <v>1</v>
      </c>
      <c r="AC1688" s="2">
        <v>0.95699999999999996</v>
      </c>
      <c r="AD1688" s="2">
        <v>0.47099999999999997</v>
      </c>
      <c r="AE1688" s="2">
        <v>0.86199999999999999</v>
      </c>
      <c r="AF1688" s="2">
        <v>2E-3</v>
      </c>
      <c r="AG1688" s="2">
        <v>2E-3</v>
      </c>
      <c r="AH1688" s="2">
        <v>0.69599999999999995</v>
      </c>
      <c r="AI1688" s="2">
        <v>1E-3</v>
      </c>
      <c r="AJ1688" s="2">
        <v>3.0000000000000001E-3</v>
      </c>
      <c r="AK1688">
        <v>610218</v>
      </c>
      <c r="AL1688">
        <v>309.08999999999997</v>
      </c>
      <c r="AM1688" t="s">
        <v>62</v>
      </c>
      <c r="AN1688" s="3">
        <v>0.73052225770459001</v>
      </c>
      <c r="AO1688" s="3">
        <v>1.1343046992853189E-2</v>
      </c>
      <c r="AP1688" s="3">
        <v>0.73029025938305581</v>
      </c>
      <c r="AQ1688" s="3">
        <v>1.136424566309095E-2</v>
      </c>
      <c r="AT1688" s="10">
        <v>1.4805078999999999E-3</v>
      </c>
      <c r="AU1688" s="1">
        <v>291.1328125</v>
      </c>
      <c r="AV1688" s="5">
        <v>6670008.5350338984</v>
      </c>
      <c r="AW1688" s="9">
        <v>0.48100924491882319</v>
      </c>
      <c r="AX1688">
        <v>6</v>
      </c>
      <c r="AY1688" t="s">
        <v>50</v>
      </c>
      <c r="AZ1688" s="9">
        <f>AVERAGE(MainTable[[#This Row],[f1]:[f4]])</f>
        <v>0.61560000000000004</v>
      </c>
      <c r="BA1688" s="9">
        <f>AVERAGE(MainTable[[#This Row],[l1]:[l3]])</f>
        <v>0.21099999999999999</v>
      </c>
      <c r="BB1688" s="9">
        <f>AVERAGE(MainTable[[#This Row],[n1]:[lsc]])</f>
        <v>0.52900000000000003</v>
      </c>
      <c r="BC1688" s="9">
        <f>AVERAGE(MainTable[[#This Row],[density]:[clsCoef]])</f>
        <v>0.71399999999999997</v>
      </c>
      <c r="BD1688" s="9">
        <f>AVERAGE(MainTable[[#This Row],[t2]:[t4]])</f>
        <v>0.23333333333333331</v>
      </c>
      <c r="BE1688" s="9">
        <f>AVERAGE(MainTable[[#This Row],[c1]:[c2]])</f>
        <v>2E-3</v>
      </c>
      <c r="BF1688" s="9">
        <f>AVERAGE(MainTable[[#This Row],[n3]], MainTable[[#This Row],[n1]], MainTable[[#This Row],[n4]])</f>
        <v>0.25633333333333336</v>
      </c>
      <c r="BG1688" s="9" t="str">
        <f>VLOOKUP(MainTable[[#This Row],[model]],ModelNames,4,FALSE)</f>
        <v>Linear</v>
      </c>
      <c r="BH1688" s="9" cm="1">
        <f t="array" ref="BH1688">MEDIAN(IF($AM$2:$AM$2385=AM1688,$AN$2:$AN$2385))</f>
        <v>0.84909999999999997</v>
      </c>
      <c r="BI1688" s="9" t="str" cm="1">
        <f t="array" ref="BI1688">LEFT(A1688, MIN(IFERROR(FIND({"_binarized","_clean","_converted"}, A1688), LEN(A1688)+1))-1)</f>
        <v>fico_heloc</v>
      </c>
    </row>
    <row r="1689" spans="1:61" x14ac:dyDescent="0.25">
      <c r="A1689" t="s">
        <v>122</v>
      </c>
      <c r="B1689" s="6">
        <v>9871</v>
      </c>
      <c r="C1689">
        <v>24</v>
      </c>
      <c r="D1689">
        <v>23</v>
      </c>
      <c r="E1689">
        <v>0</v>
      </c>
      <c r="F1689" s="1">
        <v>1.0846884899683209</v>
      </c>
      <c r="G1689">
        <v>0</v>
      </c>
      <c r="H1689">
        <v>0</v>
      </c>
      <c r="I1689" s="1">
        <v>252.9360071901809</v>
      </c>
      <c r="J1689" s="1">
        <v>20.663807668985658</v>
      </c>
      <c r="K1689" s="1">
        <v>2.0729390396913132</v>
      </c>
      <c r="L1689" s="1">
        <v>34.204000000000001</v>
      </c>
      <c r="M1689" s="1">
        <v>15.9361</v>
      </c>
      <c r="N1689" s="2">
        <v>0.44900000000000001</v>
      </c>
      <c r="O1689" s="2">
        <v>0.66400000000000003</v>
      </c>
      <c r="P1689" s="2">
        <v>0.42</v>
      </c>
      <c r="Q1689" s="2">
        <v>1E-3</v>
      </c>
      <c r="R1689" s="2">
        <v>0.999</v>
      </c>
      <c r="S1689" s="2">
        <v>0.99399999999999999</v>
      </c>
      <c r="T1689" s="2">
        <v>0.127</v>
      </c>
      <c r="U1689" s="2">
        <v>0.27100000000000002</v>
      </c>
      <c r="V1689" s="2">
        <v>0.23499999999999999</v>
      </c>
      <c r="W1689" s="2">
        <v>0.183</v>
      </c>
      <c r="X1689" s="2">
        <v>0.46</v>
      </c>
      <c r="Y1689" s="2">
        <v>0.36899999999999999</v>
      </c>
      <c r="Z1689" s="2">
        <v>0.217</v>
      </c>
      <c r="AA1689" s="2">
        <v>0.94499999999999995</v>
      </c>
      <c r="AB1689" s="2">
        <v>1</v>
      </c>
      <c r="AC1689" s="2">
        <v>0.95699999999999996</v>
      </c>
      <c r="AD1689" s="2">
        <v>0.47099999999999997</v>
      </c>
      <c r="AE1689" s="2">
        <v>0.86199999999999999</v>
      </c>
      <c r="AF1689" s="2">
        <v>2E-3</v>
      </c>
      <c r="AG1689" s="2">
        <v>2E-3</v>
      </c>
      <c r="AH1689" s="2">
        <v>0.69599999999999995</v>
      </c>
      <c r="AI1689" s="2">
        <v>1E-3</v>
      </c>
      <c r="AJ1689" s="2">
        <v>3.0000000000000001E-3</v>
      </c>
      <c r="AK1689">
        <v>610218</v>
      </c>
      <c r="AL1689">
        <v>309.08999999999997</v>
      </c>
      <c r="AM1689" t="s">
        <v>56</v>
      </c>
      <c r="AN1689" s="3">
        <v>0.7292051351108717</v>
      </c>
      <c r="AO1689" s="3">
        <v>1.19908887163141E-2</v>
      </c>
      <c r="AP1689" s="3">
        <v>0.72909006389451303</v>
      </c>
      <c r="AQ1689" s="3">
        <v>1.204666661103332E-2</v>
      </c>
      <c r="AR1689" s="3">
        <v>0.79609659755748263</v>
      </c>
      <c r="AS1689" s="3">
        <v>1.082086726266987E-2</v>
      </c>
      <c r="AT1689" s="10">
        <v>1.4924287999999999E-3</v>
      </c>
      <c r="AU1689" s="1">
        <v>285.80078125</v>
      </c>
      <c r="AV1689" s="5">
        <v>6616731.153250156</v>
      </c>
      <c r="AW1689" s="9">
        <v>0.41564393043518072</v>
      </c>
      <c r="AX1689">
        <v>10</v>
      </c>
      <c r="AY1689" t="s">
        <v>50</v>
      </c>
      <c r="AZ1689" s="9">
        <f>AVERAGE(MainTable[[#This Row],[f1]:[f4]])</f>
        <v>0.61560000000000004</v>
      </c>
      <c r="BA1689" s="9">
        <f>AVERAGE(MainTable[[#This Row],[l1]:[l3]])</f>
        <v>0.21099999999999999</v>
      </c>
      <c r="BB1689" s="9">
        <f>AVERAGE(MainTable[[#This Row],[n1]:[lsc]])</f>
        <v>0.52900000000000003</v>
      </c>
      <c r="BC1689" s="9">
        <f>AVERAGE(MainTable[[#This Row],[density]:[clsCoef]])</f>
        <v>0.71399999999999997</v>
      </c>
      <c r="BD1689" s="9">
        <f>AVERAGE(MainTable[[#This Row],[t2]:[t4]])</f>
        <v>0.23333333333333331</v>
      </c>
      <c r="BE1689" s="9">
        <f>AVERAGE(MainTable[[#This Row],[c1]:[c2]])</f>
        <v>2E-3</v>
      </c>
      <c r="BF1689" s="9">
        <f>AVERAGE(MainTable[[#This Row],[n3]], MainTable[[#This Row],[n1]], MainTable[[#This Row],[n4]])</f>
        <v>0.25633333333333336</v>
      </c>
      <c r="BG1689" s="9" t="str">
        <f>VLOOKUP(MainTable[[#This Row],[model]],ModelNames,4,FALSE)</f>
        <v>Linear</v>
      </c>
      <c r="BH1689" s="9" cm="1">
        <f t="array" ref="BH1689">MEDIAN(IF($AM$2:$AM$2385=AM1689,$AN$2:$AN$2385))</f>
        <v>0.85279999999999989</v>
      </c>
      <c r="BI1689" s="9" t="str" cm="1">
        <f t="array" ref="BI1689">LEFT(A1689, MIN(IFERROR(FIND({"_binarized","_clean","_converted"}, A1689), LEN(A1689)+1))-1)</f>
        <v>fico_heloc</v>
      </c>
    </row>
    <row r="1690" spans="1:61" x14ac:dyDescent="0.25">
      <c r="A1690" t="s">
        <v>122</v>
      </c>
      <c r="B1690" s="6">
        <v>9871</v>
      </c>
      <c r="C1690">
        <v>24</v>
      </c>
      <c r="D1690">
        <v>23</v>
      </c>
      <c r="E1690">
        <v>0</v>
      </c>
      <c r="F1690" s="1">
        <v>1.0846884899683209</v>
      </c>
      <c r="G1690">
        <v>0</v>
      </c>
      <c r="H1690">
        <v>0</v>
      </c>
      <c r="I1690" s="1">
        <v>252.9360071901809</v>
      </c>
      <c r="J1690" s="1">
        <v>20.663807668985658</v>
      </c>
      <c r="K1690" s="1">
        <v>2.0729390396913132</v>
      </c>
      <c r="L1690" s="1">
        <v>34.204000000000001</v>
      </c>
      <c r="M1690" s="1">
        <v>15.9361</v>
      </c>
      <c r="N1690" s="2">
        <v>0.44900000000000001</v>
      </c>
      <c r="O1690" s="2">
        <v>0.66400000000000003</v>
      </c>
      <c r="P1690" s="2">
        <v>0.42</v>
      </c>
      <c r="Q1690" s="2">
        <v>1E-3</v>
      </c>
      <c r="R1690" s="2">
        <v>0.999</v>
      </c>
      <c r="S1690" s="2">
        <v>0.99399999999999999</v>
      </c>
      <c r="T1690" s="2">
        <v>0.127</v>
      </c>
      <c r="U1690" s="2">
        <v>0.27100000000000002</v>
      </c>
      <c r="V1690" s="2">
        <v>0.23499999999999999</v>
      </c>
      <c r="W1690" s="2">
        <v>0.183</v>
      </c>
      <c r="X1690" s="2">
        <v>0.46</v>
      </c>
      <c r="Y1690" s="2">
        <v>0.36899999999999999</v>
      </c>
      <c r="Z1690" s="2">
        <v>0.217</v>
      </c>
      <c r="AA1690" s="2">
        <v>0.94499999999999995</v>
      </c>
      <c r="AB1690" s="2">
        <v>1</v>
      </c>
      <c r="AC1690" s="2">
        <v>0.95699999999999996</v>
      </c>
      <c r="AD1690" s="2">
        <v>0.47099999999999997</v>
      </c>
      <c r="AE1690" s="2">
        <v>0.86199999999999999</v>
      </c>
      <c r="AF1690" s="2">
        <v>2E-3</v>
      </c>
      <c r="AG1690" s="2">
        <v>2E-3</v>
      </c>
      <c r="AH1690" s="2">
        <v>0.69599999999999995</v>
      </c>
      <c r="AI1690" s="2">
        <v>1E-3</v>
      </c>
      <c r="AJ1690" s="2">
        <v>3.0000000000000001E-3</v>
      </c>
      <c r="AK1690">
        <v>610218</v>
      </c>
      <c r="AL1690">
        <v>309.08999999999997</v>
      </c>
      <c r="AM1690" t="s">
        <v>60</v>
      </c>
      <c r="AN1690" s="3">
        <v>0.7292050325112539</v>
      </c>
      <c r="AO1690" s="3">
        <v>1.293589581463012E-2</v>
      </c>
      <c r="AP1690" s="3">
        <v>0.72912352224202781</v>
      </c>
      <c r="AQ1690" s="3">
        <v>1.31157518348178E-2</v>
      </c>
      <c r="AR1690" s="3">
        <v>0.79386997190756758</v>
      </c>
      <c r="AS1690" s="3">
        <v>1.0811400247380641E-2</v>
      </c>
      <c r="AT1690" s="10">
        <v>1.5546322000000001E-3</v>
      </c>
      <c r="AU1690" s="1">
        <v>289.80859375</v>
      </c>
      <c r="AV1690" s="5">
        <v>6351984.7866760734</v>
      </c>
      <c r="AW1690" s="9">
        <v>0.39607095718383789</v>
      </c>
      <c r="AX1690">
        <v>16</v>
      </c>
      <c r="AY1690" t="s">
        <v>50</v>
      </c>
      <c r="AZ1690" s="9">
        <f>AVERAGE(MainTable[[#This Row],[f1]:[f4]])</f>
        <v>0.61560000000000004</v>
      </c>
      <c r="BA1690" s="9">
        <f>AVERAGE(MainTable[[#This Row],[l1]:[l3]])</f>
        <v>0.21099999999999999</v>
      </c>
      <c r="BB1690" s="9">
        <f>AVERAGE(MainTable[[#This Row],[n1]:[lsc]])</f>
        <v>0.52900000000000003</v>
      </c>
      <c r="BC1690" s="9">
        <f>AVERAGE(MainTable[[#This Row],[density]:[clsCoef]])</f>
        <v>0.71399999999999997</v>
      </c>
      <c r="BD1690" s="9">
        <f>AVERAGE(MainTable[[#This Row],[t2]:[t4]])</f>
        <v>0.23333333333333331</v>
      </c>
      <c r="BE1690" s="9">
        <f>AVERAGE(MainTable[[#This Row],[c1]:[c2]])</f>
        <v>2E-3</v>
      </c>
      <c r="BF1690" s="9">
        <f>AVERAGE(MainTable[[#This Row],[n3]], MainTable[[#This Row],[n1]], MainTable[[#This Row],[n4]])</f>
        <v>0.25633333333333336</v>
      </c>
      <c r="BG1690" s="9" t="str">
        <f>VLOOKUP(MainTable[[#This Row],[model]],ModelNames,4,FALSE)</f>
        <v>Linear</v>
      </c>
      <c r="BH1690" s="9" cm="1">
        <f t="array" ref="BH1690">MEDIAN(IF($AM$2:$AM$2385=AM1690,$AN$2:$AN$2385))</f>
        <v>0.84154689776823377</v>
      </c>
      <c r="BI1690" s="9" t="str" cm="1">
        <f t="array" ref="BI1690">LEFT(A1690, MIN(IFERROR(FIND({"_binarized","_clean","_converted"}, A1690), LEN(A1690)+1))-1)</f>
        <v>fico_heloc</v>
      </c>
    </row>
    <row r="1691" spans="1:61" x14ac:dyDescent="0.25">
      <c r="A1691" t="s">
        <v>122</v>
      </c>
      <c r="B1691" s="6">
        <v>9871</v>
      </c>
      <c r="C1691">
        <v>24</v>
      </c>
      <c r="D1691">
        <v>23</v>
      </c>
      <c r="E1691">
        <v>0</v>
      </c>
      <c r="F1691" s="1">
        <v>1.0846884899683209</v>
      </c>
      <c r="G1691">
        <v>0</v>
      </c>
      <c r="H1691">
        <v>0</v>
      </c>
      <c r="I1691" s="1">
        <v>252.9360071901809</v>
      </c>
      <c r="J1691" s="1">
        <v>20.663807668985658</v>
      </c>
      <c r="K1691" s="1">
        <v>2.0729390396913132</v>
      </c>
      <c r="L1691" s="1">
        <v>34.204000000000001</v>
      </c>
      <c r="M1691" s="1">
        <v>15.9361</v>
      </c>
      <c r="N1691" s="2">
        <v>0.44900000000000001</v>
      </c>
      <c r="O1691" s="2">
        <v>0.66400000000000003</v>
      </c>
      <c r="P1691" s="2">
        <v>0.42</v>
      </c>
      <c r="Q1691" s="2">
        <v>1E-3</v>
      </c>
      <c r="R1691" s="2">
        <v>0.999</v>
      </c>
      <c r="S1691" s="2">
        <v>0.99399999999999999</v>
      </c>
      <c r="T1691" s="2">
        <v>0.127</v>
      </c>
      <c r="U1691" s="2">
        <v>0.27100000000000002</v>
      </c>
      <c r="V1691" s="2">
        <v>0.23499999999999999</v>
      </c>
      <c r="W1691" s="2">
        <v>0.183</v>
      </c>
      <c r="X1691" s="2">
        <v>0.46</v>
      </c>
      <c r="Y1691" s="2">
        <v>0.36899999999999999</v>
      </c>
      <c r="Z1691" s="2">
        <v>0.217</v>
      </c>
      <c r="AA1691" s="2">
        <v>0.94499999999999995</v>
      </c>
      <c r="AB1691" s="2">
        <v>1</v>
      </c>
      <c r="AC1691" s="2">
        <v>0.95699999999999996</v>
      </c>
      <c r="AD1691" s="2">
        <v>0.47099999999999997</v>
      </c>
      <c r="AE1691" s="2">
        <v>0.86199999999999999</v>
      </c>
      <c r="AF1691" s="2">
        <v>2E-3</v>
      </c>
      <c r="AG1691" s="2">
        <v>2E-3</v>
      </c>
      <c r="AH1691" s="2">
        <v>0.69599999999999995</v>
      </c>
      <c r="AI1691" s="2">
        <v>1E-3</v>
      </c>
      <c r="AJ1691" s="2">
        <v>3.0000000000000001E-3</v>
      </c>
      <c r="AK1691">
        <v>610218</v>
      </c>
      <c r="AL1691">
        <v>309.08999999999997</v>
      </c>
      <c r="AM1691" t="s">
        <v>64</v>
      </c>
      <c r="AN1691" s="3">
        <v>0.72900265476511106</v>
      </c>
      <c r="AO1691" s="3">
        <v>1.18131425837711E-2</v>
      </c>
      <c r="AP1691" s="3">
        <v>0.7289159911487515</v>
      </c>
      <c r="AQ1691" s="3">
        <v>1.1840752381042969E-2</v>
      </c>
      <c r="AR1691" s="3">
        <v>0.79628924870816176</v>
      </c>
      <c r="AS1691" s="3">
        <v>1.0874352924021689E-2</v>
      </c>
      <c r="AT1691" s="10">
        <v>1.490283E-3</v>
      </c>
      <c r="AU1691" s="1">
        <v>296.859375</v>
      </c>
      <c r="AV1691" s="5">
        <v>6626258.1790839424</v>
      </c>
      <c r="AW1691" s="9">
        <v>0.14242434501647949</v>
      </c>
      <c r="AX1691">
        <v>2</v>
      </c>
      <c r="AY1691" t="s">
        <v>50</v>
      </c>
      <c r="AZ1691" s="9">
        <f>AVERAGE(MainTable[[#This Row],[f1]:[f4]])</f>
        <v>0.61560000000000004</v>
      </c>
      <c r="BA1691" s="9">
        <f>AVERAGE(MainTable[[#This Row],[l1]:[l3]])</f>
        <v>0.21099999999999999</v>
      </c>
      <c r="BB1691" s="9">
        <f>AVERAGE(MainTable[[#This Row],[n1]:[lsc]])</f>
        <v>0.52900000000000003</v>
      </c>
      <c r="BC1691" s="9">
        <f>AVERAGE(MainTable[[#This Row],[density]:[clsCoef]])</f>
        <v>0.71399999999999997</v>
      </c>
      <c r="BD1691" s="9">
        <f>AVERAGE(MainTable[[#This Row],[t2]:[t4]])</f>
        <v>0.23333333333333331</v>
      </c>
      <c r="BE1691" s="9">
        <f>AVERAGE(MainTable[[#This Row],[c1]:[c2]])</f>
        <v>2E-3</v>
      </c>
      <c r="BF1691" s="9">
        <f>AVERAGE(MainTable[[#This Row],[n3]], MainTable[[#This Row],[n1]], MainTable[[#This Row],[n4]])</f>
        <v>0.25633333333333336</v>
      </c>
      <c r="BG1691" s="9" t="str">
        <f>VLOOKUP(MainTable[[#This Row],[model]],ModelNames,4,FALSE)</f>
        <v>Discriminant</v>
      </c>
      <c r="BH1691" s="9" cm="1">
        <f t="array" ref="BH1691">MEDIAN(IF($AM$2:$AM$2385=AM1691,$AN$2:$AN$2385))</f>
        <v>0.83860904466088915</v>
      </c>
      <c r="BI1691" s="9" t="str" cm="1">
        <f t="array" ref="BI1691">LEFT(A1691, MIN(IFERROR(FIND({"_binarized","_clean","_converted"}, A1691), LEN(A1691)+1))-1)</f>
        <v>fico_heloc</v>
      </c>
    </row>
    <row r="1692" spans="1:61" x14ac:dyDescent="0.25">
      <c r="A1692" t="s">
        <v>122</v>
      </c>
      <c r="B1692" s="6">
        <v>9871</v>
      </c>
      <c r="C1692">
        <v>24</v>
      </c>
      <c r="D1692">
        <v>23</v>
      </c>
      <c r="E1692">
        <v>0</v>
      </c>
      <c r="F1692" s="1">
        <v>1.0846884899683209</v>
      </c>
      <c r="G1692">
        <v>0</v>
      </c>
      <c r="H1692">
        <v>0</v>
      </c>
      <c r="I1692" s="1">
        <v>252.9360071901809</v>
      </c>
      <c r="J1692" s="1">
        <v>20.663807668985658</v>
      </c>
      <c r="K1692" s="1">
        <v>2.0729390396913132</v>
      </c>
      <c r="L1692" s="1">
        <v>34.204000000000001</v>
      </c>
      <c r="M1692" s="1">
        <v>15.9361</v>
      </c>
      <c r="N1692" s="2">
        <v>0.44900000000000001</v>
      </c>
      <c r="O1692" s="2">
        <v>0.66400000000000003</v>
      </c>
      <c r="P1692" s="2">
        <v>0.42</v>
      </c>
      <c r="Q1692" s="2">
        <v>1E-3</v>
      </c>
      <c r="R1692" s="2">
        <v>0.999</v>
      </c>
      <c r="S1692" s="2">
        <v>0.99399999999999999</v>
      </c>
      <c r="T1692" s="2">
        <v>0.127</v>
      </c>
      <c r="U1692" s="2">
        <v>0.27100000000000002</v>
      </c>
      <c r="V1692" s="2">
        <v>0.23499999999999999</v>
      </c>
      <c r="W1692" s="2">
        <v>0.183</v>
      </c>
      <c r="X1692" s="2">
        <v>0.46</v>
      </c>
      <c r="Y1692" s="2">
        <v>0.36899999999999999</v>
      </c>
      <c r="Z1692" s="2">
        <v>0.217</v>
      </c>
      <c r="AA1692" s="2">
        <v>0.94499999999999995</v>
      </c>
      <c r="AB1692" s="2">
        <v>1</v>
      </c>
      <c r="AC1692" s="2">
        <v>0.95699999999999996</v>
      </c>
      <c r="AD1692" s="2">
        <v>0.47099999999999997</v>
      </c>
      <c r="AE1692" s="2">
        <v>0.86199999999999999</v>
      </c>
      <c r="AF1692" s="2">
        <v>2E-3</v>
      </c>
      <c r="AG1692" s="2">
        <v>2E-3</v>
      </c>
      <c r="AH1692" s="2">
        <v>0.69599999999999995</v>
      </c>
      <c r="AI1692" s="2">
        <v>1E-3</v>
      </c>
      <c r="AJ1692" s="2">
        <v>3.0000000000000001E-3</v>
      </c>
      <c r="AK1692">
        <v>610218</v>
      </c>
      <c r="AL1692">
        <v>309.08999999999997</v>
      </c>
      <c r="AM1692" t="s">
        <v>61</v>
      </c>
      <c r="AN1692" s="3">
        <v>0.71785915637464248</v>
      </c>
      <c r="AO1692" s="3">
        <v>7.619061729936082E-3</v>
      </c>
      <c r="AP1692" s="3">
        <v>0.71759216583038987</v>
      </c>
      <c r="AQ1692" s="3">
        <v>7.5335597393465081E-3</v>
      </c>
      <c r="AR1692" s="3">
        <v>0.78322634830270388</v>
      </c>
      <c r="AS1692" s="3">
        <v>9.6744101553928406E-3</v>
      </c>
      <c r="AT1692" s="10">
        <v>3.5666943000000001E-3</v>
      </c>
      <c r="AU1692" s="1">
        <v>300.625</v>
      </c>
      <c r="AV1692" s="5">
        <v>2768670.1693872912</v>
      </c>
      <c r="AW1692" s="9">
        <v>0.1655385494232178</v>
      </c>
      <c r="AX1692">
        <v>4</v>
      </c>
      <c r="AY1692" t="s">
        <v>50</v>
      </c>
      <c r="AZ1692" s="9">
        <f>AVERAGE(MainTable[[#This Row],[f1]:[f4]])</f>
        <v>0.61560000000000004</v>
      </c>
      <c r="BA1692" s="9">
        <f>AVERAGE(MainTable[[#This Row],[l1]:[l3]])</f>
        <v>0.21099999999999999</v>
      </c>
      <c r="BB1692" s="9">
        <f>AVERAGE(MainTable[[#This Row],[n1]:[lsc]])</f>
        <v>0.52900000000000003</v>
      </c>
      <c r="BC1692" s="9">
        <f>AVERAGE(MainTable[[#This Row],[density]:[clsCoef]])</f>
        <v>0.71399999999999997</v>
      </c>
      <c r="BD1692" s="9">
        <f>AVERAGE(MainTable[[#This Row],[t2]:[t4]])</f>
        <v>0.23333333333333331</v>
      </c>
      <c r="BE1692" s="9">
        <f>AVERAGE(MainTable[[#This Row],[c1]:[c2]])</f>
        <v>2E-3</v>
      </c>
      <c r="BF1692" s="9">
        <f>AVERAGE(MainTable[[#This Row],[n3]], MainTable[[#This Row],[n1]], MainTable[[#This Row],[n4]])</f>
        <v>0.25633333333333336</v>
      </c>
      <c r="BG1692" s="9" t="str">
        <f>VLOOKUP(MainTable[[#This Row],[model]],ModelNames,4,FALSE)</f>
        <v>Discriminant</v>
      </c>
      <c r="BH1692" s="9" cm="1">
        <f t="array" ref="BH1692">MEDIAN(IF($AM$2:$AM$2385=AM1692,$AN$2:$AN$2385))</f>
        <v>0.82848361206198695</v>
      </c>
      <c r="BI1692" s="9" t="str" cm="1">
        <f t="array" ref="BI1692">LEFT(A1692, MIN(IFERROR(FIND({"_binarized","_clean","_converted"}, A1692), LEN(A1692)+1))-1)</f>
        <v>fico_heloc</v>
      </c>
    </row>
    <row r="1693" spans="1:61" x14ac:dyDescent="0.25">
      <c r="A1693" t="s">
        <v>122</v>
      </c>
      <c r="B1693" s="6">
        <v>9871</v>
      </c>
      <c r="C1693">
        <v>24</v>
      </c>
      <c r="D1693">
        <v>23</v>
      </c>
      <c r="E1693">
        <v>0</v>
      </c>
      <c r="F1693" s="1">
        <v>1.0846884899683209</v>
      </c>
      <c r="G1693">
        <v>0</v>
      </c>
      <c r="H1693">
        <v>0</v>
      </c>
      <c r="I1693" s="1">
        <v>252.9360071901809</v>
      </c>
      <c r="J1693" s="1">
        <v>20.663807668985658</v>
      </c>
      <c r="K1693" s="1">
        <v>2.0729390396913132</v>
      </c>
      <c r="L1693" s="1">
        <v>34.204000000000001</v>
      </c>
      <c r="M1693" s="1">
        <v>15.9361</v>
      </c>
      <c r="N1693" s="2">
        <v>0.44900000000000001</v>
      </c>
      <c r="O1693" s="2">
        <v>0.66400000000000003</v>
      </c>
      <c r="P1693" s="2">
        <v>0.42</v>
      </c>
      <c r="Q1693" s="2">
        <v>1E-3</v>
      </c>
      <c r="R1693" s="2">
        <v>0.999</v>
      </c>
      <c r="S1693" s="2">
        <v>0.99399999999999999</v>
      </c>
      <c r="T1693" s="2">
        <v>0.127</v>
      </c>
      <c r="U1693" s="2">
        <v>0.27100000000000002</v>
      </c>
      <c r="V1693" s="2">
        <v>0.23499999999999999</v>
      </c>
      <c r="W1693" s="2">
        <v>0.183</v>
      </c>
      <c r="X1693" s="2">
        <v>0.46</v>
      </c>
      <c r="Y1693" s="2">
        <v>0.36899999999999999</v>
      </c>
      <c r="Z1693" s="2">
        <v>0.217</v>
      </c>
      <c r="AA1693" s="2">
        <v>0.94499999999999995</v>
      </c>
      <c r="AB1693" s="2">
        <v>1</v>
      </c>
      <c r="AC1693" s="2">
        <v>0.95699999999999996</v>
      </c>
      <c r="AD1693" s="2">
        <v>0.47099999999999997</v>
      </c>
      <c r="AE1693" s="2">
        <v>0.86199999999999999</v>
      </c>
      <c r="AF1693" s="2">
        <v>2E-3</v>
      </c>
      <c r="AG1693" s="2">
        <v>2E-3</v>
      </c>
      <c r="AH1693" s="2">
        <v>0.69599999999999995</v>
      </c>
      <c r="AI1693" s="2">
        <v>1E-3</v>
      </c>
      <c r="AJ1693" s="2">
        <v>3.0000000000000001E-3</v>
      </c>
      <c r="AK1693">
        <v>610218</v>
      </c>
      <c r="AL1693">
        <v>309.08999999999997</v>
      </c>
      <c r="AM1693" t="s">
        <v>53</v>
      </c>
      <c r="AN1693" s="3">
        <v>0.70185274389852892</v>
      </c>
      <c r="AO1693" s="3">
        <v>7.3208867957392856E-3</v>
      </c>
      <c r="AP1693" s="3">
        <v>0.70193850058756302</v>
      </c>
      <c r="AQ1693" s="3">
        <v>7.3396632156806909E-3</v>
      </c>
      <c r="AR1693" s="3">
        <v>0.75498335922735449</v>
      </c>
      <c r="AS1693" s="3">
        <v>1.070600109067301E-2</v>
      </c>
      <c r="AT1693" s="10">
        <v>0.3540808916</v>
      </c>
      <c r="AU1693" s="1">
        <v>289.41015625</v>
      </c>
      <c r="AV1693" s="5">
        <v>27889.107359397662</v>
      </c>
      <c r="AW1693" s="9">
        <v>1.4090573787689209</v>
      </c>
      <c r="AX1693">
        <v>24</v>
      </c>
      <c r="AY1693" t="s">
        <v>50</v>
      </c>
      <c r="AZ1693" s="9">
        <f>AVERAGE(MainTable[[#This Row],[f1]:[f4]])</f>
        <v>0.61560000000000004</v>
      </c>
      <c r="BA1693" s="9">
        <f>AVERAGE(MainTable[[#This Row],[l1]:[l3]])</f>
        <v>0.21099999999999999</v>
      </c>
      <c r="BB1693" s="9">
        <f>AVERAGE(MainTable[[#This Row],[n1]:[lsc]])</f>
        <v>0.52900000000000003</v>
      </c>
      <c r="BC1693" s="9">
        <f>AVERAGE(MainTable[[#This Row],[density]:[clsCoef]])</f>
        <v>0.71399999999999997</v>
      </c>
      <c r="BD1693" s="9">
        <f>AVERAGE(MainTable[[#This Row],[t2]:[t4]])</f>
        <v>0.23333333333333331</v>
      </c>
      <c r="BE1693" s="9">
        <f>AVERAGE(MainTable[[#This Row],[c1]:[c2]])</f>
        <v>2E-3</v>
      </c>
      <c r="BF1693" s="9">
        <f>AVERAGE(MainTable[[#This Row],[n3]], MainTable[[#This Row],[n1]], MainTable[[#This Row],[n4]])</f>
        <v>0.25633333333333336</v>
      </c>
      <c r="BG1693" s="9" t="str">
        <f>VLOOKUP(MainTable[[#This Row],[model]],ModelNames,4,FALSE)</f>
        <v>Instance-based</v>
      </c>
      <c r="BH1693" s="9" cm="1">
        <f t="array" ref="BH1693">MEDIAN(IF($AM$2:$AM$2385=AM1693,$AN$2:$AN$2385))</f>
        <v>0.85</v>
      </c>
      <c r="BI1693" s="9" t="str" cm="1">
        <f t="array" ref="BI1693">LEFT(A1693, MIN(IFERROR(FIND({"_binarized","_clean","_converted"}, A1693), LEN(A1693)+1))-1)</f>
        <v>fico_heloc</v>
      </c>
    </row>
    <row r="1694" spans="1:61" x14ac:dyDescent="0.25">
      <c r="A1694" t="s">
        <v>122</v>
      </c>
      <c r="B1694" s="6">
        <v>9871</v>
      </c>
      <c r="C1694">
        <v>24</v>
      </c>
      <c r="D1694">
        <v>23</v>
      </c>
      <c r="E1694">
        <v>0</v>
      </c>
      <c r="F1694" s="1">
        <v>1.0846884899683209</v>
      </c>
      <c r="G1694">
        <v>0</v>
      </c>
      <c r="H1694">
        <v>0</v>
      </c>
      <c r="I1694" s="1">
        <v>252.9360071901809</v>
      </c>
      <c r="J1694" s="1">
        <v>20.663807668985658</v>
      </c>
      <c r="K1694" s="1">
        <v>2.0729390396913132</v>
      </c>
      <c r="L1694" s="1">
        <v>34.204000000000001</v>
      </c>
      <c r="M1694" s="1">
        <v>15.9361</v>
      </c>
      <c r="N1694" s="2">
        <v>0.44900000000000001</v>
      </c>
      <c r="O1694" s="2">
        <v>0.66400000000000003</v>
      </c>
      <c r="P1694" s="2">
        <v>0.42</v>
      </c>
      <c r="Q1694" s="2">
        <v>1E-3</v>
      </c>
      <c r="R1694" s="2">
        <v>0.999</v>
      </c>
      <c r="S1694" s="2">
        <v>0.99399999999999999</v>
      </c>
      <c r="T1694" s="2">
        <v>0.127</v>
      </c>
      <c r="U1694" s="2">
        <v>0.27100000000000002</v>
      </c>
      <c r="V1694" s="2">
        <v>0.23499999999999999</v>
      </c>
      <c r="W1694" s="2">
        <v>0.183</v>
      </c>
      <c r="X1694" s="2">
        <v>0.46</v>
      </c>
      <c r="Y1694" s="2">
        <v>0.36899999999999999</v>
      </c>
      <c r="Z1694" s="2">
        <v>0.217</v>
      </c>
      <c r="AA1694" s="2">
        <v>0.94499999999999995</v>
      </c>
      <c r="AB1694" s="2">
        <v>1</v>
      </c>
      <c r="AC1694" s="2">
        <v>0.95699999999999996</v>
      </c>
      <c r="AD1694" s="2">
        <v>0.47099999999999997</v>
      </c>
      <c r="AE1694" s="2">
        <v>0.86199999999999999</v>
      </c>
      <c r="AF1694" s="2">
        <v>2E-3</v>
      </c>
      <c r="AG1694" s="2">
        <v>2E-3</v>
      </c>
      <c r="AH1694" s="2">
        <v>0.69599999999999995</v>
      </c>
      <c r="AI1694" s="2">
        <v>1E-3</v>
      </c>
      <c r="AJ1694" s="2">
        <v>3.0000000000000001E-3</v>
      </c>
      <c r="AK1694">
        <v>610218</v>
      </c>
      <c r="AL1694">
        <v>309.08999999999997</v>
      </c>
      <c r="AM1694" t="s">
        <v>63</v>
      </c>
      <c r="AN1694" s="3">
        <v>0.70175214497325999</v>
      </c>
      <c r="AO1694" s="3">
        <v>8.9137120861554169E-3</v>
      </c>
      <c r="AP1694" s="3">
        <v>0.70019512428103348</v>
      </c>
      <c r="AQ1694" s="3">
        <v>8.9786858323763936E-3</v>
      </c>
      <c r="AR1694" s="3">
        <v>0.77505261537403736</v>
      </c>
      <c r="AS1694" s="3">
        <v>9.8947915672565803E-3</v>
      </c>
      <c r="AT1694" s="10">
        <v>2.4239539999999999E-3</v>
      </c>
      <c r="AU1694" s="1">
        <v>295.64453125</v>
      </c>
      <c r="AV1694" s="5">
        <v>4073922.1780697959</v>
      </c>
      <c r="AW1694" s="9">
        <v>0.1490638256072998</v>
      </c>
      <c r="AX1694">
        <v>4</v>
      </c>
      <c r="AY1694" t="s">
        <v>50</v>
      </c>
      <c r="AZ1694" s="9">
        <f>AVERAGE(MainTable[[#This Row],[f1]:[f4]])</f>
        <v>0.61560000000000004</v>
      </c>
      <c r="BA1694" s="9">
        <f>AVERAGE(MainTable[[#This Row],[l1]:[l3]])</f>
        <v>0.21099999999999999</v>
      </c>
      <c r="BB1694" s="9">
        <f>AVERAGE(MainTable[[#This Row],[n1]:[lsc]])</f>
        <v>0.52900000000000003</v>
      </c>
      <c r="BC1694" s="9">
        <f>AVERAGE(MainTable[[#This Row],[density]:[clsCoef]])</f>
        <v>0.71399999999999997</v>
      </c>
      <c r="BD1694" s="9">
        <f>AVERAGE(MainTable[[#This Row],[t2]:[t4]])</f>
        <v>0.23333333333333331</v>
      </c>
      <c r="BE1694" s="9">
        <f>AVERAGE(MainTable[[#This Row],[c1]:[c2]])</f>
        <v>2E-3</v>
      </c>
      <c r="BF1694" s="9">
        <f>AVERAGE(MainTable[[#This Row],[n3]], MainTable[[#This Row],[n1]], MainTable[[#This Row],[n4]])</f>
        <v>0.25633333333333336</v>
      </c>
      <c r="BG1694" s="9" t="str">
        <f>VLOOKUP(MainTable[[#This Row],[model]],ModelNames,4,FALSE)</f>
        <v>Probabilistic</v>
      </c>
      <c r="BH1694" s="9" cm="1">
        <f t="array" ref="BH1694">MEDIAN(IF($AM$2:$AM$2385=AM1694,$AN$2:$AN$2385))</f>
        <v>0.73750000000000004</v>
      </c>
      <c r="BI1694" s="9" t="str" cm="1">
        <f t="array" ref="BI1694">LEFT(A1694, MIN(IFERROR(FIND({"_binarized","_clean","_converted"}, A1694), LEN(A1694)+1))-1)</f>
        <v>fico_heloc</v>
      </c>
    </row>
    <row r="1695" spans="1:61" x14ac:dyDescent="0.25">
      <c r="A1695" t="s">
        <v>122</v>
      </c>
      <c r="B1695" s="6">
        <v>9871</v>
      </c>
      <c r="C1695">
        <v>24</v>
      </c>
      <c r="D1695">
        <v>23</v>
      </c>
      <c r="E1695">
        <v>0</v>
      </c>
      <c r="F1695" s="1">
        <v>1.0846884899683209</v>
      </c>
      <c r="G1695">
        <v>0</v>
      </c>
      <c r="H1695">
        <v>0</v>
      </c>
      <c r="I1695" s="1">
        <v>252.9360071901809</v>
      </c>
      <c r="J1695" s="1">
        <v>20.663807668985658</v>
      </c>
      <c r="K1695" s="1">
        <v>2.0729390396913132</v>
      </c>
      <c r="L1695" s="1">
        <v>34.204000000000001</v>
      </c>
      <c r="M1695" s="1">
        <v>15.9361</v>
      </c>
      <c r="N1695" s="2">
        <v>0.44900000000000001</v>
      </c>
      <c r="O1695" s="2">
        <v>0.66400000000000003</v>
      </c>
      <c r="P1695" s="2">
        <v>0.42</v>
      </c>
      <c r="Q1695" s="2">
        <v>1E-3</v>
      </c>
      <c r="R1695" s="2">
        <v>0.999</v>
      </c>
      <c r="S1695" s="2">
        <v>0.99399999999999999</v>
      </c>
      <c r="T1695" s="2">
        <v>0.127</v>
      </c>
      <c r="U1695" s="2">
        <v>0.27100000000000002</v>
      </c>
      <c r="V1695" s="2">
        <v>0.23499999999999999</v>
      </c>
      <c r="W1695" s="2">
        <v>0.183</v>
      </c>
      <c r="X1695" s="2">
        <v>0.46</v>
      </c>
      <c r="Y1695" s="2">
        <v>0.36899999999999999</v>
      </c>
      <c r="Z1695" s="2">
        <v>0.217</v>
      </c>
      <c r="AA1695" s="2">
        <v>0.94499999999999995</v>
      </c>
      <c r="AB1695" s="2">
        <v>1</v>
      </c>
      <c r="AC1695" s="2">
        <v>0.95699999999999996</v>
      </c>
      <c r="AD1695" s="2">
        <v>0.47099999999999997</v>
      </c>
      <c r="AE1695" s="2">
        <v>0.86199999999999999</v>
      </c>
      <c r="AF1695" s="2">
        <v>2E-3</v>
      </c>
      <c r="AG1695" s="2">
        <v>2E-3</v>
      </c>
      <c r="AH1695" s="2">
        <v>0.69599999999999995</v>
      </c>
      <c r="AI1695" s="2">
        <v>1E-3</v>
      </c>
      <c r="AJ1695" s="2">
        <v>3.0000000000000001E-3</v>
      </c>
      <c r="AK1695">
        <v>610218</v>
      </c>
      <c r="AL1695">
        <v>309.08999999999997</v>
      </c>
      <c r="AM1695" t="s">
        <v>57</v>
      </c>
      <c r="AN1695" s="3">
        <v>0.69455837277006149</v>
      </c>
      <c r="AO1695" s="3">
        <v>9.4240490895092805E-3</v>
      </c>
      <c r="AP1695" s="3">
        <v>0.69441035979952104</v>
      </c>
      <c r="AQ1695" s="3">
        <v>9.4382672517661949E-3</v>
      </c>
      <c r="AR1695" s="3">
        <v>0.72582353013849754</v>
      </c>
      <c r="AS1695" s="3">
        <v>5.898965236846597E-3</v>
      </c>
      <c r="AT1695" s="10">
        <v>2.4808644999999999E-3</v>
      </c>
      <c r="AU1695" s="1">
        <v>250.06640625</v>
      </c>
      <c r="AV1695" s="5">
        <v>3980467.2528951038</v>
      </c>
      <c r="AW1695" s="9">
        <v>0.6120750904083252</v>
      </c>
      <c r="AX1695">
        <v>24</v>
      </c>
      <c r="AY1695" t="s">
        <v>50</v>
      </c>
      <c r="AZ1695" s="9">
        <f>AVERAGE(MainTable[[#This Row],[f1]:[f4]])</f>
        <v>0.61560000000000004</v>
      </c>
      <c r="BA1695" s="9">
        <f>AVERAGE(MainTable[[#This Row],[l1]:[l3]])</f>
        <v>0.21099999999999999</v>
      </c>
      <c r="BB1695" s="9">
        <f>AVERAGE(MainTable[[#This Row],[n1]:[lsc]])</f>
        <v>0.52900000000000003</v>
      </c>
      <c r="BC1695" s="9">
        <f>AVERAGE(MainTable[[#This Row],[density]:[clsCoef]])</f>
        <v>0.71399999999999997</v>
      </c>
      <c r="BD1695" s="9">
        <f>AVERAGE(MainTable[[#This Row],[t2]:[t4]])</f>
        <v>0.23333333333333331</v>
      </c>
      <c r="BE1695" s="9">
        <f>AVERAGE(MainTable[[#This Row],[c1]:[c2]])</f>
        <v>2E-3</v>
      </c>
      <c r="BF1695" s="9">
        <f>AVERAGE(MainTable[[#This Row],[n3]], MainTable[[#This Row],[n1]], MainTable[[#This Row],[n4]])</f>
        <v>0.25633333333333336</v>
      </c>
      <c r="BG1695" s="9" t="str">
        <f>VLOOKUP(MainTable[[#This Row],[model]],ModelNames,4,FALSE)</f>
        <v>Tree-based</v>
      </c>
      <c r="BH1695" s="9" cm="1">
        <f t="array" ref="BH1695">MEDIAN(IF($AM$2:$AM$2385=AM1695,$AN$2:$AN$2385))</f>
        <v>0.84387062005572167</v>
      </c>
      <c r="BI1695" s="9" t="str" cm="1">
        <f t="array" ref="BI1695">LEFT(A1695, MIN(IFERROR(FIND({"_binarized","_clean","_converted"}, A1695), LEN(A1695)+1))-1)</f>
        <v>fico_heloc</v>
      </c>
    </row>
    <row r="1696" spans="1:61" x14ac:dyDescent="0.25">
      <c r="A1696" t="s">
        <v>186</v>
      </c>
      <c r="B1696" s="6">
        <v>2500</v>
      </c>
      <c r="C1696">
        <v>13</v>
      </c>
      <c r="D1696">
        <v>12</v>
      </c>
      <c r="E1696">
        <v>0</v>
      </c>
      <c r="F1696" s="1">
        <v>1.083333333333333</v>
      </c>
      <c r="G1696">
        <v>0</v>
      </c>
      <c r="H1696">
        <v>0</v>
      </c>
      <c r="I1696" s="1">
        <v>10.99987900133099</v>
      </c>
      <c r="J1696" s="1">
        <v>6.8620541952216483</v>
      </c>
      <c r="K1696" s="1">
        <v>0.89389656190676192</v>
      </c>
      <c r="L1696" s="1">
        <v>5.8116000000000003</v>
      </c>
      <c r="M1696" s="1">
        <v>3.1372</v>
      </c>
      <c r="N1696" s="2">
        <v>0.30099999999999999</v>
      </c>
      <c r="O1696" s="2">
        <v>0.309</v>
      </c>
      <c r="P1696" s="2">
        <v>0.14699999999999999</v>
      </c>
      <c r="Q1696" s="2">
        <v>5.0000000000000001E-3</v>
      </c>
      <c r="R1696" s="2">
        <v>0.95199999999999996</v>
      </c>
      <c r="S1696" s="2">
        <v>0.81499999999999995</v>
      </c>
      <c r="T1696" s="2">
        <v>8.9999999999999993E-3</v>
      </c>
      <c r="U1696" s="2">
        <v>0.11700000000000001</v>
      </c>
      <c r="V1696" s="2">
        <v>8.4000000000000005E-2</v>
      </c>
      <c r="W1696" s="2">
        <v>8.4000000000000005E-2</v>
      </c>
      <c r="X1696" s="2">
        <v>0.29899999999999999</v>
      </c>
      <c r="Y1696" s="2">
        <v>0.16400000000000001</v>
      </c>
      <c r="Z1696" s="2">
        <v>7.9000000000000001E-2</v>
      </c>
      <c r="AA1696" s="2">
        <v>0.372</v>
      </c>
      <c r="AB1696" s="2">
        <v>0.99099999999999999</v>
      </c>
      <c r="AC1696" s="2">
        <v>0.83799999999999997</v>
      </c>
      <c r="AD1696" s="2">
        <v>0.29699999999999999</v>
      </c>
      <c r="AE1696" s="2">
        <v>0.71099999999999997</v>
      </c>
      <c r="AF1696" s="2">
        <v>5.0000000000000001E-3</v>
      </c>
      <c r="AG1696" s="2">
        <v>2E-3</v>
      </c>
      <c r="AH1696" s="2">
        <v>0.33300000000000002</v>
      </c>
      <c r="AI1696" s="2">
        <v>1E-3</v>
      </c>
      <c r="AJ1696" s="2">
        <v>3.0000000000000001E-3</v>
      </c>
      <c r="AK1696">
        <v>230028</v>
      </c>
      <c r="AL1696">
        <v>15.24</v>
      </c>
      <c r="AM1696" t="s">
        <v>54</v>
      </c>
      <c r="AN1696" s="3">
        <v>0.88880000000000003</v>
      </c>
      <c r="AO1696" s="3">
        <v>5.4552726787943477E-3</v>
      </c>
      <c r="AP1696" s="3">
        <v>0.88850224946760226</v>
      </c>
      <c r="AQ1696" s="3">
        <v>5.5750481352721294E-3</v>
      </c>
      <c r="AR1696" s="3">
        <v>0.94546955128205146</v>
      </c>
      <c r="AS1696" s="3">
        <v>3.3012532672382312E-3</v>
      </c>
      <c r="AT1696" s="10">
        <v>8.8646411895751953E-2</v>
      </c>
      <c r="AU1696" s="1">
        <v>373.55859375</v>
      </c>
      <c r="AV1696" s="5">
        <v>28201.931093838251</v>
      </c>
      <c r="AW1696" s="9">
        <v>3.550835132598877</v>
      </c>
      <c r="AX1696">
        <v>16</v>
      </c>
      <c r="AY1696" t="s">
        <v>50</v>
      </c>
      <c r="AZ1696" s="9">
        <f>AVERAGE(MainTable[[#This Row],[f1]:[f4]])</f>
        <v>0.44559999999999994</v>
      </c>
      <c r="BA1696" s="9">
        <f>AVERAGE(MainTable[[#This Row],[l1]:[l3]])</f>
        <v>7.0000000000000007E-2</v>
      </c>
      <c r="BB1696" s="9">
        <f>AVERAGE(MainTable[[#This Row],[n1]:[lsc]])</f>
        <v>0.33149999999999996</v>
      </c>
      <c r="BC1696" s="9">
        <f>AVERAGE(MainTable[[#This Row],[density]:[clsCoef]])</f>
        <v>0.5675</v>
      </c>
      <c r="BD1696" s="9">
        <f>AVERAGE(MainTable[[#This Row],[t2]:[t4]])</f>
        <v>0.11333333333333334</v>
      </c>
      <c r="BE1696" s="9">
        <f>AVERAGE(MainTable[[#This Row],[c1]:[c2]])</f>
        <v>2E-3</v>
      </c>
      <c r="BF1696" s="9">
        <f>AVERAGE(MainTable[[#This Row],[n3]], MainTable[[#This Row],[n1]], MainTable[[#This Row],[n4]])</f>
        <v>0.109</v>
      </c>
      <c r="BG1696" s="9" t="str">
        <f>VLOOKUP(MainTable[[#This Row],[model]],ModelNames,4,FALSE)</f>
        <v>Tree Ensemble</v>
      </c>
      <c r="BH1696" s="9" cm="1">
        <f t="array" ref="BH1696">MEDIAN(IF($AM$2:$AM$2385=AM1696,$AN$2:$AN$2385))</f>
        <v>0.87316363636363636</v>
      </c>
      <c r="BI1696" s="9" t="str" cm="1">
        <f t="array" ref="BI1696">LEFT(A1696, MIN(IFERROR(FIND({"_binarized","_clean","_converted"}, A1696), LEN(A1696)+1))-1)</f>
        <v>pumpkin_seeds</v>
      </c>
    </row>
    <row r="1697" spans="1:61" x14ac:dyDescent="0.25">
      <c r="A1697" t="s">
        <v>186</v>
      </c>
      <c r="B1697" s="6">
        <v>2500</v>
      </c>
      <c r="C1697">
        <v>13</v>
      </c>
      <c r="D1697">
        <v>12</v>
      </c>
      <c r="E1697">
        <v>0</v>
      </c>
      <c r="F1697" s="1">
        <v>1.083333333333333</v>
      </c>
      <c r="G1697">
        <v>0</v>
      </c>
      <c r="H1697">
        <v>0</v>
      </c>
      <c r="I1697" s="1">
        <v>10.99987900133099</v>
      </c>
      <c r="J1697" s="1">
        <v>6.8620541952216483</v>
      </c>
      <c r="K1697" s="1">
        <v>0.89389656190676192</v>
      </c>
      <c r="L1697" s="1">
        <v>5.8116000000000003</v>
      </c>
      <c r="M1697" s="1">
        <v>3.1372</v>
      </c>
      <c r="N1697" s="2">
        <v>0.30099999999999999</v>
      </c>
      <c r="O1697" s="2">
        <v>0.309</v>
      </c>
      <c r="P1697" s="2">
        <v>0.14699999999999999</v>
      </c>
      <c r="Q1697" s="2">
        <v>5.0000000000000001E-3</v>
      </c>
      <c r="R1697" s="2">
        <v>0.95199999999999996</v>
      </c>
      <c r="S1697" s="2">
        <v>0.81499999999999995</v>
      </c>
      <c r="T1697" s="2">
        <v>8.9999999999999993E-3</v>
      </c>
      <c r="U1697" s="2">
        <v>0.11700000000000001</v>
      </c>
      <c r="V1697" s="2">
        <v>8.4000000000000005E-2</v>
      </c>
      <c r="W1697" s="2">
        <v>8.4000000000000005E-2</v>
      </c>
      <c r="X1697" s="2">
        <v>0.29899999999999999</v>
      </c>
      <c r="Y1697" s="2">
        <v>0.16400000000000001</v>
      </c>
      <c r="Z1697" s="2">
        <v>7.9000000000000001E-2</v>
      </c>
      <c r="AA1697" s="2">
        <v>0.372</v>
      </c>
      <c r="AB1697" s="2">
        <v>0.99099999999999999</v>
      </c>
      <c r="AC1697" s="2">
        <v>0.83799999999999997</v>
      </c>
      <c r="AD1697" s="2">
        <v>0.29699999999999999</v>
      </c>
      <c r="AE1697" s="2">
        <v>0.71099999999999997</v>
      </c>
      <c r="AF1697" s="2">
        <v>5.0000000000000001E-3</v>
      </c>
      <c r="AG1697" s="2">
        <v>2E-3</v>
      </c>
      <c r="AH1697" s="2">
        <v>0.33300000000000002</v>
      </c>
      <c r="AI1697" s="2">
        <v>1E-3</v>
      </c>
      <c r="AJ1697" s="2">
        <v>3.0000000000000001E-3</v>
      </c>
      <c r="AK1697">
        <v>230028</v>
      </c>
      <c r="AL1697">
        <v>15.24</v>
      </c>
      <c r="AM1697" t="s">
        <v>49</v>
      </c>
      <c r="AN1697" s="3">
        <v>0.88640000000000008</v>
      </c>
      <c r="AO1697" s="3">
        <v>8.0399004968967191E-3</v>
      </c>
      <c r="AP1697" s="3">
        <v>0.88612273345350978</v>
      </c>
      <c r="AQ1697" s="3">
        <v>7.8957556346519603E-3</v>
      </c>
      <c r="AR1697" s="3">
        <v>0.94753205128205131</v>
      </c>
      <c r="AS1697" s="3">
        <v>8.5534117307289464E-3</v>
      </c>
      <c r="AT1697" s="10">
        <v>3.1843185424804692E-3</v>
      </c>
      <c r="AU1697" s="1">
        <v>337.6015625</v>
      </c>
      <c r="AV1697" s="5">
        <v>785097.33453129674</v>
      </c>
      <c r="AW1697" s="9">
        <v>7.6438376903533944</v>
      </c>
      <c r="AX1697">
        <v>16</v>
      </c>
      <c r="AY1697" t="s">
        <v>50</v>
      </c>
      <c r="AZ1697" s="9">
        <f>AVERAGE(MainTable[[#This Row],[f1]:[f4]])</f>
        <v>0.44559999999999994</v>
      </c>
      <c r="BA1697" s="9">
        <f>AVERAGE(MainTable[[#This Row],[l1]:[l3]])</f>
        <v>7.0000000000000007E-2</v>
      </c>
      <c r="BB1697" s="9">
        <f>AVERAGE(MainTable[[#This Row],[n1]:[lsc]])</f>
        <v>0.33149999999999996</v>
      </c>
      <c r="BC1697" s="9">
        <f>AVERAGE(MainTable[[#This Row],[density]:[clsCoef]])</f>
        <v>0.5675</v>
      </c>
      <c r="BD1697" s="9">
        <f>AVERAGE(MainTable[[#This Row],[t2]:[t4]])</f>
        <v>0.11333333333333334</v>
      </c>
      <c r="BE1697" s="9">
        <f>AVERAGE(MainTable[[#This Row],[c1]:[c2]])</f>
        <v>2E-3</v>
      </c>
      <c r="BF1697" s="9">
        <f>AVERAGE(MainTable[[#This Row],[n3]], MainTable[[#This Row],[n1]], MainTable[[#This Row],[n4]])</f>
        <v>0.109</v>
      </c>
      <c r="BG1697" s="9" t="str">
        <f>VLOOKUP(MainTable[[#This Row],[model]],ModelNames,4,FALSE)</f>
        <v>Neural</v>
      </c>
      <c r="BH1697" s="9" cm="1">
        <f t="array" ref="BH1697">MEDIAN(IF($AM$2:$AM$2385=AM1697,$AN$2:$AN$2385))</f>
        <v>0.87620447459485384</v>
      </c>
      <c r="BI1697" s="9" t="str" cm="1">
        <f t="array" ref="BI1697">LEFT(A1697, MIN(IFERROR(FIND({"_binarized","_clean","_converted"}, A1697), LEN(A1697)+1))-1)</f>
        <v>pumpkin_seeds</v>
      </c>
    </row>
    <row r="1698" spans="1:61" x14ac:dyDescent="0.25">
      <c r="A1698" t="s">
        <v>186</v>
      </c>
      <c r="B1698" s="6">
        <v>2500</v>
      </c>
      <c r="C1698">
        <v>13</v>
      </c>
      <c r="D1698">
        <v>12</v>
      </c>
      <c r="E1698">
        <v>0</v>
      </c>
      <c r="F1698" s="1">
        <v>1.083333333333333</v>
      </c>
      <c r="G1698">
        <v>0</v>
      </c>
      <c r="H1698">
        <v>0</v>
      </c>
      <c r="I1698" s="1">
        <v>10.99987900133099</v>
      </c>
      <c r="J1698" s="1">
        <v>6.8620541952216483</v>
      </c>
      <c r="K1698" s="1">
        <v>0.89389656190676192</v>
      </c>
      <c r="L1698" s="1">
        <v>5.8116000000000003</v>
      </c>
      <c r="M1698" s="1">
        <v>3.1372</v>
      </c>
      <c r="N1698" s="2">
        <v>0.30099999999999999</v>
      </c>
      <c r="O1698" s="2">
        <v>0.309</v>
      </c>
      <c r="P1698" s="2">
        <v>0.14699999999999999</v>
      </c>
      <c r="Q1698" s="2">
        <v>5.0000000000000001E-3</v>
      </c>
      <c r="R1698" s="2">
        <v>0.95199999999999996</v>
      </c>
      <c r="S1698" s="2">
        <v>0.81499999999999995</v>
      </c>
      <c r="T1698" s="2">
        <v>8.9999999999999993E-3</v>
      </c>
      <c r="U1698" s="2">
        <v>0.11700000000000001</v>
      </c>
      <c r="V1698" s="2">
        <v>8.4000000000000005E-2</v>
      </c>
      <c r="W1698" s="2">
        <v>8.4000000000000005E-2</v>
      </c>
      <c r="X1698" s="2">
        <v>0.29899999999999999</v>
      </c>
      <c r="Y1698" s="2">
        <v>0.16400000000000001</v>
      </c>
      <c r="Z1698" s="2">
        <v>7.9000000000000001E-2</v>
      </c>
      <c r="AA1698" s="2">
        <v>0.372</v>
      </c>
      <c r="AB1698" s="2">
        <v>0.99099999999999999</v>
      </c>
      <c r="AC1698" s="2">
        <v>0.83799999999999997</v>
      </c>
      <c r="AD1698" s="2">
        <v>0.29699999999999999</v>
      </c>
      <c r="AE1698" s="2">
        <v>0.71099999999999997</v>
      </c>
      <c r="AF1698" s="2">
        <v>5.0000000000000001E-3</v>
      </c>
      <c r="AG1698" s="2">
        <v>2E-3</v>
      </c>
      <c r="AH1698" s="2">
        <v>0.33300000000000002</v>
      </c>
      <c r="AI1698" s="2">
        <v>1E-3</v>
      </c>
      <c r="AJ1698" s="2">
        <v>3.0000000000000001E-3</v>
      </c>
      <c r="AK1698">
        <v>230028</v>
      </c>
      <c r="AL1698">
        <v>15.24</v>
      </c>
      <c r="AM1698" t="s">
        <v>51</v>
      </c>
      <c r="AN1698" s="3">
        <v>0.8859999999999999</v>
      </c>
      <c r="AO1698" s="3">
        <v>5.3665631459995002E-3</v>
      </c>
      <c r="AP1698" s="3">
        <v>0.88565363817884835</v>
      </c>
      <c r="AQ1698" s="3">
        <v>5.1598692544948576E-3</v>
      </c>
      <c r="AT1698" s="10">
        <v>5.289149284362793E-2</v>
      </c>
      <c r="AU1698" s="1">
        <v>351.515625</v>
      </c>
      <c r="AV1698" s="5">
        <v>47266.58041948585</v>
      </c>
      <c r="AW1698" s="9">
        <v>0.28746390342712402</v>
      </c>
      <c r="AX1698">
        <v>12</v>
      </c>
      <c r="AY1698" t="s">
        <v>50</v>
      </c>
      <c r="AZ1698" s="9">
        <f>AVERAGE(MainTable[[#This Row],[f1]:[f4]])</f>
        <v>0.44559999999999994</v>
      </c>
      <c r="BA1698" s="9">
        <f>AVERAGE(MainTable[[#This Row],[l1]:[l3]])</f>
        <v>7.0000000000000007E-2</v>
      </c>
      <c r="BB1698" s="9">
        <f>AVERAGE(MainTable[[#This Row],[n1]:[lsc]])</f>
        <v>0.33149999999999996</v>
      </c>
      <c r="BC1698" s="9">
        <f>AVERAGE(MainTable[[#This Row],[density]:[clsCoef]])</f>
        <v>0.5675</v>
      </c>
      <c r="BD1698" s="9">
        <f>AVERAGE(MainTable[[#This Row],[t2]:[t4]])</f>
        <v>0.11333333333333334</v>
      </c>
      <c r="BE1698" s="9">
        <f>AVERAGE(MainTable[[#This Row],[c1]:[c2]])</f>
        <v>2E-3</v>
      </c>
      <c r="BF1698" s="9">
        <f>AVERAGE(MainTable[[#This Row],[n3]], MainTable[[#This Row],[n1]], MainTable[[#This Row],[n4]])</f>
        <v>0.109</v>
      </c>
      <c r="BG1698" s="9" t="str">
        <f>VLOOKUP(MainTable[[#This Row],[model]],ModelNames,4,FALSE)</f>
        <v>Kernel/SVM</v>
      </c>
      <c r="BH1698" s="9" cm="1">
        <f t="array" ref="BH1698">MEDIAN(IF($AM$2:$AM$2385=AM1698,$AN$2:$AN$2385))</f>
        <v>0.87225452196382425</v>
      </c>
      <c r="BI1698" s="9" t="str" cm="1">
        <f t="array" ref="BI1698">LEFT(A1698, MIN(IFERROR(FIND({"_binarized","_clean","_converted"}, A1698), LEN(A1698)+1))-1)</f>
        <v>pumpkin_seeds</v>
      </c>
    </row>
    <row r="1699" spans="1:61" x14ac:dyDescent="0.25">
      <c r="A1699" t="s">
        <v>186</v>
      </c>
      <c r="B1699" s="6">
        <v>2500</v>
      </c>
      <c r="C1699">
        <v>13</v>
      </c>
      <c r="D1699">
        <v>12</v>
      </c>
      <c r="E1699">
        <v>0</v>
      </c>
      <c r="F1699" s="1">
        <v>1.083333333333333</v>
      </c>
      <c r="G1699">
        <v>0</v>
      </c>
      <c r="H1699">
        <v>0</v>
      </c>
      <c r="I1699" s="1">
        <v>10.99987900133099</v>
      </c>
      <c r="J1699" s="1">
        <v>6.8620541952216483</v>
      </c>
      <c r="K1699" s="1">
        <v>0.89389656190676192</v>
      </c>
      <c r="L1699" s="1">
        <v>5.8116000000000003</v>
      </c>
      <c r="M1699" s="1">
        <v>3.1372</v>
      </c>
      <c r="N1699" s="2">
        <v>0.30099999999999999</v>
      </c>
      <c r="O1699" s="2">
        <v>0.309</v>
      </c>
      <c r="P1699" s="2">
        <v>0.14699999999999999</v>
      </c>
      <c r="Q1699" s="2">
        <v>5.0000000000000001E-3</v>
      </c>
      <c r="R1699" s="2">
        <v>0.95199999999999996</v>
      </c>
      <c r="S1699" s="2">
        <v>0.81499999999999995</v>
      </c>
      <c r="T1699" s="2">
        <v>8.9999999999999993E-3</v>
      </c>
      <c r="U1699" s="2">
        <v>0.11700000000000001</v>
      </c>
      <c r="V1699" s="2">
        <v>8.4000000000000005E-2</v>
      </c>
      <c r="W1699" s="2">
        <v>8.4000000000000005E-2</v>
      </c>
      <c r="X1699" s="2">
        <v>0.29899999999999999</v>
      </c>
      <c r="Y1699" s="2">
        <v>0.16400000000000001</v>
      </c>
      <c r="Z1699" s="2">
        <v>7.9000000000000001E-2</v>
      </c>
      <c r="AA1699" s="2">
        <v>0.372</v>
      </c>
      <c r="AB1699" s="2">
        <v>0.99099999999999999</v>
      </c>
      <c r="AC1699" s="2">
        <v>0.83799999999999997</v>
      </c>
      <c r="AD1699" s="2">
        <v>0.29699999999999999</v>
      </c>
      <c r="AE1699" s="2">
        <v>0.71099999999999997</v>
      </c>
      <c r="AF1699" s="2">
        <v>5.0000000000000001E-3</v>
      </c>
      <c r="AG1699" s="2">
        <v>2E-3</v>
      </c>
      <c r="AH1699" s="2">
        <v>0.33300000000000002</v>
      </c>
      <c r="AI1699" s="2">
        <v>1E-3</v>
      </c>
      <c r="AJ1699" s="2">
        <v>3.0000000000000001E-3</v>
      </c>
      <c r="AK1699">
        <v>230028</v>
      </c>
      <c r="AL1699">
        <v>15.24</v>
      </c>
      <c r="AM1699" t="s">
        <v>52</v>
      </c>
      <c r="AN1699" s="3">
        <v>0.88559999999999994</v>
      </c>
      <c r="AO1699" s="3">
        <v>4.4542114902640217E-3</v>
      </c>
      <c r="AP1699" s="3">
        <v>0.88525996535561458</v>
      </c>
      <c r="AQ1699" s="3">
        <v>4.4682048644525494E-3</v>
      </c>
      <c r="AR1699" s="3">
        <v>0.94683493589743595</v>
      </c>
      <c r="AS1699" s="3">
        <v>7.1750751954128833E-3</v>
      </c>
      <c r="AT1699" s="10">
        <v>0.1002285480499268</v>
      </c>
      <c r="AU1699" s="1">
        <v>374.3828125</v>
      </c>
      <c r="AV1699" s="5">
        <v>24942.993275276</v>
      </c>
      <c r="AW1699" s="9">
        <v>2.477611780166626</v>
      </c>
      <c r="AX1699">
        <v>24</v>
      </c>
      <c r="AY1699" t="s">
        <v>50</v>
      </c>
      <c r="AZ1699" s="9">
        <f>AVERAGE(MainTable[[#This Row],[f1]:[f4]])</f>
        <v>0.44559999999999994</v>
      </c>
      <c r="BA1699" s="9">
        <f>AVERAGE(MainTable[[#This Row],[l1]:[l3]])</f>
        <v>7.0000000000000007E-2</v>
      </c>
      <c r="BB1699" s="9">
        <f>AVERAGE(MainTable[[#This Row],[n1]:[lsc]])</f>
        <v>0.33149999999999996</v>
      </c>
      <c r="BC1699" s="9">
        <f>AVERAGE(MainTable[[#This Row],[density]:[clsCoef]])</f>
        <v>0.5675</v>
      </c>
      <c r="BD1699" s="9">
        <f>AVERAGE(MainTable[[#This Row],[t2]:[t4]])</f>
        <v>0.11333333333333334</v>
      </c>
      <c r="BE1699" s="9">
        <f>AVERAGE(MainTable[[#This Row],[c1]:[c2]])</f>
        <v>2E-3</v>
      </c>
      <c r="BF1699" s="9">
        <f>AVERAGE(MainTable[[#This Row],[n3]], MainTable[[#This Row],[n1]], MainTable[[#This Row],[n4]])</f>
        <v>0.109</v>
      </c>
      <c r="BG1699" s="9" t="str">
        <f>VLOOKUP(MainTable[[#This Row],[model]],ModelNames,4,FALSE)</f>
        <v>Tree Ensemble</v>
      </c>
      <c r="BH1699" s="9" cm="1">
        <f t="array" ref="BH1699">MEDIAN(IF($AM$2:$AM$2385=AM1699,$AN$2:$AN$2385))</f>
        <v>0.87140340575455077</v>
      </c>
      <c r="BI1699" s="9" t="str" cm="1">
        <f t="array" ref="BI1699">LEFT(A1699, MIN(IFERROR(FIND({"_binarized","_clean","_converted"}, A1699), LEN(A1699)+1))-1)</f>
        <v>pumpkin_seeds</v>
      </c>
    </row>
    <row r="1700" spans="1:61" x14ac:dyDescent="0.25">
      <c r="A1700" t="s">
        <v>186</v>
      </c>
      <c r="B1700" s="6">
        <v>2500</v>
      </c>
      <c r="C1700">
        <v>13</v>
      </c>
      <c r="D1700">
        <v>12</v>
      </c>
      <c r="E1700">
        <v>0</v>
      </c>
      <c r="F1700" s="1">
        <v>1.083333333333333</v>
      </c>
      <c r="G1700">
        <v>0</v>
      </c>
      <c r="H1700">
        <v>0</v>
      </c>
      <c r="I1700" s="1">
        <v>10.99987900133099</v>
      </c>
      <c r="J1700" s="1">
        <v>6.8620541952216483</v>
      </c>
      <c r="K1700" s="1">
        <v>0.89389656190676192</v>
      </c>
      <c r="L1700" s="1">
        <v>5.8116000000000003</v>
      </c>
      <c r="M1700" s="1">
        <v>3.1372</v>
      </c>
      <c r="N1700" s="2">
        <v>0.30099999999999999</v>
      </c>
      <c r="O1700" s="2">
        <v>0.309</v>
      </c>
      <c r="P1700" s="2">
        <v>0.14699999999999999</v>
      </c>
      <c r="Q1700" s="2">
        <v>5.0000000000000001E-3</v>
      </c>
      <c r="R1700" s="2">
        <v>0.95199999999999996</v>
      </c>
      <c r="S1700" s="2">
        <v>0.81499999999999995</v>
      </c>
      <c r="T1700" s="2">
        <v>8.9999999999999993E-3</v>
      </c>
      <c r="U1700" s="2">
        <v>0.11700000000000001</v>
      </c>
      <c r="V1700" s="2">
        <v>8.4000000000000005E-2</v>
      </c>
      <c r="W1700" s="2">
        <v>8.4000000000000005E-2</v>
      </c>
      <c r="X1700" s="2">
        <v>0.29899999999999999</v>
      </c>
      <c r="Y1700" s="2">
        <v>0.16400000000000001</v>
      </c>
      <c r="Z1700" s="2">
        <v>7.9000000000000001E-2</v>
      </c>
      <c r="AA1700" s="2">
        <v>0.372</v>
      </c>
      <c r="AB1700" s="2">
        <v>0.99099999999999999</v>
      </c>
      <c r="AC1700" s="2">
        <v>0.83799999999999997</v>
      </c>
      <c r="AD1700" s="2">
        <v>0.29699999999999999</v>
      </c>
      <c r="AE1700" s="2">
        <v>0.71099999999999997</v>
      </c>
      <c r="AF1700" s="2">
        <v>5.0000000000000001E-3</v>
      </c>
      <c r="AG1700" s="2">
        <v>2E-3</v>
      </c>
      <c r="AH1700" s="2">
        <v>0.33300000000000002</v>
      </c>
      <c r="AI1700" s="2">
        <v>1E-3</v>
      </c>
      <c r="AJ1700" s="2">
        <v>3.0000000000000001E-3</v>
      </c>
      <c r="AK1700">
        <v>230028</v>
      </c>
      <c r="AL1700">
        <v>15.24</v>
      </c>
      <c r="AM1700" t="s">
        <v>55</v>
      </c>
      <c r="AN1700" s="3">
        <v>0.88400000000000001</v>
      </c>
      <c r="AO1700" s="3">
        <v>1.1661903789690609E-2</v>
      </c>
      <c r="AP1700" s="3">
        <v>0.8836224575182422</v>
      </c>
      <c r="AQ1700" s="3">
        <v>1.180537390966028E-2</v>
      </c>
      <c r="AR1700" s="3">
        <v>0.94653044871794878</v>
      </c>
      <c r="AS1700" s="3">
        <v>9.8041618415272216E-3</v>
      </c>
      <c r="AT1700" s="10">
        <v>6.2394142150878906E-3</v>
      </c>
      <c r="AU1700" s="1">
        <v>358.55078125</v>
      </c>
      <c r="AV1700" s="5">
        <v>400678.63966373709</v>
      </c>
      <c r="AW1700" s="9">
        <v>1.2181603908538821</v>
      </c>
      <c r="AX1700">
        <v>16</v>
      </c>
      <c r="AY1700" t="s">
        <v>50</v>
      </c>
      <c r="AZ1700" s="9">
        <f>AVERAGE(MainTable[[#This Row],[f1]:[f4]])</f>
        <v>0.44559999999999994</v>
      </c>
      <c r="BA1700" s="9">
        <f>AVERAGE(MainTable[[#This Row],[l1]:[l3]])</f>
        <v>7.0000000000000007E-2</v>
      </c>
      <c r="BB1700" s="9">
        <f>AVERAGE(MainTable[[#This Row],[n1]:[lsc]])</f>
        <v>0.33149999999999996</v>
      </c>
      <c r="BC1700" s="9">
        <f>AVERAGE(MainTable[[#This Row],[density]:[clsCoef]])</f>
        <v>0.5675</v>
      </c>
      <c r="BD1700" s="9">
        <f>AVERAGE(MainTable[[#This Row],[t2]:[t4]])</f>
        <v>0.11333333333333334</v>
      </c>
      <c r="BE1700" s="9">
        <f>AVERAGE(MainTable[[#This Row],[c1]:[c2]])</f>
        <v>2E-3</v>
      </c>
      <c r="BF1700" s="9">
        <f>AVERAGE(MainTable[[#This Row],[n3]], MainTable[[#This Row],[n1]], MainTable[[#This Row],[n4]])</f>
        <v>0.109</v>
      </c>
      <c r="BG1700" s="9" t="str">
        <f>VLOOKUP(MainTable[[#This Row],[model]],ModelNames,4,FALSE)</f>
        <v>Tree Ensemble</v>
      </c>
      <c r="BH1700" s="9" cm="1">
        <f t="array" ref="BH1700">MEDIAN(IF($AM$2:$AM$2385=AM1700,$AN$2:$AN$2385))</f>
        <v>0.88267425723439863</v>
      </c>
      <c r="BI1700" s="9" t="str" cm="1">
        <f t="array" ref="BI1700">LEFT(A1700, MIN(IFERROR(FIND({"_binarized","_clean","_converted"}, A1700), LEN(A1700)+1))-1)</f>
        <v>pumpkin_seeds</v>
      </c>
    </row>
    <row r="1701" spans="1:61" x14ac:dyDescent="0.25">
      <c r="A1701" t="s">
        <v>186</v>
      </c>
      <c r="B1701" s="6">
        <v>2500</v>
      </c>
      <c r="C1701">
        <v>13</v>
      </c>
      <c r="D1701">
        <v>12</v>
      </c>
      <c r="E1701">
        <v>0</v>
      </c>
      <c r="F1701" s="1">
        <v>1.083333333333333</v>
      </c>
      <c r="G1701">
        <v>0</v>
      </c>
      <c r="H1701">
        <v>0</v>
      </c>
      <c r="I1701" s="1">
        <v>10.99987900133099</v>
      </c>
      <c r="J1701" s="1">
        <v>6.8620541952216483</v>
      </c>
      <c r="K1701" s="1">
        <v>0.89389656190676192</v>
      </c>
      <c r="L1701" s="1">
        <v>5.8116000000000003</v>
      </c>
      <c r="M1701" s="1">
        <v>3.1372</v>
      </c>
      <c r="N1701" s="2">
        <v>0.30099999999999999</v>
      </c>
      <c r="O1701" s="2">
        <v>0.309</v>
      </c>
      <c r="P1701" s="2">
        <v>0.14699999999999999</v>
      </c>
      <c r="Q1701" s="2">
        <v>5.0000000000000001E-3</v>
      </c>
      <c r="R1701" s="2">
        <v>0.95199999999999996</v>
      </c>
      <c r="S1701" s="2">
        <v>0.81499999999999995</v>
      </c>
      <c r="T1701" s="2">
        <v>8.9999999999999993E-3</v>
      </c>
      <c r="U1701" s="2">
        <v>0.11700000000000001</v>
      </c>
      <c r="V1701" s="2">
        <v>8.4000000000000005E-2</v>
      </c>
      <c r="W1701" s="2">
        <v>8.4000000000000005E-2</v>
      </c>
      <c r="X1701" s="2">
        <v>0.29899999999999999</v>
      </c>
      <c r="Y1701" s="2">
        <v>0.16400000000000001</v>
      </c>
      <c r="Z1701" s="2">
        <v>7.9000000000000001E-2</v>
      </c>
      <c r="AA1701" s="2">
        <v>0.372</v>
      </c>
      <c r="AB1701" s="2">
        <v>0.99099999999999999</v>
      </c>
      <c r="AC1701" s="2">
        <v>0.83799999999999997</v>
      </c>
      <c r="AD1701" s="2">
        <v>0.29699999999999999</v>
      </c>
      <c r="AE1701" s="2">
        <v>0.71099999999999997</v>
      </c>
      <c r="AF1701" s="2">
        <v>5.0000000000000001E-3</v>
      </c>
      <c r="AG1701" s="2">
        <v>2E-3</v>
      </c>
      <c r="AH1701" s="2">
        <v>0.33300000000000002</v>
      </c>
      <c r="AI1701" s="2">
        <v>1E-3</v>
      </c>
      <c r="AJ1701" s="2">
        <v>3.0000000000000001E-3</v>
      </c>
      <c r="AK1701">
        <v>230028</v>
      </c>
      <c r="AL1701">
        <v>15.24</v>
      </c>
      <c r="AM1701" t="s">
        <v>56</v>
      </c>
      <c r="AN1701" s="3">
        <v>0.8832000000000001</v>
      </c>
      <c r="AO1701" s="3">
        <v>9.0862533532804456E-3</v>
      </c>
      <c r="AP1701" s="3">
        <v>0.88291581325625224</v>
      </c>
      <c r="AQ1701" s="3">
        <v>9.1946104986704892E-3</v>
      </c>
      <c r="AR1701" s="3">
        <v>0.9458141025641027</v>
      </c>
      <c r="AS1701" s="3">
        <v>7.5511786593418116E-3</v>
      </c>
      <c r="AT1701" s="10">
        <v>1.6884803771972661E-3</v>
      </c>
      <c r="AU1701" s="1">
        <v>359.3125</v>
      </c>
      <c r="AV1701" s="5">
        <v>1480621.2934199381</v>
      </c>
      <c r="AW1701" s="9">
        <v>0.8756716251373291</v>
      </c>
      <c r="AX1701">
        <v>10</v>
      </c>
      <c r="AY1701" t="s">
        <v>50</v>
      </c>
      <c r="AZ1701" s="9">
        <f>AVERAGE(MainTable[[#This Row],[f1]:[f4]])</f>
        <v>0.44559999999999994</v>
      </c>
      <c r="BA1701" s="9">
        <f>AVERAGE(MainTable[[#This Row],[l1]:[l3]])</f>
        <v>7.0000000000000007E-2</v>
      </c>
      <c r="BB1701" s="9">
        <f>AVERAGE(MainTable[[#This Row],[n1]:[lsc]])</f>
        <v>0.33149999999999996</v>
      </c>
      <c r="BC1701" s="9">
        <f>AVERAGE(MainTable[[#This Row],[density]:[clsCoef]])</f>
        <v>0.5675</v>
      </c>
      <c r="BD1701" s="9">
        <f>AVERAGE(MainTable[[#This Row],[t2]:[t4]])</f>
        <v>0.11333333333333334</v>
      </c>
      <c r="BE1701" s="9">
        <f>AVERAGE(MainTable[[#This Row],[c1]:[c2]])</f>
        <v>2E-3</v>
      </c>
      <c r="BF1701" s="9">
        <f>AVERAGE(MainTable[[#This Row],[n3]], MainTable[[#This Row],[n1]], MainTable[[#This Row],[n4]])</f>
        <v>0.109</v>
      </c>
      <c r="BG1701" s="9" t="str">
        <f>VLOOKUP(MainTable[[#This Row],[model]],ModelNames,4,FALSE)</f>
        <v>Linear</v>
      </c>
      <c r="BH1701" s="9" cm="1">
        <f t="array" ref="BH1701">MEDIAN(IF($AM$2:$AM$2385=AM1701,$AN$2:$AN$2385))</f>
        <v>0.85279999999999989</v>
      </c>
      <c r="BI1701" s="9" t="str" cm="1">
        <f t="array" ref="BI1701">LEFT(A1701, MIN(IFERROR(FIND({"_binarized","_clean","_converted"}, A1701), LEN(A1701)+1))-1)</f>
        <v>pumpkin_seeds</v>
      </c>
    </row>
    <row r="1702" spans="1:61" x14ac:dyDescent="0.25">
      <c r="A1702" t="s">
        <v>186</v>
      </c>
      <c r="B1702" s="6">
        <v>2500</v>
      </c>
      <c r="C1702">
        <v>13</v>
      </c>
      <c r="D1702">
        <v>12</v>
      </c>
      <c r="E1702">
        <v>0</v>
      </c>
      <c r="F1702" s="1">
        <v>1.083333333333333</v>
      </c>
      <c r="G1702">
        <v>0</v>
      </c>
      <c r="H1702">
        <v>0</v>
      </c>
      <c r="I1702" s="1">
        <v>10.99987900133099</v>
      </c>
      <c r="J1702" s="1">
        <v>6.8620541952216483</v>
      </c>
      <c r="K1702" s="1">
        <v>0.89389656190676192</v>
      </c>
      <c r="L1702" s="1">
        <v>5.8116000000000003</v>
      </c>
      <c r="M1702" s="1">
        <v>3.1372</v>
      </c>
      <c r="N1702" s="2">
        <v>0.30099999999999999</v>
      </c>
      <c r="O1702" s="2">
        <v>0.309</v>
      </c>
      <c r="P1702" s="2">
        <v>0.14699999999999999</v>
      </c>
      <c r="Q1702" s="2">
        <v>5.0000000000000001E-3</v>
      </c>
      <c r="R1702" s="2">
        <v>0.95199999999999996</v>
      </c>
      <c r="S1702" s="2">
        <v>0.81499999999999995</v>
      </c>
      <c r="T1702" s="2">
        <v>8.9999999999999993E-3</v>
      </c>
      <c r="U1702" s="2">
        <v>0.11700000000000001</v>
      </c>
      <c r="V1702" s="2">
        <v>8.4000000000000005E-2</v>
      </c>
      <c r="W1702" s="2">
        <v>8.4000000000000005E-2</v>
      </c>
      <c r="X1702" s="2">
        <v>0.29899999999999999</v>
      </c>
      <c r="Y1702" s="2">
        <v>0.16400000000000001</v>
      </c>
      <c r="Z1702" s="2">
        <v>7.9000000000000001E-2</v>
      </c>
      <c r="AA1702" s="2">
        <v>0.372</v>
      </c>
      <c r="AB1702" s="2">
        <v>0.99099999999999999</v>
      </c>
      <c r="AC1702" s="2">
        <v>0.83799999999999997</v>
      </c>
      <c r="AD1702" s="2">
        <v>0.29699999999999999</v>
      </c>
      <c r="AE1702" s="2">
        <v>0.71099999999999997</v>
      </c>
      <c r="AF1702" s="2">
        <v>5.0000000000000001E-3</v>
      </c>
      <c r="AG1702" s="2">
        <v>2E-3</v>
      </c>
      <c r="AH1702" s="2">
        <v>0.33300000000000002</v>
      </c>
      <c r="AI1702" s="2">
        <v>1E-3</v>
      </c>
      <c r="AJ1702" s="2">
        <v>3.0000000000000001E-3</v>
      </c>
      <c r="AK1702">
        <v>230028</v>
      </c>
      <c r="AL1702">
        <v>15.24</v>
      </c>
      <c r="AM1702" t="s">
        <v>62</v>
      </c>
      <c r="AN1702" s="3">
        <v>0.88319999999999987</v>
      </c>
      <c r="AO1702" s="3">
        <v>8.6348132579691685E-3</v>
      </c>
      <c r="AP1702" s="3">
        <v>0.88290909941511531</v>
      </c>
      <c r="AQ1702" s="3">
        <v>8.7274075568162229E-3</v>
      </c>
      <c r="AT1702" s="10">
        <v>1.719474792480469E-3</v>
      </c>
      <c r="AU1702" s="1">
        <v>351.30078125</v>
      </c>
      <c r="AV1702" s="5">
        <v>1453932.3349972269</v>
      </c>
      <c r="AW1702" s="9">
        <v>4.958033561706543E-2</v>
      </c>
      <c r="AX1702">
        <v>6</v>
      </c>
      <c r="AY1702" t="s">
        <v>50</v>
      </c>
      <c r="AZ1702" s="9">
        <f>AVERAGE(MainTable[[#This Row],[f1]:[f4]])</f>
        <v>0.44559999999999994</v>
      </c>
      <c r="BA1702" s="9">
        <f>AVERAGE(MainTable[[#This Row],[l1]:[l3]])</f>
        <v>7.0000000000000007E-2</v>
      </c>
      <c r="BB1702" s="9">
        <f>AVERAGE(MainTable[[#This Row],[n1]:[lsc]])</f>
        <v>0.33149999999999996</v>
      </c>
      <c r="BC1702" s="9">
        <f>AVERAGE(MainTable[[#This Row],[density]:[clsCoef]])</f>
        <v>0.5675</v>
      </c>
      <c r="BD1702" s="9">
        <f>AVERAGE(MainTable[[#This Row],[t2]:[t4]])</f>
        <v>0.11333333333333334</v>
      </c>
      <c r="BE1702" s="9">
        <f>AVERAGE(MainTable[[#This Row],[c1]:[c2]])</f>
        <v>2E-3</v>
      </c>
      <c r="BF1702" s="9">
        <f>AVERAGE(MainTable[[#This Row],[n3]], MainTable[[#This Row],[n1]], MainTable[[#This Row],[n4]])</f>
        <v>0.109</v>
      </c>
      <c r="BG1702" s="9" t="str">
        <f>VLOOKUP(MainTable[[#This Row],[model]],ModelNames,4,FALSE)</f>
        <v>Linear</v>
      </c>
      <c r="BH1702" s="9" cm="1">
        <f t="array" ref="BH1702">MEDIAN(IF($AM$2:$AM$2385=AM1702,$AN$2:$AN$2385))</f>
        <v>0.84909999999999997</v>
      </c>
      <c r="BI1702" s="9" t="str" cm="1">
        <f t="array" ref="BI1702">LEFT(A1702, MIN(IFERROR(FIND({"_binarized","_clean","_converted"}, A1702), LEN(A1702)+1))-1)</f>
        <v>pumpkin_seeds</v>
      </c>
    </row>
    <row r="1703" spans="1:61" x14ac:dyDescent="0.25">
      <c r="A1703" t="s">
        <v>186</v>
      </c>
      <c r="B1703" s="6">
        <v>2500</v>
      </c>
      <c r="C1703">
        <v>13</v>
      </c>
      <c r="D1703">
        <v>12</v>
      </c>
      <c r="E1703">
        <v>0</v>
      </c>
      <c r="F1703" s="1">
        <v>1.083333333333333</v>
      </c>
      <c r="G1703">
        <v>0</v>
      </c>
      <c r="H1703">
        <v>0</v>
      </c>
      <c r="I1703" s="1">
        <v>10.99987900133099</v>
      </c>
      <c r="J1703" s="1">
        <v>6.8620541952216483</v>
      </c>
      <c r="K1703" s="1">
        <v>0.89389656190676192</v>
      </c>
      <c r="L1703" s="1">
        <v>5.8116000000000003</v>
      </c>
      <c r="M1703" s="1">
        <v>3.1372</v>
      </c>
      <c r="N1703" s="2">
        <v>0.30099999999999999</v>
      </c>
      <c r="O1703" s="2">
        <v>0.309</v>
      </c>
      <c r="P1703" s="2">
        <v>0.14699999999999999</v>
      </c>
      <c r="Q1703" s="2">
        <v>5.0000000000000001E-3</v>
      </c>
      <c r="R1703" s="2">
        <v>0.95199999999999996</v>
      </c>
      <c r="S1703" s="2">
        <v>0.81499999999999995</v>
      </c>
      <c r="T1703" s="2">
        <v>8.9999999999999993E-3</v>
      </c>
      <c r="U1703" s="2">
        <v>0.11700000000000001</v>
      </c>
      <c r="V1703" s="2">
        <v>8.4000000000000005E-2</v>
      </c>
      <c r="W1703" s="2">
        <v>8.4000000000000005E-2</v>
      </c>
      <c r="X1703" s="2">
        <v>0.29899999999999999</v>
      </c>
      <c r="Y1703" s="2">
        <v>0.16400000000000001</v>
      </c>
      <c r="Z1703" s="2">
        <v>7.9000000000000001E-2</v>
      </c>
      <c r="AA1703" s="2">
        <v>0.372</v>
      </c>
      <c r="AB1703" s="2">
        <v>0.99099999999999999</v>
      </c>
      <c r="AC1703" s="2">
        <v>0.83799999999999997</v>
      </c>
      <c r="AD1703" s="2">
        <v>0.29699999999999999</v>
      </c>
      <c r="AE1703" s="2">
        <v>0.71099999999999997</v>
      </c>
      <c r="AF1703" s="2">
        <v>5.0000000000000001E-3</v>
      </c>
      <c r="AG1703" s="2">
        <v>2E-3</v>
      </c>
      <c r="AH1703" s="2">
        <v>0.33300000000000002</v>
      </c>
      <c r="AI1703" s="2">
        <v>1E-3</v>
      </c>
      <c r="AJ1703" s="2">
        <v>3.0000000000000001E-3</v>
      </c>
      <c r="AK1703">
        <v>230028</v>
      </c>
      <c r="AL1703">
        <v>15.24</v>
      </c>
      <c r="AM1703" t="s">
        <v>59</v>
      </c>
      <c r="AN1703" s="3">
        <v>0.88280000000000014</v>
      </c>
      <c r="AO1703" s="3">
        <v>8.4474848327771579E-3</v>
      </c>
      <c r="AP1703" s="3">
        <v>0.88253342796452616</v>
      </c>
      <c r="AQ1703" s="3">
        <v>8.5123926384083407E-3</v>
      </c>
      <c r="AR1703" s="3">
        <v>0.94441025641025644</v>
      </c>
      <c r="AS1703" s="3">
        <v>5.4942797191098007E-3</v>
      </c>
      <c r="AT1703" s="10">
        <v>6.0930252075195313E-3</v>
      </c>
      <c r="AU1703" s="1">
        <v>372.9140625</v>
      </c>
      <c r="AV1703" s="5">
        <v>410305.2120832681</v>
      </c>
      <c r="AW1703" s="9">
        <v>0.58955240249633789</v>
      </c>
      <c r="AX1703">
        <v>1</v>
      </c>
      <c r="AY1703" t="s">
        <v>50</v>
      </c>
      <c r="AZ1703" s="9">
        <f>AVERAGE(MainTable[[#This Row],[f1]:[f4]])</f>
        <v>0.44559999999999994</v>
      </c>
      <c r="BA1703" s="9">
        <f>AVERAGE(MainTable[[#This Row],[l1]:[l3]])</f>
        <v>7.0000000000000007E-2</v>
      </c>
      <c r="BB1703" s="9">
        <f>AVERAGE(MainTable[[#This Row],[n1]:[lsc]])</f>
        <v>0.33149999999999996</v>
      </c>
      <c r="BC1703" s="9">
        <f>AVERAGE(MainTable[[#This Row],[density]:[clsCoef]])</f>
        <v>0.5675</v>
      </c>
      <c r="BD1703" s="9">
        <f>AVERAGE(MainTable[[#This Row],[t2]:[t4]])</f>
        <v>0.11333333333333334</v>
      </c>
      <c r="BE1703" s="9">
        <f>AVERAGE(MainTable[[#This Row],[c1]:[c2]])</f>
        <v>2E-3</v>
      </c>
      <c r="BF1703" s="9">
        <f>AVERAGE(MainTable[[#This Row],[n3]], MainTable[[#This Row],[n1]], MainTable[[#This Row],[n4]])</f>
        <v>0.109</v>
      </c>
      <c r="BG1703" s="9" t="str">
        <f>VLOOKUP(MainTable[[#This Row],[model]],ModelNames,4,FALSE)</f>
        <v>Tree Ensemble</v>
      </c>
      <c r="BH1703" s="9" cm="1">
        <f t="array" ref="BH1703">MEDIAN(IF($AM$2:$AM$2385=AM1703,$AN$2:$AN$2385))</f>
        <v>0.86949265687583444</v>
      </c>
      <c r="BI1703" s="9" t="str" cm="1">
        <f t="array" ref="BI1703">LEFT(A1703, MIN(IFERROR(FIND({"_binarized","_clean","_converted"}, A1703), LEN(A1703)+1))-1)</f>
        <v>pumpkin_seeds</v>
      </c>
    </row>
    <row r="1704" spans="1:61" x14ac:dyDescent="0.25">
      <c r="A1704" t="s">
        <v>186</v>
      </c>
      <c r="B1704" s="6">
        <v>2500</v>
      </c>
      <c r="C1704">
        <v>13</v>
      </c>
      <c r="D1704">
        <v>12</v>
      </c>
      <c r="E1704">
        <v>0</v>
      </c>
      <c r="F1704" s="1">
        <v>1.083333333333333</v>
      </c>
      <c r="G1704">
        <v>0</v>
      </c>
      <c r="H1704">
        <v>0</v>
      </c>
      <c r="I1704" s="1">
        <v>10.99987900133099</v>
      </c>
      <c r="J1704" s="1">
        <v>6.8620541952216483</v>
      </c>
      <c r="K1704" s="1">
        <v>0.89389656190676192</v>
      </c>
      <c r="L1704" s="1">
        <v>5.8116000000000003</v>
      </c>
      <c r="M1704" s="1">
        <v>3.1372</v>
      </c>
      <c r="N1704" s="2">
        <v>0.30099999999999999</v>
      </c>
      <c r="O1704" s="2">
        <v>0.309</v>
      </c>
      <c r="P1704" s="2">
        <v>0.14699999999999999</v>
      </c>
      <c r="Q1704" s="2">
        <v>5.0000000000000001E-3</v>
      </c>
      <c r="R1704" s="2">
        <v>0.95199999999999996</v>
      </c>
      <c r="S1704" s="2">
        <v>0.81499999999999995</v>
      </c>
      <c r="T1704" s="2">
        <v>8.9999999999999993E-3</v>
      </c>
      <c r="U1704" s="2">
        <v>0.11700000000000001</v>
      </c>
      <c r="V1704" s="2">
        <v>8.4000000000000005E-2</v>
      </c>
      <c r="W1704" s="2">
        <v>8.4000000000000005E-2</v>
      </c>
      <c r="X1704" s="2">
        <v>0.29899999999999999</v>
      </c>
      <c r="Y1704" s="2">
        <v>0.16400000000000001</v>
      </c>
      <c r="Z1704" s="2">
        <v>7.9000000000000001E-2</v>
      </c>
      <c r="AA1704" s="2">
        <v>0.372</v>
      </c>
      <c r="AB1704" s="2">
        <v>0.99099999999999999</v>
      </c>
      <c r="AC1704" s="2">
        <v>0.83799999999999997</v>
      </c>
      <c r="AD1704" s="2">
        <v>0.29699999999999999</v>
      </c>
      <c r="AE1704" s="2">
        <v>0.71099999999999997</v>
      </c>
      <c r="AF1704" s="2">
        <v>5.0000000000000001E-3</v>
      </c>
      <c r="AG1704" s="2">
        <v>2E-3</v>
      </c>
      <c r="AH1704" s="2">
        <v>0.33300000000000002</v>
      </c>
      <c r="AI1704" s="2">
        <v>1E-3</v>
      </c>
      <c r="AJ1704" s="2">
        <v>3.0000000000000001E-3</v>
      </c>
      <c r="AK1704">
        <v>230028</v>
      </c>
      <c r="AL1704">
        <v>15.24</v>
      </c>
      <c r="AM1704" t="s">
        <v>61</v>
      </c>
      <c r="AN1704" s="3">
        <v>0.88200000000000001</v>
      </c>
      <c r="AO1704" s="3">
        <v>5.6568542494923853E-3</v>
      </c>
      <c r="AP1704" s="3">
        <v>0.88166230205334606</v>
      </c>
      <c r="AQ1704" s="3">
        <v>5.5200922971096874E-3</v>
      </c>
      <c r="AR1704" s="3">
        <v>0.94312339743589746</v>
      </c>
      <c r="AS1704" s="3">
        <v>6.9181884895771917E-3</v>
      </c>
      <c r="AT1704" s="10">
        <v>1.8470287322998049E-3</v>
      </c>
      <c r="AU1704" s="1">
        <v>337.203125</v>
      </c>
      <c r="AV1704" s="5">
        <v>1353525.2355750611</v>
      </c>
      <c r="AW1704" s="9">
        <v>2.6869297027587891E-2</v>
      </c>
      <c r="AX1704">
        <v>4</v>
      </c>
      <c r="AY1704" t="s">
        <v>50</v>
      </c>
      <c r="AZ1704" s="9">
        <f>AVERAGE(MainTable[[#This Row],[f1]:[f4]])</f>
        <v>0.44559999999999994</v>
      </c>
      <c r="BA1704" s="9">
        <f>AVERAGE(MainTable[[#This Row],[l1]:[l3]])</f>
        <v>7.0000000000000007E-2</v>
      </c>
      <c r="BB1704" s="9">
        <f>AVERAGE(MainTable[[#This Row],[n1]:[lsc]])</f>
        <v>0.33149999999999996</v>
      </c>
      <c r="BC1704" s="9">
        <f>AVERAGE(MainTable[[#This Row],[density]:[clsCoef]])</f>
        <v>0.5675</v>
      </c>
      <c r="BD1704" s="9">
        <f>AVERAGE(MainTable[[#This Row],[t2]:[t4]])</f>
        <v>0.11333333333333334</v>
      </c>
      <c r="BE1704" s="9">
        <f>AVERAGE(MainTable[[#This Row],[c1]:[c2]])</f>
        <v>2E-3</v>
      </c>
      <c r="BF1704" s="9">
        <f>AVERAGE(MainTable[[#This Row],[n3]], MainTable[[#This Row],[n1]], MainTable[[#This Row],[n4]])</f>
        <v>0.109</v>
      </c>
      <c r="BG1704" s="9" t="str">
        <f>VLOOKUP(MainTable[[#This Row],[model]],ModelNames,4,FALSE)</f>
        <v>Discriminant</v>
      </c>
      <c r="BH1704" s="9" cm="1">
        <f t="array" ref="BH1704">MEDIAN(IF($AM$2:$AM$2385=AM1704,$AN$2:$AN$2385))</f>
        <v>0.82848361206198695</v>
      </c>
      <c r="BI1704" s="9" t="str" cm="1">
        <f t="array" ref="BI1704">LEFT(A1704, MIN(IFERROR(FIND({"_binarized","_clean","_converted"}, A1704), LEN(A1704)+1))-1)</f>
        <v>pumpkin_seeds</v>
      </c>
    </row>
    <row r="1705" spans="1:61" x14ac:dyDescent="0.25">
      <c r="A1705" t="s">
        <v>186</v>
      </c>
      <c r="B1705" s="6">
        <v>2500</v>
      </c>
      <c r="C1705">
        <v>13</v>
      </c>
      <c r="D1705">
        <v>12</v>
      </c>
      <c r="E1705">
        <v>0</v>
      </c>
      <c r="F1705" s="1">
        <v>1.083333333333333</v>
      </c>
      <c r="G1705">
        <v>0</v>
      </c>
      <c r="H1705">
        <v>0</v>
      </c>
      <c r="I1705" s="1">
        <v>10.99987900133099</v>
      </c>
      <c r="J1705" s="1">
        <v>6.8620541952216483</v>
      </c>
      <c r="K1705" s="1">
        <v>0.89389656190676192</v>
      </c>
      <c r="L1705" s="1">
        <v>5.8116000000000003</v>
      </c>
      <c r="M1705" s="1">
        <v>3.1372</v>
      </c>
      <c r="N1705" s="2">
        <v>0.30099999999999999</v>
      </c>
      <c r="O1705" s="2">
        <v>0.309</v>
      </c>
      <c r="P1705" s="2">
        <v>0.14699999999999999</v>
      </c>
      <c r="Q1705" s="2">
        <v>5.0000000000000001E-3</v>
      </c>
      <c r="R1705" s="2">
        <v>0.95199999999999996</v>
      </c>
      <c r="S1705" s="2">
        <v>0.81499999999999995</v>
      </c>
      <c r="T1705" s="2">
        <v>8.9999999999999993E-3</v>
      </c>
      <c r="U1705" s="2">
        <v>0.11700000000000001</v>
      </c>
      <c r="V1705" s="2">
        <v>8.4000000000000005E-2</v>
      </c>
      <c r="W1705" s="2">
        <v>8.4000000000000005E-2</v>
      </c>
      <c r="X1705" s="2">
        <v>0.29899999999999999</v>
      </c>
      <c r="Y1705" s="2">
        <v>0.16400000000000001</v>
      </c>
      <c r="Z1705" s="2">
        <v>7.9000000000000001E-2</v>
      </c>
      <c r="AA1705" s="2">
        <v>0.372</v>
      </c>
      <c r="AB1705" s="2">
        <v>0.99099999999999999</v>
      </c>
      <c r="AC1705" s="2">
        <v>0.83799999999999997</v>
      </c>
      <c r="AD1705" s="2">
        <v>0.29699999999999999</v>
      </c>
      <c r="AE1705" s="2">
        <v>0.71099999999999997</v>
      </c>
      <c r="AF1705" s="2">
        <v>5.0000000000000001E-3</v>
      </c>
      <c r="AG1705" s="2">
        <v>2E-3</v>
      </c>
      <c r="AH1705" s="2">
        <v>0.33300000000000002</v>
      </c>
      <c r="AI1705" s="2">
        <v>1E-3</v>
      </c>
      <c r="AJ1705" s="2">
        <v>3.0000000000000001E-3</v>
      </c>
      <c r="AK1705">
        <v>230028</v>
      </c>
      <c r="AL1705">
        <v>15.24</v>
      </c>
      <c r="AM1705" t="s">
        <v>53</v>
      </c>
      <c r="AN1705" s="3">
        <v>0.88040000000000007</v>
      </c>
      <c r="AO1705" s="3">
        <v>1.0384603988597739E-2</v>
      </c>
      <c r="AP1705" s="3">
        <v>0.88012118087671554</v>
      </c>
      <c r="AQ1705" s="3">
        <v>1.039067803991541E-2</v>
      </c>
      <c r="AR1705" s="3">
        <v>0.93048076923076928</v>
      </c>
      <c r="AS1705" s="3">
        <v>8.8060948472956507E-3</v>
      </c>
      <c r="AT1705" s="10">
        <v>5.6307554244995117E-2</v>
      </c>
      <c r="AU1705" s="1">
        <v>351.87109375</v>
      </c>
      <c r="AV1705" s="5">
        <v>44399.015967244071</v>
      </c>
      <c r="AW1705" s="9">
        <v>0.147547721862793</v>
      </c>
      <c r="AX1705">
        <v>24</v>
      </c>
      <c r="AY1705" t="s">
        <v>50</v>
      </c>
      <c r="AZ1705" s="9">
        <f>AVERAGE(MainTable[[#This Row],[f1]:[f4]])</f>
        <v>0.44559999999999994</v>
      </c>
      <c r="BA1705" s="9">
        <f>AVERAGE(MainTable[[#This Row],[l1]:[l3]])</f>
        <v>7.0000000000000007E-2</v>
      </c>
      <c r="BB1705" s="9">
        <f>AVERAGE(MainTable[[#This Row],[n1]:[lsc]])</f>
        <v>0.33149999999999996</v>
      </c>
      <c r="BC1705" s="9">
        <f>AVERAGE(MainTable[[#This Row],[density]:[clsCoef]])</f>
        <v>0.5675</v>
      </c>
      <c r="BD1705" s="9">
        <f>AVERAGE(MainTable[[#This Row],[t2]:[t4]])</f>
        <v>0.11333333333333334</v>
      </c>
      <c r="BE1705" s="9">
        <f>AVERAGE(MainTable[[#This Row],[c1]:[c2]])</f>
        <v>2E-3</v>
      </c>
      <c r="BF1705" s="9">
        <f>AVERAGE(MainTable[[#This Row],[n3]], MainTable[[#This Row],[n1]], MainTable[[#This Row],[n4]])</f>
        <v>0.109</v>
      </c>
      <c r="BG1705" s="9" t="str">
        <f>VLOOKUP(MainTable[[#This Row],[model]],ModelNames,4,FALSE)</f>
        <v>Instance-based</v>
      </c>
      <c r="BH1705" s="9" cm="1">
        <f t="array" ref="BH1705">MEDIAN(IF($AM$2:$AM$2385=AM1705,$AN$2:$AN$2385))</f>
        <v>0.85</v>
      </c>
      <c r="BI1705" s="9" t="str" cm="1">
        <f t="array" ref="BI1705">LEFT(A1705, MIN(IFERROR(FIND({"_binarized","_clean","_converted"}, A1705), LEN(A1705)+1))-1)</f>
        <v>pumpkin_seeds</v>
      </c>
    </row>
    <row r="1706" spans="1:61" x14ac:dyDescent="0.25">
      <c r="A1706" t="s">
        <v>186</v>
      </c>
      <c r="B1706" s="6">
        <v>2500</v>
      </c>
      <c r="C1706">
        <v>13</v>
      </c>
      <c r="D1706">
        <v>12</v>
      </c>
      <c r="E1706">
        <v>0</v>
      </c>
      <c r="F1706" s="1">
        <v>1.083333333333333</v>
      </c>
      <c r="G1706">
        <v>0</v>
      </c>
      <c r="H1706">
        <v>0</v>
      </c>
      <c r="I1706" s="1">
        <v>10.99987900133099</v>
      </c>
      <c r="J1706" s="1">
        <v>6.8620541952216483</v>
      </c>
      <c r="K1706" s="1">
        <v>0.89389656190676192</v>
      </c>
      <c r="L1706" s="1">
        <v>5.8116000000000003</v>
      </c>
      <c r="M1706" s="1">
        <v>3.1372</v>
      </c>
      <c r="N1706" s="2">
        <v>0.30099999999999999</v>
      </c>
      <c r="O1706" s="2">
        <v>0.309</v>
      </c>
      <c r="P1706" s="2">
        <v>0.14699999999999999</v>
      </c>
      <c r="Q1706" s="2">
        <v>5.0000000000000001E-3</v>
      </c>
      <c r="R1706" s="2">
        <v>0.95199999999999996</v>
      </c>
      <c r="S1706" s="2">
        <v>0.81499999999999995</v>
      </c>
      <c r="T1706" s="2">
        <v>8.9999999999999993E-3</v>
      </c>
      <c r="U1706" s="2">
        <v>0.11700000000000001</v>
      </c>
      <c r="V1706" s="2">
        <v>8.4000000000000005E-2</v>
      </c>
      <c r="W1706" s="2">
        <v>8.4000000000000005E-2</v>
      </c>
      <c r="X1706" s="2">
        <v>0.29899999999999999</v>
      </c>
      <c r="Y1706" s="2">
        <v>0.16400000000000001</v>
      </c>
      <c r="Z1706" s="2">
        <v>7.9000000000000001E-2</v>
      </c>
      <c r="AA1706" s="2">
        <v>0.372</v>
      </c>
      <c r="AB1706" s="2">
        <v>0.99099999999999999</v>
      </c>
      <c r="AC1706" s="2">
        <v>0.83799999999999997</v>
      </c>
      <c r="AD1706" s="2">
        <v>0.29699999999999999</v>
      </c>
      <c r="AE1706" s="2">
        <v>0.71099999999999997</v>
      </c>
      <c r="AF1706" s="2">
        <v>5.0000000000000001E-3</v>
      </c>
      <c r="AG1706" s="2">
        <v>2E-3</v>
      </c>
      <c r="AH1706" s="2">
        <v>0.33300000000000002</v>
      </c>
      <c r="AI1706" s="2">
        <v>1E-3</v>
      </c>
      <c r="AJ1706" s="2">
        <v>3.0000000000000001E-3</v>
      </c>
      <c r="AK1706">
        <v>230028</v>
      </c>
      <c r="AL1706">
        <v>15.24</v>
      </c>
      <c r="AM1706" t="s">
        <v>58</v>
      </c>
      <c r="AN1706" s="3">
        <v>0.88040000000000007</v>
      </c>
      <c r="AO1706" s="3">
        <v>7.3102667529988319E-3</v>
      </c>
      <c r="AP1706" s="3">
        <v>0.88010153105003908</v>
      </c>
      <c r="AQ1706" s="3">
        <v>7.3803185595970834E-3</v>
      </c>
      <c r="AR1706" s="3">
        <v>0.94238461538461527</v>
      </c>
      <c r="AS1706" s="3">
        <v>7.5295917970265146E-3</v>
      </c>
      <c r="AT1706" s="10">
        <v>4.9622058868408203E-3</v>
      </c>
      <c r="AU1706" s="1">
        <v>356.96875</v>
      </c>
      <c r="AV1706" s="5">
        <v>503808.19680007693</v>
      </c>
      <c r="AW1706" s="9">
        <v>1.646950960159302</v>
      </c>
      <c r="AX1706">
        <v>2</v>
      </c>
      <c r="AY1706" t="s">
        <v>50</v>
      </c>
      <c r="AZ1706" s="9">
        <f>AVERAGE(MainTable[[#This Row],[f1]:[f4]])</f>
        <v>0.44559999999999994</v>
      </c>
      <c r="BA1706" s="9">
        <f>AVERAGE(MainTable[[#This Row],[l1]:[l3]])</f>
        <v>7.0000000000000007E-2</v>
      </c>
      <c r="BB1706" s="9">
        <f>AVERAGE(MainTable[[#This Row],[n1]:[lsc]])</f>
        <v>0.33149999999999996</v>
      </c>
      <c r="BC1706" s="9">
        <f>AVERAGE(MainTable[[#This Row],[density]:[clsCoef]])</f>
        <v>0.5675</v>
      </c>
      <c r="BD1706" s="9">
        <f>AVERAGE(MainTable[[#This Row],[t2]:[t4]])</f>
        <v>0.11333333333333334</v>
      </c>
      <c r="BE1706" s="9">
        <f>AVERAGE(MainTable[[#This Row],[c1]:[c2]])</f>
        <v>2E-3</v>
      </c>
      <c r="BF1706" s="9">
        <f>AVERAGE(MainTable[[#This Row],[n3]], MainTable[[#This Row],[n1]], MainTable[[#This Row],[n4]])</f>
        <v>0.109</v>
      </c>
      <c r="BG1706" s="9" t="str">
        <f>VLOOKUP(MainTable[[#This Row],[model]],ModelNames,4,FALSE)</f>
        <v>Tree Ensemble</v>
      </c>
      <c r="BH1706" s="9" cm="1">
        <f t="array" ref="BH1706">MEDIAN(IF($AM$2:$AM$2385=AM1706,$AN$2:$AN$2385))</f>
        <v>0.86973139609339412</v>
      </c>
      <c r="BI1706" s="9" t="str" cm="1">
        <f t="array" ref="BI1706">LEFT(A1706, MIN(IFERROR(FIND({"_binarized","_clean","_converted"}, A1706), LEN(A1706)+1))-1)</f>
        <v>pumpkin_seeds</v>
      </c>
    </row>
    <row r="1707" spans="1:61" x14ac:dyDescent="0.25">
      <c r="A1707" t="s">
        <v>186</v>
      </c>
      <c r="B1707" s="6">
        <v>2500</v>
      </c>
      <c r="C1707">
        <v>13</v>
      </c>
      <c r="D1707">
        <v>12</v>
      </c>
      <c r="E1707">
        <v>0</v>
      </c>
      <c r="F1707" s="1">
        <v>1.083333333333333</v>
      </c>
      <c r="G1707">
        <v>0</v>
      </c>
      <c r="H1707">
        <v>0</v>
      </c>
      <c r="I1707" s="1">
        <v>10.99987900133099</v>
      </c>
      <c r="J1707" s="1">
        <v>6.8620541952216483</v>
      </c>
      <c r="K1707" s="1">
        <v>0.89389656190676192</v>
      </c>
      <c r="L1707" s="1">
        <v>5.8116000000000003</v>
      </c>
      <c r="M1707" s="1">
        <v>3.1372</v>
      </c>
      <c r="N1707" s="2">
        <v>0.30099999999999999</v>
      </c>
      <c r="O1707" s="2">
        <v>0.309</v>
      </c>
      <c r="P1707" s="2">
        <v>0.14699999999999999</v>
      </c>
      <c r="Q1707" s="2">
        <v>5.0000000000000001E-3</v>
      </c>
      <c r="R1707" s="2">
        <v>0.95199999999999996</v>
      </c>
      <c r="S1707" s="2">
        <v>0.81499999999999995</v>
      </c>
      <c r="T1707" s="2">
        <v>8.9999999999999993E-3</v>
      </c>
      <c r="U1707" s="2">
        <v>0.11700000000000001</v>
      </c>
      <c r="V1707" s="2">
        <v>8.4000000000000005E-2</v>
      </c>
      <c r="W1707" s="2">
        <v>8.4000000000000005E-2</v>
      </c>
      <c r="X1707" s="2">
        <v>0.29899999999999999</v>
      </c>
      <c r="Y1707" s="2">
        <v>0.16400000000000001</v>
      </c>
      <c r="Z1707" s="2">
        <v>7.9000000000000001E-2</v>
      </c>
      <c r="AA1707" s="2">
        <v>0.372</v>
      </c>
      <c r="AB1707" s="2">
        <v>0.99099999999999999</v>
      </c>
      <c r="AC1707" s="2">
        <v>0.83799999999999997</v>
      </c>
      <c r="AD1707" s="2">
        <v>0.29699999999999999</v>
      </c>
      <c r="AE1707" s="2">
        <v>0.71099999999999997</v>
      </c>
      <c r="AF1707" s="2">
        <v>5.0000000000000001E-3</v>
      </c>
      <c r="AG1707" s="2">
        <v>2E-3</v>
      </c>
      <c r="AH1707" s="2">
        <v>0.33300000000000002</v>
      </c>
      <c r="AI1707" s="2">
        <v>1E-3</v>
      </c>
      <c r="AJ1707" s="2">
        <v>3.0000000000000001E-3</v>
      </c>
      <c r="AK1707">
        <v>230028</v>
      </c>
      <c r="AL1707">
        <v>15.24</v>
      </c>
      <c r="AM1707" t="s">
        <v>64</v>
      </c>
      <c r="AN1707" s="3">
        <v>0.87800000000000011</v>
      </c>
      <c r="AO1707" s="3">
        <v>7.0427267446636112E-3</v>
      </c>
      <c r="AP1707" s="3">
        <v>0.87756157792567513</v>
      </c>
      <c r="AQ1707" s="3">
        <v>6.9648582508437416E-3</v>
      </c>
      <c r="AR1707" s="3">
        <v>0.94150320512820529</v>
      </c>
      <c r="AS1707" s="3">
        <v>1.0304750863954829E-2</v>
      </c>
      <c r="AT1707" s="10">
        <v>1.8520355224609379E-3</v>
      </c>
      <c r="AU1707" s="1">
        <v>352.453125</v>
      </c>
      <c r="AV1707" s="5">
        <v>1349866.117404737</v>
      </c>
      <c r="AW1707" s="9">
        <v>2.5429010391235352E-2</v>
      </c>
      <c r="AX1707">
        <v>2</v>
      </c>
      <c r="AY1707" t="s">
        <v>50</v>
      </c>
      <c r="AZ1707" s="9">
        <f>AVERAGE(MainTable[[#This Row],[f1]:[f4]])</f>
        <v>0.44559999999999994</v>
      </c>
      <c r="BA1707" s="9">
        <f>AVERAGE(MainTable[[#This Row],[l1]:[l3]])</f>
        <v>7.0000000000000007E-2</v>
      </c>
      <c r="BB1707" s="9">
        <f>AVERAGE(MainTable[[#This Row],[n1]:[lsc]])</f>
        <v>0.33149999999999996</v>
      </c>
      <c r="BC1707" s="9">
        <f>AVERAGE(MainTable[[#This Row],[density]:[clsCoef]])</f>
        <v>0.5675</v>
      </c>
      <c r="BD1707" s="9">
        <f>AVERAGE(MainTable[[#This Row],[t2]:[t4]])</f>
        <v>0.11333333333333334</v>
      </c>
      <c r="BE1707" s="9">
        <f>AVERAGE(MainTable[[#This Row],[c1]:[c2]])</f>
        <v>2E-3</v>
      </c>
      <c r="BF1707" s="9">
        <f>AVERAGE(MainTable[[#This Row],[n3]], MainTable[[#This Row],[n1]], MainTable[[#This Row],[n4]])</f>
        <v>0.109</v>
      </c>
      <c r="BG1707" s="9" t="str">
        <f>VLOOKUP(MainTable[[#This Row],[model]],ModelNames,4,FALSE)</f>
        <v>Discriminant</v>
      </c>
      <c r="BH1707" s="9" cm="1">
        <f t="array" ref="BH1707">MEDIAN(IF($AM$2:$AM$2385=AM1707,$AN$2:$AN$2385))</f>
        <v>0.83860904466088915</v>
      </c>
      <c r="BI1707" s="9" t="str" cm="1">
        <f t="array" ref="BI1707">LEFT(A1707, MIN(IFERROR(FIND({"_binarized","_clean","_converted"}, A1707), LEN(A1707)+1))-1)</f>
        <v>pumpkin_seeds</v>
      </c>
    </row>
    <row r="1708" spans="1:61" x14ac:dyDescent="0.25">
      <c r="A1708" t="s">
        <v>186</v>
      </c>
      <c r="B1708" s="6">
        <v>2500</v>
      </c>
      <c r="C1708">
        <v>13</v>
      </c>
      <c r="D1708">
        <v>12</v>
      </c>
      <c r="E1708">
        <v>0</v>
      </c>
      <c r="F1708" s="1">
        <v>1.083333333333333</v>
      </c>
      <c r="G1708">
        <v>0</v>
      </c>
      <c r="H1708">
        <v>0</v>
      </c>
      <c r="I1708" s="1">
        <v>10.99987900133099</v>
      </c>
      <c r="J1708" s="1">
        <v>6.8620541952216483</v>
      </c>
      <c r="K1708" s="1">
        <v>0.89389656190676192</v>
      </c>
      <c r="L1708" s="1">
        <v>5.8116000000000003</v>
      </c>
      <c r="M1708" s="1">
        <v>3.1372</v>
      </c>
      <c r="N1708" s="2">
        <v>0.30099999999999999</v>
      </c>
      <c r="O1708" s="2">
        <v>0.309</v>
      </c>
      <c r="P1708" s="2">
        <v>0.14699999999999999</v>
      </c>
      <c r="Q1708" s="2">
        <v>5.0000000000000001E-3</v>
      </c>
      <c r="R1708" s="2">
        <v>0.95199999999999996</v>
      </c>
      <c r="S1708" s="2">
        <v>0.81499999999999995</v>
      </c>
      <c r="T1708" s="2">
        <v>8.9999999999999993E-3</v>
      </c>
      <c r="U1708" s="2">
        <v>0.11700000000000001</v>
      </c>
      <c r="V1708" s="2">
        <v>8.4000000000000005E-2</v>
      </c>
      <c r="W1708" s="2">
        <v>8.4000000000000005E-2</v>
      </c>
      <c r="X1708" s="2">
        <v>0.29899999999999999</v>
      </c>
      <c r="Y1708" s="2">
        <v>0.16400000000000001</v>
      </c>
      <c r="Z1708" s="2">
        <v>7.9000000000000001E-2</v>
      </c>
      <c r="AA1708" s="2">
        <v>0.372</v>
      </c>
      <c r="AB1708" s="2">
        <v>0.99099999999999999</v>
      </c>
      <c r="AC1708" s="2">
        <v>0.83799999999999997</v>
      </c>
      <c r="AD1708" s="2">
        <v>0.29699999999999999</v>
      </c>
      <c r="AE1708" s="2">
        <v>0.71099999999999997</v>
      </c>
      <c r="AF1708" s="2">
        <v>5.0000000000000001E-3</v>
      </c>
      <c r="AG1708" s="2">
        <v>2E-3</v>
      </c>
      <c r="AH1708" s="2">
        <v>0.33300000000000002</v>
      </c>
      <c r="AI1708" s="2">
        <v>1E-3</v>
      </c>
      <c r="AJ1708" s="2">
        <v>3.0000000000000001E-3</v>
      </c>
      <c r="AK1708">
        <v>230028</v>
      </c>
      <c r="AL1708">
        <v>15.24</v>
      </c>
      <c r="AM1708" t="s">
        <v>60</v>
      </c>
      <c r="AN1708" s="3">
        <v>0.87119999999999997</v>
      </c>
      <c r="AO1708" s="3">
        <v>6.7646138101151122E-3</v>
      </c>
      <c r="AP1708" s="3">
        <v>0.87068016945872928</v>
      </c>
      <c r="AQ1708" s="3">
        <v>6.9259305652193534E-3</v>
      </c>
      <c r="AT1708" s="10">
        <v>1.9900798797607422E-3</v>
      </c>
      <c r="AU1708" s="1">
        <v>350.953125</v>
      </c>
      <c r="AV1708" s="5">
        <v>1256230.981190847</v>
      </c>
      <c r="AW1708" s="9">
        <v>7.8626155853271484E-2</v>
      </c>
      <c r="AX1708">
        <v>16</v>
      </c>
      <c r="AY1708" t="s">
        <v>50</v>
      </c>
      <c r="AZ1708" s="9">
        <f>AVERAGE(MainTable[[#This Row],[f1]:[f4]])</f>
        <v>0.44559999999999994</v>
      </c>
      <c r="BA1708" s="9">
        <f>AVERAGE(MainTable[[#This Row],[l1]:[l3]])</f>
        <v>7.0000000000000007E-2</v>
      </c>
      <c r="BB1708" s="9">
        <f>AVERAGE(MainTable[[#This Row],[n1]:[lsc]])</f>
        <v>0.33149999999999996</v>
      </c>
      <c r="BC1708" s="9">
        <f>AVERAGE(MainTable[[#This Row],[density]:[clsCoef]])</f>
        <v>0.5675</v>
      </c>
      <c r="BD1708" s="9">
        <f>AVERAGE(MainTable[[#This Row],[t2]:[t4]])</f>
        <v>0.11333333333333334</v>
      </c>
      <c r="BE1708" s="9">
        <f>AVERAGE(MainTable[[#This Row],[c1]:[c2]])</f>
        <v>2E-3</v>
      </c>
      <c r="BF1708" s="9">
        <f>AVERAGE(MainTable[[#This Row],[n3]], MainTable[[#This Row],[n1]], MainTable[[#This Row],[n4]])</f>
        <v>0.109</v>
      </c>
      <c r="BG1708" s="9" t="str">
        <f>VLOOKUP(MainTable[[#This Row],[model]],ModelNames,4,FALSE)</f>
        <v>Linear</v>
      </c>
      <c r="BH1708" s="9" cm="1">
        <f t="array" ref="BH1708">MEDIAN(IF($AM$2:$AM$2385=AM1708,$AN$2:$AN$2385))</f>
        <v>0.84154689776823377</v>
      </c>
      <c r="BI1708" s="9" t="str" cm="1">
        <f t="array" ref="BI1708">LEFT(A1708, MIN(IFERROR(FIND({"_binarized","_clean","_converted"}, A1708), LEN(A1708)+1))-1)</f>
        <v>pumpkin_seeds</v>
      </c>
    </row>
    <row r="1709" spans="1:61" x14ac:dyDescent="0.25">
      <c r="A1709" t="s">
        <v>186</v>
      </c>
      <c r="B1709" s="6">
        <v>2500</v>
      </c>
      <c r="C1709">
        <v>13</v>
      </c>
      <c r="D1709">
        <v>12</v>
      </c>
      <c r="E1709">
        <v>0</v>
      </c>
      <c r="F1709" s="1">
        <v>1.083333333333333</v>
      </c>
      <c r="G1709">
        <v>0</v>
      </c>
      <c r="H1709">
        <v>0</v>
      </c>
      <c r="I1709" s="1">
        <v>10.99987900133099</v>
      </c>
      <c r="J1709" s="1">
        <v>6.8620541952216483</v>
      </c>
      <c r="K1709" s="1">
        <v>0.89389656190676192</v>
      </c>
      <c r="L1709" s="1">
        <v>5.8116000000000003</v>
      </c>
      <c r="M1709" s="1">
        <v>3.1372</v>
      </c>
      <c r="N1709" s="2">
        <v>0.30099999999999999</v>
      </c>
      <c r="O1709" s="2">
        <v>0.309</v>
      </c>
      <c r="P1709" s="2">
        <v>0.14699999999999999</v>
      </c>
      <c r="Q1709" s="2">
        <v>5.0000000000000001E-3</v>
      </c>
      <c r="R1709" s="2">
        <v>0.95199999999999996</v>
      </c>
      <c r="S1709" s="2">
        <v>0.81499999999999995</v>
      </c>
      <c r="T1709" s="2">
        <v>8.9999999999999993E-3</v>
      </c>
      <c r="U1709" s="2">
        <v>0.11700000000000001</v>
      </c>
      <c r="V1709" s="2">
        <v>8.4000000000000005E-2</v>
      </c>
      <c r="W1709" s="2">
        <v>8.4000000000000005E-2</v>
      </c>
      <c r="X1709" s="2">
        <v>0.29899999999999999</v>
      </c>
      <c r="Y1709" s="2">
        <v>0.16400000000000001</v>
      </c>
      <c r="Z1709" s="2">
        <v>7.9000000000000001E-2</v>
      </c>
      <c r="AA1709" s="2">
        <v>0.372</v>
      </c>
      <c r="AB1709" s="2">
        <v>0.99099999999999999</v>
      </c>
      <c r="AC1709" s="2">
        <v>0.83799999999999997</v>
      </c>
      <c r="AD1709" s="2">
        <v>0.29699999999999999</v>
      </c>
      <c r="AE1709" s="2">
        <v>0.71099999999999997</v>
      </c>
      <c r="AF1709" s="2">
        <v>5.0000000000000001E-3</v>
      </c>
      <c r="AG1709" s="2">
        <v>2E-3</v>
      </c>
      <c r="AH1709" s="2">
        <v>0.33300000000000002</v>
      </c>
      <c r="AI1709" s="2">
        <v>1E-3</v>
      </c>
      <c r="AJ1709" s="2">
        <v>3.0000000000000001E-3</v>
      </c>
      <c r="AK1709">
        <v>230028</v>
      </c>
      <c r="AL1709">
        <v>15.24</v>
      </c>
      <c r="AM1709" t="s">
        <v>63</v>
      </c>
      <c r="AN1709" s="3">
        <v>0.86959999999999993</v>
      </c>
      <c r="AO1709" s="3">
        <v>4.4542114902640217E-3</v>
      </c>
      <c r="AP1709" s="3">
        <v>0.86926552002545177</v>
      </c>
      <c r="AQ1709" s="3">
        <v>4.4143493837856774E-3</v>
      </c>
      <c r="AR1709" s="3">
        <v>0.9349935897435897</v>
      </c>
      <c r="AS1709" s="3">
        <v>9.3633233221845739E-3</v>
      </c>
      <c r="AT1709" s="10">
        <v>1.894712448120117E-3</v>
      </c>
      <c r="AU1709" s="1">
        <v>352.16796875</v>
      </c>
      <c r="AV1709" s="5">
        <v>1319461.4319869131</v>
      </c>
      <c r="AW1709" s="9">
        <v>3.5582780838012702E-2</v>
      </c>
      <c r="AX1709">
        <v>4</v>
      </c>
      <c r="AY1709" t="s">
        <v>50</v>
      </c>
      <c r="AZ1709" s="9">
        <f>AVERAGE(MainTable[[#This Row],[f1]:[f4]])</f>
        <v>0.44559999999999994</v>
      </c>
      <c r="BA1709" s="9">
        <f>AVERAGE(MainTable[[#This Row],[l1]:[l3]])</f>
        <v>7.0000000000000007E-2</v>
      </c>
      <c r="BB1709" s="9">
        <f>AVERAGE(MainTable[[#This Row],[n1]:[lsc]])</f>
        <v>0.33149999999999996</v>
      </c>
      <c r="BC1709" s="9">
        <f>AVERAGE(MainTable[[#This Row],[density]:[clsCoef]])</f>
        <v>0.5675</v>
      </c>
      <c r="BD1709" s="9">
        <f>AVERAGE(MainTable[[#This Row],[t2]:[t4]])</f>
        <v>0.11333333333333334</v>
      </c>
      <c r="BE1709" s="9">
        <f>AVERAGE(MainTable[[#This Row],[c1]:[c2]])</f>
        <v>2E-3</v>
      </c>
      <c r="BF1709" s="9">
        <f>AVERAGE(MainTable[[#This Row],[n3]], MainTable[[#This Row],[n1]], MainTable[[#This Row],[n4]])</f>
        <v>0.109</v>
      </c>
      <c r="BG1709" s="9" t="str">
        <f>VLOOKUP(MainTable[[#This Row],[model]],ModelNames,4,FALSE)</f>
        <v>Probabilistic</v>
      </c>
      <c r="BH1709" s="9" cm="1">
        <f t="array" ref="BH1709">MEDIAN(IF($AM$2:$AM$2385=AM1709,$AN$2:$AN$2385))</f>
        <v>0.73750000000000004</v>
      </c>
      <c r="BI1709" s="9" t="str" cm="1">
        <f t="array" ref="BI1709">LEFT(A1709, MIN(IFERROR(FIND({"_binarized","_clean","_converted"}, A1709), LEN(A1709)+1))-1)</f>
        <v>pumpkin_seeds</v>
      </c>
    </row>
    <row r="1710" spans="1:61" x14ac:dyDescent="0.25">
      <c r="A1710" t="s">
        <v>186</v>
      </c>
      <c r="B1710" s="6">
        <v>2500</v>
      </c>
      <c r="C1710">
        <v>13</v>
      </c>
      <c r="D1710">
        <v>12</v>
      </c>
      <c r="E1710">
        <v>0</v>
      </c>
      <c r="F1710" s="1">
        <v>1.083333333333333</v>
      </c>
      <c r="G1710">
        <v>0</v>
      </c>
      <c r="H1710">
        <v>0</v>
      </c>
      <c r="I1710" s="1">
        <v>10.99987900133099</v>
      </c>
      <c r="J1710" s="1">
        <v>6.8620541952216483</v>
      </c>
      <c r="K1710" s="1">
        <v>0.89389656190676192</v>
      </c>
      <c r="L1710" s="1">
        <v>5.8116000000000003</v>
      </c>
      <c r="M1710" s="1">
        <v>3.1372</v>
      </c>
      <c r="N1710" s="2">
        <v>0.30099999999999999</v>
      </c>
      <c r="O1710" s="2">
        <v>0.309</v>
      </c>
      <c r="P1710" s="2">
        <v>0.14699999999999999</v>
      </c>
      <c r="Q1710" s="2">
        <v>5.0000000000000001E-3</v>
      </c>
      <c r="R1710" s="2">
        <v>0.95199999999999996</v>
      </c>
      <c r="S1710" s="2">
        <v>0.81499999999999995</v>
      </c>
      <c r="T1710" s="2">
        <v>8.9999999999999993E-3</v>
      </c>
      <c r="U1710" s="2">
        <v>0.11700000000000001</v>
      </c>
      <c r="V1710" s="2">
        <v>8.4000000000000005E-2</v>
      </c>
      <c r="W1710" s="2">
        <v>8.4000000000000005E-2</v>
      </c>
      <c r="X1710" s="2">
        <v>0.29899999999999999</v>
      </c>
      <c r="Y1710" s="2">
        <v>0.16400000000000001</v>
      </c>
      <c r="Z1710" s="2">
        <v>7.9000000000000001E-2</v>
      </c>
      <c r="AA1710" s="2">
        <v>0.372</v>
      </c>
      <c r="AB1710" s="2">
        <v>0.99099999999999999</v>
      </c>
      <c r="AC1710" s="2">
        <v>0.83799999999999997</v>
      </c>
      <c r="AD1710" s="2">
        <v>0.29699999999999999</v>
      </c>
      <c r="AE1710" s="2">
        <v>0.71099999999999997</v>
      </c>
      <c r="AF1710" s="2">
        <v>5.0000000000000001E-3</v>
      </c>
      <c r="AG1710" s="2">
        <v>2E-3</v>
      </c>
      <c r="AH1710" s="2">
        <v>0.33300000000000002</v>
      </c>
      <c r="AI1710" s="2">
        <v>1E-3</v>
      </c>
      <c r="AJ1710" s="2">
        <v>3.0000000000000001E-3</v>
      </c>
      <c r="AK1710">
        <v>230028</v>
      </c>
      <c r="AL1710">
        <v>15.24</v>
      </c>
      <c r="AM1710" t="s">
        <v>57</v>
      </c>
      <c r="AN1710" s="3">
        <v>0.86199999999999988</v>
      </c>
      <c r="AO1710" s="3">
        <v>1.6780941570722439E-2</v>
      </c>
      <c r="AP1710" s="3">
        <v>0.86164464384523909</v>
      </c>
      <c r="AQ1710" s="3">
        <v>1.6791902408718772E-2</v>
      </c>
      <c r="AR1710" s="3">
        <v>0.87267467948717936</v>
      </c>
      <c r="AS1710" s="3">
        <v>1.7837869130449831E-2</v>
      </c>
      <c r="AT1710" s="10">
        <v>1.843452453613281E-3</v>
      </c>
      <c r="AU1710" s="1">
        <v>376.43359375</v>
      </c>
      <c r="AV1710" s="5">
        <v>1356151.0605276769</v>
      </c>
      <c r="AW1710" s="9">
        <v>0.20498323440551761</v>
      </c>
      <c r="AX1710">
        <v>24</v>
      </c>
      <c r="AY1710" t="s">
        <v>50</v>
      </c>
      <c r="AZ1710" s="9">
        <f>AVERAGE(MainTable[[#This Row],[f1]:[f4]])</f>
        <v>0.44559999999999994</v>
      </c>
      <c r="BA1710" s="9">
        <f>AVERAGE(MainTable[[#This Row],[l1]:[l3]])</f>
        <v>7.0000000000000007E-2</v>
      </c>
      <c r="BB1710" s="9">
        <f>AVERAGE(MainTable[[#This Row],[n1]:[lsc]])</f>
        <v>0.33149999999999996</v>
      </c>
      <c r="BC1710" s="9">
        <f>AVERAGE(MainTable[[#This Row],[density]:[clsCoef]])</f>
        <v>0.5675</v>
      </c>
      <c r="BD1710" s="9">
        <f>AVERAGE(MainTable[[#This Row],[t2]:[t4]])</f>
        <v>0.11333333333333334</v>
      </c>
      <c r="BE1710" s="9">
        <f>AVERAGE(MainTable[[#This Row],[c1]:[c2]])</f>
        <v>2E-3</v>
      </c>
      <c r="BF1710" s="9">
        <f>AVERAGE(MainTable[[#This Row],[n3]], MainTable[[#This Row],[n1]], MainTable[[#This Row],[n4]])</f>
        <v>0.109</v>
      </c>
      <c r="BG1710" s="9" t="str">
        <f>VLOOKUP(MainTable[[#This Row],[model]],ModelNames,4,FALSE)</f>
        <v>Tree-based</v>
      </c>
      <c r="BH1710" s="9" cm="1">
        <f t="array" ref="BH1710">MEDIAN(IF($AM$2:$AM$2385=AM1710,$AN$2:$AN$2385))</f>
        <v>0.84387062005572167</v>
      </c>
      <c r="BI1710" s="9" t="str" cm="1">
        <f t="array" ref="BI1710">LEFT(A1710, MIN(IFERROR(FIND({"_binarized","_clean","_converted"}, A1710), LEN(A1710)+1))-1)</f>
        <v>pumpkin_seeds</v>
      </c>
    </row>
    <row r="1711" spans="1:61" x14ac:dyDescent="0.25">
      <c r="A1711" t="s">
        <v>78</v>
      </c>
      <c r="B1711" s="6">
        <v>52</v>
      </c>
      <c r="C1711">
        <v>10</v>
      </c>
      <c r="D1711">
        <v>8</v>
      </c>
      <c r="E1711">
        <v>1</v>
      </c>
      <c r="F1711" s="1">
        <v>1.08</v>
      </c>
      <c r="G1711">
        <v>0</v>
      </c>
      <c r="H1711">
        <v>0</v>
      </c>
      <c r="I1711" s="1">
        <v>27.999216021951391</v>
      </c>
      <c r="J1711" s="1">
        <v>8.0136959613932994</v>
      </c>
      <c r="K1711" s="1">
        <v>2.424954584432216</v>
      </c>
      <c r="L1711" s="1">
        <v>4.7708000000000004</v>
      </c>
      <c r="M1711" s="1">
        <v>4.0034999999999998</v>
      </c>
      <c r="N1711" s="2">
        <v>0.26700000000000002</v>
      </c>
      <c r="O1711" s="2">
        <v>0.46</v>
      </c>
      <c r="P1711" s="2">
        <v>0.14000000000000001</v>
      </c>
      <c r="Q1711" s="2">
        <v>0</v>
      </c>
      <c r="R1711" s="2">
        <v>0.55800000000000005</v>
      </c>
      <c r="S1711" s="2">
        <v>0</v>
      </c>
      <c r="T1711" s="2">
        <v>1.2E-2</v>
      </c>
      <c r="U1711" s="2">
        <v>9.6000000000000002E-2</v>
      </c>
      <c r="V1711" s="2">
        <v>1.9E-2</v>
      </c>
      <c r="W1711" s="2">
        <v>0.125</v>
      </c>
      <c r="X1711" s="2">
        <v>0.377</v>
      </c>
      <c r="Y1711" s="2">
        <v>0.17299999999999999</v>
      </c>
      <c r="Z1711" s="2">
        <v>0.115</v>
      </c>
      <c r="AA1711" s="2">
        <v>0.46200000000000002</v>
      </c>
      <c r="AB1711" s="2">
        <v>0.86099999999999999</v>
      </c>
      <c r="AC1711" s="2">
        <v>0.75</v>
      </c>
      <c r="AD1711" s="2">
        <v>0.29499999999999998</v>
      </c>
      <c r="AE1711" s="2">
        <v>0.55400000000000005</v>
      </c>
      <c r="AF1711" s="2">
        <v>0.154</v>
      </c>
      <c r="AG1711" s="2">
        <v>9.6000000000000002E-2</v>
      </c>
      <c r="AH1711" s="2">
        <v>0.625</v>
      </c>
      <c r="AI1711" s="2">
        <v>1E-3</v>
      </c>
      <c r="AJ1711" s="2">
        <v>3.0000000000000001E-3</v>
      </c>
      <c r="AK1711">
        <v>3787</v>
      </c>
      <c r="AL1711">
        <v>0.04</v>
      </c>
      <c r="AM1711" t="s">
        <v>51</v>
      </c>
      <c r="AN1711" s="3">
        <v>0.88727272727272732</v>
      </c>
      <c r="AO1711" s="3">
        <v>8.8439174596474976E-2</v>
      </c>
      <c r="AP1711" s="3">
        <v>0.88376068376068362</v>
      </c>
      <c r="AQ1711" s="3">
        <v>9.3383210545575579E-2</v>
      </c>
      <c r="AT1711" s="10">
        <v>2.2060871124267578E-3</v>
      </c>
      <c r="AU1711" s="1">
        <v>284.53125</v>
      </c>
      <c r="AV1711" s="5">
        <v>24931.019128931159</v>
      </c>
      <c r="AW1711" s="9">
        <v>4.8356056213378913E-2</v>
      </c>
      <c r="AX1711">
        <v>12</v>
      </c>
      <c r="AY1711" t="s">
        <v>50</v>
      </c>
      <c r="AZ1711" s="9">
        <f>AVERAGE(MainTable[[#This Row],[f1]:[f4]])</f>
        <v>0.23160000000000003</v>
      </c>
      <c r="BA1711" s="9">
        <f>AVERAGE(MainTable[[#This Row],[l1]:[l3]])</f>
        <v>4.2333333333333334E-2</v>
      </c>
      <c r="BB1711" s="9">
        <f>AVERAGE(MainTable[[#This Row],[n1]:[lsc]])</f>
        <v>0.35216666666666668</v>
      </c>
      <c r="BC1711" s="9">
        <f>AVERAGE(MainTable[[#This Row],[density]:[clsCoef]])</f>
        <v>0.52249999999999996</v>
      </c>
      <c r="BD1711" s="9">
        <f>AVERAGE(MainTable[[#This Row],[t2]:[t4]])</f>
        <v>0.29166666666666669</v>
      </c>
      <c r="BE1711" s="9">
        <f>AVERAGE(MainTable[[#This Row],[c1]:[c2]])</f>
        <v>2E-3</v>
      </c>
      <c r="BF1711" s="9">
        <f>AVERAGE(MainTable[[#This Row],[n3]], MainTable[[#This Row],[n1]], MainTable[[#This Row],[n4]])</f>
        <v>0.13766666666666666</v>
      </c>
      <c r="BG1711" s="9" t="str">
        <f>VLOOKUP(MainTable[[#This Row],[model]],ModelNames,4,FALSE)</f>
        <v>Kernel/SVM</v>
      </c>
      <c r="BH1711" s="9" cm="1">
        <f t="array" ref="BH1711">MEDIAN(IF($AM$2:$AM$2385=AM1711,$AN$2:$AN$2385))</f>
        <v>0.87225452196382425</v>
      </c>
      <c r="BI1711" s="9" t="str" cm="1">
        <f t="array" ref="BI1711">LEFT(A1711, MIN(IFERROR(FIND({"_binarized","_clean","_converted"}, A1711), LEN(A1711)+1))-1)</f>
        <v>analcatdata_japansolvent</v>
      </c>
    </row>
    <row r="1712" spans="1:61" x14ac:dyDescent="0.25">
      <c r="A1712" t="s">
        <v>78</v>
      </c>
      <c r="B1712" s="6">
        <v>52</v>
      </c>
      <c r="C1712">
        <v>10</v>
      </c>
      <c r="D1712">
        <v>8</v>
      </c>
      <c r="E1712">
        <v>1</v>
      </c>
      <c r="F1712" s="1">
        <v>1.08</v>
      </c>
      <c r="G1712">
        <v>0</v>
      </c>
      <c r="H1712">
        <v>0</v>
      </c>
      <c r="I1712" s="1">
        <v>27.999216021951391</v>
      </c>
      <c r="J1712" s="1">
        <v>8.0136959613932994</v>
      </c>
      <c r="K1712" s="1">
        <v>2.424954584432216</v>
      </c>
      <c r="L1712" s="1">
        <v>4.7708000000000004</v>
      </c>
      <c r="M1712" s="1">
        <v>4.0034999999999998</v>
      </c>
      <c r="N1712" s="2">
        <v>0.26700000000000002</v>
      </c>
      <c r="O1712" s="2">
        <v>0.46</v>
      </c>
      <c r="P1712" s="2">
        <v>0.14000000000000001</v>
      </c>
      <c r="Q1712" s="2">
        <v>0</v>
      </c>
      <c r="R1712" s="2">
        <v>0.55800000000000005</v>
      </c>
      <c r="S1712" s="2">
        <v>0</v>
      </c>
      <c r="T1712" s="2">
        <v>1.2E-2</v>
      </c>
      <c r="U1712" s="2">
        <v>9.6000000000000002E-2</v>
      </c>
      <c r="V1712" s="2">
        <v>1.9E-2</v>
      </c>
      <c r="W1712" s="2">
        <v>0.125</v>
      </c>
      <c r="X1712" s="2">
        <v>0.377</v>
      </c>
      <c r="Y1712" s="2">
        <v>0.17299999999999999</v>
      </c>
      <c r="Z1712" s="2">
        <v>0.115</v>
      </c>
      <c r="AA1712" s="2">
        <v>0.46200000000000002</v>
      </c>
      <c r="AB1712" s="2">
        <v>0.86099999999999999</v>
      </c>
      <c r="AC1712" s="2">
        <v>0.75</v>
      </c>
      <c r="AD1712" s="2">
        <v>0.29499999999999998</v>
      </c>
      <c r="AE1712" s="2">
        <v>0.55400000000000005</v>
      </c>
      <c r="AF1712" s="2">
        <v>0.154</v>
      </c>
      <c r="AG1712" s="2">
        <v>9.6000000000000002E-2</v>
      </c>
      <c r="AH1712" s="2">
        <v>0.625</v>
      </c>
      <c r="AI1712" s="2">
        <v>1E-3</v>
      </c>
      <c r="AJ1712" s="2">
        <v>3.0000000000000001E-3</v>
      </c>
      <c r="AK1712">
        <v>3787</v>
      </c>
      <c r="AL1712">
        <v>0.04</v>
      </c>
      <c r="AM1712" t="s">
        <v>54</v>
      </c>
      <c r="AN1712" s="3">
        <v>0.86909090909090914</v>
      </c>
      <c r="AO1712" s="3">
        <v>0.1678842576507463</v>
      </c>
      <c r="AP1712" s="3">
        <v>0.86868686868686873</v>
      </c>
      <c r="AQ1712" s="3">
        <v>0.16781058308925401</v>
      </c>
      <c r="AR1712" s="3">
        <v>0.91733333333333333</v>
      </c>
      <c r="AS1712" s="3">
        <v>0.12660349301833829</v>
      </c>
      <c r="AT1712" s="10">
        <v>8.8090896606445313E-2</v>
      </c>
      <c r="AU1712" s="1">
        <v>282.671875</v>
      </c>
      <c r="AV1712" s="5">
        <v>624.35509364512291</v>
      </c>
      <c r="AW1712" s="9">
        <v>1.376623153686523</v>
      </c>
      <c r="AX1712">
        <v>16</v>
      </c>
      <c r="AY1712" t="s">
        <v>50</v>
      </c>
      <c r="AZ1712" s="9">
        <f>AVERAGE(MainTable[[#This Row],[f1]:[f4]])</f>
        <v>0.23160000000000003</v>
      </c>
      <c r="BA1712" s="9">
        <f>AVERAGE(MainTable[[#This Row],[l1]:[l3]])</f>
        <v>4.2333333333333334E-2</v>
      </c>
      <c r="BB1712" s="9">
        <f>AVERAGE(MainTable[[#This Row],[n1]:[lsc]])</f>
        <v>0.35216666666666668</v>
      </c>
      <c r="BC1712" s="9">
        <f>AVERAGE(MainTable[[#This Row],[density]:[clsCoef]])</f>
        <v>0.52249999999999996</v>
      </c>
      <c r="BD1712" s="9">
        <f>AVERAGE(MainTable[[#This Row],[t2]:[t4]])</f>
        <v>0.29166666666666669</v>
      </c>
      <c r="BE1712" s="9">
        <f>AVERAGE(MainTable[[#This Row],[c1]:[c2]])</f>
        <v>2E-3</v>
      </c>
      <c r="BF1712" s="9">
        <f>AVERAGE(MainTable[[#This Row],[n3]], MainTable[[#This Row],[n1]], MainTable[[#This Row],[n4]])</f>
        <v>0.13766666666666666</v>
      </c>
      <c r="BG1712" s="9" t="str">
        <f>VLOOKUP(MainTable[[#This Row],[model]],ModelNames,4,FALSE)</f>
        <v>Tree Ensemble</v>
      </c>
      <c r="BH1712" s="9" cm="1">
        <f t="array" ref="BH1712">MEDIAN(IF($AM$2:$AM$2385=AM1712,$AN$2:$AN$2385))</f>
        <v>0.87316363636363636</v>
      </c>
      <c r="BI1712" s="9" t="str" cm="1">
        <f t="array" ref="BI1712">LEFT(A1712, MIN(IFERROR(FIND({"_binarized","_clean","_converted"}, A1712), LEN(A1712)+1))-1)</f>
        <v>analcatdata_japansolvent</v>
      </c>
    </row>
    <row r="1713" spans="1:61" x14ac:dyDescent="0.25">
      <c r="A1713" t="s">
        <v>78</v>
      </c>
      <c r="B1713" s="6">
        <v>52</v>
      </c>
      <c r="C1713">
        <v>10</v>
      </c>
      <c r="D1713">
        <v>8</v>
      </c>
      <c r="E1713">
        <v>1</v>
      </c>
      <c r="F1713" s="1">
        <v>1.08</v>
      </c>
      <c r="G1713">
        <v>0</v>
      </c>
      <c r="H1713">
        <v>0</v>
      </c>
      <c r="I1713" s="1">
        <v>27.999216021951391</v>
      </c>
      <c r="J1713" s="1">
        <v>8.0136959613932994</v>
      </c>
      <c r="K1713" s="1">
        <v>2.424954584432216</v>
      </c>
      <c r="L1713" s="1">
        <v>4.7708000000000004</v>
      </c>
      <c r="M1713" s="1">
        <v>4.0034999999999998</v>
      </c>
      <c r="N1713" s="2">
        <v>0.26700000000000002</v>
      </c>
      <c r="O1713" s="2">
        <v>0.46</v>
      </c>
      <c r="P1713" s="2">
        <v>0.14000000000000001</v>
      </c>
      <c r="Q1713" s="2">
        <v>0</v>
      </c>
      <c r="R1713" s="2">
        <v>0.55800000000000005</v>
      </c>
      <c r="S1713" s="2">
        <v>0</v>
      </c>
      <c r="T1713" s="2">
        <v>1.2E-2</v>
      </c>
      <c r="U1713" s="2">
        <v>9.6000000000000002E-2</v>
      </c>
      <c r="V1713" s="2">
        <v>1.9E-2</v>
      </c>
      <c r="W1713" s="2">
        <v>0.125</v>
      </c>
      <c r="X1713" s="2">
        <v>0.377</v>
      </c>
      <c r="Y1713" s="2">
        <v>0.17299999999999999</v>
      </c>
      <c r="Z1713" s="2">
        <v>0.115</v>
      </c>
      <c r="AA1713" s="2">
        <v>0.46200000000000002</v>
      </c>
      <c r="AB1713" s="2">
        <v>0.86099999999999999</v>
      </c>
      <c r="AC1713" s="2">
        <v>0.75</v>
      </c>
      <c r="AD1713" s="2">
        <v>0.29499999999999998</v>
      </c>
      <c r="AE1713" s="2">
        <v>0.55400000000000005</v>
      </c>
      <c r="AF1713" s="2">
        <v>0.154</v>
      </c>
      <c r="AG1713" s="2">
        <v>9.6000000000000002E-2</v>
      </c>
      <c r="AH1713" s="2">
        <v>0.625</v>
      </c>
      <c r="AI1713" s="2">
        <v>1E-3</v>
      </c>
      <c r="AJ1713" s="2">
        <v>3.0000000000000001E-3</v>
      </c>
      <c r="AK1713">
        <v>3787</v>
      </c>
      <c r="AL1713">
        <v>0.04</v>
      </c>
      <c r="AM1713" t="s">
        <v>52</v>
      </c>
      <c r="AN1713" s="3">
        <v>0.86909090909090914</v>
      </c>
      <c r="AO1713" s="3">
        <v>0.1223191868476667</v>
      </c>
      <c r="AP1713" s="3">
        <v>0.86716394716394718</v>
      </c>
      <c r="AQ1713" s="3">
        <v>0.1244220794053765</v>
      </c>
      <c r="AR1713" s="3">
        <v>0.93</v>
      </c>
      <c r="AS1713" s="3">
        <v>0.14000000000000001</v>
      </c>
      <c r="AT1713" s="10">
        <v>8.3892583847045898E-2</v>
      </c>
      <c r="AU1713" s="1">
        <v>284.15234375</v>
      </c>
      <c r="AV1713" s="5">
        <v>655.60026259623555</v>
      </c>
      <c r="AW1713" s="9">
        <v>1.4757406711578369</v>
      </c>
      <c r="AX1713">
        <v>24</v>
      </c>
      <c r="AY1713" t="s">
        <v>50</v>
      </c>
      <c r="AZ1713" s="9">
        <f>AVERAGE(MainTable[[#This Row],[f1]:[f4]])</f>
        <v>0.23160000000000003</v>
      </c>
      <c r="BA1713" s="9">
        <f>AVERAGE(MainTable[[#This Row],[l1]:[l3]])</f>
        <v>4.2333333333333334E-2</v>
      </c>
      <c r="BB1713" s="9">
        <f>AVERAGE(MainTable[[#This Row],[n1]:[lsc]])</f>
        <v>0.35216666666666668</v>
      </c>
      <c r="BC1713" s="9">
        <f>AVERAGE(MainTable[[#This Row],[density]:[clsCoef]])</f>
        <v>0.52249999999999996</v>
      </c>
      <c r="BD1713" s="9">
        <f>AVERAGE(MainTable[[#This Row],[t2]:[t4]])</f>
        <v>0.29166666666666669</v>
      </c>
      <c r="BE1713" s="9">
        <f>AVERAGE(MainTable[[#This Row],[c1]:[c2]])</f>
        <v>2E-3</v>
      </c>
      <c r="BF1713" s="9">
        <f>AVERAGE(MainTable[[#This Row],[n3]], MainTable[[#This Row],[n1]], MainTable[[#This Row],[n4]])</f>
        <v>0.13766666666666666</v>
      </c>
      <c r="BG1713" s="9" t="str">
        <f>VLOOKUP(MainTable[[#This Row],[model]],ModelNames,4,FALSE)</f>
        <v>Tree Ensemble</v>
      </c>
      <c r="BH1713" s="9" cm="1">
        <f t="array" ref="BH1713">MEDIAN(IF($AM$2:$AM$2385=AM1713,$AN$2:$AN$2385))</f>
        <v>0.87140340575455077</v>
      </c>
      <c r="BI1713" s="9" t="str" cm="1">
        <f t="array" ref="BI1713">LEFT(A1713, MIN(IFERROR(FIND({"_binarized","_clean","_converted"}, A1713), LEN(A1713)+1))-1)</f>
        <v>analcatdata_japansolvent</v>
      </c>
    </row>
    <row r="1714" spans="1:61" x14ac:dyDescent="0.25">
      <c r="A1714" t="s">
        <v>78</v>
      </c>
      <c r="B1714" s="6">
        <v>52</v>
      </c>
      <c r="C1714">
        <v>10</v>
      </c>
      <c r="D1714">
        <v>8</v>
      </c>
      <c r="E1714">
        <v>1</v>
      </c>
      <c r="F1714" s="1">
        <v>1.08</v>
      </c>
      <c r="G1714">
        <v>0</v>
      </c>
      <c r="H1714">
        <v>0</v>
      </c>
      <c r="I1714" s="1">
        <v>27.999216021951391</v>
      </c>
      <c r="J1714" s="1">
        <v>8.0136959613932994</v>
      </c>
      <c r="K1714" s="1">
        <v>2.424954584432216</v>
      </c>
      <c r="L1714" s="1">
        <v>4.7708000000000004</v>
      </c>
      <c r="M1714" s="1">
        <v>4.0034999999999998</v>
      </c>
      <c r="N1714" s="2">
        <v>0.26700000000000002</v>
      </c>
      <c r="O1714" s="2">
        <v>0.46</v>
      </c>
      <c r="P1714" s="2">
        <v>0.14000000000000001</v>
      </c>
      <c r="Q1714" s="2">
        <v>0</v>
      </c>
      <c r="R1714" s="2">
        <v>0.55800000000000005</v>
      </c>
      <c r="S1714" s="2">
        <v>0</v>
      </c>
      <c r="T1714" s="2">
        <v>1.2E-2</v>
      </c>
      <c r="U1714" s="2">
        <v>9.6000000000000002E-2</v>
      </c>
      <c r="V1714" s="2">
        <v>1.9E-2</v>
      </c>
      <c r="W1714" s="2">
        <v>0.125</v>
      </c>
      <c r="X1714" s="2">
        <v>0.377</v>
      </c>
      <c r="Y1714" s="2">
        <v>0.17299999999999999</v>
      </c>
      <c r="Z1714" s="2">
        <v>0.115</v>
      </c>
      <c r="AA1714" s="2">
        <v>0.46200000000000002</v>
      </c>
      <c r="AB1714" s="2">
        <v>0.86099999999999999</v>
      </c>
      <c r="AC1714" s="2">
        <v>0.75</v>
      </c>
      <c r="AD1714" s="2">
        <v>0.29499999999999998</v>
      </c>
      <c r="AE1714" s="2">
        <v>0.55400000000000005</v>
      </c>
      <c r="AF1714" s="2">
        <v>0.154</v>
      </c>
      <c r="AG1714" s="2">
        <v>9.6000000000000002E-2</v>
      </c>
      <c r="AH1714" s="2">
        <v>0.625</v>
      </c>
      <c r="AI1714" s="2">
        <v>1E-3</v>
      </c>
      <c r="AJ1714" s="2">
        <v>3.0000000000000001E-3</v>
      </c>
      <c r="AK1714">
        <v>3787</v>
      </c>
      <c r="AL1714">
        <v>0.04</v>
      </c>
      <c r="AM1714" t="s">
        <v>59</v>
      </c>
      <c r="AN1714" s="3">
        <v>0.8672727272727272</v>
      </c>
      <c r="AO1714" s="3">
        <v>0.13722154373900511</v>
      </c>
      <c r="AP1714" s="3">
        <v>0.86419191919191929</v>
      </c>
      <c r="AQ1714" s="3">
        <v>0.1400446311881321</v>
      </c>
      <c r="AR1714" s="3">
        <v>0.92666666666666653</v>
      </c>
      <c r="AS1714" s="3">
        <v>0.1466666666666667</v>
      </c>
      <c r="AT1714" s="10">
        <v>2.7546882629394531E-3</v>
      </c>
      <c r="AU1714" s="1">
        <v>280.17578125</v>
      </c>
      <c r="AV1714" s="5">
        <v>19965.961571750038</v>
      </c>
      <c r="AW1714" s="9">
        <v>9.6423149108886719E-2</v>
      </c>
      <c r="AX1714">
        <v>1</v>
      </c>
      <c r="AY1714" t="s">
        <v>50</v>
      </c>
      <c r="AZ1714" s="9">
        <f>AVERAGE(MainTable[[#This Row],[f1]:[f4]])</f>
        <v>0.23160000000000003</v>
      </c>
      <c r="BA1714" s="9">
        <f>AVERAGE(MainTable[[#This Row],[l1]:[l3]])</f>
        <v>4.2333333333333334E-2</v>
      </c>
      <c r="BB1714" s="9">
        <f>AVERAGE(MainTable[[#This Row],[n1]:[lsc]])</f>
        <v>0.35216666666666668</v>
      </c>
      <c r="BC1714" s="9">
        <f>AVERAGE(MainTable[[#This Row],[density]:[clsCoef]])</f>
        <v>0.52249999999999996</v>
      </c>
      <c r="BD1714" s="9">
        <f>AVERAGE(MainTable[[#This Row],[t2]:[t4]])</f>
        <v>0.29166666666666669</v>
      </c>
      <c r="BE1714" s="9">
        <f>AVERAGE(MainTable[[#This Row],[c1]:[c2]])</f>
        <v>2E-3</v>
      </c>
      <c r="BF1714" s="9">
        <f>AVERAGE(MainTable[[#This Row],[n3]], MainTable[[#This Row],[n1]], MainTable[[#This Row],[n4]])</f>
        <v>0.13766666666666666</v>
      </c>
      <c r="BG1714" s="9" t="str">
        <f>VLOOKUP(MainTable[[#This Row],[model]],ModelNames,4,FALSE)</f>
        <v>Tree Ensemble</v>
      </c>
      <c r="BH1714" s="9" cm="1">
        <f t="array" ref="BH1714">MEDIAN(IF($AM$2:$AM$2385=AM1714,$AN$2:$AN$2385))</f>
        <v>0.86949265687583444</v>
      </c>
      <c r="BI1714" s="9" t="str" cm="1">
        <f t="array" ref="BI1714">LEFT(A1714, MIN(IFERROR(FIND({"_binarized","_clean","_converted"}, A1714), LEN(A1714)+1))-1)</f>
        <v>analcatdata_japansolvent</v>
      </c>
    </row>
    <row r="1715" spans="1:61" x14ac:dyDescent="0.25">
      <c r="A1715" t="s">
        <v>78</v>
      </c>
      <c r="B1715" s="6">
        <v>52</v>
      </c>
      <c r="C1715">
        <v>10</v>
      </c>
      <c r="D1715">
        <v>8</v>
      </c>
      <c r="E1715">
        <v>1</v>
      </c>
      <c r="F1715" s="1">
        <v>1.08</v>
      </c>
      <c r="G1715">
        <v>0</v>
      </c>
      <c r="H1715">
        <v>0</v>
      </c>
      <c r="I1715" s="1">
        <v>27.999216021951391</v>
      </c>
      <c r="J1715" s="1">
        <v>8.0136959613932994</v>
      </c>
      <c r="K1715" s="1">
        <v>2.424954584432216</v>
      </c>
      <c r="L1715" s="1">
        <v>4.7708000000000004</v>
      </c>
      <c r="M1715" s="1">
        <v>4.0034999999999998</v>
      </c>
      <c r="N1715" s="2">
        <v>0.26700000000000002</v>
      </c>
      <c r="O1715" s="2">
        <v>0.46</v>
      </c>
      <c r="P1715" s="2">
        <v>0.14000000000000001</v>
      </c>
      <c r="Q1715" s="2">
        <v>0</v>
      </c>
      <c r="R1715" s="2">
        <v>0.55800000000000005</v>
      </c>
      <c r="S1715" s="2">
        <v>0</v>
      </c>
      <c r="T1715" s="2">
        <v>1.2E-2</v>
      </c>
      <c r="U1715" s="2">
        <v>9.6000000000000002E-2</v>
      </c>
      <c r="V1715" s="2">
        <v>1.9E-2</v>
      </c>
      <c r="W1715" s="2">
        <v>0.125</v>
      </c>
      <c r="X1715" s="2">
        <v>0.377</v>
      </c>
      <c r="Y1715" s="2">
        <v>0.17299999999999999</v>
      </c>
      <c r="Z1715" s="2">
        <v>0.115</v>
      </c>
      <c r="AA1715" s="2">
        <v>0.46200000000000002</v>
      </c>
      <c r="AB1715" s="2">
        <v>0.86099999999999999</v>
      </c>
      <c r="AC1715" s="2">
        <v>0.75</v>
      </c>
      <c r="AD1715" s="2">
        <v>0.29499999999999998</v>
      </c>
      <c r="AE1715" s="2">
        <v>0.55400000000000005</v>
      </c>
      <c r="AF1715" s="2">
        <v>0.154</v>
      </c>
      <c r="AG1715" s="2">
        <v>9.6000000000000002E-2</v>
      </c>
      <c r="AH1715" s="2">
        <v>0.625</v>
      </c>
      <c r="AI1715" s="2">
        <v>1E-3</v>
      </c>
      <c r="AJ1715" s="2">
        <v>3.0000000000000001E-3</v>
      </c>
      <c r="AK1715">
        <v>3787</v>
      </c>
      <c r="AL1715">
        <v>0.04</v>
      </c>
      <c r="AM1715" t="s">
        <v>62</v>
      </c>
      <c r="AN1715" s="3">
        <v>0.86545454545454548</v>
      </c>
      <c r="AO1715" s="3">
        <v>9.3667249981027309E-2</v>
      </c>
      <c r="AP1715" s="3">
        <v>0.86058663558663562</v>
      </c>
      <c r="AQ1715" s="3">
        <v>9.8826045840746876E-2</v>
      </c>
      <c r="AT1715" s="10">
        <v>1.9590854644775391E-3</v>
      </c>
      <c r="AU1715" s="1">
        <v>283.140625</v>
      </c>
      <c r="AV1715" s="5">
        <v>28074.32396251673</v>
      </c>
      <c r="AW1715" s="9">
        <v>2.5311708450317379E-2</v>
      </c>
      <c r="AX1715">
        <v>6</v>
      </c>
      <c r="AY1715" t="s">
        <v>50</v>
      </c>
      <c r="AZ1715" s="9">
        <f>AVERAGE(MainTable[[#This Row],[f1]:[f4]])</f>
        <v>0.23160000000000003</v>
      </c>
      <c r="BA1715" s="9">
        <f>AVERAGE(MainTable[[#This Row],[l1]:[l3]])</f>
        <v>4.2333333333333334E-2</v>
      </c>
      <c r="BB1715" s="9">
        <f>AVERAGE(MainTable[[#This Row],[n1]:[lsc]])</f>
        <v>0.35216666666666668</v>
      </c>
      <c r="BC1715" s="9">
        <f>AVERAGE(MainTable[[#This Row],[density]:[clsCoef]])</f>
        <v>0.52249999999999996</v>
      </c>
      <c r="BD1715" s="9">
        <f>AVERAGE(MainTable[[#This Row],[t2]:[t4]])</f>
        <v>0.29166666666666669</v>
      </c>
      <c r="BE1715" s="9">
        <f>AVERAGE(MainTable[[#This Row],[c1]:[c2]])</f>
        <v>2E-3</v>
      </c>
      <c r="BF1715" s="9">
        <f>AVERAGE(MainTable[[#This Row],[n3]], MainTable[[#This Row],[n1]], MainTable[[#This Row],[n4]])</f>
        <v>0.13766666666666666</v>
      </c>
      <c r="BG1715" s="9" t="str">
        <f>VLOOKUP(MainTable[[#This Row],[model]],ModelNames,4,FALSE)</f>
        <v>Linear</v>
      </c>
      <c r="BH1715" s="9" cm="1">
        <f t="array" ref="BH1715">MEDIAN(IF($AM$2:$AM$2385=AM1715,$AN$2:$AN$2385))</f>
        <v>0.84909999999999997</v>
      </c>
      <c r="BI1715" s="9" t="str" cm="1">
        <f t="array" ref="BI1715">LEFT(A1715, MIN(IFERROR(FIND({"_binarized","_clean","_converted"}, A1715), LEN(A1715)+1))-1)</f>
        <v>analcatdata_japansolvent</v>
      </c>
    </row>
    <row r="1716" spans="1:61" x14ac:dyDescent="0.25">
      <c r="A1716" t="s">
        <v>78</v>
      </c>
      <c r="B1716" s="6">
        <v>52</v>
      </c>
      <c r="C1716">
        <v>10</v>
      </c>
      <c r="D1716">
        <v>8</v>
      </c>
      <c r="E1716">
        <v>1</v>
      </c>
      <c r="F1716" s="1">
        <v>1.08</v>
      </c>
      <c r="G1716">
        <v>0</v>
      </c>
      <c r="H1716">
        <v>0</v>
      </c>
      <c r="I1716" s="1">
        <v>27.999216021951391</v>
      </c>
      <c r="J1716" s="1">
        <v>8.0136959613932994</v>
      </c>
      <c r="K1716" s="1">
        <v>2.424954584432216</v>
      </c>
      <c r="L1716" s="1">
        <v>4.7708000000000004</v>
      </c>
      <c r="M1716" s="1">
        <v>4.0034999999999998</v>
      </c>
      <c r="N1716" s="2">
        <v>0.26700000000000002</v>
      </c>
      <c r="O1716" s="2">
        <v>0.46</v>
      </c>
      <c r="P1716" s="2">
        <v>0.14000000000000001</v>
      </c>
      <c r="Q1716" s="2">
        <v>0</v>
      </c>
      <c r="R1716" s="2">
        <v>0.55800000000000005</v>
      </c>
      <c r="S1716" s="2">
        <v>0</v>
      </c>
      <c r="T1716" s="2">
        <v>1.2E-2</v>
      </c>
      <c r="U1716" s="2">
        <v>9.6000000000000002E-2</v>
      </c>
      <c r="V1716" s="2">
        <v>1.9E-2</v>
      </c>
      <c r="W1716" s="2">
        <v>0.125</v>
      </c>
      <c r="X1716" s="2">
        <v>0.377</v>
      </c>
      <c r="Y1716" s="2">
        <v>0.17299999999999999</v>
      </c>
      <c r="Z1716" s="2">
        <v>0.115</v>
      </c>
      <c r="AA1716" s="2">
        <v>0.46200000000000002</v>
      </c>
      <c r="AB1716" s="2">
        <v>0.86099999999999999</v>
      </c>
      <c r="AC1716" s="2">
        <v>0.75</v>
      </c>
      <c r="AD1716" s="2">
        <v>0.29499999999999998</v>
      </c>
      <c r="AE1716" s="2">
        <v>0.55400000000000005</v>
      </c>
      <c r="AF1716" s="2">
        <v>0.154</v>
      </c>
      <c r="AG1716" s="2">
        <v>9.6000000000000002E-2</v>
      </c>
      <c r="AH1716" s="2">
        <v>0.625</v>
      </c>
      <c r="AI1716" s="2">
        <v>1E-3</v>
      </c>
      <c r="AJ1716" s="2">
        <v>3.0000000000000001E-3</v>
      </c>
      <c r="AK1716">
        <v>3787</v>
      </c>
      <c r="AL1716">
        <v>0.04</v>
      </c>
      <c r="AM1716" t="s">
        <v>49</v>
      </c>
      <c r="AN1716" s="3">
        <v>0.84909090909090923</v>
      </c>
      <c r="AO1716" s="3">
        <v>9.3349073839952237E-2</v>
      </c>
      <c r="AP1716" s="3">
        <v>0.84247696747696743</v>
      </c>
      <c r="AQ1716" s="3">
        <v>9.8425032098365089E-2</v>
      </c>
      <c r="AR1716" s="3">
        <v>0.90133333333333332</v>
      </c>
      <c r="AS1716" s="3">
        <v>9.260669522232183E-2</v>
      </c>
      <c r="AT1716" s="10">
        <v>2.0823478698730469E-3</v>
      </c>
      <c r="AU1716" s="1">
        <v>285.53515625</v>
      </c>
      <c r="AV1716" s="5">
        <v>26412.493702770778</v>
      </c>
      <c r="AW1716" s="9">
        <v>0.6804659366607666</v>
      </c>
      <c r="AX1716">
        <v>16</v>
      </c>
      <c r="AY1716" t="s">
        <v>50</v>
      </c>
      <c r="AZ1716" s="9">
        <f>AVERAGE(MainTable[[#This Row],[f1]:[f4]])</f>
        <v>0.23160000000000003</v>
      </c>
      <c r="BA1716" s="9">
        <f>AVERAGE(MainTable[[#This Row],[l1]:[l3]])</f>
        <v>4.2333333333333334E-2</v>
      </c>
      <c r="BB1716" s="9">
        <f>AVERAGE(MainTable[[#This Row],[n1]:[lsc]])</f>
        <v>0.35216666666666668</v>
      </c>
      <c r="BC1716" s="9">
        <f>AVERAGE(MainTable[[#This Row],[density]:[clsCoef]])</f>
        <v>0.52249999999999996</v>
      </c>
      <c r="BD1716" s="9">
        <f>AVERAGE(MainTable[[#This Row],[t2]:[t4]])</f>
        <v>0.29166666666666669</v>
      </c>
      <c r="BE1716" s="9">
        <f>AVERAGE(MainTable[[#This Row],[c1]:[c2]])</f>
        <v>2E-3</v>
      </c>
      <c r="BF1716" s="9">
        <f>AVERAGE(MainTable[[#This Row],[n3]], MainTable[[#This Row],[n1]], MainTable[[#This Row],[n4]])</f>
        <v>0.13766666666666666</v>
      </c>
      <c r="BG1716" s="9" t="str">
        <f>VLOOKUP(MainTable[[#This Row],[model]],ModelNames,4,FALSE)</f>
        <v>Neural</v>
      </c>
      <c r="BH1716" s="9" cm="1">
        <f t="array" ref="BH1716">MEDIAN(IF($AM$2:$AM$2385=AM1716,$AN$2:$AN$2385))</f>
        <v>0.87620447459485384</v>
      </c>
      <c r="BI1716" s="9" t="str" cm="1">
        <f t="array" ref="BI1716">LEFT(A1716, MIN(IFERROR(FIND({"_binarized","_clean","_converted"}, A1716), LEN(A1716)+1))-1)</f>
        <v>analcatdata_japansolvent</v>
      </c>
    </row>
    <row r="1717" spans="1:61" x14ac:dyDescent="0.25">
      <c r="A1717" t="s">
        <v>78</v>
      </c>
      <c r="B1717" s="6">
        <v>52</v>
      </c>
      <c r="C1717">
        <v>10</v>
      </c>
      <c r="D1717">
        <v>8</v>
      </c>
      <c r="E1717">
        <v>1</v>
      </c>
      <c r="F1717" s="1">
        <v>1.08</v>
      </c>
      <c r="G1717">
        <v>0</v>
      </c>
      <c r="H1717">
        <v>0</v>
      </c>
      <c r="I1717" s="1">
        <v>27.999216021951391</v>
      </c>
      <c r="J1717" s="1">
        <v>8.0136959613932994</v>
      </c>
      <c r="K1717" s="1">
        <v>2.424954584432216</v>
      </c>
      <c r="L1717" s="1">
        <v>4.7708000000000004</v>
      </c>
      <c r="M1717" s="1">
        <v>4.0034999999999998</v>
      </c>
      <c r="N1717" s="2">
        <v>0.26700000000000002</v>
      </c>
      <c r="O1717" s="2">
        <v>0.46</v>
      </c>
      <c r="P1717" s="2">
        <v>0.14000000000000001</v>
      </c>
      <c r="Q1717" s="2">
        <v>0</v>
      </c>
      <c r="R1717" s="2">
        <v>0.55800000000000005</v>
      </c>
      <c r="S1717" s="2">
        <v>0</v>
      </c>
      <c r="T1717" s="2">
        <v>1.2E-2</v>
      </c>
      <c r="U1717" s="2">
        <v>9.6000000000000002E-2</v>
      </c>
      <c r="V1717" s="2">
        <v>1.9E-2</v>
      </c>
      <c r="W1717" s="2">
        <v>0.125</v>
      </c>
      <c r="X1717" s="2">
        <v>0.377</v>
      </c>
      <c r="Y1717" s="2">
        <v>0.17299999999999999</v>
      </c>
      <c r="Z1717" s="2">
        <v>0.115</v>
      </c>
      <c r="AA1717" s="2">
        <v>0.46200000000000002</v>
      </c>
      <c r="AB1717" s="2">
        <v>0.86099999999999999</v>
      </c>
      <c r="AC1717" s="2">
        <v>0.75</v>
      </c>
      <c r="AD1717" s="2">
        <v>0.29499999999999998</v>
      </c>
      <c r="AE1717" s="2">
        <v>0.55400000000000005</v>
      </c>
      <c r="AF1717" s="2">
        <v>0.154</v>
      </c>
      <c r="AG1717" s="2">
        <v>9.6000000000000002E-2</v>
      </c>
      <c r="AH1717" s="2">
        <v>0.625</v>
      </c>
      <c r="AI1717" s="2">
        <v>1E-3</v>
      </c>
      <c r="AJ1717" s="2">
        <v>3.0000000000000001E-3</v>
      </c>
      <c r="AK1717">
        <v>3787</v>
      </c>
      <c r="AL1717">
        <v>0.04</v>
      </c>
      <c r="AM1717" t="s">
        <v>58</v>
      </c>
      <c r="AN1717" s="3">
        <v>0.84909090909090901</v>
      </c>
      <c r="AO1717" s="3">
        <v>0.1237966874949033</v>
      </c>
      <c r="AP1717" s="3">
        <v>0.84601010101010099</v>
      </c>
      <c r="AQ1717" s="3">
        <v>0.12647662672785959</v>
      </c>
      <c r="AR1717" s="3">
        <v>0.86666666666666659</v>
      </c>
      <c r="AS1717" s="3">
        <v>0.16733200530681511</v>
      </c>
      <c r="AT1717" s="10">
        <v>5.0787925720214844E-3</v>
      </c>
      <c r="AU1717" s="1">
        <v>282.2578125</v>
      </c>
      <c r="AV1717" s="5">
        <v>10829.34560135199</v>
      </c>
      <c r="AW1717" s="9">
        <v>0.24684405326843259</v>
      </c>
      <c r="AX1717">
        <v>2</v>
      </c>
      <c r="AY1717" t="s">
        <v>50</v>
      </c>
      <c r="AZ1717" s="9">
        <f>AVERAGE(MainTable[[#This Row],[f1]:[f4]])</f>
        <v>0.23160000000000003</v>
      </c>
      <c r="BA1717" s="9">
        <f>AVERAGE(MainTable[[#This Row],[l1]:[l3]])</f>
        <v>4.2333333333333334E-2</v>
      </c>
      <c r="BB1717" s="9">
        <f>AVERAGE(MainTable[[#This Row],[n1]:[lsc]])</f>
        <v>0.35216666666666668</v>
      </c>
      <c r="BC1717" s="9">
        <f>AVERAGE(MainTable[[#This Row],[density]:[clsCoef]])</f>
        <v>0.52249999999999996</v>
      </c>
      <c r="BD1717" s="9">
        <f>AVERAGE(MainTable[[#This Row],[t2]:[t4]])</f>
        <v>0.29166666666666669</v>
      </c>
      <c r="BE1717" s="9">
        <f>AVERAGE(MainTable[[#This Row],[c1]:[c2]])</f>
        <v>2E-3</v>
      </c>
      <c r="BF1717" s="9">
        <f>AVERAGE(MainTable[[#This Row],[n3]], MainTable[[#This Row],[n1]], MainTable[[#This Row],[n4]])</f>
        <v>0.13766666666666666</v>
      </c>
      <c r="BG1717" s="9" t="str">
        <f>VLOOKUP(MainTable[[#This Row],[model]],ModelNames,4,FALSE)</f>
        <v>Tree Ensemble</v>
      </c>
      <c r="BH1717" s="9" cm="1">
        <f t="array" ref="BH1717">MEDIAN(IF($AM$2:$AM$2385=AM1717,$AN$2:$AN$2385))</f>
        <v>0.86973139609339412</v>
      </c>
      <c r="BI1717" s="9" t="str" cm="1">
        <f t="array" ref="BI1717">LEFT(A1717, MIN(IFERROR(FIND({"_binarized","_clean","_converted"}, A1717), LEN(A1717)+1))-1)</f>
        <v>analcatdata_japansolvent</v>
      </c>
    </row>
    <row r="1718" spans="1:61" x14ac:dyDescent="0.25">
      <c r="A1718" t="s">
        <v>78</v>
      </c>
      <c r="B1718" s="6">
        <v>52</v>
      </c>
      <c r="C1718">
        <v>10</v>
      </c>
      <c r="D1718">
        <v>8</v>
      </c>
      <c r="E1718">
        <v>1</v>
      </c>
      <c r="F1718" s="1">
        <v>1.08</v>
      </c>
      <c r="G1718">
        <v>0</v>
      </c>
      <c r="H1718">
        <v>0</v>
      </c>
      <c r="I1718" s="1">
        <v>27.999216021951391</v>
      </c>
      <c r="J1718" s="1">
        <v>8.0136959613932994</v>
      </c>
      <c r="K1718" s="1">
        <v>2.424954584432216</v>
      </c>
      <c r="L1718" s="1">
        <v>4.7708000000000004</v>
      </c>
      <c r="M1718" s="1">
        <v>4.0034999999999998</v>
      </c>
      <c r="N1718" s="2">
        <v>0.26700000000000002</v>
      </c>
      <c r="O1718" s="2">
        <v>0.46</v>
      </c>
      <c r="P1718" s="2">
        <v>0.14000000000000001</v>
      </c>
      <c r="Q1718" s="2">
        <v>0</v>
      </c>
      <c r="R1718" s="2">
        <v>0.55800000000000005</v>
      </c>
      <c r="S1718" s="2">
        <v>0</v>
      </c>
      <c r="T1718" s="2">
        <v>1.2E-2</v>
      </c>
      <c r="U1718" s="2">
        <v>9.6000000000000002E-2</v>
      </c>
      <c r="V1718" s="2">
        <v>1.9E-2</v>
      </c>
      <c r="W1718" s="2">
        <v>0.125</v>
      </c>
      <c r="X1718" s="2">
        <v>0.377</v>
      </c>
      <c r="Y1718" s="2">
        <v>0.17299999999999999</v>
      </c>
      <c r="Z1718" s="2">
        <v>0.115</v>
      </c>
      <c r="AA1718" s="2">
        <v>0.46200000000000002</v>
      </c>
      <c r="AB1718" s="2">
        <v>0.86099999999999999</v>
      </c>
      <c r="AC1718" s="2">
        <v>0.75</v>
      </c>
      <c r="AD1718" s="2">
        <v>0.29499999999999998</v>
      </c>
      <c r="AE1718" s="2">
        <v>0.55400000000000005</v>
      </c>
      <c r="AF1718" s="2">
        <v>0.154</v>
      </c>
      <c r="AG1718" s="2">
        <v>9.6000000000000002E-2</v>
      </c>
      <c r="AH1718" s="2">
        <v>0.625</v>
      </c>
      <c r="AI1718" s="2">
        <v>1E-3</v>
      </c>
      <c r="AJ1718" s="2">
        <v>3.0000000000000001E-3</v>
      </c>
      <c r="AK1718">
        <v>3787</v>
      </c>
      <c r="AL1718">
        <v>0.04</v>
      </c>
      <c r="AM1718" t="s">
        <v>55</v>
      </c>
      <c r="AN1718" s="3">
        <v>0.83272727272727276</v>
      </c>
      <c r="AO1718" s="3">
        <v>0.15476989050931211</v>
      </c>
      <c r="AP1718" s="3">
        <v>0.8257131757131756</v>
      </c>
      <c r="AQ1718" s="3">
        <v>0.16344239943233571</v>
      </c>
      <c r="AR1718" s="3">
        <v>0.89133333333333342</v>
      </c>
      <c r="AS1718" s="3">
        <v>0.1506666666666667</v>
      </c>
      <c r="AT1718" s="10">
        <v>1.794338226318359E-2</v>
      </c>
      <c r="AU1718" s="1">
        <v>284.07421875</v>
      </c>
      <c r="AV1718" s="5">
        <v>3065.1969173531761</v>
      </c>
      <c r="AW1718" s="9">
        <v>0.3093864917755127</v>
      </c>
      <c r="AX1718">
        <v>16</v>
      </c>
      <c r="AY1718" t="s">
        <v>50</v>
      </c>
      <c r="AZ1718" s="9">
        <f>AVERAGE(MainTable[[#This Row],[f1]:[f4]])</f>
        <v>0.23160000000000003</v>
      </c>
      <c r="BA1718" s="9">
        <f>AVERAGE(MainTable[[#This Row],[l1]:[l3]])</f>
        <v>4.2333333333333334E-2</v>
      </c>
      <c r="BB1718" s="9">
        <f>AVERAGE(MainTable[[#This Row],[n1]:[lsc]])</f>
        <v>0.35216666666666668</v>
      </c>
      <c r="BC1718" s="9">
        <f>AVERAGE(MainTable[[#This Row],[density]:[clsCoef]])</f>
        <v>0.52249999999999996</v>
      </c>
      <c r="BD1718" s="9">
        <f>AVERAGE(MainTable[[#This Row],[t2]:[t4]])</f>
        <v>0.29166666666666669</v>
      </c>
      <c r="BE1718" s="9">
        <f>AVERAGE(MainTable[[#This Row],[c1]:[c2]])</f>
        <v>2E-3</v>
      </c>
      <c r="BF1718" s="9">
        <f>AVERAGE(MainTable[[#This Row],[n3]], MainTable[[#This Row],[n1]], MainTable[[#This Row],[n4]])</f>
        <v>0.13766666666666666</v>
      </c>
      <c r="BG1718" s="9" t="str">
        <f>VLOOKUP(MainTable[[#This Row],[model]],ModelNames,4,FALSE)</f>
        <v>Tree Ensemble</v>
      </c>
      <c r="BH1718" s="9" cm="1">
        <f t="array" ref="BH1718">MEDIAN(IF($AM$2:$AM$2385=AM1718,$AN$2:$AN$2385))</f>
        <v>0.88267425723439863</v>
      </c>
      <c r="BI1718" s="9" t="str" cm="1">
        <f t="array" ref="BI1718">LEFT(A1718, MIN(IFERROR(FIND({"_binarized","_clean","_converted"}, A1718), LEN(A1718)+1))-1)</f>
        <v>analcatdata_japansolvent</v>
      </c>
    </row>
    <row r="1719" spans="1:61" x14ac:dyDescent="0.25">
      <c r="A1719" t="s">
        <v>78</v>
      </c>
      <c r="B1719" s="6">
        <v>52</v>
      </c>
      <c r="C1719">
        <v>10</v>
      </c>
      <c r="D1719">
        <v>8</v>
      </c>
      <c r="E1719">
        <v>1</v>
      </c>
      <c r="F1719" s="1">
        <v>1.08</v>
      </c>
      <c r="G1719">
        <v>0</v>
      </c>
      <c r="H1719">
        <v>0</v>
      </c>
      <c r="I1719" s="1">
        <v>27.999216021951391</v>
      </c>
      <c r="J1719" s="1">
        <v>8.0136959613932994</v>
      </c>
      <c r="K1719" s="1">
        <v>2.424954584432216</v>
      </c>
      <c r="L1719" s="1">
        <v>4.7708000000000004</v>
      </c>
      <c r="M1719" s="1">
        <v>4.0034999999999998</v>
      </c>
      <c r="N1719" s="2">
        <v>0.26700000000000002</v>
      </c>
      <c r="O1719" s="2">
        <v>0.46</v>
      </c>
      <c r="P1719" s="2">
        <v>0.14000000000000001</v>
      </c>
      <c r="Q1719" s="2">
        <v>0</v>
      </c>
      <c r="R1719" s="2">
        <v>0.55800000000000005</v>
      </c>
      <c r="S1719" s="2">
        <v>0</v>
      </c>
      <c r="T1719" s="2">
        <v>1.2E-2</v>
      </c>
      <c r="U1719" s="2">
        <v>9.6000000000000002E-2</v>
      </c>
      <c r="V1719" s="2">
        <v>1.9E-2</v>
      </c>
      <c r="W1719" s="2">
        <v>0.125</v>
      </c>
      <c r="X1719" s="2">
        <v>0.377</v>
      </c>
      <c r="Y1719" s="2">
        <v>0.17299999999999999</v>
      </c>
      <c r="Z1719" s="2">
        <v>0.115</v>
      </c>
      <c r="AA1719" s="2">
        <v>0.46200000000000002</v>
      </c>
      <c r="AB1719" s="2">
        <v>0.86099999999999999</v>
      </c>
      <c r="AC1719" s="2">
        <v>0.75</v>
      </c>
      <c r="AD1719" s="2">
        <v>0.29499999999999998</v>
      </c>
      <c r="AE1719" s="2">
        <v>0.55400000000000005</v>
      </c>
      <c r="AF1719" s="2">
        <v>0.154</v>
      </c>
      <c r="AG1719" s="2">
        <v>9.6000000000000002E-2</v>
      </c>
      <c r="AH1719" s="2">
        <v>0.625</v>
      </c>
      <c r="AI1719" s="2">
        <v>1E-3</v>
      </c>
      <c r="AJ1719" s="2">
        <v>3.0000000000000001E-3</v>
      </c>
      <c r="AK1719">
        <v>3787</v>
      </c>
      <c r="AL1719">
        <v>0.04</v>
      </c>
      <c r="AM1719" t="s">
        <v>56</v>
      </c>
      <c r="AN1719" s="3">
        <v>0.82545454545454544</v>
      </c>
      <c r="AO1719" s="3">
        <v>9.170560154849812E-2</v>
      </c>
      <c r="AP1719" s="3">
        <v>0.8176573426573428</v>
      </c>
      <c r="AQ1719" s="3">
        <v>9.6092266782878966E-2</v>
      </c>
      <c r="AR1719" s="3">
        <v>0.92133333333333334</v>
      </c>
      <c r="AS1719" s="3">
        <v>8.8884444333327761E-2</v>
      </c>
      <c r="AT1719" s="10">
        <v>2.0682811737060551E-3</v>
      </c>
      <c r="AU1719" s="1">
        <v>285.4453125</v>
      </c>
      <c r="AV1719" s="5">
        <v>26592.129106628239</v>
      </c>
      <c r="AW1719" s="9">
        <v>3.8374662399291992E-2</v>
      </c>
      <c r="AX1719">
        <v>10</v>
      </c>
      <c r="AY1719" t="s">
        <v>50</v>
      </c>
      <c r="AZ1719" s="9">
        <f>AVERAGE(MainTable[[#This Row],[f1]:[f4]])</f>
        <v>0.23160000000000003</v>
      </c>
      <c r="BA1719" s="9">
        <f>AVERAGE(MainTable[[#This Row],[l1]:[l3]])</f>
        <v>4.2333333333333334E-2</v>
      </c>
      <c r="BB1719" s="9">
        <f>AVERAGE(MainTable[[#This Row],[n1]:[lsc]])</f>
        <v>0.35216666666666668</v>
      </c>
      <c r="BC1719" s="9">
        <f>AVERAGE(MainTable[[#This Row],[density]:[clsCoef]])</f>
        <v>0.52249999999999996</v>
      </c>
      <c r="BD1719" s="9">
        <f>AVERAGE(MainTable[[#This Row],[t2]:[t4]])</f>
        <v>0.29166666666666669</v>
      </c>
      <c r="BE1719" s="9">
        <f>AVERAGE(MainTable[[#This Row],[c1]:[c2]])</f>
        <v>2E-3</v>
      </c>
      <c r="BF1719" s="9">
        <f>AVERAGE(MainTable[[#This Row],[n3]], MainTable[[#This Row],[n1]], MainTable[[#This Row],[n4]])</f>
        <v>0.13766666666666666</v>
      </c>
      <c r="BG1719" s="9" t="str">
        <f>VLOOKUP(MainTable[[#This Row],[model]],ModelNames,4,FALSE)</f>
        <v>Linear</v>
      </c>
      <c r="BH1719" s="9" cm="1">
        <f t="array" ref="BH1719">MEDIAN(IF($AM$2:$AM$2385=AM1719,$AN$2:$AN$2385))</f>
        <v>0.85279999999999989</v>
      </c>
      <c r="BI1719" s="9" t="str" cm="1">
        <f t="array" ref="BI1719">LEFT(A1719, MIN(IFERROR(FIND({"_binarized","_clean","_converted"}, A1719), LEN(A1719)+1))-1)</f>
        <v>analcatdata_japansolvent</v>
      </c>
    </row>
    <row r="1720" spans="1:61" x14ac:dyDescent="0.25">
      <c r="A1720" t="s">
        <v>78</v>
      </c>
      <c r="B1720" s="6">
        <v>52</v>
      </c>
      <c r="C1720">
        <v>10</v>
      </c>
      <c r="D1720">
        <v>8</v>
      </c>
      <c r="E1720">
        <v>1</v>
      </c>
      <c r="F1720" s="1">
        <v>1.08</v>
      </c>
      <c r="G1720">
        <v>0</v>
      </c>
      <c r="H1720">
        <v>0</v>
      </c>
      <c r="I1720" s="1">
        <v>27.999216021951391</v>
      </c>
      <c r="J1720" s="1">
        <v>8.0136959613932994</v>
      </c>
      <c r="K1720" s="1">
        <v>2.424954584432216</v>
      </c>
      <c r="L1720" s="1">
        <v>4.7708000000000004</v>
      </c>
      <c r="M1720" s="1">
        <v>4.0034999999999998</v>
      </c>
      <c r="N1720" s="2">
        <v>0.26700000000000002</v>
      </c>
      <c r="O1720" s="2">
        <v>0.46</v>
      </c>
      <c r="P1720" s="2">
        <v>0.14000000000000001</v>
      </c>
      <c r="Q1720" s="2">
        <v>0</v>
      </c>
      <c r="R1720" s="2">
        <v>0.55800000000000005</v>
      </c>
      <c r="S1720" s="2">
        <v>0</v>
      </c>
      <c r="T1720" s="2">
        <v>1.2E-2</v>
      </c>
      <c r="U1720" s="2">
        <v>9.6000000000000002E-2</v>
      </c>
      <c r="V1720" s="2">
        <v>1.9E-2</v>
      </c>
      <c r="W1720" s="2">
        <v>0.125</v>
      </c>
      <c r="X1720" s="2">
        <v>0.377</v>
      </c>
      <c r="Y1720" s="2">
        <v>0.17299999999999999</v>
      </c>
      <c r="Z1720" s="2">
        <v>0.115</v>
      </c>
      <c r="AA1720" s="2">
        <v>0.46200000000000002</v>
      </c>
      <c r="AB1720" s="2">
        <v>0.86099999999999999</v>
      </c>
      <c r="AC1720" s="2">
        <v>0.75</v>
      </c>
      <c r="AD1720" s="2">
        <v>0.29499999999999998</v>
      </c>
      <c r="AE1720" s="2">
        <v>0.55400000000000005</v>
      </c>
      <c r="AF1720" s="2">
        <v>0.154</v>
      </c>
      <c r="AG1720" s="2">
        <v>9.6000000000000002E-2</v>
      </c>
      <c r="AH1720" s="2">
        <v>0.625</v>
      </c>
      <c r="AI1720" s="2">
        <v>1E-3</v>
      </c>
      <c r="AJ1720" s="2">
        <v>3.0000000000000001E-3</v>
      </c>
      <c r="AK1720">
        <v>3787</v>
      </c>
      <c r="AL1720">
        <v>0.04</v>
      </c>
      <c r="AM1720" t="s">
        <v>53</v>
      </c>
      <c r="AN1720" s="3">
        <v>0.79272727272727272</v>
      </c>
      <c r="AO1720" s="3">
        <v>0.13027624812852989</v>
      </c>
      <c r="AP1720" s="3">
        <v>0.78870851370851369</v>
      </c>
      <c r="AQ1720" s="3">
        <v>0.12953347418627009</v>
      </c>
      <c r="AR1720" s="3">
        <v>0.8673333333333334</v>
      </c>
      <c r="AS1720" s="3">
        <v>0.1171968903645106</v>
      </c>
      <c r="AT1720" s="10">
        <v>2.8222799301147461E-2</v>
      </c>
      <c r="AU1720" s="1">
        <v>285.890625</v>
      </c>
      <c r="AV1720" s="5">
        <v>1948.7790496304119</v>
      </c>
      <c r="AW1720" s="9">
        <v>7.1676492691040039E-2</v>
      </c>
      <c r="AX1720">
        <v>24</v>
      </c>
      <c r="AY1720" t="s">
        <v>50</v>
      </c>
      <c r="AZ1720" s="9">
        <f>AVERAGE(MainTable[[#This Row],[f1]:[f4]])</f>
        <v>0.23160000000000003</v>
      </c>
      <c r="BA1720" s="9">
        <f>AVERAGE(MainTable[[#This Row],[l1]:[l3]])</f>
        <v>4.2333333333333334E-2</v>
      </c>
      <c r="BB1720" s="9">
        <f>AVERAGE(MainTable[[#This Row],[n1]:[lsc]])</f>
        <v>0.35216666666666668</v>
      </c>
      <c r="BC1720" s="9">
        <f>AVERAGE(MainTable[[#This Row],[density]:[clsCoef]])</f>
        <v>0.52249999999999996</v>
      </c>
      <c r="BD1720" s="9">
        <f>AVERAGE(MainTable[[#This Row],[t2]:[t4]])</f>
        <v>0.29166666666666669</v>
      </c>
      <c r="BE1720" s="9">
        <f>AVERAGE(MainTable[[#This Row],[c1]:[c2]])</f>
        <v>2E-3</v>
      </c>
      <c r="BF1720" s="9">
        <f>AVERAGE(MainTable[[#This Row],[n3]], MainTable[[#This Row],[n1]], MainTable[[#This Row],[n4]])</f>
        <v>0.13766666666666666</v>
      </c>
      <c r="BG1720" s="9" t="str">
        <f>VLOOKUP(MainTable[[#This Row],[model]],ModelNames,4,FALSE)</f>
        <v>Instance-based</v>
      </c>
      <c r="BH1720" s="9" cm="1">
        <f t="array" ref="BH1720">MEDIAN(IF($AM$2:$AM$2385=AM1720,$AN$2:$AN$2385))</f>
        <v>0.85</v>
      </c>
      <c r="BI1720" s="9" t="str" cm="1">
        <f t="array" ref="BI1720">LEFT(A1720, MIN(IFERROR(FIND({"_binarized","_clean","_converted"}, A1720), LEN(A1720)+1))-1)</f>
        <v>analcatdata_japansolvent</v>
      </c>
    </row>
    <row r="1721" spans="1:61" x14ac:dyDescent="0.25">
      <c r="A1721" t="s">
        <v>78</v>
      </c>
      <c r="B1721" s="6">
        <v>52</v>
      </c>
      <c r="C1721">
        <v>10</v>
      </c>
      <c r="D1721">
        <v>8</v>
      </c>
      <c r="E1721">
        <v>1</v>
      </c>
      <c r="F1721" s="1">
        <v>1.08</v>
      </c>
      <c r="G1721">
        <v>0</v>
      </c>
      <c r="H1721">
        <v>0</v>
      </c>
      <c r="I1721" s="1">
        <v>27.999216021951391</v>
      </c>
      <c r="J1721" s="1">
        <v>8.0136959613932994</v>
      </c>
      <c r="K1721" s="1">
        <v>2.424954584432216</v>
      </c>
      <c r="L1721" s="1">
        <v>4.7708000000000004</v>
      </c>
      <c r="M1721" s="1">
        <v>4.0034999999999998</v>
      </c>
      <c r="N1721" s="2">
        <v>0.26700000000000002</v>
      </c>
      <c r="O1721" s="2">
        <v>0.46</v>
      </c>
      <c r="P1721" s="2">
        <v>0.14000000000000001</v>
      </c>
      <c r="Q1721" s="2">
        <v>0</v>
      </c>
      <c r="R1721" s="2">
        <v>0.55800000000000005</v>
      </c>
      <c r="S1721" s="2">
        <v>0</v>
      </c>
      <c r="T1721" s="2">
        <v>1.2E-2</v>
      </c>
      <c r="U1721" s="2">
        <v>9.6000000000000002E-2</v>
      </c>
      <c r="V1721" s="2">
        <v>1.9E-2</v>
      </c>
      <c r="W1721" s="2">
        <v>0.125</v>
      </c>
      <c r="X1721" s="2">
        <v>0.377</v>
      </c>
      <c r="Y1721" s="2">
        <v>0.17299999999999999</v>
      </c>
      <c r="Z1721" s="2">
        <v>0.115</v>
      </c>
      <c r="AA1721" s="2">
        <v>0.46200000000000002</v>
      </c>
      <c r="AB1721" s="2">
        <v>0.86099999999999999</v>
      </c>
      <c r="AC1721" s="2">
        <v>0.75</v>
      </c>
      <c r="AD1721" s="2">
        <v>0.29499999999999998</v>
      </c>
      <c r="AE1721" s="2">
        <v>0.55400000000000005</v>
      </c>
      <c r="AF1721" s="2">
        <v>0.154</v>
      </c>
      <c r="AG1721" s="2">
        <v>9.6000000000000002E-2</v>
      </c>
      <c r="AH1721" s="2">
        <v>0.625</v>
      </c>
      <c r="AI1721" s="2">
        <v>1E-3</v>
      </c>
      <c r="AJ1721" s="2">
        <v>3.0000000000000001E-3</v>
      </c>
      <c r="AK1721">
        <v>3787</v>
      </c>
      <c r="AL1721">
        <v>0.04</v>
      </c>
      <c r="AM1721" t="s">
        <v>60</v>
      </c>
      <c r="AN1721" s="3">
        <v>0.78909090909090895</v>
      </c>
      <c r="AO1721" s="3">
        <v>7.0745732575795361E-2</v>
      </c>
      <c r="AP1721" s="3">
        <v>0.77849095349095343</v>
      </c>
      <c r="AQ1721" s="3">
        <v>8.0273801628753791E-2</v>
      </c>
      <c r="AT1721" s="10">
        <v>1.9786357879638672E-3</v>
      </c>
      <c r="AU1721" s="1">
        <v>281.78515625</v>
      </c>
      <c r="AV1721" s="5">
        <v>27796.929750572359</v>
      </c>
      <c r="AW1721" s="9">
        <v>6.0028314590454102E-2</v>
      </c>
      <c r="AX1721">
        <v>16</v>
      </c>
      <c r="AY1721" t="s">
        <v>50</v>
      </c>
      <c r="AZ1721" s="9">
        <f>AVERAGE(MainTable[[#This Row],[f1]:[f4]])</f>
        <v>0.23160000000000003</v>
      </c>
      <c r="BA1721" s="9">
        <f>AVERAGE(MainTable[[#This Row],[l1]:[l3]])</f>
        <v>4.2333333333333334E-2</v>
      </c>
      <c r="BB1721" s="9">
        <f>AVERAGE(MainTable[[#This Row],[n1]:[lsc]])</f>
        <v>0.35216666666666668</v>
      </c>
      <c r="BC1721" s="9">
        <f>AVERAGE(MainTable[[#This Row],[density]:[clsCoef]])</f>
        <v>0.52249999999999996</v>
      </c>
      <c r="BD1721" s="9">
        <f>AVERAGE(MainTable[[#This Row],[t2]:[t4]])</f>
        <v>0.29166666666666669</v>
      </c>
      <c r="BE1721" s="9">
        <f>AVERAGE(MainTable[[#This Row],[c1]:[c2]])</f>
        <v>2E-3</v>
      </c>
      <c r="BF1721" s="9">
        <f>AVERAGE(MainTable[[#This Row],[n3]], MainTable[[#This Row],[n1]], MainTable[[#This Row],[n4]])</f>
        <v>0.13766666666666666</v>
      </c>
      <c r="BG1721" s="9" t="str">
        <f>VLOOKUP(MainTable[[#This Row],[model]],ModelNames,4,FALSE)</f>
        <v>Linear</v>
      </c>
      <c r="BH1721" s="9" cm="1">
        <f t="array" ref="BH1721">MEDIAN(IF($AM$2:$AM$2385=AM1721,$AN$2:$AN$2385))</f>
        <v>0.84154689776823377</v>
      </c>
      <c r="BI1721" s="9" t="str" cm="1">
        <f t="array" ref="BI1721">LEFT(A1721, MIN(IFERROR(FIND({"_binarized","_clean","_converted"}, A1721), LEN(A1721)+1))-1)</f>
        <v>analcatdata_japansolvent</v>
      </c>
    </row>
    <row r="1722" spans="1:61" x14ac:dyDescent="0.25">
      <c r="A1722" t="s">
        <v>78</v>
      </c>
      <c r="B1722" s="6">
        <v>52</v>
      </c>
      <c r="C1722">
        <v>10</v>
      </c>
      <c r="D1722">
        <v>8</v>
      </c>
      <c r="E1722">
        <v>1</v>
      </c>
      <c r="F1722" s="1">
        <v>1.08</v>
      </c>
      <c r="G1722">
        <v>0</v>
      </c>
      <c r="H1722">
        <v>0</v>
      </c>
      <c r="I1722" s="1">
        <v>27.999216021951391</v>
      </c>
      <c r="J1722" s="1">
        <v>8.0136959613932994</v>
      </c>
      <c r="K1722" s="1">
        <v>2.424954584432216</v>
      </c>
      <c r="L1722" s="1">
        <v>4.7708000000000004</v>
      </c>
      <c r="M1722" s="1">
        <v>4.0034999999999998</v>
      </c>
      <c r="N1722" s="2">
        <v>0.26700000000000002</v>
      </c>
      <c r="O1722" s="2">
        <v>0.46</v>
      </c>
      <c r="P1722" s="2">
        <v>0.14000000000000001</v>
      </c>
      <c r="Q1722" s="2">
        <v>0</v>
      </c>
      <c r="R1722" s="2">
        <v>0.55800000000000005</v>
      </c>
      <c r="S1722" s="2">
        <v>0</v>
      </c>
      <c r="T1722" s="2">
        <v>1.2E-2</v>
      </c>
      <c r="U1722" s="2">
        <v>9.6000000000000002E-2</v>
      </c>
      <c r="V1722" s="2">
        <v>1.9E-2</v>
      </c>
      <c r="W1722" s="2">
        <v>0.125</v>
      </c>
      <c r="X1722" s="2">
        <v>0.377</v>
      </c>
      <c r="Y1722" s="2">
        <v>0.17299999999999999</v>
      </c>
      <c r="Z1722" s="2">
        <v>0.115</v>
      </c>
      <c r="AA1722" s="2">
        <v>0.46200000000000002</v>
      </c>
      <c r="AB1722" s="2">
        <v>0.86099999999999999</v>
      </c>
      <c r="AC1722" s="2">
        <v>0.75</v>
      </c>
      <c r="AD1722" s="2">
        <v>0.29499999999999998</v>
      </c>
      <c r="AE1722" s="2">
        <v>0.55400000000000005</v>
      </c>
      <c r="AF1722" s="2">
        <v>0.154</v>
      </c>
      <c r="AG1722" s="2">
        <v>9.6000000000000002E-2</v>
      </c>
      <c r="AH1722" s="2">
        <v>0.625</v>
      </c>
      <c r="AI1722" s="2">
        <v>1E-3</v>
      </c>
      <c r="AJ1722" s="2">
        <v>3.0000000000000001E-3</v>
      </c>
      <c r="AK1722">
        <v>3787</v>
      </c>
      <c r="AL1722">
        <v>0.04</v>
      </c>
      <c r="AM1722" t="s">
        <v>64</v>
      </c>
      <c r="AN1722" s="3">
        <v>0.75272727272727269</v>
      </c>
      <c r="AO1722" s="3">
        <v>0.121614483695932</v>
      </c>
      <c r="AP1722" s="3">
        <v>0.74297646797646788</v>
      </c>
      <c r="AQ1722" s="3">
        <v>0.12271028584415181</v>
      </c>
      <c r="AR1722" s="3">
        <v>0.89466666666666672</v>
      </c>
      <c r="AS1722" s="3">
        <v>0.1446159665382</v>
      </c>
      <c r="AT1722" s="10">
        <v>2.2373199462890621E-3</v>
      </c>
      <c r="AU1722" s="1">
        <v>282.9453125</v>
      </c>
      <c r="AV1722" s="5">
        <v>24582.983802216539</v>
      </c>
      <c r="AW1722" s="9">
        <v>2.5834321975708011E-2</v>
      </c>
      <c r="AX1722">
        <v>2</v>
      </c>
      <c r="AY1722" t="s">
        <v>50</v>
      </c>
      <c r="AZ1722" s="9">
        <f>AVERAGE(MainTable[[#This Row],[f1]:[f4]])</f>
        <v>0.23160000000000003</v>
      </c>
      <c r="BA1722" s="9">
        <f>AVERAGE(MainTable[[#This Row],[l1]:[l3]])</f>
        <v>4.2333333333333334E-2</v>
      </c>
      <c r="BB1722" s="9">
        <f>AVERAGE(MainTable[[#This Row],[n1]:[lsc]])</f>
        <v>0.35216666666666668</v>
      </c>
      <c r="BC1722" s="9">
        <f>AVERAGE(MainTable[[#This Row],[density]:[clsCoef]])</f>
        <v>0.52249999999999996</v>
      </c>
      <c r="BD1722" s="9">
        <f>AVERAGE(MainTable[[#This Row],[t2]:[t4]])</f>
        <v>0.29166666666666669</v>
      </c>
      <c r="BE1722" s="9">
        <f>AVERAGE(MainTable[[#This Row],[c1]:[c2]])</f>
        <v>2E-3</v>
      </c>
      <c r="BF1722" s="9">
        <f>AVERAGE(MainTable[[#This Row],[n3]], MainTable[[#This Row],[n1]], MainTable[[#This Row],[n4]])</f>
        <v>0.13766666666666666</v>
      </c>
      <c r="BG1722" s="9" t="str">
        <f>VLOOKUP(MainTable[[#This Row],[model]],ModelNames,4,FALSE)</f>
        <v>Discriminant</v>
      </c>
      <c r="BH1722" s="9" cm="1">
        <f t="array" ref="BH1722">MEDIAN(IF($AM$2:$AM$2385=AM1722,$AN$2:$AN$2385))</f>
        <v>0.83860904466088915</v>
      </c>
      <c r="BI1722" s="9" t="str" cm="1">
        <f t="array" ref="BI1722">LEFT(A1722, MIN(IFERROR(FIND({"_binarized","_clean","_converted"}, A1722), LEN(A1722)+1))-1)</f>
        <v>analcatdata_japansolvent</v>
      </c>
    </row>
    <row r="1723" spans="1:61" x14ac:dyDescent="0.25">
      <c r="A1723" t="s">
        <v>78</v>
      </c>
      <c r="B1723" s="6">
        <v>52</v>
      </c>
      <c r="C1723">
        <v>10</v>
      </c>
      <c r="D1723">
        <v>8</v>
      </c>
      <c r="E1723">
        <v>1</v>
      </c>
      <c r="F1723" s="1">
        <v>1.08</v>
      </c>
      <c r="G1723">
        <v>0</v>
      </c>
      <c r="H1723">
        <v>0</v>
      </c>
      <c r="I1723" s="1">
        <v>27.999216021951391</v>
      </c>
      <c r="J1723" s="1">
        <v>8.0136959613932994</v>
      </c>
      <c r="K1723" s="1">
        <v>2.424954584432216</v>
      </c>
      <c r="L1723" s="1">
        <v>4.7708000000000004</v>
      </c>
      <c r="M1723" s="1">
        <v>4.0034999999999998</v>
      </c>
      <c r="N1723" s="2">
        <v>0.26700000000000002</v>
      </c>
      <c r="O1723" s="2">
        <v>0.46</v>
      </c>
      <c r="P1723" s="2">
        <v>0.14000000000000001</v>
      </c>
      <c r="Q1723" s="2">
        <v>0</v>
      </c>
      <c r="R1723" s="2">
        <v>0.55800000000000005</v>
      </c>
      <c r="S1723" s="2">
        <v>0</v>
      </c>
      <c r="T1723" s="2">
        <v>1.2E-2</v>
      </c>
      <c r="U1723" s="2">
        <v>9.6000000000000002E-2</v>
      </c>
      <c r="V1723" s="2">
        <v>1.9E-2</v>
      </c>
      <c r="W1723" s="2">
        <v>0.125</v>
      </c>
      <c r="X1723" s="2">
        <v>0.377</v>
      </c>
      <c r="Y1723" s="2">
        <v>0.17299999999999999</v>
      </c>
      <c r="Z1723" s="2">
        <v>0.115</v>
      </c>
      <c r="AA1723" s="2">
        <v>0.46200000000000002</v>
      </c>
      <c r="AB1723" s="2">
        <v>0.86099999999999999</v>
      </c>
      <c r="AC1723" s="2">
        <v>0.75</v>
      </c>
      <c r="AD1723" s="2">
        <v>0.29499999999999998</v>
      </c>
      <c r="AE1723" s="2">
        <v>0.55400000000000005</v>
      </c>
      <c r="AF1723" s="2">
        <v>0.154</v>
      </c>
      <c r="AG1723" s="2">
        <v>9.6000000000000002E-2</v>
      </c>
      <c r="AH1723" s="2">
        <v>0.625</v>
      </c>
      <c r="AI1723" s="2">
        <v>1E-3</v>
      </c>
      <c r="AJ1723" s="2">
        <v>3.0000000000000001E-3</v>
      </c>
      <c r="AK1723">
        <v>3787</v>
      </c>
      <c r="AL1723">
        <v>0.04</v>
      </c>
      <c r="AM1723" t="s">
        <v>57</v>
      </c>
      <c r="AN1723" s="3">
        <v>0.73272727272727278</v>
      </c>
      <c r="AO1723" s="3">
        <v>8.8812179940507746E-2</v>
      </c>
      <c r="AP1723" s="3">
        <v>0.70663114663114657</v>
      </c>
      <c r="AQ1723" s="3">
        <v>0.1016653165465846</v>
      </c>
      <c r="AR1723" s="3">
        <v>0.74533333333333351</v>
      </c>
      <c r="AS1723" s="3">
        <v>7.6987733510677669E-2</v>
      </c>
      <c r="AT1723" s="10">
        <v>2.292871475219727E-3</v>
      </c>
      <c r="AU1723" s="1">
        <v>280.31640625</v>
      </c>
      <c r="AV1723" s="5">
        <v>23987.388998648232</v>
      </c>
      <c r="AW1723" s="9">
        <v>7.0268392562866211E-2</v>
      </c>
      <c r="AX1723">
        <v>24</v>
      </c>
      <c r="AY1723" t="s">
        <v>50</v>
      </c>
      <c r="AZ1723" s="9">
        <f>AVERAGE(MainTable[[#This Row],[f1]:[f4]])</f>
        <v>0.23160000000000003</v>
      </c>
      <c r="BA1723" s="9">
        <f>AVERAGE(MainTable[[#This Row],[l1]:[l3]])</f>
        <v>4.2333333333333334E-2</v>
      </c>
      <c r="BB1723" s="9">
        <f>AVERAGE(MainTable[[#This Row],[n1]:[lsc]])</f>
        <v>0.35216666666666668</v>
      </c>
      <c r="BC1723" s="9">
        <f>AVERAGE(MainTable[[#This Row],[density]:[clsCoef]])</f>
        <v>0.52249999999999996</v>
      </c>
      <c r="BD1723" s="9">
        <f>AVERAGE(MainTable[[#This Row],[t2]:[t4]])</f>
        <v>0.29166666666666669</v>
      </c>
      <c r="BE1723" s="9">
        <f>AVERAGE(MainTable[[#This Row],[c1]:[c2]])</f>
        <v>2E-3</v>
      </c>
      <c r="BF1723" s="9">
        <f>AVERAGE(MainTable[[#This Row],[n3]], MainTable[[#This Row],[n1]], MainTable[[#This Row],[n4]])</f>
        <v>0.13766666666666666</v>
      </c>
      <c r="BG1723" s="9" t="str">
        <f>VLOOKUP(MainTable[[#This Row],[model]],ModelNames,4,FALSE)</f>
        <v>Tree-based</v>
      </c>
      <c r="BH1723" s="9" cm="1">
        <f t="array" ref="BH1723">MEDIAN(IF($AM$2:$AM$2385=AM1723,$AN$2:$AN$2385))</f>
        <v>0.84387062005572167</v>
      </c>
      <c r="BI1723" s="9" t="str" cm="1">
        <f t="array" ref="BI1723">LEFT(A1723, MIN(IFERROR(FIND({"_binarized","_clean","_converted"}, A1723), LEN(A1723)+1))-1)</f>
        <v>analcatdata_japansolvent</v>
      </c>
    </row>
    <row r="1724" spans="1:61" x14ac:dyDescent="0.25">
      <c r="A1724" t="s">
        <v>78</v>
      </c>
      <c r="B1724" s="6">
        <v>52</v>
      </c>
      <c r="C1724">
        <v>10</v>
      </c>
      <c r="D1724">
        <v>8</v>
      </c>
      <c r="E1724">
        <v>1</v>
      </c>
      <c r="F1724" s="1">
        <v>1.08</v>
      </c>
      <c r="G1724">
        <v>0</v>
      </c>
      <c r="H1724">
        <v>0</v>
      </c>
      <c r="I1724" s="1">
        <v>27.999216021951391</v>
      </c>
      <c r="J1724" s="1">
        <v>8.0136959613932994</v>
      </c>
      <c r="K1724" s="1">
        <v>2.424954584432216</v>
      </c>
      <c r="L1724" s="1">
        <v>4.7708000000000004</v>
      </c>
      <c r="M1724" s="1">
        <v>4.0034999999999998</v>
      </c>
      <c r="N1724" s="2">
        <v>0.26700000000000002</v>
      </c>
      <c r="O1724" s="2">
        <v>0.46</v>
      </c>
      <c r="P1724" s="2">
        <v>0.14000000000000001</v>
      </c>
      <c r="Q1724" s="2">
        <v>0</v>
      </c>
      <c r="R1724" s="2">
        <v>0.55800000000000005</v>
      </c>
      <c r="S1724" s="2">
        <v>0</v>
      </c>
      <c r="T1724" s="2">
        <v>1.2E-2</v>
      </c>
      <c r="U1724" s="2">
        <v>9.6000000000000002E-2</v>
      </c>
      <c r="V1724" s="2">
        <v>1.9E-2</v>
      </c>
      <c r="W1724" s="2">
        <v>0.125</v>
      </c>
      <c r="X1724" s="2">
        <v>0.377</v>
      </c>
      <c r="Y1724" s="2">
        <v>0.17299999999999999</v>
      </c>
      <c r="Z1724" s="2">
        <v>0.115</v>
      </c>
      <c r="AA1724" s="2">
        <v>0.46200000000000002</v>
      </c>
      <c r="AB1724" s="2">
        <v>0.86099999999999999</v>
      </c>
      <c r="AC1724" s="2">
        <v>0.75</v>
      </c>
      <c r="AD1724" s="2">
        <v>0.29499999999999998</v>
      </c>
      <c r="AE1724" s="2">
        <v>0.55400000000000005</v>
      </c>
      <c r="AF1724" s="2">
        <v>0.154</v>
      </c>
      <c r="AG1724" s="2">
        <v>9.6000000000000002E-2</v>
      </c>
      <c r="AH1724" s="2">
        <v>0.625</v>
      </c>
      <c r="AI1724" s="2">
        <v>1E-3</v>
      </c>
      <c r="AJ1724" s="2">
        <v>3.0000000000000001E-3</v>
      </c>
      <c r="AK1724">
        <v>3787</v>
      </c>
      <c r="AL1724">
        <v>0.04</v>
      </c>
      <c r="AM1724" t="s">
        <v>63</v>
      </c>
      <c r="AN1724" s="3">
        <v>0.68727272727272726</v>
      </c>
      <c r="AO1724" s="3">
        <v>0.1569966046903484</v>
      </c>
      <c r="AP1724" s="3">
        <v>0.64034632034632033</v>
      </c>
      <c r="AQ1724" s="3">
        <v>0.1844961310187839</v>
      </c>
      <c r="AR1724" s="3">
        <v>0.96</v>
      </c>
      <c r="AS1724" s="3">
        <v>7.9999999999999988E-2</v>
      </c>
      <c r="AT1724" s="10">
        <v>2.2358894348144531E-3</v>
      </c>
      <c r="AU1724" s="1">
        <v>281.65234375</v>
      </c>
      <c r="AV1724" s="5">
        <v>24598.71187886543</v>
      </c>
      <c r="AW1724" s="9">
        <v>2.4330854415893551E-2</v>
      </c>
      <c r="AX1724">
        <v>4</v>
      </c>
      <c r="AY1724" t="s">
        <v>50</v>
      </c>
      <c r="AZ1724" s="9">
        <f>AVERAGE(MainTable[[#This Row],[f1]:[f4]])</f>
        <v>0.23160000000000003</v>
      </c>
      <c r="BA1724" s="9">
        <f>AVERAGE(MainTable[[#This Row],[l1]:[l3]])</f>
        <v>4.2333333333333334E-2</v>
      </c>
      <c r="BB1724" s="9">
        <f>AVERAGE(MainTable[[#This Row],[n1]:[lsc]])</f>
        <v>0.35216666666666668</v>
      </c>
      <c r="BC1724" s="9">
        <f>AVERAGE(MainTable[[#This Row],[density]:[clsCoef]])</f>
        <v>0.52249999999999996</v>
      </c>
      <c r="BD1724" s="9">
        <f>AVERAGE(MainTable[[#This Row],[t2]:[t4]])</f>
        <v>0.29166666666666669</v>
      </c>
      <c r="BE1724" s="9">
        <f>AVERAGE(MainTable[[#This Row],[c1]:[c2]])</f>
        <v>2E-3</v>
      </c>
      <c r="BF1724" s="9">
        <f>AVERAGE(MainTable[[#This Row],[n3]], MainTable[[#This Row],[n1]], MainTable[[#This Row],[n4]])</f>
        <v>0.13766666666666666</v>
      </c>
      <c r="BG1724" s="9" t="str">
        <f>VLOOKUP(MainTable[[#This Row],[model]],ModelNames,4,FALSE)</f>
        <v>Probabilistic</v>
      </c>
      <c r="BH1724" s="9" cm="1">
        <f t="array" ref="BH1724">MEDIAN(IF($AM$2:$AM$2385=AM1724,$AN$2:$AN$2385))</f>
        <v>0.73750000000000004</v>
      </c>
      <c r="BI1724" s="9" t="str" cm="1">
        <f t="array" ref="BI1724">LEFT(A1724, MIN(IFERROR(FIND({"_binarized","_clean","_converted"}, A1724), LEN(A1724)+1))-1)</f>
        <v>analcatdata_japansolvent</v>
      </c>
    </row>
    <row r="1725" spans="1:61" x14ac:dyDescent="0.25">
      <c r="A1725" t="s">
        <v>78</v>
      </c>
      <c r="B1725" s="6">
        <v>52</v>
      </c>
      <c r="C1725">
        <v>10</v>
      </c>
      <c r="D1725">
        <v>8</v>
      </c>
      <c r="E1725">
        <v>1</v>
      </c>
      <c r="F1725" s="1">
        <v>1.08</v>
      </c>
      <c r="G1725">
        <v>0</v>
      </c>
      <c r="H1725">
        <v>0</v>
      </c>
      <c r="I1725" s="1">
        <v>27.999216021951391</v>
      </c>
      <c r="J1725" s="1">
        <v>8.0136959613932994</v>
      </c>
      <c r="K1725" s="1">
        <v>2.424954584432216</v>
      </c>
      <c r="L1725" s="1">
        <v>4.7708000000000004</v>
      </c>
      <c r="M1725" s="1">
        <v>4.0034999999999998</v>
      </c>
      <c r="N1725" s="2">
        <v>0.26700000000000002</v>
      </c>
      <c r="O1725" s="2">
        <v>0.46</v>
      </c>
      <c r="P1725" s="2">
        <v>0.14000000000000001</v>
      </c>
      <c r="Q1725" s="2">
        <v>0</v>
      </c>
      <c r="R1725" s="2">
        <v>0.55800000000000005</v>
      </c>
      <c r="S1725" s="2">
        <v>0</v>
      </c>
      <c r="T1725" s="2">
        <v>1.2E-2</v>
      </c>
      <c r="U1725" s="2">
        <v>9.6000000000000002E-2</v>
      </c>
      <c r="V1725" s="2">
        <v>1.9E-2</v>
      </c>
      <c r="W1725" s="2">
        <v>0.125</v>
      </c>
      <c r="X1725" s="2">
        <v>0.377</v>
      </c>
      <c r="Y1725" s="2">
        <v>0.17299999999999999</v>
      </c>
      <c r="Z1725" s="2">
        <v>0.115</v>
      </c>
      <c r="AA1725" s="2">
        <v>0.46200000000000002</v>
      </c>
      <c r="AB1725" s="2">
        <v>0.86099999999999999</v>
      </c>
      <c r="AC1725" s="2">
        <v>0.75</v>
      </c>
      <c r="AD1725" s="2">
        <v>0.29499999999999998</v>
      </c>
      <c r="AE1725" s="2">
        <v>0.55400000000000005</v>
      </c>
      <c r="AF1725" s="2">
        <v>0.154</v>
      </c>
      <c r="AG1725" s="2">
        <v>9.6000000000000002E-2</v>
      </c>
      <c r="AH1725" s="2">
        <v>0.625</v>
      </c>
      <c r="AI1725" s="2">
        <v>1E-3</v>
      </c>
      <c r="AJ1725" s="2">
        <v>3.0000000000000001E-3</v>
      </c>
      <c r="AK1725">
        <v>3787</v>
      </c>
      <c r="AL1725">
        <v>0.04</v>
      </c>
      <c r="AM1725" t="s">
        <v>61</v>
      </c>
      <c r="AN1725" s="3">
        <v>0.6709090909090909</v>
      </c>
      <c r="AO1725" s="3">
        <v>0.10371607779601209</v>
      </c>
      <c r="AP1725" s="3">
        <v>0.61986346986346985</v>
      </c>
      <c r="AQ1725" s="3">
        <v>0.1566931855025106</v>
      </c>
      <c r="AR1725" s="3">
        <v>0.91866666666666674</v>
      </c>
      <c r="AS1725" s="3">
        <v>0.14350532316878631</v>
      </c>
      <c r="AT1725" s="10">
        <v>2.0613670349121089E-3</v>
      </c>
      <c r="AU1725" s="1">
        <v>284.2265625</v>
      </c>
      <c r="AV1725" s="5">
        <v>26681.32315521628</v>
      </c>
      <c r="AW1725" s="9">
        <v>2.5279998779296878E-2</v>
      </c>
      <c r="AX1725">
        <v>4</v>
      </c>
      <c r="AY1725" t="s">
        <v>50</v>
      </c>
      <c r="AZ1725" s="9">
        <f>AVERAGE(MainTable[[#This Row],[f1]:[f4]])</f>
        <v>0.23160000000000003</v>
      </c>
      <c r="BA1725" s="9">
        <f>AVERAGE(MainTable[[#This Row],[l1]:[l3]])</f>
        <v>4.2333333333333334E-2</v>
      </c>
      <c r="BB1725" s="9">
        <f>AVERAGE(MainTable[[#This Row],[n1]:[lsc]])</f>
        <v>0.35216666666666668</v>
      </c>
      <c r="BC1725" s="9">
        <f>AVERAGE(MainTable[[#This Row],[density]:[clsCoef]])</f>
        <v>0.52249999999999996</v>
      </c>
      <c r="BD1725" s="9">
        <f>AVERAGE(MainTable[[#This Row],[t2]:[t4]])</f>
        <v>0.29166666666666669</v>
      </c>
      <c r="BE1725" s="9">
        <f>AVERAGE(MainTable[[#This Row],[c1]:[c2]])</f>
        <v>2E-3</v>
      </c>
      <c r="BF1725" s="9">
        <f>AVERAGE(MainTable[[#This Row],[n3]], MainTable[[#This Row],[n1]], MainTable[[#This Row],[n4]])</f>
        <v>0.13766666666666666</v>
      </c>
      <c r="BG1725" s="9" t="str">
        <f>VLOOKUP(MainTable[[#This Row],[model]],ModelNames,4,FALSE)</f>
        <v>Discriminant</v>
      </c>
      <c r="BH1725" s="9" cm="1">
        <f t="array" ref="BH1725">MEDIAN(IF($AM$2:$AM$2385=AM1725,$AN$2:$AN$2385))</f>
        <v>0.82848361206198695</v>
      </c>
      <c r="BI1725" s="9" t="str" cm="1">
        <f t="array" ref="BI1725">LEFT(A1725, MIN(IFERROR(FIND({"_binarized","_clean","_converted"}, A1725), LEN(A1725)+1))-1)</f>
        <v>analcatdata_japansolvent</v>
      </c>
    </row>
    <row r="1726" spans="1:61" x14ac:dyDescent="0.25">
      <c r="A1726" t="s">
        <v>125</v>
      </c>
      <c r="B1726" s="6">
        <v>3468</v>
      </c>
      <c r="C1726">
        <v>971</v>
      </c>
      <c r="D1726">
        <v>970</v>
      </c>
      <c r="E1726">
        <v>0</v>
      </c>
      <c r="F1726" s="1">
        <v>1.034017595307918</v>
      </c>
      <c r="G1726">
        <v>5.9453739045648587E-5</v>
      </c>
      <c r="H1726">
        <v>1E-4</v>
      </c>
      <c r="I1726" s="1">
        <v>1000000</v>
      </c>
      <c r="J1726" s="1">
        <v>18.619886629108859</v>
      </c>
      <c r="K1726" s="1">
        <v>2.9400977267356971</v>
      </c>
      <c r="L1726" s="1">
        <v>87.201800000000006</v>
      </c>
      <c r="M1726" s="1">
        <v>7.7670000000000003</v>
      </c>
      <c r="N1726" s="2">
        <v>0.40300000000000002</v>
      </c>
      <c r="O1726" s="2">
        <v>0.64600000000000002</v>
      </c>
      <c r="P1726" s="2">
        <v>9.4E-2</v>
      </c>
      <c r="Q1726" s="2">
        <v>0</v>
      </c>
      <c r="R1726" s="2">
        <v>0.95799999999999996</v>
      </c>
      <c r="S1726" s="2">
        <v>0.60399999999999998</v>
      </c>
      <c r="T1726" s="2">
        <v>0</v>
      </c>
      <c r="U1726" s="2">
        <v>0</v>
      </c>
      <c r="V1726" s="2">
        <v>0</v>
      </c>
      <c r="W1726" s="2">
        <v>0.112</v>
      </c>
      <c r="X1726" s="2">
        <v>0.47299999999999998</v>
      </c>
      <c r="Y1726" s="2">
        <v>0.21199999999999999</v>
      </c>
      <c r="Z1726" s="2">
        <v>9.1999999999999998E-2</v>
      </c>
      <c r="AA1726" s="2">
        <v>0.997</v>
      </c>
      <c r="AB1726" s="2">
        <v>0.997</v>
      </c>
      <c r="AC1726" s="2">
        <v>1</v>
      </c>
      <c r="AD1726" s="2">
        <v>0.96</v>
      </c>
      <c r="AE1726" s="2">
        <v>0.98899999999999999</v>
      </c>
      <c r="AF1726" s="2">
        <v>0.28000000000000003</v>
      </c>
      <c r="AG1726" s="2">
        <v>9.9000000000000005E-2</v>
      </c>
      <c r="AH1726" s="2">
        <v>0.35599999999999998</v>
      </c>
      <c r="AI1726" s="2">
        <v>0</v>
      </c>
      <c r="AJ1726" s="2">
        <v>1E-3</v>
      </c>
      <c r="AK1726">
        <v>8526852</v>
      </c>
      <c r="AL1726">
        <v>814.92</v>
      </c>
      <c r="AM1726" t="s">
        <v>58</v>
      </c>
      <c r="AN1726" s="3">
        <v>0.95473508240078842</v>
      </c>
      <c r="AO1726" s="3">
        <v>1.086575214273584E-2</v>
      </c>
      <c r="AP1726" s="3">
        <v>0.95473685571614697</v>
      </c>
      <c r="AQ1726" s="3">
        <v>1.086527845819486E-2</v>
      </c>
      <c r="AR1726" s="3">
        <v>0.98976402798724872</v>
      </c>
      <c r="AS1726" s="3">
        <v>4.4903073933215982E-3</v>
      </c>
      <c r="AT1726" s="10">
        <v>2.4260044097900391E-2</v>
      </c>
      <c r="AU1726" s="1">
        <v>367.5234375</v>
      </c>
      <c r="AV1726" s="5">
        <v>143033.54049963641</v>
      </c>
      <c r="AW1726" s="9">
        <v>14.01501941680908</v>
      </c>
      <c r="AX1726">
        <v>2</v>
      </c>
      <c r="AY1726" t="s">
        <v>50</v>
      </c>
      <c r="AZ1726" s="9">
        <f>AVERAGE(MainTable[[#This Row],[f1]:[f4]])</f>
        <v>0.46040000000000003</v>
      </c>
      <c r="BA1726" s="9">
        <f>AVERAGE(MainTable[[#This Row],[l1]:[l3]])</f>
        <v>0</v>
      </c>
      <c r="BB1726" s="9">
        <f>AVERAGE(MainTable[[#This Row],[n1]:[lsc]])</f>
        <v>0.48049999999999998</v>
      </c>
      <c r="BC1726" s="9">
        <f>AVERAGE(MainTable[[#This Row],[density]:[clsCoef]])</f>
        <v>0.98</v>
      </c>
      <c r="BD1726" s="9">
        <f>AVERAGE(MainTable[[#This Row],[t2]:[t4]])</f>
        <v>0.245</v>
      </c>
      <c r="BE1726" s="9">
        <f>AVERAGE(MainTable[[#This Row],[c1]:[c2]])</f>
        <v>5.0000000000000001E-4</v>
      </c>
      <c r="BF1726" s="9">
        <f>AVERAGE(MainTable[[#This Row],[n3]], MainTable[[#This Row],[n1]], MainTable[[#This Row],[n4]])</f>
        <v>0.13866666666666669</v>
      </c>
      <c r="BG1726" s="9" t="str">
        <f>VLOOKUP(MainTable[[#This Row],[model]],ModelNames,4,FALSE)</f>
        <v>Tree Ensemble</v>
      </c>
      <c r="BH1726" s="9" cm="1">
        <f t="array" ref="BH1726">MEDIAN(IF($AM$2:$AM$2385=AM1726,$AN$2:$AN$2385))</f>
        <v>0.86973139609339412</v>
      </c>
      <c r="BI1726" s="9" t="str" cm="1">
        <f t="array" ref="BI1726">LEFT(A1726, MIN(IFERROR(FIND({"_binarized","_clean","_converted"}, A1726), LEN(A1726)+1))-1)</f>
        <v>gina_agnostic</v>
      </c>
    </row>
    <row r="1727" spans="1:61" x14ac:dyDescent="0.25">
      <c r="A1727" t="s">
        <v>125</v>
      </c>
      <c r="B1727" s="6">
        <v>3468</v>
      </c>
      <c r="C1727">
        <v>971</v>
      </c>
      <c r="D1727">
        <v>970</v>
      </c>
      <c r="E1727">
        <v>0</v>
      </c>
      <c r="F1727" s="1">
        <v>1.034017595307918</v>
      </c>
      <c r="G1727">
        <v>5.9453739045648587E-5</v>
      </c>
      <c r="H1727">
        <v>1E-4</v>
      </c>
      <c r="I1727" s="1">
        <v>1000000</v>
      </c>
      <c r="J1727" s="1">
        <v>18.619886629108859</v>
      </c>
      <c r="K1727" s="1">
        <v>2.9400977267356971</v>
      </c>
      <c r="L1727" s="1">
        <v>87.201800000000006</v>
      </c>
      <c r="M1727" s="1">
        <v>7.7670000000000003</v>
      </c>
      <c r="N1727" s="2">
        <v>0.40300000000000002</v>
      </c>
      <c r="O1727" s="2">
        <v>0.64600000000000002</v>
      </c>
      <c r="P1727" s="2">
        <v>9.4E-2</v>
      </c>
      <c r="Q1727" s="2">
        <v>0</v>
      </c>
      <c r="R1727" s="2">
        <v>0.95799999999999996</v>
      </c>
      <c r="S1727" s="2">
        <v>0.60399999999999998</v>
      </c>
      <c r="T1727" s="2">
        <v>0</v>
      </c>
      <c r="U1727" s="2">
        <v>0</v>
      </c>
      <c r="V1727" s="2">
        <v>0</v>
      </c>
      <c r="W1727" s="2">
        <v>0.112</v>
      </c>
      <c r="X1727" s="2">
        <v>0.47299999999999998</v>
      </c>
      <c r="Y1727" s="2">
        <v>0.21199999999999999</v>
      </c>
      <c r="Z1727" s="2">
        <v>9.1999999999999998E-2</v>
      </c>
      <c r="AA1727" s="2">
        <v>0.997</v>
      </c>
      <c r="AB1727" s="2">
        <v>0.997</v>
      </c>
      <c r="AC1727" s="2">
        <v>1</v>
      </c>
      <c r="AD1727" s="2">
        <v>0.96</v>
      </c>
      <c r="AE1727" s="2">
        <v>0.98899999999999999</v>
      </c>
      <c r="AF1727" s="2">
        <v>0.28000000000000003</v>
      </c>
      <c r="AG1727" s="2">
        <v>9.9000000000000005E-2</v>
      </c>
      <c r="AH1727" s="2">
        <v>0.35599999999999998</v>
      </c>
      <c r="AI1727" s="2">
        <v>0</v>
      </c>
      <c r="AJ1727" s="2">
        <v>1E-3</v>
      </c>
      <c r="AK1727">
        <v>8526852</v>
      </c>
      <c r="AL1727">
        <v>814.92</v>
      </c>
      <c r="AM1727" t="s">
        <v>55</v>
      </c>
      <c r="AN1727" s="3">
        <v>0.94867946654690183</v>
      </c>
      <c r="AO1727" s="3">
        <v>9.6897024241717564E-3</v>
      </c>
      <c r="AP1727" s="3">
        <v>0.94867929789573058</v>
      </c>
      <c r="AQ1727" s="3">
        <v>9.693116225255408E-3</v>
      </c>
      <c r="AR1727" s="3">
        <v>0.9877305711866825</v>
      </c>
      <c r="AS1727" s="3">
        <v>5.0959271947164531E-3</v>
      </c>
      <c r="AT1727" s="10">
        <v>0.13867735862731931</v>
      </c>
      <c r="AU1727" s="1">
        <v>263.296875</v>
      </c>
      <c r="AV1727" s="5">
        <v>25022.109119667159</v>
      </c>
      <c r="AW1727" s="9">
        <v>206.70051240921021</v>
      </c>
      <c r="AX1727">
        <v>16</v>
      </c>
      <c r="AY1727" t="s">
        <v>50</v>
      </c>
      <c r="AZ1727" s="9">
        <f>AVERAGE(MainTable[[#This Row],[f1]:[f4]])</f>
        <v>0.46040000000000003</v>
      </c>
      <c r="BA1727" s="9">
        <f>AVERAGE(MainTable[[#This Row],[l1]:[l3]])</f>
        <v>0</v>
      </c>
      <c r="BB1727" s="9">
        <f>AVERAGE(MainTable[[#This Row],[n1]:[lsc]])</f>
        <v>0.48049999999999998</v>
      </c>
      <c r="BC1727" s="9">
        <f>AVERAGE(MainTable[[#This Row],[density]:[clsCoef]])</f>
        <v>0.98</v>
      </c>
      <c r="BD1727" s="9">
        <f>AVERAGE(MainTable[[#This Row],[t2]:[t4]])</f>
        <v>0.245</v>
      </c>
      <c r="BE1727" s="9">
        <f>AVERAGE(MainTable[[#This Row],[c1]:[c2]])</f>
        <v>5.0000000000000001E-4</v>
      </c>
      <c r="BF1727" s="9">
        <f>AVERAGE(MainTable[[#This Row],[n3]], MainTable[[#This Row],[n1]], MainTable[[#This Row],[n4]])</f>
        <v>0.13866666666666669</v>
      </c>
      <c r="BG1727" s="9" t="str">
        <f>VLOOKUP(MainTable[[#This Row],[model]],ModelNames,4,FALSE)</f>
        <v>Tree Ensemble</v>
      </c>
      <c r="BH1727" s="9" cm="1">
        <f t="array" ref="BH1727">MEDIAN(IF($AM$2:$AM$2385=AM1727,$AN$2:$AN$2385))</f>
        <v>0.88267425723439863</v>
      </c>
      <c r="BI1727" s="9" t="str" cm="1">
        <f t="array" ref="BI1727">LEFT(A1727, MIN(IFERROR(FIND({"_binarized","_clean","_converted"}, A1727), LEN(A1727)+1))-1)</f>
        <v>gina_agnostic</v>
      </c>
    </row>
    <row r="1728" spans="1:61" x14ac:dyDescent="0.25">
      <c r="A1728" t="s">
        <v>125</v>
      </c>
      <c r="B1728" s="6">
        <v>3468</v>
      </c>
      <c r="C1728">
        <v>971</v>
      </c>
      <c r="D1728">
        <v>970</v>
      </c>
      <c r="E1728">
        <v>0</v>
      </c>
      <c r="F1728" s="1">
        <v>1.034017595307918</v>
      </c>
      <c r="G1728">
        <v>5.9453739045648587E-5</v>
      </c>
      <c r="H1728">
        <v>1E-4</v>
      </c>
      <c r="I1728" s="1">
        <v>1000000</v>
      </c>
      <c r="J1728" s="1">
        <v>18.619886629108859</v>
      </c>
      <c r="K1728" s="1">
        <v>2.9400977267356971</v>
      </c>
      <c r="L1728" s="1">
        <v>87.201800000000006</v>
      </c>
      <c r="M1728" s="1">
        <v>7.7670000000000003</v>
      </c>
      <c r="N1728" s="2">
        <v>0.40300000000000002</v>
      </c>
      <c r="O1728" s="2">
        <v>0.64600000000000002</v>
      </c>
      <c r="P1728" s="2">
        <v>9.4E-2</v>
      </c>
      <c r="Q1728" s="2">
        <v>0</v>
      </c>
      <c r="R1728" s="2">
        <v>0.95799999999999996</v>
      </c>
      <c r="S1728" s="2">
        <v>0.60399999999999998</v>
      </c>
      <c r="T1728" s="2">
        <v>0</v>
      </c>
      <c r="U1728" s="2">
        <v>0</v>
      </c>
      <c r="V1728" s="2">
        <v>0</v>
      </c>
      <c r="W1728" s="2">
        <v>0.112</v>
      </c>
      <c r="X1728" s="2">
        <v>0.47299999999999998</v>
      </c>
      <c r="Y1728" s="2">
        <v>0.21199999999999999</v>
      </c>
      <c r="Z1728" s="2">
        <v>9.1999999999999998E-2</v>
      </c>
      <c r="AA1728" s="2">
        <v>0.997</v>
      </c>
      <c r="AB1728" s="2">
        <v>0.997</v>
      </c>
      <c r="AC1728" s="2">
        <v>1</v>
      </c>
      <c r="AD1728" s="2">
        <v>0.96</v>
      </c>
      <c r="AE1728" s="2">
        <v>0.98899999999999999</v>
      </c>
      <c r="AF1728" s="2">
        <v>0.28000000000000003</v>
      </c>
      <c r="AG1728" s="2">
        <v>9.9000000000000005E-2</v>
      </c>
      <c r="AH1728" s="2">
        <v>0.35599999999999998</v>
      </c>
      <c r="AI1728" s="2">
        <v>0</v>
      </c>
      <c r="AJ1728" s="2">
        <v>1E-3</v>
      </c>
      <c r="AK1728">
        <v>8526852</v>
      </c>
      <c r="AL1728">
        <v>814.92</v>
      </c>
      <c r="AM1728" t="s">
        <v>52</v>
      </c>
      <c r="AN1728" s="3">
        <v>0.94522125329041751</v>
      </c>
      <c r="AO1728" s="3">
        <v>1.2536060409241011E-2</v>
      </c>
      <c r="AP1728" s="3">
        <v>0.94522287478046496</v>
      </c>
      <c r="AQ1728" s="3">
        <v>1.2536149831079009E-2</v>
      </c>
      <c r="AR1728" s="3">
        <v>0.98725293415617976</v>
      </c>
      <c r="AS1728" s="3">
        <v>5.2880730537163854E-3</v>
      </c>
      <c r="AT1728" s="10">
        <v>0.20501947402954099</v>
      </c>
      <c r="AU1728" s="1">
        <v>371.46484375</v>
      </c>
      <c r="AV1728" s="5">
        <v>16925.221452377791</v>
      </c>
      <c r="AW1728" s="9">
        <v>13.0260899066925</v>
      </c>
      <c r="AX1728">
        <v>24</v>
      </c>
      <c r="AY1728" t="s">
        <v>50</v>
      </c>
      <c r="AZ1728" s="9">
        <f>AVERAGE(MainTable[[#This Row],[f1]:[f4]])</f>
        <v>0.46040000000000003</v>
      </c>
      <c r="BA1728" s="9">
        <f>AVERAGE(MainTable[[#This Row],[l1]:[l3]])</f>
        <v>0</v>
      </c>
      <c r="BB1728" s="9">
        <f>AVERAGE(MainTable[[#This Row],[n1]:[lsc]])</f>
        <v>0.48049999999999998</v>
      </c>
      <c r="BC1728" s="9">
        <f>AVERAGE(MainTable[[#This Row],[density]:[clsCoef]])</f>
        <v>0.98</v>
      </c>
      <c r="BD1728" s="9">
        <f>AVERAGE(MainTable[[#This Row],[t2]:[t4]])</f>
        <v>0.245</v>
      </c>
      <c r="BE1728" s="9">
        <f>AVERAGE(MainTable[[#This Row],[c1]:[c2]])</f>
        <v>5.0000000000000001E-4</v>
      </c>
      <c r="BF1728" s="9">
        <f>AVERAGE(MainTable[[#This Row],[n3]], MainTable[[#This Row],[n1]], MainTable[[#This Row],[n4]])</f>
        <v>0.13866666666666669</v>
      </c>
      <c r="BG1728" s="9" t="str">
        <f>VLOOKUP(MainTable[[#This Row],[model]],ModelNames,4,FALSE)</f>
        <v>Tree Ensemble</v>
      </c>
      <c r="BH1728" s="9" cm="1">
        <f t="array" ref="BH1728">MEDIAN(IF($AM$2:$AM$2385=AM1728,$AN$2:$AN$2385))</f>
        <v>0.87140340575455077</v>
      </c>
      <c r="BI1728" s="9" t="str" cm="1">
        <f t="array" ref="BI1728">LEFT(A1728, MIN(IFERROR(FIND({"_binarized","_clean","_converted"}, A1728), LEN(A1728)+1))-1)</f>
        <v>gina_agnostic</v>
      </c>
    </row>
    <row r="1729" spans="1:61" x14ac:dyDescent="0.25">
      <c r="A1729" t="s">
        <v>125</v>
      </c>
      <c r="B1729" s="6">
        <v>3468</v>
      </c>
      <c r="C1729">
        <v>971</v>
      </c>
      <c r="D1729">
        <v>970</v>
      </c>
      <c r="E1729">
        <v>0</v>
      </c>
      <c r="F1729" s="1">
        <v>1.034017595307918</v>
      </c>
      <c r="G1729">
        <v>5.9453739045648587E-5</v>
      </c>
      <c r="H1729">
        <v>1E-4</v>
      </c>
      <c r="I1729" s="1">
        <v>1000000</v>
      </c>
      <c r="J1729" s="1">
        <v>18.619886629108859</v>
      </c>
      <c r="K1729" s="1">
        <v>2.9400977267356971</v>
      </c>
      <c r="L1729" s="1">
        <v>87.201800000000006</v>
      </c>
      <c r="M1729" s="1">
        <v>7.7670000000000003</v>
      </c>
      <c r="N1729" s="2">
        <v>0.40300000000000002</v>
      </c>
      <c r="O1729" s="2">
        <v>0.64600000000000002</v>
      </c>
      <c r="P1729" s="2">
        <v>9.4E-2</v>
      </c>
      <c r="Q1729" s="2">
        <v>0</v>
      </c>
      <c r="R1729" s="2">
        <v>0.95799999999999996</v>
      </c>
      <c r="S1729" s="2">
        <v>0.60399999999999998</v>
      </c>
      <c r="T1729" s="2">
        <v>0</v>
      </c>
      <c r="U1729" s="2">
        <v>0</v>
      </c>
      <c r="V1729" s="2">
        <v>0</v>
      </c>
      <c r="W1729" s="2">
        <v>0.112</v>
      </c>
      <c r="X1729" s="2">
        <v>0.47299999999999998</v>
      </c>
      <c r="Y1729" s="2">
        <v>0.21199999999999999</v>
      </c>
      <c r="Z1729" s="2">
        <v>9.1999999999999998E-2</v>
      </c>
      <c r="AA1729" s="2">
        <v>0.997</v>
      </c>
      <c r="AB1729" s="2">
        <v>0.997</v>
      </c>
      <c r="AC1729" s="2">
        <v>1</v>
      </c>
      <c r="AD1729" s="2">
        <v>0.96</v>
      </c>
      <c r="AE1729" s="2">
        <v>0.98899999999999999</v>
      </c>
      <c r="AF1729" s="2">
        <v>0.28000000000000003</v>
      </c>
      <c r="AG1729" s="2">
        <v>9.9000000000000005E-2</v>
      </c>
      <c r="AH1729" s="2">
        <v>0.35599999999999998</v>
      </c>
      <c r="AI1729" s="2">
        <v>0</v>
      </c>
      <c r="AJ1729" s="2">
        <v>1E-3</v>
      </c>
      <c r="AK1729">
        <v>8526852</v>
      </c>
      <c r="AL1729">
        <v>814.92</v>
      </c>
      <c r="AM1729" t="s">
        <v>59</v>
      </c>
      <c r="AN1729" s="3">
        <v>0.94176054493057371</v>
      </c>
      <c r="AO1729" s="3">
        <v>1.2492526824773019E-2</v>
      </c>
      <c r="AP1729" s="3">
        <v>0.94176162464064672</v>
      </c>
      <c r="AQ1729" s="3">
        <v>1.249316173506871E-2</v>
      </c>
      <c r="AR1729" s="3">
        <v>0.98425999053698998</v>
      </c>
      <c r="AS1729" s="3">
        <v>6.390866850815022E-3</v>
      </c>
      <c r="AT1729" s="10">
        <v>2.543187141418457E-2</v>
      </c>
      <c r="AU1729" s="1">
        <v>360.16796875</v>
      </c>
      <c r="AV1729" s="5">
        <v>136442.96731009011</v>
      </c>
      <c r="AW1729" s="9">
        <v>1.710684537887573</v>
      </c>
      <c r="AX1729">
        <v>1</v>
      </c>
      <c r="AY1729" t="s">
        <v>50</v>
      </c>
      <c r="AZ1729" s="9">
        <f>AVERAGE(MainTable[[#This Row],[f1]:[f4]])</f>
        <v>0.46040000000000003</v>
      </c>
      <c r="BA1729" s="9">
        <f>AVERAGE(MainTable[[#This Row],[l1]:[l3]])</f>
        <v>0</v>
      </c>
      <c r="BB1729" s="9">
        <f>AVERAGE(MainTable[[#This Row],[n1]:[lsc]])</f>
        <v>0.48049999999999998</v>
      </c>
      <c r="BC1729" s="9">
        <f>AVERAGE(MainTable[[#This Row],[density]:[clsCoef]])</f>
        <v>0.98</v>
      </c>
      <c r="BD1729" s="9">
        <f>AVERAGE(MainTable[[#This Row],[t2]:[t4]])</f>
        <v>0.245</v>
      </c>
      <c r="BE1729" s="9">
        <f>AVERAGE(MainTable[[#This Row],[c1]:[c2]])</f>
        <v>5.0000000000000001E-4</v>
      </c>
      <c r="BF1729" s="9">
        <f>AVERAGE(MainTable[[#This Row],[n3]], MainTable[[#This Row],[n1]], MainTable[[#This Row],[n4]])</f>
        <v>0.13866666666666669</v>
      </c>
      <c r="BG1729" s="9" t="str">
        <f>VLOOKUP(MainTable[[#This Row],[model]],ModelNames,4,FALSE)</f>
        <v>Tree Ensemble</v>
      </c>
      <c r="BH1729" s="9" cm="1">
        <f t="array" ref="BH1729">MEDIAN(IF($AM$2:$AM$2385=AM1729,$AN$2:$AN$2385))</f>
        <v>0.86949265687583444</v>
      </c>
      <c r="BI1729" s="9" t="str" cm="1">
        <f t="array" ref="BI1729">LEFT(A1729, MIN(IFERROR(FIND({"_binarized","_clean","_converted"}, A1729), LEN(A1729)+1))-1)</f>
        <v>gina_agnostic</v>
      </c>
    </row>
    <row r="1730" spans="1:61" x14ac:dyDescent="0.25">
      <c r="A1730" t="s">
        <v>125</v>
      </c>
      <c r="B1730" s="6">
        <v>3468</v>
      </c>
      <c r="C1730">
        <v>971</v>
      </c>
      <c r="D1730">
        <v>970</v>
      </c>
      <c r="E1730">
        <v>0</v>
      </c>
      <c r="F1730" s="1">
        <v>1.034017595307918</v>
      </c>
      <c r="G1730">
        <v>5.9453739045648587E-5</v>
      </c>
      <c r="H1730">
        <v>1E-4</v>
      </c>
      <c r="I1730" s="1">
        <v>1000000</v>
      </c>
      <c r="J1730" s="1">
        <v>18.619886629108859</v>
      </c>
      <c r="K1730" s="1">
        <v>2.9400977267356971</v>
      </c>
      <c r="L1730" s="1">
        <v>87.201800000000006</v>
      </c>
      <c r="M1730" s="1">
        <v>7.7670000000000003</v>
      </c>
      <c r="N1730" s="2">
        <v>0.40300000000000002</v>
      </c>
      <c r="O1730" s="2">
        <v>0.64600000000000002</v>
      </c>
      <c r="P1730" s="2">
        <v>9.4E-2</v>
      </c>
      <c r="Q1730" s="2">
        <v>0</v>
      </c>
      <c r="R1730" s="2">
        <v>0.95799999999999996</v>
      </c>
      <c r="S1730" s="2">
        <v>0.60399999999999998</v>
      </c>
      <c r="T1730" s="2">
        <v>0</v>
      </c>
      <c r="U1730" s="2">
        <v>0</v>
      </c>
      <c r="V1730" s="2">
        <v>0</v>
      </c>
      <c r="W1730" s="2">
        <v>0.112</v>
      </c>
      <c r="X1730" s="2">
        <v>0.47299999999999998</v>
      </c>
      <c r="Y1730" s="2">
        <v>0.21199999999999999</v>
      </c>
      <c r="Z1730" s="2">
        <v>9.1999999999999998E-2</v>
      </c>
      <c r="AA1730" s="2">
        <v>0.997</v>
      </c>
      <c r="AB1730" s="2">
        <v>0.997</v>
      </c>
      <c r="AC1730" s="2">
        <v>1</v>
      </c>
      <c r="AD1730" s="2">
        <v>0.96</v>
      </c>
      <c r="AE1730" s="2">
        <v>0.98899999999999999</v>
      </c>
      <c r="AF1730" s="2">
        <v>0.28000000000000003</v>
      </c>
      <c r="AG1730" s="2">
        <v>9.9000000000000005E-2</v>
      </c>
      <c r="AH1730" s="2">
        <v>0.35599999999999998</v>
      </c>
      <c r="AI1730" s="2">
        <v>0</v>
      </c>
      <c r="AJ1730" s="2">
        <v>1E-3</v>
      </c>
      <c r="AK1730">
        <v>8526852</v>
      </c>
      <c r="AL1730">
        <v>814.92</v>
      </c>
      <c r="AM1730" t="s">
        <v>54</v>
      </c>
      <c r="AN1730" s="3">
        <v>0.93483829650976613</v>
      </c>
      <c r="AO1730" s="3">
        <v>1.251723158240135E-2</v>
      </c>
      <c r="AP1730" s="3">
        <v>0.93484144062601382</v>
      </c>
      <c r="AQ1730" s="3">
        <v>1.2518588759596589E-2</v>
      </c>
      <c r="AR1730" s="3">
        <v>0.98293700999846689</v>
      </c>
      <c r="AS1730" s="3">
        <v>6.1612393681959206E-3</v>
      </c>
      <c r="AT1730" s="10">
        <v>0.22000718116760251</v>
      </c>
      <c r="AU1730" s="1">
        <v>359.24609375</v>
      </c>
      <c r="AV1730" s="5">
        <v>15772.21244135907</v>
      </c>
      <c r="AW1730" s="9">
        <v>14.040878295898439</v>
      </c>
      <c r="AX1730">
        <v>16</v>
      </c>
      <c r="AY1730" t="s">
        <v>50</v>
      </c>
      <c r="AZ1730" s="9">
        <f>AVERAGE(MainTable[[#This Row],[f1]:[f4]])</f>
        <v>0.46040000000000003</v>
      </c>
      <c r="BA1730" s="9">
        <f>AVERAGE(MainTable[[#This Row],[l1]:[l3]])</f>
        <v>0</v>
      </c>
      <c r="BB1730" s="9">
        <f>AVERAGE(MainTable[[#This Row],[n1]:[lsc]])</f>
        <v>0.48049999999999998</v>
      </c>
      <c r="BC1730" s="9">
        <f>AVERAGE(MainTable[[#This Row],[density]:[clsCoef]])</f>
        <v>0.98</v>
      </c>
      <c r="BD1730" s="9">
        <f>AVERAGE(MainTable[[#This Row],[t2]:[t4]])</f>
        <v>0.245</v>
      </c>
      <c r="BE1730" s="9">
        <f>AVERAGE(MainTable[[#This Row],[c1]:[c2]])</f>
        <v>5.0000000000000001E-4</v>
      </c>
      <c r="BF1730" s="9">
        <f>AVERAGE(MainTable[[#This Row],[n3]], MainTable[[#This Row],[n1]], MainTable[[#This Row],[n4]])</f>
        <v>0.13866666666666669</v>
      </c>
      <c r="BG1730" s="9" t="str">
        <f>VLOOKUP(MainTable[[#This Row],[model]],ModelNames,4,FALSE)</f>
        <v>Tree Ensemble</v>
      </c>
      <c r="BH1730" s="9" cm="1">
        <f t="array" ref="BH1730">MEDIAN(IF($AM$2:$AM$2385=AM1730,$AN$2:$AN$2385))</f>
        <v>0.87316363636363636</v>
      </c>
      <c r="BI1730" s="9" t="str" cm="1">
        <f t="array" ref="BI1730">LEFT(A1730, MIN(IFERROR(FIND({"_binarized","_clean","_converted"}, A1730), LEN(A1730)+1))-1)</f>
        <v>gina_agnostic</v>
      </c>
    </row>
    <row r="1731" spans="1:61" x14ac:dyDescent="0.25">
      <c r="A1731" t="s">
        <v>125</v>
      </c>
      <c r="B1731" s="6">
        <v>3468</v>
      </c>
      <c r="C1731">
        <v>971</v>
      </c>
      <c r="D1731">
        <v>970</v>
      </c>
      <c r="E1731">
        <v>0</v>
      </c>
      <c r="F1731" s="1">
        <v>1.034017595307918</v>
      </c>
      <c r="G1731">
        <v>5.9453739045648587E-5</v>
      </c>
      <c r="H1731">
        <v>1E-4</v>
      </c>
      <c r="I1731" s="1">
        <v>1000000</v>
      </c>
      <c r="J1731" s="1">
        <v>18.619886629108859</v>
      </c>
      <c r="K1731" s="1">
        <v>2.9400977267356971</v>
      </c>
      <c r="L1731" s="1">
        <v>87.201800000000006</v>
      </c>
      <c r="M1731" s="1">
        <v>7.7670000000000003</v>
      </c>
      <c r="N1731" s="2">
        <v>0.40300000000000002</v>
      </c>
      <c r="O1731" s="2">
        <v>0.64600000000000002</v>
      </c>
      <c r="P1731" s="2">
        <v>9.4E-2</v>
      </c>
      <c r="Q1731" s="2">
        <v>0</v>
      </c>
      <c r="R1731" s="2">
        <v>0.95799999999999996</v>
      </c>
      <c r="S1731" s="2">
        <v>0.60399999999999998</v>
      </c>
      <c r="T1731" s="2">
        <v>0</v>
      </c>
      <c r="U1731" s="2">
        <v>0</v>
      </c>
      <c r="V1731" s="2">
        <v>0</v>
      </c>
      <c r="W1731" s="2">
        <v>0.112</v>
      </c>
      <c r="X1731" s="2">
        <v>0.47299999999999998</v>
      </c>
      <c r="Y1731" s="2">
        <v>0.21199999999999999</v>
      </c>
      <c r="Z1731" s="2">
        <v>9.1999999999999998E-2</v>
      </c>
      <c r="AA1731" s="2">
        <v>0.997</v>
      </c>
      <c r="AB1731" s="2">
        <v>0.997</v>
      </c>
      <c r="AC1731" s="2">
        <v>1</v>
      </c>
      <c r="AD1731" s="2">
        <v>0.96</v>
      </c>
      <c r="AE1731" s="2">
        <v>0.98899999999999999</v>
      </c>
      <c r="AF1731" s="2">
        <v>0.28000000000000003</v>
      </c>
      <c r="AG1731" s="2">
        <v>9.9000000000000005E-2</v>
      </c>
      <c r="AH1731" s="2">
        <v>0.35599999999999998</v>
      </c>
      <c r="AI1731" s="2">
        <v>0</v>
      </c>
      <c r="AJ1731" s="2">
        <v>1E-3</v>
      </c>
      <c r="AK1731">
        <v>8526852</v>
      </c>
      <c r="AL1731">
        <v>814.92</v>
      </c>
      <c r="AM1731" t="s">
        <v>49</v>
      </c>
      <c r="AN1731" s="3">
        <v>0.92186334318899166</v>
      </c>
      <c r="AO1731" s="3">
        <v>1.095009348024095E-2</v>
      </c>
      <c r="AP1731" s="3">
        <v>0.92183322970914561</v>
      </c>
      <c r="AQ1731" s="3">
        <v>1.096735581283334E-2</v>
      </c>
      <c r="AR1731" s="3">
        <v>0.97443379593581469</v>
      </c>
      <c r="AS1731" s="3">
        <v>8.346895508849414E-3</v>
      </c>
      <c r="AT1731" s="10">
        <v>1.4749050140380859E-2</v>
      </c>
      <c r="AU1731" s="1">
        <v>314.3203125</v>
      </c>
      <c r="AV1731" s="5">
        <v>235269.38799262879</v>
      </c>
      <c r="AW1731" s="9">
        <v>167.00581383705139</v>
      </c>
      <c r="AX1731">
        <v>16</v>
      </c>
      <c r="AY1731" t="s">
        <v>50</v>
      </c>
      <c r="AZ1731" s="9">
        <f>AVERAGE(MainTable[[#This Row],[f1]:[f4]])</f>
        <v>0.46040000000000003</v>
      </c>
      <c r="BA1731" s="9">
        <f>AVERAGE(MainTable[[#This Row],[l1]:[l3]])</f>
        <v>0</v>
      </c>
      <c r="BB1731" s="9">
        <f>AVERAGE(MainTable[[#This Row],[n1]:[lsc]])</f>
        <v>0.48049999999999998</v>
      </c>
      <c r="BC1731" s="9">
        <f>AVERAGE(MainTable[[#This Row],[density]:[clsCoef]])</f>
        <v>0.98</v>
      </c>
      <c r="BD1731" s="9">
        <f>AVERAGE(MainTable[[#This Row],[t2]:[t4]])</f>
        <v>0.245</v>
      </c>
      <c r="BE1731" s="9">
        <f>AVERAGE(MainTable[[#This Row],[c1]:[c2]])</f>
        <v>5.0000000000000001E-4</v>
      </c>
      <c r="BF1731" s="9">
        <f>AVERAGE(MainTable[[#This Row],[n3]], MainTable[[#This Row],[n1]], MainTable[[#This Row],[n4]])</f>
        <v>0.13866666666666669</v>
      </c>
      <c r="BG1731" s="9" t="str">
        <f>VLOOKUP(MainTable[[#This Row],[model]],ModelNames,4,FALSE)</f>
        <v>Neural</v>
      </c>
      <c r="BH1731" s="9" cm="1">
        <f t="array" ref="BH1731">MEDIAN(IF($AM$2:$AM$2385=AM1731,$AN$2:$AN$2385))</f>
        <v>0.87620447459485384</v>
      </c>
      <c r="BI1731" s="9" t="str" cm="1">
        <f t="array" ref="BI1731">LEFT(A1731, MIN(IFERROR(FIND({"_binarized","_clean","_converted"}, A1731), LEN(A1731)+1))-1)</f>
        <v>gina_agnostic</v>
      </c>
    </row>
    <row r="1732" spans="1:61" x14ac:dyDescent="0.25">
      <c r="A1732" t="s">
        <v>125</v>
      </c>
      <c r="B1732" s="6">
        <v>3468</v>
      </c>
      <c r="C1732">
        <v>971</v>
      </c>
      <c r="D1732">
        <v>970</v>
      </c>
      <c r="E1732">
        <v>0</v>
      </c>
      <c r="F1732" s="1">
        <v>1.034017595307918</v>
      </c>
      <c r="G1732">
        <v>5.9453739045648587E-5</v>
      </c>
      <c r="H1732">
        <v>1E-4</v>
      </c>
      <c r="I1732" s="1">
        <v>1000000</v>
      </c>
      <c r="J1732" s="1">
        <v>18.619886629108859</v>
      </c>
      <c r="K1732" s="1">
        <v>2.9400977267356971</v>
      </c>
      <c r="L1732" s="1">
        <v>87.201800000000006</v>
      </c>
      <c r="M1732" s="1">
        <v>7.7670000000000003</v>
      </c>
      <c r="N1732" s="2">
        <v>0.40300000000000002</v>
      </c>
      <c r="O1732" s="2">
        <v>0.64600000000000002</v>
      </c>
      <c r="P1732" s="2">
        <v>9.4E-2</v>
      </c>
      <c r="Q1732" s="2">
        <v>0</v>
      </c>
      <c r="R1732" s="2">
        <v>0.95799999999999996</v>
      </c>
      <c r="S1732" s="2">
        <v>0.60399999999999998</v>
      </c>
      <c r="T1732" s="2">
        <v>0</v>
      </c>
      <c r="U1732" s="2">
        <v>0</v>
      </c>
      <c r="V1732" s="2">
        <v>0</v>
      </c>
      <c r="W1732" s="2">
        <v>0.112</v>
      </c>
      <c r="X1732" s="2">
        <v>0.47299999999999998</v>
      </c>
      <c r="Y1732" s="2">
        <v>0.21199999999999999</v>
      </c>
      <c r="Z1732" s="2">
        <v>9.1999999999999998E-2</v>
      </c>
      <c r="AA1732" s="2">
        <v>0.997</v>
      </c>
      <c r="AB1732" s="2">
        <v>0.997</v>
      </c>
      <c r="AC1732" s="2">
        <v>1</v>
      </c>
      <c r="AD1732" s="2">
        <v>0.96</v>
      </c>
      <c r="AE1732" s="2">
        <v>0.98899999999999999</v>
      </c>
      <c r="AF1732" s="2">
        <v>0.28000000000000003</v>
      </c>
      <c r="AG1732" s="2">
        <v>9.9000000000000005E-2</v>
      </c>
      <c r="AH1732" s="2">
        <v>0.35599999999999998</v>
      </c>
      <c r="AI1732" s="2">
        <v>0</v>
      </c>
      <c r="AJ1732" s="2">
        <v>1E-3</v>
      </c>
      <c r="AK1732">
        <v>8526852</v>
      </c>
      <c r="AL1732">
        <v>814.92</v>
      </c>
      <c r="AM1732" t="s">
        <v>51</v>
      </c>
      <c r="AN1732" s="3">
        <v>0.92157432704983133</v>
      </c>
      <c r="AO1732" s="3">
        <v>1.274920316486244E-2</v>
      </c>
      <c r="AP1732" s="3">
        <v>0.92157140071408872</v>
      </c>
      <c r="AQ1732" s="3">
        <v>1.2746793982795979E-2</v>
      </c>
      <c r="AT1732" s="10">
        <v>1.3642294406890869</v>
      </c>
      <c r="AU1732" s="1">
        <v>279.73828125</v>
      </c>
      <c r="AV1732" s="5">
        <v>2543.5604133035458</v>
      </c>
      <c r="AW1732" s="9">
        <v>58.37244176864624</v>
      </c>
      <c r="AX1732">
        <v>12</v>
      </c>
      <c r="AY1732" t="s">
        <v>50</v>
      </c>
      <c r="AZ1732" s="9">
        <f>AVERAGE(MainTable[[#This Row],[f1]:[f4]])</f>
        <v>0.46040000000000003</v>
      </c>
      <c r="BA1732" s="9">
        <f>AVERAGE(MainTable[[#This Row],[l1]:[l3]])</f>
        <v>0</v>
      </c>
      <c r="BB1732" s="9">
        <f>AVERAGE(MainTable[[#This Row],[n1]:[lsc]])</f>
        <v>0.48049999999999998</v>
      </c>
      <c r="BC1732" s="9">
        <f>AVERAGE(MainTable[[#This Row],[density]:[clsCoef]])</f>
        <v>0.98</v>
      </c>
      <c r="BD1732" s="9">
        <f>AVERAGE(MainTable[[#This Row],[t2]:[t4]])</f>
        <v>0.245</v>
      </c>
      <c r="BE1732" s="9">
        <f>AVERAGE(MainTable[[#This Row],[c1]:[c2]])</f>
        <v>5.0000000000000001E-4</v>
      </c>
      <c r="BF1732" s="9">
        <f>AVERAGE(MainTable[[#This Row],[n3]], MainTable[[#This Row],[n1]], MainTable[[#This Row],[n4]])</f>
        <v>0.13866666666666669</v>
      </c>
      <c r="BG1732" s="9" t="str">
        <f>VLOOKUP(MainTable[[#This Row],[model]],ModelNames,4,FALSE)</f>
        <v>Kernel/SVM</v>
      </c>
      <c r="BH1732" s="9" cm="1">
        <f t="array" ref="BH1732">MEDIAN(IF($AM$2:$AM$2385=AM1732,$AN$2:$AN$2385))</f>
        <v>0.87225452196382425</v>
      </c>
      <c r="BI1732" s="9" t="str" cm="1">
        <f t="array" ref="BI1732">LEFT(A1732, MIN(IFERROR(FIND({"_binarized","_clean","_converted"}, A1732), LEN(A1732)+1))-1)</f>
        <v>gina_agnostic</v>
      </c>
    </row>
    <row r="1733" spans="1:61" x14ac:dyDescent="0.25">
      <c r="A1733" t="s">
        <v>125</v>
      </c>
      <c r="B1733" s="6">
        <v>3468</v>
      </c>
      <c r="C1733">
        <v>971</v>
      </c>
      <c r="D1733">
        <v>970</v>
      </c>
      <c r="E1733">
        <v>0</v>
      </c>
      <c r="F1733" s="1">
        <v>1.034017595307918</v>
      </c>
      <c r="G1733">
        <v>5.9453739045648587E-5</v>
      </c>
      <c r="H1733">
        <v>1E-4</v>
      </c>
      <c r="I1733" s="1">
        <v>1000000</v>
      </c>
      <c r="J1733" s="1">
        <v>18.619886629108859</v>
      </c>
      <c r="K1733" s="1">
        <v>2.9400977267356971</v>
      </c>
      <c r="L1733" s="1">
        <v>87.201800000000006</v>
      </c>
      <c r="M1733" s="1">
        <v>7.7670000000000003</v>
      </c>
      <c r="N1733" s="2">
        <v>0.40300000000000002</v>
      </c>
      <c r="O1733" s="2">
        <v>0.64600000000000002</v>
      </c>
      <c r="P1733" s="2">
        <v>9.4E-2</v>
      </c>
      <c r="Q1733" s="2">
        <v>0</v>
      </c>
      <c r="R1733" s="2">
        <v>0.95799999999999996</v>
      </c>
      <c r="S1733" s="2">
        <v>0.60399999999999998</v>
      </c>
      <c r="T1733" s="2">
        <v>0</v>
      </c>
      <c r="U1733" s="2">
        <v>0</v>
      </c>
      <c r="V1733" s="2">
        <v>0</v>
      </c>
      <c r="W1733" s="2">
        <v>0.112</v>
      </c>
      <c r="X1733" s="2">
        <v>0.47299999999999998</v>
      </c>
      <c r="Y1733" s="2">
        <v>0.21199999999999999</v>
      </c>
      <c r="Z1733" s="2">
        <v>9.1999999999999998E-2</v>
      </c>
      <c r="AA1733" s="2">
        <v>0.997</v>
      </c>
      <c r="AB1733" s="2">
        <v>0.997</v>
      </c>
      <c r="AC1733" s="2">
        <v>1</v>
      </c>
      <c r="AD1733" s="2">
        <v>0.96</v>
      </c>
      <c r="AE1733" s="2">
        <v>0.98899999999999999</v>
      </c>
      <c r="AF1733" s="2">
        <v>0.28000000000000003</v>
      </c>
      <c r="AG1733" s="2">
        <v>9.9000000000000005E-2</v>
      </c>
      <c r="AH1733" s="2">
        <v>0.35599999999999998</v>
      </c>
      <c r="AI1733" s="2">
        <v>0</v>
      </c>
      <c r="AJ1733" s="2">
        <v>1E-3</v>
      </c>
      <c r="AK1733">
        <v>8526852</v>
      </c>
      <c r="AL1733">
        <v>814.92</v>
      </c>
      <c r="AM1733" t="s">
        <v>61</v>
      </c>
      <c r="AN1733" s="3">
        <v>0.88639503308091194</v>
      </c>
      <c r="AO1733" s="3">
        <v>1.388519362874182E-2</v>
      </c>
      <c r="AP1733" s="3">
        <v>0.88628040625364568</v>
      </c>
      <c r="AQ1733" s="3">
        <v>1.3917424657994389E-2</v>
      </c>
      <c r="AR1733" s="3">
        <v>0.94030541100276943</v>
      </c>
      <c r="AS1733" s="3">
        <v>1.479367749201938E-2</v>
      </c>
      <c r="AT1733" s="10">
        <v>0.1226785182952881</v>
      </c>
      <c r="AU1733" s="1">
        <v>331.234375</v>
      </c>
      <c r="AV1733" s="5">
        <v>28285.31064947887</v>
      </c>
      <c r="AW1733" s="9">
        <v>9.1410915851593018</v>
      </c>
      <c r="AX1733">
        <v>4</v>
      </c>
      <c r="AY1733" t="s">
        <v>50</v>
      </c>
      <c r="AZ1733" s="9">
        <f>AVERAGE(MainTable[[#This Row],[f1]:[f4]])</f>
        <v>0.46040000000000003</v>
      </c>
      <c r="BA1733" s="9">
        <f>AVERAGE(MainTable[[#This Row],[l1]:[l3]])</f>
        <v>0</v>
      </c>
      <c r="BB1733" s="9">
        <f>AVERAGE(MainTable[[#This Row],[n1]:[lsc]])</f>
        <v>0.48049999999999998</v>
      </c>
      <c r="BC1733" s="9">
        <f>AVERAGE(MainTable[[#This Row],[density]:[clsCoef]])</f>
        <v>0.98</v>
      </c>
      <c r="BD1733" s="9">
        <f>AVERAGE(MainTable[[#This Row],[t2]:[t4]])</f>
        <v>0.245</v>
      </c>
      <c r="BE1733" s="9">
        <f>AVERAGE(MainTable[[#This Row],[c1]:[c2]])</f>
        <v>5.0000000000000001E-4</v>
      </c>
      <c r="BF1733" s="9">
        <f>AVERAGE(MainTable[[#This Row],[n3]], MainTable[[#This Row],[n1]], MainTable[[#This Row],[n4]])</f>
        <v>0.13866666666666669</v>
      </c>
      <c r="BG1733" s="9" t="str">
        <f>VLOOKUP(MainTable[[#This Row],[model]],ModelNames,4,FALSE)</f>
        <v>Discriminant</v>
      </c>
      <c r="BH1733" s="9" cm="1">
        <f t="array" ref="BH1733">MEDIAN(IF($AM$2:$AM$2385=AM1733,$AN$2:$AN$2385))</f>
        <v>0.82848361206198695</v>
      </c>
      <c r="BI1733" s="9" t="str" cm="1">
        <f t="array" ref="BI1733">LEFT(A1733, MIN(IFERROR(FIND({"_binarized","_clean","_converted"}, A1733), LEN(A1733)+1))-1)</f>
        <v>gina_agnostic</v>
      </c>
    </row>
    <row r="1734" spans="1:61" x14ac:dyDescent="0.25">
      <c r="A1734" t="s">
        <v>125</v>
      </c>
      <c r="B1734" s="6">
        <v>3468</v>
      </c>
      <c r="C1734">
        <v>971</v>
      </c>
      <c r="D1734">
        <v>970</v>
      </c>
      <c r="E1734">
        <v>0</v>
      </c>
      <c r="F1734" s="1">
        <v>1.034017595307918</v>
      </c>
      <c r="G1734">
        <v>5.9453739045648587E-5</v>
      </c>
      <c r="H1734">
        <v>1E-4</v>
      </c>
      <c r="I1734" s="1">
        <v>1000000</v>
      </c>
      <c r="J1734" s="1">
        <v>18.619886629108859</v>
      </c>
      <c r="K1734" s="1">
        <v>2.9400977267356971</v>
      </c>
      <c r="L1734" s="1">
        <v>87.201800000000006</v>
      </c>
      <c r="M1734" s="1">
        <v>7.7670000000000003</v>
      </c>
      <c r="N1734" s="2">
        <v>0.40300000000000002</v>
      </c>
      <c r="O1734" s="2">
        <v>0.64600000000000002</v>
      </c>
      <c r="P1734" s="2">
        <v>9.4E-2</v>
      </c>
      <c r="Q1734" s="2">
        <v>0</v>
      </c>
      <c r="R1734" s="2">
        <v>0.95799999999999996</v>
      </c>
      <c r="S1734" s="2">
        <v>0.60399999999999998</v>
      </c>
      <c r="T1734" s="2">
        <v>0</v>
      </c>
      <c r="U1734" s="2">
        <v>0</v>
      </c>
      <c r="V1734" s="2">
        <v>0</v>
      </c>
      <c r="W1734" s="2">
        <v>0.112</v>
      </c>
      <c r="X1734" s="2">
        <v>0.47299999999999998</v>
      </c>
      <c r="Y1734" s="2">
        <v>0.21199999999999999</v>
      </c>
      <c r="Z1734" s="2">
        <v>9.1999999999999998E-2</v>
      </c>
      <c r="AA1734" s="2">
        <v>0.997</v>
      </c>
      <c r="AB1734" s="2">
        <v>0.997</v>
      </c>
      <c r="AC1734" s="2">
        <v>1</v>
      </c>
      <c r="AD1734" s="2">
        <v>0.96</v>
      </c>
      <c r="AE1734" s="2">
        <v>0.98899999999999999</v>
      </c>
      <c r="AF1734" s="2">
        <v>0.28000000000000003</v>
      </c>
      <c r="AG1734" s="2">
        <v>9.9000000000000005E-2</v>
      </c>
      <c r="AH1734" s="2">
        <v>0.35599999999999998</v>
      </c>
      <c r="AI1734" s="2">
        <v>0</v>
      </c>
      <c r="AJ1734" s="2">
        <v>1E-3</v>
      </c>
      <c r="AK1734">
        <v>8526852</v>
      </c>
      <c r="AL1734">
        <v>814.92</v>
      </c>
      <c r="AM1734" t="s">
        <v>56</v>
      </c>
      <c r="AN1734" s="3">
        <v>0.8673686224118502</v>
      </c>
      <c r="AO1734" s="3">
        <v>1.4871088893907911E-2</v>
      </c>
      <c r="AP1734" s="3">
        <v>0.86729710794558945</v>
      </c>
      <c r="AQ1734" s="3">
        <v>1.4906541366442511E-2</v>
      </c>
      <c r="AR1734" s="3">
        <v>0.93931698950157183</v>
      </c>
      <c r="AS1734" s="3">
        <v>1.2404055861730511E-2</v>
      </c>
      <c r="AT1734" s="10">
        <v>1.528263092041016E-2</v>
      </c>
      <c r="AU1734" s="1">
        <v>267.01953125</v>
      </c>
      <c r="AV1734" s="5">
        <v>227055.14633385339</v>
      </c>
      <c r="AW1734" s="9">
        <v>27.353262186050419</v>
      </c>
      <c r="AX1734">
        <v>10</v>
      </c>
      <c r="AY1734" t="s">
        <v>50</v>
      </c>
      <c r="AZ1734" s="9">
        <f>AVERAGE(MainTable[[#This Row],[f1]:[f4]])</f>
        <v>0.46040000000000003</v>
      </c>
      <c r="BA1734" s="9">
        <f>AVERAGE(MainTable[[#This Row],[l1]:[l3]])</f>
        <v>0</v>
      </c>
      <c r="BB1734" s="9">
        <f>AVERAGE(MainTable[[#This Row],[n1]:[lsc]])</f>
        <v>0.48049999999999998</v>
      </c>
      <c r="BC1734" s="9">
        <f>AVERAGE(MainTable[[#This Row],[density]:[clsCoef]])</f>
        <v>0.98</v>
      </c>
      <c r="BD1734" s="9">
        <f>AVERAGE(MainTable[[#This Row],[t2]:[t4]])</f>
        <v>0.245</v>
      </c>
      <c r="BE1734" s="9">
        <f>AVERAGE(MainTable[[#This Row],[c1]:[c2]])</f>
        <v>5.0000000000000001E-4</v>
      </c>
      <c r="BF1734" s="9">
        <f>AVERAGE(MainTable[[#This Row],[n3]], MainTable[[#This Row],[n1]], MainTable[[#This Row],[n4]])</f>
        <v>0.13866666666666669</v>
      </c>
      <c r="BG1734" s="9" t="str">
        <f>VLOOKUP(MainTable[[#This Row],[model]],ModelNames,4,FALSE)</f>
        <v>Linear</v>
      </c>
      <c r="BH1734" s="9" cm="1">
        <f t="array" ref="BH1734">MEDIAN(IF($AM$2:$AM$2385=AM1734,$AN$2:$AN$2385))</f>
        <v>0.85279999999999989</v>
      </c>
      <c r="BI1734" s="9" t="str" cm="1">
        <f t="array" ref="BI1734">LEFT(A1734, MIN(IFERROR(FIND({"_binarized","_clean","_converted"}, A1734), LEN(A1734)+1))-1)</f>
        <v>gina_agnostic</v>
      </c>
    </row>
    <row r="1735" spans="1:61" x14ac:dyDescent="0.25">
      <c r="A1735" t="s">
        <v>125</v>
      </c>
      <c r="B1735" s="6">
        <v>3468</v>
      </c>
      <c r="C1735">
        <v>971</v>
      </c>
      <c r="D1735">
        <v>970</v>
      </c>
      <c r="E1735">
        <v>0</v>
      </c>
      <c r="F1735" s="1">
        <v>1.034017595307918</v>
      </c>
      <c r="G1735">
        <v>5.9453739045648587E-5</v>
      </c>
      <c r="H1735">
        <v>1E-4</v>
      </c>
      <c r="I1735" s="1">
        <v>1000000</v>
      </c>
      <c r="J1735" s="1">
        <v>18.619886629108859</v>
      </c>
      <c r="K1735" s="1">
        <v>2.9400977267356971</v>
      </c>
      <c r="L1735" s="1">
        <v>87.201800000000006</v>
      </c>
      <c r="M1735" s="1">
        <v>7.7670000000000003</v>
      </c>
      <c r="N1735" s="2">
        <v>0.40300000000000002</v>
      </c>
      <c r="O1735" s="2">
        <v>0.64600000000000002</v>
      </c>
      <c r="P1735" s="2">
        <v>9.4E-2</v>
      </c>
      <c r="Q1735" s="2">
        <v>0</v>
      </c>
      <c r="R1735" s="2">
        <v>0.95799999999999996</v>
      </c>
      <c r="S1735" s="2">
        <v>0.60399999999999998</v>
      </c>
      <c r="T1735" s="2">
        <v>0</v>
      </c>
      <c r="U1735" s="2">
        <v>0</v>
      </c>
      <c r="V1735" s="2">
        <v>0</v>
      </c>
      <c r="W1735" s="2">
        <v>0.112</v>
      </c>
      <c r="X1735" s="2">
        <v>0.47299999999999998</v>
      </c>
      <c r="Y1735" s="2">
        <v>0.21199999999999999</v>
      </c>
      <c r="Z1735" s="2">
        <v>9.1999999999999998E-2</v>
      </c>
      <c r="AA1735" s="2">
        <v>0.997</v>
      </c>
      <c r="AB1735" s="2">
        <v>0.997</v>
      </c>
      <c r="AC1735" s="2">
        <v>1</v>
      </c>
      <c r="AD1735" s="2">
        <v>0.96</v>
      </c>
      <c r="AE1735" s="2">
        <v>0.98899999999999999</v>
      </c>
      <c r="AF1735" s="2">
        <v>0.28000000000000003</v>
      </c>
      <c r="AG1735" s="2">
        <v>9.9000000000000005E-2</v>
      </c>
      <c r="AH1735" s="2">
        <v>0.35599999999999998</v>
      </c>
      <c r="AI1735" s="2">
        <v>0</v>
      </c>
      <c r="AJ1735" s="2">
        <v>1E-3</v>
      </c>
      <c r="AK1735">
        <v>8526852</v>
      </c>
      <c r="AL1735">
        <v>814.92</v>
      </c>
      <c r="AM1735" t="s">
        <v>57</v>
      </c>
      <c r="AN1735" s="3">
        <v>0.8670766953187703</v>
      </c>
      <c r="AO1735" s="3">
        <v>1.1618225044868129E-2</v>
      </c>
      <c r="AP1735" s="3">
        <v>0.86707509249596737</v>
      </c>
      <c r="AQ1735" s="3">
        <v>1.1624772041385151E-2</v>
      </c>
      <c r="AR1735" s="3">
        <v>0.85073817189825862</v>
      </c>
      <c r="AS1735" s="3">
        <v>1.6758200659826031E-2</v>
      </c>
      <c r="AT1735" s="10">
        <v>1.3371706008911129E-2</v>
      </c>
      <c r="AU1735" s="1">
        <v>316.23828125</v>
      </c>
      <c r="AV1735" s="5">
        <v>259503.16269947399</v>
      </c>
      <c r="AW1735" s="9">
        <v>5.0028424263000488</v>
      </c>
      <c r="AX1735">
        <v>24</v>
      </c>
      <c r="AY1735" t="s">
        <v>50</v>
      </c>
      <c r="AZ1735" s="9">
        <f>AVERAGE(MainTable[[#This Row],[f1]:[f4]])</f>
        <v>0.46040000000000003</v>
      </c>
      <c r="BA1735" s="9">
        <f>AVERAGE(MainTable[[#This Row],[l1]:[l3]])</f>
        <v>0</v>
      </c>
      <c r="BB1735" s="9">
        <f>AVERAGE(MainTable[[#This Row],[n1]:[lsc]])</f>
        <v>0.48049999999999998</v>
      </c>
      <c r="BC1735" s="9">
        <f>AVERAGE(MainTable[[#This Row],[density]:[clsCoef]])</f>
        <v>0.98</v>
      </c>
      <c r="BD1735" s="9">
        <f>AVERAGE(MainTable[[#This Row],[t2]:[t4]])</f>
        <v>0.245</v>
      </c>
      <c r="BE1735" s="9">
        <f>AVERAGE(MainTable[[#This Row],[c1]:[c2]])</f>
        <v>5.0000000000000001E-4</v>
      </c>
      <c r="BF1735" s="9">
        <f>AVERAGE(MainTable[[#This Row],[n3]], MainTable[[#This Row],[n1]], MainTable[[#This Row],[n4]])</f>
        <v>0.13866666666666669</v>
      </c>
      <c r="BG1735" s="9" t="str">
        <f>VLOOKUP(MainTable[[#This Row],[model]],ModelNames,4,FALSE)</f>
        <v>Tree-based</v>
      </c>
      <c r="BH1735" s="9" cm="1">
        <f t="array" ref="BH1735">MEDIAN(IF($AM$2:$AM$2385=AM1735,$AN$2:$AN$2385))</f>
        <v>0.84387062005572167</v>
      </c>
      <c r="BI1735" s="9" t="str" cm="1">
        <f t="array" ref="BI1735">LEFT(A1735, MIN(IFERROR(FIND({"_binarized","_clean","_converted"}, A1735), LEN(A1735)+1))-1)</f>
        <v>gina_agnostic</v>
      </c>
    </row>
    <row r="1736" spans="1:61" x14ac:dyDescent="0.25">
      <c r="A1736" t="s">
        <v>125</v>
      </c>
      <c r="B1736" s="6">
        <v>3468</v>
      </c>
      <c r="C1736">
        <v>971</v>
      </c>
      <c r="D1736">
        <v>970</v>
      </c>
      <c r="E1736">
        <v>0</v>
      </c>
      <c r="F1736" s="1">
        <v>1.034017595307918</v>
      </c>
      <c r="G1736">
        <v>5.9453739045648587E-5</v>
      </c>
      <c r="H1736">
        <v>1E-4</v>
      </c>
      <c r="I1736" s="1">
        <v>1000000</v>
      </c>
      <c r="J1736" s="1">
        <v>18.619886629108859</v>
      </c>
      <c r="K1736" s="1">
        <v>2.9400977267356971</v>
      </c>
      <c r="L1736" s="1">
        <v>87.201800000000006</v>
      </c>
      <c r="M1736" s="1">
        <v>7.7670000000000003</v>
      </c>
      <c r="N1736" s="2">
        <v>0.40300000000000002</v>
      </c>
      <c r="O1736" s="2">
        <v>0.64600000000000002</v>
      </c>
      <c r="P1736" s="2">
        <v>9.4E-2</v>
      </c>
      <c r="Q1736" s="2">
        <v>0</v>
      </c>
      <c r="R1736" s="2">
        <v>0.95799999999999996</v>
      </c>
      <c r="S1736" s="2">
        <v>0.60399999999999998</v>
      </c>
      <c r="T1736" s="2">
        <v>0</v>
      </c>
      <c r="U1736" s="2">
        <v>0</v>
      </c>
      <c r="V1736" s="2">
        <v>0</v>
      </c>
      <c r="W1736" s="2">
        <v>0.112</v>
      </c>
      <c r="X1736" s="2">
        <v>0.47299999999999998</v>
      </c>
      <c r="Y1736" s="2">
        <v>0.21199999999999999</v>
      </c>
      <c r="Z1736" s="2">
        <v>9.1999999999999998E-2</v>
      </c>
      <c r="AA1736" s="2">
        <v>0.997</v>
      </c>
      <c r="AB1736" s="2">
        <v>0.997</v>
      </c>
      <c r="AC1736" s="2">
        <v>1</v>
      </c>
      <c r="AD1736" s="2">
        <v>0.96</v>
      </c>
      <c r="AE1736" s="2">
        <v>0.98899999999999999</v>
      </c>
      <c r="AF1736" s="2">
        <v>0.28000000000000003</v>
      </c>
      <c r="AG1736" s="2">
        <v>9.9000000000000005E-2</v>
      </c>
      <c r="AH1736" s="2">
        <v>0.35599999999999998</v>
      </c>
      <c r="AI1736" s="2">
        <v>0</v>
      </c>
      <c r="AJ1736" s="2">
        <v>1E-3</v>
      </c>
      <c r="AK1736">
        <v>8526852</v>
      </c>
      <c r="AL1736">
        <v>814.92</v>
      </c>
      <c r="AM1736" t="s">
        <v>64</v>
      </c>
      <c r="AN1736" s="3">
        <v>0.86275559215040487</v>
      </c>
      <c r="AO1736" s="3">
        <v>1.6866722650552141E-2</v>
      </c>
      <c r="AP1736" s="3">
        <v>0.86268340808908373</v>
      </c>
      <c r="AQ1736" s="3">
        <v>1.6879138821194919E-2</v>
      </c>
      <c r="AR1736" s="3">
        <v>0.92797790749662212</v>
      </c>
      <c r="AS1736" s="3">
        <v>1.330095138647433E-2</v>
      </c>
      <c r="AT1736" s="10">
        <v>1.233029365539551E-2</v>
      </c>
      <c r="AU1736" s="1">
        <v>296.98046875</v>
      </c>
      <c r="AV1736" s="5">
        <v>281420.71040470252</v>
      </c>
      <c r="AW1736" s="9">
        <v>1.582438468933105</v>
      </c>
      <c r="AX1736">
        <v>2</v>
      </c>
      <c r="AY1736" t="s">
        <v>50</v>
      </c>
      <c r="AZ1736" s="9">
        <f>AVERAGE(MainTable[[#This Row],[f1]:[f4]])</f>
        <v>0.46040000000000003</v>
      </c>
      <c r="BA1736" s="9">
        <f>AVERAGE(MainTable[[#This Row],[l1]:[l3]])</f>
        <v>0</v>
      </c>
      <c r="BB1736" s="9">
        <f>AVERAGE(MainTable[[#This Row],[n1]:[lsc]])</f>
        <v>0.48049999999999998</v>
      </c>
      <c r="BC1736" s="9">
        <f>AVERAGE(MainTable[[#This Row],[density]:[clsCoef]])</f>
        <v>0.98</v>
      </c>
      <c r="BD1736" s="9">
        <f>AVERAGE(MainTable[[#This Row],[t2]:[t4]])</f>
        <v>0.245</v>
      </c>
      <c r="BE1736" s="9">
        <f>AVERAGE(MainTable[[#This Row],[c1]:[c2]])</f>
        <v>5.0000000000000001E-4</v>
      </c>
      <c r="BF1736" s="9">
        <f>AVERAGE(MainTable[[#This Row],[n3]], MainTable[[#This Row],[n1]], MainTable[[#This Row],[n4]])</f>
        <v>0.13866666666666669</v>
      </c>
      <c r="BG1736" s="9" t="str">
        <f>VLOOKUP(MainTable[[#This Row],[model]],ModelNames,4,FALSE)</f>
        <v>Discriminant</v>
      </c>
      <c r="BH1736" s="9" cm="1">
        <f t="array" ref="BH1736">MEDIAN(IF($AM$2:$AM$2385=AM1736,$AN$2:$AN$2385))</f>
        <v>0.83860904466088915</v>
      </c>
      <c r="BI1736" s="9" t="str" cm="1">
        <f t="array" ref="BI1736">LEFT(A1736, MIN(IFERROR(FIND({"_binarized","_clean","_converted"}, A1736), LEN(A1736)+1))-1)</f>
        <v>gina_agnostic</v>
      </c>
    </row>
    <row r="1737" spans="1:61" x14ac:dyDescent="0.25">
      <c r="A1737" t="s">
        <v>125</v>
      </c>
      <c r="B1737" s="6">
        <v>3468</v>
      </c>
      <c r="C1737">
        <v>971</v>
      </c>
      <c r="D1737">
        <v>970</v>
      </c>
      <c r="E1737">
        <v>0</v>
      </c>
      <c r="F1737" s="1">
        <v>1.034017595307918</v>
      </c>
      <c r="G1737">
        <v>5.9453739045648587E-5</v>
      </c>
      <c r="H1737">
        <v>1E-4</v>
      </c>
      <c r="I1737" s="1">
        <v>1000000</v>
      </c>
      <c r="J1737" s="1">
        <v>18.619886629108859</v>
      </c>
      <c r="K1737" s="1">
        <v>2.9400977267356971</v>
      </c>
      <c r="L1737" s="1">
        <v>87.201800000000006</v>
      </c>
      <c r="M1737" s="1">
        <v>7.7670000000000003</v>
      </c>
      <c r="N1737" s="2">
        <v>0.40300000000000002</v>
      </c>
      <c r="O1737" s="2">
        <v>0.64600000000000002</v>
      </c>
      <c r="P1737" s="2">
        <v>9.4E-2</v>
      </c>
      <c r="Q1737" s="2">
        <v>0</v>
      </c>
      <c r="R1737" s="2">
        <v>0.95799999999999996</v>
      </c>
      <c r="S1737" s="2">
        <v>0.60399999999999998</v>
      </c>
      <c r="T1737" s="2">
        <v>0</v>
      </c>
      <c r="U1737" s="2">
        <v>0</v>
      </c>
      <c r="V1737" s="2">
        <v>0</v>
      </c>
      <c r="W1737" s="2">
        <v>0.112</v>
      </c>
      <c r="X1737" s="2">
        <v>0.47299999999999998</v>
      </c>
      <c r="Y1737" s="2">
        <v>0.21199999999999999</v>
      </c>
      <c r="Z1737" s="2">
        <v>9.1999999999999998E-2</v>
      </c>
      <c r="AA1737" s="2">
        <v>0.997</v>
      </c>
      <c r="AB1737" s="2">
        <v>0.997</v>
      </c>
      <c r="AC1737" s="2">
        <v>1</v>
      </c>
      <c r="AD1737" s="2">
        <v>0.96</v>
      </c>
      <c r="AE1737" s="2">
        <v>0.98899999999999999</v>
      </c>
      <c r="AF1737" s="2">
        <v>0.28000000000000003</v>
      </c>
      <c r="AG1737" s="2">
        <v>9.9000000000000005E-2</v>
      </c>
      <c r="AH1737" s="2">
        <v>0.35599999999999998</v>
      </c>
      <c r="AI1737" s="2">
        <v>0</v>
      </c>
      <c r="AJ1737" s="2">
        <v>1E-3</v>
      </c>
      <c r="AK1737">
        <v>8526852</v>
      </c>
      <c r="AL1737">
        <v>814.92</v>
      </c>
      <c r="AM1737" t="s">
        <v>60</v>
      </c>
      <c r="AN1737" s="3">
        <v>0.82699618665036534</v>
      </c>
      <c r="AO1737" s="3">
        <v>1.476600885839276E-2</v>
      </c>
      <c r="AP1737" s="3">
        <v>0.82693025714903057</v>
      </c>
      <c r="AQ1737" s="3">
        <v>1.4763315050404921E-2</v>
      </c>
      <c r="AR1737" s="3">
        <v>0.90119782505590573</v>
      </c>
      <c r="AS1737" s="3">
        <v>1.487018598702038E-2</v>
      </c>
      <c r="AT1737" s="10">
        <v>1.174068450927734E-2</v>
      </c>
      <c r="AU1737" s="1">
        <v>269.43359375</v>
      </c>
      <c r="AV1737" s="5">
        <v>295553.46600601089</v>
      </c>
      <c r="AW1737" s="9">
        <v>5.4107534885406494</v>
      </c>
      <c r="AX1737">
        <v>16</v>
      </c>
      <c r="AY1737" t="s">
        <v>50</v>
      </c>
      <c r="AZ1737" s="9">
        <f>AVERAGE(MainTable[[#This Row],[f1]:[f4]])</f>
        <v>0.46040000000000003</v>
      </c>
      <c r="BA1737" s="9">
        <f>AVERAGE(MainTable[[#This Row],[l1]:[l3]])</f>
        <v>0</v>
      </c>
      <c r="BB1737" s="9">
        <f>AVERAGE(MainTable[[#This Row],[n1]:[lsc]])</f>
        <v>0.48049999999999998</v>
      </c>
      <c r="BC1737" s="9">
        <f>AVERAGE(MainTable[[#This Row],[density]:[clsCoef]])</f>
        <v>0.98</v>
      </c>
      <c r="BD1737" s="9">
        <f>AVERAGE(MainTable[[#This Row],[t2]:[t4]])</f>
        <v>0.245</v>
      </c>
      <c r="BE1737" s="9">
        <f>AVERAGE(MainTable[[#This Row],[c1]:[c2]])</f>
        <v>5.0000000000000001E-4</v>
      </c>
      <c r="BF1737" s="9">
        <f>AVERAGE(MainTable[[#This Row],[n3]], MainTable[[#This Row],[n1]], MainTable[[#This Row],[n4]])</f>
        <v>0.13866666666666669</v>
      </c>
      <c r="BG1737" s="9" t="str">
        <f>VLOOKUP(MainTable[[#This Row],[model]],ModelNames,4,FALSE)</f>
        <v>Linear</v>
      </c>
      <c r="BH1737" s="9" cm="1">
        <f t="array" ref="BH1737">MEDIAN(IF($AM$2:$AM$2385=AM1737,$AN$2:$AN$2385))</f>
        <v>0.84154689776823377</v>
      </c>
      <c r="BI1737" s="9" t="str" cm="1">
        <f t="array" ref="BI1737">LEFT(A1737, MIN(IFERROR(FIND({"_binarized","_clean","_converted"}, A1737), LEN(A1737)+1))-1)</f>
        <v>gina_agnostic</v>
      </c>
    </row>
    <row r="1738" spans="1:61" x14ac:dyDescent="0.25">
      <c r="A1738" t="s">
        <v>125</v>
      </c>
      <c r="B1738" s="6">
        <v>3468</v>
      </c>
      <c r="C1738">
        <v>971</v>
      </c>
      <c r="D1738">
        <v>970</v>
      </c>
      <c r="E1738">
        <v>0</v>
      </c>
      <c r="F1738" s="1">
        <v>1.034017595307918</v>
      </c>
      <c r="G1738">
        <v>5.9453739045648587E-5</v>
      </c>
      <c r="H1738">
        <v>1E-4</v>
      </c>
      <c r="I1738" s="1">
        <v>1000000</v>
      </c>
      <c r="J1738" s="1">
        <v>18.619886629108859</v>
      </c>
      <c r="K1738" s="1">
        <v>2.9400977267356971</v>
      </c>
      <c r="L1738" s="1">
        <v>87.201800000000006</v>
      </c>
      <c r="M1738" s="1">
        <v>7.7670000000000003</v>
      </c>
      <c r="N1738" s="2">
        <v>0.40300000000000002</v>
      </c>
      <c r="O1738" s="2">
        <v>0.64600000000000002</v>
      </c>
      <c r="P1738" s="2">
        <v>9.4E-2</v>
      </c>
      <c r="Q1738" s="2">
        <v>0</v>
      </c>
      <c r="R1738" s="2">
        <v>0.95799999999999996</v>
      </c>
      <c r="S1738" s="2">
        <v>0.60399999999999998</v>
      </c>
      <c r="T1738" s="2">
        <v>0</v>
      </c>
      <c r="U1738" s="2">
        <v>0</v>
      </c>
      <c r="V1738" s="2">
        <v>0</v>
      </c>
      <c r="W1738" s="2">
        <v>0.112</v>
      </c>
      <c r="X1738" s="2">
        <v>0.47299999999999998</v>
      </c>
      <c r="Y1738" s="2">
        <v>0.21199999999999999</v>
      </c>
      <c r="Z1738" s="2">
        <v>9.1999999999999998E-2</v>
      </c>
      <c r="AA1738" s="2">
        <v>0.997</v>
      </c>
      <c r="AB1738" s="2">
        <v>0.997</v>
      </c>
      <c r="AC1738" s="2">
        <v>1</v>
      </c>
      <c r="AD1738" s="2">
        <v>0.96</v>
      </c>
      <c r="AE1738" s="2">
        <v>0.98899999999999999</v>
      </c>
      <c r="AF1738" s="2">
        <v>0.28000000000000003</v>
      </c>
      <c r="AG1738" s="2">
        <v>9.9000000000000005E-2</v>
      </c>
      <c r="AH1738" s="2">
        <v>0.35599999999999998</v>
      </c>
      <c r="AI1738" s="2">
        <v>0</v>
      </c>
      <c r="AJ1738" s="2">
        <v>1E-3</v>
      </c>
      <c r="AK1738">
        <v>8526852</v>
      </c>
      <c r="AL1738">
        <v>814.92</v>
      </c>
      <c r="AM1738" t="s">
        <v>62</v>
      </c>
      <c r="AN1738" s="3">
        <v>0.8238257419813616</v>
      </c>
      <c r="AO1738" s="3">
        <v>1.254028964580025E-2</v>
      </c>
      <c r="AP1738" s="3">
        <v>0.8237640173836992</v>
      </c>
      <c r="AQ1738" s="3">
        <v>1.252641785707722E-2</v>
      </c>
      <c r="AT1738" s="10">
        <v>1.189875602722168E-2</v>
      </c>
      <c r="AU1738" s="1">
        <v>250.05078125</v>
      </c>
      <c r="AV1738" s="5">
        <v>291627.12405073439</v>
      </c>
      <c r="AW1738" s="9">
        <v>25.6736273765564</v>
      </c>
      <c r="AX1738">
        <v>6</v>
      </c>
      <c r="AY1738" t="s">
        <v>50</v>
      </c>
      <c r="AZ1738" s="9">
        <f>AVERAGE(MainTable[[#This Row],[f1]:[f4]])</f>
        <v>0.46040000000000003</v>
      </c>
      <c r="BA1738" s="9">
        <f>AVERAGE(MainTable[[#This Row],[l1]:[l3]])</f>
        <v>0</v>
      </c>
      <c r="BB1738" s="9">
        <f>AVERAGE(MainTable[[#This Row],[n1]:[lsc]])</f>
        <v>0.48049999999999998</v>
      </c>
      <c r="BC1738" s="9">
        <f>AVERAGE(MainTable[[#This Row],[density]:[clsCoef]])</f>
        <v>0.98</v>
      </c>
      <c r="BD1738" s="9">
        <f>AVERAGE(MainTable[[#This Row],[t2]:[t4]])</f>
        <v>0.245</v>
      </c>
      <c r="BE1738" s="9">
        <f>AVERAGE(MainTable[[#This Row],[c1]:[c2]])</f>
        <v>5.0000000000000001E-4</v>
      </c>
      <c r="BF1738" s="9">
        <f>AVERAGE(MainTable[[#This Row],[n3]], MainTable[[#This Row],[n1]], MainTable[[#This Row],[n4]])</f>
        <v>0.13866666666666669</v>
      </c>
      <c r="BG1738" s="9" t="str">
        <f>VLOOKUP(MainTable[[#This Row],[model]],ModelNames,4,FALSE)</f>
        <v>Linear</v>
      </c>
      <c r="BH1738" s="9" cm="1">
        <f t="array" ref="BH1738">MEDIAN(IF($AM$2:$AM$2385=AM1738,$AN$2:$AN$2385))</f>
        <v>0.84909999999999997</v>
      </c>
      <c r="BI1738" s="9" t="str" cm="1">
        <f t="array" ref="BI1738">LEFT(A1738, MIN(IFERROR(FIND({"_binarized","_clean","_converted"}, A1738), LEN(A1738)+1))-1)</f>
        <v>gina_agnostic</v>
      </c>
    </row>
    <row r="1739" spans="1:61" x14ac:dyDescent="0.25">
      <c r="A1739" t="s">
        <v>125</v>
      </c>
      <c r="B1739" s="6">
        <v>3468</v>
      </c>
      <c r="C1739">
        <v>971</v>
      </c>
      <c r="D1739">
        <v>970</v>
      </c>
      <c r="E1739">
        <v>0</v>
      </c>
      <c r="F1739" s="1">
        <v>1.034017595307918</v>
      </c>
      <c r="G1739">
        <v>5.9453739045648587E-5</v>
      </c>
      <c r="H1739">
        <v>1E-4</v>
      </c>
      <c r="I1739" s="1">
        <v>1000000</v>
      </c>
      <c r="J1739" s="1">
        <v>18.619886629108859</v>
      </c>
      <c r="K1739" s="1">
        <v>2.9400977267356971</v>
      </c>
      <c r="L1739" s="1">
        <v>87.201800000000006</v>
      </c>
      <c r="M1739" s="1">
        <v>7.7670000000000003</v>
      </c>
      <c r="N1739" s="2">
        <v>0.40300000000000002</v>
      </c>
      <c r="O1739" s="2">
        <v>0.64600000000000002</v>
      </c>
      <c r="P1739" s="2">
        <v>9.4E-2</v>
      </c>
      <c r="Q1739" s="2">
        <v>0</v>
      </c>
      <c r="R1739" s="2">
        <v>0.95799999999999996</v>
      </c>
      <c r="S1739" s="2">
        <v>0.60399999999999998</v>
      </c>
      <c r="T1739" s="2">
        <v>0</v>
      </c>
      <c r="U1739" s="2">
        <v>0</v>
      </c>
      <c r="V1739" s="2">
        <v>0</v>
      </c>
      <c r="W1739" s="2">
        <v>0.112</v>
      </c>
      <c r="X1739" s="2">
        <v>0.47299999999999998</v>
      </c>
      <c r="Y1739" s="2">
        <v>0.21199999999999999</v>
      </c>
      <c r="Z1739" s="2">
        <v>9.1999999999999998E-2</v>
      </c>
      <c r="AA1739" s="2">
        <v>0.997</v>
      </c>
      <c r="AB1739" s="2">
        <v>0.997</v>
      </c>
      <c r="AC1739" s="2">
        <v>1</v>
      </c>
      <c r="AD1739" s="2">
        <v>0.96</v>
      </c>
      <c r="AE1739" s="2">
        <v>0.98899999999999999</v>
      </c>
      <c r="AF1739" s="2">
        <v>0.28000000000000003</v>
      </c>
      <c r="AG1739" s="2">
        <v>9.9000000000000005E-2</v>
      </c>
      <c r="AH1739" s="2">
        <v>0.35599999999999998</v>
      </c>
      <c r="AI1739" s="2">
        <v>0</v>
      </c>
      <c r="AJ1739" s="2">
        <v>1E-3</v>
      </c>
      <c r="AK1739">
        <v>8526852</v>
      </c>
      <c r="AL1739">
        <v>814.92</v>
      </c>
      <c r="AM1739" t="s">
        <v>53</v>
      </c>
      <c r="AN1739" s="3">
        <v>0.81314877885483072</v>
      </c>
      <c r="AO1739" s="3">
        <v>1.3413493880368849E-2</v>
      </c>
      <c r="AP1739" s="3">
        <v>0.81002151677008638</v>
      </c>
      <c r="AQ1739" s="3">
        <v>1.437704159066504E-2</v>
      </c>
      <c r="AR1739" s="3">
        <v>0.90866749036895167</v>
      </c>
      <c r="AS1739" s="3">
        <v>1.0154031423728799E-2</v>
      </c>
      <c r="AT1739" s="10">
        <v>0.32413840293884277</v>
      </c>
      <c r="AU1739" s="1">
        <v>298.60546875</v>
      </c>
      <c r="AV1739" s="5">
        <v>10705.303563350701</v>
      </c>
      <c r="AW1739" s="9">
        <v>4.6132040023803711</v>
      </c>
      <c r="AX1739">
        <v>24</v>
      </c>
      <c r="AY1739" t="s">
        <v>50</v>
      </c>
      <c r="AZ1739" s="9">
        <f>AVERAGE(MainTable[[#This Row],[f1]:[f4]])</f>
        <v>0.46040000000000003</v>
      </c>
      <c r="BA1739" s="9">
        <f>AVERAGE(MainTable[[#This Row],[l1]:[l3]])</f>
        <v>0</v>
      </c>
      <c r="BB1739" s="9">
        <f>AVERAGE(MainTable[[#This Row],[n1]:[lsc]])</f>
        <v>0.48049999999999998</v>
      </c>
      <c r="BC1739" s="9">
        <f>AVERAGE(MainTable[[#This Row],[density]:[clsCoef]])</f>
        <v>0.98</v>
      </c>
      <c r="BD1739" s="9">
        <f>AVERAGE(MainTable[[#This Row],[t2]:[t4]])</f>
        <v>0.245</v>
      </c>
      <c r="BE1739" s="9">
        <f>AVERAGE(MainTable[[#This Row],[c1]:[c2]])</f>
        <v>5.0000000000000001E-4</v>
      </c>
      <c r="BF1739" s="9">
        <f>AVERAGE(MainTable[[#This Row],[n3]], MainTable[[#This Row],[n1]], MainTable[[#This Row],[n4]])</f>
        <v>0.13866666666666669</v>
      </c>
      <c r="BG1739" s="9" t="str">
        <f>VLOOKUP(MainTable[[#This Row],[model]],ModelNames,4,FALSE)</f>
        <v>Instance-based</v>
      </c>
      <c r="BH1739" s="9" cm="1">
        <f t="array" ref="BH1739">MEDIAN(IF($AM$2:$AM$2385=AM1739,$AN$2:$AN$2385))</f>
        <v>0.85</v>
      </c>
      <c r="BI1739" s="9" t="str" cm="1">
        <f t="array" ref="BI1739">LEFT(A1739, MIN(IFERROR(FIND({"_binarized","_clean","_converted"}, A1739), LEN(A1739)+1))-1)</f>
        <v>gina_agnostic</v>
      </c>
    </row>
    <row r="1740" spans="1:61" x14ac:dyDescent="0.25">
      <c r="A1740" t="s">
        <v>125</v>
      </c>
      <c r="B1740" s="6">
        <v>3468</v>
      </c>
      <c r="C1740">
        <v>971</v>
      </c>
      <c r="D1740">
        <v>970</v>
      </c>
      <c r="E1740">
        <v>0</v>
      </c>
      <c r="F1740" s="1">
        <v>1.034017595307918</v>
      </c>
      <c r="G1740">
        <v>5.9453739045648587E-5</v>
      </c>
      <c r="H1740">
        <v>1E-4</v>
      </c>
      <c r="I1740" s="1">
        <v>1000000</v>
      </c>
      <c r="J1740" s="1">
        <v>18.619886629108859</v>
      </c>
      <c r="K1740" s="1">
        <v>2.9400977267356971</v>
      </c>
      <c r="L1740" s="1">
        <v>87.201800000000006</v>
      </c>
      <c r="M1740" s="1">
        <v>7.7670000000000003</v>
      </c>
      <c r="N1740" s="2">
        <v>0.40300000000000002</v>
      </c>
      <c r="O1740" s="2">
        <v>0.64600000000000002</v>
      </c>
      <c r="P1740" s="2">
        <v>9.4E-2</v>
      </c>
      <c r="Q1740" s="2">
        <v>0</v>
      </c>
      <c r="R1740" s="2">
        <v>0.95799999999999996</v>
      </c>
      <c r="S1740" s="2">
        <v>0.60399999999999998</v>
      </c>
      <c r="T1740" s="2">
        <v>0</v>
      </c>
      <c r="U1740" s="2">
        <v>0</v>
      </c>
      <c r="V1740" s="2">
        <v>0</v>
      </c>
      <c r="W1740" s="2">
        <v>0.112</v>
      </c>
      <c r="X1740" s="2">
        <v>0.47299999999999998</v>
      </c>
      <c r="Y1740" s="2">
        <v>0.21199999999999999</v>
      </c>
      <c r="Z1740" s="2">
        <v>9.1999999999999998E-2</v>
      </c>
      <c r="AA1740" s="2">
        <v>0.997</v>
      </c>
      <c r="AB1740" s="2">
        <v>0.997</v>
      </c>
      <c r="AC1740" s="2">
        <v>1</v>
      </c>
      <c r="AD1740" s="2">
        <v>0.96</v>
      </c>
      <c r="AE1740" s="2">
        <v>0.98899999999999999</v>
      </c>
      <c r="AF1740" s="2">
        <v>0.28000000000000003</v>
      </c>
      <c r="AG1740" s="2">
        <v>9.9000000000000005E-2</v>
      </c>
      <c r="AH1740" s="2">
        <v>0.35599999999999998</v>
      </c>
      <c r="AI1740" s="2">
        <v>0</v>
      </c>
      <c r="AJ1740" s="2">
        <v>1E-3</v>
      </c>
      <c r="AK1740">
        <v>8526852</v>
      </c>
      <c r="AL1740">
        <v>814.92</v>
      </c>
      <c r="AM1740" t="s">
        <v>63</v>
      </c>
      <c r="AN1740" s="3">
        <v>0.78807132668804125</v>
      </c>
      <c r="AO1740" s="3">
        <v>2.2394122040467951E-2</v>
      </c>
      <c r="AP1740" s="3">
        <v>0.78664686965240038</v>
      </c>
      <c r="AQ1740" s="3">
        <v>2.2953039984264172E-2</v>
      </c>
      <c r="AR1740" s="3">
        <v>0.85906538237584251</v>
      </c>
      <c r="AS1740" s="3">
        <v>1.9090147021126259E-2</v>
      </c>
      <c r="AT1740" s="10">
        <v>4.3079137802124023E-2</v>
      </c>
      <c r="AU1740" s="1">
        <v>279.875</v>
      </c>
      <c r="AV1740" s="5">
        <v>80549.430119488403</v>
      </c>
      <c r="AW1740" s="9">
        <v>0.56360483169555664</v>
      </c>
      <c r="AX1740">
        <v>4</v>
      </c>
      <c r="AY1740" t="s">
        <v>50</v>
      </c>
      <c r="AZ1740" s="9">
        <f>AVERAGE(MainTable[[#This Row],[f1]:[f4]])</f>
        <v>0.46040000000000003</v>
      </c>
      <c r="BA1740" s="9">
        <f>AVERAGE(MainTable[[#This Row],[l1]:[l3]])</f>
        <v>0</v>
      </c>
      <c r="BB1740" s="9">
        <f>AVERAGE(MainTable[[#This Row],[n1]:[lsc]])</f>
        <v>0.48049999999999998</v>
      </c>
      <c r="BC1740" s="9">
        <f>AVERAGE(MainTable[[#This Row],[density]:[clsCoef]])</f>
        <v>0.98</v>
      </c>
      <c r="BD1740" s="9">
        <f>AVERAGE(MainTable[[#This Row],[t2]:[t4]])</f>
        <v>0.245</v>
      </c>
      <c r="BE1740" s="9">
        <f>AVERAGE(MainTable[[#This Row],[c1]:[c2]])</f>
        <v>5.0000000000000001E-4</v>
      </c>
      <c r="BF1740" s="9">
        <f>AVERAGE(MainTable[[#This Row],[n3]], MainTable[[#This Row],[n1]], MainTable[[#This Row],[n4]])</f>
        <v>0.13866666666666669</v>
      </c>
      <c r="BG1740" s="9" t="str">
        <f>VLOOKUP(MainTable[[#This Row],[model]],ModelNames,4,FALSE)</f>
        <v>Probabilistic</v>
      </c>
      <c r="BH1740" s="9" cm="1">
        <f t="array" ref="BH1740">MEDIAN(IF($AM$2:$AM$2385=AM1740,$AN$2:$AN$2385))</f>
        <v>0.73750000000000004</v>
      </c>
      <c r="BI1740" s="9" t="str" cm="1">
        <f t="array" ref="BI1740">LEFT(A1740, MIN(IFERROR(FIND({"_binarized","_clean","_converted"}, A1740), LEN(A1740)+1))-1)</f>
        <v>gina_agnostic</v>
      </c>
    </row>
    <row r="1741" spans="1:61" x14ac:dyDescent="0.25">
      <c r="A1741" t="s">
        <v>167</v>
      </c>
      <c r="B1741" s="6">
        <v>96320</v>
      </c>
      <c r="C1741">
        <v>22</v>
      </c>
      <c r="D1741">
        <v>21</v>
      </c>
      <c r="E1741">
        <v>0</v>
      </c>
      <c r="F1741" s="1">
        <v>1.020897150770006</v>
      </c>
      <c r="G1741">
        <v>0</v>
      </c>
      <c r="H1741">
        <v>0</v>
      </c>
      <c r="I1741" s="1">
        <v>1000000</v>
      </c>
      <c r="J1741" s="1">
        <v>-1.200550099444132</v>
      </c>
      <c r="K1741" s="1">
        <v>3.0992392453201421E-2</v>
      </c>
      <c r="L1741" s="1">
        <v>1053.2888</v>
      </c>
      <c r="M1741" s="1">
        <v>608.84649999999999</v>
      </c>
      <c r="N1741" s="2">
        <v>0.58699999999999997</v>
      </c>
      <c r="O1741" s="2">
        <v>0.998</v>
      </c>
      <c r="P1741" s="2">
        <v>0.98599999999999999</v>
      </c>
      <c r="Q1741" s="2">
        <v>1</v>
      </c>
      <c r="R1741" s="2">
        <v>1</v>
      </c>
      <c r="S1741" s="2">
        <v>1</v>
      </c>
      <c r="T1741" s="2">
        <v>0.17899999999999999</v>
      </c>
      <c r="U1741" s="2">
        <v>0.47499999999999998</v>
      </c>
      <c r="V1741" s="2">
        <v>0.46800000000000003</v>
      </c>
      <c r="W1741" s="2">
        <v>0.246</v>
      </c>
      <c r="X1741" s="2">
        <v>0.47199999999999998</v>
      </c>
      <c r="Y1741" s="2">
        <v>0.49399999999999999</v>
      </c>
      <c r="Z1741" s="2">
        <v>0.36499999999999999</v>
      </c>
      <c r="AA1741" s="2">
        <v>0.97799999999999998</v>
      </c>
      <c r="AB1741" s="2">
        <v>1</v>
      </c>
      <c r="AC1741" s="2">
        <v>0.99399999999999999</v>
      </c>
      <c r="AD1741" s="2">
        <v>0.66</v>
      </c>
      <c r="AE1741" s="2">
        <v>0.97399999999999998</v>
      </c>
      <c r="AF1741" s="2">
        <v>1E-3</v>
      </c>
      <c r="AG1741" s="2">
        <v>1E-3</v>
      </c>
      <c r="AH1741" s="2">
        <v>0.61899999999999999</v>
      </c>
      <c r="AI1741" s="2">
        <v>0</v>
      </c>
      <c r="AJ1741" s="2">
        <v>0</v>
      </c>
      <c r="AK1741">
        <v>24328812</v>
      </c>
      <c r="AL1741">
        <v>636.44000000000005</v>
      </c>
      <c r="AM1741" t="s">
        <v>64</v>
      </c>
      <c r="AN1741" s="3">
        <v>0.52236295681063116</v>
      </c>
      <c r="AO1741" s="3">
        <v>3.7390408583680861E-3</v>
      </c>
      <c r="AP1741" s="3">
        <v>0.51882279239317797</v>
      </c>
      <c r="AQ1741" s="3">
        <v>3.7872491435990471E-3</v>
      </c>
      <c r="AR1741" s="3">
        <v>0.52990968831421004</v>
      </c>
      <c r="AS1741" s="3">
        <v>4.0514748891155791E-3</v>
      </c>
      <c r="AT1741" s="10">
        <v>3.2877922058105469E-3</v>
      </c>
      <c r="AU1741" s="1">
        <v>662.33984375</v>
      </c>
      <c r="AV1741" s="5">
        <v>29296255.350253809</v>
      </c>
      <c r="AW1741" s="9">
        <v>0.17054080963134771</v>
      </c>
      <c r="AX1741">
        <v>2</v>
      </c>
      <c r="AY1741" t="s">
        <v>50</v>
      </c>
      <c r="AZ1741" s="9">
        <f>AVERAGE(MainTable[[#This Row],[f1]:[f4]])</f>
        <v>0.99680000000000002</v>
      </c>
      <c r="BA1741" s="9">
        <f>AVERAGE(MainTable[[#This Row],[l1]:[l3]])</f>
        <v>0.37399999999999994</v>
      </c>
      <c r="BB1741" s="9">
        <f>AVERAGE(MainTable[[#This Row],[n1]:[lsc]])</f>
        <v>0.59249999999999992</v>
      </c>
      <c r="BC1741" s="9">
        <f>AVERAGE(MainTable[[#This Row],[density]:[clsCoef]])</f>
        <v>0.82699999999999996</v>
      </c>
      <c r="BD1741" s="9">
        <f>AVERAGE(MainTable[[#This Row],[t2]:[t4]])</f>
        <v>0.20699999999999999</v>
      </c>
      <c r="BE1741" s="9">
        <f>AVERAGE(MainTable[[#This Row],[c1]:[c2]])</f>
        <v>0</v>
      </c>
      <c r="BF1741" s="9">
        <f>AVERAGE(MainTable[[#This Row],[n3]], MainTable[[#This Row],[n1]], MainTable[[#This Row],[n4]])</f>
        <v>0.36833333333333335</v>
      </c>
      <c r="BG1741" s="9" t="str">
        <f>VLOOKUP(MainTable[[#This Row],[model]],ModelNames,4,FALSE)</f>
        <v>Discriminant</v>
      </c>
      <c r="BH1741" s="9" cm="1">
        <f t="array" ref="BH1741">MEDIAN(IF($AM$2:$AM$2385=AM1741,$AN$2:$AN$2385))</f>
        <v>0.83860904466088915</v>
      </c>
      <c r="BI1741" s="9" t="str" cm="1">
        <f t="array" ref="BI1741">LEFT(A1741, MIN(IFERROR(FIND({"_binarized","_clean","_converted"}, A1741), LEN(A1741)+1))-1)</f>
        <v>numerai28.6</v>
      </c>
    </row>
    <row r="1742" spans="1:61" x14ac:dyDescent="0.25">
      <c r="A1742" t="s">
        <v>167</v>
      </c>
      <c r="B1742" s="6">
        <v>96320</v>
      </c>
      <c r="C1742">
        <v>22</v>
      </c>
      <c r="D1742">
        <v>21</v>
      </c>
      <c r="E1742">
        <v>0</v>
      </c>
      <c r="F1742" s="1">
        <v>1.020897150770006</v>
      </c>
      <c r="G1742">
        <v>0</v>
      </c>
      <c r="H1742">
        <v>0</v>
      </c>
      <c r="I1742" s="1">
        <v>1000000</v>
      </c>
      <c r="J1742" s="1">
        <v>-1.200550099444132</v>
      </c>
      <c r="K1742" s="1">
        <v>3.0992392453201421E-2</v>
      </c>
      <c r="L1742" s="1">
        <v>1053.2888</v>
      </c>
      <c r="M1742" s="1">
        <v>608.84649999999999</v>
      </c>
      <c r="N1742" s="2">
        <v>0.58699999999999997</v>
      </c>
      <c r="O1742" s="2">
        <v>0.998</v>
      </c>
      <c r="P1742" s="2">
        <v>0.98599999999999999</v>
      </c>
      <c r="Q1742" s="2">
        <v>1</v>
      </c>
      <c r="R1742" s="2">
        <v>1</v>
      </c>
      <c r="S1742" s="2">
        <v>1</v>
      </c>
      <c r="T1742" s="2">
        <v>0.17899999999999999</v>
      </c>
      <c r="U1742" s="2">
        <v>0.47499999999999998</v>
      </c>
      <c r="V1742" s="2">
        <v>0.46800000000000003</v>
      </c>
      <c r="W1742" s="2">
        <v>0.246</v>
      </c>
      <c r="X1742" s="2">
        <v>0.47199999999999998</v>
      </c>
      <c r="Y1742" s="2">
        <v>0.49399999999999999</v>
      </c>
      <c r="Z1742" s="2">
        <v>0.36499999999999999</v>
      </c>
      <c r="AA1742" s="2">
        <v>0.97799999999999998</v>
      </c>
      <c r="AB1742" s="2">
        <v>1</v>
      </c>
      <c r="AC1742" s="2">
        <v>0.99399999999999999</v>
      </c>
      <c r="AD1742" s="2">
        <v>0.66</v>
      </c>
      <c r="AE1742" s="2">
        <v>0.97399999999999998</v>
      </c>
      <c r="AF1742" s="2">
        <v>1E-3</v>
      </c>
      <c r="AG1742" s="2">
        <v>1E-3</v>
      </c>
      <c r="AH1742" s="2">
        <v>0.61899999999999999</v>
      </c>
      <c r="AI1742" s="2">
        <v>0</v>
      </c>
      <c r="AJ1742" s="2">
        <v>0</v>
      </c>
      <c r="AK1742">
        <v>24328812</v>
      </c>
      <c r="AL1742">
        <v>636.44000000000005</v>
      </c>
      <c r="AM1742" t="s">
        <v>62</v>
      </c>
      <c r="AN1742" s="3">
        <v>0.5223214285714286</v>
      </c>
      <c r="AO1742" s="3">
        <v>3.7194734463606399E-3</v>
      </c>
      <c r="AP1742" s="3">
        <v>0.51877755755986732</v>
      </c>
      <c r="AQ1742" s="3">
        <v>3.7517035422324268E-3</v>
      </c>
      <c r="AT1742" s="10">
        <v>3.135442733764648E-3</v>
      </c>
      <c r="AU1742" s="1">
        <v>806.45703125</v>
      </c>
      <c r="AV1742" s="5">
        <v>30719744.603452209</v>
      </c>
      <c r="AW1742" s="9">
        <v>0.87091779708862305</v>
      </c>
      <c r="AX1742">
        <v>6</v>
      </c>
      <c r="AY1742" t="s">
        <v>50</v>
      </c>
      <c r="AZ1742" s="9">
        <f>AVERAGE(MainTable[[#This Row],[f1]:[f4]])</f>
        <v>0.99680000000000002</v>
      </c>
      <c r="BA1742" s="9">
        <f>AVERAGE(MainTable[[#This Row],[l1]:[l3]])</f>
        <v>0.37399999999999994</v>
      </c>
      <c r="BB1742" s="9">
        <f>AVERAGE(MainTable[[#This Row],[n1]:[lsc]])</f>
        <v>0.59249999999999992</v>
      </c>
      <c r="BC1742" s="9">
        <f>AVERAGE(MainTable[[#This Row],[density]:[clsCoef]])</f>
        <v>0.82699999999999996</v>
      </c>
      <c r="BD1742" s="9">
        <f>AVERAGE(MainTable[[#This Row],[t2]:[t4]])</f>
        <v>0.20699999999999999</v>
      </c>
      <c r="BE1742" s="9">
        <f>AVERAGE(MainTable[[#This Row],[c1]:[c2]])</f>
        <v>0</v>
      </c>
      <c r="BF1742" s="9">
        <f>AVERAGE(MainTable[[#This Row],[n3]], MainTable[[#This Row],[n1]], MainTable[[#This Row],[n4]])</f>
        <v>0.36833333333333335</v>
      </c>
      <c r="BG1742" s="9" t="str">
        <f>VLOOKUP(MainTable[[#This Row],[model]],ModelNames,4,FALSE)</f>
        <v>Linear</v>
      </c>
      <c r="BH1742" s="9" cm="1">
        <f t="array" ref="BH1742">MEDIAN(IF($AM$2:$AM$2385=AM1742,$AN$2:$AN$2385))</f>
        <v>0.84909999999999997</v>
      </c>
      <c r="BI1742" s="9" t="str" cm="1">
        <f t="array" ref="BI1742">LEFT(A1742, MIN(IFERROR(FIND({"_binarized","_clean","_converted"}, A1742), LEN(A1742)+1))-1)</f>
        <v>numerai28.6</v>
      </c>
    </row>
    <row r="1743" spans="1:61" x14ac:dyDescent="0.25">
      <c r="A1743" t="s">
        <v>167</v>
      </c>
      <c r="B1743" s="6">
        <v>96320</v>
      </c>
      <c r="C1743">
        <v>22</v>
      </c>
      <c r="D1743">
        <v>21</v>
      </c>
      <c r="E1743">
        <v>0</v>
      </c>
      <c r="F1743" s="1">
        <v>1.020897150770006</v>
      </c>
      <c r="G1743">
        <v>0</v>
      </c>
      <c r="H1743">
        <v>0</v>
      </c>
      <c r="I1743" s="1">
        <v>1000000</v>
      </c>
      <c r="J1743" s="1">
        <v>-1.200550099444132</v>
      </c>
      <c r="K1743" s="1">
        <v>3.0992392453201421E-2</v>
      </c>
      <c r="L1743" s="1">
        <v>1053.2888</v>
      </c>
      <c r="M1743" s="1">
        <v>608.84649999999999</v>
      </c>
      <c r="N1743" s="2">
        <v>0.58699999999999997</v>
      </c>
      <c r="O1743" s="2">
        <v>0.998</v>
      </c>
      <c r="P1743" s="2">
        <v>0.98599999999999999</v>
      </c>
      <c r="Q1743" s="2">
        <v>1</v>
      </c>
      <c r="R1743" s="2">
        <v>1</v>
      </c>
      <c r="S1743" s="2">
        <v>1</v>
      </c>
      <c r="T1743" s="2">
        <v>0.17899999999999999</v>
      </c>
      <c r="U1743" s="2">
        <v>0.47499999999999998</v>
      </c>
      <c r="V1743" s="2">
        <v>0.46800000000000003</v>
      </c>
      <c r="W1743" s="2">
        <v>0.246</v>
      </c>
      <c r="X1743" s="2">
        <v>0.47199999999999998</v>
      </c>
      <c r="Y1743" s="2">
        <v>0.49399999999999999</v>
      </c>
      <c r="Z1743" s="2">
        <v>0.36499999999999999</v>
      </c>
      <c r="AA1743" s="2">
        <v>0.97799999999999998</v>
      </c>
      <c r="AB1743" s="2">
        <v>1</v>
      </c>
      <c r="AC1743" s="2">
        <v>0.99399999999999999</v>
      </c>
      <c r="AD1743" s="2">
        <v>0.66</v>
      </c>
      <c r="AE1743" s="2">
        <v>0.97399999999999998</v>
      </c>
      <c r="AF1743" s="2">
        <v>1E-3</v>
      </c>
      <c r="AG1743" s="2">
        <v>1E-3</v>
      </c>
      <c r="AH1743" s="2">
        <v>0.61899999999999999</v>
      </c>
      <c r="AI1743" s="2">
        <v>0</v>
      </c>
      <c r="AJ1743" s="2">
        <v>0</v>
      </c>
      <c r="AK1743">
        <v>24328812</v>
      </c>
      <c r="AL1743">
        <v>636.44000000000005</v>
      </c>
      <c r="AM1743" t="s">
        <v>52</v>
      </c>
      <c r="AN1743" s="3">
        <v>0.52227990033222582</v>
      </c>
      <c r="AO1743" s="3">
        <v>4.9820258726199704E-3</v>
      </c>
      <c r="AP1743" s="3">
        <v>0.51180707760999444</v>
      </c>
      <c r="AQ1743" s="3">
        <v>4.0097976556082741E-3</v>
      </c>
      <c r="AR1743" s="3">
        <v>0.5292396599897613</v>
      </c>
      <c r="AS1743" s="3">
        <v>5.8671372194587677E-3</v>
      </c>
      <c r="AT1743" s="10">
        <v>0.17654609680175781</v>
      </c>
      <c r="AU1743" s="1">
        <v>626.88671875</v>
      </c>
      <c r="AV1743" s="5">
        <v>545579.8895863269</v>
      </c>
      <c r="AW1743" s="9">
        <v>18.60016942024231</v>
      </c>
      <c r="AX1743">
        <v>24</v>
      </c>
      <c r="AY1743" t="s">
        <v>50</v>
      </c>
      <c r="AZ1743" s="9">
        <f>AVERAGE(MainTable[[#This Row],[f1]:[f4]])</f>
        <v>0.99680000000000002</v>
      </c>
      <c r="BA1743" s="9">
        <f>AVERAGE(MainTable[[#This Row],[l1]:[l3]])</f>
        <v>0.37399999999999994</v>
      </c>
      <c r="BB1743" s="9">
        <f>AVERAGE(MainTable[[#This Row],[n1]:[lsc]])</f>
        <v>0.59249999999999992</v>
      </c>
      <c r="BC1743" s="9">
        <f>AVERAGE(MainTable[[#This Row],[density]:[clsCoef]])</f>
        <v>0.82699999999999996</v>
      </c>
      <c r="BD1743" s="9">
        <f>AVERAGE(MainTable[[#This Row],[t2]:[t4]])</f>
        <v>0.20699999999999999</v>
      </c>
      <c r="BE1743" s="9">
        <f>AVERAGE(MainTable[[#This Row],[c1]:[c2]])</f>
        <v>0</v>
      </c>
      <c r="BF1743" s="9">
        <f>AVERAGE(MainTable[[#This Row],[n3]], MainTable[[#This Row],[n1]], MainTable[[#This Row],[n4]])</f>
        <v>0.36833333333333335</v>
      </c>
      <c r="BG1743" s="9" t="str">
        <f>VLOOKUP(MainTable[[#This Row],[model]],ModelNames,4,FALSE)</f>
        <v>Tree Ensemble</v>
      </c>
      <c r="BH1743" s="9" cm="1">
        <f t="array" ref="BH1743">MEDIAN(IF($AM$2:$AM$2385=AM1743,$AN$2:$AN$2385))</f>
        <v>0.87140340575455077</v>
      </c>
      <c r="BI1743" s="9" t="str" cm="1">
        <f t="array" ref="BI1743">LEFT(A1743, MIN(IFERROR(FIND({"_binarized","_clean","_converted"}, A1743), LEN(A1743)+1))-1)</f>
        <v>numerai28.6</v>
      </c>
    </row>
    <row r="1744" spans="1:61" x14ac:dyDescent="0.25">
      <c r="A1744" t="s">
        <v>167</v>
      </c>
      <c r="B1744" s="6">
        <v>96320</v>
      </c>
      <c r="C1744">
        <v>22</v>
      </c>
      <c r="D1744">
        <v>21</v>
      </c>
      <c r="E1744">
        <v>0</v>
      </c>
      <c r="F1744" s="1">
        <v>1.020897150770006</v>
      </c>
      <c r="G1744">
        <v>0</v>
      </c>
      <c r="H1744">
        <v>0</v>
      </c>
      <c r="I1744" s="1">
        <v>1000000</v>
      </c>
      <c r="J1744" s="1">
        <v>-1.200550099444132</v>
      </c>
      <c r="K1744" s="1">
        <v>3.0992392453201421E-2</v>
      </c>
      <c r="L1744" s="1">
        <v>1053.2888</v>
      </c>
      <c r="M1744" s="1">
        <v>608.84649999999999</v>
      </c>
      <c r="N1744" s="2">
        <v>0.58699999999999997</v>
      </c>
      <c r="O1744" s="2">
        <v>0.998</v>
      </c>
      <c r="P1744" s="2">
        <v>0.98599999999999999</v>
      </c>
      <c r="Q1744" s="2">
        <v>1</v>
      </c>
      <c r="R1744" s="2">
        <v>1</v>
      </c>
      <c r="S1744" s="2">
        <v>1</v>
      </c>
      <c r="T1744" s="2">
        <v>0.17899999999999999</v>
      </c>
      <c r="U1744" s="2">
        <v>0.47499999999999998</v>
      </c>
      <c r="V1744" s="2">
        <v>0.46800000000000003</v>
      </c>
      <c r="W1744" s="2">
        <v>0.246</v>
      </c>
      <c r="X1744" s="2">
        <v>0.47199999999999998</v>
      </c>
      <c r="Y1744" s="2">
        <v>0.49399999999999999</v>
      </c>
      <c r="Z1744" s="2">
        <v>0.36499999999999999</v>
      </c>
      <c r="AA1744" s="2">
        <v>0.97799999999999998</v>
      </c>
      <c r="AB1744" s="2">
        <v>1</v>
      </c>
      <c r="AC1744" s="2">
        <v>0.99399999999999999</v>
      </c>
      <c r="AD1744" s="2">
        <v>0.66</v>
      </c>
      <c r="AE1744" s="2">
        <v>0.97399999999999998</v>
      </c>
      <c r="AF1744" s="2">
        <v>1E-3</v>
      </c>
      <c r="AG1744" s="2">
        <v>1E-3</v>
      </c>
      <c r="AH1744" s="2">
        <v>0.61899999999999999</v>
      </c>
      <c r="AI1744" s="2">
        <v>0</v>
      </c>
      <c r="AJ1744" s="2">
        <v>0</v>
      </c>
      <c r="AK1744">
        <v>24328812</v>
      </c>
      <c r="AL1744">
        <v>636.44000000000005</v>
      </c>
      <c r="AM1744" t="s">
        <v>56</v>
      </c>
      <c r="AN1744" s="3">
        <v>0.52050456810631229</v>
      </c>
      <c r="AO1744" s="3">
        <v>3.7183140998207111E-3</v>
      </c>
      <c r="AP1744" s="3">
        <v>0.51708609887688239</v>
      </c>
      <c r="AQ1744" s="3">
        <v>3.9136489146128503E-3</v>
      </c>
      <c r="AR1744" s="3">
        <v>0.52907809997398125</v>
      </c>
      <c r="AS1744" s="3">
        <v>4.3296208519516544E-3</v>
      </c>
      <c r="AT1744" s="10">
        <v>3.0903816223144531E-3</v>
      </c>
      <c r="AU1744" s="1">
        <v>745.72265625</v>
      </c>
      <c r="AV1744" s="5">
        <v>31167671.754358899</v>
      </c>
      <c r="AW1744" s="9">
        <v>0.72009134292602539</v>
      </c>
      <c r="AX1744">
        <v>10</v>
      </c>
      <c r="AY1744" t="s">
        <v>50</v>
      </c>
      <c r="AZ1744" s="9">
        <f>AVERAGE(MainTable[[#This Row],[f1]:[f4]])</f>
        <v>0.99680000000000002</v>
      </c>
      <c r="BA1744" s="9">
        <f>AVERAGE(MainTable[[#This Row],[l1]:[l3]])</f>
        <v>0.37399999999999994</v>
      </c>
      <c r="BB1744" s="9">
        <f>AVERAGE(MainTable[[#This Row],[n1]:[lsc]])</f>
        <v>0.59249999999999992</v>
      </c>
      <c r="BC1744" s="9">
        <f>AVERAGE(MainTable[[#This Row],[density]:[clsCoef]])</f>
        <v>0.82699999999999996</v>
      </c>
      <c r="BD1744" s="9">
        <f>AVERAGE(MainTable[[#This Row],[t2]:[t4]])</f>
        <v>0.20699999999999999</v>
      </c>
      <c r="BE1744" s="9">
        <f>AVERAGE(MainTable[[#This Row],[c1]:[c2]])</f>
        <v>0</v>
      </c>
      <c r="BF1744" s="9">
        <f>AVERAGE(MainTable[[#This Row],[n3]], MainTable[[#This Row],[n1]], MainTable[[#This Row],[n4]])</f>
        <v>0.36833333333333335</v>
      </c>
      <c r="BG1744" s="9" t="str">
        <f>VLOOKUP(MainTable[[#This Row],[model]],ModelNames,4,FALSE)</f>
        <v>Linear</v>
      </c>
      <c r="BH1744" s="9" cm="1">
        <f t="array" ref="BH1744">MEDIAN(IF($AM$2:$AM$2385=AM1744,$AN$2:$AN$2385))</f>
        <v>0.85279999999999989</v>
      </c>
      <c r="BI1744" s="9" t="str" cm="1">
        <f t="array" ref="BI1744">LEFT(A1744, MIN(IFERROR(FIND({"_binarized","_clean","_converted"}, A1744), LEN(A1744)+1))-1)</f>
        <v>numerai28.6</v>
      </c>
    </row>
    <row r="1745" spans="1:61" x14ac:dyDescent="0.25">
      <c r="A1745" t="s">
        <v>167</v>
      </c>
      <c r="B1745" s="6">
        <v>96320</v>
      </c>
      <c r="C1745">
        <v>22</v>
      </c>
      <c r="D1745">
        <v>21</v>
      </c>
      <c r="E1745">
        <v>0</v>
      </c>
      <c r="F1745" s="1">
        <v>1.020897150770006</v>
      </c>
      <c r="G1745">
        <v>0</v>
      </c>
      <c r="H1745">
        <v>0</v>
      </c>
      <c r="I1745" s="1">
        <v>1000000</v>
      </c>
      <c r="J1745" s="1">
        <v>-1.200550099444132</v>
      </c>
      <c r="K1745" s="1">
        <v>3.0992392453201421E-2</v>
      </c>
      <c r="L1745" s="1">
        <v>1053.2888</v>
      </c>
      <c r="M1745" s="1">
        <v>608.84649999999999</v>
      </c>
      <c r="N1745" s="2">
        <v>0.58699999999999997</v>
      </c>
      <c r="O1745" s="2">
        <v>0.998</v>
      </c>
      <c r="P1745" s="2">
        <v>0.98599999999999999</v>
      </c>
      <c r="Q1745" s="2">
        <v>1</v>
      </c>
      <c r="R1745" s="2">
        <v>1</v>
      </c>
      <c r="S1745" s="2">
        <v>1</v>
      </c>
      <c r="T1745" s="2">
        <v>0.17899999999999999</v>
      </c>
      <c r="U1745" s="2">
        <v>0.47499999999999998</v>
      </c>
      <c r="V1745" s="2">
        <v>0.46800000000000003</v>
      </c>
      <c r="W1745" s="2">
        <v>0.246</v>
      </c>
      <c r="X1745" s="2">
        <v>0.47199999999999998</v>
      </c>
      <c r="Y1745" s="2">
        <v>0.49399999999999999</v>
      </c>
      <c r="Z1745" s="2">
        <v>0.36499999999999999</v>
      </c>
      <c r="AA1745" s="2">
        <v>0.97799999999999998</v>
      </c>
      <c r="AB1745" s="2">
        <v>1</v>
      </c>
      <c r="AC1745" s="2">
        <v>0.99399999999999999</v>
      </c>
      <c r="AD1745" s="2">
        <v>0.66</v>
      </c>
      <c r="AE1745" s="2">
        <v>0.97399999999999998</v>
      </c>
      <c r="AF1745" s="2">
        <v>1E-3</v>
      </c>
      <c r="AG1745" s="2">
        <v>1E-3</v>
      </c>
      <c r="AH1745" s="2">
        <v>0.61899999999999999</v>
      </c>
      <c r="AI1745" s="2">
        <v>0</v>
      </c>
      <c r="AJ1745" s="2">
        <v>0</v>
      </c>
      <c r="AK1745">
        <v>24328812</v>
      </c>
      <c r="AL1745">
        <v>636.44000000000005</v>
      </c>
      <c r="AM1745" t="s">
        <v>51</v>
      </c>
      <c r="AN1745" s="3">
        <v>0.52015157807308976</v>
      </c>
      <c r="AO1745" s="3">
        <v>5.1542927623359656E-3</v>
      </c>
      <c r="AP1745" s="3">
        <v>0.50979032671007596</v>
      </c>
      <c r="AQ1745" s="3">
        <v>3.9838525641297312E-3</v>
      </c>
      <c r="AT1745" s="10">
        <v>308.43957090377808</v>
      </c>
      <c r="AU1745" s="1">
        <v>582.34765625</v>
      </c>
      <c r="AV1745" s="5">
        <v>312.28159122957783</v>
      </c>
      <c r="AW1745" s="9">
        <v>160.41087627410889</v>
      </c>
      <c r="AX1745">
        <v>12</v>
      </c>
      <c r="AY1745" t="s">
        <v>50</v>
      </c>
      <c r="AZ1745" s="9">
        <f>AVERAGE(MainTable[[#This Row],[f1]:[f4]])</f>
        <v>0.99680000000000002</v>
      </c>
      <c r="BA1745" s="9">
        <f>AVERAGE(MainTable[[#This Row],[l1]:[l3]])</f>
        <v>0.37399999999999994</v>
      </c>
      <c r="BB1745" s="9">
        <f>AVERAGE(MainTable[[#This Row],[n1]:[lsc]])</f>
        <v>0.59249999999999992</v>
      </c>
      <c r="BC1745" s="9">
        <f>AVERAGE(MainTable[[#This Row],[density]:[clsCoef]])</f>
        <v>0.82699999999999996</v>
      </c>
      <c r="BD1745" s="9">
        <f>AVERAGE(MainTable[[#This Row],[t2]:[t4]])</f>
        <v>0.20699999999999999</v>
      </c>
      <c r="BE1745" s="9">
        <f>AVERAGE(MainTable[[#This Row],[c1]:[c2]])</f>
        <v>0</v>
      </c>
      <c r="BF1745" s="9">
        <f>AVERAGE(MainTable[[#This Row],[n3]], MainTable[[#This Row],[n1]], MainTable[[#This Row],[n4]])</f>
        <v>0.36833333333333335</v>
      </c>
      <c r="BG1745" s="9" t="str">
        <f>VLOOKUP(MainTable[[#This Row],[model]],ModelNames,4,FALSE)</f>
        <v>Kernel/SVM</v>
      </c>
      <c r="BH1745" s="9" cm="1">
        <f t="array" ref="BH1745">MEDIAN(IF($AM$2:$AM$2385=AM1745,$AN$2:$AN$2385))</f>
        <v>0.87225452196382425</v>
      </c>
      <c r="BI1745" s="9" t="str" cm="1">
        <f t="array" ref="BI1745">LEFT(A1745, MIN(IFERROR(FIND({"_binarized","_clean","_converted"}, A1745), LEN(A1745)+1))-1)</f>
        <v>numerai28.6</v>
      </c>
    </row>
    <row r="1746" spans="1:61" x14ac:dyDescent="0.25">
      <c r="A1746" t="s">
        <v>167</v>
      </c>
      <c r="B1746" s="6">
        <v>96320</v>
      </c>
      <c r="C1746">
        <v>22</v>
      </c>
      <c r="D1746">
        <v>21</v>
      </c>
      <c r="E1746">
        <v>0</v>
      </c>
      <c r="F1746" s="1">
        <v>1.020897150770006</v>
      </c>
      <c r="G1746">
        <v>0</v>
      </c>
      <c r="H1746">
        <v>0</v>
      </c>
      <c r="I1746" s="1">
        <v>1000000</v>
      </c>
      <c r="J1746" s="1">
        <v>-1.200550099444132</v>
      </c>
      <c r="K1746" s="1">
        <v>3.0992392453201421E-2</v>
      </c>
      <c r="L1746" s="1">
        <v>1053.2888</v>
      </c>
      <c r="M1746" s="1">
        <v>608.84649999999999</v>
      </c>
      <c r="N1746" s="2">
        <v>0.58699999999999997</v>
      </c>
      <c r="O1746" s="2">
        <v>0.998</v>
      </c>
      <c r="P1746" s="2">
        <v>0.98599999999999999</v>
      </c>
      <c r="Q1746" s="2">
        <v>1</v>
      </c>
      <c r="R1746" s="2">
        <v>1</v>
      </c>
      <c r="S1746" s="2">
        <v>1</v>
      </c>
      <c r="T1746" s="2">
        <v>0.17899999999999999</v>
      </c>
      <c r="U1746" s="2">
        <v>0.47499999999999998</v>
      </c>
      <c r="V1746" s="2">
        <v>0.46800000000000003</v>
      </c>
      <c r="W1746" s="2">
        <v>0.246</v>
      </c>
      <c r="X1746" s="2">
        <v>0.47199999999999998</v>
      </c>
      <c r="Y1746" s="2">
        <v>0.49399999999999999</v>
      </c>
      <c r="Z1746" s="2">
        <v>0.36499999999999999</v>
      </c>
      <c r="AA1746" s="2">
        <v>0.97799999999999998</v>
      </c>
      <c r="AB1746" s="2">
        <v>1</v>
      </c>
      <c r="AC1746" s="2">
        <v>0.99399999999999999</v>
      </c>
      <c r="AD1746" s="2">
        <v>0.66</v>
      </c>
      <c r="AE1746" s="2">
        <v>0.97399999999999998</v>
      </c>
      <c r="AF1746" s="2">
        <v>1E-3</v>
      </c>
      <c r="AG1746" s="2">
        <v>1E-3</v>
      </c>
      <c r="AH1746" s="2">
        <v>0.61899999999999999</v>
      </c>
      <c r="AI1746" s="2">
        <v>0</v>
      </c>
      <c r="AJ1746" s="2">
        <v>0</v>
      </c>
      <c r="AK1746">
        <v>24328812</v>
      </c>
      <c r="AL1746">
        <v>636.44000000000005</v>
      </c>
      <c r="AM1746" t="s">
        <v>55</v>
      </c>
      <c r="AN1746" s="3">
        <v>0.51930024916943529</v>
      </c>
      <c r="AO1746" s="3">
        <v>3.16583035172037E-3</v>
      </c>
      <c r="AP1746" s="3">
        <v>0.50107703190367792</v>
      </c>
      <c r="AQ1746" s="3">
        <v>1.715348609487853E-3</v>
      </c>
      <c r="AR1746" s="3">
        <v>0.52854156586740386</v>
      </c>
      <c r="AS1746" s="3">
        <v>5.2018007096377916E-3</v>
      </c>
      <c r="AT1746" s="10">
        <v>1.4237165451049799E-2</v>
      </c>
      <c r="AU1746" s="1">
        <v>720.09375</v>
      </c>
      <c r="AV1746" s="5">
        <v>6765391.6315833544</v>
      </c>
      <c r="AW1746" s="9">
        <v>7.3139734268188477</v>
      </c>
      <c r="AX1746">
        <v>16</v>
      </c>
      <c r="AY1746" t="s">
        <v>50</v>
      </c>
      <c r="AZ1746" s="9">
        <f>AVERAGE(MainTable[[#This Row],[f1]:[f4]])</f>
        <v>0.99680000000000002</v>
      </c>
      <c r="BA1746" s="9">
        <f>AVERAGE(MainTable[[#This Row],[l1]:[l3]])</f>
        <v>0.37399999999999994</v>
      </c>
      <c r="BB1746" s="9">
        <f>AVERAGE(MainTable[[#This Row],[n1]:[lsc]])</f>
        <v>0.59249999999999992</v>
      </c>
      <c r="BC1746" s="9">
        <f>AVERAGE(MainTable[[#This Row],[density]:[clsCoef]])</f>
        <v>0.82699999999999996</v>
      </c>
      <c r="BD1746" s="9">
        <f>AVERAGE(MainTable[[#This Row],[t2]:[t4]])</f>
        <v>0.20699999999999999</v>
      </c>
      <c r="BE1746" s="9">
        <f>AVERAGE(MainTable[[#This Row],[c1]:[c2]])</f>
        <v>0</v>
      </c>
      <c r="BF1746" s="9">
        <f>AVERAGE(MainTable[[#This Row],[n3]], MainTable[[#This Row],[n1]], MainTable[[#This Row],[n4]])</f>
        <v>0.36833333333333335</v>
      </c>
      <c r="BG1746" s="9" t="str">
        <f>VLOOKUP(MainTable[[#This Row],[model]],ModelNames,4,FALSE)</f>
        <v>Tree Ensemble</v>
      </c>
      <c r="BH1746" s="9" cm="1">
        <f t="array" ref="BH1746">MEDIAN(IF($AM$2:$AM$2385=AM1746,$AN$2:$AN$2385))</f>
        <v>0.88267425723439863</v>
      </c>
      <c r="BI1746" s="9" t="str" cm="1">
        <f t="array" ref="BI1746">LEFT(A1746, MIN(IFERROR(FIND({"_binarized","_clean","_converted"}, A1746), LEN(A1746)+1))-1)</f>
        <v>numerai28.6</v>
      </c>
    </row>
    <row r="1747" spans="1:61" x14ac:dyDescent="0.25">
      <c r="A1747" t="s">
        <v>167</v>
      </c>
      <c r="B1747" s="6">
        <v>96320</v>
      </c>
      <c r="C1747">
        <v>22</v>
      </c>
      <c r="D1747">
        <v>21</v>
      </c>
      <c r="E1747">
        <v>0</v>
      </c>
      <c r="F1747" s="1">
        <v>1.020897150770006</v>
      </c>
      <c r="G1747">
        <v>0</v>
      </c>
      <c r="H1747">
        <v>0</v>
      </c>
      <c r="I1747" s="1">
        <v>1000000</v>
      </c>
      <c r="J1747" s="1">
        <v>-1.200550099444132</v>
      </c>
      <c r="K1747" s="1">
        <v>3.0992392453201421E-2</v>
      </c>
      <c r="L1747" s="1">
        <v>1053.2888</v>
      </c>
      <c r="M1747" s="1">
        <v>608.84649999999999</v>
      </c>
      <c r="N1747" s="2">
        <v>0.58699999999999997</v>
      </c>
      <c r="O1747" s="2">
        <v>0.998</v>
      </c>
      <c r="P1747" s="2">
        <v>0.98599999999999999</v>
      </c>
      <c r="Q1747" s="2">
        <v>1</v>
      </c>
      <c r="R1747" s="2">
        <v>1</v>
      </c>
      <c r="S1747" s="2">
        <v>1</v>
      </c>
      <c r="T1747" s="2">
        <v>0.17899999999999999</v>
      </c>
      <c r="U1747" s="2">
        <v>0.47499999999999998</v>
      </c>
      <c r="V1747" s="2">
        <v>0.46800000000000003</v>
      </c>
      <c r="W1747" s="2">
        <v>0.246</v>
      </c>
      <c r="X1747" s="2">
        <v>0.47199999999999998</v>
      </c>
      <c r="Y1747" s="2">
        <v>0.49399999999999999</v>
      </c>
      <c r="Z1747" s="2">
        <v>0.36499999999999999</v>
      </c>
      <c r="AA1747" s="2">
        <v>0.97799999999999998</v>
      </c>
      <c r="AB1747" s="2">
        <v>1</v>
      </c>
      <c r="AC1747" s="2">
        <v>0.99399999999999999</v>
      </c>
      <c r="AD1747" s="2">
        <v>0.66</v>
      </c>
      <c r="AE1747" s="2">
        <v>0.97399999999999998</v>
      </c>
      <c r="AF1747" s="2">
        <v>1E-3</v>
      </c>
      <c r="AG1747" s="2">
        <v>1E-3</v>
      </c>
      <c r="AH1747" s="2">
        <v>0.61899999999999999</v>
      </c>
      <c r="AI1747" s="2">
        <v>0</v>
      </c>
      <c r="AJ1747" s="2">
        <v>0</v>
      </c>
      <c r="AK1747">
        <v>24328812</v>
      </c>
      <c r="AL1747">
        <v>636.44000000000005</v>
      </c>
      <c r="AM1747" t="s">
        <v>49</v>
      </c>
      <c r="AN1747" s="3">
        <v>0.51923795681063134</v>
      </c>
      <c r="AO1747" s="3">
        <v>1.4924910607607279E-3</v>
      </c>
      <c r="AP1747" s="3">
        <v>0.51580957814497341</v>
      </c>
      <c r="AQ1747" s="3">
        <v>2.083170212510923E-3</v>
      </c>
      <c r="AR1747" s="3">
        <v>0.52618610781327357</v>
      </c>
      <c r="AS1747" s="3">
        <v>1.348165227269569E-3</v>
      </c>
      <c r="AT1747" s="10">
        <v>9.0193271636962891E-2</v>
      </c>
      <c r="AU1747" s="1">
        <v>513.671875</v>
      </c>
      <c r="AV1747" s="5">
        <v>1067928.8848473949</v>
      </c>
      <c r="AW1747" s="9">
        <v>64.140687942504883</v>
      </c>
      <c r="AX1747">
        <v>16</v>
      </c>
      <c r="AY1747" t="s">
        <v>50</v>
      </c>
      <c r="AZ1747" s="9">
        <f>AVERAGE(MainTable[[#This Row],[f1]:[f4]])</f>
        <v>0.99680000000000002</v>
      </c>
      <c r="BA1747" s="9">
        <f>AVERAGE(MainTable[[#This Row],[l1]:[l3]])</f>
        <v>0.37399999999999994</v>
      </c>
      <c r="BB1747" s="9">
        <f>AVERAGE(MainTable[[#This Row],[n1]:[lsc]])</f>
        <v>0.59249999999999992</v>
      </c>
      <c r="BC1747" s="9">
        <f>AVERAGE(MainTable[[#This Row],[density]:[clsCoef]])</f>
        <v>0.82699999999999996</v>
      </c>
      <c r="BD1747" s="9">
        <f>AVERAGE(MainTable[[#This Row],[t2]:[t4]])</f>
        <v>0.20699999999999999</v>
      </c>
      <c r="BE1747" s="9">
        <f>AVERAGE(MainTable[[#This Row],[c1]:[c2]])</f>
        <v>0</v>
      </c>
      <c r="BF1747" s="9">
        <f>AVERAGE(MainTable[[#This Row],[n3]], MainTable[[#This Row],[n1]], MainTable[[#This Row],[n4]])</f>
        <v>0.36833333333333335</v>
      </c>
      <c r="BG1747" s="9" t="str">
        <f>VLOOKUP(MainTable[[#This Row],[model]],ModelNames,4,FALSE)</f>
        <v>Neural</v>
      </c>
      <c r="BH1747" s="9" cm="1">
        <f t="array" ref="BH1747">MEDIAN(IF($AM$2:$AM$2385=AM1747,$AN$2:$AN$2385))</f>
        <v>0.87620447459485384</v>
      </c>
      <c r="BI1747" s="9" t="str" cm="1">
        <f t="array" ref="BI1747">LEFT(A1747, MIN(IFERROR(FIND({"_binarized","_clean","_converted"}, A1747), LEN(A1747)+1))-1)</f>
        <v>numerai28.6</v>
      </c>
    </row>
    <row r="1748" spans="1:61" x14ac:dyDescent="0.25">
      <c r="A1748" t="s">
        <v>167</v>
      </c>
      <c r="B1748" s="6">
        <v>96320</v>
      </c>
      <c r="C1748">
        <v>22</v>
      </c>
      <c r="D1748">
        <v>21</v>
      </c>
      <c r="E1748">
        <v>0</v>
      </c>
      <c r="F1748" s="1">
        <v>1.020897150770006</v>
      </c>
      <c r="G1748">
        <v>0</v>
      </c>
      <c r="H1748">
        <v>0</v>
      </c>
      <c r="I1748" s="1">
        <v>1000000</v>
      </c>
      <c r="J1748" s="1">
        <v>-1.200550099444132</v>
      </c>
      <c r="K1748" s="1">
        <v>3.0992392453201421E-2</v>
      </c>
      <c r="L1748" s="1">
        <v>1053.2888</v>
      </c>
      <c r="M1748" s="1">
        <v>608.84649999999999</v>
      </c>
      <c r="N1748" s="2">
        <v>0.58699999999999997</v>
      </c>
      <c r="O1748" s="2">
        <v>0.998</v>
      </c>
      <c r="P1748" s="2">
        <v>0.98599999999999999</v>
      </c>
      <c r="Q1748" s="2">
        <v>1</v>
      </c>
      <c r="R1748" s="2">
        <v>1</v>
      </c>
      <c r="S1748" s="2">
        <v>1</v>
      </c>
      <c r="T1748" s="2">
        <v>0.17899999999999999</v>
      </c>
      <c r="U1748" s="2">
        <v>0.47499999999999998</v>
      </c>
      <c r="V1748" s="2">
        <v>0.46800000000000003</v>
      </c>
      <c r="W1748" s="2">
        <v>0.246</v>
      </c>
      <c r="X1748" s="2">
        <v>0.47199999999999998</v>
      </c>
      <c r="Y1748" s="2">
        <v>0.49399999999999999</v>
      </c>
      <c r="Z1748" s="2">
        <v>0.36499999999999999</v>
      </c>
      <c r="AA1748" s="2">
        <v>0.97799999999999998</v>
      </c>
      <c r="AB1748" s="2">
        <v>1</v>
      </c>
      <c r="AC1748" s="2">
        <v>0.99399999999999999</v>
      </c>
      <c r="AD1748" s="2">
        <v>0.66</v>
      </c>
      <c r="AE1748" s="2">
        <v>0.97399999999999998</v>
      </c>
      <c r="AF1748" s="2">
        <v>1E-3</v>
      </c>
      <c r="AG1748" s="2">
        <v>1E-3</v>
      </c>
      <c r="AH1748" s="2">
        <v>0.61899999999999999</v>
      </c>
      <c r="AI1748" s="2">
        <v>0</v>
      </c>
      <c r="AJ1748" s="2">
        <v>0</v>
      </c>
      <c r="AK1748">
        <v>24328812</v>
      </c>
      <c r="AL1748">
        <v>636.44000000000005</v>
      </c>
      <c r="AM1748" t="s">
        <v>61</v>
      </c>
      <c r="AN1748" s="3">
        <v>0.51921719269102984</v>
      </c>
      <c r="AO1748" s="3">
        <v>5.1723501115583459E-3</v>
      </c>
      <c r="AP1748" s="3">
        <v>0.514957959450695</v>
      </c>
      <c r="AQ1748" s="3">
        <v>4.8987151080509229E-3</v>
      </c>
      <c r="AR1748" s="3">
        <v>0.52864926515979238</v>
      </c>
      <c r="AS1748" s="3">
        <v>5.5944150682557146E-3</v>
      </c>
      <c r="AT1748" s="10">
        <v>3.2838344573974609E-2</v>
      </c>
      <c r="AU1748" s="1">
        <v>697.12109375</v>
      </c>
      <c r="AV1748" s="5">
        <v>2933156.3831733628</v>
      </c>
      <c r="AW1748" s="9">
        <v>0.193713903427124</v>
      </c>
      <c r="AX1748">
        <v>4</v>
      </c>
      <c r="AY1748" t="s">
        <v>50</v>
      </c>
      <c r="AZ1748" s="9">
        <f>AVERAGE(MainTable[[#This Row],[f1]:[f4]])</f>
        <v>0.99680000000000002</v>
      </c>
      <c r="BA1748" s="9">
        <f>AVERAGE(MainTable[[#This Row],[l1]:[l3]])</f>
        <v>0.37399999999999994</v>
      </c>
      <c r="BB1748" s="9">
        <f>AVERAGE(MainTable[[#This Row],[n1]:[lsc]])</f>
        <v>0.59249999999999992</v>
      </c>
      <c r="BC1748" s="9">
        <f>AVERAGE(MainTable[[#This Row],[density]:[clsCoef]])</f>
        <v>0.82699999999999996</v>
      </c>
      <c r="BD1748" s="9">
        <f>AVERAGE(MainTable[[#This Row],[t2]:[t4]])</f>
        <v>0.20699999999999999</v>
      </c>
      <c r="BE1748" s="9">
        <f>AVERAGE(MainTable[[#This Row],[c1]:[c2]])</f>
        <v>0</v>
      </c>
      <c r="BF1748" s="9">
        <f>AVERAGE(MainTable[[#This Row],[n3]], MainTable[[#This Row],[n1]], MainTable[[#This Row],[n4]])</f>
        <v>0.36833333333333335</v>
      </c>
      <c r="BG1748" s="9" t="str">
        <f>VLOOKUP(MainTable[[#This Row],[model]],ModelNames,4,FALSE)</f>
        <v>Discriminant</v>
      </c>
      <c r="BH1748" s="9" cm="1">
        <f t="array" ref="BH1748">MEDIAN(IF($AM$2:$AM$2385=AM1748,$AN$2:$AN$2385))</f>
        <v>0.82848361206198695</v>
      </c>
      <c r="BI1748" s="9" t="str" cm="1">
        <f t="array" ref="BI1748">LEFT(A1748, MIN(IFERROR(FIND({"_binarized","_clean","_converted"}, A1748), LEN(A1748)+1))-1)</f>
        <v>numerai28.6</v>
      </c>
    </row>
    <row r="1749" spans="1:61" x14ac:dyDescent="0.25">
      <c r="A1749" t="s">
        <v>167</v>
      </c>
      <c r="B1749" s="6">
        <v>96320</v>
      </c>
      <c r="C1749">
        <v>22</v>
      </c>
      <c r="D1749">
        <v>21</v>
      </c>
      <c r="E1749">
        <v>0</v>
      </c>
      <c r="F1749" s="1">
        <v>1.020897150770006</v>
      </c>
      <c r="G1749">
        <v>0</v>
      </c>
      <c r="H1749">
        <v>0</v>
      </c>
      <c r="I1749" s="1">
        <v>1000000</v>
      </c>
      <c r="J1749" s="1">
        <v>-1.200550099444132</v>
      </c>
      <c r="K1749" s="1">
        <v>3.0992392453201421E-2</v>
      </c>
      <c r="L1749" s="1">
        <v>1053.2888</v>
      </c>
      <c r="M1749" s="1">
        <v>608.84649999999999</v>
      </c>
      <c r="N1749" s="2">
        <v>0.58699999999999997</v>
      </c>
      <c r="O1749" s="2">
        <v>0.998</v>
      </c>
      <c r="P1749" s="2">
        <v>0.98599999999999999</v>
      </c>
      <c r="Q1749" s="2">
        <v>1</v>
      </c>
      <c r="R1749" s="2">
        <v>1</v>
      </c>
      <c r="S1749" s="2">
        <v>1</v>
      </c>
      <c r="T1749" s="2">
        <v>0.17899999999999999</v>
      </c>
      <c r="U1749" s="2">
        <v>0.47499999999999998</v>
      </c>
      <c r="V1749" s="2">
        <v>0.46800000000000003</v>
      </c>
      <c r="W1749" s="2">
        <v>0.246</v>
      </c>
      <c r="X1749" s="2">
        <v>0.47199999999999998</v>
      </c>
      <c r="Y1749" s="2">
        <v>0.49399999999999999</v>
      </c>
      <c r="Z1749" s="2">
        <v>0.36499999999999999</v>
      </c>
      <c r="AA1749" s="2">
        <v>0.97799999999999998</v>
      </c>
      <c r="AB1749" s="2">
        <v>1</v>
      </c>
      <c r="AC1749" s="2">
        <v>0.99399999999999999</v>
      </c>
      <c r="AD1749" s="2">
        <v>0.66</v>
      </c>
      <c r="AE1749" s="2">
        <v>0.97399999999999998</v>
      </c>
      <c r="AF1749" s="2">
        <v>1E-3</v>
      </c>
      <c r="AG1749" s="2">
        <v>1E-3</v>
      </c>
      <c r="AH1749" s="2">
        <v>0.61899999999999999</v>
      </c>
      <c r="AI1749" s="2">
        <v>0</v>
      </c>
      <c r="AJ1749" s="2">
        <v>0</v>
      </c>
      <c r="AK1749">
        <v>24328812</v>
      </c>
      <c r="AL1749">
        <v>636.44000000000005</v>
      </c>
      <c r="AM1749" t="s">
        <v>58</v>
      </c>
      <c r="AN1749" s="3">
        <v>0.51897840531561457</v>
      </c>
      <c r="AO1749" s="3">
        <v>3.3966317239810949E-3</v>
      </c>
      <c r="AP1749" s="3">
        <v>0.51475368298747326</v>
      </c>
      <c r="AQ1749" s="3">
        <v>3.340592505827683E-3</v>
      </c>
      <c r="AR1749" s="3">
        <v>0.52594535762201633</v>
      </c>
      <c r="AS1749" s="3">
        <v>2.9401578142364592E-3</v>
      </c>
      <c r="AT1749" s="10">
        <v>2.0854949951171878E-2</v>
      </c>
      <c r="AU1749" s="1">
        <v>687.45703125</v>
      </c>
      <c r="AV1749" s="5">
        <v>4618567.7848911649</v>
      </c>
      <c r="AW1749" s="9">
        <v>2.240538358688354</v>
      </c>
      <c r="AX1749">
        <v>2</v>
      </c>
      <c r="AY1749" t="s">
        <v>50</v>
      </c>
      <c r="AZ1749" s="9">
        <f>AVERAGE(MainTable[[#This Row],[f1]:[f4]])</f>
        <v>0.99680000000000002</v>
      </c>
      <c r="BA1749" s="9">
        <f>AVERAGE(MainTable[[#This Row],[l1]:[l3]])</f>
        <v>0.37399999999999994</v>
      </c>
      <c r="BB1749" s="9">
        <f>AVERAGE(MainTable[[#This Row],[n1]:[lsc]])</f>
        <v>0.59249999999999992</v>
      </c>
      <c r="BC1749" s="9">
        <f>AVERAGE(MainTable[[#This Row],[density]:[clsCoef]])</f>
        <v>0.82699999999999996</v>
      </c>
      <c r="BD1749" s="9">
        <f>AVERAGE(MainTable[[#This Row],[t2]:[t4]])</f>
        <v>0.20699999999999999</v>
      </c>
      <c r="BE1749" s="9">
        <f>AVERAGE(MainTable[[#This Row],[c1]:[c2]])</f>
        <v>0</v>
      </c>
      <c r="BF1749" s="9">
        <f>AVERAGE(MainTable[[#This Row],[n3]], MainTable[[#This Row],[n1]], MainTable[[#This Row],[n4]])</f>
        <v>0.36833333333333335</v>
      </c>
      <c r="BG1749" s="9" t="str">
        <f>VLOOKUP(MainTable[[#This Row],[model]],ModelNames,4,FALSE)</f>
        <v>Tree Ensemble</v>
      </c>
      <c r="BH1749" s="9" cm="1">
        <f t="array" ref="BH1749">MEDIAN(IF($AM$2:$AM$2385=AM1749,$AN$2:$AN$2385))</f>
        <v>0.86973139609339412</v>
      </c>
      <c r="BI1749" s="9" t="str" cm="1">
        <f t="array" ref="BI1749">LEFT(A1749, MIN(IFERROR(FIND({"_binarized","_clean","_converted"}, A1749), LEN(A1749)+1))-1)</f>
        <v>numerai28.6</v>
      </c>
    </row>
    <row r="1750" spans="1:61" x14ac:dyDescent="0.25">
      <c r="A1750" t="s">
        <v>167</v>
      </c>
      <c r="B1750" s="6">
        <v>96320</v>
      </c>
      <c r="C1750">
        <v>22</v>
      </c>
      <c r="D1750">
        <v>21</v>
      </c>
      <c r="E1750">
        <v>0</v>
      </c>
      <c r="F1750" s="1">
        <v>1.020897150770006</v>
      </c>
      <c r="G1750">
        <v>0</v>
      </c>
      <c r="H1750">
        <v>0</v>
      </c>
      <c r="I1750" s="1">
        <v>1000000</v>
      </c>
      <c r="J1750" s="1">
        <v>-1.200550099444132</v>
      </c>
      <c r="K1750" s="1">
        <v>3.0992392453201421E-2</v>
      </c>
      <c r="L1750" s="1">
        <v>1053.2888</v>
      </c>
      <c r="M1750" s="1">
        <v>608.84649999999999</v>
      </c>
      <c r="N1750" s="2">
        <v>0.58699999999999997</v>
      </c>
      <c r="O1750" s="2">
        <v>0.998</v>
      </c>
      <c r="P1750" s="2">
        <v>0.98599999999999999</v>
      </c>
      <c r="Q1750" s="2">
        <v>1</v>
      </c>
      <c r="R1750" s="2">
        <v>1</v>
      </c>
      <c r="S1750" s="2">
        <v>1</v>
      </c>
      <c r="T1750" s="2">
        <v>0.17899999999999999</v>
      </c>
      <c r="U1750" s="2">
        <v>0.47499999999999998</v>
      </c>
      <c r="V1750" s="2">
        <v>0.46800000000000003</v>
      </c>
      <c r="W1750" s="2">
        <v>0.246</v>
      </c>
      <c r="X1750" s="2">
        <v>0.47199999999999998</v>
      </c>
      <c r="Y1750" s="2">
        <v>0.49399999999999999</v>
      </c>
      <c r="Z1750" s="2">
        <v>0.36499999999999999</v>
      </c>
      <c r="AA1750" s="2">
        <v>0.97799999999999998</v>
      </c>
      <c r="AB1750" s="2">
        <v>1</v>
      </c>
      <c r="AC1750" s="2">
        <v>0.99399999999999999</v>
      </c>
      <c r="AD1750" s="2">
        <v>0.66</v>
      </c>
      <c r="AE1750" s="2">
        <v>0.97399999999999998</v>
      </c>
      <c r="AF1750" s="2">
        <v>1E-3</v>
      </c>
      <c r="AG1750" s="2">
        <v>1E-3</v>
      </c>
      <c r="AH1750" s="2">
        <v>0.61899999999999999</v>
      </c>
      <c r="AI1750" s="2">
        <v>0</v>
      </c>
      <c r="AJ1750" s="2">
        <v>0</v>
      </c>
      <c r="AK1750">
        <v>24328812</v>
      </c>
      <c r="AL1750">
        <v>636.44000000000005</v>
      </c>
      <c r="AM1750" t="s">
        <v>63</v>
      </c>
      <c r="AN1750" s="3">
        <v>0.5177844684385382</v>
      </c>
      <c r="AO1750" s="3">
        <v>5.7361796455456214E-3</v>
      </c>
      <c r="AP1750" s="3">
        <v>0.51553487006169407</v>
      </c>
      <c r="AQ1750" s="3">
        <v>5.5122593048504377E-3</v>
      </c>
      <c r="AR1750" s="3">
        <v>0.52656041889486416</v>
      </c>
      <c r="AS1750" s="3">
        <v>6.2485331162374716E-3</v>
      </c>
      <c r="AT1750" s="10">
        <v>2.4595260620117191E-2</v>
      </c>
      <c r="AU1750" s="1">
        <v>637.796875</v>
      </c>
      <c r="AV1750" s="5">
        <v>3916201.6409461028</v>
      </c>
      <c r="AW1750" s="9">
        <v>0.17438054084777829</v>
      </c>
      <c r="AX1750">
        <v>4</v>
      </c>
      <c r="AY1750" t="s">
        <v>50</v>
      </c>
      <c r="AZ1750" s="9">
        <f>AVERAGE(MainTable[[#This Row],[f1]:[f4]])</f>
        <v>0.99680000000000002</v>
      </c>
      <c r="BA1750" s="9">
        <f>AVERAGE(MainTable[[#This Row],[l1]:[l3]])</f>
        <v>0.37399999999999994</v>
      </c>
      <c r="BB1750" s="9">
        <f>AVERAGE(MainTable[[#This Row],[n1]:[lsc]])</f>
        <v>0.59249999999999992</v>
      </c>
      <c r="BC1750" s="9">
        <f>AVERAGE(MainTable[[#This Row],[density]:[clsCoef]])</f>
        <v>0.82699999999999996</v>
      </c>
      <c r="BD1750" s="9">
        <f>AVERAGE(MainTable[[#This Row],[t2]:[t4]])</f>
        <v>0.20699999999999999</v>
      </c>
      <c r="BE1750" s="9">
        <f>AVERAGE(MainTable[[#This Row],[c1]:[c2]])</f>
        <v>0</v>
      </c>
      <c r="BF1750" s="9">
        <f>AVERAGE(MainTable[[#This Row],[n3]], MainTable[[#This Row],[n1]], MainTable[[#This Row],[n4]])</f>
        <v>0.36833333333333335</v>
      </c>
      <c r="BG1750" s="9" t="str">
        <f>VLOOKUP(MainTable[[#This Row],[model]],ModelNames,4,FALSE)</f>
        <v>Probabilistic</v>
      </c>
      <c r="BH1750" s="9" cm="1">
        <f t="array" ref="BH1750">MEDIAN(IF($AM$2:$AM$2385=AM1750,$AN$2:$AN$2385))</f>
        <v>0.73750000000000004</v>
      </c>
      <c r="BI1750" s="9" t="str" cm="1">
        <f t="array" ref="BI1750">LEFT(A1750, MIN(IFERROR(FIND({"_binarized","_clean","_converted"}, A1750), LEN(A1750)+1))-1)</f>
        <v>numerai28.6</v>
      </c>
    </row>
    <row r="1751" spans="1:61" x14ac:dyDescent="0.25">
      <c r="A1751" t="s">
        <v>167</v>
      </c>
      <c r="B1751" s="6">
        <v>96320</v>
      </c>
      <c r="C1751">
        <v>22</v>
      </c>
      <c r="D1751">
        <v>21</v>
      </c>
      <c r="E1751">
        <v>0</v>
      </c>
      <c r="F1751" s="1">
        <v>1.020897150770006</v>
      </c>
      <c r="G1751">
        <v>0</v>
      </c>
      <c r="H1751">
        <v>0</v>
      </c>
      <c r="I1751" s="1">
        <v>1000000</v>
      </c>
      <c r="J1751" s="1">
        <v>-1.200550099444132</v>
      </c>
      <c r="K1751" s="1">
        <v>3.0992392453201421E-2</v>
      </c>
      <c r="L1751" s="1">
        <v>1053.2888</v>
      </c>
      <c r="M1751" s="1">
        <v>608.84649999999999</v>
      </c>
      <c r="N1751" s="2">
        <v>0.58699999999999997</v>
      </c>
      <c r="O1751" s="2">
        <v>0.998</v>
      </c>
      <c r="P1751" s="2">
        <v>0.98599999999999999</v>
      </c>
      <c r="Q1751" s="2">
        <v>1</v>
      </c>
      <c r="R1751" s="2">
        <v>1</v>
      </c>
      <c r="S1751" s="2">
        <v>1</v>
      </c>
      <c r="T1751" s="2">
        <v>0.17899999999999999</v>
      </c>
      <c r="U1751" s="2">
        <v>0.47499999999999998</v>
      </c>
      <c r="V1751" s="2">
        <v>0.46800000000000003</v>
      </c>
      <c r="W1751" s="2">
        <v>0.246</v>
      </c>
      <c r="X1751" s="2">
        <v>0.47199999999999998</v>
      </c>
      <c r="Y1751" s="2">
        <v>0.49399999999999999</v>
      </c>
      <c r="Z1751" s="2">
        <v>0.36499999999999999</v>
      </c>
      <c r="AA1751" s="2">
        <v>0.97799999999999998</v>
      </c>
      <c r="AB1751" s="2">
        <v>1</v>
      </c>
      <c r="AC1751" s="2">
        <v>0.99399999999999999</v>
      </c>
      <c r="AD1751" s="2">
        <v>0.66</v>
      </c>
      <c r="AE1751" s="2">
        <v>0.97399999999999998</v>
      </c>
      <c r="AF1751" s="2">
        <v>1E-3</v>
      </c>
      <c r="AG1751" s="2">
        <v>1E-3</v>
      </c>
      <c r="AH1751" s="2">
        <v>0.61899999999999999</v>
      </c>
      <c r="AI1751" s="2">
        <v>0</v>
      </c>
      <c r="AJ1751" s="2">
        <v>0</v>
      </c>
      <c r="AK1751">
        <v>24328812</v>
      </c>
      <c r="AL1751">
        <v>636.44000000000005</v>
      </c>
      <c r="AM1751" t="s">
        <v>59</v>
      </c>
      <c r="AN1751" s="3">
        <v>0.51733803986710958</v>
      </c>
      <c r="AO1751" s="3">
        <v>1.4781224065792871E-3</v>
      </c>
      <c r="AP1751" s="3">
        <v>0.51340376057252524</v>
      </c>
      <c r="AQ1751" s="3">
        <v>1.1233209560575479E-3</v>
      </c>
      <c r="AR1751" s="3">
        <v>0.52389766331702892</v>
      </c>
      <c r="AS1751" s="3">
        <v>1.529040224996661E-3</v>
      </c>
      <c r="AT1751" s="10">
        <v>0.12091159820556641</v>
      </c>
      <c r="AU1751" s="1">
        <v>662.015625</v>
      </c>
      <c r="AV1751" s="5">
        <v>796615.05951019446</v>
      </c>
      <c r="AW1751" s="9">
        <v>3.1896805763244629</v>
      </c>
      <c r="AX1751">
        <v>1</v>
      </c>
      <c r="AY1751" t="s">
        <v>50</v>
      </c>
      <c r="AZ1751" s="9">
        <f>AVERAGE(MainTable[[#This Row],[f1]:[f4]])</f>
        <v>0.99680000000000002</v>
      </c>
      <c r="BA1751" s="9">
        <f>AVERAGE(MainTable[[#This Row],[l1]:[l3]])</f>
        <v>0.37399999999999994</v>
      </c>
      <c r="BB1751" s="9">
        <f>AVERAGE(MainTable[[#This Row],[n1]:[lsc]])</f>
        <v>0.59249999999999992</v>
      </c>
      <c r="BC1751" s="9">
        <f>AVERAGE(MainTable[[#This Row],[density]:[clsCoef]])</f>
        <v>0.82699999999999996</v>
      </c>
      <c r="BD1751" s="9">
        <f>AVERAGE(MainTable[[#This Row],[t2]:[t4]])</f>
        <v>0.20699999999999999</v>
      </c>
      <c r="BE1751" s="9">
        <f>AVERAGE(MainTable[[#This Row],[c1]:[c2]])</f>
        <v>0</v>
      </c>
      <c r="BF1751" s="9">
        <f>AVERAGE(MainTable[[#This Row],[n3]], MainTable[[#This Row],[n1]], MainTable[[#This Row],[n4]])</f>
        <v>0.36833333333333335</v>
      </c>
      <c r="BG1751" s="9" t="str">
        <f>VLOOKUP(MainTable[[#This Row],[model]],ModelNames,4,FALSE)</f>
        <v>Tree Ensemble</v>
      </c>
      <c r="BH1751" s="9" cm="1">
        <f t="array" ref="BH1751">MEDIAN(IF($AM$2:$AM$2385=AM1751,$AN$2:$AN$2385))</f>
        <v>0.86949265687583444</v>
      </c>
      <c r="BI1751" s="9" t="str" cm="1">
        <f t="array" ref="BI1751">LEFT(A1751, MIN(IFERROR(FIND({"_binarized","_clean","_converted"}, A1751), LEN(A1751)+1))-1)</f>
        <v>numerai28.6</v>
      </c>
    </row>
    <row r="1752" spans="1:61" x14ac:dyDescent="0.25">
      <c r="A1752" t="s">
        <v>167</v>
      </c>
      <c r="B1752" s="6">
        <v>96320</v>
      </c>
      <c r="C1752">
        <v>22</v>
      </c>
      <c r="D1752">
        <v>21</v>
      </c>
      <c r="E1752">
        <v>0</v>
      </c>
      <c r="F1752" s="1">
        <v>1.020897150770006</v>
      </c>
      <c r="G1752">
        <v>0</v>
      </c>
      <c r="H1752">
        <v>0</v>
      </c>
      <c r="I1752" s="1">
        <v>1000000</v>
      </c>
      <c r="J1752" s="1">
        <v>-1.200550099444132</v>
      </c>
      <c r="K1752" s="1">
        <v>3.0992392453201421E-2</v>
      </c>
      <c r="L1752" s="1">
        <v>1053.2888</v>
      </c>
      <c r="M1752" s="1">
        <v>608.84649999999999</v>
      </c>
      <c r="N1752" s="2">
        <v>0.58699999999999997</v>
      </c>
      <c r="O1752" s="2">
        <v>0.998</v>
      </c>
      <c r="P1752" s="2">
        <v>0.98599999999999999</v>
      </c>
      <c r="Q1752" s="2">
        <v>1</v>
      </c>
      <c r="R1752" s="2">
        <v>1</v>
      </c>
      <c r="S1752" s="2">
        <v>1</v>
      </c>
      <c r="T1752" s="2">
        <v>0.17899999999999999</v>
      </c>
      <c r="U1752" s="2">
        <v>0.47499999999999998</v>
      </c>
      <c r="V1752" s="2">
        <v>0.46800000000000003</v>
      </c>
      <c r="W1752" s="2">
        <v>0.246</v>
      </c>
      <c r="X1752" s="2">
        <v>0.47199999999999998</v>
      </c>
      <c r="Y1752" s="2">
        <v>0.49399999999999999</v>
      </c>
      <c r="Z1752" s="2">
        <v>0.36499999999999999</v>
      </c>
      <c r="AA1752" s="2">
        <v>0.97799999999999998</v>
      </c>
      <c r="AB1752" s="2">
        <v>1</v>
      </c>
      <c r="AC1752" s="2">
        <v>0.99399999999999999</v>
      </c>
      <c r="AD1752" s="2">
        <v>0.66</v>
      </c>
      <c r="AE1752" s="2">
        <v>0.97399999999999998</v>
      </c>
      <c r="AF1752" s="2">
        <v>1E-3</v>
      </c>
      <c r="AG1752" s="2">
        <v>1E-3</v>
      </c>
      <c r="AH1752" s="2">
        <v>0.61899999999999999</v>
      </c>
      <c r="AI1752" s="2">
        <v>0</v>
      </c>
      <c r="AJ1752" s="2">
        <v>0</v>
      </c>
      <c r="AK1752">
        <v>24328812</v>
      </c>
      <c r="AL1752">
        <v>636.44000000000005</v>
      </c>
      <c r="AM1752" t="s">
        <v>60</v>
      </c>
      <c r="AN1752" s="3">
        <v>0.51733803986710958</v>
      </c>
      <c r="AO1752" s="3">
        <v>4.3193611231065717E-3</v>
      </c>
      <c r="AP1752" s="3">
        <v>0.51528175158823886</v>
      </c>
      <c r="AQ1752" s="3">
        <v>2.9867838179936539E-3</v>
      </c>
      <c r="AR1752" s="3">
        <v>0.52548619254700335</v>
      </c>
      <c r="AS1752" s="3">
        <v>6.5086882877625676E-3</v>
      </c>
      <c r="AT1752" s="10">
        <v>3.1692981719970699E-3</v>
      </c>
      <c r="AU1752" s="1">
        <v>776.04296875</v>
      </c>
      <c r="AV1752" s="5">
        <v>30391586.645602949</v>
      </c>
      <c r="AW1752" s="9">
        <v>0.56841063499450684</v>
      </c>
      <c r="AX1752">
        <v>16</v>
      </c>
      <c r="AY1752" t="s">
        <v>50</v>
      </c>
      <c r="AZ1752" s="9">
        <f>AVERAGE(MainTable[[#This Row],[f1]:[f4]])</f>
        <v>0.99680000000000002</v>
      </c>
      <c r="BA1752" s="9">
        <f>AVERAGE(MainTable[[#This Row],[l1]:[l3]])</f>
        <v>0.37399999999999994</v>
      </c>
      <c r="BB1752" s="9">
        <f>AVERAGE(MainTable[[#This Row],[n1]:[lsc]])</f>
        <v>0.59249999999999992</v>
      </c>
      <c r="BC1752" s="9">
        <f>AVERAGE(MainTable[[#This Row],[density]:[clsCoef]])</f>
        <v>0.82699999999999996</v>
      </c>
      <c r="BD1752" s="9">
        <f>AVERAGE(MainTable[[#This Row],[t2]:[t4]])</f>
        <v>0.20699999999999999</v>
      </c>
      <c r="BE1752" s="9">
        <f>AVERAGE(MainTable[[#This Row],[c1]:[c2]])</f>
        <v>0</v>
      </c>
      <c r="BF1752" s="9">
        <f>AVERAGE(MainTable[[#This Row],[n3]], MainTable[[#This Row],[n1]], MainTable[[#This Row],[n4]])</f>
        <v>0.36833333333333335</v>
      </c>
      <c r="BG1752" s="9" t="str">
        <f>VLOOKUP(MainTable[[#This Row],[model]],ModelNames,4,FALSE)</f>
        <v>Linear</v>
      </c>
      <c r="BH1752" s="9" cm="1">
        <f t="array" ref="BH1752">MEDIAN(IF($AM$2:$AM$2385=AM1752,$AN$2:$AN$2385))</f>
        <v>0.84154689776823377</v>
      </c>
      <c r="BI1752" s="9" t="str" cm="1">
        <f t="array" ref="BI1752">LEFT(A1752, MIN(IFERROR(FIND({"_binarized","_clean","_converted"}, A1752), LEN(A1752)+1))-1)</f>
        <v>numerai28.6</v>
      </c>
    </row>
    <row r="1753" spans="1:61" x14ac:dyDescent="0.25">
      <c r="A1753" t="s">
        <v>167</v>
      </c>
      <c r="B1753" s="6">
        <v>96320</v>
      </c>
      <c r="C1753">
        <v>22</v>
      </c>
      <c r="D1753">
        <v>21</v>
      </c>
      <c r="E1753">
        <v>0</v>
      </c>
      <c r="F1753" s="1">
        <v>1.020897150770006</v>
      </c>
      <c r="G1753">
        <v>0</v>
      </c>
      <c r="H1753">
        <v>0</v>
      </c>
      <c r="I1753" s="1">
        <v>1000000</v>
      </c>
      <c r="J1753" s="1">
        <v>-1.200550099444132</v>
      </c>
      <c r="K1753" s="1">
        <v>3.0992392453201421E-2</v>
      </c>
      <c r="L1753" s="1">
        <v>1053.2888</v>
      </c>
      <c r="M1753" s="1">
        <v>608.84649999999999</v>
      </c>
      <c r="N1753" s="2">
        <v>0.58699999999999997</v>
      </c>
      <c r="O1753" s="2">
        <v>0.998</v>
      </c>
      <c r="P1753" s="2">
        <v>0.98599999999999999</v>
      </c>
      <c r="Q1753" s="2">
        <v>1</v>
      </c>
      <c r="R1753" s="2">
        <v>1</v>
      </c>
      <c r="S1753" s="2">
        <v>1</v>
      </c>
      <c r="T1753" s="2">
        <v>0.17899999999999999</v>
      </c>
      <c r="U1753" s="2">
        <v>0.47499999999999998</v>
      </c>
      <c r="V1753" s="2">
        <v>0.46800000000000003</v>
      </c>
      <c r="W1753" s="2">
        <v>0.246</v>
      </c>
      <c r="X1753" s="2">
        <v>0.47199999999999998</v>
      </c>
      <c r="Y1753" s="2">
        <v>0.49399999999999999</v>
      </c>
      <c r="Z1753" s="2">
        <v>0.36499999999999999</v>
      </c>
      <c r="AA1753" s="2">
        <v>0.97799999999999998</v>
      </c>
      <c r="AB1753" s="2">
        <v>1</v>
      </c>
      <c r="AC1753" s="2">
        <v>0.99399999999999999</v>
      </c>
      <c r="AD1753" s="2">
        <v>0.66</v>
      </c>
      <c r="AE1753" s="2">
        <v>0.97399999999999998</v>
      </c>
      <c r="AF1753" s="2">
        <v>1E-3</v>
      </c>
      <c r="AG1753" s="2">
        <v>1E-3</v>
      </c>
      <c r="AH1753" s="2">
        <v>0.61899999999999999</v>
      </c>
      <c r="AI1753" s="2">
        <v>0</v>
      </c>
      <c r="AJ1753" s="2">
        <v>0</v>
      </c>
      <c r="AK1753">
        <v>24328812</v>
      </c>
      <c r="AL1753">
        <v>636.44000000000005</v>
      </c>
      <c r="AM1753" t="s">
        <v>57</v>
      </c>
      <c r="AN1753" s="3">
        <v>0.51628945182724251</v>
      </c>
      <c r="AO1753" s="3">
        <v>3.344796118919718E-3</v>
      </c>
      <c r="AP1753" s="3">
        <v>0.51195381766001968</v>
      </c>
      <c r="AQ1753" s="3">
        <v>3.4452433574573599E-3</v>
      </c>
      <c r="AR1753" s="3">
        <v>0.51834539663975476</v>
      </c>
      <c r="AS1753" s="3">
        <v>3.140757183896929E-3</v>
      </c>
      <c r="AT1753" s="10">
        <v>1.0446071624755859E-2</v>
      </c>
      <c r="AU1753" s="1">
        <v>543.71484375</v>
      </c>
      <c r="AV1753" s="5">
        <v>9220691.1325147208</v>
      </c>
      <c r="AW1753" s="9">
        <v>2.904677152633667</v>
      </c>
      <c r="AX1753">
        <v>24</v>
      </c>
      <c r="AY1753" t="s">
        <v>50</v>
      </c>
      <c r="AZ1753" s="9">
        <f>AVERAGE(MainTable[[#This Row],[f1]:[f4]])</f>
        <v>0.99680000000000002</v>
      </c>
      <c r="BA1753" s="9">
        <f>AVERAGE(MainTable[[#This Row],[l1]:[l3]])</f>
        <v>0.37399999999999994</v>
      </c>
      <c r="BB1753" s="9">
        <f>AVERAGE(MainTable[[#This Row],[n1]:[lsc]])</f>
        <v>0.59249999999999992</v>
      </c>
      <c r="BC1753" s="9">
        <f>AVERAGE(MainTable[[#This Row],[density]:[clsCoef]])</f>
        <v>0.82699999999999996</v>
      </c>
      <c r="BD1753" s="9">
        <f>AVERAGE(MainTable[[#This Row],[t2]:[t4]])</f>
        <v>0.20699999999999999</v>
      </c>
      <c r="BE1753" s="9">
        <f>AVERAGE(MainTable[[#This Row],[c1]:[c2]])</f>
        <v>0</v>
      </c>
      <c r="BF1753" s="9">
        <f>AVERAGE(MainTable[[#This Row],[n3]], MainTable[[#This Row],[n1]], MainTable[[#This Row],[n4]])</f>
        <v>0.36833333333333335</v>
      </c>
      <c r="BG1753" s="9" t="str">
        <f>VLOOKUP(MainTable[[#This Row],[model]],ModelNames,4,FALSE)</f>
        <v>Tree-based</v>
      </c>
      <c r="BH1753" s="9" cm="1">
        <f t="array" ref="BH1753">MEDIAN(IF($AM$2:$AM$2385=AM1753,$AN$2:$AN$2385))</f>
        <v>0.84387062005572167</v>
      </c>
      <c r="BI1753" s="9" t="str" cm="1">
        <f t="array" ref="BI1753">LEFT(A1753, MIN(IFERROR(FIND({"_binarized","_clean","_converted"}, A1753), LEN(A1753)+1))-1)</f>
        <v>numerai28.6</v>
      </c>
    </row>
    <row r="1754" spans="1:61" x14ac:dyDescent="0.25">
      <c r="A1754" t="s">
        <v>167</v>
      </c>
      <c r="B1754" s="6">
        <v>96320</v>
      </c>
      <c r="C1754">
        <v>22</v>
      </c>
      <c r="D1754">
        <v>21</v>
      </c>
      <c r="E1754">
        <v>0</v>
      </c>
      <c r="F1754" s="1">
        <v>1.020897150770006</v>
      </c>
      <c r="G1754">
        <v>0</v>
      </c>
      <c r="H1754">
        <v>0</v>
      </c>
      <c r="I1754" s="1">
        <v>1000000</v>
      </c>
      <c r="J1754" s="1">
        <v>-1.200550099444132</v>
      </c>
      <c r="K1754" s="1">
        <v>3.0992392453201421E-2</v>
      </c>
      <c r="L1754" s="1">
        <v>1053.2888</v>
      </c>
      <c r="M1754" s="1">
        <v>608.84649999999999</v>
      </c>
      <c r="N1754" s="2">
        <v>0.58699999999999997</v>
      </c>
      <c r="O1754" s="2">
        <v>0.998</v>
      </c>
      <c r="P1754" s="2">
        <v>0.98599999999999999</v>
      </c>
      <c r="Q1754" s="2">
        <v>1</v>
      </c>
      <c r="R1754" s="2">
        <v>1</v>
      </c>
      <c r="S1754" s="2">
        <v>1</v>
      </c>
      <c r="T1754" s="2">
        <v>0.17899999999999999</v>
      </c>
      <c r="U1754" s="2">
        <v>0.47499999999999998</v>
      </c>
      <c r="V1754" s="2">
        <v>0.46800000000000003</v>
      </c>
      <c r="W1754" s="2">
        <v>0.246</v>
      </c>
      <c r="X1754" s="2">
        <v>0.47199999999999998</v>
      </c>
      <c r="Y1754" s="2">
        <v>0.49399999999999999</v>
      </c>
      <c r="Z1754" s="2">
        <v>0.36499999999999999</v>
      </c>
      <c r="AA1754" s="2">
        <v>0.97799999999999998</v>
      </c>
      <c r="AB1754" s="2">
        <v>1</v>
      </c>
      <c r="AC1754" s="2">
        <v>0.99399999999999999</v>
      </c>
      <c r="AD1754" s="2">
        <v>0.66</v>
      </c>
      <c r="AE1754" s="2">
        <v>0.97399999999999998</v>
      </c>
      <c r="AF1754" s="2">
        <v>1E-3</v>
      </c>
      <c r="AG1754" s="2">
        <v>1E-3</v>
      </c>
      <c r="AH1754" s="2">
        <v>0.61899999999999999</v>
      </c>
      <c r="AI1754" s="2">
        <v>0</v>
      </c>
      <c r="AJ1754" s="2">
        <v>0</v>
      </c>
      <c r="AK1754">
        <v>24328812</v>
      </c>
      <c r="AL1754">
        <v>636.44000000000005</v>
      </c>
      <c r="AM1754" t="s">
        <v>54</v>
      </c>
      <c r="AN1754" s="3">
        <v>0.51620639534883728</v>
      </c>
      <c r="AO1754" s="3">
        <v>3.380058112176571E-3</v>
      </c>
      <c r="AP1754" s="3">
        <v>0.51493765819361881</v>
      </c>
      <c r="AQ1754" s="3">
        <v>3.2471654882626419E-3</v>
      </c>
      <c r="AR1754" s="3">
        <v>0.52126939173062392</v>
      </c>
      <c r="AS1754" s="3">
        <v>1.375340644371402E-3</v>
      </c>
      <c r="AT1754" s="10">
        <v>0.65213942527770996</v>
      </c>
      <c r="AU1754" s="1">
        <v>863.57421875</v>
      </c>
      <c r="AV1754" s="5">
        <v>147698.47714540901</v>
      </c>
      <c r="AW1754" s="9">
        <v>64.547701597213745</v>
      </c>
      <c r="AX1754">
        <v>16</v>
      </c>
      <c r="AY1754" t="s">
        <v>50</v>
      </c>
      <c r="AZ1754" s="9">
        <f>AVERAGE(MainTable[[#This Row],[f1]:[f4]])</f>
        <v>0.99680000000000002</v>
      </c>
      <c r="BA1754" s="9">
        <f>AVERAGE(MainTable[[#This Row],[l1]:[l3]])</f>
        <v>0.37399999999999994</v>
      </c>
      <c r="BB1754" s="9">
        <f>AVERAGE(MainTable[[#This Row],[n1]:[lsc]])</f>
        <v>0.59249999999999992</v>
      </c>
      <c r="BC1754" s="9">
        <f>AVERAGE(MainTable[[#This Row],[density]:[clsCoef]])</f>
        <v>0.82699999999999996</v>
      </c>
      <c r="BD1754" s="9">
        <f>AVERAGE(MainTable[[#This Row],[t2]:[t4]])</f>
        <v>0.20699999999999999</v>
      </c>
      <c r="BE1754" s="9">
        <f>AVERAGE(MainTable[[#This Row],[c1]:[c2]])</f>
        <v>0</v>
      </c>
      <c r="BF1754" s="9">
        <f>AVERAGE(MainTable[[#This Row],[n3]], MainTable[[#This Row],[n1]], MainTable[[#This Row],[n4]])</f>
        <v>0.36833333333333335</v>
      </c>
      <c r="BG1754" s="9" t="str">
        <f>VLOOKUP(MainTable[[#This Row],[model]],ModelNames,4,FALSE)</f>
        <v>Tree Ensemble</v>
      </c>
      <c r="BH1754" s="9" cm="1">
        <f t="array" ref="BH1754">MEDIAN(IF($AM$2:$AM$2385=AM1754,$AN$2:$AN$2385))</f>
        <v>0.87316363636363636</v>
      </c>
      <c r="BI1754" s="9" t="str" cm="1">
        <f t="array" ref="BI1754">LEFT(A1754, MIN(IFERROR(FIND({"_binarized","_clean","_converted"}, A1754), LEN(A1754)+1))-1)</f>
        <v>numerai28.6</v>
      </c>
    </row>
    <row r="1755" spans="1:61" x14ac:dyDescent="0.25">
      <c r="A1755" t="s">
        <v>167</v>
      </c>
      <c r="B1755" s="6">
        <v>96320</v>
      </c>
      <c r="C1755">
        <v>22</v>
      </c>
      <c r="D1755">
        <v>21</v>
      </c>
      <c r="E1755">
        <v>0</v>
      </c>
      <c r="F1755" s="1">
        <v>1.020897150770006</v>
      </c>
      <c r="G1755">
        <v>0</v>
      </c>
      <c r="H1755">
        <v>0</v>
      </c>
      <c r="I1755" s="1">
        <v>1000000</v>
      </c>
      <c r="J1755" s="1">
        <v>-1.200550099444132</v>
      </c>
      <c r="K1755" s="1">
        <v>3.0992392453201421E-2</v>
      </c>
      <c r="L1755" s="1">
        <v>1053.2888</v>
      </c>
      <c r="M1755" s="1">
        <v>608.84649999999999</v>
      </c>
      <c r="N1755" s="2">
        <v>0.58699999999999997</v>
      </c>
      <c r="O1755" s="2">
        <v>0.998</v>
      </c>
      <c r="P1755" s="2">
        <v>0.98599999999999999</v>
      </c>
      <c r="Q1755" s="2">
        <v>1</v>
      </c>
      <c r="R1755" s="2">
        <v>1</v>
      </c>
      <c r="S1755" s="2">
        <v>1</v>
      </c>
      <c r="T1755" s="2">
        <v>0.17899999999999999</v>
      </c>
      <c r="U1755" s="2">
        <v>0.47499999999999998</v>
      </c>
      <c r="V1755" s="2">
        <v>0.46800000000000003</v>
      </c>
      <c r="W1755" s="2">
        <v>0.246</v>
      </c>
      <c r="X1755" s="2">
        <v>0.47199999999999998</v>
      </c>
      <c r="Y1755" s="2">
        <v>0.49399999999999999</v>
      </c>
      <c r="Z1755" s="2">
        <v>0.36499999999999999</v>
      </c>
      <c r="AA1755" s="2">
        <v>0.97799999999999998</v>
      </c>
      <c r="AB1755" s="2">
        <v>1</v>
      </c>
      <c r="AC1755" s="2">
        <v>0.99399999999999999</v>
      </c>
      <c r="AD1755" s="2">
        <v>0.66</v>
      </c>
      <c r="AE1755" s="2">
        <v>0.97399999999999998</v>
      </c>
      <c r="AF1755" s="2">
        <v>1E-3</v>
      </c>
      <c r="AG1755" s="2">
        <v>1E-3</v>
      </c>
      <c r="AH1755" s="2">
        <v>0.61899999999999999</v>
      </c>
      <c r="AI1755" s="2">
        <v>0</v>
      </c>
      <c r="AJ1755" s="2">
        <v>0</v>
      </c>
      <c r="AK1755">
        <v>24328812</v>
      </c>
      <c r="AL1755">
        <v>636.44000000000005</v>
      </c>
      <c r="AM1755" t="s">
        <v>53</v>
      </c>
      <c r="AN1755" s="3">
        <v>0.50667566445182721</v>
      </c>
      <c r="AO1755" s="3">
        <v>2.0293142814529611E-3</v>
      </c>
      <c r="AP1755" s="3">
        <v>0.50644605731464709</v>
      </c>
      <c r="AQ1755" s="3">
        <v>2.025364294157536E-3</v>
      </c>
      <c r="AR1755" s="3">
        <v>0.50744639465308183</v>
      </c>
      <c r="AS1755" s="3">
        <v>4.0590383179100759E-3</v>
      </c>
      <c r="AT1755" s="10">
        <v>5.1122102737426758</v>
      </c>
      <c r="AU1755" s="1">
        <v>625.6015625</v>
      </c>
      <c r="AV1755" s="5">
        <v>18841.165531613318</v>
      </c>
      <c r="AW1755" s="9">
        <v>14.792663335800169</v>
      </c>
      <c r="AX1755">
        <v>24</v>
      </c>
      <c r="AY1755" t="s">
        <v>50</v>
      </c>
      <c r="AZ1755" s="9">
        <f>AVERAGE(MainTable[[#This Row],[f1]:[f4]])</f>
        <v>0.99680000000000002</v>
      </c>
      <c r="BA1755" s="9">
        <f>AVERAGE(MainTable[[#This Row],[l1]:[l3]])</f>
        <v>0.37399999999999994</v>
      </c>
      <c r="BB1755" s="9">
        <f>AVERAGE(MainTable[[#This Row],[n1]:[lsc]])</f>
        <v>0.59249999999999992</v>
      </c>
      <c r="BC1755" s="9">
        <f>AVERAGE(MainTable[[#This Row],[density]:[clsCoef]])</f>
        <v>0.82699999999999996</v>
      </c>
      <c r="BD1755" s="9">
        <f>AVERAGE(MainTable[[#This Row],[t2]:[t4]])</f>
        <v>0.20699999999999999</v>
      </c>
      <c r="BE1755" s="9">
        <f>AVERAGE(MainTable[[#This Row],[c1]:[c2]])</f>
        <v>0</v>
      </c>
      <c r="BF1755" s="9">
        <f>AVERAGE(MainTable[[#This Row],[n3]], MainTable[[#This Row],[n1]], MainTable[[#This Row],[n4]])</f>
        <v>0.36833333333333335</v>
      </c>
      <c r="BG1755" s="9" t="str">
        <f>VLOOKUP(MainTable[[#This Row],[model]],ModelNames,4,FALSE)</f>
        <v>Instance-based</v>
      </c>
      <c r="BH1755" s="9" cm="1">
        <f t="array" ref="BH1755">MEDIAN(IF($AM$2:$AM$2385=AM1755,$AN$2:$AN$2385))</f>
        <v>0.85</v>
      </c>
      <c r="BI1755" s="9" t="str" cm="1">
        <f t="array" ref="BI1755">LEFT(A1755, MIN(IFERROR(FIND({"_binarized","_clean","_converted"}, A1755), LEN(A1755)+1))-1)</f>
        <v>numerai28.6</v>
      </c>
    </row>
    <row r="1756" spans="1:61" x14ac:dyDescent="0.25">
      <c r="A1756" t="s">
        <v>191</v>
      </c>
      <c r="B1756" s="6">
        <v>7400</v>
      </c>
      <c r="C1756">
        <v>21</v>
      </c>
      <c r="D1756">
        <v>20</v>
      </c>
      <c r="E1756">
        <v>0</v>
      </c>
      <c r="F1756" s="1">
        <v>1.0196506550218341</v>
      </c>
      <c r="G1756">
        <v>0</v>
      </c>
      <c r="H1756">
        <v>0</v>
      </c>
      <c r="I1756" s="1">
        <v>1000000</v>
      </c>
      <c r="J1756" s="1">
        <v>1.5039454253777831</v>
      </c>
      <c r="K1756" s="1">
        <v>0.23376349820223069</v>
      </c>
      <c r="L1756" s="1">
        <v>11.5326</v>
      </c>
      <c r="M1756" s="1">
        <v>10.145200000000001</v>
      </c>
      <c r="N1756" s="2">
        <v>0.45700000000000002</v>
      </c>
      <c r="O1756" s="2">
        <v>0.95199999999999996</v>
      </c>
      <c r="P1756" s="2">
        <v>0.38100000000000001</v>
      </c>
      <c r="Q1756" s="2">
        <v>0</v>
      </c>
      <c r="R1756" s="2">
        <v>0.94599999999999995</v>
      </c>
      <c r="S1756" s="2">
        <v>0.59399999999999997</v>
      </c>
      <c r="T1756" s="2">
        <v>0.125</v>
      </c>
      <c r="U1756" s="2">
        <v>0.23699999999999999</v>
      </c>
      <c r="V1756" s="2">
        <v>0.192</v>
      </c>
      <c r="W1756" s="2">
        <v>0.128</v>
      </c>
      <c r="X1756" s="2">
        <v>0.45200000000000001</v>
      </c>
      <c r="Y1756" s="2">
        <v>0.245</v>
      </c>
      <c r="Z1756" s="2">
        <v>0.373</v>
      </c>
      <c r="AA1756" s="2">
        <v>0.89</v>
      </c>
      <c r="AB1756" s="2">
        <v>0.98299999999999998</v>
      </c>
      <c r="AC1756" s="2">
        <v>0.96499999999999997</v>
      </c>
      <c r="AD1756" s="2">
        <v>0.75600000000000001</v>
      </c>
      <c r="AE1756" s="2">
        <v>0.871</v>
      </c>
      <c r="AF1756" s="2">
        <v>3.0000000000000001E-3</v>
      </c>
      <c r="AG1756" s="2">
        <v>3.0000000000000001E-3</v>
      </c>
      <c r="AH1756" s="2">
        <v>0.95</v>
      </c>
      <c r="AI1756" s="2">
        <v>0</v>
      </c>
      <c r="AJ1756" s="2">
        <v>0</v>
      </c>
      <c r="AK1756">
        <v>720925</v>
      </c>
      <c r="AL1756">
        <v>136.19999999999999</v>
      </c>
      <c r="AM1756" t="s">
        <v>63</v>
      </c>
      <c r="AN1756" s="3">
        <v>0.97932432432432426</v>
      </c>
      <c r="AO1756" s="3">
        <v>3.4346662235510261E-3</v>
      </c>
      <c r="AP1756" s="3">
        <v>0.97932104996143887</v>
      </c>
      <c r="AQ1756" s="3">
        <v>3.435890555458706E-3</v>
      </c>
      <c r="AR1756" s="3">
        <v>0.99759546034502988</v>
      </c>
      <c r="AS1756" s="3">
        <v>5.5226970146922741E-4</v>
      </c>
      <c r="AT1756" s="10">
        <v>3.2265186309814449E-3</v>
      </c>
      <c r="AU1756" s="1">
        <v>474.74609375</v>
      </c>
      <c r="AV1756" s="5">
        <v>2293493.6525530191</v>
      </c>
      <c r="AW1756" s="9">
        <v>0.14072990417480469</v>
      </c>
      <c r="AX1756">
        <v>4</v>
      </c>
      <c r="AY1756" t="s">
        <v>50</v>
      </c>
      <c r="AZ1756" s="9">
        <f>AVERAGE(MainTable[[#This Row],[f1]:[f4]])</f>
        <v>0.5746</v>
      </c>
      <c r="BA1756" s="9">
        <f>AVERAGE(MainTable[[#This Row],[l1]:[l3]])</f>
        <v>0.18466666666666667</v>
      </c>
      <c r="BB1756" s="9">
        <f>AVERAGE(MainTable[[#This Row],[n1]:[lsc]])</f>
        <v>0.51183333333333336</v>
      </c>
      <c r="BC1756" s="9">
        <f>AVERAGE(MainTable[[#This Row],[density]:[clsCoef]])</f>
        <v>0.86050000000000004</v>
      </c>
      <c r="BD1756" s="9">
        <f>AVERAGE(MainTable[[#This Row],[t2]:[t4]])</f>
        <v>0.31866666666666665</v>
      </c>
      <c r="BE1756" s="9">
        <f>AVERAGE(MainTable[[#This Row],[c1]:[c2]])</f>
        <v>0</v>
      </c>
      <c r="BF1756" s="9">
        <f>AVERAGE(MainTable[[#This Row],[n3]], MainTable[[#This Row],[n1]], MainTable[[#This Row],[n4]])</f>
        <v>0.24866666666666667</v>
      </c>
      <c r="BG1756" s="9" t="str">
        <f>VLOOKUP(MainTable[[#This Row],[model]],ModelNames,4,FALSE)</f>
        <v>Probabilistic</v>
      </c>
      <c r="BH1756" s="9" cm="1">
        <f t="array" ref="BH1756">MEDIAN(IF($AM$2:$AM$2385=AM1756,$AN$2:$AN$2385))</f>
        <v>0.73750000000000004</v>
      </c>
      <c r="BI1756" s="9" t="str" cm="1">
        <f t="array" ref="BI1756">LEFT(A1756, MIN(IFERROR(FIND({"_binarized","_clean","_converted"}, A1756), LEN(A1756)+1))-1)</f>
        <v>ringnorm</v>
      </c>
    </row>
    <row r="1757" spans="1:61" x14ac:dyDescent="0.25">
      <c r="A1757" t="s">
        <v>191</v>
      </c>
      <c r="B1757" s="6">
        <v>7400</v>
      </c>
      <c r="C1757">
        <v>21</v>
      </c>
      <c r="D1757">
        <v>20</v>
      </c>
      <c r="E1757">
        <v>0</v>
      </c>
      <c r="F1757" s="1">
        <v>1.0196506550218341</v>
      </c>
      <c r="G1757">
        <v>0</v>
      </c>
      <c r="H1757">
        <v>0</v>
      </c>
      <c r="I1757" s="1">
        <v>1000000</v>
      </c>
      <c r="J1757" s="1">
        <v>1.5039454253777831</v>
      </c>
      <c r="K1757" s="1">
        <v>0.23376349820223069</v>
      </c>
      <c r="L1757" s="1">
        <v>11.5326</v>
      </c>
      <c r="M1757" s="1">
        <v>10.145200000000001</v>
      </c>
      <c r="N1757" s="2">
        <v>0.45700000000000002</v>
      </c>
      <c r="O1757" s="2">
        <v>0.95199999999999996</v>
      </c>
      <c r="P1757" s="2">
        <v>0.38100000000000001</v>
      </c>
      <c r="Q1757" s="2">
        <v>0</v>
      </c>
      <c r="R1757" s="2">
        <v>0.94599999999999995</v>
      </c>
      <c r="S1757" s="2">
        <v>0.59399999999999997</v>
      </c>
      <c r="T1757" s="2">
        <v>0.125</v>
      </c>
      <c r="U1757" s="2">
        <v>0.23699999999999999</v>
      </c>
      <c r="V1757" s="2">
        <v>0.192</v>
      </c>
      <c r="W1757" s="2">
        <v>0.128</v>
      </c>
      <c r="X1757" s="2">
        <v>0.45200000000000001</v>
      </c>
      <c r="Y1757" s="2">
        <v>0.245</v>
      </c>
      <c r="Z1757" s="2">
        <v>0.373</v>
      </c>
      <c r="AA1757" s="2">
        <v>0.89</v>
      </c>
      <c r="AB1757" s="2">
        <v>0.98299999999999998</v>
      </c>
      <c r="AC1757" s="2">
        <v>0.96499999999999997</v>
      </c>
      <c r="AD1757" s="2">
        <v>0.75600000000000001</v>
      </c>
      <c r="AE1757" s="2">
        <v>0.871</v>
      </c>
      <c r="AF1757" s="2">
        <v>3.0000000000000001E-3</v>
      </c>
      <c r="AG1757" s="2">
        <v>3.0000000000000001E-3</v>
      </c>
      <c r="AH1757" s="2">
        <v>0.95</v>
      </c>
      <c r="AI1757" s="2">
        <v>0</v>
      </c>
      <c r="AJ1757" s="2">
        <v>0</v>
      </c>
      <c r="AK1757">
        <v>720925</v>
      </c>
      <c r="AL1757">
        <v>136.19999999999999</v>
      </c>
      <c r="AM1757" t="s">
        <v>61</v>
      </c>
      <c r="AN1757" s="3">
        <v>0.97918918918918918</v>
      </c>
      <c r="AO1757" s="3">
        <v>3.759575065741514E-3</v>
      </c>
      <c r="AP1757" s="3">
        <v>0.9791865338966671</v>
      </c>
      <c r="AQ1757" s="3">
        <v>3.760291363647617E-3</v>
      </c>
      <c r="AR1757" s="3">
        <v>0.99757098766877927</v>
      </c>
      <c r="AS1757" s="3">
        <v>5.0307076699004222E-4</v>
      </c>
      <c r="AT1757" s="10">
        <v>8.9135169982910156E-3</v>
      </c>
      <c r="AU1757" s="1">
        <v>481.69921875</v>
      </c>
      <c r="AV1757" s="5">
        <v>830199.79671534803</v>
      </c>
      <c r="AW1757" s="9">
        <v>0.1505775451660156</v>
      </c>
      <c r="AX1757">
        <v>4</v>
      </c>
      <c r="AY1757" t="s">
        <v>50</v>
      </c>
      <c r="AZ1757" s="9">
        <f>AVERAGE(MainTable[[#This Row],[f1]:[f4]])</f>
        <v>0.5746</v>
      </c>
      <c r="BA1757" s="9">
        <f>AVERAGE(MainTable[[#This Row],[l1]:[l3]])</f>
        <v>0.18466666666666667</v>
      </c>
      <c r="BB1757" s="9">
        <f>AVERAGE(MainTable[[#This Row],[n1]:[lsc]])</f>
        <v>0.51183333333333336</v>
      </c>
      <c r="BC1757" s="9">
        <f>AVERAGE(MainTable[[#This Row],[density]:[clsCoef]])</f>
        <v>0.86050000000000004</v>
      </c>
      <c r="BD1757" s="9">
        <f>AVERAGE(MainTable[[#This Row],[t2]:[t4]])</f>
        <v>0.31866666666666665</v>
      </c>
      <c r="BE1757" s="9">
        <f>AVERAGE(MainTable[[#This Row],[c1]:[c2]])</f>
        <v>0</v>
      </c>
      <c r="BF1757" s="9">
        <f>AVERAGE(MainTable[[#This Row],[n3]], MainTable[[#This Row],[n1]], MainTable[[#This Row],[n4]])</f>
        <v>0.24866666666666667</v>
      </c>
      <c r="BG1757" s="9" t="str">
        <f>VLOOKUP(MainTable[[#This Row],[model]],ModelNames,4,FALSE)</f>
        <v>Discriminant</v>
      </c>
      <c r="BH1757" s="9" cm="1">
        <f t="array" ref="BH1757">MEDIAN(IF($AM$2:$AM$2385=AM1757,$AN$2:$AN$2385))</f>
        <v>0.82848361206198695</v>
      </c>
      <c r="BI1757" s="9" t="str" cm="1">
        <f t="array" ref="BI1757">LEFT(A1757, MIN(IFERROR(FIND({"_binarized","_clean","_converted"}, A1757), LEN(A1757)+1))-1)</f>
        <v>ringnorm</v>
      </c>
    </row>
    <row r="1758" spans="1:61" x14ac:dyDescent="0.25">
      <c r="A1758" t="s">
        <v>191</v>
      </c>
      <c r="B1758" s="6">
        <v>7400</v>
      </c>
      <c r="C1758">
        <v>21</v>
      </c>
      <c r="D1758">
        <v>20</v>
      </c>
      <c r="E1758">
        <v>0</v>
      </c>
      <c r="F1758" s="1">
        <v>1.0196506550218341</v>
      </c>
      <c r="G1758">
        <v>0</v>
      </c>
      <c r="H1758">
        <v>0</v>
      </c>
      <c r="I1758" s="1">
        <v>1000000</v>
      </c>
      <c r="J1758" s="1">
        <v>1.5039454253777831</v>
      </c>
      <c r="K1758" s="1">
        <v>0.23376349820223069</v>
      </c>
      <c r="L1758" s="1">
        <v>11.5326</v>
      </c>
      <c r="M1758" s="1">
        <v>10.145200000000001</v>
      </c>
      <c r="N1758" s="2">
        <v>0.45700000000000002</v>
      </c>
      <c r="O1758" s="2">
        <v>0.95199999999999996</v>
      </c>
      <c r="P1758" s="2">
        <v>0.38100000000000001</v>
      </c>
      <c r="Q1758" s="2">
        <v>0</v>
      </c>
      <c r="R1758" s="2">
        <v>0.94599999999999995</v>
      </c>
      <c r="S1758" s="2">
        <v>0.59399999999999997</v>
      </c>
      <c r="T1758" s="2">
        <v>0.125</v>
      </c>
      <c r="U1758" s="2">
        <v>0.23699999999999999</v>
      </c>
      <c r="V1758" s="2">
        <v>0.192</v>
      </c>
      <c r="W1758" s="2">
        <v>0.128</v>
      </c>
      <c r="X1758" s="2">
        <v>0.45200000000000001</v>
      </c>
      <c r="Y1758" s="2">
        <v>0.245</v>
      </c>
      <c r="Z1758" s="2">
        <v>0.373</v>
      </c>
      <c r="AA1758" s="2">
        <v>0.89</v>
      </c>
      <c r="AB1758" s="2">
        <v>0.98299999999999998</v>
      </c>
      <c r="AC1758" s="2">
        <v>0.96499999999999997</v>
      </c>
      <c r="AD1758" s="2">
        <v>0.75600000000000001</v>
      </c>
      <c r="AE1758" s="2">
        <v>0.871</v>
      </c>
      <c r="AF1758" s="2">
        <v>3.0000000000000001E-3</v>
      </c>
      <c r="AG1758" s="2">
        <v>3.0000000000000001E-3</v>
      </c>
      <c r="AH1758" s="2">
        <v>0.95</v>
      </c>
      <c r="AI1758" s="2">
        <v>0</v>
      </c>
      <c r="AJ1758" s="2">
        <v>0</v>
      </c>
      <c r="AK1758">
        <v>720925</v>
      </c>
      <c r="AL1758">
        <v>136.19999999999999</v>
      </c>
      <c r="AM1758" t="s">
        <v>51</v>
      </c>
      <c r="AN1758" s="3">
        <v>0.97851351351351357</v>
      </c>
      <c r="AO1758" s="3">
        <v>2.8474739872575172E-3</v>
      </c>
      <c r="AP1758" s="3">
        <v>0.9785070459848324</v>
      </c>
      <c r="AQ1758" s="3">
        <v>2.8499266515765349E-3</v>
      </c>
      <c r="AT1758" s="10">
        <v>0.32009196281433111</v>
      </c>
      <c r="AU1758" s="1">
        <v>479.578125</v>
      </c>
      <c r="AV1758" s="5">
        <v>23118.356159077819</v>
      </c>
      <c r="AW1758" s="9">
        <v>9.0478332042694092</v>
      </c>
      <c r="AX1758">
        <v>12</v>
      </c>
      <c r="AY1758" t="s">
        <v>50</v>
      </c>
      <c r="AZ1758" s="9">
        <f>AVERAGE(MainTable[[#This Row],[f1]:[f4]])</f>
        <v>0.5746</v>
      </c>
      <c r="BA1758" s="9">
        <f>AVERAGE(MainTable[[#This Row],[l1]:[l3]])</f>
        <v>0.18466666666666667</v>
      </c>
      <c r="BB1758" s="9">
        <f>AVERAGE(MainTable[[#This Row],[n1]:[lsc]])</f>
        <v>0.51183333333333336</v>
      </c>
      <c r="BC1758" s="9">
        <f>AVERAGE(MainTable[[#This Row],[density]:[clsCoef]])</f>
        <v>0.86050000000000004</v>
      </c>
      <c r="BD1758" s="9">
        <f>AVERAGE(MainTable[[#This Row],[t2]:[t4]])</f>
        <v>0.31866666666666665</v>
      </c>
      <c r="BE1758" s="9">
        <f>AVERAGE(MainTable[[#This Row],[c1]:[c2]])</f>
        <v>0</v>
      </c>
      <c r="BF1758" s="9">
        <f>AVERAGE(MainTable[[#This Row],[n3]], MainTable[[#This Row],[n1]], MainTable[[#This Row],[n4]])</f>
        <v>0.24866666666666667</v>
      </c>
      <c r="BG1758" s="9" t="str">
        <f>VLOOKUP(MainTable[[#This Row],[model]],ModelNames,4,FALSE)</f>
        <v>Kernel/SVM</v>
      </c>
      <c r="BH1758" s="9" cm="1">
        <f t="array" ref="BH1758">MEDIAN(IF($AM$2:$AM$2385=AM1758,$AN$2:$AN$2385))</f>
        <v>0.87225452196382425</v>
      </c>
      <c r="BI1758" s="9" t="str" cm="1">
        <f t="array" ref="BI1758">LEFT(A1758, MIN(IFERROR(FIND({"_binarized","_clean","_converted"}, A1758), LEN(A1758)+1))-1)</f>
        <v>ringnorm</v>
      </c>
    </row>
    <row r="1759" spans="1:61" x14ac:dyDescent="0.25">
      <c r="A1759" t="s">
        <v>191</v>
      </c>
      <c r="B1759" s="6">
        <v>7400</v>
      </c>
      <c r="C1759">
        <v>21</v>
      </c>
      <c r="D1759">
        <v>20</v>
      </c>
      <c r="E1759">
        <v>0</v>
      </c>
      <c r="F1759" s="1">
        <v>1.0196506550218341</v>
      </c>
      <c r="G1759">
        <v>0</v>
      </c>
      <c r="H1759">
        <v>0</v>
      </c>
      <c r="I1759" s="1">
        <v>1000000</v>
      </c>
      <c r="J1759" s="1">
        <v>1.5039454253777831</v>
      </c>
      <c r="K1759" s="1">
        <v>0.23376349820223069</v>
      </c>
      <c r="L1759" s="1">
        <v>11.5326</v>
      </c>
      <c r="M1759" s="1">
        <v>10.145200000000001</v>
      </c>
      <c r="N1759" s="2">
        <v>0.45700000000000002</v>
      </c>
      <c r="O1759" s="2">
        <v>0.95199999999999996</v>
      </c>
      <c r="P1759" s="2">
        <v>0.38100000000000001</v>
      </c>
      <c r="Q1759" s="2">
        <v>0</v>
      </c>
      <c r="R1759" s="2">
        <v>0.94599999999999995</v>
      </c>
      <c r="S1759" s="2">
        <v>0.59399999999999997</v>
      </c>
      <c r="T1759" s="2">
        <v>0.125</v>
      </c>
      <c r="U1759" s="2">
        <v>0.23699999999999999</v>
      </c>
      <c r="V1759" s="2">
        <v>0.192</v>
      </c>
      <c r="W1759" s="2">
        <v>0.128</v>
      </c>
      <c r="X1759" s="2">
        <v>0.45200000000000001</v>
      </c>
      <c r="Y1759" s="2">
        <v>0.245</v>
      </c>
      <c r="Z1759" s="2">
        <v>0.373</v>
      </c>
      <c r="AA1759" s="2">
        <v>0.89</v>
      </c>
      <c r="AB1759" s="2">
        <v>0.98299999999999998</v>
      </c>
      <c r="AC1759" s="2">
        <v>0.96499999999999997</v>
      </c>
      <c r="AD1759" s="2">
        <v>0.75600000000000001</v>
      </c>
      <c r="AE1759" s="2">
        <v>0.871</v>
      </c>
      <c r="AF1759" s="2">
        <v>3.0000000000000001E-3</v>
      </c>
      <c r="AG1759" s="2">
        <v>3.0000000000000001E-3</v>
      </c>
      <c r="AH1759" s="2">
        <v>0.95</v>
      </c>
      <c r="AI1759" s="2">
        <v>0</v>
      </c>
      <c r="AJ1759" s="2">
        <v>0</v>
      </c>
      <c r="AK1759">
        <v>720925</v>
      </c>
      <c r="AL1759">
        <v>136.19999999999999</v>
      </c>
      <c r="AM1759" t="s">
        <v>52</v>
      </c>
      <c r="AN1759" s="3">
        <v>0.97554054054054062</v>
      </c>
      <c r="AO1759" s="3">
        <v>2.4696847138509308E-3</v>
      </c>
      <c r="AP1759" s="3">
        <v>0.97553863065009527</v>
      </c>
      <c r="AQ1759" s="3">
        <v>2.469174144499737E-3</v>
      </c>
      <c r="AR1759" s="3">
        <v>0.99689524857537593</v>
      </c>
      <c r="AS1759" s="3">
        <v>3.1870271397013028E-4</v>
      </c>
      <c r="AT1759" s="10">
        <v>0.19116115570068359</v>
      </c>
      <c r="AU1759" s="1">
        <v>473.7421875</v>
      </c>
      <c r="AV1759" s="5">
        <v>38710.793376802852</v>
      </c>
      <c r="AW1759" s="9">
        <v>5.0174970626831046</v>
      </c>
      <c r="AX1759">
        <v>24</v>
      </c>
      <c r="AY1759" t="s">
        <v>50</v>
      </c>
      <c r="AZ1759" s="9">
        <f>AVERAGE(MainTable[[#This Row],[f1]:[f4]])</f>
        <v>0.5746</v>
      </c>
      <c r="BA1759" s="9">
        <f>AVERAGE(MainTable[[#This Row],[l1]:[l3]])</f>
        <v>0.18466666666666667</v>
      </c>
      <c r="BB1759" s="9">
        <f>AVERAGE(MainTable[[#This Row],[n1]:[lsc]])</f>
        <v>0.51183333333333336</v>
      </c>
      <c r="BC1759" s="9">
        <f>AVERAGE(MainTable[[#This Row],[density]:[clsCoef]])</f>
        <v>0.86050000000000004</v>
      </c>
      <c r="BD1759" s="9">
        <f>AVERAGE(MainTable[[#This Row],[t2]:[t4]])</f>
        <v>0.31866666666666665</v>
      </c>
      <c r="BE1759" s="9">
        <f>AVERAGE(MainTable[[#This Row],[c1]:[c2]])</f>
        <v>0</v>
      </c>
      <c r="BF1759" s="9">
        <f>AVERAGE(MainTable[[#This Row],[n3]], MainTable[[#This Row],[n1]], MainTable[[#This Row],[n4]])</f>
        <v>0.24866666666666667</v>
      </c>
      <c r="BG1759" s="9" t="str">
        <f>VLOOKUP(MainTable[[#This Row],[model]],ModelNames,4,FALSE)</f>
        <v>Tree Ensemble</v>
      </c>
      <c r="BH1759" s="9" cm="1">
        <f t="array" ref="BH1759">MEDIAN(IF($AM$2:$AM$2385=AM1759,$AN$2:$AN$2385))</f>
        <v>0.87140340575455077</v>
      </c>
      <c r="BI1759" s="9" t="str" cm="1">
        <f t="array" ref="BI1759">LEFT(A1759, MIN(IFERROR(FIND({"_binarized","_clean","_converted"}, A1759), LEN(A1759)+1))-1)</f>
        <v>ringnorm</v>
      </c>
    </row>
    <row r="1760" spans="1:61" x14ac:dyDescent="0.25">
      <c r="A1760" t="s">
        <v>191</v>
      </c>
      <c r="B1760" s="6">
        <v>7400</v>
      </c>
      <c r="C1760">
        <v>21</v>
      </c>
      <c r="D1760">
        <v>20</v>
      </c>
      <c r="E1760">
        <v>0</v>
      </c>
      <c r="F1760" s="1">
        <v>1.0196506550218341</v>
      </c>
      <c r="G1760">
        <v>0</v>
      </c>
      <c r="H1760">
        <v>0</v>
      </c>
      <c r="I1760" s="1">
        <v>1000000</v>
      </c>
      <c r="J1760" s="1">
        <v>1.5039454253777831</v>
      </c>
      <c r="K1760" s="1">
        <v>0.23376349820223069</v>
      </c>
      <c r="L1760" s="1">
        <v>11.5326</v>
      </c>
      <c r="M1760" s="1">
        <v>10.145200000000001</v>
      </c>
      <c r="N1760" s="2">
        <v>0.45700000000000002</v>
      </c>
      <c r="O1760" s="2">
        <v>0.95199999999999996</v>
      </c>
      <c r="P1760" s="2">
        <v>0.38100000000000001</v>
      </c>
      <c r="Q1760" s="2">
        <v>0</v>
      </c>
      <c r="R1760" s="2">
        <v>0.94599999999999995</v>
      </c>
      <c r="S1760" s="2">
        <v>0.59399999999999997</v>
      </c>
      <c r="T1760" s="2">
        <v>0.125</v>
      </c>
      <c r="U1760" s="2">
        <v>0.23699999999999999</v>
      </c>
      <c r="V1760" s="2">
        <v>0.192</v>
      </c>
      <c r="W1760" s="2">
        <v>0.128</v>
      </c>
      <c r="X1760" s="2">
        <v>0.45200000000000001</v>
      </c>
      <c r="Y1760" s="2">
        <v>0.245</v>
      </c>
      <c r="Z1760" s="2">
        <v>0.373</v>
      </c>
      <c r="AA1760" s="2">
        <v>0.89</v>
      </c>
      <c r="AB1760" s="2">
        <v>0.98299999999999998</v>
      </c>
      <c r="AC1760" s="2">
        <v>0.96499999999999997</v>
      </c>
      <c r="AD1760" s="2">
        <v>0.75600000000000001</v>
      </c>
      <c r="AE1760" s="2">
        <v>0.871</v>
      </c>
      <c r="AF1760" s="2">
        <v>3.0000000000000001E-3</v>
      </c>
      <c r="AG1760" s="2">
        <v>3.0000000000000001E-3</v>
      </c>
      <c r="AH1760" s="2">
        <v>0.95</v>
      </c>
      <c r="AI1760" s="2">
        <v>0</v>
      </c>
      <c r="AJ1760" s="2">
        <v>0</v>
      </c>
      <c r="AK1760">
        <v>720925</v>
      </c>
      <c r="AL1760">
        <v>136.19999999999999</v>
      </c>
      <c r="AM1760" t="s">
        <v>55</v>
      </c>
      <c r="AN1760" s="3">
        <v>0.97081081081081089</v>
      </c>
      <c r="AO1760" s="3">
        <v>4.6695006873435103E-3</v>
      </c>
      <c r="AP1760" s="3">
        <v>0.97080181404904453</v>
      </c>
      <c r="AQ1760" s="3">
        <v>4.6731828853175542E-3</v>
      </c>
      <c r="AR1760" s="3">
        <v>0.99627466319099367</v>
      </c>
      <c r="AS1760" s="3">
        <v>3.6807761442290212E-4</v>
      </c>
      <c r="AT1760" s="10">
        <v>6.2413215637207031E-3</v>
      </c>
      <c r="AU1760" s="1">
        <v>472.60546875</v>
      </c>
      <c r="AV1760" s="5">
        <v>1185646.328978532</v>
      </c>
      <c r="AW1760" s="9">
        <v>4.2435910701751709</v>
      </c>
      <c r="AX1760">
        <v>16</v>
      </c>
      <c r="AY1760" t="s">
        <v>50</v>
      </c>
      <c r="AZ1760" s="9">
        <f>AVERAGE(MainTable[[#This Row],[f1]:[f4]])</f>
        <v>0.5746</v>
      </c>
      <c r="BA1760" s="9">
        <f>AVERAGE(MainTable[[#This Row],[l1]:[l3]])</f>
        <v>0.18466666666666667</v>
      </c>
      <c r="BB1760" s="9">
        <f>AVERAGE(MainTable[[#This Row],[n1]:[lsc]])</f>
        <v>0.51183333333333336</v>
      </c>
      <c r="BC1760" s="9">
        <f>AVERAGE(MainTable[[#This Row],[density]:[clsCoef]])</f>
        <v>0.86050000000000004</v>
      </c>
      <c r="BD1760" s="9">
        <f>AVERAGE(MainTable[[#This Row],[t2]:[t4]])</f>
        <v>0.31866666666666665</v>
      </c>
      <c r="BE1760" s="9">
        <f>AVERAGE(MainTable[[#This Row],[c1]:[c2]])</f>
        <v>0</v>
      </c>
      <c r="BF1760" s="9">
        <f>AVERAGE(MainTable[[#This Row],[n3]], MainTable[[#This Row],[n1]], MainTable[[#This Row],[n4]])</f>
        <v>0.24866666666666667</v>
      </c>
      <c r="BG1760" s="9" t="str">
        <f>VLOOKUP(MainTable[[#This Row],[model]],ModelNames,4,FALSE)</f>
        <v>Tree Ensemble</v>
      </c>
      <c r="BH1760" s="9" cm="1">
        <f t="array" ref="BH1760">MEDIAN(IF($AM$2:$AM$2385=AM1760,$AN$2:$AN$2385))</f>
        <v>0.88267425723439863</v>
      </c>
      <c r="BI1760" s="9" t="str" cm="1">
        <f t="array" ref="BI1760">LEFT(A1760, MIN(IFERROR(FIND({"_binarized","_clean","_converted"}, A1760), LEN(A1760)+1))-1)</f>
        <v>ringnorm</v>
      </c>
    </row>
    <row r="1761" spans="1:61" x14ac:dyDescent="0.25">
      <c r="A1761" t="s">
        <v>191</v>
      </c>
      <c r="B1761" s="6">
        <v>7400</v>
      </c>
      <c r="C1761">
        <v>21</v>
      </c>
      <c r="D1761">
        <v>20</v>
      </c>
      <c r="E1761">
        <v>0</v>
      </c>
      <c r="F1761" s="1">
        <v>1.0196506550218341</v>
      </c>
      <c r="G1761">
        <v>0</v>
      </c>
      <c r="H1761">
        <v>0</v>
      </c>
      <c r="I1761" s="1">
        <v>1000000</v>
      </c>
      <c r="J1761" s="1">
        <v>1.5039454253777831</v>
      </c>
      <c r="K1761" s="1">
        <v>0.23376349820223069</v>
      </c>
      <c r="L1761" s="1">
        <v>11.5326</v>
      </c>
      <c r="M1761" s="1">
        <v>10.145200000000001</v>
      </c>
      <c r="N1761" s="2">
        <v>0.45700000000000002</v>
      </c>
      <c r="O1761" s="2">
        <v>0.95199999999999996</v>
      </c>
      <c r="P1761" s="2">
        <v>0.38100000000000001</v>
      </c>
      <c r="Q1761" s="2">
        <v>0</v>
      </c>
      <c r="R1761" s="2">
        <v>0.94599999999999995</v>
      </c>
      <c r="S1761" s="2">
        <v>0.59399999999999997</v>
      </c>
      <c r="T1761" s="2">
        <v>0.125</v>
      </c>
      <c r="U1761" s="2">
        <v>0.23699999999999999</v>
      </c>
      <c r="V1761" s="2">
        <v>0.192</v>
      </c>
      <c r="W1761" s="2">
        <v>0.128</v>
      </c>
      <c r="X1761" s="2">
        <v>0.45200000000000001</v>
      </c>
      <c r="Y1761" s="2">
        <v>0.245</v>
      </c>
      <c r="Z1761" s="2">
        <v>0.373</v>
      </c>
      <c r="AA1761" s="2">
        <v>0.89</v>
      </c>
      <c r="AB1761" s="2">
        <v>0.98299999999999998</v>
      </c>
      <c r="AC1761" s="2">
        <v>0.96499999999999997</v>
      </c>
      <c r="AD1761" s="2">
        <v>0.75600000000000001</v>
      </c>
      <c r="AE1761" s="2">
        <v>0.871</v>
      </c>
      <c r="AF1761" s="2">
        <v>3.0000000000000001E-3</v>
      </c>
      <c r="AG1761" s="2">
        <v>3.0000000000000001E-3</v>
      </c>
      <c r="AH1761" s="2">
        <v>0.95</v>
      </c>
      <c r="AI1761" s="2">
        <v>0</v>
      </c>
      <c r="AJ1761" s="2">
        <v>0</v>
      </c>
      <c r="AK1761">
        <v>720925</v>
      </c>
      <c r="AL1761">
        <v>136.19999999999999</v>
      </c>
      <c r="AM1761" t="s">
        <v>49</v>
      </c>
      <c r="AN1761" s="3">
        <v>0.97081081081081089</v>
      </c>
      <c r="AO1761" s="3">
        <v>3.1518658891055598E-3</v>
      </c>
      <c r="AP1761" s="3">
        <v>0.97080781811774786</v>
      </c>
      <c r="AQ1761" s="3">
        <v>3.1518944519052889E-3</v>
      </c>
      <c r="AR1761" s="3">
        <v>0.99574246966803981</v>
      </c>
      <c r="AS1761" s="3">
        <v>6.0447154419921887E-4</v>
      </c>
      <c r="AT1761" s="10">
        <v>8.2705020904541016E-3</v>
      </c>
      <c r="AU1761" s="1">
        <v>479.27734375</v>
      </c>
      <c r="AV1761" s="5">
        <v>894746.16160742601</v>
      </c>
      <c r="AW1761" s="9">
        <v>33.066842555999763</v>
      </c>
      <c r="AX1761">
        <v>16</v>
      </c>
      <c r="AY1761" t="s">
        <v>50</v>
      </c>
      <c r="AZ1761" s="9">
        <f>AVERAGE(MainTable[[#This Row],[f1]:[f4]])</f>
        <v>0.5746</v>
      </c>
      <c r="BA1761" s="9">
        <f>AVERAGE(MainTable[[#This Row],[l1]:[l3]])</f>
        <v>0.18466666666666667</v>
      </c>
      <c r="BB1761" s="9">
        <f>AVERAGE(MainTable[[#This Row],[n1]:[lsc]])</f>
        <v>0.51183333333333336</v>
      </c>
      <c r="BC1761" s="9">
        <f>AVERAGE(MainTable[[#This Row],[density]:[clsCoef]])</f>
        <v>0.86050000000000004</v>
      </c>
      <c r="BD1761" s="9">
        <f>AVERAGE(MainTable[[#This Row],[t2]:[t4]])</f>
        <v>0.31866666666666665</v>
      </c>
      <c r="BE1761" s="9">
        <f>AVERAGE(MainTable[[#This Row],[c1]:[c2]])</f>
        <v>0</v>
      </c>
      <c r="BF1761" s="9">
        <f>AVERAGE(MainTable[[#This Row],[n3]], MainTable[[#This Row],[n1]], MainTable[[#This Row],[n4]])</f>
        <v>0.24866666666666667</v>
      </c>
      <c r="BG1761" s="9" t="str">
        <f>VLOOKUP(MainTable[[#This Row],[model]],ModelNames,4,FALSE)</f>
        <v>Neural</v>
      </c>
      <c r="BH1761" s="9" cm="1">
        <f t="array" ref="BH1761">MEDIAN(IF($AM$2:$AM$2385=AM1761,$AN$2:$AN$2385))</f>
        <v>0.87620447459485384</v>
      </c>
      <c r="BI1761" s="9" t="str" cm="1">
        <f t="array" ref="BI1761">LEFT(A1761, MIN(IFERROR(FIND({"_binarized","_clean","_converted"}, A1761), LEN(A1761)+1))-1)</f>
        <v>ringnorm</v>
      </c>
    </row>
    <row r="1762" spans="1:61" x14ac:dyDescent="0.25">
      <c r="A1762" t="s">
        <v>191</v>
      </c>
      <c r="B1762" s="6">
        <v>7400</v>
      </c>
      <c r="C1762">
        <v>21</v>
      </c>
      <c r="D1762">
        <v>20</v>
      </c>
      <c r="E1762">
        <v>0</v>
      </c>
      <c r="F1762" s="1">
        <v>1.0196506550218341</v>
      </c>
      <c r="G1762">
        <v>0</v>
      </c>
      <c r="H1762">
        <v>0</v>
      </c>
      <c r="I1762" s="1">
        <v>1000000</v>
      </c>
      <c r="J1762" s="1">
        <v>1.5039454253777831</v>
      </c>
      <c r="K1762" s="1">
        <v>0.23376349820223069</v>
      </c>
      <c r="L1762" s="1">
        <v>11.5326</v>
      </c>
      <c r="M1762" s="1">
        <v>10.145200000000001</v>
      </c>
      <c r="N1762" s="2">
        <v>0.45700000000000002</v>
      </c>
      <c r="O1762" s="2">
        <v>0.95199999999999996</v>
      </c>
      <c r="P1762" s="2">
        <v>0.38100000000000001</v>
      </c>
      <c r="Q1762" s="2">
        <v>0</v>
      </c>
      <c r="R1762" s="2">
        <v>0.94599999999999995</v>
      </c>
      <c r="S1762" s="2">
        <v>0.59399999999999997</v>
      </c>
      <c r="T1762" s="2">
        <v>0.125</v>
      </c>
      <c r="U1762" s="2">
        <v>0.23699999999999999</v>
      </c>
      <c r="V1762" s="2">
        <v>0.192</v>
      </c>
      <c r="W1762" s="2">
        <v>0.128</v>
      </c>
      <c r="X1762" s="2">
        <v>0.45200000000000001</v>
      </c>
      <c r="Y1762" s="2">
        <v>0.245</v>
      </c>
      <c r="Z1762" s="2">
        <v>0.373</v>
      </c>
      <c r="AA1762" s="2">
        <v>0.89</v>
      </c>
      <c r="AB1762" s="2">
        <v>0.98299999999999998</v>
      </c>
      <c r="AC1762" s="2">
        <v>0.96499999999999997</v>
      </c>
      <c r="AD1762" s="2">
        <v>0.75600000000000001</v>
      </c>
      <c r="AE1762" s="2">
        <v>0.871</v>
      </c>
      <c r="AF1762" s="2">
        <v>3.0000000000000001E-3</v>
      </c>
      <c r="AG1762" s="2">
        <v>3.0000000000000001E-3</v>
      </c>
      <c r="AH1762" s="2">
        <v>0.95</v>
      </c>
      <c r="AI1762" s="2">
        <v>0</v>
      </c>
      <c r="AJ1762" s="2">
        <v>0</v>
      </c>
      <c r="AK1762">
        <v>720925</v>
      </c>
      <c r="AL1762">
        <v>136.19999999999999</v>
      </c>
      <c r="AM1762" t="s">
        <v>58</v>
      </c>
      <c r="AN1762" s="3">
        <v>0.97054054054054062</v>
      </c>
      <c r="AO1762" s="3">
        <v>2.8856968248733269E-3</v>
      </c>
      <c r="AP1762" s="3">
        <v>0.97053866128632982</v>
      </c>
      <c r="AQ1762" s="3">
        <v>2.8858533459626889E-3</v>
      </c>
      <c r="AR1762" s="3">
        <v>0.99607888229132313</v>
      </c>
      <c r="AS1762" s="3">
        <v>4.6943547679764838E-4</v>
      </c>
      <c r="AT1762" s="10">
        <v>8.0592632293701172E-3</v>
      </c>
      <c r="AU1762" s="1">
        <v>480.39453125</v>
      </c>
      <c r="AV1762" s="5">
        <v>918198.07709374907</v>
      </c>
      <c r="AW1762" s="9">
        <v>1.859958171844482</v>
      </c>
      <c r="AX1762">
        <v>2</v>
      </c>
      <c r="AY1762" t="s">
        <v>50</v>
      </c>
      <c r="AZ1762" s="9">
        <f>AVERAGE(MainTable[[#This Row],[f1]:[f4]])</f>
        <v>0.5746</v>
      </c>
      <c r="BA1762" s="9">
        <f>AVERAGE(MainTable[[#This Row],[l1]:[l3]])</f>
        <v>0.18466666666666667</v>
      </c>
      <c r="BB1762" s="9">
        <f>AVERAGE(MainTable[[#This Row],[n1]:[lsc]])</f>
        <v>0.51183333333333336</v>
      </c>
      <c r="BC1762" s="9">
        <f>AVERAGE(MainTable[[#This Row],[density]:[clsCoef]])</f>
        <v>0.86050000000000004</v>
      </c>
      <c r="BD1762" s="9">
        <f>AVERAGE(MainTable[[#This Row],[t2]:[t4]])</f>
        <v>0.31866666666666665</v>
      </c>
      <c r="BE1762" s="9">
        <f>AVERAGE(MainTable[[#This Row],[c1]:[c2]])</f>
        <v>0</v>
      </c>
      <c r="BF1762" s="9">
        <f>AVERAGE(MainTable[[#This Row],[n3]], MainTable[[#This Row],[n1]], MainTable[[#This Row],[n4]])</f>
        <v>0.24866666666666667</v>
      </c>
      <c r="BG1762" s="9" t="str">
        <f>VLOOKUP(MainTable[[#This Row],[model]],ModelNames,4,FALSE)</f>
        <v>Tree Ensemble</v>
      </c>
      <c r="BH1762" s="9" cm="1">
        <f t="array" ref="BH1762">MEDIAN(IF($AM$2:$AM$2385=AM1762,$AN$2:$AN$2385))</f>
        <v>0.86973139609339412</v>
      </c>
      <c r="BI1762" s="9" t="str" cm="1">
        <f t="array" ref="BI1762">LEFT(A1762, MIN(IFERROR(FIND({"_binarized","_clean","_converted"}, A1762), LEN(A1762)+1))-1)</f>
        <v>ringnorm</v>
      </c>
    </row>
    <row r="1763" spans="1:61" x14ac:dyDescent="0.25">
      <c r="A1763" t="s">
        <v>191</v>
      </c>
      <c r="B1763" s="6">
        <v>7400</v>
      </c>
      <c r="C1763">
        <v>21</v>
      </c>
      <c r="D1763">
        <v>20</v>
      </c>
      <c r="E1763">
        <v>0</v>
      </c>
      <c r="F1763" s="1">
        <v>1.0196506550218341</v>
      </c>
      <c r="G1763">
        <v>0</v>
      </c>
      <c r="H1763">
        <v>0</v>
      </c>
      <c r="I1763" s="1">
        <v>1000000</v>
      </c>
      <c r="J1763" s="1">
        <v>1.5039454253777831</v>
      </c>
      <c r="K1763" s="1">
        <v>0.23376349820223069</v>
      </c>
      <c r="L1763" s="1">
        <v>11.5326</v>
      </c>
      <c r="M1763" s="1">
        <v>10.145200000000001</v>
      </c>
      <c r="N1763" s="2">
        <v>0.45700000000000002</v>
      </c>
      <c r="O1763" s="2">
        <v>0.95199999999999996</v>
      </c>
      <c r="P1763" s="2">
        <v>0.38100000000000001</v>
      </c>
      <c r="Q1763" s="2">
        <v>0</v>
      </c>
      <c r="R1763" s="2">
        <v>0.94599999999999995</v>
      </c>
      <c r="S1763" s="2">
        <v>0.59399999999999997</v>
      </c>
      <c r="T1763" s="2">
        <v>0.125</v>
      </c>
      <c r="U1763" s="2">
        <v>0.23699999999999999</v>
      </c>
      <c r="V1763" s="2">
        <v>0.192</v>
      </c>
      <c r="W1763" s="2">
        <v>0.128</v>
      </c>
      <c r="X1763" s="2">
        <v>0.45200000000000001</v>
      </c>
      <c r="Y1763" s="2">
        <v>0.245</v>
      </c>
      <c r="Z1763" s="2">
        <v>0.373</v>
      </c>
      <c r="AA1763" s="2">
        <v>0.89</v>
      </c>
      <c r="AB1763" s="2">
        <v>0.98299999999999998</v>
      </c>
      <c r="AC1763" s="2">
        <v>0.96499999999999997</v>
      </c>
      <c r="AD1763" s="2">
        <v>0.75600000000000001</v>
      </c>
      <c r="AE1763" s="2">
        <v>0.871</v>
      </c>
      <c r="AF1763" s="2">
        <v>3.0000000000000001E-3</v>
      </c>
      <c r="AG1763" s="2">
        <v>3.0000000000000001E-3</v>
      </c>
      <c r="AH1763" s="2">
        <v>0.95</v>
      </c>
      <c r="AI1763" s="2">
        <v>0</v>
      </c>
      <c r="AJ1763" s="2">
        <v>0</v>
      </c>
      <c r="AK1763">
        <v>720925</v>
      </c>
      <c r="AL1763">
        <v>136.19999999999999</v>
      </c>
      <c r="AM1763" t="s">
        <v>59</v>
      </c>
      <c r="AN1763" s="3">
        <v>0.96581081081081077</v>
      </c>
      <c r="AO1763" s="3">
        <v>3.8365052882644358E-3</v>
      </c>
      <c r="AP1763" s="3">
        <v>0.96579197076909407</v>
      </c>
      <c r="AQ1763" s="3">
        <v>3.845057040271712E-3</v>
      </c>
      <c r="AR1763" s="3">
        <v>0.99466604046794882</v>
      </c>
      <c r="AS1763" s="3">
        <v>7.0538126147672638E-4</v>
      </c>
      <c r="AT1763" s="10">
        <v>1.219487190246582E-2</v>
      </c>
      <c r="AU1763" s="1">
        <v>475.1796875</v>
      </c>
      <c r="AV1763" s="5">
        <v>606812.44208097912</v>
      </c>
      <c r="AW1763" s="9">
        <v>1.8959023952484131</v>
      </c>
      <c r="AX1763">
        <v>1</v>
      </c>
      <c r="AY1763" t="s">
        <v>50</v>
      </c>
      <c r="AZ1763" s="9">
        <f>AVERAGE(MainTable[[#This Row],[f1]:[f4]])</f>
        <v>0.5746</v>
      </c>
      <c r="BA1763" s="9">
        <f>AVERAGE(MainTable[[#This Row],[l1]:[l3]])</f>
        <v>0.18466666666666667</v>
      </c>
      <c r="BB1763" s="9">
        <f>AVERAGE(MainTable[[#This Row],[n1]:[lsc]])</f>
        <v>0.51183333333333336</v>
      </c>
      <c r="BC1763" s="9">
        <f>AVERAGE(MainTable[[#This Row],[density]:[clsCoef]])</f>
        <v>0.86050000000000004</v>
      </c>
      <c r="BD1763" s="9">
        <f>AVERAGE(MainTable[[#This Row],[t2]:[t4]])</f>
        <v>0.31866666666666665</v>
      </c>
      <c r="BE1763" s="9">
        <f>AVERAGE(MainTable[[#This Row],[c1]:[c2]])</f>
        <v>0</v>
      </c>
      <c r="BF1763" s="9">
        <f>AVERAGE(MainTable[[#This Row],[n3]], MainTable[[#This Row],[n1]], MainTable[[#This Row],[n4]])</f>
        <v>0.24866666666666667</v>
      </c>
      <c r="BG1763" s="9" t="str">
        <f>VLOOKUP(MainTable[[#This Row],[model]],ModelNames,4,FALSE)</f>
        <v>Tree Ensemble</v>
      </c>
      <c r="BH1763" s="9" cm="1">
        <f t="array" ref="BH1763">MEDIAN(IF($AM$2:$AM$2385=AM1763,$AN$2:$AN$2385))</f>
        <v>0.86949265687583444</v>
      </c>
      <c r="BI1763" s="9" t="str" cm="1">
        <f t="array" ref="BI1763">LEFT(A1763, MIN(IFERROR(FIND({"_binarized","_clean","_converted"}, A1763), LEN(A1763)+1))-1)</f>
        <v>ringnorm</v>
      </c>
    </row>
    <row r="1764" spans="1:61" x14ac:dyDescent="0.25">
      <c r="A1764" t="s">
        <v>191</v>
      </c>
      <c r="B1764" s="6">
        <v>7400</v>
      </c>
      <c r="C1764">
        <v>21</v>
      </c>
      <c r="D1764">
        <v>20</v>
      </c>
      <c r="E1764">
        <v>0</v>
      </c>
      <c r="F1764" s="1">
        <v>1.0196506550218341</v>
      </c>
      <c r="G1764">
        <v>0</v>
      </c>
      <c r="H1764">
        <v>0</v>
      </c>
      <c r="I1764" s="1">
        <v>1000000</v>
      </c>
      <c r="J1764" s="1">
        <v>1.5039454253777831</v>
      </c>
      <c r="K1764" s="1">
        <v>0.23376349820223069</v>
      </c>
      <c r="L1764" s="1">
        <v>11.5326</v>
      </c>
      <c r="M1764" s="1">
        <v>10.145200000000001</v>
      </c>
      <c r="N1764" s="2">
        <v>0.45700000000000002</v>
      </c>
      <c r="O1764" s="2">
        <v>0.95199999999999996</v>
      </c>
      <c r="P1764" s="2">
        <v>0.38100000000000001</v>
      </c>
      <c r="Q1764" s="2">
        <v>0</v>
      </c>
      <c r="R1764" s="2">
        <v>0.94599999999999995</v>
      </c>
      <c r="S1764" s="2">
        <v>0.59399999999999997</v>
      </c>
      <c r="T1764" s="2">
        <v>0.125</v>
      </c>
      <c r="U1764" s="2">
        <v>0.23699999999999999</v>
      </c>
      <c r="V1764" s="2">
        <v>0.192</v>
      </c>
      <c r="W1764" s="2">
        <v>0.128</v>
      </c>
      <c r="X1764" s="2">
        <v>0.45200000000000001</v>
      </c>
      <c r="Y1764" s="2">
        <v>0.245</v>
      </c>
      <c r="Z1764" s="2">
        <v>0.373</v>
      </c>
      <c r="AA1764" s="2">
        <v>0.89</v>
      </c>
      <c r="AB1764" s="2">
        <v>0.98299999999999998</v>
      </c>
      <c r="AC1764" s="2">
        <v>0.96499999999999997</v>
      </c>
      <c r="AD1764" s="2">
        <v>0.75600000000000001</v>
      </c>
      <c r="AE1764" s="2">
        <v>0.871</v>
      </c>
      <c r="AF1764" s="2">
        <v>3.0000000000000001E-3</v>
      </c>
      <c r="AG1764" s="2">
        <v>3.0000000000000001E-3</v>
      </c>
      <c r="AH1764" s="2">
        <v>0.95</v>
      </c>
      <c r="AI1764" s="2">
        <v>0</v>
      </c>
      <c r="AJ1764" s="2">
        <v>0</v>
      </c>
      <c r="AK1764">
        <v>720925</v>
      </c>
      <c r="AL1764">
        <v>136.19999999999999</v>
      </c>
      <c r="AM1764" t="s">
        <v>54</v>
      </c>
      <c r="AN1764" s="3">
        <v>0.95283783783783793</v>
      </c>
      <c r="AO1764" s="3">
        <v>4.1957228908810866E-3</v>
      </c>
      <c r="AP1764" s="3">
        <v>0.95282774262623526</v>
      </c>
      <c r="AQ1764" s="3">
        <v>4.1958862461856121E-3</v>
      </c>
      <c r="AR1764" s="3">
        <v>0.99144933533106949</v>
      </c>
      <c r="AS1764" s="3">
        <v>9.4095619521936537E-4</v>
      </c>
      <c r="AT1764" s="10">
        <v>0.19442462921142581</v>
      </c>
      <c r="AU1764" s="1">
        <v>460.43359375</v>
      </c>
      <c r="AV1764" s="5">
        <v>38061.021538340799</v>
      </c>
      <c r="AW1764" s="9">
        <v>27.964778661727909</v>
      </c>
      <c r="AX1764">
        <v>16</v>
      </c>
      <c r="AY1764" t="s">
        <v>50</v>
      </c>
      <c r="AZ1764" s="9">
        <f>AVERAGE(MainTable[[#This Row],[f1]:[f4]])</f>
        <v>0.5746</v>
      </c>
      <c r="BA1764" s="9">
        <f>AVERAGE(MainTable[[#This Row],[l1]:[l3]])</f>
        <v>0.18466666666666667</v>
      </c>
      <c r="BB1764" s="9">
        <f>AVERAGE(MainTable[[#This Row],[n1]:[lsc]])</f>
        <v>0.51183333333333336</v>
      </c>
      <c r="BC1764" s="9">
        <f>AVERAGE(MainTable[[#This Row],[density]:[clsCoef]])</f>
        <v>0.86050000000000004</v>
      </c>
      <c r="BD1764" s="9">
        <f>AVERAGE(MainTable[[#This Row],[t2]:[t4]])</f>
        <v>0.31866666666666665</v>
      </c>
      <c r="BE1764" s="9">
        <f>AVERAGE(MainTable[[#This Row],[c1]:[c2]])</f>
        <v>0</v>
      </c>
      <c r="BF1764" s="9">
        <f>AVERAGE(MainTable[[#This Row],[n3]], MainTable[[#This Row],[n1]], MainTable[[#This Row],[n4]])</f>
        <v>0.24866666666666667</v>
      </c>
      <c r="BG1764" s="9" t="str">
        <f>VLOOKUP(MainTable[[#This Row],[model]],ModelNames,4,FALSE)</f>
        <v>Tree Ensemble</v>
      </c>
      <c r="BH1764" s="9" cm="1">
        <f t="array" ref="BH1764">MEDIAN(IF($AM$2:$AM$2385=AM1764,$AN$2:$AN$2385))</f>
        <v>0.87316363636363636</v>
      </c>
      <c r="BI1764" s="9" t="str" cm="1">
        <f t="array" ref="BI1764">LEFT(A1764, MIN(IFERROR(FIND({"_binarized","_clean","_converted"}, A1764), LEN(A1764)+1))-1)</f>
        <v>ringnorm</v>
      </c>
    </row>
    <row r="1765" spans="1:61" x14ac:dyDescent="0.25">
      <c r="A1765" t="s">
        <v>191</v>
      </c>
      <c r="B1765" s="6">
        <v>7400</v>
      </c>
      <c r="C1765">
        <v>21</v>
      </c>
      <c r="D1765">
        <v>20</v>
      </c>
      <c r="E1765">
        <v>0</v>
      </c>
      <c r="F1765" s="1">
        <v>1.0196506550218341</v>
      </c>
      <c r="G1765">
        <v>0</v>
      </c>
      <c r="H1765">
        <v>0</v>
      </c>
      <c r="I1765" s="1">
        <v>1000000</v>
      </c>
      <c r="J1765" s="1">
        <v>1.5039454253777831</v>
      </c>
      <c r="K1765" s="1">
        <v>0.23376349820223069</v>
      </c>
      <c r="L1765" s="1">
        <v>11.5326</v>
      </c>
      <c r="M1765" s="1">
        <v>10.145200000000001</v>
      </c>
      <c r="N1765" s="2">
        <v>0.45700000000000002</v>
      </c>
      <c r="O1765" s="2">
        <v>0.95199999999999996</v>
      </c>
      <c r="P1765" s="2">
        <v>0.38100000000000001</v>
      </c>
      <c r="Q1765" s="2">
        <v>0</v>
      </c>
      <c r="R1765" s="2">
        <v>0.94599999999999995</v>
      </c>
      <c r="S1765" s="2">
        <v>0.59399999999999997</v>
      </c>
      <c r="T1765" s="2">
        <v>0.125</v>
      </c>
      <c r="U1765" s="2">
        <v>0.23699999999999999</v>
      </c>
      <c r="V1765" s="2">
        <v>0.192</v>
      </c>
      <c r="W1765" s="2">
        <v>0.128</v>
      </c>
      <c r="X1765" s="2">
        <v>0.45200000000000001</v>
      </c>
      <c r="Y1765" s="2">
        <v>0.245</v>
      </c>
      <c r="Z1765" s="2">
        <v>0.373</v>
      </c>
      <c r="AA1765" s="2">
        <v>0.89</v>
      </c>
      <c r="AB1765" s="2">
        <v>0.98299999999999998</v>
      </c>
      <c r="AC1765" s="2">
        <v>0.96499999999999997</v>
      </c>
      <c r="AD1765" s="2">
        <v>0.75600000000000001</v>
      </c>
      <c r="AE1765" s="2">
        <v>0.871</v>
      </c>
      <c r="AF1765" s="2">
        <v>3.0000000000000001E-3</v>
      </c>
      <c r="AG1765" s="2">
        <v>3.0000000000000001E-3</v>
      </c>
      <c r="AH1765" s="2">
        <v>0.95</v>
      </c>
      <c r="AI1765" s="2">
        <v>0</v>
      </c>
      <c r="AJ1765" s="2">
        <v>0</v>
      </c>
      <c r="AK1765">
        <v>720925</v>
      </c>
      <c r="AL1765">
        <v>136.19999999999999</v>
      </c>
      <c r="AM1765" t="s">
        <v>57</v>
      </c>
      <c r="AN1765" s="3">
        <v>0.88810810810810792</v>
      </c>
      <c r="AO1765" s="3">
        <v>9.5612286223290509E-3</v>
      </c>
      <c r="AP1765" s="3">
        <v>0.88802864813804161</v>
      </c>
      <c r="AQ1765" s="3">
        <v>9.587880553720958E-3</v>
      </c>
      <c r="AR1765" s="3">
        <v>0.88125800175089564</v>
      </c>
      <c r="AS1765" s="3">
        <v>1.1505194268364421E-2</v>
      </c>
      <c r="AT1765" s="10">
        <v>2.3164749145507808E-3</v>
      </c>
      <c r="AU1765" s="1">
        <v>426.41015625</v>
      </c>
      <c r="AV1765" s="5">
        <v>3194509.01605599</v>
      </c>
      <c r="AW1765" s="9">
        <v>1.3040168285369871</v>
      </c>
      <c r="AX1765">
        <v>24</v>
      </c>
      <c r="AY1765" t="s">
        <v>50</v>
      </c>
      <c r="AZ1765" s="9">
        <f>AVERAGE(MainTable[[#This Row],[f1]:[f4]])</f>
        <v>0.5746</v>
      </c>
      <c r="BA1765" s="9">
        <f>AVERAGE(MainTable[[#This Row],[l1]:[l3]])</f>
        <v>0.18466666666666667</v>
      </c>
      <c r="BB1765" s="9">
        <f>AVERAGE(MainTable[[#This Row],[n1]:[lsc]])</f>
        <v>0.51183333333333336</v>
      </c>
      <c r="BC1765" s="9">
        <f>AVERAGE(MainTable[[#This Row],[density]:[clsCoef]])</f>
        <v>0.86050000000000004</v>
      </c>
      <c r="BD1765" s="9">
        <f>AVERAGE(MainTable[[#This Row],[t2]:[t4]])</f>
        <v>0.31866666666666665</v>
      </c>
      <c r="BE1765" s="9">
        <f>AVERAGE(MainTable[[#This Row],[c1]:[c2]])</f>
        <v>0</v>
      </c>
      <c r="BF1765" s="9">
        <f>AVERAGE(MainTable[[#This Row],[n3]], MainTable[[#This Row],[n1]], MainTable[[#This Row],[n4]])</f>
        <v>0.24866666666666667</v>
      </c>
      <c r="BG1765" s="9" t="str">
        <f>VLOOKUP(MainTable[[#This Row],[model]],ModelNames,4,FALSE)</f>
        <v>Tree-based</v>
      </c>
      <c r="BH1765" s="9" cm="1">
        <f t="array" ref="BH1765">MEDIAN(IF($AM$2:$AM$2385=AM1765,$AN$2:$AN$2385))</f>
        <v>0.84387062005572167</v>
      </c>
      <c r="BI1765" s="9" t="str" cm="1">
        <f t="array" ref="BI1765">LEFT(A1765, MIN(IFERROR(FIND({"_binarized","_clean","_converted"}, A1765), LEN(A1765)+1))-1)</f>
        <v>ringnorm</v>
      </c>
    </row>
    <row r="1766" spans="1:61" x14ac:dyDescent="0.25">
      <c r="A1766" t="s">
        <v>191</v>
      </c>
      <c r="B1766" s="6">
        <v>7400</v>
      </c>
      <c r="C1766">
        <v>21</v>
      </c>
      <c r="D1766">
        <v>20</v>
      </c>
      <c r="E1766">
        <v>0</v>
      </c>
      <c r="F1766" s="1">
        <v>1.0196506550218341</v>
      </c>
      <c r="G1766">
        <v>0</v>
      </c>
      <c r="H1766">
        <v>0</v>
      </c>
      <c r="I1766" s="1">
        <v>1000000</v>
      </c>
      <c r="J1766" s="1">
        <v>1.5039454253777831</v>
      </c>
      <c r="K1766" s="1">
        <v>0.23376349820223069</v>
      </c>
      <c r="L1766" s="1">
        <v>11.5326</v>
      </c>
      <c r="M1766" s="1">
        <v>10.145200000000001</v>
      </c>
      <c r="N1766" s="2">
        <v>0.45700000000000002</v>
      </c>
      <c r="O1766" s="2">
        <v>0.95199999999999996</v>
      </c>
      <c r="P1766" s="2">
        <v>0.38100000000000001</v>
      </c>
      <c r="Q1766" s="2">
        <v>0</v>
      </c>
      <c r="R1766" s="2">
        <v>0.94599999999999995</v>
      </c>
      <c r="S1766" s="2">
        <v>0.59399999999999997</v>
      </c>
      <c r="T1766" s="2">
        <v>0.125</v>
      </c>
      <c r="U1766" s="2">
        <v>0.23699999999999999</v>
      </c>
      <c r="V1766" s="2">
        <v>0.192</v>
      </c>
      <c r="W1766" s="2">
        <v>0.128</v>
      </c>
      <c r="X1766" s="2">
        <v>0.45200000000000001</v>
      </c>
      <c r="Y1766" s="2">
        <v>0.245</v>
      </c>
      <c r="Z1766" s="2">
        <v>0.373</v>
      </c>
      <c r="AA1766" s="2">
        <v>0.89</v>
      </c>
      <c r="AB1766" s="2">
        <v>0.98299999999999998</v>
      </c>
      <c r="AC1766" s="2">
        <v>0.96499999999999997</v>
      </c>
      <c r="AD1766" s="2">
        <v>0.75600000000000001</v>
      </c>
      <c r="AE1766" s="2">
        <v>0.871</v>
      </c>
      <c r="AF1766" s="2">
        <v>3.0000000000000001E-3</v>
      </c>
      <c r="AG1766" s="2">
        <v>3.0000000000000001E-3</v>
      </c>
      <c r="AH1766" s="2">
        <v>0.95</v>
      </c>
      <c r="AI1766" s="2">
        <v>0</v>
      </c>
      <c r="AJ1766" s="2">
        <v>0</v>
      </c>
      <c r="AK1766">
        <v>720925</v>
      </c>
      <c r="AL1766">
        <v>136.19999999999999</v>
      </c>
      <c r="AM1766" t="s">
        <v>62</v>
      </c>
      <c r="AN1766" s="3">
        <v>0.76405405405405402</v>
      </c>
      <c r="AO1766" s="3">
        <v>1.463832287910501E-2</v>
      </c>
      <c r="AP1766" s="3">
        <v>0.76184577815129206</v>
      </c>
      <c r="AQ1766" s="3">
        <v>1.4587892876963269E-2</v>
      </c>
      <c r="AT1766" s="10">
        <v>2.086877822875977E-3</v>
      </c>
      <c r="AU1766" s="1">
        <v>478.3515625</v>
      </c>
      <c r="AV1766" s="5">
        <v>3545967.0512966979</v>
      </c>
      <c r="AW1766" s="9">
        <v>0.28609585762023931</v>
      </c>
      <c r="AX1766">
        <v>6</v>
      </c>
      <c r="AY1766" t="s">
        <v>50</v>
      </c>
      <c r="AZ1766" s="9">
        <f>AVERAGE(MainTable[[#This Row],[f1]:[f4]])</f>
        <v>0.5746</v>
      </c>
      <c r="BA1766" s="9">
        <f>AVERAGE(MainTable[[#This Row],[l1]:[l3]])</f>
        <v>0.18466666666666667</v>
      </c>
      <c r="BB1766" s="9">
        <f>AVERAGE(MainTable[[#This Row],[n1]:[lsc]])</f>
        <v>0.51183333333333336</v>
      </c>
      <c r="BC1766" s="9">
        <f>AVERAGE(MainTable[[#This Row],[density]:[clsCoef]])</f>
        <v>0.86050000000000004</v>
      </c>
      <c r="BD1766" s="9">
        <f>AVERAGE(MainTable[[#This Row],[t2]:[t4]])</f>
        <v>0.31866666666666665</v>
      </c>
      <c r="BE1766" s="9">
        <f>AVERAGE(MainTable[[#This Row],[c1]:[c2]])</f>
        <v>0</v>
      </c>
      <c r="BF1766" s="9">
        <f>AVERAGE(MainTable[[#This Row],[n3]], MainTable[[#This Row],[n1]], MainTable[[#This Row],[n4]])</f>
        <v>0.24866666666666667</v>
      </c>
      <c r="BG1766" s="9" t="str">
        <f>VLOOKUP(MainTable[[#This Row],[model]],ModelNames,4,FALSE)</f>
        <v>Linear</v>
      </c>
      <c r="BH1766" s="9" cm="1">
        <f t="array" ref="BH1766">MEDIAN(IF($AM$2:$AM$2385=AM1766,$AN$2:$AN$2385))</f>
        <v>0.84909999999999997</v>
      </c>
      <c r="BI1766" s="9" t="str" cm="1">
        <f t="array" ref="BI1766">LEFT(A1766, MIN(IFERROR(FIND({"_binarized","_clean","_converted"}, A1766), LEN(A1766)+1))-1)</f>
        <v>ringnorm</v>
      </c>
    </row>
    <row r="1767" spans="1:61" x14ac:dyDescent="0.25">
      <c r="A1767" t="s">
        <v>191</v>
      </c>
      <c r="B1767" s="6">
        <v>7400</v>
      </c>
      <c r="C1767">
        <v>21</v>
      </c>
      <c r="D1767">
        <v>20</v>
      </c>
      <c r="E1767">
        <v>0</v>
      </c>
      <c r="F1767" s="1">
        <v>1.0196506550218341</v>
      </c>
      <c r="G1767">
        <v>0</v>
      </c>
      <c r="H1767">
        <v>0</v>
      </c>
      <c r="I1767" s="1">
        <v>1000000</v>
      </c>
      <c r="J1767" s="1">
        <v>1.5039454253777831</v>
      </c>
      <c r="K1767" s="1">
        <v>0.23376349820223069</v>
      </c>
      <c r="L1767" s="1">
        <v>11.5326</v>
      </c>
      <c r="M1767" s="1">
        <v>10.145200000000001</v>
      </c>
      <c r="N1767" s="2">
        <v>0.45700000000000002</v>
      </c>
      <c r="O1767" s="2">
        <v>0.95199999999999996</v>
      </c>
      <c r="P1767" s="2">
        <v>0.38100000000000001</v>
      </c>
      <c r="Q1767" s="2">
        <v>0</v>
      </c>
      <c r="R1767" s="2">
        <v>0.94599999999999995</v>
      </c>
      <c r="S1767" s="2">
        <v>0.59399999999999997</v>
      </c>
      <c r="T1767" s="2">
        <v>0.125</v>
      </c>
      <c r="U1767" s="2">
        <v>0.23699999999999999</v>
      </c>
      <c r="V1767" s="2">
        <v>0.192</v>
      </c>
      <c r="W1767" s="2">
        <v>0.128</v>
      </c>
      <c r="X1767" s="2">
        <v>0.45200000000000001</v>
      </c>
      <c r="Y1767" s="2">
        <v>0.245</v>
      </c>
      <c r="Z1767" s="2">
        <v>0.373</v>
      </c>
      <c r="AA1767" s="2">
        <v>0.89</v>
      </c>
      <c r="AB1767" s="2">
        <v>0.98299999999999998</v>
      </c>
      <c r="AC1767" s="2">
        <v>0.96499999999999997</v>
      </c>
      <c r="AD1767" s="2">
        <v>0.75600000000000001</v>
      </c>
      <c r="AE1767" s="2">
        <v>0.871</v>
      </c>
      <c r="AF1767" s="2">
        <v>3.0000000000000001E-3</v>
      </c>
      <c r="AG1767" s="2">
        <v>3.0000000000000001E-3</v>
      </c>
      <c r="AH1767" s="2">
        <v>0.95</v>
      </c>
      <c r="AI1767" s="2">
        <v>0</v>
      </c>
      <c r="AJ1767" s="2">
        <v>0</v>
      </c>
      <c r="AK1767">
        <v>720925</v>
      </c>
      <c r="AL1767">
        <v>136.19999999999999</v>
      </c>
      <c r="AM1767" t="s">
        <v>64</v>
      </c>
      <c r="AN1767" s="3">
        <v>0.76324324324324322</v>
      </c>
      <c r="AO1767" s="3">
        <v>1.7096597468395518E-2</v>
      </c>
      <c r="AP1767" s="3">
        <v>0.76181911381701883</v>
      </c>
      <c r="AQ1767" s="3">
        <v>1.702796144772779E-2</v>
      </c>
      <c r="AR1767" s="3">
        <v>0.81482319204049869</v>
      </c>
      <c r="AS1767" s="3">
        <v>1.9539862748787471E-2</v>
      </c>
      <c r="AT1767" s="10">
        <v>2.1238327026367192E-3</v>
      </c>
      <c r="AU1767" s="1">
        <v>477.453125</v>
      </c>
      <c r="AV1767" s="5">
        <v>3484266.9061517739</v>
      </c>
      <c r="AW1767" s="9">
        <v>0.14688014984130859</v>
      </c>
      <c r="AX1767">
        <v>2</v>
      </c>
      <c r="AY1767" t="s">
        <v>50</v>
      </c>
      <c r="AZ1767" s="9">
        <f>AVERAGE(MainTable[[#This Row],[f1]:[f4]])</f>
        <v>0.5746</v>
      </c>
      <c r="BA1767" s="9">
        <f>AVERAGE(MainTable[[#This Row],[l1]:[l3]])</f>
        <v>0.18466666666666667</v>
      </c>
      <c r="BB1767" s="9">
        <f>AVERAGE(MainTable[[#This Row],[n1]:[lsc]])</f>
        <v>0.51183333333333336</v>
      </c>
      <c r="BC1767" s="9">
        <f>AVERAGE(MainTable[[#This Row],[density]:[clsCoef]])</f>
        <v>0.86050000000000004</v>
      </c>
      <c r="BD1767" s="9">
        <f>AVERAGE(MainTable[[#This Row],[t2]:[t4]])</f>
        <v>0.31866666666666665</v>
      </c>
      <c r="BE1767" s="9">
        <f>AVERAGE(MainTable[[#This Row],[c1]:[c2]])</f>
        <v>0</v>
      </c>
      <c r="BF1767" s="9">
        <f>AVERAGE(MainTable[[#This Row],[n3]], MainTable[[#This Row],[n1]], MainTable[[#This Row],[n4]])</f>
        <v>0.24866666666666667</v>
      </c>
      <c r="BG1767" s="9" t="str">
        <f>VLOOKUP(MainTable[[#This Row],[model]],ModelNames,4,FALSE)</f>
        <v>Discriminant</v>
      </c>
      <c r="BH1767" s="9" cm="1">
        <f t="array" ref="BH1767">MEDIAN(IF($AM$2:$AM$2385=AM1767,$AN$2:$AN$2385))</f>
        <v>0.83860904466088915</v>
      </c>
      <c r="BI1767" s="9" t="str" cm="1">
        <f t="array" ref="BI1767">LEFT(A1767, MIN(IFERROR(FIND({"_binarized","_clean","_converted"}, A1767), LEN(A1767)+1))-1)</f>
        <v>ringnorm</v>
      </c>
    </row>
    <row r="1768" spans="1:61" x14ac:dyDescent="0.25">
      <c r="A1768" t="s">
        <v>191</v>
      </c>
      <c r="B1768" s="6">
        <v>7400</v>
      </c>
      <c r="C1768">
        <v>21</v>
      </c>
      <c r="D1768">
        <v>20</v>
      </c>
      <c r="E1768">
        <v>0</v>
      </c>
      <c r="F1768" s="1">
        <v>1.0196506550218341</v>
      </c>
      <c r="G1768">
        <v>0</v>
      </c>
      <c r="H1768">
        <v>0</v>
      </c>
      <c r="I1768" s="1">
        <v>1000000</v>
      </c>
      <c r="J1768" s="1">
        <v>1.5039454253777831</v>
      </c>
      <c r="K1768" s="1">
        <v>0.23376349820223069</v>
      </c>
      <c r="L1768" s="1">
        <v>11.5326</v>
      </c>
      <c r="M1768" s="1">
        <v>10.145200000000001</v>
      </c>
      <c r="N1768" s="2">
        <v>0.45700000000000002</v>
      </c>
      <c r="O1768" s="2">
        <v>0.95199999999999996</v>
      </c>
      <c r="P1768" s="2">
        <v>0.38100000000000001</v>
      </c>
      <c r="Q1768" s="2">
        <v>0</v>
      </c>
      <c r="R1768" s="2">
        <v>0.94599999999999995</v>
      </c>
      <c r="S1768" s="2">
        <v>0.59399999999999997</v>
      </c>
      <c r="T1768" s="2">
        <v>0.125</v>
      </c>
      <c r="U1768" s="2">
        <v>0.23699999999999999</v>
      </c>
      <c r="V1768" s="2">
        <v>0.192</v>
      </c>
      <c r="W1768" s="2">
        <v>0.128</v>
      </c>
      <c r="X1768" s="2">
        <v>0.45200000000000001</v>
      </c>
      <c r="Y1768" s="2">
        <v>0.245</v>
      </c>
      <c r="Z1768" s="2">
        <v>0.373</v>
      </c>
      <c r="AA1768" s="2">
        <v>0.89</v>
      </c>
      <c r="AB1768" s="2">
        <v>0.98299999999999998</v>
      </c>
      <c r="AC1768" s="2">
        <v>0.96499999999999997</v>
      </c>
      <c r="AD1768" s="2">
        <v>0.75600000000000001</v>
      </c>
      <c r="AE1768" s="2">
        <v>0.871</v>
      </c>
      <c r="AF1768" s="2">
        <v>3.0000000000000001E-3</v>
      </c>
      <c r="AG1768" s="2">
        <v>3.0000000000000001E-3</v>
      </c>
      <c r="AH1768" s="2">
        <v>0.95</v>
      </c>
      <c r="AI1768" s="2">
        <v>0</v>
      </c>
      <c r="AJ1768" s="2">
        <v>0</v>
      </c>
      <c r="AK1768">
        <v>720925</v>
      </c>
      <c r="AL1768">
        <v>136.19999999999999</v>
      </c>
      <c r="AM1768" t="s">
        <v>56</v>
      </c>
      <c r="AN1768" s="3">
        <v>0.76229729729729734</v>
      </c>
      <c r="AO1768" s="3">
        <v>1.5062567343884061E-2</v>
      </c>
      <c r="AP1768" s="3">
        <v>0.76111174318240749</v>
      </c>
      <c r="AQ1768" s="3">
        <v>1.4956842913045399E-2</v>
      </c>
      <c r="AR1768" s="3">
        <v>0.81345528173170367</v>
      </c>
      <c r="AS1768" s="3">
        <v>2.0463132149400539E-2</v>
      </c>
      <c r="AT1768" s="10">
        <v>1.884698867797852E-3</v>
      </c>
      <c r="AU1768" s="1">
        <v>477.14453125</v>
      </c>
      <c r="AV1768" s="5">
        <v>3926356.6856419989</v>
      </c>
      <c r="AW1768" s="9">
        <v>0.1980433464050293</v>
      </c>
      <c r="AX1768">
        <v>10</v>
      </c>
      <c r="AY1768" t="s">
        <v>50</v>
      </c>
      <c r="AZ1768" s="9">
        <f>AVERAGE(MainTable[[#This Row],[f1]:[f4]])</f>
        <v>0.5746</v>
      </c>
      <c r="BA1768" s="9">
        <f>AVERAGE(MainTable[[#This Row],[l1]:[l3]])</f>
        <v>0.18466666666666667</v>
      </c>
      <c r="BB1768" s="9">
        <f>AVERAGE(MainTable[[#This Row],[n1]:[lsc]])</f>
        <v>0.51183333333333336</v>
      </c>
      <c r="BC1768" s="9">
        <f>AVERAGE(MainTable[[#This Row],[density]:[clsCoef]])</f>
        <v>0.86050000000000004</v>
      </c>
      <c r="BD1768" s="9">
        <f>AVERAGE(MainTable[[#This Row],[t2]:[t4]])</f>
        <v>0.31866666666666665</v>
      </c>
      <c r="BE1768" s="9">
        <f>AVERAGE(MainTable[[#This Row],[c1]:[c2]])</f>
        <v>0</v>
      </c>
      <c r="BF1768" s="9">
        <f>AVERAGE(MainTable[[#This Row],[n3]], MainTable[[#This Row],[n1]], MainTable[[#This Row],[n4]])</f>
        <v>0.24866666666666667</v>
      </c>
      <c r="BG1768" s="9" t="str">
        <f>VLOOKUP(MainTable[[#This Row],[model]],ModelNames,4,FALSE)</f>
        <v>Linear</v>
      </c>
      <c r="BH1768" s="9" cm="1">
        <f t="array" ref="BH1768">MEDIAN(IF($AM$2:$AM$2385=AM1768,$AN$2:$AN$2385))</f>
        <v>0.85279999999999989</v>
      </c>
      <c r="BI1768" s="9" t="str" cm="1">
        <f t="array" ref="BI1768">LEFT(A1768, MIN(IFERROR(FIND({"_binarized","_clean","_converted"}, A1768), LEN(A1768)+1))-1)</f>
        <v>ringnorm</v>
      </c>
    </row>
    <row r="1769" spans="1:61" x14ac:dyDescent="0.25">
      <c r="A1769" t="s">
        <v>191</v>
      </c>
      <c r="B1769" s="6">
        <v>7400</v>
      </c>
      <c r="C1769">
        <v>21</v>
      </c>
      <c r="D1769">
        <v>20</v>
      </c>
      <c r="E1769">
        <v>0</v>
      </c>
      <c r="F1769" s="1">
        <v>1.0196506550218341</v>
      </c>
      <c r="G1769">
        <v>0</v>
      </c>
      <c r="H1769">
        <v>0</v>
      </c>
      <c r="I1769" s="1">
        <v>1000000</v>
      </c>
      <c r="J1769" s="1">
        <v>1.5039454253777831</v>
      </c>
      <c r="K1769" s="1">
        <v>0.23376349820223069</v>
      </c>
      <c r="L1769" s="1">
        <v>11.5326</v>
      </c>
      <c r="M1769" s="1">
        <v>10.145200000000001</v>
      </c>
      <c r="N1769" s="2">
        <v>0.45700000000000002</v>
      </c>
      <c r="O1769" s="2">
        <v>0.95199999999999996</v>
      </c>
      <c r="P1769" s="2">
        <v>0.38100000000000001</v>
      </c>
      <c r="Q1769" s="2">
        <v>0</v>
      </c>
      <c r="R1769" s="2">
        <v>0.94599999999999995</v>
      </c>
      <c r="S1769" s="2">
        <v>0.59399999999999997</v>
      </c>
      <c r="T1769" s="2">
        <v>0.125</v>
      </c>
      <c r="U1769" s="2">
        <v>0.23699999999999999</v>
      </c>
      <c r="V1769" s="2">
        <v>0.192</v>
      </c>
      <c r="W1769" s="2">
        <v>0.128</v>
      </c>
      <c r="X1769" s="2">
        <v>0.45200000000000001</v>
      </c>
      <c r="Y1769" s="2">
        <v>0.245</v>
      </c>
      <c r="Z1769" s="2">
        <v>0.373</v>
      </c>
      <c r="AA1769" s="2">
        <v>0.89</v>
      </c>
      <c r="AB1769" s="2">
        <v>0.98299999999999998</v>
      </c>
      <c r="AC1769" s="2">
        <v>0.96499999999999997</v>
      </c>
      <c r="AD1769" s="2">
        <v>0.75600000000000001</v>
      </c>
      <c r="AE1769" s="2">
        <v>0.871</v>
      </c>
      <c r="AF1769" s="2">
        <v>3.0000000000000001E-3</v>
      </c>
      <c r="AG1769" s="2">
        <v>3.0000000000000001E-3</v>
      </c>
      <c r="AH1769" s="2">
        <v>0.95</v>
      </c>
      <c r="AI1769" s="2">
        <v>0</v>
      </c>
      <c r="AJ1769" s="2">
        <v>0</v>
      </c>
      <c r="AK1769">
        <v>720925</v>
      </c>
      <c r="AL1769">
        <v>136.19999999999999</v>
      </c>
      <c r="AM1769" t="s">
        <v>60</v>
      </c>
      <c r="AN1769" s="3">
        <v>0.76081081081081092</v>
      </c>
      <c r="AO1769" s="3">
        <v>1.7023809219755132E-2</v>
      </c>
      <c r="AP1769" s="3">
        <v>0.75839231283148811</v>
      </c>
      <c r="AQ1769" s="3">
        <v>1.6946584913490641E-2</v>
      </c>
      <c r="AT1769" s="10">
        <v>1.771211624145508E-3</v>
      </c>
      <c r="AU1769" s="1">
        <v>475.453125</v>
      </c>
      <c r="AV1769" s="5">
        <v>4177931.027056132</v>
      </c>
      <c r="AW1769" s="9">
        <v>0.27379322052001948</v>
      </c>
      <c r="AX1769">
        <v>16</v>
      </c>
      <c r="AY1769" t="s">
        <v>50</v>
      </c>
      <c r="AZ1769" s="9">
        <f>AVERAGE(MainTable[[#This Row],[f1]:[f4]])</f>
        <v>0.5746</v>
      </c>
      <c r="BA1769" s="9">
        <f>AVERAGE(MainTable[[#This Row],[l1]:[l3]])</f>
        <v>0.18466666666666667</v>
      </c>
      <c r="BB1769" s="9">
        <f>AVERAGE(MainTable[[#This Row],[n1]:[lsc]])</f>
        <v>0.51183333333333336</v>
      </c>
      <c r="BC1769" s="9">
        <f>AVERAGE(MainTable[[#This Row],[density]:[clsCoef]])</f>
        <v>0.86050000000000004</v>
      </c>
      <c r="BD1769" s="9">
        <f>AVERAGE(MainTable[[#This Row],[t2]:[t4]])</f>
        <v>0.31866666666666665</v>
      </c>
      <c r="BE1769" s="9">
        <f>AVERAGE(MainTable[[#This Row],[c1]:[c2]])</f>
        <v>0</v>
      </c>
      <c r="BF1769" s="9">
        <f>AVERAGE(MainTable[[#This Row],[n3]], MainTable[[#This Row],[n1]], MainTable[[#This Row],[n4]])</f>
        <v>0.24866666666666667</v>
      </c>
      <c r="BG1769" s="9" t="str">
        <f>VLOOKUP(MainTable[[#This Row],[model]],ModelNames,4,FALSE)</f>
        <v>Linear</v>
      </c>
      <c r="BH1769" s="9" cm="1">
        <f t="array" ref="BH1769">MEDIAN(IF($AM$2:$AM$2385=AM1769,$AN$2:$AN$2385))</f>
        <v>0.84154689776823377</v>
      </c>
      <c r="BI1769" s="9" t="str" cm="1">
        <f t="array" ref="BI1769">LEFT(A1769, MIN(IFERROR(FIND({"_binarized","_clean","_converted"}, A1769), LEN(A1769)+1))-1)</f>
        <v>ringnorm</v>
      </c>
    </row>
    <row r="1770" spans="1:61" x14ac:dyDescent="0.25">
      <c r="A1770" t="s">
        <v>191</v>
      </c>
      <c r="B1770" s="6">
        <v>7400</v>
      </c>
      <c r="C1770">
        <v>21</v>
      </c>
      <c r="D1770">
        <v>20</v>
      </c>
      <c r="E1770">
        <v>0</v>
      </c>
      <c r="F1770" s="1">
        <v>1.0196506550218341</v>
      </c>
      <c r="G1770">
        <v>0</v>
      </c>
      <c r="H1770">
        <v>0</v>
      </c>
      <c r="I1770" s="1">
        <v>1000000</v>
      </c>
      <c r="J1770" s="1">
        <v>1.5039454253777831</v>
      </c>
      <c r="K1770" s="1">
        <v>0.23376349820223069</v>
      </c>
      <c r="L1770" s="1">
        <v>11.5326</v>
      </c>
      <c r="M1770" s="1">
        <v>10.145200000000001</v>
      </c>
      <c r="N1770" s="2">
        <v>0.45700000000000002</v>
      </c>
      <c r="O1770" s="2">
        <v>0.95199999999999996</v>
      </c>
      <c r="P1770" s="2">
        <v>0.38100000000000001</v>
      </c>
      <c r="Q1770" s="2">
        <v>0</v>
      </c>
      <c r="R1770" s="2">
        <v>0.94599999999999995</v>
      </c>
      <c r="S1770" s="2">
        <v>0.59399999999999997</v>
      </c>
      <c r="T1770" s="2">
        <v>0.125</v>
      </c>
      <c r="U1770" s="2">
        <v>0.23699999999999999</v>
      </c>
      <c r="V1770" s="2">
        <v>0.192</v>
      </c>
      <c r="W1770" s="2">
        <v>0.128</v>
      </c>
      <c r="X1770" s="2">
        <v>0.45200000000000001</v>
      </c>
      <c r="Y1770" s="2">
        <v>0.245</v>
      </c>
      <c r="Z1770" s="2">
        <v>0.373</v>
      </c>
      <c r="AA1770" s="2">
        <v>0.89</v>
      </c>
      <c r="AB1770" s="2">
        <v>0.98299999999999998</v>
      </c>
      <c r="AC1770" s="2">
        <v>0.96499999999999997</v>
      </c>
      <c r="AD1770" s="2">
        <v>0.75600000000000001</v>
      </c>
      <c r="AE1770" s="2">
        <v>0.871</v>
      </c>
      <c r="AF1770" s="2">
        <v>3.0000000000000001E-3</v>
      </c>
      <c r="AG1770" s="2">
        <v>3.0000000000000001E-3</v>
      </c>
      <c r="AH1770" s="2">
        <v>0.95</v>
      </c>
      <c r="AI1770" s="2">
        <v>0</v>
      </c>
      <c r="AJ1770" s="2">
        <v>0</v>
      </c>
      <c r="AK1770">
        <v>720925</v>
      </c>
      <c r="AL1770">
        <v>136.19999999999999</v>
      </c>
      <c r="AM1770" t="s">
        <v>53</v>
      </c>
      <c r="AN1770" s="3">
        <v>0.71189189189189195</v>
      </c>
      <c r="AO1770" s="3">
        <v>7.4581863386738584E-3</v>
      </c>
      <c r="AP1770" s="3">
        <v>0.68475129938973822</v>
      </c>
      <c r="AQ1770" s="3">
        <v>9.704527056434523E-3</v>
      </c>
      <c r="AR1770" s="3">
        <v>0.84150151794482908</v>
      </c>
      <c r="AS1770" s="3">
        <v>7.3908473151975173E-3</v>
      </c>
      <c r="AT1770" s="10">
        <v>0.18928718566894531</v>
      </c>
      <c r="AU1770" s="1">
        <v>471.3671875</v>
      </c>
      <c r="AV1770" s="5">
        <v>39094.035731199809</v>
      </c>
      <c r="AW1770" s="9">
        <v>0.69764041900634766</v>
      </c>
      <c r="AX1770">
        <v>24</v>
      </c>
      <c r="AY1770" t="s">
        <v>50</v>
      </c>
      <c r="AZ1770" s="9">
        <f>AVERAGE(MainTable[[#This Row],[f1]:[f4]])</f>
        <v>0.5746</v>
      </c>
      <c r="BA1770" s="9">
        <f>AVERAGE(MainTable[[#This Row],[l1]:[l3]])</f>
        <v>0.18466666666666667</v>
      </c>
      <c r="BB1770" s="9">
        <f>AVERAGE(MainTable[[#This Row],[n1]:[lsc]])</f>
        <v>0.51183333333333336</v>
      </c>
      <c r="BC1770" s="9">
        <f>AVERAGE(MainTable[[#This Row],[density]:[clsCoef]])</f>
        <v>0.86050000000000004</v>
      </c>
      <c r="BD1770" s="9">
        <f>AVERAGE(MainTable[[#This Row],[t2]:[t4]])</f>
        <v>0.31866666666666665</v>
      </c>
      <c r="BE1770" s="9">
        <f>AVERAGE(MainTable[[#This Row],[c1]:[c2]])</f>
        <v>0</v>
      </c>
      <c r="BF1770" s="9">
        <f>AVERAGE(MainTable[[#This Row],[n3]], MainTable[[#This Row],[n1]], MainTable[[#This Row],[n4]])</f>
        <v>0.24866666666666667</v>
      </c>
      <c r="BG1770" s="9" t="str">
        <f>VLOOKUP(MainTable[[#This Row],[model]],ModelNames,4,FALSE)</f>
        <v>Instance-based</v>
      </c>
      <c r="BH1770" s="9" cm="1">
        <f t="array" ref="BH1770">MEDIAN(IF($AM$2:$AM$2385=AM1770,$AN$2:$AN$2385))</f>
        <v>0.85</v>
      </c>
      <c r="BI1770" s="9" t="str" cm="1">
        <f t="array" ref="BI1770">LEFT(A1770, MIN(IFERROR(FIND({"_binarized","_clean","_converted"}, A1770), LEN(A1770)+1))-1)</f>
        <v>ringnorm</v>
      </c>
    </row>
    <row r="1771" spans="1:61" x14ac:dyDescent="0.25">
      <c r="A1771" t="s">
        <v>124</v>
      </c>
      <c r="B1771" s="6">
        <v>319</v>
      </c>
      <c r="C1771">
        <v>39</v>
      </c>
      <c r="D1771">
        <v>38</v>
      </c>
      <c r="E1771">
        <v>0</v>
      </c>
      <c r="F1771" s="1">
        <v>1.018987341772152</v>
      </c>
      <c r="G1771">
        <v>0</v>
      </c>
      <c r="H1771">
        <v>0</v>
      </c>
      <c r="I1771" s="1">
        <v>702.50613818485601</v>
      </c>
      <c r="J1771" s="1">
        <v>18.673114026686001</v>
      </c>
      <c r="K1771" s="1">
        <v>2.1880988183009951</v>
      </c>
      <c r="L1771" s="1">
        <v>33.704500000000003</v>
      </c>
      <c r="M1771" s="1">
        <v>9.2959999999999994</v>
      </c>
      <c r="N1771" s="2">
        <v>0.41199999999999998</v>
      </c>
      <c r="O1771" s="2">
        <v>0.77600000000000002</v>
      </c>
      <c r="P1771" s="2">
        <v>0.222</v>
      </c>
      <c r="Q1771" s="2">
        <v>0</v>
      </c>
      <c r="R1771" s="2">
        <v>0.97499999999999998</v>
      </c>
      <c r="S1771" s="2">
        <v>0.38900000000000001</v>
      </c>
      <c r="T1771" s="2">
        <v>2.7E-2</v>
      </c>
      <c r="U1771" s="2">
        <v>0.14399999999999999</v>
      </c>
      <c r="V1771" s="2">
        <v>6.3E-2</v>
      </c>
      <c r="W1771" s="2">
        <v>0.187</v>
      </c>
      <c r="X1771" s="2">
        <v>0.45800000000000002</v>
      </c>
      <c r="Y1771" s="2">
        <v>0.36099999999999999</v>
      </c>
      <c r="Z1771" s="2">
        <v>0.21</v>
      </c>
      <c r="AA1771" s="2">
        <v>0.96599999999999997</v>
      </c>
      <c r="AB1771" s="2">
        <v>0.99099999999999999</v>
      </c>
      <c r="AC1771" s="2">
        <v>0.98299999999999998</v>
      </c>
      <c r="AD1771" s="2">
        <v>0.66800000000000004</v>
      </c>
      <c r="AE1771" s="2">
        <v>0.91400000000000003</v>
      </c>
      <c r="AF1771" s="2">
        <v>0.11899999999999999</v>
      </c>
      <c r="AG1771" s="2">
        <v>6.6000000000000003E-2</v>
      </c>
      <c r="AH1771" s="2">
        <v>0.55300000000000005</v>
      </c>
      <c r="AI1771" s="2">
        <v>0</v>
      </c>
      <c r="AJ1771" s="2">
        <v>0</v>
      </c>
      <c r="AK1771">
        <v>48614</v>
      </c>
      <c r="AL1771">
        <v>0.32</v>
      </c>
      <c r="AM1771" t="s">
        <v>49</v>
      </c>
      <c r="AN1771" s="3">
        <v>0.80277777777777781</v>
      </c>
      <c r="AO1771" s="3">
        <v>6.0903609205017799E-2</v>
      </c>
      <c r="AP1771" s="3">
        <v>0.80232748428338108</v>
      </c>
      <c r="AQ1771" s="3">
        <v>6.1364073105663289E-2</v>
      </c>
      <c r="AR1771" s="3">
        <v>0.862294186827957</v>
      </c>
      <c r="AS1771" s="3">
        <v>4.7242676865144738E-2</v>
      </c>
      <c r="AT1771" s="10">
        <v>2.0034313201904301E-3</v>
      </c>
      <c r="AU1771" s="1">
        <v>228.26953125</v>
      </c>
      <c r="AV1771" s="5">
        <v>159725.9645364751</v>
      </c>
      <c r="AW1771" s="9">
        <v>2.45611572265625</v>
      </c>
      <c r="AX1771">
        <v>16</v>
      </c>
      <c r="AY1771" t="s">
        <v>50</v>
      </c>
      <c r="AZ1771" s="9">
        <f>AVERAGE(MainTable[[#This Row],[f1]:[f4]])</f>
        <v>0.47240000000000004</v>
      </c>
      <c r="BA1771" s="9">
        <f>AVERAGE(MainTable[[#This Row],[l1]:[l3]])</f>
        <v>7.8E-2</v>
      </c>
      <c r="BB1771" s="9">
        <f>AVERAGE(MainTable[[#This Row],[n1]:[lsc]])</f>
        <v>0.52883333333333338</v>
      </c>
      <c r="BC1771" s="9">
        <f>AVERAGE(MainTable[[#This Row],[density]:[clsCoef]])</f>
        <v>0.82550000000000001</v>
      </c>
      <c r="BD1771" s="9">
        <f>AVERAGE(MainTable[[#This Row],[t2]:[t4]])</f>
        <v>0.246</v>
      </c>
      <c r="BE1771" s="9">
        <f>AVERAGE(MainTable[[#This Row],[c1]:[c2]])</f>
        <v>0</v>
      </c>
      <c r="BF1771" s="9">
        <f>AVERAGE(MainTable[[#This Row],[n3]], MainTable[[#This Row],[n1]], MainTable[[#This Row],[n4]])</f>
        <v>0.25266666666666665</v>
      </c>
      <c r="BG1771" s="9" t="str">
        <f>VLOOKUP(MainTable[[#This Row],[model]],ModelNames,4,FALSE)</f>
        <v>Neural</v>
      </c>
      <c r="BH1771" s="9" cm="1">
        <f t="array" ref="BH1771">MEDIAN(IF($AM$2:$AM$2385=AM1771,$AN$2:$AN$2385))</f>
        <v>0.87620447459485384</v>
      </c>
      <c r="BI1771" s="9" t="str" cm="1">
        <f t="array" ref="BI1771">LEFT(A1771, MIN(IFERROR(FIND({"_binarized","_clean","_converted"}, A1771), LEN(A1771)+1))-1)</f>
        <v>gallstone</v>
      </c>
    </row>
    <row r="1772" spans="1:61" x14ac:dyDescent="0.25">
      <c r="A1772" t="s">
        <v>124</v>
      </c>
      <c r="B1772" s="6">
        <v>319</v>
      </c>
      <c r="C1772">
        <v>39</v>
      </c>
      <c r="D1772">
        <v>38</v>
      </c>
      <c r="E1772">
        <v>0</v>
      </c>
      <c r="F1772" s="1">
        <v>1.018987341772152</v>
      </c>
      <c r="G1772">
        <v>0</v>
      </c>
      <c r="H1772">
        <v>0</v>
      </c>
      <c r="I1772" s="1">
        <v>702.50613818485601</v>
      </c>
      <c r="J1772" s="1">
        <v>18.673114026686001</v>
      </c>
      <c r="K1772" s="1">
        <v>2.1880988183009951</v>
      </c>
      <c r="L1772" s="1">
        <v>33.704500000000003</v>
      </c>
      <c r="M1772" s="1">
        <v>9.2959999999999994</v>
      </c>
      <c r="N1772" s="2">
        <v>0.41199999999999998</v>
      </c>
      <c r="O1772" s="2">
        <v>0.77600000000000002</v>
      </c>
      <c r="P1772" s="2">
        <v>0.222</v>
      </c>
      <c r="Q1772" s="2">
        <v>0</v>
      </c>
      <c r="R1772" s="2">
        <v>0.97499999999999998</v>
      </c>
      <c r="S1772" s="2">
        <v>0.38900000000000001</v>
      </c>
      <c r="T1772" s="2">
        <v>2.7E-2</v>
      </c>
      <c r="U1772" s="2">
        <v>0.14399999999999999</v>
      </c>
      <c r="V1772" s="2">
        <v>6.3E-2</v>
      </c>
      <c r="W1772" s="2">
        <v>0.187</v>
      </c>
      <c r="X1772" s="2">
        <v>0.45800000000000002</v>
      </c>
      <c r="Y1772" s="2">
        <v>0.36099999999999999</v>
      </c>
      <c r="Z1772" s="2">
        <v>0.21</v>
      </c>
      <c r="AA1772" s="2">
        <v>0.96599999999999997</v>
      </c>
      <c r="AB1772" s="2">
        <v>0.99099999999999999</v>
      </c>
      <c r="AC1772" s="2">
        <v>0.98299999999999998</v>
      </c>
      <c r="AD1772" s="2">
        <v>0.66800000000000004</v>
      </c>
      <c r="AE1772" s="2">
        <v>0.91400000000000003</v>
      </c>
      <c r="AF1772" s="2">
        <v>0.11899999999999999</v>
      </c>
      <c r="AG1772" s="2">
        <v>6.6000000000000003E-2</v>
      </c>
      <c r="AH1772" s="2">
        <v>0.55300000000000005</v>
      </c>
      <c r="AI1772" s="2">
        <v>0</v>
      </c>
      <c r="AJ1772" s="2">
        <v>0</v>
      </c>
      <c r="AK1772">
        <v>48614</v>
      </c>
      <c r="AL1772">
        <v>0.32</v>
      </c>
      <c r="AM1772" t="s">
        <v>58</v>
      </c>
      <c r="AN1772" s="3">
        <v>0.7964781746031746</v>
      </c>
      <c r="AO1772" s="3">
        <v>5.79361257190045E-2</v>
      </c>
      <c r="AP1772" s="3">
        <v>0.79615058352099755</v>
      </c>
      <c r="AQ1772" s="3">
        <v>5.8101451914279477E-2</v>
      </c>
      <c r="AR1772" s="3">
        <v>0.85557222934995125</v>
      </c>
      <c r="AS1772" s="3">
        <v>4.1963138116877977E-2</v>
      </c>
      <c r="AT1772" s="10">
        <v>4.9967765808105469E-3</v>
      </c>
      <c r="AU1772" s="1">
        <v>227.7890625</v>
      </c>
      <c r="AV1772" s="5">
        <v>64041.286382288388</v>
      </c>
      <c r="AW1772" s="9">
        <v>0.68616986274719238</v>
      </c>
      <c r="AX1772">
        <v>2</v>
      </c>
      <c r="AY1772" t="s">
        <v>50</v>
      </c>
      <c r="AZ1772" s="9">
        <f>AVERAGE(MainTable[[#This Row],[f1]:[f4]])</f>
        <v>0.47240000000000004</v>
      </c>
      <c r="BA1772" s="9">
        <f>AVERAGE(MainTable[[#This Row],[l1]:[l3]])</f>
        <v>7.8E-2</v>
      </c>
      <c r="BB1772" s="9">
        <f>AVERAGE(MainTable[[#This Row],[n1]:[lsc]])</f>
        <v>0.52883333333333338</v>
      </c>
      <c r="BC1772" s="9">
        <f>AVERAGE(MainTable[[#This Row],[density]:[clsCoef]])</f>
        <v>0.82550000000000001</v>
      </c>
      <c r="BD1772" s="9">
        <f>AVERAGE(MainTable[[#This Row],[t2]:[t4]])</f>
        <v>0.246</v>
      </c>
      <c r="BE1772" s="9">
        <f>AVERAGE(MainTable[[#This Row],[c1]:[c2]])</f>
        <v>0</v>
      </c>
      <c r="BF1772" s="9">
        <f>AVERAGE(MainTable[[#This Row],[n3]], MainTable[[#This Row],[n1]], MainTable[[#This Row],[n4]])</f>
        <v>0.25266666666666665</v>
      </c>
      <c r="BG1772" s="9" t="str">
        <f>VLOOKUP(MainTable[[#This Row],[model]],ModelNames,4,FALSE)</f>
        <v>Tree Ensemble</v>
      </c>
      <c r="BH1772" s="9" cm="1">
        <f t="array" ref="BH1772">MEDIAN(IF($AM$2:$AM$2385=AM1772,$AN$2:$AN$2385))</f>
        <v>0.86973139609339412</v>
      </c>
      <c r="BI1772" s="9" t="str" cm="1">
        <f t="array" ref="BI1772">LEFT(A1772, MIN(IFERROR(FIND({"_binarized","_clean","_converted"}, A1772), LEN(A1772)+1))-1)</f>
        <v>gallstone</v>
      </c>
    </row>
    <row r="1773" spans="1:61" x14ac:dyDescent="0.25">
      <c r="A1773" t="s">
        <v>124</v>
      </c>
      <c r="B1773" s="6">
        <v>319</v>
      </c>
      <c r="C1773">
        <v>39</v>
      </c>
      <c r="D1773">
        <v>38</v>
      </c>
      <c r="E1773">
        <v>0</v>
      </c>
      <c r="F1773" s="1">
        <v>1.018987341772152</v>
      </c>
      <c r="G1773">
        <v>0</v>
      </c>
      <c r="H1773">
        <v>0</v>
      </c>
      <c r="I1773" s="1">
        <v>702.50613818485601</v>
      </c>
      <c r="J1773" s="1">
        <v>18.673114026686001</v>
      </c>
      <c r="K1773" s="1">
        <v>2.1880988183009951</v>
      </c>
      <c r="L1773" s="1">
        <v>33.704500000000003</v>
      </c>
      <c r="M1773" s="1">
        <v>9.2959999999999994</v>
      </c>
      <c r="N1773" s="2">
        <v>0.41199999999999998</v>
      </c>
      <c r="O1773" s="2">
        <v>0.77600000000000002</v>
      </c>
      <c r="P1773" s="2">
        <v>0.222</v>
      </c>
      <c r="Q1773" s="2">
        <v>0</v>
      </c>
      <c r="R1773" s="2">
        <v>0.97499999999999998</v>
      </c>
      <c r="S1773" s="2">
        <v>0.38900000000000001</v>
      </c>
      <c r="T1773" s="2">
        <v>2.7E-2</v>
      </c>
      <c r="U1773" s="2">
        <v>0.14399999999999999</v>
      </c>
      <c r="V1773" s="2">
        <v>6.3E-2</v>
      </c>
      <c r="W1773" s="2">
        <v>0.187</v>
      </c>
      <c r="X1773" s="2">
        <v>0.45800000000000002</v>
      </c>
      <c r="Y1773" s="2">
        <v>0.36099999999999999</v>
      </c>
      <c r="Z1773" s="2">
        <v>0.21</v>
      </c>
      <c r="AA1773" s="2">
        <v>0.96599999999999997</v>
      </c>
      <c r="AB1773" s="2">
        <v>0.99099999999999999</v>
      </c>
      <c r="AC1773" s="2">
        <v>0.98299999999999998</v>
      </c>
      <c r="AD1773" s="2">
        <v>0.66800000000000004</v>
      </c>
      <c r="AE1773" s="2">
        <v>0.91400000000000003</v>
      </c>
      <c r="AF1773" s="2">
        <v>0.11899999999999999</v>
      </c>
      <c r="AG1773" s="2">
        <v>6.6000000000000003E-2</v>
      </c>
      <c r="AH1773" s="2">
        <v>0.55300000000000005</v>
      </c>
      <c r="AI1773" s="2">
        <v>0</v>
      </c>
      <c r="AJ1773" s="2">
        <v>0</v>
      </c>
      <c r="AK1773">
        <v>48614</v>
      </c>
      <c r="AL1773">
        <v>0.32</v>
      </c>
      <c r="AM1773" t="s">
        <v>60</v>
      </c>
      <c r="AN1773" s="3">
        <v>0.79642857142857149</v>
      </c>
      <c r="AO1773" s="3">
        <v>4.3567403209842308E-2</v>
      </c>
      <c r="AP1773" s="3">
        <v>0.79501992343296868</v>
      </c>
      <c r="AQ1773" s="3">
        <v>4.409141365658701E-2</v>
      </c>
      <c r="AR1773" s="3">
        <v>0.86827479685972642</v>
      </c>
      <c r="AS1773" s="3">
        <v>3.6742415301915382E-2</v>
      </c>
      <c r="AT1773" s="10">
        <v>1.7654895782470701E-3</v>
      </c>
      <c r="AU1773" s="1">
        <v>228.96875</v>
      </c>
      <c r="AV1773" s="5">
        <v>181252.83997299121</v>
      </c>
      <c r="AW1773" s="9">
        <v>6.2420368194580078E-2</v>
      </c>
      <c r="AX1773">
        <v>16</v>
      </c>
      <c r="AY1773" t="s">
        <v>50</v>
      </c>
      <c r="AZ1773" s="9">
        <f>AVERAGE(MainTable[[#This Row],[f1]:[f4]])</f>
        <v>0.47240000000000004</v>
      </c>
      <c r="BA1773" s="9">
        <f>AVERAGE(MainTable[[#This Row],[l1]:[l3]])</f>
        <v>7.8E-2</v>
      </c>
      <c r="BB1773" s="9">
        <f>AVERAGE(MainTable[[#This Row],[n1]:[lsc]])</f>
        <v>0.52883333333333338</v>
      </c>
      <c r="BC1773" s="9">
        <f>AVERAGE(MainTable[[#This Row],[density]:[clsCoef]])</f>
        <v>0.82550000000000001</v>
      </c>
      <c r="BD1773" s="9">
        <f>AVERAGE(MainTable[[#This Row],[t2]:[t4]])</f>
        <v>0.246</v>
      </c>
      <c r="BE1773" s="9">
        <f>AVERAGE(MainTable[[#This Row],[c1]:[c2]])</f>
        <v>0</v>
      </c>
      <c r="BF1773" s="9">
        <f>AVERAGE(MainTable[[#This Row],[n3]], MainTable[[#This Row],[n1]], MainTable[[#This Row],[n4]])</f>
        <v>0.25266666666666665</v>
      </c>
      <c r="BG1773" s="9" t="str">
        <f>VLOOKUP(MainTable[[#This Row],[model]],ModelNames,4,FALSE)</f>
        <v>Linear</v>
      </c>
      <c r="BH1773" s="9" cm="1">
        <f t="array" ref="BH1773">MEDIAN(IF($AM$2:$AM$2385=AM1773,$AN$2:$AN$2385))</f>
        <v>0.84154689776823377</v>
      </c>
      <c r="BI1773" s="9" t="str" cm="1">
        <f t="array" ref="BI1773">LEFT(A1773, MIN(IFERROR(FIND({"_binarized","_clean","_converted"}, A1773), LEN(A1773)+1))-1)</f>
        <v>gallstone</v>
      </c>
    </row>
    <row r="1774" spans="1:61" x14ac:dyDescent="0.25">
      <c r="A1774" t="s">
        <v>124</v>
      </c>
      <c r="B1774" s="6">
        <v>319</v>
      </c>
      <c r="C1774">
        <v>39</v>
      </c>
      <c r="D1774">
        <v>38</v>
      </c>
      <c r="E1774">
        <v>0</v>
      </c>
      <c r="F1774" s="1">
        <v>1.018987341772152</v>
      </c>
      <c r="G1774">
        <v>0</v>
      </c>
      <c r="H1774">
        <v>0</v>
      </c>
      <c r="I1774" s="1">
        <v>702.50613818485601</v>
      </c>
      <c r="J1774" s="1">
        <v>18.673114026686001</v>
      </c>
      <c r="K1774" s="1">
        <v>2.1880988183009951</v>
      </c>
      <c r="L1774" s="1">
        <v>33.704500000000003</v>
      </c>
      <c r="M1774" s="1">
        <v>9.2959999999999994</v>
      </c>
      <c r="N1774" s="2">
        <v>0.41199999999999998</v>
      </c>
      <c r="O1774" s="2">
        <v>0.77600000000000002</v>
      </c>
      <c r="P1774" s="2">
        <v>0.222</v>
      </c>
      <c r="Q1774" s="2">
        <v>0</v>
      </c>
      <c r="R1774" s="2">
        <v>0.97499999999999998</v>
      </c>
      <c r="S1774" s="2">
        <v>0.38900000000000001</v>
      </c>
      <c r="T1774" s="2">
        <v>2.7E-2</v>
      </c>
      <c r="U1774" s="2">
        <v>0.14399999999999999</v>
      </c>
      <c r="V1774" s="2">
        <v>6.3E-2</v>
      </c>
      <c r="W1774" s="2">
        <v>0.187</v>
      </c>
      <c r="X1774" s="2">
        <v>0.45800000000000002</v>
      </c>
      <c r="Y1774" s="2">
        <v>0.36099999999999999</v>
      </c>
      <c r="Z1774" s="2">
        <v>0.21</v>
      </c>
      <c r="AA1774" s="2">
        <v>0.96599999999999997</v>
      </c>
      <c r="AB1774" s="2">
        <v>0.99099999999999999</v>
      </c>
      <c r="AC1774" s="2">
        <v>0.98299999999999998</v>
      </c>
      <c r="AD1774" s="2">
        <v>0.66800000000000004</v>
      </c>
      <c r="AE1774" s="2">
        <v>0.91400000000000003</v>
      </c>
      <c r="AF1774" s="2">
        <v>0.11899999999999999</v>
      </c>
      <c r="AG1774" s="2">
        <v>6.6000000000000003E-2</v>
      </c>
      <c r="AH1774" s="2">
        <v>0.55300000000000005</v>
      </c>
      <c r="AI1774" s="2">
        <v>0</v>
      </c>
      <c r="AJ1774" s="2">
        <v>0</v>
      </c>
      <c r="AK1774">
        <v>48614</v>
      </c>
      <c r="AL1774">
        <v>0.32</v>
      </c>
      <c r="AM1774" t="s">
        <v>62</v>
      </c>
      <c r="AN1774" s="3">
        <v>0.79027777777777775</v>
      </c>
      <c r="AO1774" s="3">
        <v>6.6213010871293068E-2</v>
      </c>
      <c r="AP1774" s="3">
        <v>0.78855332635407072</v>
      </c>
      <c r="AQ1774" s="3">
        <v>6.7281501863218823E-2</v>
      </c>
      <c r="AT1774" s="10">
        <v>1.800775527954102E-3</v>
      </c>
      <c r="AU1774" s="1">
        <v>229.19140625</v>
      </c>
      <c r="AV1774" s="5">
        <v>177701.21541109489</v>
      </c>
      <c r="AW1774" s="9">
        <v>5.9179306030273438E-2</v>
      </c>
      <c r="AX1774">
        <v>6</v>
      </c>
      <c r="AY1774" t="s">
        <v>50</v>
      </c>
      <c r="AZ1774" s="9">
        <f>AVERAGE(MainTable[[#This Row],[f1]:[f4]])</f>
        <v>0.47240000000000004</v>
      </c>
      <c r="BA1774" s="9">
        <f>AVERAGE(MainTable[[#This Row],[l1]:[l3]])</f>
        <v>7.8E-2</v>
      </c>
      <c r="BB1774" s="9">
        <f>AVERAGE(MainTable[[#This Row],[n1]:[lsc]])</f>
        <v>0.52883333333333338</v>
      </c>
      <c r="BC1774" s="9">
        <f>AVERAGE(MainTable[[#This Row],[density]:[clsCoef]])</f>
        <v>0.82550000000000001</v>
      </c>
      <c r="BD1774" s="9">
        <f>AVERAGE(MainTable[[#This Row],[t2]:[t4]])</f>
        <v>0.246</v>
      </c>
      <c r="BE1774" s="9">
        <f>AVERAGE(MainTable[[#This Row],[c1]:[c2]])</f>
        <v>0</v>
      </c>
      <c r="BF1774" s="9">
        <f>AVERAGE(MainTable[[#This Row],[n3]], MainTable[[#This Row],[n1]], MainTable[[#This Row],[n4]])</f>
        <v>0.25266666666666665</v>
      </c>
      <c r="BG1774" s="9" t="str">
        <f>VLOOKUP(MainTable[[#This Row],[model]],ModelNames,4,FALSE)</f>
        <v>Linear</v>
      </c>
      <c r="BH1774" s="9" cm="1">
        <f t="array" ref="BH1774">MEDIAN(IF($AM$2:$AM$2385=AM1774,$AN$2:$AN$2385))</f>
        <v>0.84909999999999997</v>
      </c>
      <c r="BI1774" s="9" t="str" cm="1">
        <f t="array" ref="BI1774">LEFT(A1774, MIN(IFERROR(FIND({"_binarized","_clean","_converted"}, A1774), LEN(A1774)+1))-1)</f>
        <v>gallstone</v>
      </c>
    </row>
    <row r="1775" spans="1:61" x14ac:dyDescent="0.25">
      <c r="A1775" t="s">
        <v>124</v>
      </c>
      <c r="B1775" s="6">
        <v>319</v>
      </c>
      <c r="C1775">
        <v>39</v>
      </c>
      <c r="D1775">
        <v>38</v>
      </c>
      <c r="E1775">
        <v>0</v>
      </c>
      <c r="F1775" s="1">
        <v>1.018987341772152</v>
      </c>
      <c r="G1775">
        <v>0</v>
      </c>
      <c r="H1775">
        <v>0</v>
      </c>
      <c r="I1775" s="1">
        <v>702.50613818485601</v>
      </c>
      <c r="J1775" s="1">
        <v>18.673114026686001</v>
      </c>
      <c r="K1775" s="1">
        <v>2.1880988183009951</v>
      </c>
      <c r="L1775" s="1">
        <v>33.704500000000003</v>
      </c>
      <c r="M1775" s="1">
        <v>9.2959999999999994</v>
      </c>
      <c r="N1775" s="2">
        <v>0.41199999999999998</v>
      </c>
      <c r="O1775" s="2">
        <v>0.77600000000000002</v>
      </c>
      <c r="P1775" s="2">
        <v>0.222</v>
      </c>
      <c r="Q1775" s="2">
        <v>0</v>
      </c>
      <c r="R1775" s="2">
        <v>0.97499999999999998</v>
      </c>
      <c r="S1775" s="2">
        <v>0.38900000000000001</v>
      </c>
      <c r="T1775" s="2">
        <v>2.7E-2</v>
      </c>
      <c r="U1775" s="2">
        <v>0.14399999999999999</v>
      </c>
      <c r="V1775" s="2">
        <v>6.3E-2</v>
      </c>
      <c r="W1775" s="2">
        <v>0.187</v>
      </c>
      <c r="X1775" s="2">
        <v>0.45800000000000002</v>
      </c>
      <c r="Y1775" s="2">
        <v>0.36099999999999999</v>
      </c>
      <c r="Z1775" s="2">
        <v>0.21</v>
      </c>
      <c r="AA1775" s="2">
        <v>0.96599999999999997</v>
      </c>
      <c r="AB1775" s="2">
        <v>0.99099999999999999</v>
      </c>
      <c r="AC1775" s="2">
        <v>0.98299999999999998</v>
      </c>
      <c r="AD1775" s="2">
        <v>0.66800000000000004</v>
      </c>
      <c r="AE1775" s="2">
        <v>0.91400000000000003</v>
      </c>
      <c r="AF1775" s="2">
        <v>0.11899999999999999</v>
      </c>
      <c r="AG1775" s="2">
        <v>6.6000000000000003E-2</v>
      </c>
      <c r="AH1775" s="2">
        <v>0.55300000000000005</v>
      </c>
      <c r="AI1775" s="2">
        <v>0</v>
      </c>
      <c r="AJ1775" s="2">
        <v>0</v>
      </c>
      <c r="AK1775">
        <v>48614</v>
      </c>
      <c r="AL1775">
        <v>0.32</v>
      </c>
      <c r="AM1775" t="s">
        <v>56</v>
      </c>
      <c r="AN1775" s="3">
        <v>0.78710317460317458</v>
      </c>
      <c r="AO1775" s="3">
        <v>4.7285018104446352E-2</v>
      </c>
      <c r="AP1775" s="3">
        <v>0.78547037053786473</v>
      </c>
      <c r="AQ1775" s="3">
        <v>4.7552710279900892E-2</v>
      </c>
      <c r="AR1775" s="3">
        <v>0.86175426136363631</v>
      </c>
      <c r="AS1775" s="3">
        <v>4.478681400713809E-2</v>
      </c>
      <c r="AT1775" s="10">
        <v>1.7259120941162109E-3</v>
      </c>
      <c r="AU1775" s="1">
        <v>229.64453125</v>
      </c>
      <c r="AV1775" s="5">
        <v>185409.21121701889</v>
      </c>
      <c r="AW1775" s="9">
        <v>0.1028425693511963</v>
      </c>
      <c r="AX1775">
        <v>10</v>
      </c>
      <c r="AY1775" t="s">
        <v>50</v>
      </c>
      <c r="AZ1775" s="9">
        <f>AVERAGE(MainTable[[#This Row],[f1]:[f4]])</f>
        <v>0.47240000000000004</v>
      </c>
      <c r="BA1775" s="9">
        <f>AVERAGE(MainTable[[#This Row],[l1]:[l3]])</f>
        <v>7.8E-2</v>
      </c>
      <c r="BB1775" s="9">
        <f>AVERAGE(MainTable[[#This Row],[n1]:[lsc]])</f>
        <v>0.52883333333333338</v>
      </c>
      <c r="BC1775" s="9">
        <f>AVERAGE(MainTable[[#This Row],[density]:[clsCoef]])</f>
        <v>0.82550000000000001</v>
      </c>
      <c r="BD1775" s="9">
        <f>AVERAGE(MainTable[[#This Row],[t2]:[t4]])</f>
        <v>0.246</v>
      </c>
      <c r="BE1775" s="9">
        <f>AVERAGE(MainTable[[#This Row],[c1]:[c2]])</f>
        <v>0</v>
      </c>
      <c r="BF1775" s="9">
        <f>AVERAGE(MainTable[[#This Row],[n3]], MainTable[[#This Row],[n1]], MainTable[[#This Row],[n4]])</f>
        <v>0.25266666666666665</v>
      </c>
      <c r="BG1775" s="9" t="str">
        <f>VLOOKUP(MainTable[[#This Row],[model]],ModelNames,4,FALSE)</f>
        <v>Linear</v>
      </c>
      <c r="BH1775" s="9" cm="1">
        <f t="array" ref="BH1775">MEDIAN(IF($AM$2:$AM$2385=AM1775,$AN$2:$AN$2385))</f>
        <v>0.85279999999999989</v>
      </c>
      <c r="BI1775" s="9" t="str" cm="1">
        <f t="array" ref="BI1775">LEFT(A1775, MIN(IFERROR(FIND({"_binarized","_clean","_converted"}, A1775), LEN(A1775)+1))-1)</f>
        <v>gallstone</v>
      </c>
    </row>
    <row r="1776" spans="1:61" x14ac:dyDescent="0.25">
      <c r="A1776" t="s">
        <v>124</v>
      </c>
      <c r="B1776" s="6">
        <v>319</v>
      </c>
      <c r="C1776">
        <v>39</v>
      </c>
      <c r="D1776">
        <v>38</v>
      </c>
      <c r="E1776">
        <v>0</v>
      </c>
      <c r="F1776" s="1">
        <v>1.018987341772152</v>
      </c>
      <c r="G1776">
        <v>0</v>
      </c>
      <c r="H1776">
        <v>0</v>
      </c>
      <c r="I1776" s="1">
        <v>702.50613818485601</v>
      </c>
      <c r="J1776" s="1">
        <v>18.673114026686001</v>
      </c>
      <c r="K1776" s="1">
        <v>2.1880988183009951</v>
      </c>
      <c r="L1776" s="1">
        <v>33.704500000000003</v>
      </c>
      <c r="M1776" s="1">
        <v>9.2959999999999994</v>
      </c>
      <c r="N1776" s="2">
        <v>0.41199999999999998</v>
      </c>
      <c r="O1776" s="2">
        <v>0.77600000000000002</v>
      </c>
      <c r="P1776" s="2">
        <v>0.222</v>
      </c>
      <c r="Q1776" s="2">
        <v>0</v>
      </c>
      <c r="R1776" s="2">
        <v>0.97499999999999998</v>
      </c>
      <c r="S1776" s="2">
        <v>0.38900000000000001</v>
      </c>
      <c r="T1776" s="2">
        <v>2.7E-2</v>
      </c>
      <c r="U1776" s="2">
        <v>0.14399999999999999</v>
      </c>
      <c r="V1776" s="2">
        <v>6.3E-2</v>
      </c>
      <c r="W1776" s="2">
        <v>0.187</v>
      </c>
      <c r="X1776" s="2">
        <v>0.45800000000000002</v>
      </c>
      <c r="Y1776" s="2">
        <v>0.36099999999999999</v>
      </c>
      <c r="Z1776" s="2">
        <v>0.21</v>
      </c>
      <c r="AA1776" s="2">
        <v>0.96599999999999997</v>
      </c>
      <c r="AB1776" s="2">
        <v>0.99099999999999999</v>
      </c>
      <c r="AC1776" s="2">
        <v>0.98299999999999998</v>
      </c>
      <c r="AD1776" s="2">
        <v>0.66800000000000004</v>
      </c>
      <c r="AE1776" s="2">
        <v>0.91400000000000003</v>
      </c>
      <c r="AF1776" s="2">
        <v>0.11899999999999999</v>
      </c>
      <c r="AG1776" s="2">
        <v>6.6000000000000003E-2</v>
      </c>
      <c r="AH1776" s="2">
        <v>0.55300000000000005</v>
      </c>
      <c r="AI1776" s="2">
        <v>0</v>
      </c>
      <c r="AJ1776" s="2">
        <v>0</v>
      </c>
      <c r="AK1776">
        <v>48614</v>
      </c>
      <c r="AL1776">
        <v>0.32</v>
      </c>
      <c r="AM1776" t="s">
        <v>54</v>
      </c>
      <c r="AN1776" s="3">
        <v>0.78690476190476188</v>
      </c>
      <c r="AO1776" s="3">
        <v>3.7382303016242673E-2</v>
      </c>
      <c r="AP1776" s="3">
        <v>0.78529038254039685</v>
      </c>
      <c r="AQ1776" s="3">
        <v>3.9955327811020562E-2</v>
      </c>
      <c r="AR1776" s="3">
        <v>0.85038757025904199</v>
      </c>
      <c r="AS1776" s="3">
        <v>3.993442521080106E-2</v>
      </c>
      <c r="AT1776" s="10">
        <v>0.14586496353149411</v>
      </c>
      <c r="AU1776" s="1">
        <v>227.3828125</v>
      </c>
      <c r="AV1776" s="5">
        <v>2193.8098927430769</v>
      </c>
      <c r="AW1776" s="9">
        <v>1.7347593307495119</v>
      </c>
      <c r="AX1776">
        <v>16</v>
      </c>
      <c r="AY1776" t="s">
        <v>50</v>
      </c>
      <c r="AZ1776" s="9">
        <f>AVERAGE(MainTable[[#This Row],[f1]:[f4]])</f>
        <v>0.47240000000000004</v>
      </c>
      <c r="BA1776" s="9">
        <f>AVERAGE(MainTable[[#This Row],[l1]:[l3]])</f>
        <v>7.8E-2</v>
      </c>
      <c r="BB1776" s="9">
        <f>AVERAGE(MainTable[[#This Row],[n1]:[lsc]])</f>
        <v>0.52883333333333338</v>
      </c>
      <c r="BC1776" s="9">
        <f>AVERAGE(MainTable[[#This Row],[density]:[clsCoef]])</f>
        <v>0.82550000000000001</v>
      </c>
      <c r="BD1776" s="9">
        <f>AVERAGE(MainTable[[#This Row],[t2]:[t4]])</f>
        <v>0.246</v>
      </c>
      <c r="BE1776" s="9">
        <f>AVERAGE(MainTable[[#This Row],[c1]:[c2]])</f>
        <v>0</v>
      </c>
      <c r="BF1776" s="9">
        <f>AVERAGE(MainTable[[#This Row],[n3]], MainTable[[#This Row],[n1]], MainTable[[#This Row],[n4]])</f>
        <v>0.25266666666666665</v>
      </c>
      <c r="BG1776" s="9" t="str">
        <f>VLOOKUP(MainTable[[#This Row],[model]],ModelNames,4,FALSE)</f>
        <v>Tree Ensemble</v>
      </c>
      <c r="BH1776" s="9" cm="1">
        <f t="array" ref="BH1776">MEDIAN(IF($AM$2:$AM$2385=AM1776,$AN$2:$AN$2385))</f>
        <v>0.87316363636363636</v>
      </c>
      <c r="BI1776" s="9" t="str" cm="1">
        <f t="array" ref="BI1776">LEFT(A1776, MIN(IFERROR(FIND({"_binarized","_clean","_converted"}, A1776), LEN(A1776)+1))-1)</f>
        <v>gallstone</v>
      </c>
    </row>
    <row r="1777" spans="1:61" x14ac:dyDescent="0.25">
      <c r="A1777" t="s">
        <v>124</v>
      </c>
      <c r="B1777" s="6">
        <v>319</v>
      </c>
      <c r="C1777">
        <v>39</v>
      </c>
      <c r="D1777">
        <v>38</v>
      </c>
      <c r="E1777">
        <v>0</v>
      </c>
      <c r="F1777" s="1">
        <v>1.018987341772152</v>
      </c>
      <c r="G1777">
        <v>0</v>
      </c>
      <c r="H1777">
        <v>0</v>
      </c>
      <c r="I1777" s="1">
        <v>702.50613818485601</v>
      </c>
      <c r="J1777" s="1">
        <v>18.673114026686001</v>
      </c>
      <c r="K1777" s="1">
        <v>2.1880988183009951</v>
      </c>
      <c r="L1777" s="1">
        <v>33.704500000000003</v>
      </c>
      <c r="M1777" s="1">
        <v>9.2959999999999994</v>
      </c>
      <c r="N1777" s="2">
        <v>0.41199999999999998</v>
      </c>
      <c r="O1777" s="2">
        <v>0.77600000000000002</v>
      </c>
      <c r="P1777" s="2">
        <v>0.222</v>
      </c>
      <c r="Q1777" s="2">
        <v>0</v>
      </c>
      <c r="R1777" s="2">
        <v>0.97499999999999998</v>
      </c>
      <c r="S1777" s="2">
        <v>0.38900000000000001</v>
      </c>
      <c r="T1777" s="2">
        <v>2.7E-2</v>
      </c>
      <c r="U1777" s="2">
        <v>0.14399999999999999</v>
      </c>
      <c r="V1777" s="2">
        <v>6.3E-2</v>
      </c>
      <c r="W1777" s="2">
        <v>0.187</v>
      </c>
      <c r="X1777" s="2">
        <v>0.45800000000000002</v>
      </c>
      <c r="Y1777" s="2">
        <v>0.36099999999999999</v>
      </c>
      <c r="Z1777" s="2">
        <v>0.21</v>
      </c>
      <c r="AA1777" s="2">
        <v>0.96599999999999997</v>
      </c>
      <c r="AB1777" s="2">
        <v>0.99099999999999999</v>
      </c>
      <c r="AC1777" s="2">
        <v>0.98299999999999998</v>
      </c>
      <c r="AD1777" s="2">
        <v>0.66800000000000004</v>
      </c>
      <c r="AE1777" s="2">
        <v>0.91400000000000003</v>
      </c>
      <c r="AF1777" s="2">
        <v>0.11899999999999999</v>
      </c>
      <c r="AG1777" s="2">
        <v>6.6000000000000003E-2</v>
      </c>
      <c r="AH1777" s="2">
        <v>0.55300000000000005</v>
      </c>
      <c r="AI1777" s="2">
        <v>0</v>
      </c>
      <c r="AJ1777" s="2">
        <v>0</v>
      </c>
      <c r="AK1777">
        <v>48614</v>
      </c>
      <c r="AL1777">
        <v>0.32</v>
      </c>
      <c r="AM1777" t="s">
        <v>51</v>
      </c>
      <c r="AN1777" s="3">
        <v>0.78392857142857142</v>
      </c>
      <c r="AO1777" s="3">
        <v>5.7386478443647887E-2</v>
      </c>
      <c r="AP1777" s="3">
        <v>0.78218484591526394</v>
      </c>
      <c r="AQ1777" s="3">
        <v>5.8441052898794643E-2</v>
      </c>
      <c r="AT1777" s="10">
        <v>2.4421215057373051E-3</v>
      </c>
      <c r="AU1777" s="1">
        <v>229.41796875</v>
      </c>
      <c r="AV1777" s="5">
        <v>131033.6112467051</v>
      </c>
      <c r="AW1777" s="9">
        <v>0.1148552894592285</v>
      </c>
      <c r="AX1777">
        <v>12</v>
      </c>
      <c r="AY1777" t="s">
        <v>50</v>
      </c>
      <c r="AZ1777" s="9">
        <f>AVERAGE(MainTable[[#This Row],[f1]:[f4]])</f>
        <v>0.47240000000000004</v>
      </c>
      <c r="BA1777" s="9">
        <f>AVERAGE(MainTable[[#This Row],[l1]:[l3]])</f>
        <v>7.8E-2</v>
      </c>
      <c r="BB1777" s="9">
        <f>AVERAGE(MainTable[[#This Row],[n1]:[lsc]])</f>
        <v>0.52883333333333338</v>
      </c>
      <c r="BC1777" s="9">
        <f>AVERAGE(MainTable[[#This Row],[density]:[clsCoef]])</f>
        <v>0.82550000000000001</v>
      </c>
      <c r="BD1777" s="9">
        <f>AVERAGE(MainTable[[#This Row],[t2]:[t4]])</f>
        <v>0.246</v>
      </c>
      <c r="BE1777" s="9">
        <f>AVERAGE(MainTable[[#This Row],[c1]:[c2]])</f>
        <v>0</v>
      </c>
      <c r="BF1777" s="9">
        <f>AVERAGE(MainTable[[#This Row],[n3]], MainTable[[#This Row],[n1]], MainTable[[#This Row],[n4]])</f>
        <v>0.25266666666666665</v>
      </c>
      <c r="BG1777" s="9" t="str">
        <f>VLOOKUP(MainTable[[#This Row],[model]],ModelNames,4,FALSE)</f>
        <v>Kernel/SVM</v>
      </c>
      <c r="BH1777" s="9" cm="1">
        <f t="array" ref="BH1777">MEDIAN(IF($AM$2:$AM$2385=AM1777,$AN$2:$AN$2385))</f>
        <v>0.87225452196382425</v>
      </c>
      <c r="BI1777" s="9" t="str" cm="1">
        <f t="array" ref="BI1777">LEFT(A1777, MIN(IFERROR(FIND({"_binarized","_clean","_converted"}, A1777), LEN(A1777)+1))-1)</f>
        <v>gallstone</v>
      </c>
    </row>
    <row r="1778" spans="1:61" x14ac:dyDescent="0.25">
      <c r="A1778" t="s">
        <v>124</v>
      </c>
      <c r="B1778" s="6">
        <v>319</v>
      </c>
      <c r="C1778">
        <v>39</v>
      </c>
      <c r="D1778">
        <v>38</v>
      </c>
      <c r="E1778">
        <v>0</v>
      </c>
      <c r="F1778" s="1">
        <v>1.018987341772152</v>
      </c>
      <c r="G1778">
        <v>0</v>
      </c>
      <c r="H1778">
        <v>0</v>
      </c>
      <c r="I1778" s="1">
        <v>702.50613818485601</v>
      </c>
      <c r="J1778" s="1">
        <v>18.673114026686001</v>
      </c>
      <c r="K1778" s="1">
        <v>2.1880988183009951</v>
      </c>
      <c r="L1778" s="1">
        <v>33.704500000000003</v>
      </c>
      <c r="M1778" s="1">
        <v>9.2959999999999994</v>
      </c>
      <c r="N1778" s="2">
        <v>0.41199999999999998</v>
      </c>
      <c r="O1778" s="2">
        <v>0.77600000000000002</v>
      </c>
      <c r="P1778" s="2">
        <v>0.222</v>
      </c>
      <c r="Q1778" s="2">
        <v>0</v>
      </c>
      <c r="R1778" s="2">
        <v>0.97499999999999998</v>
      </c>
      <c r="S1778" s="2">
        <v>0.38900000000000001</v>
      </c>
      <c r="T1778" s="2">
        <v>2.7E-2</v>
      </c>
      <c r="U1778" s="2">
        <v>0.14399999999999999</v>
      </c>
      <c r="V1778" s="2">
        <v>6.3E-2</v>
      </c>
      <c r="W1778" s="2">
        <v>0.187</v>
      </c>
      <c r="X1778" s="2">
        <v>0.45800000000000002</v>
      </c>
      <c r="Y1778" s="2">
        <v>0.36099999999999999</v>
      </c>
      <c r="Z1778" s="2">
        <v>0.21</v>
      </c>
      <c r="AA1778" s="2">
        <v>0.96599999999999997</v>
      </c>
      <c r="AB1778" s="2">
        <v>0.99099999999999999</v>
      </c>
      <c r="AC1778" s="2">
        <v>0.98299999999999998</v>
      </c>
      <c r="AD1778" s="2">
        <v>0.66800000000000004</v>
      </c>
      <c r="AE1778" s="2">
        <v>0.91400000000000003</v>
      </c>
      <c r="AF1778" s="2">
        <v>0.11899999999999999</v>
      </c>
      <c r="AG1778" s="2">
        <v>6.6000000000000003E-2</v>
      </c>
      <c r="AH1778" s="2">
        <v>0.55300000000000005</v>
      </c>
      <c r="AI1778" s="2">
        <v>0</v>
      </c>
      <c r="AJ1778" s="2">
        <v>0</v>
      </c>
      <c r="AK1778">
        <v>48614</v>
      </c>
      <c r="AL1778">
        <v>0.32</v>
      </c>
      <c r="AM1778" t="s">
        <v>59</v>
      </c>
      <c r="AN1778" s="3">
        <v>0.77743055555555551</v>
      </c>
      <c r="AO1778" s="3">
        <v>2.8598972613852781E-2</v>
      </c>
      <c r="AP1778" s="3">
        <v>0.77726480502715345</v>
      </c>
      <c r="AQ1778" s="3">
        <v>2.8642412056372069E-2</v>
      </c>
      <c r="AR1778" s="3">
        <v>0.85727792033235573</v>
      </c>
      <c r="AS1778" s="3">
        <v>2.7356180617521229E-2</v>
      </c>
      <c r="AT1778" s="10">
        <v>3.2289028167724609E-3</v>
      </c>
      <c r="AU1778" s="1">
        <v>226.765625</v>
      </c>
      <c r="AV1778" s="5">
        <v>99104.871889537026</v>
      </c>
      <c r="AW1778" s="9">
        <v>0.21692466735839841</v>
      </c>
      <c r="AX1778">
        <v>1</v>
      </c>
      <c r="AY1778" t="s">
        <v>50</v>
      </c>
      <c r="AZ1778" s="9">
        <f>AVERAGE(MainTable[[#This Row],[f1]:[f4]])</f>
        <v>0.47240000000000004</v>
      </c>
      <c r="BA1778" s="9">
        <f>AVERAGE(MainTable[[#This Row],[l1]:[l3]])</f>
        <v>7.8E-2</v>
      </c>
      <c r="BB1778" s="9">
        <f>AVERAGE(MainTable[[#This Row],[n1]:[lsc]])</f>
        <v>0.52883333333333338</v>
      </c>
      <c r="BC1778" s="9">
        <f>AVERAGE(MainTable[[#This Row],[density]:[clsCoef]])</f>
        <v>0.82550000000000001</v>
      </c>
      <c r="BD1778" s="9">
        <f>AVERAGE(MainTable[[#This Row],[t2]:[t4]])</f>
        <v>0.246</v>
      </c>
      <c r="BE1778" s="9">
        <f>AVERAGE(MainTable[[#This Row],[c1]:[c2]])</f>
        <v>0</v>
      </c>
      <c r="BF1778" s="9">
        <f>AVERAGE(MainTable[[#This Row],[n3]], MainTable[[#This Row],[n1]], MainTable[[#This Row],[n4]])</f>
        <v>0.25266666666666665</v>
      </c>
      <c r="BG1778" s="9" t="str">
        <f>VLOOKUP(MainTable[[#This Row],[model]],ModelNames,4,FALSE)</f>
        <v>Tree Ensemble</v>
      </c>
      <c r="BH1778" s="9" cm="1">
        <f t="array" ref="BH1778">MEDIAN(IF($AM$2:$AM$2385=AM1778,$AN$2:$AN$2385))</f>
        <v>0.86949265687583444</v>
      </c>
      <c r="BI1778" s="9" t="str" cm="1">
        <f t="array" ref="BI1778">LEFT(A1778, MIN(IFERROR(FIND({"_binarized","_clean","_converted"}, A1778), LEN(A1778)+1))-1)</f>
        <v>gallstone</v>
      </c>
    </row>
    <row r="1779" spans="1:61" x14ac:dyDescent="0.25">
      <c r="A1779" t="s">
        <v>124</v>
      </c>
      <c r="B1779" s="6">
        <v>319</v>
      </c>
      <c r="C1779">
        <v>39</v>
      </c>
      <c r="D1779">
        <v>38</v>
      </c>
      <c r="E1779">
        <v>0</v>
      </c>
      <c r="F1779" s="1">
        <v>1.018987341772152</v>
      </c>
      <c r="G1779">
        <v>0</v>
      </c>
      <c r="H1779">
        <v>0</v>
      </c>
      <c r="I1779" s="1">
        <v>702.50613818485601</v>
      </c>
      <c r="J1779" s="1">
        <v>18.673114026686001</v>
      </c>
      <c r="K1779" s="1">
        <v>2.1880988183009951</v>
      </c>
      <c r="L1779" s="1">
        <v>33.704500000000003</v>
      </c>
      <c r="M1779" s="1">
        <v>9.2959999999999994</v>
      </c>
      <c r="N1779" s="2">
        <v>0.41199999999999998</v>
      </c>
      <c r="O1779" s="2">
        <v>0.77600000000000002</v>
      </c>
      <c r="P1779" s="2">
        <v>0.222</v>
      </c>
      <c r="Q1779" s="2">
        <v>0</v>
      </c>
      <c r="R1779" s="2">
        <v>0.97499999999999998</v>
      </c>
      <c r="S1779" s="2">
        <v>0.38900000000000001</v>
      </c>
      <c r="T1779" s="2">
        <v>2.7E-2</v>
      </c>
      <c r="U1779" s="2">
        <v>0.14399999999999999</v>
      </c>
      <c r="V1779" s="2">
        <v>6.3E-2</v>
      </c>
      <c r="W1779" s="2">
        <v>0.187</v>
      </c>
      <c r="X1779" s="2">
        <v>0.45800000000000002</v>
      </c>
      <c r="Y1779" s="2">
        <v>0.36099999999999999</v>
      </c>
      <c r="Z1779" s="2">
        <v>0.21</v>
      </c>
      <c r="AA1779" s="2">
        <v>0.96599999999999997</v>
      </c>
      <c r="AB1779" s="2">
        <v>0.99099999999999999</v>
      </c>
      <c r="AC1779" s="2">
        <v>0.98299999999999998</v>
      </c>
      <c r="AD1779" s="2">
        <v>0.66800000000000004</v>
      </c>
      <c r="AE1779" s="2">
        <v>0.91400000000000003</v>
      </c>
      <c r="AF1779" s="2">
        <v>0.11899999999999999</v>
      </c>
      <c r="AG1779" s="2">
        <v>6.6000000000000003E-2</v>
      </c>
      <c r="AH1779" s="2">
        <v>0.55300000000000005</v>
      </c>
      <c r="AI1779" s="2">
        <v>0</v>
      </c>
      <c r="AJ1779" s="2">
        <v>0</v>
      </c>
      <c r="AK1779">
        <v>48614</v>
      </c>
      <c r="AL1779">
        <v>0.32</v>
      </c>
      <c r="AM1779" t="s">
        <v>55</v>
      </c>
      <c r="AN1779" s="3">
        <v>0.771329365079365</v>
      </c>
      <c r="AO1779" s="3">
        <v>4.1907197368650603E-2</v>
      </c>
      <c r="AP1779" s="3">
        <v>0.77057330523389578</v>
      </c>
      <c r="AQ1779" s="3">
        <v>4.2350322615757163E-2</v>
      </c>
      <c r="AR1779" s="3">
        <v>0.85259652981427192</v>
      </c>
      <c r="AS1779" s="3">
        <v>4.8804059682730043E-2</v>
      </c>
      <c r="AT1779" s="10">
        <v>7.1046352386474609E-3</v>
      </c>
      <c r="AU1779" s="1">
        <v>229.34765625</v>
      </c>
      <c r="AV1779" s="5">
        <v>45041.01748380818</v>
      </c>
      <c r="AW1779" s="9">
        <v>1.312650680541992</v>
      </c>
      <c r="AX1779">
        <v>16</v>
      </c>
      <c r="AY1779" t="s">
        <v>50</v>
      </c>
      <c r="AZ1779" s="9">
        <f>AVERAGE(MainTable[[#This Row],[f1]:[f4]])</f>
        <v>0.47240000000000004</v>
      </c>
      <c r="BA1779" s="9">
        <f>AVERAGE(MainTable[[#This Row],[l1]:[l3]])</f>
        <v>7.8E-2</v>
      </c>
      <c r="BB1779" s="9">
        <f>AVERAGE(MainTable[[#This Row],[n1]:[lsc]])</f>
        <v>0.52883333333333338</v>
      </c>
      <c r="BC1779" s="9">
        <f>AVERAGE(MainTable[[#This Row],[density]:[clsCoef]])</f>
        <v>0.82550000000000001</v>
      </c>
      <c r="BD1779" s="9">
        <f>AVERAGE(MainTable[[#This Row],[t2]:[t4]])</f>
        <v>0.246</v>
      </c>
      <c r="BE1779" s="9">
        <f>AVERAGE(MainTable[[#This Row],[c1]:[c2]])</f>
        <v>0</v>
      </c>
      <c r="BF1779" s="9">
        <f>AVERAGE(MainTable[[#This Row],[n3]], MainTable[[#This Row],[n1]], MainTable[[#This Row],[n4]])</f>
        <v>0.25266666666666665</v>
      </c>
      <c r="BG1779" s="9" t="str">
        <f>VLOOKUP(MainTable[[#This Row],[model]],ModelNames,4,FALSE)</f>
        <v>Tree Ensemble</v>
      </c>
      <c r="BH1779" s="9" cm="1">
        <f t="array" ref="BH1779">MEDIAN(IF($AM$2:$AM$2385=AM1779,$AN$2:$AN$2385))</f>
        <v>0.88267425723439863</v>
      </c>
      <c r="BI1779" s="9" t="str" cm="1">
        <f t="array" ref="BI1779">LEFT(A1779, MIN(IFERROR(FIND({"_binarized","_clean","_converted"}, A1779), LEN(A1779)+1))-1)</f>
        <v>gallstone</v>
      </c>
    </row>
    <row r="1780" spans="1:61" x14ac:dyDescent="0.25">
      <c r="A1780" t="s">
        <v>124</v>
      </c>
      <c r="B1780" s="6">
        <v>319</v>
      </c>
      <c r="C1780">
        <v>39</v>
      </c>
      <c r="D1780">
        <v>38</v>
      </c>
      <c r="E1780">
        <v>0</v>
      </c>
      <c r="F1780" s="1">
        <v>1.018987341772152</v>
      </c>
      <c r="G1780">
        <v>0</v>
      </c>
      <c r="H1780">
        <v>0</v>
      </c>
      <c r="I1780" s="1">
        <v>702.50613818485601</v>
      </c>
      <c r="J1780" s="1">
        <v>18.673114026686001</v>
      </c>
      <c r="K1780" s="1">
        <v>2.1880988183009951</v>
      </c>
      <c r="L1780" s="1">
        <v>33.704500000000003</v>
      </c>
      <c r="M1780" s="1">
        <v>9.2959999999999994</v>
      </c>
      <c r="N1780" s="2">
        <v>0.41199999999999998</v>
      </c>
      <c r="O1780" s="2">
        <v>0.77600000000000002</v>
      </c>
      <c r="P1780" s="2">
        <v>0.222</v>
      </c>
      <c r="Q1780" s="2">
        <v>0</v>
      </c>
      <c r="R1780" s="2">
        <v>0.97499999999999998</v>
      </c>
      <c r="S1780" s="2">
        <v>0.38900000000000001</v>
      </c>
      <c r="T1780" s="2">
        <v>2.7E-2</v>
      </c>
      <c r="U1780" s="2">
        <v>0.14399999999999999</v>
      </c>
      <c r="V1780" s="2">
        <v>6.3E-2</v>
      </c>
      <c r="W1780" s="2">
        <v>0.187</v>
      </c>
      <c r="X1780" s="2">
        <v>0.45800000000000002</v>
      </c>
      <c r="Y1780" s="2">
        <v>0.36099999999999999</v>
      </c>
      <c r="Z1780" s="2">
        <v>0.21</v>
      </c>
      <c r="AA1780" s="2">
        <v>0.96599999999999997</v>
      </c>
      <c r="AB1780" s="2">
        <v>0.99099999999999999</v>
      </c>
      <c r="AC1780" s="2">
        <v>0.98299999999999998</v>
      </c>
      <c r="AD1780" s="2">
        <v>0.66800000000000004</v>
      </c>
      <c r="AE1780" s="2">
        <v>0.91400000000000003</v>
      </c>
      <c r="AF1780" s="2">
        <v>0.11899999999999999</v>
      </c>
      <c r="AG1780" s="2">
        <v>6.6000000000000003E-2</v>
      </c>
      <c r="AH1780" s="2">
        <v>0.55300000000000005</v>
      </c>
      <c r="AI1780" s="2">
        <v>0</v>
      </c>
      <c r="AJ1780" s="2">
        <v>0</v>
      </c>
      <c r="AK1780">
        <v>48614</v>
      </c>
      <c r="AL1780">
        <v>0.32</v>
      </c>
      <c r="AM1780" t="s">
        <v>52</v>
      </c>
      <c r="AN1780" s="3">
        <v>0.76488095238095233</v>
      </c>
      <c r="AO1780" s="3">
        <v>4.7416328173295337E-2</v>
      </c>
      <c r="AP1780" s="3">
        <v>0.76432504897470432</v>
      </c>
      <c r="AQ1780" s="3">
        <v>4.7379382390845631E-2</v>
      </c>
      <c r="AR1780" s="3">
        <v>0.83572968215420329</v>
      </c>
      <c r="AS1780" s="3">
        <v>4.5467376391198647E-2</v>
      </c>
      <c r="AT1780" s="10">
        <v>8.7324619293212891E-2</v>
      </c>
      <c r="AU1780" s="1">
        <v>226.4921875</v>
      </c>
      <c r="AV1780" s="5">
        <v>3664.4877766432051</v>
      </c>
      <c r="AW1780" s="9">
        <v>1.6962108612060549</v>
      </c>
      <c r="AX1780">
        <v>24</v>
      </c>
      <c r="AY1780" t="s">
        <v>50</v>
      </c>
      <c r="AZ1780" s="9">
        <f>AVERAGE(MainTable[[#This Row],[f1]:[f4]])</f>
        <v>0.47240000000000004</v>
      </c>
      <c r="BA1780" s="9">
        <f>AVERAGE(MainTable[[#This Row],[l1]:[l3]])</f>
        <v>7.8E-2</v>
      </c>
      <c r="BB1780" s="9">
        <f>AVERAGE(MainTable[[#This Row],[n1]:[lsc]])</f>
        <v>0.52883333333333338</v>
      </c>
      <c r="BC1780" s="9">
        <f>AVERAGE(MainTable[[#This Row],[density]:[clsCoef]])</f>
        <v>0.82550000000000001</v>
      </c>
      <c r="BD1780" s="9">
        <f>AVERAGE(MainTable[[#This Row],[t2]:[t4]])</f>
        <v>0.246</v>
      </c>
      <c r="BE1780" s="9">
        <f>AVERAGE(MainTable[[#This Row],[c1]:[c2]])</f>
        <v>0</v>
      </c>
      <c r="BF1780" s="9">
        <f>AVERAGE(MainTable[[#This Row],[n3]], MainTable[[#This Row],[n1]], MainTable[[#This Row],[n4]])</f>
        <v>0.25266666666666665</v>
      </c>
      <c r="BG1780" s="9" t="str">
        <f>VLOOKUP(MainTable[[#This Row],[model]],ModelNames,4,FALSE)</f>
        <v>Tree Ensemble</v>
      </c>
      <c r="BH1780" s="9" cm="1">
        <f t="array" ref="BH1780">MEDIAN(IF($AM$2:$AM$2385=AM1780,$AN$2:$AN$2385))</f>
        <v>0.87140340575455077</v>
      </c>
      <c r="BI1780" s="9" t="str" cm="1">
        <f t="array" ref="BI1780">LEFT(A1780, MIN(IFERROR(FIND({"_binarized","_clean","_converted"}, A1780), LEN(A1780)+1))-1)</f>
        <v>gallstone</v>
      </c>
    </row>
    <row r="1781" spans="1:61" x14ac:dyDescent="0.25">
      <c r="A1781" t="s">
        <v>124</v>
      </c>
      <c r="B1781" s="6">
        <v>319</v>
      </c>
      <c r="C1781">
        <v>39</v>
      </c>
      <c r="D1781">
        <v>38</v>
      </c>
      <c r="E1781">
        <v>0</v>
      </c>
      <c r="F1781" s="1">
        <v>1.018987341772152</v>
      </c>
      <c r="G1781">
        <v>0</v>
      </c>
      <c r="H1781">
        <v>0</v>
      </c>
      <c r="I1781" s="1">
        <v>702.50613818485601</v>
      </c>
      <c r="J1781" s="1">
        <v>18.673114026686001</v>
      </c>
      <c r="K1781" s="1">
        <v>2.1880988183009951</v>
      </c>
      <c r="L1781" s="1">
        <v>33.704500000000003</v>
      </c>
      <c r="M1781" s="1">
        <v>9.2959999999999994</v>
      </c>
      <c r="N1781" s="2">
        <v>0.41199999999999998</v>
      </c>
      <c r="O1781" s="2">
        <v>0.77600000000000002</v>
      </c>
      <c r="P1781" s="2">
        <v>0.222</v>
      </c>
      <c r="Q1781" s="2">
        <v>0</v>
      </c>
      <c r="R1781" s="2">
        <v>0.97499999999999998</v>
      </c>
      <c r="S1781" s="2">
        <v>0.38900000000000001</v>
      </c>
      <c r="T1781" s="2">
        <v>2.7E-2</v>
      </c>
      <c r="U1781" s="2">
        <v>0.14399999999999999</v>
      </c>
      <c r="V1781" s="2">
        <v>6.3E-2</v>
      </c>
      <c r="W1781" s="2">
        <v>0.187</v>
      </c>
      <c r="X1781" s="2">
        <v>0.45800000000000002</v>
      </c>
      <c r="Y1781" s="2">
        <v>0.36099999999999999</v>
      </c>
      <c r="Z1781" s="2">
        <v>0.21</v>
      </c>
      <c r="AA1781" s="2">
        <v>0.96599999999999997</v>
      </c>
      <c r="AB1781" s="2">
        <v>0.99099999999999999</v>
      </c>
      <c r="AC1781" s="2">
        <v>0.98299999999999998</v>
      </c>
      <c r="AD1781" s="2">
        <v>0.66800000000000004</v>
      </c>
      <c r="AE1781" s="2">
        <v>0.91400000000000003</v>
      </c>
      <c r="AF1781" s="2">
        <v>0.11899999999999999</v>
      </c>
      <c r="AG1781" s="2">
        <v>6.6000000000000003E-2</v>
      </c>
      <c r="AH1781" s="2">
        <v>0.55300000000000005</v>
      </c>
      <c r="AI1781" s="2">
        <v>0</v>
      </c>
      <c r="AJ1781" s="2">
        <v>0</v>
      </c>
      <c r="AK1781">
        <v>48614</v>
      </c>
      <c r="AL1781">
        <v>0.32</v>
      </c>
      <c r="AM1781" t="s">
        <v>61</v>
      </c>
      <c r="AN1781" s="3">
        <v>0.75863095238095235</v>
      </c>
      <c r="AO1781" s="3">
        <v>2.885753943425438E-2</v>
      </c>
      <c r="AP1781" s="3">
        <v>0.74970214424020187</v>
      </c>
      <c r="AQ1781" s="3">
        <v>3.2048886487338023E-2</v>
      </c>
      <c r="AR1781" s="3">
        <v>0.82809120692815252</v>
      </c>
      <c r="AS1781" s="3">
        <v>2.3909205479209189E-2</v>
      </c>
      <c r="AT1781" s="10">
        <v>3.3416748046875E-3</v>
      </c>
      <c r="AU1781" s="1">
        <v>228.1796875</v>
      </c>
      <c r="AV1781" s="5">
        <v>95760.365296803648</v>
      </c>
      <c r="AW1781" s="9">
        <v>2.5801420211791989E-2</v>
      </c>
      <c r="AX1781">
        <v>4</v>
      </c>
      <c r="AY1781" t="s">
        <v>50</v>
      </c>
      <c r="AZ1781" s="9">
        <f>AVERAGE(MainTable[[#This Row],[f1]:[f4]])</f>
        <v>0.47240000000000004</v>
      </c>
      <c r="BA1781" s="9">
        <f>AVERAGE(MainTable[[#This Row],[l1]:[l3]])</f>
        <v>7.8E-2</v>
      </c>
      <c r="BB1781" s="9">
        <f>AVERAGE(MainTable[[#This Row],[n1]:[lsc]])</f>
        <v>0.52883333333333338</v>
      </c>
      <c r="BC1781" s="9">
        <f>AVERAGE(MainTable[[#This Row],[density]:[clsCoef]])</f>
        <v>0.82550000000000001</v>
      </c>
      <c r="BD1781" s="9">
        <f>AVERAGE(MainTable[[#This Row],[t2]:[t4]])</f>
        <v>0.246</v>
      </c>
      <c r="BE1781" s="9">
        <f>AVERAGE(MainTable[[#This Row],[c1]:[c2]])</f>
        <v>0</v>
      </c>
      <c r="BF1781" s="9">
        <f>AVERAGE(MainTable[[#This Row],[n3]], MainTable[[#This Row],[n1]], MainTable[[#This Row],[n4]])</f>
        <v>0.25266666666666665</v>
      </c>
      <c r="BG1781" s="9" t="str">
        <f>VLOOKUP(MainTable[[#This Row],[model]],ModelNames,4,FALSE)</f>
        <v>Discriminant</v>
      </c>
      <c r="BH1781" s="9" cm="1">
        <f t="array" ref="BH1781">MEDIAN(IF($AM$2:$AM$2385=AM1781,$AN$2:$AN$2385))</f>
        <v>0.82848361206198695</v>
      </c>
      <c r="BI1781" s="9" t="str" cm="1">
        <f t="array" ref="BI1781">LEFT(A1781, MIN(IFERROR(FIND({"_binarized","_clean","_converted"}, A1781), LEN(A1781)+1))-1)</f>
        <v>gallstone</v>
      </c>
    </row>
    <row r="1782" spans="1:61" x14ac:dyDescent="0.25">
      <c r="A1782" t="s">
        <v>124</v>
      </c>
      <c r="B1782" s="6">
        <v>319</v>
      </c>
      <c r="C1782">
        <v>39</v>
      </c>
      <c r="D1782">
        <v>38</v>
      </c>
      <c r="E1782">
        <v>0</v>
      </c>
      <c r="F1782" s="1">
        <v>1.018987341772152</v>
      </c>
      <c r="G1782">
        <v>0</v>
      </c>
      <c r="H1782">
        <v>0</v>
      </c>
      <c r="I1782" s="1">
        <v>702.50613818485601</v>
      </c>
      <c r="J1782" s="1">
        <v>18.673114026686001</v>
      </c>
      <c r="K1782" s="1">
        <v>2.1880988183009951</v>
      </c>
      <c r="L1782" s="1">
        <v>33.704500000000003</v>
      </c>
      <c r="M1782" s="1">
        <v>9.2959999999999994</v>
      </c>
      <c r="N1782" s="2">
        <v>0.41199999999999998</v>
      </c>
      <c r="O1782" s="2">
        <v>0.77600000000000002</v>
      </c>
      <c r="P1782" s="2">
        <v>0.222</v>
      </c>
      <c r="Q1782" s="2">
        <v>0</v>
      </c>
      <c r="R1782" s="2">
        <v>0.97499999999999998</v>
      </c>
      <c r="S1782" s="2">
        <v>0.38900000000000001</v>
      </c>
      <c r="T1782" s="2">
        <v>2.7E-2</v>
      </c>
      <c r="U1782" s="2">
        <v>0.14399999999999999</v>
      </c>
      <c r="V1782" s="2">
        <v>6.3E-2</v>
      </c>
      <c r="W1782" s="2">
        <v>0.187</v>
      </c>
      <c r="X1782" s="2">
        <v>0.45800000000000002</v>
      </c>
      <c r="Y1782" s="2">
        <v>0.36099999999999999</v>
      </c>
      <c r="Z1782" s="2">
        <v>0.21</v>
      </c>
      <c r="AA1782" s="2">
        <v>0.96599999999999997</v>
      </c>
      <c r="AB1782" s="2">
        <v>0.99099999999999999</v>
      </c>
      <c r="AC1782" s="2">
        <v>0.98299999999999998</v>
      </c>
      <c r="AD1782" s="2">
        <v>0.66800000000000004</v>
      </c>
      <c r="AE1782" s="2">
        <v>0.91400000000000003</v>
      </c>
      <c r="AF1782" s="2">
        <v>0.11899999999999999</v>
      </c>
      <c r="AG1782" s="2">
        <v>6.6000000000000003E-2</v>
      </c>
      <c r="AH1782" s="2">
        <v>0.55300000000000005</v>
      </c>
      <c r="AI1782" s="2">
        <v>0</v>
      </c>
      <c r="AJ1782" s="2">
        <v>0</v>
      </c>
      <c r="AK1782">
        <v>48614</v>
      </c>
      <c r="AL1782">
        <v>0.32</v>
      </c>
      <c r="AM1782" t="s">
        <v>64</v>
      </c>
      <c r="AN1782" s="3">
        <v>0.75585317460317458</v>
      </c>
      <c r="AO1782" s="3">
        <v>7.2376896174374816E-2</v>
      </c>
      <c r="AP1782" s="3">
        <v>0.75280388832607614</v>
      </c>
      <c r="AQ1782" s="3">
        <v>7.3877935111717447E-2</v>
      </c>
      <c r="AR1782" s="3">
        <v>0.84735631262218969</v>
      </c>
      <c r="AS1782" s="3">
        <v>5.1666878843983292E-2</v>
      </c>
      <c r="AT1782" s="10">
        <v>1.8279552459716799E-3</v>
      </c>
      <c r="AU1782" s="1">
        <v>228.89453125</v>
      </c>
      <c r="AV1782" s="5">
        <v>175058.99047867491</v>
      </c>
      <c r="AW1782" s="9">
        <v>1.528048515319824E-2</v>
      </c>
      <c r="AX1782">
        <v>2</v>
      </c>
      <c r="AY1782" t="s">
        <v>50</v>
      </c>
      <c r="AZ1782" s="9">
        <f>AVERAGE(MainTable[[#This Row],[f1]:[f4]])</f>
        <v>0.47240000000000004</v>
      </c>
      <c r="BA1782" s="9">
        <f>AVERAGE(MainTable[[#This Row],[l1]:[l3]])</f>
        <v>7.8E-2</v>
      </c>
      <c r="BB1782" s="9">
        <f>AVERAGE(MainTable[[#This Row],[n1]:[lsc]])</f>
        <v>0.52883333333333338</v>
      </c>
      <c r="BC1782" s="9">
        <f>AVERAGE(MainTable[[#This Row],[density]:[clsCoef]])</f>
        <v>0.82550000000000001</v>
      </c>
      <c r="BD1782" s="9">
        <f>AVERAGE(MainTable[[#This Row],[t2]:[t4]])</f>
        <v>0.246</v>
      </c>
      <c r="BE1782" s="9">
        <f>AVERAGE(MainTable[[#This Row],[c1]:[c2]])</f>
        <v>0</v>
      </c>
      <c r="BF1782" s="9">
        <f>AVERAGE(MainTable[[#This Row],[n3]], MainTable[[#This Row],[n1]], MainTable[[#This Row],[n4]])</f>
        <v>0.25266666666666665</v>
      </c>
      <c r="BG1782" s="9" t="str">
        <f>VLOOKUP(MainTable[[#This Row],[model]],ModelNames,4,FALSE)</f>
        <v>Discriminant</v>
      </c>
      <c r="BH1782" s="9" cm="1">
        <f t="array" ref="BH1782">MEDIAN(IF($AM$2:$AM$2385=AM1782,$AN$2:$AN$2385))</f>
        <v>0.83860904466088915</v>
      </c>
      <c r="BI1782" s="9" t="str" cm="1">
        <f t="array" ref="BI1782">LEFT(A1782, MIN(IFERROR(FIND({"_binarized","_clean","_converted"}, A1782), LEN(A1782)+1))-1)</f>
        <v>gallstone</v>
      </c>
    </row>
    <row r="1783" spans="1:61" x14ac:dyDescent="0.25">
      <c r="A1783" t="s">
        <v>124</v>
      </c>
      <c r="B1783" s="6">
        <v>319</v>
      </c>
      <c r="C1783">
        <v>39</v>
      </c>
      <c r="D1783">
        <v>38</v>
      </c>
      <c r="E1783">
        <v>0</v>
      </c>
      <c r="F1783" s="1">
        <v>1.018987341772152</v>
      </c>
      <c r="G1783">
        <v>0</v>
      </c>
      <c r="H1783">
        <v>0</v>
      </c>
      <c r="I1783" s="1">
        <v>702.50613818485601</v>
      </c>
      <c r="J1783" s="1">
        <v>18.673114026686001</v>
      </c>
      <c r="K1783" s="1">
        <v>2.1880988183009951</v>
      </c>
      <c r="L1783" s="1">
        <v>33.704500000000003</v>
      </c>
      <c r="M1783" s="1">
        <v>9.2959999999999994</v>
      </c>
      <c r="N1783" s="2">
        <v>0.41199999999999998</v>
      </c>
      <c r="O1783" s="2">
        <v>0.77600000000000002</v>
      </c>
      <c r="P1783" s="2">
        <v>0.222</v>
      </c>
      <c r="Q1783" s="2">
        <v>0</v>
      </c>
      <c r="R1783" s="2">
        <v>0.97499999999999998</v>
      </c>
      <c r="S1783" s="2">
        <v>0.38900000000000001</v>
      </c>
      <c r="T1783" s="2">
        <v>2.7E-2</v>
      </c>
      <c r="U1783" s="2">
        <v>0.14399999999999999</v>
      </c>
      <c r="V1783" s="2">
        <v>6.3E-2</v>
      </c>
      <c r="W1783" s="2">
        <v>0.187</v>
      </c>
      <c r="X1783" s="2">
        <v>0.45800000000000002</v>
      </c>
      <c r="Y1783" s="2">
        <v>0.36099999999999999</v>
      </c>
      <c r="Z1783" s="2">
        <v>0.21</v>
      </c>
      <c r="AA1783" s="2">
        <v>0.96599999999999997</v>
      </c>
      <c r="AB1783" s="2">
        <v>0.99099999999999999</v>
      </c>
      <c r="AC1783" s="2">
        <v>0.98299999999999998</v>
      </c>
      <c r="AD1783" s="2">
        <v>0.66800000000000004</v>
      </c>
      <c r="AE1783" s="2">
        <v>0.91400000000000003</v>
      </c>
      <c r="AF1783" s="2">
        <v>0.11899999999999999</v>
      </c>
      <c r="AG1783" s="2">
        <v>6.6000000000000003E-2</v>
      </c>
      <c r="AH1783" s="2">
        <v>0.55300000000000005</v>
      </c>
      <c r="AI1783" s="2">
        <v>0</v>
      </c>
      <c r="AJ1783" s="2">
        <v>0</v>
      </c>
      <c r="AK1783">
        <v>48614</v>
      </c>
      <c r="AL1783">
        <v>0.32</v>
      </c>
      <c r="AM1783" t="s">
        <v>57</v>
      </c>
      <c r="AN1783" s="3">
        <v>0.70530753968253967</v>
      </c>
      <c r="AO1783" s="3">
        <v>4.4739588764136813E-2</v>
      </c>
      <c r="AP1783" s="3">
        <v>0.70371216984086149</v>
      </c>
      <c r="AQ1783" s="3">
        <v>4.4624210822487367E-2</v>
      </c>
      <c r="AR1783" s="3">
        <v>0.71059470078812315</v>
      </c>
      <c r="AS1783" s="3">
        <v>4.3428270462149129E-2</v>
      </c>
      <c r="AT1783" s="10">
        <v>2.239227294921875E-3</v>
      </c>
      <c r="AU1783" s="1">
        <v>134.12109375</v>
      </c>
      <c r="AV1783" s="5">
        <v>142906.43952299829</v>
      </c>
      <c r="AW1783" s="9">
        <v>7.2390511035919189</v>
      </c>
      <c r="AX1783">
        <v>24</v>
      </c>
      <c r="AY1783" t="s">
        <v>50</v>
      </c>
      <c r="AZ1783" s="9">
        <f>AVERAGE(MainTable[[#This Row],[f1]:[f4]])</f>
        <v>0.47240000000000004</v>
      </c>
      <c r="BA1783" s="9">
        <f>AVERAGE(MainTable[[#This Row],[l1]:[l3]])</f>
        <v>7.8E-2</v>
      </c>
      <c r="BB1783" s="9">
        <f>AVERAGE(MainTable[[#This Row],[n1]:[lsc]])</f>
        <v>0.52883333333333338</v>
      </c>
      <c r="BC1783" s="9">
        <f>AVERAGE(MainTable[[#This Row],[density]:[clsCoef]])</f>
        <v>0.82550000000000001</v>
      </c>
      <c r="BD1783" s="9">
        <f>AVERAGE(MainTable[[#This Row],[t2]:[t4]])</f>
        <v>0.246</v>
      </c>
      <c r="BE1783" s="9">
        <f>AVERAGE(MainTable[[#This Row],[c1]:[c2]])</f>
        <v>0</v>
      </c>
      <c r="BF1783" s="9">
        <f>AVERAGE(MainTable[[#This Row],[n3]], MainTable[[#This Row],[n1]], MainTable[[#This Row],[n4]])</f>
        <v>0.25266666666666665</v>
      </c>
      <c r="BG1783" s="9" t="str">
        <f>VLOOKUP(MainTable[[#This Row],[model]],ModelNames,4,FALSE)</f>
        <v>Tree-based</v>
      </c>
      <c r="BH1783" s="9" cm="1">
        <f t="array" ref="BH1783">MEDIAN(IF($AM$2:$AM$2385=AM1783,$AN$2:$AN$2385))</f>
        <v>0.84387062005572167</v>
      </c>
      <c r="BI1783" s="9" t="str" cm="1">
        <f t="array" ref="BI1783">LEFT(A1783, MIN(IFERROR(FIND({"_binarized","_clean","_converted"}, A1783), LEN(A1783)+1))-1)</f>
        <v>gallstone</v>
      </c>
    </row>
    <row r="1784" spans="1:61" x14ac:dyDescent="0.25">
      <c r="A1784" t="s">
        <v>124</v>
      </c>
      <c r="B1784" s="6">
        <v>319</v>
      </c>
      <c r="C1784">
        <v>39</v>
      </c>
      <c r="D1784">
        <v>38</v>
      </c>
      <c r="E1784">
        <v>0</v>
      </c>
      <c r="F1784" s="1">
        <v>1.018987341772152</v>
      </c>
      <c r="G1784">
        <v>0</v>
      </c>
      <c r="H1784">
        <v>0</v>
      </c>
      <c r="I1784" s="1">
        <v>702.50613818485601</v>
      </c>
      <c r="J1784" s="1">
        <v>18.673114026686001</v>
      </c>
      <c r="K1784" s="1">
        <v>2.1880988183009951</v>
      </c>
      <c r="L1784" s="1">
        <v>33.704500000000003</v>
      </c>
      <c r="M1784" s="1">
        <v>9.2959999999999994</v>
      </c>
      <c r="N1784" s="2">
        <v>0.41199999999999998</v>
      </c>
      <c r="O1784" s="2">
        <v>0.77600000000000002</v>
      </c>
      <c r="P1784" s="2">
        <v>0.222</v>
      </c>
      <c r="Q1784" s="2">
        <v>0</v>
      </c>
      <c r="R1784" s="2">
        <v>0.97499999999999998</v>
      </c>
      <c r="S1784" s="2">
        <v>0.38900000000000001</v>
      </c>
      <c r="T1784" s="2">
        <v>2.7E-2</v>
      </c>
      <c r="U1784" s="2">
        <v>0.14399999999999999</v>
      </c>
      <c r="V1784" s="2">
        <v>6.3E-2</v>
      </c>
      <c r="W1784" s="2">
        <v>0.187</v>
      </c>
      <c r="X1784" s="2">
        <v>0.45800000000000002</v>
      </c>
      <c r="Y1784" s="2">
        <v>0.36099999999999999</v>
      </c>
      <c r="Z1784" s="2">
        <v>0.21</v>
      </c>
      <c r="AA1784" s="2">
        <v>0.96599999999999997</v>
      </c>
      <c r="AB1784" s="2">
        <v>0.99099999999999999</v>
      </c>
      <c r="AC1784" s="2">
        <v>0.98299999999999998</v>
      </c>
      <c r="AD1784" s="2">
        <v>0.66800000000000004</v>
      </c>
      <c r="AE1784" s="2">
        <v>0.91400000000000003</v>
      </c>
      <c r="AF1784" s="2">
        <v>0.11899999999999999</v>
      </c>
      <c r="AG1784" s="2">
        <v>6.6000000000000003E-2</v>
      </c>
      <c r="AH1784" s="2">
        <v>0.55300000000000005</v>
      </c>
      <c r="AI1784" s="2">
        <v>0</v>
      </c>
      <c r="AJ1784" s="2">
        <v>0</v>
      </c>
      <c r="AK1784">
        <v>48614</v>
      </c>
      <c r="AL1784">
        <v>0.32</v>
      </c>
      <c r="AM1784" t="s">
        <v>53</v>
      </c>
      <c r="AN1784" s="3">
        <v>0.64568452380952379</v>
      </c>
      <c r="AO1784" s="3">
        <v>5.6932820214474683E-2</v>
      </c>
      <c r="AP1784" s="3">
        <v>0.63480305965613504</v>
      </c>
      <c r="AQ1784" s="3">
        <v>6.2068576092670052E-2</v>
      </c>
      <c r="AR1784" s="3">
        <v>0.69886096346529825</v>
      </c>
      <c r="AS1784" s="3">
        <v>6.9123467823778401E-2</v>
      </c>
      <c r="AT1784" s="10">
        <v>5.3357601165771477E-2</v>
      </c>
      <c r="AU1784" s="1">
        <v>228.69140625</v>
      </c>
      <c r="AV1784" s="5">
        <v>5997.2711105550543</v>
      </c>
      <c r="AW1784" s="9">
        <v>0.29786086082458502</v>
      </c>
      <c r="AX1784">
        <v>24</v>
      </c>
      <c r="AY1784" t="s">
        <v>50</v>
      </c>
      <c r="AZ1784" s="9">
        <f>AVERAGE(MainTable[[#This Row],[f1]:[f4]])</f>
        <v>0.47240000000000004</v>
      </c>
      <c r="BA1784" s="9">
        <f>AVERAGE(MainTable[[#This Row],[l1]:[l3]])</f>
        <v>7.8E-2</v>
      </c>
      <c r="BB1784" s="9">
        <f>AVERAGE(MainTable[[#This Row],[n1]:[lsc]])</f>
        <v>0.52883333333333338</v>
      </c>
      <c r="BC1784" s="9">
        <f>AVERAGE(MainTable[[#This Row],[density]:[clsCoef]])</f>
        <v>0.82550000000000001</v>
      </c>
      <c r="BD1784" s="9">
        <f>AVERAGE(MainTable[[#This Row],[t2]:[t4]])</f>
        <v>0.246</v>
      </c>
      <c r="BE1784" s="9">
        <f>AVERAGE(MainTable[[#This Row],[c1]:[c2]])</f>
        <v>0</v>
      </c>
      <c r="BF1784" s="9">
        <f>AVERAGE(MainTable[[#This Row],[n3]], MainTable[[#This Row],[n1]], MainTable[[#This Row],[n4]])</f>
        <v>0.25266666666666665</v>
      </c>
      <c r="BG1784" s="9" t="str">
        <f>VLOOKUP(MainTable[[#This Row],[model]],ModelNames,4,FALSE)</f>
        <v>Instance-based</v>
      </c>
      <c r="BH1784" s="9" cm="1">
        <f t="array" ref="BH1784">MEDIAN(IF($AM$2:$AM$2385=AM1784,$AN$2:$AN$2385))</f>
        <v>0.85</v>
      </c>
      <c r="BI1784" s="9" t="str" cm="1">
        <f t="array" ref="BI1784">LEFT(A1784, MIN(IFERROR(FIND({"_binarized","_clean","_converted"}, A1784), LEN(A1784)+1))-1)</f>
        <v>gallstone</v>
      </c>
    </row>
    <row r="1785" spans="1:61" x14ac:dyDescent="0.25">
      <c r="A1785" t="s">
        <v>124</v>
      </c>
      <c r="B1785" s="6">
        <v>319</v>
      </c>
      <c r="C1785">
        <v>39</v>
      </c>
      <c r="D1785">
        <v>38</v>
      </c>
      <c r="E1785">
        <v>0</v>
      </c>
      <c r="F1785" s="1">
        <v>1.018987341772152</v>
      </c>
      <c r="G1785">
        <v>0</v>
      </c>
      <c r="H1785">
        <v>0</v>
      </c>
      <c r="I1785" s="1">
        <v>702.50613818485601</v>
      </c>
      <c r="J1785" s="1">
        <v>18.673114026686001</v>
      </c>
      <c r="K1785" s="1">
        <v>2.1880988183009951</v>
      </c>
      <c r="L1785" s="1">
        <v>33.704500000000003</v>
      </c>
      <c r="M1785" s="1">
        <v>9.2959999999999994</v>
      </c>
      <c r="N1785" s="2">
        <v>0.41199999999999998</v>
      </c>
      <c r="O1785" s="2">
        <v>0.77600000000000002</v>
      </c>
      <c r="P1785" s="2">
        <v>0.222</v>
      </c>
      <c r="Q1785" s="2">
        <v>0</v>
      </c>
      <c r="R1785" s="2">
        <v>0.97499999999999998</v>
      </c>
      <c r="S1785" s="2">
        <v>0.38900000000000001</v>
      </c>
      <c r="T1785" s="2">
        <v>2.7E-2</v>
      </c>
      <c r="U1785" s="2">
        <v>0.14399999999999999</v>
      </c>
      <c r="V1785" s="2">
        <v>6.3E-2</v>
      </c>
      <c r="W1785" s="2">
        <v>0.187</v>
      </c>
      <c r="X1785" s="2">
        <v>0.45800000000000002</v>
      </c>
      <c r="Y1785" s="2">
        <v>0.36099999999999999</v>
      </c>
      <c r="Z1785" s="2">
        <v>0.21</v>
      </c>
      <c r="AA1785" s="2">
        <v>0.96599999999999997</v>
      </c>
      <c r="AB1785" s="2">
        <v>0.99099999999999999</v>
      </c>
      <c r="AC1785" s="2">
        <v>0.98299999999999998</v>
      </c>
      <c r="AD1785" s="2">
        <v>0.66800000000000004</v>
      </c>
      <c r="AE1785" s="2">
        <v>0.91400000000000003</v>
      </c>
      <c r="AF1785" s="2">
        <v>0.11899999999999999</v>
      </c>
      <c r="AG1785" s="2">
        <v>6.6000000000000003E-2</v>
      </c>
      <c r="AH1785" s="2">
        <v>0.55300000000000005</v>
      </c>
      <c r="AI1785" s="2">
        <v>0</v>
      </c>
      <c r="AJ1785" s="2">
        <v>0</v>
      </c>
      <c r="AK1785">
        <v>48614</v>
      </c>
      <c r="AL1785">
        <v>0.32</v>
      </c>
      <c r="AM1785" t="s">
        <v>63</v>
      </c>
      <c r="AN1785" s="3">
        <v>0.57673611111111112</v>
      </c>
      <c r="AO1785" s="3">
        <v>3.3546051588234538E-2</v>
      </c>
      <c r="AP1785" s="3">
        <v>0.50040441174518402</v>
      </c>
      <c r="AQ1785" s="3">
        <v>5.4996539973768563E-2</v>
      </c>
      <c r="AR1785" s="3">
        <v>0.68856753650415448</v>
      </c>
      <c r="AS1785" s="3">
        <v>3.0633634632717049E-2</v>
      </c>
      <c r="AT1785" s="10">
        <v>2.1767616271972661E-3</v>
      </c>
      <c r="AU1785" s="1">
        <v>228.7421875</v>
      </c>
      <c r="AV1785" s="5">
        <v>147007.36911281489</v>
      </c>
      <c r="AW1785" s="9">
        <v>2.4014949798583981E-2</v>
      </c>
      <c r="AX1785">
        <v>4</v>
      </c>
      <c r="AY1785" t="s">
        <v>50</v>
      </c>
      <c r="AZ1785" s="9">
        <f>AVERAGE(MainTable[[#This Row],[f1]:[f4]])</f>
        <v>0.47240000000000004</v>
      </c>
      <c r="BA1785" s="9">
        <f>AVERAGE(MainTable[[#This Row],[l1]:[l3]])</f>
        <v>7.8E-2</v>
      </c>
      <c r="BB1785" s="9">
        <f>AVERAGE(MainTable[[#This Row],[n1]:[lsc]])</f>
        <v>0.52883333333333338</v>
      </c>
      <c r="BC1785" s="9">
        <f>AVERAGE(MainTable[[#This Row],[density]:[clsCoef]])</f>
        <v>0.82550000000000001</v>
      </c>
      <c r="BD1785" s="9">
        <f>AVERAGE(MainTable[[#This Row],[t2]:[t4]])</f>
        <v>0.246</v>
      </c>
      <c r="BE1785" s="9">
        <f>AVERAGE(MainTable[[#This Row],[c1]:[c2]])</f>
        <v>0</v>
      </c>
      <c r="BF1785" s="9">
        <f>AVERAGE(MainTable[[#This Row],[n3]], MainTable[[#This Row],[n1]], MainTable[[#This Row],[n4]])</f>
        <v>0.25266666666666665</v>
      </c>
      <c r="BG1785" s="9" t="str">
        <f>VLOOKUP(MainTable[[#This Row],[model]],ModelNames,4,FALSE)</f>
        <v>Probabilistic</v>
      </c>
      <c r="BH1785" s="9" cm="1">
        <f t="array" ref="BH1785">MEDIAN(IF($AM$2:$AM$2385=AM1785,$AN$2:$AN$2385))</f>
        <v>0.73750000000000004</v>
      </c>
      <c r="BI1785" s="9" t="str" cm="1">
        <f t="array" ref="BI1785">LEFT(A1785, MIN(IFERROR(FIND({"_binarized","_clean","_converted"}, A1785), LEN(A1785)+1))-1)</f>
        <v>gallstone</v>
      </c>
    </row>
    <row r="1786" spans="1:61" x14ac:dyDescent="0.25">
      <c r="A1786" t="s">
        <v>121</v>
      </c>
      <c r="B1786" s="6">
        <v>50000</v>
      </c>
      <c r="C1786">
        <v>2569</v>
      </c>
      <c r="D1786">
        <v>2568</v>
      </c>
      <c r="E1786">
        <v>0</v>
      </c>
      <c r="F1786" s="1">
        <v>1.014991537035544</v>
      </c>
      <c r="G1786">
        <v>1.2071651090342681</v>
      </c>
      <c r="H1786">
        <v>1.2072000000000001</v>
      </c>
      <c r="I1786" s="1">
        <v>21415.138092703219</v>
      </c>
      <c r="J1786" s="1">
        <v>2808.557388211022</v>
      </c>
      <c r="K1786" s="1">
        <v>24.082819756340559</v>
      </c>
      <c r="L1786" s="1">
        <v>43.6355</v>
      </c>
      <c r="M1786" s="1">
        <v>5.2336</v>
      </c>
      <c r="N1786" s="2">
        <v>0.26700000000000002</v>
      </c>
      <c r="O1786" s="2">
        <v>0.48799999999999999</v>
      </c>
      <c r="P1786" s="2">
        <v>8.3000000000000004E-2</v>
      </c>
      <c r="Q1786" s="2">
        <v>0</v>
      </c>
      <c r="R1786" s="2">
        <v>0.97299999999999998</v>
      </c>
      <c r="S1786" s="2">
        <v>0.19900000000000001</v>
      </c>
      <c r="T1786" s="2">
        <v>2E-3</v>
      </c>
      <c r="U1786" s="2">
        <v>3.2000000000000001E-2</v>
      </c>
      <c r="V1786" s="2">
        <v>8.9999999999999993E-3</v>
      </c>
      <c r="W1786" s="2">
        <v>6.7000000000000004E-2</v>
      </c>
      <c r="X1786" s="2">
        <v>0.40699999999999997</v>
      </c>
      <c r="Y1786" s="2">
        <v>0.12</v>
      </c>
      <c r="Z1786" s="2">
        <v>9.7000000000000003E-2</v>
      </c>
      <c r="AA1786" s="2">
        <v>0.626</v>
      </c>
      <c r="AB1786" s="2">
        <v>0.997</v>
      </c>
      <c r="AC1786" s="2">
        <v>0.51800000000000002</v>
      </c>
      <c r="AD1786" s="2">
        <v>1.2E-2</v>
      </c>
      <c r="AE1786" s="2">
        <v>0.501</v>
      </c>
      <c r="AF1786" s="2">
        <v>0.17100000000000001</v>
      </c>
      <c r="AG1786" s="2">
        <v>8.4000000000000005E-2</v>
      </c>
      <c r="AH1786" s="2">
        <v>0.48799999999999999</v>
      </c>
      <c r="AI1786" s="2">
        <v>0</v>
      </c>
      <c r="AJ1786" s="2">
        <v>0</v>
      </c>
      <c r="AK1786">
        <v>532348830</v>
      </c>
      <c r="AL1786">
        <v>87366.16</v>
      </c>
      <c r="AM1786" t="s">
        <v>55</v>
      </c>
      <c r="AN1786" s="3">
        <v>0.95466000000000018</v>
      </c>
      <c r="AO1786" s="3">
        <v>2.4393441741583119E-3</v>
      </c>
      <c r="AP1786" s="3">
        <v>0.95465773019134059</v>
      </c>
      <c r="AQ1786" s="3">
        <v>2.4389233390829778E-3</v>
      </c>
      <c r="AR1786" s="3">
        <v>0.99131155103762758</v>
      </c>
      <c r="AS1786" s="3">
        <v>6.2957684507376072E-4</v>
      </c>
      <c r="AT1786" s="10">
        <v>0.45919873709999998</v>
      </c>
      <c r="AU1786" s="1">
        <v>4466.5703125</v>
      </c>
      <c r="AV1786" s="5">
        <v>108885.3168693914</v>
      </c>
      <c r="AW1786" s="9">
        <v>684.99670124053898</v>
      </c>
      <c r="AX1786">
        <v>16</v>
      </c>
      <c r="AY1786" t="s">
        <v>50</v>
      </c>
      <c r="AZ1786" s="9">
        <f>AVERAGE(MainTable[[#This Row],[f1]:[f4]])</f>
        <v>0.34860000000000002</v>
      </c>
      <c r="BA1786" s="9">
        <f>AVERAGE(MainTable[[#This Row],[l1]:[l3]])</f>
        <v>1.4333333333333335E-2</v>
      </c>
      <c r="BB1786" s="9">
        <f>AVERAGE(MainTable[[#This Row],[n1]:[lsc]])</f>
        <v>0.38566666666666666</v>
      </c>
      <c r="BC1786" s="9">
        <f>AVERAGE(MainTable[[#This Row],[density]:[clsCoef]])</f>
        <v>0.26500000000000001</v>
      </c>
      <c r="BD1786" s="9">
        <f>AVERAGE(MainTable[[#This Row],[t2]:[t4]])</f>
        <v>0.24766666666666667</v>
      </c>
      <c r="BE1786" s="9">
        <f>AVERAGE(MainTable[[#This Row],[c1]:[c2]])</f>
        <v>0</v>
      </c>
      <c r="BF1786" s="9">
        <f>AVERAGE(MainTable[[#This Row],[n3]], MainTable[[#This Row],[n1]], MainTable[[#This Row],[n4]])</f>
        <v>9.4666666666666677E-2</v>
      </c>
      <c r="BG1786" s="9" t="str">
        <f>VLOOKUP(MainTable[[#This Row],[model]],ModelNames,4,FALSE)</f>
        <v>Tree Ensemble</v>
      </c>
      <c r="BH1786" s="9" cm="1">
        <f t="array" ref="BH1786">MEDIAN(IF($AM$2:$AM$2385=AM1786,$AN$2:$AN$2385))</f>
        <v>0.88267425723439863</v>
      </c>
      <c r="BI1786" s="9" t="str" cm="1">
        <f t="array" ref="BI1786">LEFT(A1786, MIN(IFERROR(FIND({"_binarized","_clean","_converted"}, A1786), LEN(A1786)+1))-1)</f>
        <v>ember2024_50000</v>
      </c>
    </row>
    <row r="1787" spans="1:61" x14ac:dyDescent="0.25">
      <c r="A1787" t="s">
        <v>121</v>
      </c>
      <c r="B1787" s="6">
        <v>50000</v>
      </c>
      <c r="C1787">
        <v>2569</v>
      </c>
      <c r="D1787">
        <v>2568</v>
      </c>
      <c r="E1787">
        <v>0</v>
      </c>
      <c r="F1787" s="1">
        <v>1.014991537035544</v>
      </c>
      <c r="G1787">
        <v>1.2071651090342681</v>
      </c>
      <c r="H1787">
        <v>1.2072000000000001</v>
      </c>
      <c r="I1787" s="1">
        <v>21415.138092703219</v>
      </c>
      <c r="J1787" s="1">
        <v>2808.557388211022</v>
      </c>
      <c r="K1787" s="1">
        <v>24.082819756340559</v>
      </c>
      <c r="L1787" s="1">
        <v>43.6355</v>
      </c>
      <c r="M1787" s="1">
        <v>5.2336</v>
      </c>
      <c r="N1787" s="2">
        <v>0.26700000000000002</v>
      </c>
      <c r="O1787" s="2">
        <v>0.48799999999999999</v>
      </c>
      <c r="P1787" s="2">
        <v>8.3000000000000004E-2</v>
      </c>
      <c r="Q1787" s="2">
        <v>0</v>
      </c>
      <c r="R1787" s="2">
        <v>0.97299999999999998</v>
      </c>
      <c r="S1787" s="2">
        <v>0.19900000000000001</v>
      </c>
      <c r="T1787" s="2">
        <v>2E-3</v>
      </c>
      <c r="U1787" s="2">
        <v>3.2000000000000001E-2</v>
      </c>
      <c r="V1787" s="2">
        <v>8.9999999999999993E-3</v>
      </c>
      <c r="W1787" s="2">
        <v>6.7000000000000004E-2</v>
      </c>
      <c r="X1787" s="2">
        <v>0.40699999999999997</v>
      </c>
      <c r="Y1787" s="2">
        <v>0.12</v>
      </c>
      <c r="Z1787" s="2">
        <v>9.7000000000000003E-2</v>
      </c>
      <c r="AA1787" s="2">
        <v>0.626</v>
      </c>
      <c r="AB1787" s="2">
        <v>0.997</v>
      </c>
      <c r="AC1787" s="2">
        <v>0.51800000000000002</v>
      </c>
      <c r="AD1787" s="2">
        <v>1.2E-2</v>
      </c>
      <c r="AE1787" s="2">
        <v>0.501</v>
      </c>
      <c r="AF1787" s="2">
        <v>0.17100000000000001</v>
      </c>
      <c r="AG1787" s="2">
        <v>8.4000000000000005E-2</v>
      </c>
      <c r="AH1787" s="2">
        <v>0.48799999999999999</v>
      </c>
      <c r="AI1787" s="2">
        <v>0</v>
      </c>
      <c r="AJ1787" s="2">
        <v>0</v>
      </c>
      <c r="AK1787">
        <v>532348830</v>
      </c>
      <c r="AL1787">
        <v>87366.16</v>
      </c>
      <c r="AM1787" t="s">
        <v>58</v>
      </c>
      <c r="AN1787" s="3">
        <v>0.94696000000000002</v>
      </c>
      <c r="AO1787" s="3">
        <v>2.7192646064699518E-3</v>
      </c>
      <c r="AP1787" s="3">
        <v>0.94695733624615452</v>
      </c>
      <c r="AQ1787" s="3">
        <v>2.7184588124346582E-3</v>
      </c>
      <c r="AR1787" s="3">
        <v>0.98874164070921344</v>
      </c>
      <c r="AS1787" s="3">
        <v>1.0455623166420369E-3</v>
      </c>
      <c r="AT1787" s="10">
        <v>0.57389688490000001</v>
      </c>
      <c r="AU1787" s="1">
        <v>4205.84375</v>
      </c>
      <c r="AV1787" s="5">
        <v>87123.665093818359</v>
      </c>
      <c r="AW1787" s="9">
        <v>42.439840078353797</v>
      </c>
      <c r="AX1787">
        <v>2</v>
      </c>
      <c r="AY1787" t="s">
        <v>50</v>
      </c>
      <c r="AZ1787" s="9">
        <f>AVERAGE(MainTable[[#This Row],[f1]:[f4]])</f>
        <v>0.34860000000000002</v>
      </c>
      <c r="BA1787" s="9">
        <f>AVERAGE(MainTable[[#This Row],[l1]:[l3]])</f>
        <v>1.4333333333333335E-2</v>
      </c>
      <c r="BB1787" s="9">
        <f>AVERAGE(MainTable[[#This Row],[n1]:[lsc]])</f>
        <v>0.38566666666666666</v>
      </c>
      <c r="BC1787" s="9">
        <f>AVERAGE(MainTable[[#This Row],[density]:[clsCoef]])</f>
        <v>0.26500000000000001</v>
      </c>
      <c r="BD1787" s="9">
        <f>AVERAGE(MainTable[[#This Row],[t2]:[t4]])</f>
        <v>0.24766666666666667</v>
      </c>
      <c r="BE1787" s="9">
        <f>AVERAGE(MainTable[[#This Row],[c1]:[c2]])</f>
        <v>0</v>
      </c>
      <c r="BF1787" s="9">
        <f>AVERAGE(MainTable[[#This Row],[n3]], MainTable[[#This Row],[n1]], MainTable[[#This Row],[n4]])</f>
        <v>9.4666666666666677E-2</v>
      </c>
      <c r="BG1787" s="9" t="str">
        <f>VLOOKUP(MainTable[[#This Row],[model]],ModelNames,4,FALSE)</f>
        <v>Tree Ensemble</v>
      </c>
      <c r="BH1787" s="9" cm="1">
        <f t="array" ref="BH1787">MEDIAN(IF($AM$2:$AM$2385=AM1787,$AN$2:$AN$2385))</f>
        <v>0.86973139609339412</v>
      </c>
      <c r="BI1787" s="9" t="str" cm="1">
        <f t="array" ref="BI1787">LEFT(A1787, MIN(IFERROR(FIND({"_binarized","_clean","_converted"}, A1787), LEN(A1787)+1))-1)</f>
        <v>ember2024_50000</v>
      </c>
    </row>
    <row r="1788" spans="1:61" x14ac:dyDescent="0.25">
      <c r="A1788" t="s">
        <v>121</v>
      </c>
      <c r="B1788" s="6">
        <v>50000</v>
      </c>
      <c r="C1788">
        <v>2569</v>
      </c>
      <c r="D1788">
        <v>2568</v>
      </c>
      <c r="E1788">
        <v>0</v>
      </c>
      <c r="F1788" s="1">
        <v>1.014991537035544</v>
      </c>
      <c r="G1788">
        <v>1.2071651090342681</v>
      </c>
      <c r="H1788">
        <v>1.2072000000000001</v>
      </c>
      <c r="I1788" s="1">
        <v>21415.138092703219</v>
      </c>
      <c r="J1788" s="1">
        <v>2808.557388211022</v>
      </c>
      <c r="K1788" s="1">
        <v>24.082819756340559</v>
      </c>
      <c r="L1788" s="1">
        <v>43.6355</v>
      </c>
      <c r="M1788" s="1">
        <v>5.2336</v>
      </c>
      <c r="N1788" s="2">
        <v>0.26700000000000002</v>
      </c>
      <c r="O1788" s="2">
        <v>0.48799999999999999</v>
      </c>
      <c r="P1788" s="2">
        <v>8.3000000000000004E-2</v>
      </c>
      <c r="Q1788" s="2">
        <v>0</v>
      </c>
      <c r="R1788" s="2">
        <v>0.97299999999999998</v>
      </c>
      <c r="S1788" s="2">
        <v>0.19900000000000001</v>
      </c>
      <c r="T1788" s="2">
        <v>2E-3</v>
      </c>
      <c r="U1788" s="2">
        <v>3.2000000000000001E-2</v>
      </c>
      <c r="V1788" s="2">
        <v>8.9999999999999993E-3</v>
      </c>
      <c r="W1788" s="2">
        <v>6.7000000000000004E-2</v>
      </c>
      <c r="X1788" s="2">
        <v>0.40699999999999997</v>
      </c>
      <c r="Y1788" s="2">
        <v>0.12</v>
      </c>
      <c r="Z1788" s="2">
        <v>9.7000000000000003E-2</v>
      </c>
      <c r="AA1788" s="2">
        <v>0.626</v>
      </c>
      <c r="AB1788" s="2">
        <v>0.997</v>
      </c>
      <c r="AC1788" s="2">
        <v>0.51800000000000002</v>
      </c>
      <c r="AD1788" s="2">
        <v>1.2E-2</v>
      </c>
      <c r="AE1788" s="2">
        <v>0.501</v>
      </c>
      <c r="AF1788" s="2">
        <v>0.17100000000000001</v>
      </c>
      <c r="AG1788" s="2">
        <v>8.4000000000000005E-2</v>
      </c>
      <c r="AH1788" s="2">
        <v>0.48799999999999999</v>
      </c>
      <c r="AI1788" s="2">
        <v>0</v>
      </c>
      <c r="AJ1788" s="2">
        <v>0</v>
      </c>
      <c r="AK1788">
        <v>532348830</v>
      </c>
      <c r="AL1788">
        <v>87366.16</v>
      </c>
      <c r="AM1788" t="s">
        <v>52</v>
      </c>
      <c r="AN1788" s="3">
        <v>0.94319999999999982</v>
      </c>
      <c r="AO1788" s="3">
        <v>2.3832750575626012E-3</v>
      </c>
      <c r="AP1788" s="3">
        <v>0.9431070549379289</v>
      </c>
      <c r="AQ1788" s="3">
        <v>2.6289319704146572E-3</v>
      </c>
      <c r="AR1788" s="3">
        <v>0.98762217095297944</v>
      </c>
      <c r="AS1788" s="3">
        <v>5.5715449035075861E-4</v>
      </c>
      <c r="AT1788" s="10">
        <v>4.2164577961000003</v>
      </c>
      <c r="AU1788" s="1">
        <v>4671.40625</v>
      </c>
      <c r="AV1788" s="5">
        <v>11858.29490485717</v>
      </c>
      <c r="AW1788" s="9">
        <v>589.00223660468998</v>
      </c>
      <c r="AX1788">
        <v>24</v>
      </c>
      <c r="AY1788" t="s">
        <v>50</v>
      </c>
      <c r="AZ1788" s="9">
        <f>AVERAGE(MainTable[[#This Row],[f1]:[f4]])</f>
        <v>0.34860000000000002</v>
      </c>
      <c r="BA1788" s="9">
        <f>AVERAGE(MainTable[[#This Row],[l1]:[l3]])</f>
        <v>1.4333333333333335E-2</v>
      </c>
      <c r="BB1788" s="9">
        <f>AVERAGE(MainTable[[#This Row],[n1]:[lsc]])</f>
        <v>0.38566666666666666</v>
      </c>
      <c r="BC1788" s="9">
        <f>AVERAGE(MainTable[[#This Row],[density]:[clsCoef]])</f>
        <v>0.26500000000000001</v>
      </c>
      <c r="BD1788" s="9">
        <f>AVERAGE(MainTable[[#This Row],[t2]:[t4]])</f>
        <v>0.24766666666666667</v>
      </c>
      <c r="BE1788" s="9">
        <f>AVERAGE(MainTable[[#This Row],[c1]:[c2]])</f>
        <v>0</v>
      </c>
      <c r="BF1788" s="9">
        <f>AVERAGE(MainTable[[#This Row],[n3]], MainTable[[#This Row],[n1]], MainTable[[#This Row],[n4]])</f>
        <v>9.4666666666666677E-2</v>
      </c>
      <c r="BG1788" s="9" t="str">
        <f>VLOOKUP(MainTable[[#This Row],[model]],ModelNames,4,FALSE)</f>
        <v>Tree Ensemble</v>
      </c>
      <c r="BH1788" s="9" cm="1">
        <f t="array" ref="BH1788">MEDIAN(IF($AM$2:$AM$2385=AM1788,$AN$2:$AN$2385))</f>
        <v>0.87140340575455077</v>
      </c>
      <c r="BI1788" s="9" t="str" cm="1">
        <f t="array" ref="BI1788">LEFT(A1788, MIN(IFERROR(FIND({"_binarized","_clean","_converted"}, A1788), LEN(A1788)+1))-1)</f>
        <v>ember2024_50000</v>
      </c>
    </row>
    <row r="1789" spans="1:61" x14ac:dyDescent="0.25">
      <c r="A1789" t="s">
        <v>121</v>
      </c>
      <c r="B1789" s="6">
        <v>50000</v>
      </c>
      <c r="C1789">
        <v>2569</v>
      </c>
      <c r="D1789">
        <v>2568</v>
      </c>
      <c r="E1789">
        <v>0</v>
      </c>
      <c r="F1789" s="1">
        <v>1.014991537035544</v>
      </c>
      <c r="G1789">
        <v>1.2071651090342681</v>
      </c>
      <c r="H1789">
        <v>1.2072000000000001</v>
      </c>
      <c r="I1789" s="1">
        <v>21415.138092703219</v>
      </c>
      <c r="J1789" s="1">
        <v>2808.557388211022</v>
      </c>
      <c r="K1789" s="1">
        <v>24.082819756340559</v>
      </c>
      <c r="L1789" s="1">
        <v>43.6355</v>
      </c>
      <c r="M1789" s="1">
        <v>5.2336</v>
      </c>
      <c r="N1789" s="2">
        <v>0.26700000000000002</v>
      </c>
      <c r="O1789" s="2">
        <v>0.48799999999999999</v>
      </c>
      <c r="P1789" s="2">
        <v>8.3000000000000004E-2</v>
      </c>
      <c r="Q1789" s="2">
        <v>0</v>
      </c>
      <c r="R1789" s="2">
        <v>0.97299999999999998</v>
      </c>
      <c r="S1789" s="2">
        <v>0.19900000000000001</v>
      </c>
      <c r="T1789" s="2">
        <v>2E-3</v>
      </c>
      <c r="U1789" s="2">
        <v>3.2000000000000001E-2</v>
      </c>
      <c r="V1789" s="2">
        <v>8.9999999999999993E-3</v>
      </c>
      <c r="W1789" s="2">
        <v>6.7000000000000004E-2</v>
      </c>
      <c r="X1789" s="2">
        <v>0.40699999999999997</v>
      </c>
      <c r="Y1789" s="2">
        <v>0.12</v>
      </c>
      <c r="Z1789" s="2">
        <v>9.7000000000000003E-2</v>
      </c>
      <c r="AA1789" s="2">
        <v>0.626</v>
      </c>
      <c r="AB1789" s="2">
        <v>0.997</v>
      </c>
      <c r="AC1789" s="2">
        <v>0.51800000000000002</v>
      </c>
      <c r="AD1789" s="2">
        <v>1.2E-2</v>
      </c>
      <c r="AE1789" s="2">
        <v>0.501</v>
      </c>
      <c r="AF1789" s="2">
        <v>0.17100000000000001</v>
      </c>
      <c r="AG1789" s="2">
        <v>8.4000000000000005E-2</v>
      </c>
      <c r="AH1789" s="2">
        <v>0.48799999999999999</v>
      </c>
      <c r="AI1789" s="2">
        <v>0</v>
      </c>
      <c r="AJ1789" s="2">
        <v>0</v>
      </c>
      <c r="AK1789">
        <v>532348830</v>
      </c>
      <c r="AL1789">
        <v>87366.16</v>
      </c>
      <c r="AM1789" t="s">
        <v>54</v>
      </c>
      <c r="AN1789" s="3">
        <v>0.94218000000000013</v>
      </c>
      <c r="AO1789" s="3">
        <v>2.9680970334542462E-3</v>
      </c>
      <c r="AP1789" s="3">
        <v>0.94275237825928515</v>
      </c>
      <c r="AQ1789" s="3">
        <v>2.6777757632937219E-3</v>
      </c>
      <c r="AR1789" s="3">
        <v>0.986611934919565</v>
      </c>
      <c r="AS1789" s="3">
        <v>5.752416871974838E-4</v>
      </c>
      <c r="AT1789" s="10">
        <v>3.3004536867000001</v>
      </c>
      <c r="AU1789" s="1">
        <v>2716.3515625</v>
      </c>
      <c r="AV1789" s="5">
        <v>15149.43239508942</v>
      </c>
      <c r="AX1789">
        <v>16</v>
      </c>
      <c r="AY1789" t="s">
        <v>50</v>
      </c>
      <c r="AZ1789" s="9">
        <f>AVERAGE(MainTable[[#This Row],[f1]:[f4]])</f>
        <v>0.34860000000000002</v>
      </c>
      <c r="BA1789" s="9">
        <f>AVERAGE(MainTable[[#This Row],[l1]:[l3]])</f>
        <v>1.4333333333333335E-2</v>
      </c>
      <c r="BB1789" s="9">
        <f>AVERAGE(MainTable[[#This Row],[n1]:[lsc]])</f>
        <v>0.38566666666666666</v>
      </c>
      <c r="BC1789" s="9">
        <f>AVERAGE(MainTable[[#This Row],[density]:[clsCoef]])</f>
        <v>0.26500000000000001</v>
      </c>
      <c r="BD1789" s="9">
        <f>AVERAGE(MainTable[[#This Row],[t2]:[t4]])</f>
        <v>0.24766666666666667</v>
      </c>
      <c r="BE1789" s="9">
        <f>AVERAGE(MainTable[[#This Row],[c1]:[c2]])</f>
        <v>0</v>
      </c>
      <c r="BF1789" s="9">
        <f>AVERAGE(MainTable[[#This Row],[n3]], MainTable[[#This Row],[n1]], MainTable[[#This Row],[n4]])</f>
        <v>9.4666666666666677E-2</v>
      </c>
      <c r="BG1789" s="9" t="str">
        <f>VLOOKUP(MainTable[[#This Row],[model]],ModelNames,4,FALSE)</f>
        <v>Tree Ensemble</v>
      </c>
      <c r="BH1789" s="9" cm="1">
        <f t="array" ref="BH1789">MEDIAN(IF($AM$2:$AM$2385=AM1789,$AN$2:$AN$2385))</f>
        <v>0.87316363636363636</v>
      </c>
      <c r="BI1789" s="9" t="str" cm="1">
        <f t="array" ref="BI1789">LEFT(A1789, MIN(IFERROR(FIND({"_binarized","_clean","_converted"}, A1789), LEN(A1789)+1))-1)</f>
        <v>ember2024_50000</v>
      </c>
    </row>
    <row r="1790" spans="1:61" x14ac:dyDescent="0.25">
      <c r="A1790" t="s">
        <v>121</v>
      </c>
      <c r="B1790" s="6">
        <v>50000</v>
      </c>
      <c r="C1790">
        <v>2569</v>
      </c>
      <c r="D1790">
        <v>2568</v>
      </c>
      <c r="E1790">
        <v>0</v>
      </c>
      <c r="F1790" s="1">
        <v>1.014991537035544</v>
      </c>
      <c r="G1790">
        <v>1.2071651090342681</v>
      </c>
      <c r="H1790">
        <v>1.2072000000000001</v>
      </c>
      <c r="I1790" s="1">
        <v>21415.138092703219</v>
      </c>
      <c r="J1790" s="1">
        <v>2808.557388211022</v>
      </c>
      <c r="K1790" s="1">
        <v>24.082819756340559</v>
      </c>
      <c r="L1790" s="1">
        <v>43.6355</v>
      </c>
      <c r="M1790" s="1">
        <v>5.2336</v>
      </c>
      <c r="N1790" s="2">
        <v>0.26700000000000002</v>
      </c>
      <c r="O1790" s="2">
        <v>0.48799999999999999</v>
      </c>
      <c r="P1790" s="2">
        <v>8.3000000000000004E-2</v>
      </c>
      <c r="Q1790" s="2">
        <v>0</v>
      </c>
      <c r="R1790" s="2">
        <v>0.97299999999999998</v>
      </c>
      <c r="S1790" s="2">
        <v>0.19900000000000001</v>
      </c>
      <c r="T1790" s="2">
        <v>2E-3</v>
      </c>
      <c r="U1790" s="2">
        <v>3.2000000000000001E-2</v>
      </c>
      <c r="V1790" s="2">
        <v>8.9999999999999993E-3</v>
      </c>
      <c r="W1790" s="2">
        <v>6.7000000000000004E-2</v>
      </c>
      <c r="X1790" s="2">
        <v>0.40699999999999997</v>
      </c>
      <c r="Y1790" s="2">
        <v>0.12</v>
      </c>
      <c r="Z1790" s="2">
        <v>9.7000000000000003E-2</v>
      </c>
      <c r="AA1790" s="2">
        <v>0.626</v>
      </c>
      <c r="AB1790" s="2">
        <v>0.997</v>
      </c>
      <c r="AC1790" s="2">
        <v>0.51800000000000002</v>
      </c>
      <c r="AD1790" s="2">
        <v>1.2E-2</v>
      </c>
      <c r="AE1790" s="2">
        <v>0.501</v>
      </c>
      <c r="AF1790" s="2">
        <v>0.17100000000000001</v>
      </c>
      <c r="AG1790" s="2">
        <v>8.4000000000000005E-2</v>
      </c>
      <c r="AH1790" s="2">
        <v>0.48799999999999999</v>
      </c>
      <c r="AI1790" s="2">
        <v>0</v>
      </c>
      <c r="AJ1790" s="2">
        <v>0</v>
      </c>
      <c r="AK1790">
        <v>532348830</v>
      </c>
      <c r="AL1790">
        <v>87366.16</v>
      </c>
      <c r="AM1790" t="s">
        <v>49</v>
      </c>
      <c r="AN1790" s="3">
        <v>0.93420000000000003</v>
      </c>
      <c r="AO1790" s="3">
        <v>2.481128775376261E-3</v>
      </c>
      <c r="AP1790" s="3">
        <v>0.93393747415627604</v>
      </c>
      <c r="AQ1790" s="3">
        <v>2.5761999342440679E-3</v>
      </c>
      <c r="AR1790" s="3">
        <v>0.97894324231139618</v>
      </c>
      <c r="AS1790" s="3">
        <v>1.632327191452768E-3</v>
      </c>
      <c r="AT1790" s="10">
        <v>0.18316726680000001</v>
      </c>
      <c r="AU1790" s="1">
        <v>4183.81640625</v>
      </c>
      <c r="AV1790" s="5">
        <v>272974.53776017262</v>
      </c>
      <c r="AW1790" s="9">
        <v>5712.0254788398743</v>
      </c>
      <c r="AX1790">
        <v>16</v>
      </c>
      <c r="AY1790" t="s">
        <v>50</v>
      </c>
      <c r="AZ1790" s="9">
        <f>AVERAGE(MainTable[[#This Row],[f1]:[f4]])</f>
        <v>0.34860000000000002</v>
      </c>
      <c r="BA1790" s="9">
        <f>AVERAGE(MainTable[[#This Row],[l1]:[l3]])</f>
        <v>1.4333333333333335E-2</v>
      </c>
      <c r="BB1790" s="9">
        <f>AVERAGE(MainTable[[#This Row],[n1]:[lsc]])</f>
        <v>0.38566666666666666</v>
      </c>
      <c r="BC1790" s="9">
        <f>AVERAGE(MainTable[[#This Row],[density]:[clsCoef]])</f>
        <v>0.26500000000000001</v>
      </c>
      <c r="BD1790" s="9">
        <f>AVERAGE(MainTable[[#This Row],[t2]:[t4]])</f>
        <v>0.24766666666666667</v>
      </c>
      <c r="BE1790" s="9">
        <f>AVERAGE(MainTable[[#This Row],[c1]:[c2]])</f>
        <v>0</v>
      </c>
      <c r="BF1790" s="9">
        <f>AVERAGE(MainTable[[#This Row],[n3]], MainTable[[#This Row],[n1]], MainTable[[#This Row],[n4]])</f>
        <v>9.4666666666666677E-2</v>
      </c>
      <c r="BG1790" s="9" t="str">
        <f>VLOOKUP(MainTable[[#This Row],[model]],ModelNames,4,FALSE)</f>
        <v>Neural</v>
      </c>
      <c r="BH1790" s="9" cm="1">
        <f t="array" ref="BH1790">MEDIAN(IF($AM$2:$AM$2385=AM1790,$AN$2:$AN$2385))</f>
        <v>0.87620447459485384</v>
      </c>
      <c r="BI1790" s="9" t="str" cm="1">
        <f t="array" ref="BI1790">LEFT(A1790, MIN(IFERROR(FIND({"_binarized","_clean","_converted"}, A1790), LEN(A1790)+1))-1)</f>
        <v>ember2024_50000</v>
      </c>
    </row>
    <row r="1791" spans="1:61" x14ac:dyDescent="0.25">
      <c r="A1791" t="s">
        <v>121</v>
      </c>
      <c r="B1791" s="6">
        <v>50000</v>
      </c>
      <c r="C1791">
        <v>2569</v>
      </c>
      <c r="D1791">
        <v>2568</v>
      </c>
      <c r="E1791">
        <v>0</v>
      </c>
      <c r="F1791" s="1">
        <v>1.014991537035544</v>
      </c>
      <c r="G1791">
        <v>1.2071651090342681</v>
      </c>
      <c r="H1791">
        <v>1.2072000000000001</v>
      </c>
      <c r="I1791" s="1">
        <v>21415.138092703219</v>
      </c>
      <c r="J1791" s="1">
        <v>2808.557388211022</v>
      </c>
      <c r="K1791" s="1">
        <v>24.082819756340559</v>
      </c>
      <c r="L1791" s="1">
        <v>43.6355</v>
      </c>
      <c r="M1791" s="1">
        <v>5.2336</v>
      </c>
      <c r="N1791" s="2">
        <v>0.26700000000000002</v>
      </c>
      <c r="O1791" s="2">
        <v>0.48799999999999999</v>
      </c>
      <c r="P1791" s="2">
        <v>8.3000000000000004E-2</v>
      </c>
      <c r="Q1791" s="2">
        <v>0</v>
      </c>
      <c r="R1791" s="2">
        <v>0.97299999999999998</v>
      </c>
      <c r="S1791" s="2">
        <v>0.19900000000000001</v>
      </c>
      <c r="T1791" s="2">
        <v>2E-3</v>
      </c>
      <c r="U1791" s="2">
        <v>3.2000000000000001E-2</v>
      </c>
      <c r="V1791" s="2">
        <v>8.9999999999999993E-3</v>
      </c>
      <c r="W1791" s="2">
        <v>6.7000000000000004E-2</v>
      </c>
      <c r="X1791" s="2">
        <v>0.40699999999999997</v>
      </c>
      <c r="Y1791" s="2">
        <v>0.12</v>
      </c>
      <c r="Z1791" s="2">
        <v>9.7000000000000003E-2</v>
      </c>
      <c r="AA1791" s="2">
        <v>0.626</v>
      </c>
      <c r="AB1791" s="2">
        <v>0.997</v>
      </c>
      <c r="AC1791" s="2">
        <v>0.51800000000000002</v>
      </c>
      <c r="AD1791" s="2">
        <v>1.2E-2</v>
      </c>
      <c r="AE1791" s="2">
        <v>0.501</v>
      </c>
      <c r="AF1791" s="2">
        <v>0.17100000000000001</v>
      </c>
      <c r="AG1791" s="2">
        <v>8.4000000000000005E-2</v>
      </c>
      <c r="AH1791" s="2">
        <v>0.48799999999999999</v>
      </c>
      <c r="AI1791" s="2">
        <v>0</v>
      </c>
      <c r="AJ1791" s="2">
        <v>0</v>
      </c>
      <c r="AK1791">
        <v>532348830</v>
      </c>
      <c r="AL1791">
        <v>87366.16</v>
      </c>
      <c r="AM1791" t="s">
        <v>51</v>
      </c>
      <c r="AN1791" s="3">
        <v>0.92758000000000007</v>
      </c>
      <c r="AO1791" s="3">
        <v>2.5301383361389421E-3</v>
      </c>
      <c r="AP1791" s="3">
        <v>0.9275692375673209</v>
      </c>
      <c r="AQ1791" s="3">
        <v>2.5311848892758271E-3</v>
      </c>
      <c r="AT1791" s="10">
        <v>780.57161676880003</v>
      </c>
      <c r="AU1791" s="1">
        <v>4389.9375</v>
      </c>
      <c r="AV1791" s="5">
        <v>64.055621452102187</v>
      </c>
      <c r="AW1791" s="9">
        <v>267.72828912734991</v>
      </c>
      <c r="AX1791">
        <v>12</v>
      </c>
      <c r="AY1791" t="s">
        <v>50</v>
      </c>
      <c r="AZ1791" s="9">
        <f>AVERAGE(MainTable[[#This Row],[f1]:[f4]])</f>
        <v>0.34860000000000002</v>
      </c>
      <c r="BA1791" s="9">
        <f>AVERAGE(MainTable[[#This Row],[l1]:[l3]])</f>
        <v>1.4333333333333335E-2</v>
      </c>
      <c r="BB1791" s="9">
        <f>AVERAGE(MainTable[[#This Row],[n1]:[lsc]])</f>
        <v>0.38566666666666666</v>
      </c>
      <c r="BC1791" s="9">
        <f>AVERAGE(MainTable[[#This Row],[density]:[clsCoef]])</f>
        <v>0.26500000000000001</v>
      </c>
      <c r="BD1791" s="9">
        <f>AVERAGE(MainTable[[#This Row],[t2]:[t4]])</f>
        <v>0.24766666666666667</v>
      </c>
      <c r="BE1791" s="9">
        <f>AVERAGE(MainTable[[#This Row],[c1]:[c2]])</f>
        <v>0</v>
      </c>
      <c r="BF1791" s="9">
        <f>AVERAGE(MainTable[[#This Row],[n3]], MainTable[[#This Row],[n1]], MainTable[[#This Row],[n4]])</f>
        <v>9.4666666666666677E-2</v>
      </c>
      <c r="BG1791" s="9" t="str">
        <f>VLOOKUP(MainTable[[#This Row],[model]],ModelNames,4,FALSE)</f>
        <v>Kernel/SVM</v>
      </c>
      <c r="BH1791" s="9" cm="1">
        <f t="array" ref="BH1791">MEDIAN(IF($AM$2:$AM$2385=AM1791,$AN$2:$AN$2385))</f>
        <v>0.87225452196382425</v>
      </c>
      <c r="BI1791" s="9" t="str" cm="1">
        <f t="array" ref="BI1791">LEFT(A1791, MIN(IFERROR(FIND({"_binarized","_clean","_converted"}, A1791), LEN(A1791)+1))-1)</f>
        <v>ember2024_50000</v>
      </c>
    </row>
    <row r="1792" spans="1:61" x14ac:dyDescent="0.25">
      <c r="A1792" t="s">
        <v>121</v>
      </c>
      <c r="B1792" s="6">
        <v>50000</v>
      </c>
      <c r="C1792">
        <v>2569</v>
      </c>
      <c r="D1792">
        <v>2568</v>
      </c>
      <c r="E1792">
        <v>0</v>
      </c>
      <c r="F1792" s="1">
        <v>1.014991537035544</v>
      </c>
      <c r="G1792">
        <v>1.2071651090342681</v>
      </c>
      <c r="H1792">
        <v>1.2072000000000001</v>
      </c>
      <c r="I1792" s="1">
        <v>21415.138092703219</v>
      </c>
      <c r="J1792" s="1">
        <v>2808.557388211022</v>
      </c>
      <c r="K1792" s="1">
        <v>24.082819756340559</v>
      </c>
      <c r="L1792" s="1">
        <v>43.6355</v>
      </c>
      <c r="M1792" s="1">
        <v>5.2336</v>
      </c>
      <c r="N1792" s="2">
        <v>0.26700000000000002</v>
      </c>
      <c r="O1792" s="2">
        <v>0.48799999999999999</v>
      </c>
      <c r="P1792" s="2">
        <v>8.3000000000000004E-2</v>
      </c>
      <c r="Q1792" s="2">
        <v>0</v>
      </c>
      <c r="R1792" s="2">
        <v>0.97299999999999998</v>
      </c>
      <c r="S1792" s="2">
        <v>0.19900000000000001</v>
      </c>
      <c r="T1792" s="2">
        <v>2E-3</v>
      </c>
      <c r="U1792" s="2">
        <v>3.2000000000000001E-2</v>
      </c>
      <c r="V1792" s="2">
        <v>8.9999999999999993E-3</v>
      </c>
      <c r="W1792" s="2">
        <v>6.7000000000000004E-2</v>
      </c>
      <c r="X1792" s="2">
        <v>0.40699999999999997</v>
      </c>
      <c r="Y1792" s="2">
        <v>0.12</v>
      </c>
      <c r="Z1792" s="2">
        <v>9.7000000000000003E-2</v>
      </c>
      <c r="AA1792" s="2">
        <v>0.626</v>
      </c>
      <c r="AB1792" s="2">
        <v>0.997</v>
      </c>
      <c r="AC1792" s="2">
        <v>0.51800000000000002</v>
      </c>
      <c r="AD1792" s="2">
        <v>1.2E-2</v>
      </c>
      <c r="AE1792" s="2">
        <v>0.501</v>
      </c>
      <c r="AF1792" s="2">
        <v>0.17100000000000001</v>
      </c>
      <c r="AG1792" s="2">
        <v>8.4000000000000005E-2</v>
      </c>
      <c r="AH1792" s="2">
        <v>0.48799999999999999</v>
      </c>
      <c r="AI1792" s="2">
        <v>0</v>
      </c>
      <c r="AJ1792" s="2">
        <v>0</v>
      </c>
      <c r="AK1792">
        <v>532348830</v>
      </c>
      <c r="AL1792">
        <v>87366.16</v>
      </c>
      <c r="AM1792" t="s">
        <v>59</v>
      </c>
      <c r="AN1792" s="3">
        <v>0.91715999999999998</v>
      </c>
      <c r="AO1792" s="3">
        <v>3.5353076245214919E-3</v>
      </c>
      <c r="AP1792" s="3">
        <v>0.91717844290816208</v>
      </c>
      <c r="AQ1792" s="3">
        <v>3.548576423548356E-3</v>
      </c>
      <c r="AR1792" s="3">
        <v>0.97549769960000765</v>
      </c>
      <c r="AS1792" s="3">
        <v>1.408008392161487E-3</v>
      </c>
      <c r="AT1792" s="10">
        <v>0.86853630540000004</v>
      </c>
      <c r="AU1792" s="1">
        <v>4160.91015625</v>
      </c>
      <c r="AV1792" s="5">
        <v>57568.117403436197</v>
      </c>
      <c r="AW1792" s="9">
        <v>23.4869637489318</v>
      </c>
      <c r="AX1792">
        <v>1</v>
      </c>
      <c r="AY1792" t="s">
        <v>50</v>
      </c>
      <c r="AZ1792" s="9">
        <f>AVERAGE(MainTable[[#This Row],[f1]:[f4]])</f>
        <v>0.34860000000000002</v>
      </c>
      <c r="BA1792" s="9">
        <f>AVERAGE(MainTable[[#This Row],[l1]:[l3]])</f>
        <v>1.4333333333333335E-2</v>
      </c>
      <c r="BB1792" s="9">
        <f>AVERAGE(MainTable[[#This Row],[n1]:[lsc]])</f>
        <v>0.38566666666666666</v>
      </c>
      <c r="BC1792" s="9">
        <f>AVERAGE(MainTable[[#This Row],[density]:[clsCoef]])</f>
        <v>0.26500000000000001</v>
      </c>
      <c r="BD1792" s="9">
        <f>AVERAGE(MainTable[[#This Row],[t2]:[t4]])</f>
        <v>0.24766666666666667</v>
      </c>
      <c r="BE1792" s="9">
        <f>AVERAGE(MainTable[[#This Row],[c1]:[c2]])</f>
        <v>0</v>
      </c>
      <c r="BF1792" s="9">
        <f>AVERAGE(MainTable[[#This Row],[n3]], MainTable[[#This Row],[n1]], MainTable[[#This Row],[n4]])</f>
        <v>9.4666666666666677E-2</v>
      </c>
      <c r="BG1792" s="9" t="str">
        <f>VLOOKUP(MainTable[[#This Row],[model]],ModelNames,4,FALSE)</f>
        <v>Tree Ensemble</v>
      </c>
      <c r="BH1792" s="9" cm="1">
        <f t="array" ref="BH1792">MEDIAN(IF($AM$2:$AM$2385=AM1792,$AN$2:$AN$2385))</f>
        <v>0.86949265687583444</v>
      </c>
      <c r="BI1792" s="9" t="str" cm="1">
        <f t="array" ref="BI1792">LEFT(A1792, MIN(IFERROR(FIND({"_binarized","_clean","_converted"}, A1792), LEN(A1792)+1))-1)</f>
        <v>ember2024_50000</v>
      </c>
    </row>
    <row r="1793" spans="1:61" x14ac:dyDescent="0.25">
      <c r="A1793" t="s">
        <v>121</v>
      </c>
      <c r="B1793" s="6">
        <v>50000</v>
      </c>
      <c r="C1793">
        <v>2569</v>
      </c>
      <c r="D1793">
        <v>2568</v>
      </c>
      <c r="E1793">
        <v>0</v>
      </c>
      <c r="F1793" s="1">
        <v>1.014991537035544</v>
      </c>
      <c r="G1793">
        <v>1.2071651090342681</v>
      </c>
      <c r="H1793">
        <v>1.2072000000000001</v>
      </c>
      <c r="I1793" s="1">
        <v>21415.138092703219</v>
      </c>
      <c r="J1793" s="1">
        <v>2808.557388211022</v>
      </c>
      <c r="K1793" s="1">
        <v>24.082819756340559</v>
      </c>
      <c r="L1793" s="1">
        <v>43.6355</v>
      </c>
      <c r="M1793" s="1">
        <v>5.2336</v>
      </c>
      <c r="N1793" s="2">
        <v>0.26700000000000002</v>
      </c>
      <c r="O1793" s="2">
        <v>0.48799999999999999</v>
      </c>
      <c r="P1793" s="2">
        <v>8.3000000000000004E-2</v>
      </c>
      <c r="Q1793" s="2">
        <v>0</v>
      </c>
      <c r="R1793" s="2">
        <v>0.97299999999999998</v>
      </c>
      <c r="S1793" s="2">
        <v>0.19900000000000001</v>
      </c>
      <c r="T1793" s="2">
        <v>2E-3</v>
      </c>
      <c r="U1793" s="2">
        <v>3.2000000000000001E-2</v>
      </c>
      <c r="V1793" s="2">
        <v>8.9999999999999993E-3</v>
      </c>
      <c r="W1793" s="2">
        <v>6.7000000000000004E-2</v>
      </c>
      <c r="X1793" s="2">
        <v>0.40699999999999997</v>
      </c>
      <c r="Y1793" s="2">
        <v>0.12</v>
      </c>
      <c r="Z1793" s="2">
        <v>9.7000000000000003E-2</v>
      </c>
      <c r="AA1793" s="2">
        <v>0.626</v>
      </c>
      <c r="AB1793" s="2">
        <v>0.997</v>
      </c>
      <c r="AC1793" s="2">
        <v>0.51800000000000002</v>
      </c>
      <c r="AD1793" s="2">
        <v>1.2E-2</v>
      </c>
      <c r="AE1793" s="2">
        <v>0.501</v>
      </c>
      <c r="AF1793" s="2">
        <v>0.17100000000000001</v>
      </c>
      <c r="AG1793" s="2">
        <v>8.4000000000000005E-2</v>
      </c>
      <c r="AH1793" s="2">
        <v>0.48799999999999999</v>
      </c>
      <c r="AI1793" s="2">
        <v>0</v>
      </c>
      <c r="AJ1793" s="2">
        <v>0</v>
      </c>
      <c r="AK1793">
        <v>532348830</v>
      </c>
      <c r="AL1793">
        <v>87366.16</v>
      </c>
      <c r="AM1793" t="s">
        <v>56</v>
      </c>
      <c r="AN1793" s="3">
        <v>0.91359999999999997</v>
      </c>
      <c r="AO1793" s="3">
        <v>2.691468000924404E-3</v>
      </c>
      <c r="AP1793" s="3">
        <v>0.91360052279337334</v>
      </c>
      <c r="AQ1793" s="3">
        <v>2.690932002789876E-3</v>
      </c>
      <c r="AR1793" s="3">
        <v>0.97097438486471721</v>
      </c>
      <c r="AS1793" s="3">
        <v>1.600080538072817E-3</v>
      </c>
      <c r="AT1793" s="10">
        <v>0.1131326914</v>
      </c>
      <c r="AU1793" s="1">
        <v>4190.8828125</v>
      </c>
      <c r="AV1793" s="5">
        <v>441958.90143344889</v>
      </c>
      <c r="AW1793" s="9">
        <v>1519.353284835815</v>
      </c>
      <c r="AX1793">
        <v>10</v>
      </c>
      <c r="AY1793" t="s">
        <v>50</v>
      </c>
      <c r="AZ1793" s="9">
        <f>AVERAGE(MainTable[[#This Row],[f1]:[f4]])</f>
        <v>0.34860000000000002</v>
      </c>
      <c r="BA1793" s="9">
        <f>AVERAGE(MainTable[[#This Row],[l1]:[l3]])</f>
        <v>1.4333333333333335E-2</v>
      </c>
      <c r="BB1793" s="9">
        <f>AVERAGE(MainTable[[#This Row],[n1]:[lsc]])</f>
        <v>0.38566666666666666</v>
      </c>
      <c r="BC1793" s="9">
        <f>AVERAGE(MainTable[[#This Row],[density]:[clsCoef]])</f>
        <v>0.26500000000000001</v>
      </c>
      <c r="BD1793" s="9">
        <f>AVERAGE(MainTable[[#This Row],[t2]:[t4]])</f>
        <v>0.24766666666666667</v>
      </c>
      <c r="BE1793" s="9">
        <f>AVERAGE(MainTable[[#This Row],[c1]:[c2]])</f>
        <v>0</v>
      </c>
      <c r="BF1793" s="9">
        <f>AVERAGE(MainTable[[#This Row],[n3]], MainTable[[#This Row],[n1]], MainTable[[#This Row],[n4]])</f>
        <v>9.4666666666666677E-2</v>
      </c>
      <c r="BG1793" s="9" t="str">
        <f>VLOOKUP(MainTable[[#This Row],[model]],ModelNames,4,FALSE)</f>
        <v>Linear</v>
      </c>
      <c r="BH1793" s="9" cm="1">
        <f t="array" ref="BH1793">MEDIAN(IF($AM$2:$AM$2385=AM1793,$AN$2:$AN$2385))</f>
        <v>0.85279999999999989</v>
      </c>
      <c r="BI1793" s="9" t="str" cm="1">
        <f t="array" ref="BI1793">LEFT(A1793, MIN(IFERROR(FIND({"_binarized","_clean","_converted"}, A1793), LEN(A1793)+1))-1)</f>
        <v>ember2024_50000</v>
      </c>
    </row>
    <row r="1794" spans="1:61" x14ac:dyDescent="0.25">
      <c r="A1794" t="s">
        <v>121</v>
      </c>
      <c r="B1794" s="6">
        <v>50000</v>
      </c>
      <c r="C1794">
        <v>2569</v>
      </c>
      <c r="D1794">
        <v>2568</v>
      </c>
      <c r="E1794">
        <v>0</v>
      </c>
      <c r="F1794" s="1">
        <v>1.014991537035544</v>
      </c>
      <c r="G1794">
        <v>1.2071651090342681</v>
      </c>
      <c r="H1794">
        <v>1.2072000000000001</v>
      </c>
      <c r="I1794" s="1">
        <v>21415.138092703219</v>
      </c>
      <c r="J1794" s="1">
        <v>2808.557388211022</v>
      </c>
      <c r="K1794" s="1">
        <v>24.082819756340559</v>
      </c>
      <c r="L1794" s="1">
        <v>43.6355</v>
      </c>
      <c r="M1794" s="1">
        <v>5.2336</v>
      </c>
      <c r="N1794" s="2">
        <v>0.26700000000000002</v>
      </c>
      <c r="O1794" s="2">
        <v>0.48799999999999999</v>
      </c>
      <c r="P1794" s="2">
        <v>8.3000000000000004E-2</v>
      </c>
      <c r="Q1794" s="2">
        <v>0</v>
      </c>
      <c r="R1794" s="2">
        <v>0.97299999999999998</v>
      </c>
      <c r="S1794" s="2">
        <v>0.19900000000000001</v>
      </c>
      <c r="T1794" s="2">
        <v>2E-3</v>
      </c>
      <c r="U1794" s="2">
        <v>3.2000000000000001E-2</v>
      </c>
      <c r="V1794" s="2">
        <v>8.9999999999999993E-3</v>
      </c>
      <c r="W1794" s="2">
        <v>6.7000000000000004E-2</v>
      </c>
      <c r="X1794" s="2">
        <v>0.40699999999999997</v>
      </c>
      <c r="Y1794" s="2">
        <v>0.12</v>
      </c>
      <c r="Z1794" s="2">
        <v>9.7000000000000003E-2</v>
      </c>
      <c r="AA1794" s="2">
        <v>0.626</v>
      </c>
      <c r="AB1794" s="2">
        <v>0.997</v>
      </c>
      <c r="AC1794" s="2">
        <v>0.51800000000000002</v>
      </c>
      <c r="AD1794" s="2">
        <v>1.2E-2</v>
      </c>
      <c r="AE1794" s="2">
        <v>0.501</v>
      </c>
      <c r="AF1794" s="2">
        <v>0.17100000000000001</v>
      </c>
      <c r="AG1794" s="2">
        <v>8.4000000000000005E-2</v>
      </c>
      <c r="AH1794" s="2">
        <v>0.48799999999999999</v>
      </c>
      <c r="AI1794" s="2">
        <v>0</v>
      </c>
      <c r="AJ1794" s="2">
        <v>0</v>
      </c>
      <c r="AK1794">
        <v>532348830</v>
      </c>
      <c r="AL1794">
        <v>87366.16</v>
      </c>
      <c r="AM1794" t="s">
        <v>53</v>
      </c>
      <c r="AN1794" s="3">
        <v>0.91347999999999985</v>
      </c>
      <c r="AO1794" s="3">
        <v>1.689260193102293E-3</v>
      </c>
      <c r="AP1794" s="3">
        <v>0.91347558628342362</v>
      </c>
      <c r="AQ1794" s="3">
        <v>1.6874258545674489E-3</v>
      </c>
      <c r="AR1794" s="3">
        <v>0.95449762228241009</v>
      </c>
      <c r="AS1794" s="3">
        <v>1.485974605538197E-3</v>
      </c>
      <c r="AT1794" s="10">
        <v>591.52428658010001</v>
      </c>
      <c r="AU1794" s="1">
        <v>2825.65234375</v>
      </c>
      <c r="AV1794" s="5">
        <v>84.527383125849994</v>
      </c>
      <c r="AW1794" s="9">
        <v>403.50556969642639</v>
      </c>
      <c r="AX1794">
        <v>24</v>
      </c>
      <c r="AY1794" t="s">
        <v>50</v>
      </c>
      <c r="AZ1794" s="9">
        <f>AVERAGE(MainTable[[#This Row],[f1]:[f4]])</f>
        <v>0.34860000000000002</v>
      </c>
      <c r="BA1794" s="9">
        <f>AVERAGE(MainTable[[#This Row],[l1]:[l3]])</f>
        <v>1.4333333333333335E-2</v>
      </c>
      <c r="BB1794" s="9">
        <f>AVERAGE(MainTable[[#This Row],[n1]:[lsc]])</f>
        <v>0.38566666666666666</v>
      </c>
      <c r="BC1794" s="9">
        <f>AVERAGE(MainTable[[#This Row],[density]:[clsCoef]])</f>
        <v>0.26500000000000001</v>
      </c>
      <c r="BD1794" s="9">
        <f>AVERAGE(MainTable[[#This Row],[t2]:[t4]])</f>
        <v>0.24766666666666667</v>
      </c>
      <c r="BE1794" s="9">
        <f>AVERAGE(MainTable[[#This Row],[c1]:[c2]])</f>
        <v>0</v>
      </c>
      <c r="BF1794" s="9">
        <f>AVERAGE(MainTable[[#This Row],[n3]], MainTable[[#This Row],[n1]], MainTable[[#This Row],[n4]])</f>
        <v>9.4666666666666677E-2</v>
      </c>
      <c r="BG1794" s="9" t="str">
        <f>VLOOKUP(MainTable[[#This Row],[model]],ModelNames,4,FALSE)</f>
        <v>Instance-based</v>
      </c>
      <c r="BH1794" s="9" cm="1">
        <f t="array" ref="BH1794">MEDIAN(IF($AM$2:$AM$2385=AM1794,$AN$2:$AN$2385))</f>
        <v>0.85</v>
      </c>
      <c r="BI1794" s="9" t="str" cm="1">
        <f t="array" ref="BI1794">LEFT(A1794, MIN(IFERROR(FIND({"_binarized","_clean","_converted"}, A1794), LEN(A1794)+1))-1)</f>
        <v>ember2024_50000</v>
      </c>
    </row>
    <row r="1795" spans="1:61" x14ac:dyDescent="0.25">
      <c r="A1795" t="s">
        <v>121</v>
      </c>
      <c r="B1795" s="6">
        <v>50000</v>
      </c>
      <c r="C1795">
        <v>2569</v>
      </c>
      <c r="D1795">
        <v>2568</v>
      </c>
      <c r="E1795">
        <v>0</v>
      </c>
      <c r="F1795" s="1">
        <v>1.014991537035544</v>
      </c>
      <c r="G1795">
        <v>1.2071651090342681</v>
      </c>
      <c r="H1795">
        <v>1.2072000000000001</v>
      </c>
      <c r="I1795" s="1">
        <v>21415.138092703219</v>
      </c>
      <c r="J1795" s="1">
        <v>2808.557388211022</v>
      </c>
      <c r="K1795" s="1">
        <v>24.082819756340559</v>
      </c>
      <c r="L1795" s="1">
        <v>43.6355</v>
      </c>
      <c r="M1795" s="1">
        <v>5.2336</v>
      </c>
      <c r="N1795" s="2">
        <v>0.26700000000000002</v>
      </c>
      <c r="O1795" s="2">
        <v>0.48799999999999999</v>
      </c>
      <c r="P1795" s="2">
        <v>8.3000000000000004E-2</v>
      </c>
      <c r="Q1795" s="2">
        <v>0</v>
      </c>
      <c r="R1795" s="2">
        <v>0.97299999999999998</v>
      </c>
      <c r="S1795" s="2">
        <v>0.19900000000000001</v>
      </c>
      <c r="T1795" s="2">
        <v>2E-3</v>
      </c>
      <c r="U1795" s="2">
        <v>3.2000000000000001E-2</v>
      </c>
      <c r="V1795" s="2">
        <v>8.9999999999999993E-3</v>
      </c>
      <c r="W1795" s="2">
        <v>6.7000000000000004E-2</v>
      </c>
      <c r="X1795" s="2">
        <v>0.40699999999999997</v>
      </c>
      <c r="Y1795" s="2">
        <v>0.12</v>
      </c>
      <c r="Z1795" s="2">
        <v>9.7000000000000003E-2</v>
      </c>
      <c r="AA1795" s="2">
        <v>0.626</v>
      </c>
      <c r="AB1795" s="2">
        <v>0.997</v>
      </c>
      <c r="AC1795" s="2">
        <v>0.51800000000000002</v>
      </c>
      <c r="AD1795" s="2">
        <v>1.2E-2</v>
      </c>
      <c r="AE1795" s="2">
        <v>0.501</v>
      </c>
      <c r="AF1795" s="2">
        <v>0.17100000000000001</v>
      </c>
      <c r="AG1795" s="2">
        <v>8.4000000000000005E-2</v>
      </c>
      <c r="AH1795" s="2">
        <v>0.48799999999999999</v>
      </c>
      <c r="AI1795" s="2">
        <v>0</v>
      </c>
      <c r="AJ1795" s="2">
        <v>0</v>
      </c>
      <c r="AK1795">
        <v>532348830</v>
      </c>
      <c r="AL1795">
        <v>87366.16</v>
      </c>
      <c r="AM1795" t="s">
        <v>60</v>
      </c>
      <c r="AN1795" s="3">
        <v>0.90855999999999992</v>
      </c>
      <c r="AO1795" s="3">
        <v>4.8499896907106656E-3</v>
      </c>
      <c r="AP1795" s="3">
        <v>0.90959358186371053</v>
      </c>
      <c r="AQ1795" s="3">
        <v>4.0334824054291734E-3</v>
      </c>
      <c r="AR1795" s="3">
        <v>0.96923304143504274</v>
      </c>
      <c r="AS1795" s="3">
        <v>1.61438564934335E-3</v>
      </c>
      <c r="AT1795" s="10">
        <v>0.1178583622</v>
      </c>
      <c r="AU1795" s="1">
        <v>4158.546875</v>
      </c>
      <c r="AV1795" s="5">
        <v>424238.03510907001</v>
      </c>
      <c r="AW1795" s="9">
        <v>37.99761962890625</v>
      </c>
      <c r="AX1795">
        <v>16</v>
      </c>
      <c r="AY1795" t="s">
        <v>50</v>
      </c>
      <c r="AZ1795" s="9">
        <f>AVERAGE(MainTable[[#This Row],[f1]:[f4]])</f>
        <v>0.34860000000000002</v>
      </c>
      <c r="BA1795" s="9">
        <f>AVERAGE(MainTable[[#This Row],[l1]:[l3]])</f>
        <v>1.4333333333333335E-2</v>
      </c>
      <c r="BB1795" s="9">
        <f>AVERAGE(MainTable[[#This Row],[n1]:[lsc]])</f>
        <v>0.38566666666666666</v>
      </c>
      <c r="BC1795" s="9">
        <f>AVERAGE(MainTable[[#This Row],[density]:[clsCoef]])</f>
        <v>0.26500000000000001</v>
      </c>
      <c r="BD1795" s="9">
        <f>AVERAGE(MainTable[[#This Row],[t2]:[t4]])</f>
        <v>0.24766666666666667</v>
      </c>
      <c r="BE1795" s="9">
        <f>AVERAGE(MainTable[[#This Row],[c1]:[c2]])</f>
        <v>0</v>
      </c>
      <c r="BF1795" s="9">
        <f>AVERAGE(MainTable[[#This Row],[n3]], MainTable[[#This Row],[n1]], MainTable[[#This Row],[n4]])</f>
        <v>9.4666666666666677E-2</v>
      </c>
      <c r="BG1795" s="9" t="str">
        <f>VLOOKUP(MainTable[[#This Row],[model]],ModelNames,4,FALSE)</f>
        <v>Linear</v>
      </c>
      <c r="BH1795" s="9" cm="1">
        <f t="array" ref="BH1795">MEDIAN(IF($AM$2:$AM$2385=AM1795,$AN$2:$AN$2385))</f>
        <v>0.84154689776823377</v>
      </c>
      <c r="BI1795" s="9" t="str" cm="1">
        <f t="array" ref="BI1795">LEFT(A1795, MIN(IFERROR(FIND({"_binarized","_clean","_converted"}, A1795), LEN(A1795)+1))-1)</f>
        <v>ember2024_50000</v>
      </c>
    </row>
    <row r="1796" spans="1:61" x14ac:dyDescent="0.25">
      <c r="A1796" t="s">
        <v>121</v>
      </c>
      <c r="B1796" s="6">
        <v>50000</v>
      </c>
      <c r="C1796">
        <v>2569</v>
      </c>
      <c r="D1796">
        <v>2568</v>
      </c>
      <c r="E1796">
        <v>0</v>
      </c>
      <c r="F1796" s="1">
        <v>1.014991537035544</v>
      </c>
      <c r="G1796">
        <v>1.2071651090342681</v>
      </c>
      <c r="H1796">
        <v>1.2072000000000001</v>
      </c>
      <c r="I1796" s="1">
        <v>21415.138092703219</v>
      </c>
      <c r="J1796" s="1">
        <v>2808.557388211022</v>
      </c>
      <c r="K1796" s="1">
        <v>24.082819756340559</v>
      </c>
      <c r="L1796" s="1">
        <v>43.6355</v>
      </c>
      <c r="M1796" s="1">
        <v>5.2336</v>
      </c>
      <c r="N1796" s="2">
        <v>0.26700000000000002</v>
      </c>
      <c r="O1796" s="2">
        <v>0.48799999999999999</v>
      </c>
      <c r="P1796" s="2">
        <v>8.3000000000000004E-2</v>
      </c>
      <c r="Q1796" s="2">
        <v>0</v>
      </c>
      <c r="R1796" s="2">
        <v>0.97299999999999998</v>
      </c>
      <c r="S1796" s="2">
        <v>0.19900000000000001</v>
      </c>
      <c r="T1796" s="2">
        <v>2E-3</v>
      </c>
      <c r="U1796" s="2">
        <v>3.2000000000000001E-2</v>
      </c>
      <c r="V1796" s="2">
        <v>8.9999999999999993E-3</v>
      </c>
      <c r="W1796" s="2">
        <v>6.7000000000000004E-2</v>
      </c>
      <c r="X1796" s="2">
        <v>0.40699999999999997</v>
      </c>
      <c r="Y1796" s="2">
        <v>0.12</v>
      </c>
      <c r="Z1796" s="2">
        <v>9.7000000000000003E-2</v>
      </c>
      <c r="AA1796" s="2">
        <v>0.626</v>
      </c>
      <c r="AB1796" s="2">
        <v>0.997</v>
      </c>
      <c r="AC1796" s="2">
        <v>0.51800000000000002</v>
      </c>
      <c r="AD1796" s="2">
        <v>1.2E-2</v>
      </c>
      <c r="AE1796" s="2">
        <v>0.501</v>
      </c>
      <c r="AF1796" s="2">
        <v>0.17100000000000001</v>
      </c>
      <c r="AG1796" s="2">
        <v>8.4000000000000005E-2</v>
      </c>
      <c r="AH1796" s="2">
        <v>0.48799999999999999</v>
      </c>
      <c r="AI1796" s="2">
        <v>0</v>
      </c>
      <c r="AJ1796" s="2">
        <v>0</v>
      </c>
      <c r="AK1796">
        <v>532348830</v>
      </c>
      <c r="AL1796">
        <v>87366.16</v>
      </c>
      <c r="AM1796" t="s">
        <v>57</v>
      </c>
      <c r="AN1796" s="3">
        <v>0.90851999999999999</v>
      </c>
      <c r="AO1796" s="3">
        <v>1.6436544649043321E-3</v>
      </c>
      <c r="AP1796" s="3">
        <v>0.90823380938216758</v>
      </c>
      <c r="AQ1796" s="3">
        <v>1.6892319477568151E-3</v>
      </c>
      <c r="AR1796" s="3">
        <v>0.95061471937619635</v>
      </c>
      <c r="AS1796" s="3">
        <v>2.9462235350846962E-3</v>
      </c>
      <c r="AT1796" s="10">
        <v>0.19094994069999999</v>
      </c>
      <c r="AU1796" s="1">
        <v>5957.06640625</v>
      </c>
      <c r="AV1796" s="5">
        <v>261848.7328226509</v>
      </c>
      <c r="AW1796" s="9">
        <v>218.70084214210499</v>
      </c>
      <c r="AX1796">
        <v>24</v>
      </c>
      <c r="AY1796" t="s">
        <v>50</v>
      </c>
      <c r="AZ1796" s="9">
        <f>AVERAGE(MainTable[[#This Row],[f1]:[f4]])</f>
        <v>0.34860000000000002</v>
      </c>
      <c r="BA1796" s="9">
        <f>AVERAGE(MainTable[[#This Row],[l1]:[l3]])</f>
        <v>1.4333333333333335E-2</v>
      </c>
      <c r="BB1796" s="9">
        <f>AVERAGE(MainTable[[#This Row],[n1]:[lsc]])</f>
        <v>0.38566666666666666</v>
      </c>
      <c r="BC1796" s="9">
        <f>AVERAGE(MainTable[[#This Row],[density]:[clsCoef]])</f>
        <v>0.26500000000000001</v>
      </c>
      <c r="BD1796" s="9">
        <f>AVERAGE(MainTable[[#This Row],[t2]:[t4]])</f>
        <v>0.24766666666666667</v>
      </c>
      <c r="BE1796" s="9">
        <f>AVERAGE(MainTable[[#This Row],[c1]:[c2]])</f>
        <v>0</v>
      </c>
      <c r="BF1796" s="9">
        <f>AVERAGE(MainTable[[#This Row],[n3]], MainTable[[#This Row],[n1]], MainTable[[#This Row],[n4]])</f>
        <v>9.4666666666666677E-2</v>
      </c>
      <c r="BG1796" s="9" t="str">
        <f>VLOOKUP(MainTable[[#This Row],[model]],ModelNames,4,FALSE)</f>
        <v>Tree-based</v>
      </c>
      <c r="BH1796" s="9" cm="1">
        <f t="array" ref="BH1796">MEDIAN(IF($AM$2:$AM$2385=AM1796,$AN$2:$AN$2385))</f>
        <v>0.84387062005572167</v>
      </c>
      <c r="BI1796" s="9" t="str" cm="1">
        <f t="array" ref="BI1796">LEFT(A1796, MIN(IFERROR(FIND({"_binarized","_clean","_converted"}, A1796), LEN(A1796)+1))-1)</f>
        <v>ember2024_50000</v>
      </c>
    </row>
    <row r="1797" spans="1:61" x14ac:dyDescent="0.25">
      <c r="A1797" t="s">
        <v>121</v>
      </c>
      <c r="B1797" s="6">
        <v>50000</v>
      </c>
      <c r="C1797">
        <v>2569</v>
      </c>
      <c r="D1797">
        <v>2568</v>
      </c>
      <c r="E1797">
        <v>0</v>
      </c>
      <c r="F1797" s="1">
        <v>1.014991537035544</v>
      </c>
      <c r="G1797">
        <v>1.2071651090342681</v>
      </c>
      <c r="H1797">
        <v>1.2072000000000001</v>
      </c>
      <c r="I1797" s="1">
        <v>21415.138092703219</v>
      </c>
      <c r="J1797" s="1">
        <v>2808.557388211022</v>
      </c>
      <c r="K1797" s="1">
        <v>24.082819756340559</v>
      </c>
      <c r="L1797" s="1">
        <v>43.6355</v>
      </c>
      <c r="M1797" s="1">
        <v>5.2336</v>
      </c>
      <c r="N1797" s="2">
        <v>0.26700000000000002</v>
      </c>
      <c r="O1797" s="2">
        <v>0.48799999999999999</v>
      </c>
      <c r="P1797" s="2">
        <v>8.3000000000000004E-2</v>
      </c>
      <c r="Q1797" s="2">
        <v>0</v>
      </c>
      <c r="R1797" s="2">
        <v>0.97299999999999998</v>
      </c>
      <c r="S1797" s="2">
        <v>0.19900000000000001</v>
      </c>
      <c r="T1797" s="2">
        <v>2E-3</v>
      </c>
      <c r="U1797" s="2">
        <v>3.2000000000000001E-2</v>
      </c>
      <c r="V1797" s="2">
        <v>8.9999999999999993E-3</v>
      </c>
      <c r="W1797" s="2">
        <v>6.7000000000000004E-2</v>
      </c>
      <c r="X1797" s="2">
        <v>0.40699999999999997</v>
      </c>
      <c r="Y1797" s="2">
        <v>0.12</v>
      </c>
      <c r="Z1797" s="2">
        <v>9.7000000000000003E-2</v>
      </c>
      <c r="AA1797" s="2">
        <v>0.626</v>
      </c>
      <c r="AB1797" s="2">
        <v>0.997</v>
      </c>
      <c r="AC1797" s="2">
        <v>0.51800000000000002</v>
      </c>
      <c r="AD1797" s="2">
        <v>1.2E-2</v>
      </c>
      <c r="AE1797" s="2">
        <v>0.501</v>
      </c>
      <c r="AF1797" s="2">
        <v>0.17100000000000001</v>
      </c>
      <c r="AG1797" s="2">
        <v>8.4000000000000005E-2</v>
      </c>
      <c r="AH1797" s="2">
        <v>0.48799999999999999</v>
      </c>
      <c r="AI1797" s="2">
        <v>0</v>
      </c>
      <c r="AJ1797" s="2">
        <v>0</v>
      </c>
      <c r="AK1797">
        <v>532348830</v>
      </c>
      <c r="AL1797">
        <v>87366.16</v>
      </c>
      <c r="AM1797" t="s">
        <v>62</v>
      </c>
      <c r="AN1797" s="3">
        <v>0.90692000000000006</v>
      </c>
      <c r="AO1797" s="3">
        <v>1.6412190591143E-3</v>
      </c>
      <c r="AP1797" s="3">
        <v>0.90711699436175108</v>
      </c>
      <c r="AQ1797" s="3">
        <v>1.582536517959067E-3</v>
      </c>
      <c r="AT1797" s="10">
        <v>0.1154544592</v>
      </c>
      <c r="AU1797" s="1">
        <v>2099.7890625</v>
      </c>
      <c r="AV1797" s="5">
        <v>433071.18971954839</v>
      </c>
      <c r="AW1797" s="9">
        <v>219.91002345085141</v>
      </c>
      <c r="AX1797">
        <v>6</v>
      </c>
      <c r="AY1797" t="s">
        <v>50</v>
      </c>
      <c r="AZ1797" s="9">
        <f>AVERAGE(MainTable[[#This Row],[f1]:[f4]])</f>
        <v>0.34860000000000002</v>
      </c>
      <c r="BA1797" s="9">
        <f>AVERAGE(MainTable[[#This Row],[l1]:[l3]])</f>
        <v>1.4333333333333335E-2</v>
      </c>
      <c r="BB1797" s="9">
        <f>AVERAGE(MainTable[[#This Row],[n1]:[lsc]])</f>
        <v>0.38566666666666666</v>
      </c>
      <c r="BC1797" s="9">
        <f>AVERAGE(MainTable[[#This Row],[density]:[clsCoef]])</f>
        <v>0.26500000000000001</v>
      </c>
      <c r="BD1797" s="9">
        <f>AVERAGE(MainTable[[#This Row],[t2]:[t4]])</f>
        <v>0.24766666666666667</v>
      </c>
      <c r="BE1797" s="9">
        <f>AVERAGE(MainTable[[#This Row],[c1]:[c2]])</f>
        <v>0</v>
      </c>
      <c r="BF1797" s="9">
        <f>AVERAGE(MainTable[[#This Row],[n3]], MainTable[[#This Row],[n1]], MainTable[[#This Row],[n4]])</f>
        <v>9.4666666666666677E-2</v>
      </c>
      <c r="BG1797" s="9" t="str">
        <f>VLOOKUP(MainTable[[#This Row],[model]],ModelNames,4,FALSE)</f>
        <v>Linear</v>
      </c>
      <c r="BH1797" s="9" cm="1">
        <f t="array" ref="BH1797">MEDIAN(IF($AM$2:$AM$2385=AM1797,$AN$2:$AN$2385))</f>
        <v>0.84909999999999997</v>
      </c>
      <c r="BI1797" s="9" t="str" cm="1">
        <f t="array" ref="BI1797">LEFT(A1797, MIN(IFERROR(FIND({"_binarized","_clean","_converted"}, A1797), LEN(A1797)+1))-1)</f>
        <v>ember2024_50000</v>
      </c>
    </row>
    <row r="1798" spans="1:61" x14ac:dyDescent="0.25">
      <c r="A1798" t="s">
        <v>121</v>
      </c>
      <c r="B1798" s="6">
        <v>50000</v>
      </c>
      <c r="C1798">
        <v>2569</v>
      </c>
      <c r="D1798">
        <v>2568</v>
      </c>
      <c r="E1798">
        <v>0</v>
      </c>
      <c r="F1798" s="1">
        <v>1.014991537035544</v>
      </c>
      <c r="G1798">
        <v>1.2071651090342681</v>
      </c>
      <c r="H1798">
        <v>1.2072000000000001</v>
      </c>
      <c r="I1798" s="1">
        <v>21415.138092703219</v>
      </c>
      <c r="J1798" s="1">
        <v>2808.557388211022</v>
      </c>
      <c r="K1798" s="1">
        <v>24.082819756340559</v>
      </c>
      <c r="L1798" s="1">
        <v>43.6355</v>
      </c>
      <c r="M1798" s="1">
        <v>5.2336</v>
      </c>
      <c r="N1798" s="2">
        <v>0.26700000000000002</v>
      </c>
      <c r="O1798" s="2">
        <v>0.48799999999999999</v>
      </c>
      <c r="P1798" s="2">
        <v>8.3000000000000004E-2</v>
      </c>
      <c r="Q1798" s="2">
        <v>0</v>
      </c>
      <c r="R1798" s="2">
        <v>0.97299999999999998</v>
      </c>
      <c r="S1798" s="2">
        <v>0.19900000000000001</v>
      </c>
      <c r="T1798" s="2">
        <v>2E-3</v>
      </c>
      <c r="U1798" s="2">
        <v>3.2000000000000001E-2</v>
      </c>
      <c r="V1798" s="2">
        <v>8.9999999999999993E-3</v>
      </c>
      <c r="W1798" s="2">
        <v>6.7000000000000004E-2</v>
      </c>
      <c r="X1798" s="2">
        <v>0.40699999999999997</v>
      </c>
      <c r="Y1798" s="2">
        <v>0.12</v>
      </c>
      <c r="Z1798" s="2">
        <v>9.7000000000000003E-2</v>
      </c>
      <c r="AA1798" s="2">
        <v>0.626</v>
      </c>
      <c r="AB1798" s="2">
        <v>0.997</v>
      </c>
      <c r="AC1798" s="2">
        <v>0.51800000000000002</v>
      </c>
      <c r="AD1798" s="2">
        <v>1.2E-2</v>
      </c>
      <c r="AE1798" s="2">
        <v>0.501</v>
      </c>
      <c r="AF1798" s="2">
        <v>0.17100000000000001</v>
      </c>
      <c r="AG1798" s="2">
        <v>8.4000000000000005E-2</v>
      </c>
      <c r="AH1798" s="2">
        <v>0.48799999999999999</v>
      </c>
      <c r="AI1798" s="2">
        <v>0</v>
      </c>
      <c r="AJ1798" s="2">
        <v>0</v>
      </c>
      <c r="AK1798">
        <v>532348830</v>
      </c>
      <c r="AL1798">
        <v>87366.16</v>
      </c>
      <c r="AM1798" t="s">
        <v>64</v>
      </c>
      <c r="AN1798" s="3">
        <v>0.90222000000000002</v>
      </c>
      <c r="AO1798" s="3">
        <v>2.8575513993627649E-3</v>
      </c>
      <c r="AP1798" s="3">
        <v>0.90221950758742175</v>
      </c>
      <c r="AQ1798" s="3">
        <v>2.8556799804495478E-3</v>
      </c>
      <c r="AR1798" s="3">
        <v>0.96506708289741405</v>
      </c>
      <c r="AS1798" s="3">
        <v>1.6646288428305081E-3</v>
      </c>
      <c r="AT1798" s="10">
        <v>0.11648256780000001</v>
      </c>
      <c r="AU1798" s="1">
        <v>3022.46484375</v>
      </c>
      <c r="AV1798" s="5">
        <v>429248.77902208368</v>
      </c>
      <c r="AW1798" s="9">
        <v>55.933142423629761</v>
      </c>
      <c r="AX1798">
        <v>2</v>
      </c>
      <c r="AY1798" t="s">
        <v>50</v>
      </c>
      <c r="AZ1798" s="9">
        <f>AVERAGE(MainTable[[#This Row],[f1]:[f4]])</f>
        <v>0.34860000000000002</v>
      </c>
      <c r="BA1798" s="9">
        <f>AVERAGE(MainTable[[#This Row],[l1]:[l3]])</f>
        <v>1.4333333333333335E-2</v>
      </c>
      <c r="BB1798" s="9">
        <f>AVERAGE(MainTable[[#This Row],[n1]:[lsc]])</f>
        <v>0.38566666666666666</v>
      </c>
      <c r="BC1798" s="9">
        <f>AVERAGE(MainTable[[#This Row],[density]:[clsCoef]])</f>
        <v>0.26500000000000001</v>
      </c>
      <c r="BD1798" s="9">
        <f>AVERAGE(MainTable[[#This Row],[t2]:[t4]])</f>
        <v>0.24766666666666667</v>
      </c>
      <c r="BE1798" s="9">
        <f>AVERAGE(MainTable[[#This Row],[c1]:[c2]])</f>
        <v>0</v>
      </c>
      <c r="BF1798" s="9">
        <f>AVERAGE(MainTable[[#This Row],[n3]], MainTable[[#This Row],[n1]], MainTable[[#This Row],[n4]])</f>
        <v>9.4666666666666677E-2</v>
      </c>
      <c r="BG1798" s="9" t="str">
        <f>VLOOKUP(MainTable[[#This Row],[model]],ModelNames,4,FALSE)</f>
        <v>Discriminant</v>
      </c>
      <c r="BH1798" s="9" cm="1">
        <f t="array" ref="BH1798">MEDIAN(IF($AM$2:$AM$2385=AM1798,$AN$2:$AN$2385))</f>
        <v>0.83860904466088915</v>
      </c>
      <c r="BI1798" s="9" t="str" cm="1">
        <f t="array" ref="BI1798">LEFT(A1798, MIN(IFERROR(FIND({"_binarized","_clean","_converted"}, A1798), LEN(A1798)+1))-1)</f>
        <v>ember2024_50000</v>
      </c>
    </row>
    <row r="1799" spans="1:61" x14ac:dyDescent="0.25">
      <c r="A1799" t="s">
        <v>121</v>
      </c>
      <c r="B1799" s="6">
        <v>50000</v>
      </c>
      <c r="C1799">
        <v>2569</v>
      </c>
      <c r="D1799">
        <v>2568</v>
      </c>
      <c r="E1799">
        <v>0</v>
      </c>
      <c r="F1799" s="1">
        <v>1.014991537035544</v>
      </c>
      <c r="G1799">
        <v>1.2071651090342681</v>
      </c>
      <c r="H1799">
        <v>1.2072000000000001</v>
      </c>
      <c r="I1799" s="1">
        <v>21415.138092703219</v>
      </c>
      <c r="J1799" s="1">
        <v>2808.557388211022</v>
      </c>
      <c r="K1799" s="1">
        <v>24.082819756340559</v>
      </c>
      <c r="L1799" s="1">
        <v>43.6355</v>
      </c>
      <c r="M1799" s="1">
        <v>5.2336</v>
      </c>
      <c r="N1799" s="2">
        <v>0.26700000000000002</v>
      </c>
      <c r="O1799" s="2">
        <v>0.48799999999999999</v>
      </c>
      <c r="P1799" s="2">
        <v>8.3000000000000004E-2</v>
      </c>
      <c r="Q1799" s="2">
        <v>0</v>
      </c>
      <c r="R1799" s="2">
        <v>0.97299999999999998</v>
      </c>
      <c r="S1799" s="2">
        <v>0.19900000000000001</v>
      </c>
      <c r="T1799" s="2">
        <v>2E-3</v>
      </c>
      <c r="U1799" s="2">
        <v>3.2000000000000001E-2</v>
      </c>
      <c r="V1799" s="2">
        <v>8.9999999999999993E-3</v>
      </c>
      <c r="W1799" s="2">
        <v>6.7000000000000004E-2</v>
      </c>
      <c r="X1799" s="2">
        <v>0.40699999999999997</v>
      </c>
      <c r="Y1799" s="2">
        <v>0.12</v>
      </c>
      <c r="Z1799" s="2">
        <v>9.7000000000000003E-2</v>
      </c>
      <c r="AA1799" s="2">
        <v>0.626</v>
      </c>
      <c r="AB1799" s="2">
        <v>0.997</v>
      </c>
      <c r="AC1799" s="2">
        <v>0.51800000000000002</v>
      </c>
      <c r="AD1799" s="2">
        <v>1.2E-2</v>
      </c>
      <c r="AE1799" s="2">
        <v>0.501</v>
      </c>
      <c r="AF1799" s="2">
        <v>0.17100000000000001</v>
      </c>
      <c r="AG1799" s="2">
        <v>8.4000000000000005E-2</v>
      </c>
      <c r="AH1799" s="2">
        <v>0.48799999999999999</v>
      </c>
      <c r="AI1799" s="2">
        <v>0</v>
      </c>
      <c r="AJ1799" s="2">
        <v>0</v>
      </c>
      <c r="AK1799">
        <v>532348830</v>
      </c>
      <c r="AL1799">
        <v>87366.16</v>
      </c>
      <c r="AM1799" t="s">
        <v>61</v>
      </c>
      <c r="AN1799" s="3">
        <v>0.79449999999999998</v>
      </c>
      <c r="AO1799" s="3">
        <v>1.2228654872879529E-2</v>
      </c>
      <c r="AP1799" s="3">
        <v>0.79376405392082638</v>
      </c>
      <c r="AQ1799" s="3">
        <v>1.268315104639737E-2</v>
      </c>
      <c r="AR1799" s="3">
        <v>0.80345731484323246</v>
      </c>
      <c r="AS1799" s="3">
        <v>1.3710293835576129E-2</v>
      </c>
      <c r="AT1799" s="10">
        <v>5.5188085793999999</v>
      </c>
      <c r="AU1799" s="1">
        <v>3579.46484375</v>
      </c>
      <c r="AV1799" s="5">
        <v>9059.9264823621215</v>
      </c>
      <c r="AW1799" s="9">
        <v>194.72033596038821</v>
      </c>
      <c r="AX1799">
        <v>4</v>
      </c>
      <c r="AY1799" t="s">
        <v>50</v>
      </c>
      <c r="AZ1799" s="9">
        <f>AVERAGE(MainTable[[#This Row],[f1]:[f4]])</f>
        <v>0.34860000000000002</v>
      </c>
      <c r="BA1799" s="9">
        <f>AVERAGE(MainTable[[#This Row],[l1]:[l3]])</f>
        <v>1.4333333333333335E-2</v>
      </c>
      <c r="BB1799" s="9">
        <f>AVERAGE(MainTable[[#This Row],[n1]:[lsc]])</f>
        <v>0.38566666666666666</v>
      </c>
      <c r="BC1799" s="9">
        <f>AVERAGE(MainTable[[#This Row],[density]:[clsCoef]])</f>
        <v>0.26500000000000001</v>
      </c>
      <c r="BD1799" s="9">
        <f>AVERAGE(MainTable[[#This Row],[t2]:[t4]])</f>
        <v>0.24766666666666667</v>
      </c>
      <c r="BE1799" s="9">
        <f>AVERAGE(MainTable[[#This Row],[c1]:[c2]])</f>
        <v>0</v>
      </c>
      <c r="BF1799" s="9">
        <f>AVERAGE(MainTable[[#This Row],[n3]], MainTable[[#This Row],[n1]], MainTable[[#This Row],[n4]])</f>
        <v>9.4666666666666677E-2</v>
      </c>
      <c r="BG1799" s="9" t="str">
        <f>VLOOKUP(MainTable[[#This Row],[model]],ModelNames,4,FALSE)</f>
        <v>Discriminant</v>
      </c>
      <c r="BH1799" s="9" cm="1">
        <f t="array" ref="BH1799">MEDIAN(IF($AM$2:$AM$2385=AM1799,$AN$2:$AN$2385))</f>
        <v>0.82848361206198695</v>
      </c>
      <c r="BI1799" s="9" t="str" cm="1">
        <f t="array" ref="BI1799">LEFT(A1799, MIN(IFERROR(FIND({"_binarized","_clean","_converted"}, A1799), LEN(A1799)+1))-1)</f>
        <v>ember2024_50000</v>
      </c>
    </row>
    <row r="1800" spans="1:61" x14ac:dyDescent="0.25">
      <c r="A1800" t="s">
        <v>121</v>
      </c>
      <c r="B1800" s="6">
        <v>50000</v>
      </c>
      <c r="C1800">
        <v>2569</v>
      </c>
      <c r="D1800">
        <v>2568</v>
      </c>
      <c r="E1800">
        <v>0</v>
      </c>
      <c r="F1800" s="1">
        <v>1.014991537035544</v>
      </c>
      <c r="G1800">
        <v>1.2071651090342681</v>
      </c>
      <c r="H1800">
        <v>1.2072000000000001</v>
      </c>
      <c r="I1800" s="1">
        <v>21415.138092703219</v>
      </c>
      <c r="J1800" s="1">
        <v>2808.557388211022</v>
      </c>
      <c r="K1800" s="1">
        <v>24.082819756340559</v>
      </c>
      <c r="L1800" s="1">
        <v>43.6355</v>
      </c>
      <c r="M1800" s="1">
        <v>5.2336</v>
      </c>
      <c r="N1800" s="2">
        <v>0.26700000000000002</v>
      </c>
      <c r="O1800" s="2">
        <v>0.48799999999999999</v>
      </c>
      <c r="P1800" s="2">
        <v>8.3000000000000004E-2</v>
      </c>
      <c r="Q1800" s="2">
        <v>0</v>
      </c>
      <c r="R1800" s="2">
        <v>0.97299999999999998</v>
      </c>
      <c r="S1800" s="2">
        <v>0.19900000000000001</v>
      </c>
      <c r="T1800" s="2">
        <v>2E-3</v>
      </c>
      <c r="U1800" s="2">
        <v>3.2000000000000001E-2</v>
      </c>
      <c r="V1800" s="2">
        <v>8.9999999999999993E-3</v>
      </c>
      <c r="W1800" s="2">
        <v>6.7000000000000004E-2</v>
      </c>
      <c r="X1800" s="2">
        <v>0.40699999999999997</v>
      </c>
      <c r="Y1800" s="2">
        <v>0.12</v>
      </c>
      <c r="Z1800" s="2">
        <v>9.7000000000000003E-2</v>
      </c>
      <c r="AA1800" s="2">
        <v>0.626</v>
      </c>
      <c r="AB1800" s="2">
        <v>0.997</v>
      </c>
      <c r="AC1800" s="2">
        <v>0.51800000000000002</v>
      </c>
      <c r="AD1800" s="2">
        <v>1.2E-2</v>
      </c>
      <c r="AE1800" s="2">
        <v>0.501</v>
      </c>
      <c r="AF1800" s="2">
        <v>0.17100000000000001</v>
      </c>
      <c r="AG1800" s="2">
        <v>8.4000000000000005E-2</v>
      </c>
      <c r="AH1800" s="2">
        <v>0.48799999999999999</v>
      </c>
      <c r="AI1800" s="2">
        <v>0</v>
      </c>
      <c r="AJ1800" s="2">
        <v>0</v>
      </c>
      <c r="AK1800">
        <v>532348830</v>
      </c>
      <c r="AL1800">
        <v>87366.16</v>
      </c>
      <c r="AM1800" t="s">
        <v>63</v>
      </c>
      <c r="AN1800" s="3">
        <v>0.67984000000000011</v>
      </c>
      <c r="AO1800" s="3">
        <v>3.5285124344403259E-3</v>
      </c>
      <c r="AP1800" s="3">
        <v>0.6685697168592647</v>
      </c>
      <c r="AQ1800" s="3">
        <v>4.5565084847448457E-3</v>
      </c>
      <c r="AR1800" s="3">
        <v>0.68983272820947783</v>
      </c>
      <c r="AS1800" s="3">
        <v>4.5486742823016074E-3</v>
      </c>
      <c r="AT1800" s="10">
        <v>1.4052046537</v>
      </c>
      <c r="AU1800" s="1">
        <v>4178.7109375</v>
      </c>
      <c r="AV1800" s="5">
        <v>35582.005700682683</v>
      </c>
      <c r="AW1800" s="9">
        <v>8.1600430011749268</v>
      </c>
      <c r="AX1800">
        <v>4</v>
      </c>
      <c r="AY1800" t="s">
        <v>50</v>
      </c>
      <c r="AZ1800" s="9">
        <f>AVERAGE(MainTable[[#This Row],[f1]:[f4]])</f>
        <v>0.34860000000000002</v>
      </c>
      <c r="BA1800" s="9">
        <f>AVERAGE(MainTable[[#This Row],[l1]:[l3]])</f>
        <v>1.4333333333333335E-2</v>
      </c>
      <c r="BB1800" s="9">
        <f>AVERAGE(MainTable[[#This Row],[n1]:[lsc]])</f>
        <v>0.38566666666666666</v>
      </c>
      <c r="BC1800" s="9">
        <f>AVERAGE(MainTable[[#This Row],[density]:[clsCoef]])</f>
        <v>0.26500000000000001</v>
      </c>
      <c r="BD1800" s="9">
        <f>AVERAGE(MainTable[[#This Row],[t2]:[t4]])</f>
        <v>0.24766666666666667</v>
      </c>
      <c r="BE1800" s="9">
        <f>AVERAGE(MainTable[[#This Row],[c1]:[c2]])</f>
        <v>0</v>
      </c>
      <c r="BF1800" s="9">
        <f>AVERAGE(MainTable[[#This Row],[n3]], MainTable[[#This Row],[n1]], MainTable[[#This Row],[n4]])</f>
        <v>9.4666666666666677E-2</v>
      </c>
      <c r="BG1800" s="9" t="str">
        <f>VLOOKUP(MainTable[[#This Row],[model]],ModelNames,4,FALSE)</f>
        <v>Probabilistic</v>
      </c>
      <c r="BH1800" s="9" cm="1">
        <f t="array" ref="BH1800">MEDIAN(IF($AM$2:$AM$2385=AM1800,$AN$2:$AN$2385))</f>
        <v>0.73750000000000004</v>
      </c>
      <c r="BI1800" s="9" t="str" cm="1">
        <f t="array" ref="BI1800">LEFT(A1800, MIN(IFERROR(FIND({"_binarized","_clean","_converted"}, A1800), LEN(A1800)+1))-1)</f>
        <v>ember2024_50000</v>
      </c>
    </row>
    <row r="1801" spans="1:61" x14ac:dyDescent="0.25">
      <c r="A1801" t="s">
        <v>151</v>
      </c>
      <c r="B1801" s="6">
        <v>3140</v>
      </c>
      <c r="C1801">
        <v>260</v>
      </c>
      <c r="D1801">
        <v>259</v>
      </c>
      <c r="E1801">
        <v>0</v>
      </c>
      <c r="F1801" s="1">
        <v>1.0115310698270339</v>
      </c>
      <c r="G1801">
        <v>0</v>
      </c>
      <c r="H1801">
        <v>0</v>
      </c>
      <c r="I1801" s="1">
        <v>3028.1659950852909</v>
      </c>
      <c r="J1801" s="1">
        <v>6.0016077979958803E-2</v>
      </c>
      <c r="K1801" s="1">
        <v>5.242634959444744E-2</v>
      </c>
      <c r="L1801" s="1">
        <v>214.8142</v>
      </c>
      <c r="M1801" s="1">
        <v>24.754100000000001</v>
      </c>
      <c r="N1801" s="2">
        <v>0.51100000000000001</v>
      </c>
      <c r="O1801" s="2">
        <v>0.89900000000000002</v>
      </c>
      <c r="P1801" s="2">
        <v>0.59699999999999998</v>
      </c>
      <c r="Q1801" s="2">
        <v>0</v>
      </c>
      <c r="R1801" s="2">
        <v>0.995</v>
      </c>
      <c r="S1801" s="2">
        <v>0.67100000000000004</v>
      </c>
      <c r="T1801" s="2">
        <v>9.8000000000000004E-2</v>
      </c>
      <c r="U1801" s="2">
        <v>0.34300000000000003</v>
      </c>
      <c r="V1801" s="2">
        <v>0.316</v>
      </c>
      <c r="W1801" s="2">
        <v>0.221</v>
      </c>
      <c r="X1801" s="2">
        <v>0.496</v>
      </c>
      <c r="Y1801" s="2">
        <v>0.442</v>
      </c>
      <c r="Z1801" s="2">
        <v>0.159</v>
      </c>
      <c r="AA1801" s="2">
        <v>1</v>
      </c>
      <c r="AB1801" s="2">
        <v>0.999</v>
      </c>
      <c r="AC1801" s="2">
        <v>1</v>
      </c>
      <c r="AD1801" s="2">
        <v>0.99199999999999999</v>
      </c>
      <c r="AE1801" s="2">
        <v>0.99299999999999999</v>
      </c>
      <c r="AF1801" s="2">
        <v>8.2000000000000003E-2</v>
      </c>
      <c r="AG1801" s="2">
        <v>7.0999999999999994E-2</v>
      </c>
      <c r="AH1801" s="2">
        <v>0.86499999999999999</v>
      </c>
      <c r="AI1801" s="2">
        <v>0</v>
      </c>
      <c r="AJ1801" s="2">
        <v>0</v>
      </c>
      <c r="AK1801">
        <v>3263647</v>
      </c>
      <c r="AL1801">
        <v>181.4</v>
      </c>
      <c r="AM1801" t="s">
        <v>55</v>
      </c>
      <c r="AN1801" s="3">
        <v>0.85159235668789823</v>
      </c>
      <c r="AO1801" s="3">
        <v>1.0533653126459401E-2</v>
      </c>
      <c r="AP1801" s="3">
        <v>0.85157606363374805</v>
      </c>
      <c r="AQ1801" s="3">
        <v>1.0534418398324511E-2</v>
      </c>
      <c r="AR1801" s="3">
        <v>0.92602689532083526</v>
      </c>
      <c r="AS1801" s="3">
        <v>5.2224079805571668E-3</v>
      </c>
      <c r="AT1801" s="10">
        <v>3.7068176299999998E-2</v>
      </c>
      <c r="AU1801" s="1">
        <v>336.875</v>
      </c>
      <c r="AV1801" s="5">
        <v>84708.780307084351</v>
      </c>
      <c r="AW1801" s="9">
        <v>39.446805477142327</v>
      </c>
      <c r="AX1801">
        <v>16</v>
      </c>
      <c r="AY1801" t="s">
        <v>50</v>
      </c>
      <c r="AZ1801" s="9">
        <f>AVERAGE(MainTable[[#This Row],[f1]:[f4]])</f>
        <v>0.63239999999999996</v>
      </c>
      <c r="BA1801" s="9">
        <f>AVERAGE(MainTable[[#This Row],[l1]:[l3]])</f>
        <v>0.25233333333333335</v>
      </c>
      <c r="BB1801" s="9">
        <f>AVERAGE(MainTable[[#This Row],[n1]:[lsc]])</f>
        <v>0.5528333333333334</v>
      </c>
      <c r="BC1801" s="9">
        <f>AVERAGE(MainTable[[#This Row],[density]:[clsCoef]])</f>
        <v>0.996</v>
      </c>
      <c r="BD1801" s="9">
        <f>AVERAGE(MainTable[[#This Row],[t2]:[t4]])</f>
        <v>0.33933333333333332</v>
      </c>
      <c r="BE1801" s="9">
        <f>AVERAGE(MainTable[[#This Row],[c1]:[c2]])</f>
        <v>0</v>
      </c>
      <c r="BF1801" s="9">
        <f>AVERAGE(MainTable[[#This Row],[n3]], MainTable[[#This Row],[n1]], MainTable[[#This Row],[n4]])</f>
        <v>0.27400000000000002</v>
      </c>
      <c r="BG1801" s="9" t="str">
        <f>VLOOKUP(MainTable[[#This Row],[model]],ModelNames,4,FALSE)</f>
        <v>Tree Ensemble</v>
      </c>
      <c r="BH1801" s="9" cm="1">
        <f t="array" ref="BH1801">MEDIAN(IF($AM$2:$AM$2385=AM1801,$AN$2:$AN$2385))</f>
        <v>0.88267425723439863</v>
      </c>
      <c r="BI1801" s="9" t="str" cm="1">
        <f t="array" ref="BI1801">LEFT(A1801, MIN(IFERROR(FIND({"_binarized","_clean","_converted"}, A1801), LEN(A1801)+1))-1)</f>
        <v>madeline</v>
      </c>
    </row>
    <row r="1802" spans="1:61" x14ac:dyDescent="0.25">
      <c r="A1802" t="s">
        <v>151</v>
      </c>
      <c r="B1802" s="6">
        <v>3140</v>
      </c>
      <c r="C1802">
        <v>260</v>
      </c>
      <c r="D1802">
        <v>259</v>
      </c>
      <c r="E1802">
        <v>0</v>
      </c>
      <c r="F1802" s="1">
        <v>1.0115310698270339</v>
      </c>
      <c r="G1802">
        <v>0</v>
      </c>
      <c r="H1802">
        <v>0</v>
      </c>
      <c r="I1802" s="1">
        <v>3028.1659950852909</v>
      </c>
      <c r="J1802" s="1">
        <v>6.0016077979958803E-2</v>
      </c>
      <c r="K1802" s="1">
        <v>5.242634959444744E-2</v>
      </c>
      <c r="L1802" s="1">
        <v>214.8142</v>
      </c>
      <c r="M1802" s="1">
        <v>24.754100000000001</v>
      </c>
      <c r="N1802" s="2">
        <v>0.51100000000000001</v>
      </c>
      <c r="O1802" s="2">
        <v>0.89900000000000002</v>
      </c>
      <c r="P1802" s="2">
        <v>0.59699999999999998</v>
      </c>
      <c r="Q1802" s="2">
        <v>0</v>
      </c>
      <c r="R1802" s="2">
        <v>0.995</v>
      </c>
      <c r="S1802" s="2">
        <v>0.67100000000000004</v>
      </c>
      <c r="T1802" s="2">
        <v>9.8000000000000004E-2</v>
      </c>
      <c r="U1802" s="2">
        <v>0.34300000000000003</v>
      </c>
      <c r="V1802" s="2">
        <v>0.316</v>
      </c>
      <c r="W1802" s="2">
        <v>0.221</v>
      </c>
      <c r="X1802" s="2">
        <v>0.496</v>
      </c>
      <c r="Y1802" s="2">
        <v>0.442</v>
      </c>
      <c r="Z1802" s="2">
        <v>0.159</v>
      </c>
      <c r="AA1802" s="2">
        <v>1</v>
      </c>
      <c r="AB1802" s="2">
        <v>0.999</v>
      </c>
      <c r="AC1802" s="2">
        <v>1</v>
      </c>
      <c r="AD1802" s="2">
        <v>0.99199999999999999</v>
      </c>
      <c r="AE1802" s="2">
        <v>0.99299999999999999</v>
      </c>
      <c r="AF1802" s="2">
        <v>8.2000000000000003E-2</v>
      </c>
      <c r="AG1802" s="2">
        <v>7.0999999999999994E-2</v>
      </c>
      <c r="AH1802" s="2">
        <v>0.86499999999999999</v>
      </c>
      <c r="AI1802" s="2">
        <v>0</v>
      </c>
      <c r="AJ1802" s="2">
        <v>0</v>
      </c>
      <c r="AK1802">
        <v>3263647</v>
      </c>
      <c r="AL1802">
        <v>181.4</v>
      </c>
      <c r="AM1802" t="s">
        <v>58</v>
      </c>
      <c r="AN1802" s="3">
        <v>0.84235668789808904</v>
      </c>
      <c r="AO1802" s="3">
        <v>1.5173413056779069E-2</v>
      </c>
      <c r="AP1802" s="3">
        <v>0.84231030526725603</v>
      </c>
      <c r="AQ1802" s="3">
        <v>1.515722127644754E-2</v>
      </c>
      <c r="AR1802" s="3">
        <v>0.91577257751101127</v>
      </c>
      <c r="AS1802" s="3">
        <v>7.1629387337835866E-3</v>
      </c>
      <c r="AT1802" s="10">
        <v>7.9742431999999999E-3</v>
      </c>
      <c r="AU1802" s="1">
        <v>319.38671875</v>
      </c>
      <c r="AV1802" s="5">
        <v>393767.77650210488</v>
      </c>
      <c r="AW1802" s="9">
        <v>2.8358950614929199</v>
      </c>
      <c r="AX1802">
        <v>2</v>
      </c>
      <c r="AY1802" t="s">
        <v>50</v>
      </c>
      <c r="AZ1802" s="9">
        <f>AVERAGE(MainTable[[#This Row],[f1]:[f4]])</f>
        <v>0.63239999999999996</v>
      </c>
      <c r="BA1802" s="9">
        <f>AVERAGE(MainTable[[#This Row],[l1]:[l3]])</f>
        <v>0.25233333333333335</v>
      </c>
      <c r="BB1802" s="9">
        <f>AVERAGE(MainTable[[#This Row],[n1]:[lsc]])</f>
        <v>0.5528333333333334</v>
      </c>
      <c r="BC1802" s="9">
        <f>AVERAGE(MainTable[[#This Row],[density]:[clsCoef]])</f>
        <v>0.996</v>
      </c>
      <c r="BD1802" s="9">
        <f>AVERAGE(MainTable[[#This Row],[t2]:[t4]])</f>
        <v>0.33933333333333332</v>
      </c>
      <c r="BE1802" s="9">
        <f>AVERAGE(MainTable[[#This Row],[c1]:[c2]])</f>
        <v>0</v>
      </c>
      <c r="BF1802" s="9">
        <f>AVERAGE(MainTable[[#This Row],[n3]], MainTable[[#This Row],[n1]], MainTable[[#This Row],[n4]])</f>
        <v>0.27400000000000002</v>
      </c>
      <c r="BG1802" s="9" t="str">
        <f>VLOOKUP(MainTable[[#This Row],[model]],ModelNames,4,FALSE)</f>
        <v>Tree Ensemble</v>
      </c>
      <c r="BH1802" s="9" cm="1">
        <f t="array" ref="BH1802">MEDIAN(IF($AM$2:$AM$2385=AM1802,$AN$2:$AN$2385))</f>
        <v>0.86973139609339412</v>
      </c>
      <c r="BI1802" s="9" t="str" cm="1">
        <f t="array" ref="BI1802">LEFT(A1802, MIN(IFERROR(FIND({"_binarized","_clean","_converted"}, A1802), LEN(A1802)+1))-1)</f>
        <v>madeline</v>
      </c>
    </row>
    <row r="1803" spans="1:61" x14ac:dyDescent="0.25">
      <c r="A1803" t="s">
        <v>151</v>
      </c>
      <c r="B1803" s="6">
        <v>3140</v>
      </c>
      <c r="C1803">
        <v>260</v>
      </c>
      <c r="D1803">
        <v>259</v>
      </c>
      <c r="E1803">
        <v>0</v>
      </c>
      <c r="F1803" s="1">
        <v>1.0115310698270339</v>
      </c>
      <c r="G1803">
        <v>0</v>
      </c>
      <c r="H1803">
        <v>0</v>
      </c>
      <c r="I1803" s="1">
        <v>3028.1659950852909</v>
      </c>
      <c r="J1803" s="1">
        <v>6.0016077979958803E-2</v>
      </c>
      <c r="K1803" s="1">
        <v>5.242634959444744E-2</v>
      </c>
      <c r="L1803" s="1">
        <v>214.8142</v>
      </c>
      <c r="M1803" s="1">
        <v>24.754100000000001</v>
      </c>
      <c r="N1803" s="2">
        <v>0.51100000000000001</v>
      </c>
      <c r="O1803" s="2">
        <v>0.89900000000000002</v>
      </c>
      <c r="P1803" s="2">
        <v>0.59699999999999998</v>
      </c>
      <c r="Q1803" s="2">
        <v>0</v>
      </c>
      <c r="R1803" s="2">
        <v>0.995</v>
      </c>
      <c r="S1803" s="2">
        <v>0.67100000000000004</v>
      </c>
      <c r="T1803" s="2">
        <v>9.8000000000000004E-2</v>
      </c>
      <c r="U1803" s="2">
        <v>0.34300000000000003</v>
      </c>
      <c r="V1803" s="2">
        <v>0.316</v>
      </c>
      <c r="W1803" s="2">
        <v>0.221</v>
      </c>
      <c r="X1803" s="2">
        <v>0.496</v>
      </c>
      <c r="Y1803" s="2">
        <v>0.442</v>
      </c>
      <c r="Z1803" s="2">
        <v>0.159</v>
      </c>
      <c r="AA1803" s="2">
        <v>1</v>
      </c>
      <c r="AB1803" s="2">
        <v>0.999</v>
      </c>
      <c r="AC1803" s="2">
        <v>1</v>
      </c>
      <c r="AD1803" s="2">
        <v>0.99199999999999999</v>
      </c>
      <c r="AE1803" s="2">
        <v>0.99299999999999999</v>
      </c>
      <c r="AF1803" s="2">
        <v>8.2000000000000003E-2</v>
      </c>
      <c r="AG1803" s="2">
        <v>7.0999999999999994E-2</v>
      </c>
      <c r="AH1803" s="2">
        <v>0.86499999999999999</v>
      </c>
      <c r="AI1803" s="2">
        <v>0</v>
      </c>
      <c r="AJ1803" s="2">
        <v>0</v>
      </c>
      <c r="AK1803">
        <v>3263647</v>
      </c>
      <c r="AL1803">
        <v>181.4</v>
      </c>
      <c r="AM1803" t="s">
        <v>54</v>
      </c>
      <c r="AN1803" s="3">
        <v>0.77484076433121019</v>
      </c>
      <c r="AO1803" s="3">
        <v>2.125900543729765E-2</v>
      </c>
      <c r="AP1803" s="3">
        <v>0.77431096290938695</v>
      </c>
      <c r="AQ1803" s="3">
        <v>2.1547979091402578E-2</v>
      </c>
      <c r="AR1803" s="3">
        <v>0.86745655636473362</v>
      </c>
      <c r="AS1803" s="3">
        <v>1.146318879875886E-2</v>
      </c>
      <c r="AT1803" s="10">
        <v>0.19509968759999999</v>
      </c>
      <c r="AU1803" s="1">
        <v>337.33984375</v>
      </c>
      <c r="AV1803" s="5">
        <v>16094.336382635671</v>
      </c>
      <c r="AW1803" s="9">
        <v>14.37560987472534</v>
      </c>
      <c r="AX1803">
        <v>16</v>
      </c>
      <c r="AY1803" t="s">
        <v>50</v>
      </c>
      <c r="AZ1803" s="9">
        <f>AVERAGE(MainTable[[#This Row],[f1]:[f4]])</f>
        <v>0.63239999999999996</v>
      </c>
      <c r="BA1803" s="9">
        <f>AVERAGE(MainTable[[#This Row],[l1]:[l3]])</f>
        <v>0.25233333333333335</v>
      </c>
      <c r="BB1803" s="9">
        <f>AVERAGE(MainTable[[#This Row],[n1]:[lsc]])</f>
        <v>0.5528333333333334</v>
      </c>
      <c r="BC1803" s="9">
        <f>AVERAGE(MainTable[[#This Row],[density]:[clsCoef]])</f>
        <v>0.996</v>
      </c>
      <c r="BD1803" s="9">
        <f>AVERAGE(MainTable[[#This Row],[t2]:[t4]])</f>
        <v>0.33933333333333332</v>
      </c>
      <c r="BE1803" s="9">
        <f>AVERAGE(MainTable[[#This Row],[c1]:[c2]])</f>
        <v>0</v>
      </c>
      <c r="BF1803" s="9">
        <f>AVERAGE(MainTable[[#This Row],[n3]], MainTable[[#This Row],[n1]], MainTable[[#This Row],[n4]])</f>
        <v>0.27400000000000002</v>
      </c>
      <c r="BG1803" s="9" t="str">
        <f>VLOOKUP(MainTable[[#This Row],[model]],ModelNames,4,FALSE)</f>
        <v>Tree Ensemble</v>
      </c>
      <c r="BH1803" s="9" cm="1">
        <f t="array" ref="BH1803">MEDIAN(IF($AM$2:$AM$2385=AM1803,$AN$2:$AN$2385))</f>
        <v>0.87316363636363636</v>
      </c>
      <c r="BI1803" s="9" t="str" cm="1">
        <f t="array" ref="BI1803">LEFT(A1803, MIN(IFERROR(FIND({"_binarized","_clean","_converted"}, A1803), LEN(A1803)+1))-1)</f>
        <v>madeline</v>
      </c>
    </row>
    <row r="1804" spans="1:61" x14ac:dyDescent="0.25">
      <c r="A1804" t="s">
        <v>151</v>
      </c>
      <c r="B1804" s="6">
        <v>3140</v>
      </c>
      <c r="C1804">
        <v>260</v>
      </c>
      <c r="D1804">
        <v>259</v>
      </c>
      <c r="E1804">
        <v>0</v>
      </c>
      <c r="F1804" s="1">
        <v>1.0115310698270339</v>
      </c>
      <c r="G1804">
        <v>0</v>
      </c>
      <c r="H1804">
        <v>0</v>
      </c>
      <c r="I1804" s="1">
        <v>3028.1659950852909</v>
      </c>
      <c r="J1804" s="1">
        <v>6.0016077979958803E-2</v>
      </c>
      <c r="K1804" s="1">
        <v>5.242634959444744E-2</v>
      </c>
      <c r="L1804" s="1">
        <v>214.8142</v>
      </c>
      <c r="M1804" s="1">
        <v>24.754100000000001</v>
      </c>
      <c r="N1804" s="2">
        <v>0.51100000000000001</v>
      </c>
      <c r="O1804" s="2">
        <v>0.89900000000000002</v>
      </c>
      <c r="P1804" s="2">
        <v>0.59699999999999998</v>
      </c>
      <c r="Q1804" s="2">
        <v>0</v>
      </c>
      <c r="R1804" s="2">
        <v>0.995</v>
      </c>
      <c r="S1804" s="2">
        <v>0.67100000000000004</v>
      </c>
      <c r="T1804" s="2">
        <v>9.8000000000000004E-2</v>
      </c>
      <c r="U1804" s="2">
        <v>0.34300000000000003</v>
      </c>
      <c r="V1804" s="2">
        <v>0.316</v>
      </c>
      <c r="W1804" s="2">
        <v>0.221</v>
      </c>
      <c r="X1804" s="2">
        <v>0.496</v>
      </c>
      <c r="Y1804" s="2">
        <v>0.442</v>
      </c>
      <c r="Z1804" s="2">
        <v>0.159</v>
      </c>
      <c r="AA1804" s="2">
        <v>1</v>
      </c>
      <c r="AB1804" s="2">
        <v>0.999</v>
      </c>
      <c r="AC1804" s="2">
        <v>1</v>
      </c>
      <c r="AD1804" s="2">
        <v>0.99199999999999999</v>
      </c>
      <c r="AE1804" s="2">
        <v>0.99299999999999999</v>
      </c>
      <c r="AF1804" s="2">
        <v>8.2000000000000003E-2</v>
      </c>
      <c r="AG1804" s="2">
        <v>7.0999999999999994E-2</v>
      </c>
      <c r="AH1804" s="2">
        <v>0.86499999999999999</v>
      </c>
      <c r="AI1804" s="2">
        <v>0</v>
      </c>
      <c r="AJ1804" s="2">
        <v>0</v>
      </c>
      <c r="AK1804">
        <v>3263647</v>
      </c>
      <c r="AL1804">
        <v>181.4</v>
      </c>
      <c r="AM1804" t="s">
        <v>57</v>
      </c>
      <c r="AN1804" s="3">
        <v>0.75350318471337585</v>
      </c>
      <c r="AO1804" s="3">
        <v>3.8499483524489009E-2</v>
      </c>
      <c r="AP1804" s="3">
        <v>0.75332926381273491</v>
      </c>
      <c r="AQ1804" s="3">
        <v>3.8678244915547243E-2</v>
      </c>
      <c r="AR1804" s="3">
        <v>0.73888836765982702</v>
      </c>
      <c r="AS1804" s="3">
        <v>2.5415183814841161E-2</v>
      </c>
      <c r="AT1804" s="10">
        <v>4.1076183E-3</v>
      </c>
      <c r="AU1804" s="1">
        <v>334.04296875</v>
      </c>
      <c r="AV1804" s="5">
        <v>764433.24239926634</v>
      </c>
      <c r="AW1804" s="9">
        <v>2.3596940040588379</v>
      </c>
      <c r="AX1804">
        <v>24</v>
      </c>
      <c r="AY1804" t="s">
        <v>50</v>
      </c>
      <c r="AZ1804" s="9">
        <f>AVERAGE(MainTable[[#This Row],[f1]:[f4]])</f>
        <v>0.63239999999999996</v>
      </c>
      <c r="BA1804" s="9">
        <f>AVERAGE(MainTable[[#This Row],[l1]:[l3]])</f>
        <v>0.25233333333333335</v>
      </c>
      <c r="BB1804" s="9">
        <f>AVERAGE(MainTable[[#This Row],[n1]:[lsc]])</f>
        <v>0.5528333333333334</v>
      </c>
      <c r="BC1804" s="9">
        <f>AVERAGE(MainTable[[#This Row],[density]:[clsCoef]])</f>
        <v>0.996</v>
      </c>
      <c r="BD1804" s="9">
        <f>AVERAGE(MainTable[[#This Row],[t2]:[t4]])</f>
        <v>0.33933333333333332</v>
      </c>
      <c r="BE1804" s="9">
        <f>AVERAGE(MainTable[[#This Row],[c1]:[c2]])</f>
        <v>0</v>
      </c>
      <c r="BF1804" s="9">
        <f>AVERAGE(MainTable[[#This Row],[n3]], MainTable[[#This Row],[n1]], MainTable[[#This Row],[n4]])</f>
        <v>0.27400000000000002</v>
      </c>
      <c r="BG1804" s="9" t="str">
        <f>VLOOKUP(MainTable[[#This Row],[model]],ModelNames,4,FALSE)</f>
        <v>Tree-based</v>
      </c>
      <c r="BH1804" s="9" cm="1">
        <f t="array" ref="BH1804">MEDIAN(IF($AM$2:$AM$2385=AM1804,$AN$2:$AN$2385))</f>
        <v>0.84387062005572167</v>
      </c>
      <c r="BI1804" s="9" t="str" cm="1">
        <f t="array" ref="BI1804">LEFT(A1804, MIN(IFERROR(FIND({"_binarized","_clean","_converted"}, A1804), LEN(A1804)+1))-1)</f>
        <v>madeline</v>
      </c>
    </row>
    <row r="1805" spans="1:61" x14ac:dyDescent="0.25">
      <c r="A1805" t="s">
        <v>151</v>
      </c>
      <c r="B1805" s="6">
        <v>3140</v>
      </c>
      <c r="C1805">
        <v>260</v>
      </c>
      <c r="D1805">
        <v>259</v>
      </c>
      <c r="E1805">
        <v>0</v>
      </c>
      <c r="F1805" s="1">
        <v>1.0115310698270339</v>
      </c>
      <c r="G1805">
        <v>0</v>
      </c>
      <c r="H1805">
        <v>0</v>
      </c>
      <c r="I1805" s="1">
        <v>3028.1659950852909</v>
      </c>
      <c r="J1805" s="1">
        <v>6.0016077979958803E-2</v>
      </c>
      <c r="K1805" s="1">
        <v>5.242634959444744E-2</v>
      </c>
      <c r="L1805" s="1">
        <v>214.8142</v>
      </c>
      <c r="M1805" s="1">
        <v>24.754100000000001</v>
      </c>
      <c r="N1805" s="2">
        <v>0.51100000000000001</v>
      </c>
      <c r="O1805" s="2">
        <v>0.89900000000000002</v>
      </c>
      <c r="P1805" s="2">
        <v>0.59699999999999998</v>
      </c>
      <c r="Q1805" s="2">
        <v>0</v>
      </c>
      <c r="R1805" s="2">
        <v>0.995</v>
      </c>
      <c r="S1805" s="2">
        <v>0.67100000000000004</v>
      </c>
      <c r="T1805" s="2">
        <v>9.8000000000000004E-2</v>
      </c>
      <c r="U1805" s="2">
        <v>0.34300000000000003</v>
      </c>
      <c r="V1805" s="2">
        <v>0.316</v>
      </c>
      <c r="W1805" s="2">
        <v>0.221</v>
      </c>
      <c r="X1805" s="2">
        <v>0.496</v>
      </c>
      <c r="Y1805" s="2">
        <v>0.442</v>
      </c>
      <c r="Z1805" s="2">
        <v>0.159</v>
      </c>
      <c r="AA1805" s="2">
        <v>1</v>
      </c>
      <c r="AB1805" s="2">
        <v>0.999</v>
      </c>
      <c r="AC1805" s="2">
        <v>1</v>
      </c>
      <c r="AD1805" s="2">
        <v>0.99199999999999999</v>
      </c>
      <c r="AE1805" s="2">
        <v>0.99299999999999999</v>
      </c>
      <c r="AF1805" s="2">
        <v>8.2000000000000003E-2</v>
      </c>
      <c r="AG1805" s="2">
        <v>7.0999999999999994E-2</v>
      </c>
      <c r="AH1805" s="2">
        <v>0.86499999999999999</v>
      </c>
      <c r="AI1805" s="2">
        <v>0</v>
      </c>
      <c r="AJ1805" s="2">
        <v>0</v>
      </c>
      <c r="AK1805">
        <v>3263647</v>
      </c>
      <c r="AL1805">
        <v>181.4</v>
      </c>
      <c r="AM1805" t="s">
        <v>59</v>
      </c>
      <c r="AN1805" s="3">
        <v>0.73535031847133747</v>
      </c>
      <c r="AO1805" s="3">
        <v>1.5418749601159531E-2</v>
      </c>
      <c r="AP1805" s="3">
        <v>0.73526104364478306</v>
      </c>
      <c r="AQ1805" s="3">
        <v>1.544898772296662E-2</v>
      </c>
      <c r="AR1805" s="3">
        <v>0.8169740778705169</v>
      </c>
      <c r="AS1805" s="3">
        <v>1.388597398806748E-2</v>
      </c>
      <c r="AT1805" s="10">
        <v>1.23895168E-2</v>
      </c>
      <c r="AU1805" s="1">
        <v>288.15234375</v>
      </c>
      <c r="AV1805" s="5">
        <v>253440.0689689678</v>
      </c>
      <c r="AW1805" s="9">
        <v>1.461137056350708</v>
      </c>
      <c r="AX1805">
        <v>1</v>
      </c>
      <c r="AY1805" t="s">
        <v>50</v>
      </c>
      <c r="AZ1805" s="9">
        <f>AVERAGE(MainTable[[#This Row],[f1]:[f4]])</f>
        <v>0.63239999999999996</v>
      </c>
      <c r="BA1805" s="9">
        <f>AVERAGE(MainTable[[#This Row],[l1]:[l3]])</f>
        <v>0.25233333333333335</v>
      </c>
      <c r="BB1805" s="9">
        <f>AVERAGE(MainTable[[#This Row],[n1]:[lsc]])</f>
        <v>0.5528333333333334</v>
      </c>
      <c r="BC1805" s="9">
        <f>AVERAGE(MainTable[[#This Row],[density]:[clsCoef]])</f>
        <v>0.996</v>
      </c>
      <c r="BD1805" s="9">
        <f>AVERAGE(MainTable[[#This Row],[t2]:[t4]])</f>
        <v>0.33933333333333332</v>
      </c>
      <c r="BE1805" s="9">
        <f>AVERAGE(MainTable[[#This Row],[c1]:[c2]])</f>
        <v>0</v>
      </c>
      <c r="BF1805" s="9">
        <f>AVERAGE(MainTable[[#This Row],[n3]], MainTable[[#This Row],[n1]], MainTable[[#This Row],[n4]])</f>
        <v>0.27400000000000002</v>
      </c>
      <c r="BG1805" s="9" t="str">
        <f>VLOOKUP(MainTable[[#This Row],[model]],ModelNames,4,FALSE)</f>
        <v>Tree Ensemble</v>
      </c>
      <c r="BH1805" s="9" cm="1">
        <f t="array" ref="BH1805">MEDIAN(IF($AM$2:$AM$2385=AM1805,$AN$2:$AN$2385))</f>
        <v>0.86949265687583444</v>
      </c>
      <c r="BI1805" s="9" t="str" cm="1">
        <f t="array" ref="BI1805">LEFT(A1805, MIN(IFERROR(FIND({"_binarized","_clean","_converted"}, A1805), LEN(A1805)+1))-1)</f>
        <v>madeline</v>
      </c>
    </row>
    <row r="1806" spans="1:61" x14ac:dyDescent="0.25">
      <c r="A1806" t="s">
        <v>151</v>
      </c>
      <c r="B1806" s="6">
        <v>3140</v>
      </c>
      <c r="C1806">
        <v>260</v>
      </c>
      <c r="D1806">
        <v>259</v>
      </c>
      <c r="E1806">
        <v>0</v>
      </c>
      <c r="F1806" s="1">
        <v>1.0115310698270339</v>
      </c>
      <c r="G1806">
        <v>0</v>
      </c>
      <c r="H1806">
        <v>0</v>
      </c>
      <c r="I1806" s="1">
        <v>3028.1659950852909</v>
      </c>
      <c r="J1806" s="1">
        <v>6.0016077979958803E-2</v>
      </c>
      <c r="K1806" s="1">
        <v>5.242634959444744E-2</v>
      </c>
      <c r="L1806" s="1">
        <v>214.8142</v>
      </c>
      <c r="M1806" s="1">
        <v>24.754100000000001</v>
      </c>
      <c r="N1806" s="2">
        <v>0.51100000000000001</v>
      </c>
      <c r="O1806" s="2">
        <v>0.89900000000000002</v>
      </c>
      <c r="P1806" s="2">
        <v>0.59699999999999998</v>
      </c>
      <c r="Q1806" s="2">
        <v>0</v>
      </c>
      <c r="R1806" s="2">
        <v>0.995</v>
      </c>
      <c r="S1806" s="2">
        <v>0.67100000000000004</v>
      </c>
      <c r="T1806" s="2">
        <v>9.8000000000000004E-2</v>
      </c>
      <c r="U1806" s="2">
        <v>0.34300000000000003</v>
      </c>
      <c r="V1806" s="2">
        <v>0.316</v>
      </c>
      <c r="W1806" s="2">
        <v>0.221</v>
      </c>
      <c r="X1806" s="2">
        <v>0.496</v>
      </c>
      <c r="Y1806" s="2">
        <v>0.442</v>
      </c>
      <c r="Z1806" s="2">
        <v>0.159</v>
      </c>
      <c r="AA1806" s="2">
        <v>1</v>
      </c>
      <c r="AB1806" s="2">
        <v>0.999</v>
      </c>
      <c r="AC1806" s="2">
        <v>1</v>
      </c>
      <c r="AD1806" s="2">
        <v>0.99199999999999999</v>
      </c>
      <c r="AE1806" s="2">
        <v>0.99299999999999999</v>
      </c>
      <c r="AF1806" s="2">
        <v>8.2000000000000003E-2</v>
      </c>
      <c r="AG1806" s="2">
        <v>7.0999999999999994E-2</v>
      </c>
      <c r="AH1806" s="2">
        <v>0.86499999999999999</v>
      </c>
      <c r="AI1806" s="2">
        <v>0</v>
      </c>
      <c r="AJ1806" s="2">
        <v>0</v>
      </c>
      <c r="AK1806">
        <v>3263647</v>
      </c>
      <c r="AL1806">
        <v>181.4</v>
      </c>
      <c r="AM1806" t="s">
        <v>52</v>
      </c>
      <c r="AN1806" s="3">
        <v>0.7331210191082802</v>
      </c>
      <c r="AO1806" s="3">
        <v>2.422476465698931E-2</v>
      </c>
      <c r="AP1806" s="3">
        <v>0.73257305513954007</v>
      </c>
      <c r="AQ1806" s="3">
        <v>2.4660285037009681E-2</v>
      </c>
      <c r="AR1806" s="3">
        <v>0.82230413218573928</v>
      </c>
      <c r="AS1806" s="3">
        <v>2.0926900739490561E-2</v>
      </c>
      <c r="AT1806" s="10">
        <v>0.19584457869999999</v>
      </c>
      <c r="AU1806" s="1">
        <v>338.63671875</v>
      </c>
      <c r="AV1806" s="5">
        <v>16033.12187732711</v>
      </c>
      <c r="AW1806" s="9">
        <v>7.0659637451171884</v>
      </c>
      <c r="AX1806">
        <v>24</v>
      </c>
      <c r="AY1806" t="s">
        <v>50</v>
      </c>
      <c r="AZ1806" s="9">
        <f>AVERAGE(MainTable[[#This Row],[f1]:[f4]])</f>
        <v>0.63239999999999996</v>
      </c>
      <c r="BA1806" s="9">
        <f>AVERAGE(MainTable[[#This Row],[l1]:[l3]])</f>
        <v>0.25233333333333335</v>
      </c>
      <c r="BB1806" s="9">
        <f>AVERAGE(MainTable[[#This Row],[n1]:[lsc]])</f>
        <v>0.5528333333333334</v>
      </c>
      <c r="BC1806" s="9">
        <f>AVERAGE(MainTable[[#This Row],[density]:[clsCoef]])</f>
        <v>0.996</v>
      </c>
      <c r="BD1806" s="9">
        <f>AVERAGE(MainTable[[#This Row],[t2]:[t4]])</f>
        <v>0.33933333333333332</v>
      </c>
      <c r="BE1806" s="9">
        <f>AVERAGE(MainTable[[#This Row],[c1]:[c2]])</f>
        <v>0</v>
      </c>
      <c r="BF1806" s="9">
        <f>AVERAGE(MainTable[[#This Row],[n3]], MainTable[[#This Row],[n1]], MainTable[[#This Row],[n4]])</f>
        <v>0.27400000000000002</v>
      </c>
      <c r="BG1806" s="9" t="str">
        <f>VLOOKUP(MainTable[[#This Row],[model]],ModelNames,4,FALSE)</f>
        <v>Tree Ensemble</v>
      </c>
      <c r="BH1806" s="9" cm="1">
        <f t="array" ref="BH1806">MEDIAN(IF($AM$2:$AM$2385=AM1806,$AN$2:$AN$2385))</f>
        <v>0.87140340575455077</v>
      </c>
      <c r="BI1806" s="9" t="str" cm="1">
        <f t="array" ref="BI1806">LEFT(A1806, MIN(IFERROR(FIND({"_binarized","_clean","_converted"}, A1806), LEN(A1806)+1))-1)</f>
        <v>madeline</v>
      </c>
    </row>
    <row r="1807" spans="1:61" x14ac:dyDescent="0.25">
      <c r="A1807" t="s">
        <v>151</v>
      </c>
      <c r="B1807" s="6">
        <v>3140</v>
      </c>
      <c r="C1807">
        <v>260</v>
      </c>
      <c r="D1807">
        <v>259</v>
      </c>
      <c r="E1807">
        <v>0</v>
      </c>
      <c r="F1807" s="1">
        <v>1.0115310698270339</v>
      </c>
      <c r="G1807">
        <v>0</v>
      </c>
      <c r="H1807">
        <v>0</v>
      </c>
      <c r="I1807" s="1">
        <v>3028.1659950852909</v>
      </c>
      <c r="J1807" s="1">
        <v>6.0016077979958803E-2</v>
      </c>
      <c r="K1807" s="1">
        <v>5.242634959444744E-2</v>
      </c>
      <c r="L1807" s="1">
        <v>214.8142</v>
      </c>
      <c r="M1807" s="1">
        <v>24.754100000000001</v>
      </c>
      <c r="N1807" s="2">
        <v>0.51100000000000001</v>
      </c>
      <c r="O1807" s="2">
        <v>0.89900000000000002</v>
      </c>
      <c r="P1807" s="2">
        <v>0.59699999999999998</v>
      </c>
      <c r="Q1807" s="2">
        <v>0</v>
      </c>
      <c r="R1807" s="2">
        <v>0.995</v>
      </c>
      <c r="S1807" s="2">
        <v>0.67100000000000004</v>
      </c>
      <c r="T1807" s="2">
        <v>9.8000000000000004E-2</v>
      </c>
      <c r="U1807" s="2">
        <v>0.34300000000000003</v>
      </c>
      <c r="V1807" s="2">
        <v>0.316</v>
      </c>
      <c r="W1807" s="2">
        <v>0.221</v>
      </c>
      <c r="X1807" s="2">
        <v>0.496</v>
      </c>
      <c r="Y1807" s="2">
        <v>0.442</v>
      </c>
      <c r="Z1807" s="2">
        <v>0.159</v>
      </c>
      <c r="AA1807" s="2">
        <v>1</v>
      </c>
      <c r="AB1807" s="2">
        <v>0.999</v>
      </c>
      <c r="AC1807" s="2">
        <v>1</v>
      </c>
      <c r="AD1807" s="2">
        <v>0.99199999999999999</v>
      </c>
      <c r="AE1807" s="2">
        <v>0.99299999999999999</v>
      </c>
      <c r="AF1807" s="2">
        <v>8.2000000000000003E-2</v>
      </c>
      <c r="AG1807" s="2">
        <v>7.0999999999999994E-2</v>
      </c>
      <c r="AH1807" s="2">
        <v>0.86499999999999999</v>
      </c>
      <c r="AI1807" s="2">
        <v>0</v>
      </c>
      <c r="AJ1807" s="2">
        <v>0</v>
      </c>
      <c r="AK1807">
        <v>3263647</v>
      </c>
      <c r="AL1807">
        <v>181.4</v>
      </c>
      <c r="AM1807" t="s">
        <v>56</v>
      </c>
      <c r="AN1807" s="3">
        <v>0.62611464968152863</v>
      </c>
      <c r="AO1807" s="3">
        <v>2.200450276449005E-2</v>
      </c>
      <c r="AP1807" s="3">
        <v>0.62596392363368136</v>
      </c>
      <c r="AQ1807" s="3">
        <v>2.201448952941076E-2</v>
      </c>
      <c r="AR1807" s="3">
        <v>0.6452715692603771</v>
      </c>
      <c r="AS1807" s="3">
        <v>2.5513943061786351E-2</v>
      </c>
      <c r="AT1807" s="10">
        <v>3.4587860000000002E-3</v>
      </c>
      <c r="AU1807" s="1">
        <v>336.10546875</v>
      </c>
      <c r="AV1807" s="5">
        <v>907832.97672879673</v>
      </c>
      <c r="AW1807" s="9">
        <v>2.7284476757049561</v>
      </c>
      <c r="AX1807">
        <v>10</v>
      </c>
      <c r="AY1807" t="s">
        <v>50</v>
      </c>
      <c r="AZ1807" s="9">
        <f>AVERAGE(MainTable[[#This Row],[f1]:[f4]])</f>
        <v>0.63239999999999996</v>
      </c>
      <c r="BA1807" s="9">
        <f>AVERAGE(MainTable[[#This Row],[l1]:[l3]])</f>
        <v>0.25233333333333335</v>
      </c>
      <c r="BB1807" s="9">
        <f>AVERAGE(MainTable[[#This Row],[n1]:[lsc]])</f>
        <v>0.5528333333333334</v>
      </c>
      <c r="BC1807" s="9">
        <f>AVERAGE(MainTable[[#This Row],[density]:[clsCoef]])</f>
        <v>0.996</v>
      </c>
      <c r="BD1807" s="9">
        <f>AVERAGE(MainTable[[#This Row],[t2]:[t4]])</f>
        <v>0.33933333333333332</v>
      </c>
      <c r="BE1807" s="9">
        <f>AVERAGE(MainTable[[#This Row],[c1]:[c2]])</f>
        <v>0</v>
      </c>
      <c r="BF1807" s="9">
        <f>AVERAGE(MainTable[[#This Row],[n3]], MainTable[[#This Row],[n1]], MainTable[[#This Row],[n4]])</f>
        <v>0.27400000000000002</v>
      </c>
      <c r="BG1807" s="9" t="str">
        <f>VLOOKUP(MainTable[[#This Row],[model]],ModelNames,4,FALSE)</f>
        <v>Linear</v>
      </c>
      <c r="BH1807" s="9" cm="1">
        <f t="array" ref="BH1807">MEDIAN(IF($AM$2:$AM$2385=AM1807,$AN$2:$AN$2385))</f>
        <v>0.85279999999999989</v>
      </c>
      <c r="BI1807" s="9" t="str" cm="1">
        <f t="array" ref="BI1807">LEFT(A1807, MIN(IFERROR(FIND({"_binarized","_clean","_converted"}, A1807), LEN(A1807)+1))-1)</f>
        <v>madeline</v>
      </c>
    </row>
    <row r="1808" spans="1:61" x14ac:dyDescent="0.25">
      <c r="A1808" t="s">
        <v>151</v>
      </c>
      <c r="B1808" s="6">
        <v>3140</v>
      </c>
      <c r="C1808">
        <v>260</v>
      </c>
      <c r="D1808">
        <v>259</v>
      </c>
      <c r="E1808">
        <v>0</v>
      </c>
      <c r="F1808" s="1">
        <v>1.0115310698270339</v>
      </c>
      <c r="G1808">
        <v>0</v>
      </c>
      <c r="H1808">
        <v>0</v>
      </c>
      <c r="I1808" s="1">
        <v>3028.1659950852909</v>
      </c>
      <c r="J1808" s="1">
        <v>6.0016077979958803E-2</v>
      </c>
      <c r="K1808" s="1">
        <v>5.242634959444744E-2</v>
      </c>
      <c r="L1808" s="1">
        <v>214.8142</v>
      </c>
      <c r="M1808" s="1">
        <v>24.754100000000001</v>
      </c>
      <c r="N1808" s="2">
        <v>0.51100000000000001</v>
      </c>
      <c r="O1808" s="2">
        <v>0.89900000000000002</v>
      </c>
      <c r="P1808" s="2">
        <v>0.59699999999999998</v>
      </c>
      <c r="Q1808" s="2">
        <v>0</v>
      </c>
      <c r="R1808" s="2">
        <v>0.995</v>
      </c>
      <c r="S1808" s="2">
        <v>0.67100000000000004</v>
      </c>
      <c r="T1808" s="2">
        <v>9.8000000000000004E-2</v>
      </c>
      <c r="U1808" s="2">
        <v>0.34300000000000003</v>
      </c>
      <c r="V1808" s="2">
        <v>0.316</v>
      </c>
      <c r="W1808" s="2">
        <v>0.221</v>
      </c>
      <c r="X1808" s="2">
        <v>0.496</v>
      </c>
      <c r="Y1808" s="2">
        <v>0.442</v>
      </c>
      <c r="Z1808" s="2">
        <v>0.159</v>
      </c>
      <c r="AA1808" s="2">
        <v>1</v>
      </c>
      <c r="AB1808" s="2">
        <v>0.999</v>
      </c>
      <c r="AC1808" s="2">
        <v>1</v>
      </c>
      <c r="AD1808" s="2">
        <v>0.99199999999999999</v>
      </c>
      <c r="AE1808" s="2">
        <v>0.99299999999999999</v>
      </c>
      <c r="AF1808" s="2">
        <v>8.2000000000000003E-2</v>
      </c>
      <c r="AG1808" s="2">
        <v>7.0999999999999994E-2</v>
      </c>
      <c r="AH1808" s="2">
        <v>0.86499999999999999</v>
      </c>
      <c r="AI1808" s="2">
        <v>0</v>
      </c>
      <c r="AJ1808" s="2">
        <v>0</v>
      </c>
      <c r="AK1808">
        <v>3263647</v>
      </c>
      <c r="AL1808">
        <v>181.4</v>
      </c>
      <c r="AM1808" t="s">
        <v>53</v>
      </c>
      <c r="AN1808" s="3">
        <v>0.62579617834394907</v>
      </c>
      <c r="AO1808" s="3">
        <v>1.614495777788099E-2</v>
      </c>
      <c r="AP1808" s="3">
        <v>0.62557596163333495</v>
      </c>
      <c r="AQ1808" s="3">
        <v>1.612601769066432E-2</v>
      </c>
      <c r="AR1808" s="3">
        <v>0.67486307612831753</v>
      </c>
      <c r="AS1808" s="3">
        <v>1.6826258914058551E-2</v>
      </c>
      <c r="AT1808" s="10">
        <v>0.29651131629999999</v>
      </c>
      <c r="AU1808" s="1">
        <v>355.40234375</v>
      </c>
      <c r="AV1808" s="5">
        <v>10589.81505052914</v>
      </c>
      <c r="AW1808" s="9">
        <v>1.002296924591064</v>
      </c>
      <c r="AX1808">
        <v>24</v>
      </c>
      <c r="AY1808" t="s">
        <v>50</v>
      </c>
      <c r="AZ1808" s="9">
        <f>AVERAGE(MainTable[[#This Row],[f1]:[f4]])</f>
        <v>0.63239999999999996</v>
      </c>
      <c r="BA1808" s="9">
        <f>AVERAGE(MainTable[[#This Row],[l1]:[l3]])</f>
        <v>0.25233333333333335</v>
      </c>
      <c r="BB1808" s="9">
        <f>AVERAGE(MainTable[[#This Row],[n1]:[lsc]])</f>
        <v>0.5528333333333334</v>
      </c>
      <c r="BC1808" s="9">
        <f>AVERAGE(MainTable[[#This Row],[density]:[clsCoef]])</f>
        <v>0.996</v>
      </c>
      <c r="BD1808" s="9">
        <f>AVERAGE(MainTable[[#This Row],[t2]:[t4]])</f>
        <v>0.33933333333333332</v>
      </c>
      <c r="BE1808" s="9">
        <f>AVERAGE(MainTable[[#This Row],[c1]:[c2]])</f>
        <v>0</v>
      </c>
      <c r="BF1808" s="9">
        <f>AVERAGE(MainTable[[#This Row],[n3]], MainTable[[#This Row],[n1]], MainTable[[#This Row],[n4]])</f>
        <v>0.27400000000000002</v>
      </c>
      <c r="BG1808" s="9" t="str">
        <f>VLOOKUP(MainTable[[#This Row],[model]],ModelNames,4,FALSE)</f>
        <v>Instance-based</v>
      </c>
      <c r="BH1808" s="9" cm="1">
        <f t="array" ref="BH1808">MEDIAN(IF($AM$2:$AM$2385=AM1808,$AN$2:$AN$2385))</f>
        <v>0.85</v>
      </c>
      <c r="BI1808" s="9" t="str" cm="1">
        <f t="array" ref="BI1808">LEFT(A1808, MIN(IFERROR(FIND({"_binarized","_clean","_converted"}, A1808), LEN(A1808)+1))-1)</f>
        <v>madeline</v>
      </c>
    </row>
    <row r="1809" spans="1:61" x14ac:dyDescent="0.25">
      <c r="A1809" t="s">
        <v>151</v>
      </c>
      <c r="B1809" s="6">
        <v>3140</v>
      </c>
      <c r="C1809">
        <v>260</v>
      </c>
      <c r="D1809">
        <v>259</v>
      </c>
      <c r="E1809">
        <v>0</v>
      </c>
      <c r="F1809" s="1">
        <v>1.0115310698270339</v>
      </c>
      <c r="G1809">
        <v>0</v>
      </c>
      <c r="H1809">
        <v>0</v>
      </c>
      <c r="I1809" s="1">
        <v>3028.1659950852909</v>
      </c>
      <c r="J1809" s="1">
        <v>6.0016077979958803E-2</v>
      </c>
      <c r="K1809" s="1">
        <v>5.242634959444744E-2</v>
      </c>
      <c r="L1809" s="1">
        <v>214.8142</v>
      </c>
      <c r="M1809" s="1">
        <v>24.754100000000001</v>
      </c>
      <c r="N1809" s="2">
        <v>0.51100000000000001</v>
      </c>
      <c r="O1809" s="2">
        <v>0.89900000000000002</v>
      </c>
      <c r="P1809" s="2">
        <v>0.59699999999999998</v>
      </c>
      <c r="Q1809" s="2">
        <v>0</v>
      </c>
      <c r="R1809" s="2">
        <v>0.995</v>
      </c>
      <c r="S1809" s="2">
        <v>0.67100000000000004</v>
      </c>
      <c r="T1809" s="2">
        <v>9.8000000000000004E-2</v>
      </c>
      <c r="U1809" s="2">
        <v>0.34300000000000003</v>
      </c>
      <c r="V1809" s="2">
        <v>0.316</v>
      </c>
      <c r="W1809" s="2">
        <v>0.221</v>
      </c>
      <c r="X1809" s="2">
        <v>0.496</v>
      </c>
      <c r="Y1809" s="2">
        <v>0.442</v>
      </c>
      <c r="Z1809" s="2">
        <v>0.159</v>
      </c>
      <c r="AA1809" s="2">
        <v>1</v>
      </c>
      <c r="AB1809" s="2">
        <v>0.999</v>
      </c>
      <c r="AC1809" s="2">
        <v>1</v>
      </c>
      <c r="AD1809" s="2">
        <v>0.99199999999999999</v>
      </c>
      <c r="AE1809" s="2">
        <v>0.99299999999999999</v>
      </c>
      <c r="AF1809" s="2">
        <v>8.2000000000000003E-2</v>
      </c>
      <c r="AG1809" s="2">
        <v>7.0999999999999994E-2</v>
      </c>
      <c r="AH1809" s="2">
        <v>0.86499999999999999</v>
      </c>
      <c r="AI1809" s="2">
        <v>0</v>
      </c>
      <c r="AJ1809" s="2">
        <v>0</v>
      </c>
      <c r="AK1809">
        <v>3263647</v>
      </c>
      <c r="AL1809">
        <v>181.4</v>
      </c>
      <c r="AM1809" t="s">
        <v>51</v>
      </c>
      <c r="AN1809" s="3">
        <v>0.6098726114649683</v>
      </c>
      <c r="AO1809" s="3">
        <v>1.741429696113669E-2</v>
      </c>
      <c r="AP1809" s="3">
        <v>0.60969495774673355</v>
      </c>
      <c r="AQ1809" s="3">
        <v>1.7392223102794129E-2</v>
      </c>
      <c r="AT1809" s="10">
        <v>0.63802618980000003</v>
      </c>
      <c r="AU1809" s="1">
        <v>348.92578125</v>
      </c>
      <c r="AV1809" s="5">
        <v>4921.4280701615398</v>
      </c>
      <c r="AW1809" s="9">
        <v>112.30912566185</v>
      </c>
      <c r="AX1809">
        <v>12</v>
      </c>
      <c r="AY1809" t="s">
        <v>50</v>
      </c>
      <c r="AZ1809" s="9">
        <f>AVERAGE(MainTable[[#This Row],[f1]:[f4]])</f>
        <v>0.63239999999999996</v>
      </c>
      <c r="BA1809" s="9">
        <f>AVERAGE(MainTable[[#This Row],[l1]:[l3]])</f>
        <v>0.25233333333333335</v>
      </c>
      <c r="BB1809" s="9">
        <f>AVERAGE(MainTable[[#This Row],[n1]:[lsc]])</f>
        <v>0.5528333333333334</v>
      </c>
      <c r="BC1809" s="9">
        <f>AVERAGE(MainTable[[#This Row],[density]:[clsCoef]])</f>
        <v>0.996</v>
      </c>
      <c r="BD1809" s="9">
        <f>AVERAGE(MainTable[[#This Row],[t2]:[t4]])</f>
        <v>0.33933333333333332</v>
      </c>
      <c r="BE1809" s="9">
        <f>AVERAGE(MainTable[[#This Row],[c1]:[c2]])</f>
        <v>0</v>
      </c>
      <c r="BF1809" s="9">
        <f>AVERAGE(MainTable[[#This Row],[n3]], MainTable[[#This Row],[n1]], MainTable[[#This Row],[n4]])</f>
        <v>0.27400000000000002</v>
      </c>
      <c r="BG1809" s="9" t="str">
        <f>VLOOKUP(MainTable[[#This Row],[model]],ModelNames,4,FALSE)</f>
        <v>Kernel/SVM</v>
      </c>
      <c r="BH1809" s="9" cm="1">
        <f t="array" ref="BH1809">MEDIAN(IF($AM$2:$AM$2385=AM1809,$AN$2:$AN$2385))</f>
        <v>0.87225452196382425</v>
      </c>
      <c r="BI1809" s="9" t="str" cm="1">
        <f t="array" ref="BI1809">LEFT(A1809, MIN(IFERROR(FIND({"_binarized","_clean","_converted"}, A1809), LEN(A1809)+1))-1)</f>
        <v>madeline</v>
      </c>
    </row>
    <row r="1810" spans="1:61" x14ac:dyDescent="0.25">
      <c r="A1810" t="s">
        <v>151</v>
      </c>
      <c r="B1810" s="6">
        <v>3140</v>
      </c>
      <c r="C1810">
        <v>260</v>
      </c>
      <c r="D1810">
        <v>259</v>
      </c>
      <c r="E1810">
        <v>0</v>
      </c>
      <c r="F1810" s="1">
        <v>1.0115310698270339</v>
      </c>
      <c r="G1810">
        <v>0</v>
      </c>
      <c r="H1810">
        <v>0</v>
      </c>
      <c r="I1810" s="1">
        <v>3028.1659950852909</v>
      </c>
      <c r="J1810" s="1">
        <v>6.0016077979958803E-2</v>
      </c>
      <c r="K1810" s="1">
        <v>5.242634959444744E-2</v>
      </c>
      <c r="L1810" s="1">
        <v>214.8142</v>
      </c>
      <c r="M1810" s="1">
        <v>24.754100000000001</v>
      </c>
      <c r="N1810" s="2">
        <v>0.51100000000000001</v>
      </c>
      <c r="O1810" s="2">
        <v>0.89900000000000002</v>
      </c>
      <c r="P1810" s="2">
        <v>0.59699999999999998</v>
      </c>
      <c r="Q1810" s="2">
        <v>0</v>
      </c>
      <c r="R1810" s="2">
        <v>0.995</v>
      </c>
      <c r="S1810" s="2">
        <v>0.67100000000000004</v>
      </c>
      <c r="T1810" s="2">
        <v>9.8000000000000004E-2</v>
      </c>
      <c r="U1810" s="2">
        <v>0.34300000000000003</v>
      </c>
      <c r="V1810" s="2">
        <v>0.316</v>
      </c>
      <c r="W1810" s="2">
        <v>0.221</v>
      </c>
      <c r="X1810" s="2">
        <v>0.496</v>
      </c>
      <c r="Y1810" s="2">
        <v>0.442</v>
      </c>
      <c r="Z1810" s="2">
        <v>0.159</v>
      </c>
      <c r="AA1810" s="2">
        <v>1</v>
      </c>
      <c r="AB1810" s="2">
        <v>0.999</v>
      </c>
      <c r="AC1810" s="2">
        <v>1</v>
      </c>
      <c r="AD1810" s="2">
        <v>0.99199999999999999</v>
      </c>
      <c r="AE1810" s="2">
        <v>0.99299999999999999</v>
      </c>
      <c r="AF1810" s="2">
        <v>8.2000000000000003E-2</v>
      </c>
      <c r="AG1810" s="2">
        <v>7.0999999999999994E-2</v>
      </c>
      <c r="AH1810" s="2">
        <v>0.86499999999999999</v>
      </c>
      <c r="AI1810" s="2">
        <v>0</v>
      </c>
      <c r="AJ1810" s="2">
        <v>0</v>
      </c>
      <c r="AK1810">
        <v>3263647</v>
      </c>
      <c r="AL1810">
        <v>181.4</v>
      </c>
      <c r="AM1810" t="s">
        <v>49</v>
      </c>
      <c r="AN1810" s="3">
        <v>0.60636942675159233</v>
      </c>
      <c r="AO1810" s="3">
        <v>2.3259311638866489E-2</v>
      </c>
      <c r="AP1810" s="3">
        <v>0.60628440994025246</v>
      </c>
      <c r="AQ1810" s="3">
        <v>2.3251050220998909E-2</v>
      </c>
      <c r="AR1810" s="3">
        <v>0.64960640178539641</v>
      </c>
      <c r="AS1810" s="3">
        <v>2.2421189682475681E-2</v>
      </c>
      <c r="AT1810" s="10">
        <v>7.1214199000000002E-3</v>
      </c>
      <c r="AU1810" s="1">
        <v>349.56640625</v>
      </c>
      <c r="AV1810" s="5">
        <v>440923.30478683871</v>
      </c>
      <c r="AW1810" s="9">
        <v>65.465754270553589</v>
      </c>
      <c r="AX1810">
        <v>16</v>
      </c>
      <c r="AY1810" t="s">
        <v>50</v>
      </c>
      <c r="AZ1810" s="9">
        <f>AVERAGE(MainTable[[#This Row],[f1]:[f4]])</f>
        <v>0.63239999999999996</v>
      </c>
      <c r="BA1810" s="9">
        <f>AVERAGE(MainTable[[#This Row],[l1]:[l3]])</f>
        <v>0.25233333333333335</v>
      </c>
      <c r="BB1810" s="9">
        <f>AVERAGE(MainTable[[#This Row],[n1]:[lsc]])</f>
        <v>0.5528333333333334</v>
      </c>
      <c r="BC1810" s="9">
        <f>AVERAGE(MainTable[[#This Row],[density]:[clsCoef]])</f>
        <v>0.996</v>
      </c>
      <c r="BD1810" s="9">
        <f>AVERAGE(MainTable[[#This Row],[t2]:[t4]])</f>
        <v>0.33933333333333332</v>
      </c>
      <c r="BE1810" s="9">
        <f>AVERAGE(MainTable[[#This Row],[c1]:[c2]])</f>
        <v>0</v>
      </c>
      <c r="BF1810" s="9">
        <f>AVERAGE(MainTable[[#This Row],[n3]], MainTable[[#This Row],[n1]], MainTable[[#This Row],[n4]])</f>
        <v>0.27400000000000002</v>
      </c>
      <c r="BG1810" s="9" t="str">
        <f>VLOOKUP(MainTable[[#This Row],[model]],ModelNames,4,FALSE)</f>
        <v>Neural</v>
      </c>
      <c r="BH1810" s="9" cm="1">
        <f t="array" ref="BH1810">MEDIAN(IF($AM$2:$AM$2385=AM1810,$AN$2:$AN$2385))</f>
        <v>0.87620447459485384</v>
      </c>
      <c r="BI1810" s="9" t="str" cm="1">
        <f t="array" ref="BI1810">LEFT(A1810, MIN(IFERROR(FIND({"_binarized","_clean","_converted"}, A1810), LEN(A1810)+1))-1)</f>
        <v>madeline</v>
      </c>
    </row>
    <row r="1811" spans="1:61" x14ac:dyDescent="0.25">
      <c r="A1811" t="s">
        <v>151</v>
      </c>
      <c r="B1811" s="6">
        <v>3140</v>
      </c>
      <c r="C1811">
        <v>260</v>
      </c>
      <c r="D1811">
        <v>259</v>
      </c>
      <c r="E1811">
        <v>0</v>
      </c>
      <c r="F1811" s="1">
        <v>1.0115310698270339</v>
      </c>
      <c r="G1811">
        <v>0</v>
      </c>
      <c r="H1811">
        <v>0</v>
      </c>
      <c r="I1811" s="1">
        <v>3028.1659950852909</v>
      </c>
      <c r="J1811" s="1">
        <v>6.0016077979958803E-2</v>
      </c>
      <c r="K1811" s="1">
        <v>5.242634959444744E-2</v>
      </c>
      <c r="L1811" s="1">
        <v>214.8142</v>
      </c>
      <c r="M1811" s="1">
        <v>24.754100000000001</v>
      </c>
      <c r="N1811" s="2">
        <v>0.51100000000000001</v>
      </c>
      <c r="O1811" s="2">
        <v>0.89900000000000002</v>
      </c>
      <c r="P1811" s="2">
        <v>0.59699999999999998</v>
      </c>
      <c r="Q1811" s="2">
        <v>0</v>
      </c>
      <c r="R1811" s="2">
        <v>0.995</v>
      </c>
      <c r="S1811" s="2">
        <v>0.67100000000000004</v>
      </c>
      <c r="T1811" s="2">
        <v>9.8000000000000004E-2</v>
      </c>
      <c r="U1811" s="2">
        <v>0.34300000000000003</v>
      </c>
      <c r="V1811" s="2">
        <v>0.316</v>
      </c>
      <c r="W1811" s="2">
        <v>0.221</v>
      </c>
      <c r="X1811" s="2">
        <v>0.496</v>
      </c>
      <c r="Y1811" s="2">
        <v>0.442</v>
      </c>
      <c r="Z1811" s="2">
        <v>0.159</v>
      </c>
      <c r="AA1811" s="2">
        <v>1</v>
      </c>
      <c r="AB1811" s="2">
        <v>0.999</v>
      </c>
      <c r="AC1811" s="2">
        <v>1</v>
      </c>
      <c r="AD1811" s="2">
        <v>0.99199999999999999</v>
      </c>
      <c r="AE1811" s="2">
        <v>0.99299999999999999</v>
      </c>
      <c r="AF1811" s="2">
        <v>8.2000000000000003E-2</v>
      </c>
      <c r="AG1811" s="2">
        <v>7.0999999999999994E-2</v>
      </c>
      <c r="AH1811" s="2">
        <v>0.86499999999999999</v>
      </c>
      <c r="AI1811" s="2">
        <v>0</v>
      </c>
      <c r="AJ1811" s="2">
        <v>0</v>
      </c>
      <c r="AK1811">
        <v>3263647</v>
      </c>
      <c r="AL1811">
        <v>181.4</v>
      </c>
      <c r="AM1811" t="s">
        <v>63</v>
      </c>
      <c r="AN1811" s="3">
        <v>0.59745222929936304</v>
      </c>
      <c r="AO1811" s="3">
        <v>3.086708585086222E-2</v>
      </c>
      <c r="AP1811" s="3">
        <v>0.59709984605494915</v>
      </c>
      <c r="AQ1811" s="3">
        <v>3.084441818065015E-2</v>
      </c>
      <c r="AR1811" s="3">
        <v>0.63971525406646923</v>
      </c>
      <c r="AS1811" s="3">
        <v>2.435757146856234E-2</v>
      </c>
      <c r="AT1811" s="10">
        <v>1.18400812E-2</v>
      </c>
      <c r="AU1811" s="1">
        <v>350.69140625</v>
      </c>
      <c r="AV1811" s="5">
        <v>265200.88359252451</v>
      </c>
      <c r="AW1811" s="9">
        <v>0.21145319938659671</v>
      </c>
      <c r="AX1811">
        <v>4</v>
      </c>
      <c r="AY1811" t="s">
        <v>50</v>
      </c>
      <c r="AZ1811" s="9">
        <f>AVERAGE(MainTable[[#This Row],[f1]:[f4]])</f>
        <v>0.63239999999999996</v>
      </c>
      <c r="BA1811" s="9">
        <f>AVERAGE(MainTable[[#This Row],[l1]:[l3]])</f>
        <v>0.25233333333333335</v>
      </c>
      <c r="BB1811" s="9">
        <f>AVERAGE(MainTable[[#This Row],[n1]:[lsc]])</f>
        <v>0.5528333333333334</v>
      </c>
      <c r="BC1811" s="9">
        <f>AVERAGE(MainTable[[#This Row],[density]:[clsCoef]])</f>
        <v>0.996</v>
      </c>
      <c r="BD1811" s="9">
        <f>AVERAGE(MainTable[[#This Row],[t2]:[t4]])</f>
        <v>0.33933333333333332</v>
      </c>
      <c r="BE1811" s="9">
        <f>AVERAGE(MainTable[[#This Row],[c1]:[c2]])</f>
        <v>0</v>
      </c>
      <c r="BF1811" s="9">
        <f>AVERAGE(MainTable[[#This Row],[n3]], MainTable[[#This Row],[n1]], MainTable[[#This Row],[n4]])</f>
        <v>0.27400000000000002</v>
      </c>
      <c r="BG1811" s="9" t="str">
        <f>VLOOKUP(MainTable[[#This Row],[model]],ModelNames,4,FALSE)</f>
        <v>Probabilistic</v>
      </c>
      <c r="BH1811" s="9" cm="1">
        <f t="array" ref="BH1811">MEDIAN(IF($AM$2:$AM$2385=AM1811,$AN$2:$AN$2385))</f>
        <v>0.73750000000000004</v>
      </c>
      <c r="BI1811" s="9" t="str" cm="1">
        <f t="array" ref="BI1811">LEFT(A1811, MIN(IFERROR(FIND({"_binarized","_clean","_converted"}, A1811), LEN(A1811)+1))-1)</f>
        <v>madeline</v>
      </c>
    </row>
    <row r="1812" spans="1:61" x14ac:dyDescent="0.25">
      <c r="A1812" t="s">
        <v>151</v>
      </c>
      <c r="B1812" s="6">
        <v>3140</v>
      </c>
      <c r="C1812">
        <v>260</v>
      </c>
      <c r="D1812">
        <v>259</v>
      </c>
      <c r="E1812">
        <v>0</v>
      </c>
      <c r="F1812" s="1">
        <v>1.0115310698270339</v>
      </c>
      <c r="G1812">
        <v>0</v>
      </c>
      <c r="H1812">
        <v>0</v>
      </c>
      <c r="I1812" s="1">
        <v>3028.1659950852909</v>
      </c>
      <c r="J1812" s="1">
        <v>6.0016077979958803E-2</v>
      </c>
      <c r="K1812" s="1">
        <v>5.242634959444744E-2</v>
      </c>
      <c r="L1812" s="1">
        <v>214.8142</v>
      </c>
      <c r="M1812" s="1">
        <v>24.754100000000001</v>
      </c>
      <c r="N1812" s="2">
        <v>0.51100000000000001</v>
      </c>
      <c r="O1812" s="2">
        <v>0.89900000000000002</v>
      </c>
      <c r="P1812" s="2">
        <v>0.59699999999999998</v>
      </c>
      <c r="Q1812" s="2">
        <v>0</v>
      </c>
      <c r="R1812" s="2">
        <v>0.995</v>
      </c>
      <c r="S1812" s="2">
        <v>0.67100000000000004</v>
      </c>
      <c r="T1812" s="2">
        <v>9.8000000000000004E-2</v>
      </c>
      <c r="U1812" s="2">
        <v>0.34300000000000003</v>
      </c>
      <c r="V1812" s="2">
        <v>0.316</v>
      </c>
      <c r="W1812" s="2">
        <v>0.221</v>
      </c>
      <c r="X1812" s="2">
        <v>0.496</v>
      </c>
      <c r="Y1812" s="2">
        <v>0.442</v>
      </c>
      <c r="Z1812" s="2">
        <v>0.159</v>
      </c>
      <c r="AA1812" s="2">
        <v>1</v>
      </c>
      <c r="AB1812" s="2">
        <v>0.999</v>
      </c>
      <c r="AC1812" s="2">
        <v>1</v>
      </c>
      <c r="AD1812" s="2">
        <v>0.99199999999999999</v>
      </c>
      <c r="AE1812" s="2">
        <v>0.99299999999999999</v>
      </c>
      <c r="AF1812" s="2">
        <v>8.2000000000000003E-2</v>
      </c>
      <c r="AG1812" s="2">
        <v>7.0999999999999994E-2</v>
      </c>
      <c r="AH1812" s="2">
        <v>0.86499999999999999</v>
      </c>
      <c r="AI1812" s="2">
        <v>0</v>
      </c>
      <c r="AJ1812" s="2">
        <v>0</v>
      </c>
      <c r="AK1812">
        <v>3263647</v>
      </c>
      <c r="AL1812">
        <v>181.4</v>
      </c>
      <c r="AM1812" t="s">
        <v>64</v>
      </c>
      <c r="AN1812" s="3">
        <v>0.57898089171974532</v>
      </c>
      <c r="AO1812" s="3">
        <v>2.540994172652063E-2</v>
      </c>
      <c r="AP1812" s="3">
        <v>0.57874568149577166</v>
      </c>
      <c r="AQ1812" s="3">
        <v>2.5195228036658249E-2</v>
      </c>
      <c r="AR1812" s="3">
        <v>0.60861762182964718</v>
      </c>
      <c r="AS1812" s="3">
        <v>2.1800678492210158E-2</v>
      </c>
      <c r="AT1812" s="10">
        <v>3.7265301000000001E-3</v>
      </c>
      <c r="AU1812" s="1">
        <v>345.95703125</v>
      </c>
      <c r="AV1812" s="5">
        <v>842606.91225960001</v>
      </c>
      <c r="AW1812" s="9">
        <v>0.26476478576660162</v>
      </c>
      <c r="AX1812">
        <v>2</v>
      </c>
      <c r="AY1812" t="s">
        <v>50</v>
      </c>
      <c r="AZ1812" s="9">
        <f>AVERAGE(MainTable[[#This Row],[f1]:[f4]])</f>
        <v>0.63239999999999996</v>
      </c>
      <c r="BA1812" s="9">
        <f>AVERAGE(MainTable[[#This Row],[l1]:[l3]])</f>
        <v>0.25233333333333335</v>
      </c>
      <c r="BB1812" s="9">
        <f>AVERAGE(MainTable[[#This Row],[n1]:[lsc]])</f>
        <v>0.5528333333333334</v>
      </c>
      <c r="BC1812" s="9">
        <f>AVERAGE(MainTable[[#This Row],[density]:[clsCoef]])</f>
        <v>0.996</v>
      </c>
      <c r="BD1812" s="9">
        <f>AVERAGE(MainTable[[#This Row],[t2]:[t4]])</f>
        <v>0.33933333333333332</v>
      </c>
      <c r="BE1812" s="9">
        <f>AVERAGE(MainTable[[#This Row],[c1]:[c2]])</f>
        <v>0</v>
      </c>
      <c r="BF1812" s="9">
        <f>AVERAGE(MainTable[[#This Row],[n3]], MainTable[[#This Row],[n1]], MainTable[[#This Row],[n4]])</f>
        <v>0.27400000000000002</v>
      </c>
      <c r="BG1812" s="9" t="str">
        <f>VLOOKUP(MainTable[[#This Row],[model]],ModelNames,4,FALSE)</f>
        <v>Discriminant</v>
      </c>
      <c r="BH1812" s="9" cm="1">
        <f t="array" ref="BH1812">MEDIAN(IF($AM$2:$AM$2385=AM1812,$AN$2:$AN$2385))</f>
        <v>0.83860904466088915</v>
      </c>
      <c r="BI1812" s="9" t="str" cm="1">
        <f t="array" ref="BI1812">LEFT(A1812, MIN(IFERROR(FIND({"_binarized","_clean","_converted"}, A1812), LEN(A1812)+1))-1)</f>
        <v>madeline</v>
      </c>
    </row>
    <row r="1813" spans="1:61" x14ac:dyDescent="0.25">
      <c r="A1813" t="s">
        <v>151</v>
      </c>
      <c r="B1813" s="6">
        <v>3140</v>
      </c>
      <c r="C1813">
        <v>260</v>
      </c>
      <c r="D1813">
        <v>259</v>
      </c>
      <c r="E1813">
        <v>0</v>
      </c>
      <c r="F1813" s="1">
        <v>1.0115310698270339</v>
      </c>
      <c r="G1813">
        <v>0</v>
      </c>
      <c r="H1813">
        <v>0</v>
      </c>
      <c r="I1813" s="1">
        <v>3028.1659950852909</v>
      </c>
      <c r="J1813" s="1">
        <v>6.0016077979958803E-2</v>
      </c>
      <c r="K1813" s="1">
        <v>5.242634959444744E-2</v>
      </c>
      <c r="L1813" s="1">
        <v>214.8142</v>
      </c>
      <c r="M1813" s="1">
        <v>24.754100000000001</v>
      </c>
      <c r="N1813" s="2">
        <v>0.51100000000000001</v>
      </c>
      <c r="O1813" s="2">
        <v>0.89900000000000002</v>
      </c>
      <c r="P1813" s="2">
        <v>0.59699999999999998</v>
      </c>
      <c r="Q1813" s="2">
        <v>0</v>
      </c>
      <c r="R1813" s="2">
        <v>0.995</v>
      </c>
      <c r="S1813" s="2">
        <v>0.67100000000000004</v>
      </c>
      <c r="T1813" s="2">
        <v>9.8000000000000004E-2</v>
      </c>
      <c r="U1813" s="2">
        <v>0.34300000000000003</v>
      </c>
      <c r="V1813" s="2">
        <v>0.316</v>
      </c>
      <c r="W1813" s="2">
        <v>0.221</v>
      </c>
      <c r="X1813" s="2">
        <v>0.496</v>
      </c>
      <c r="Y1813" s="2">
        <v>0.442</v>
      </c>
      <c r="Z1813" s="2">
        <v>0.159</v>
      </c>
      <c r="AA1813" s="2">
        <v>1</v>
      </c>
      <c r="AB1813" s="2">
        <v>0.999</v>
      </c>
      <c r="AC1813" s="2">
        <v>1</v>
      </c>
      <c r="AD1813" s="2">
        <v>0.99199999999999999</v>
      </c>
      <c r="AE1813" s="2">
        <v>0.99299999999999999</v>
      </c>
      <c r="AF1813" s="2">
        <v>8.2000000000000003E-2</v>
      </c>
      <c r="AG1813" s="2">
        <v>7.0999999999999994E-2</v>
      </c>
      <c r="AH1813" s="2">
        <v>0.86499999999999999</v>
      </c>
      <c r="AI1813" s="2">
        <v>0</v>
      </c>
      <c r="AJ1813" s="2">
        <v>0</v>
      </c>
      <c r="AK1813">
        <v>3263647</v>
      </c>
      <c r="AL1813">
        <v>181.4</v>
      </c>
      <c r="AM1813" t="s">
        <v>61</v>
      </c>
      <c r="AN1813" s="3">
        <v>0.57866242038216564</v>
      </c>
      <c r="AO1813" s="3">
        <v>2.8778956299572861E-2</v>
      </c>
      <c r="AP1813" s="3">
        <v>0.57849786330412001</v>
      </c>
      <c r="AQ1813" s="3">
        <v>2.8653724281928781E-2</v>
      </c>
      <c r="AR1813" s="3">
        <v>0.61339887264903437</v>
      </c>
      <c r="AS1813" s="3">
        <v>3.4120140939634502E-2</v>
      </c>
      <c r="AT1813" s="10">
        <v>2.1713709800000001E-2</v>
      </c>
      <c r="AU1813" s="1">
        <v>354.82421875</v>
      </c>
      <c r="AV1813" s="5">
        <v>144609.09832564541</v>
      </c>
      <c r="AW1813" s="9">
        <v>0.43797826766967768</v>
      </c>
      <c r="AX1813">
        <v>4</v>
      </c>
      <c r="AY1813" t="s">
        <v>50</v>
      </c>
      <c r="AZ1813" s="9">
        <f>AVERAGE(MainTable[[#This Row],[f1]:[f4]])</f>
        <v>0.63239999999999996</v>
      </c>
      <c r="BA1813" s="9">
        <f>AVERAGE(MainTable[[#This Row],[l1]:[l3]])</f>
        <v>0.25233333333333335</v>
      </c>
      <c r="BB1813" s="9">
        <f>AVERAGE(MainTable[[#This Row],[n1]:[lsc]])</f>
        <v>0.5528333333333334</v>
      </c>
      <c r="BC1813" s="9">
        <f>AVERAGE(MainTable[[#This Row],[density]:[clsCoef]])</f>
        <v>0.996</v>
      </c>
      <c r="BD1813" s="9">
        <f>AVERAGE(MainTable[[#This Row],[t2]:[t4]])</f>
        <v>0.33933333333333332</v>
      </c>
      <c r="BE1813" s="9">
        <f>AVERAGE(MainTable[[#This Row],[c1]:[c2]])</f>
        <v>0</v>
      </c>
      <c r="BF1813" s="9">
        <f>AVERAGE(MainTable[[#This Row],[n3]], MainTable[[#This Row],[n1]], MainTable[[#This Row],[n4]])</f>
        <v>0.27400000000000002</v>
      </c>
      <c r="BG1813" s="9" t="str">
        <f>VLOOKUP(MainTable[[#This Row],[model]],ModelNames,4,FALSE)</f>
        <v>Discriminant</v>
      </c>
      <c r="BH1813" s="9" cm="1">
        <f t="array" ref="BH1813">MEDIAN(IF($AM$2:$AM$2385=AM1813,$AN$2:$AN$2385))</f>
        <v>0.82848361206198695</v>
      </c>
      <c r="BI1813" s="9" t="str" cm="1">
        <f t="array" ref="BI1813">LEFT(A1813, MIN(IFERROR(FIND({"_binarized","_clean","_converted"}, A1813), LEN(A1813)+1))-1)</f>
        <v>madeline</v>
      </c>
    </row>
    <row r="1814" spans="1:61" x14ac:dyDescent="0.25">
      <c r="A1814" t="s">
        <v>151</v>
      </c>
      <c r="B1814" s="6">
        <v>3140</v>
      </c>
      <c r="C1814">
        <v>260</v>
      </c>
      <c r="D1814">
        <v>259</v>
      </c>
      <c r="E1814">
        <v>0</v>
      </c>
      <c r="F1814" s="1">
        <v>1.0115310698270339</v>
      </c>
      <c r="G1814">
        <v>0</v>
      </c>
      <c r="H1814">
        <v>0</v>
      </c>
      <c r="I1814" s="1">
        <v>3028.1659950852909</v>
      </c>
      <c r="J1814" s="1">
        <v>6.0016077979958803E-2</v>
      </c>
      <c r="K1814" s="1">
        <v>5.242634959444744E-2</v>
      </c>
      <c r="L1814" s="1">
        <v>214.8142</v>
      </c>
      <c r="M1814" s="1">
        <v>24.754100000000001</v>
      </c>
      <c r="N1814" s="2">
        <v>0.51100000000000001</v>
      </c>
      <c r="O1814" s="2">
        <v>0.89900000000000002</v>
      </c>
      <c r="P1814" s="2">
        <v>0.59699999999999998</v>
      </c>
      <c r="Q1814" s="2">
        <v>0</v>
      </c>
      <c r="R1814" s="2">
        <v>0.995</v>
      </c>
      <c r="S1814" s="2">
        <v>0.67100000000000004</v>
      </c>
      <c r="T1814" s="2">
        <v>9.8000000000000004E-2</v>
      </c>
      <c r="U1814" s="2">
        <v>0.34300000000000003</v>
      </c>
      <c r="V1814" s="2">
        <v>0.316</v>
      </c>
      <c r="W1814" s="2">
        <v>0.221</v>
      </c>
      <c r="X1814" s="2">
        <v>0.496</v>
      </c>
      <c r="Y1814" s="2">
        <v>0.442</v>
      </c>
      <c r="Z1814" s="2">
        <v>0.159</v>
      </c>
      <c r="AA1814" s="2">
        <v>1</v>
      </c>
      <c r="AB1814" s="2">
        <v>0.999</v>
      </c>
      <c r="AC1814" s="2">
        <v>1</v>
      </c>
      <c r="AD1814" s="2">
        <v>0.99199999999999999</v>
      </c>
      <c r="AE1814" s="2">
        <v>0.99299999999999999</v>
      </c>
      <c r="AF1814" s="2">
        <v>8.2000000000000003E-2</v>
      </c>
      <c r="AG1814" s="2">
        <v>7.0999999999999994E-2</v>
      </c>
      <c r="AH1814" s="2">
        <v>0.86499999999999999</v>
      </c>
      <c r="AI1814" s="2">
        <v>0</v>
      </c>
      <c r="AJ1814" s="2">
        <v>0</v>
      </c>
      <c r="AK1814">
        <v>3263647</v>
      </c>
      <c r="AL1814">
        <v>181.4</v>
      </c>
      <c r="AM1814" t="s">
        <v>60</v>
      </c>
      <c r="AN1814" s="3">
        <v>0.56719745222929929</v>
      </c>
      <c r="AO1814" s="3">
        <v>2.767953832820479E-2</v>
      </c>
      <c r="AP1814" s="3">
        <v>0.56703606765944203</v>
      </c>
      <c r="AQ1814" s="3">
        <v>2.7721264370016051E-2</v>
      </c>
      <c r="AR1814" s="3">
        <v>0.57698236821796089</v>
      </c>
      <c r="AS1814" s="3">
        <v>2.53281948481048E-2</v>
      </c>
      <c r="AT1814" s="10">
        <v>3.5346269999999998E-3</v>
      </c>
      <c r="AU1814" s="1">
        <v>342.10546875</v>
      </c>
      <c r="AV1814" s="5">
        <v>888354.0002563186</v>
      </c>
      <c r="AW1814" s="9">
        <v>1.6920526027679439</v>
      </c>
      <c r="AX1814">
        <v>16</v>
      </c>
      <c r="AY1814" t="s">
        <v>50</v>
      </c>
      <c r="AZ1814" s="9">
        <f>AVERAGE(MainTable[[#This Row],[f1]:[f4]])</f>
        <v>0.63239999999999996</v>
      </c>
      <c r="BA1814" s="9">
        <f>AVERAGE(MainTable[[#This Row],[l1]:[l3]])</f>
        <v>0.25233333333333335</v>
      </c>
      <c r="BB1814" s="9">
        <f>AVERAGE(MainTable[[#This Row],[n1]:[lsc]])</f>
        <v>0.5528333333333334</v>
      </c>
      <c r="BC1814" s="9">
        <f>AVERAGE(MainTable[[#This Row],[density]:[clsCoef]])</f>
        <v>0.996</v>
      </c>
      <c r="BD1814" s="9">
        <f>AVERAGE(MainTable[[#This Row],[t2]:[t4]])</f>
        <v>0.33933333333333332</v>
      </c>
      <c r="BE1814" s="9">
        <f>AVERAGE(MainTable[[#This Row],[c1]:[c2]])</f>
        <v>0</v>
      </c>
      <c r="BF1814" s="9">
        <f>AVERAGE(MainTable[[#This Row],[n3]], MainTable[[#This Row],[n1]], MainTable[[#This Row],[n4]])</f>
        <v>0.27400000000000002</v>
      </c>
      <c r="BG1814" s="9" t="str">
        <f>VLOOKUP(MainTable[[#This Row],[model]],ModelNames,4,FALSE)</f>
        <v>Linear</v>
      </c>
      <c r="BH1814" s="9" cm="1">
        <f t="array" ref="BH1814">MEDIAN(IF($AM$2:$AM$2385=AM1814,$AN$2:$AN$2385))</f>
        <v>0.84154689776823377</v>
      </c>
      <c r="BI1814" s="9" t="str" cm="1">
        <f t="array" ref="BI1814">LEFT(A1814, MIN(IFERROR(FIND({"_binarized","_clean","_converted"}, A1814), LEN(A1814)+1))-1)</f>
        <v>madeline</v>
      </c>
    </row>
    <row r="1815" spans="1:61" x14ac:dyDescent="0.25">
      <c r="A1815" t="s">
        <v>151</v>
      </c>
      <c r="B1815" s="6">
        <v>3140</v>
      </c>
      <c r="C1815">
        <v>260</v>
      </c>
      <c r="D1815">
        <v>259</v>
      </c>
      <c r="E1815">
        <v>0</v>
      </c>
      <c r="F1815" s="1">
        <v>1.0115310698270339</v>
      </c>
      <c r="G1815">
        <v>0</v>
      </c>
      <c r="H1815">
        <v>0</v>
      </c>
      <c r="I1815" s="1">
        <v>3028.1659950852909</v>
      </c>
      <c r="J1815" s="1">
        <v>6.0016077979958803E-2</v>
      </c>
      <c r="K1815" s="1">
        <v>5.242634959444744E-2</v>
      </c>
      <c r="L1815" s="1">
        <v>214.8142</v>
      </c>
      <c r="M1815" s="1">
        <v>24.754100000000001</v>
      </c>
      <c r="N1815" s="2">
        <v>0.51100000000000001</v>
      </c>
      <c r="O1815" s="2">
        <v>0.89900000000000002</v>
      </c>
      <c r="P1815" s="2">
        <v>0.59699999999999998</v>
      </c>
      <c r="Q1815" s="2">
        <v>0</v>
      </c>
      <c r="R1815" s="2">
        <v>0.995</v>
      </c>
      <c r="S1815" s="2">
        <v>0.67100000000000004</v>
      </c>
      <c r="T1815" s="2">
        <v>9.8000000000000004E-2</v>
      </c>
      <c r="U1815" s="2">
        <v>0.34300000000000003</v>
      </c>
      <c r="V1815" s="2">
        <v>0.316</v>
      </c>
      <c r="W1815" s="2">
        <v>0.221</v>
      </c>
      <c r="X1815" s="2">
        <v>0.496</v>
      </c>
      <c r="Y1815" s="2">
        <v>0.442</v>
      </c>
      <c r="Z1815" s="2">
        <v>0.159</v>
      </c>
      <c r="AA1815" s="2">
        <v>1</v>
      </c>
      <c r="AB1815" s="2">
        <v>0.999</v>
      </c>
      <c r="AC1815" s="2">
        <v>1</v>
      </c>
      <c r="AD1815" s="2">
        <v>0.99199999999999999</v>
      </c>
      <c r="AE1815" s="2">
        <v>0.99299999999999999</v>
      </c>
      <c r="AF1815" s="2">
        <v>8.2000000000000003E-2</v>
      </c>
      <c r="AG1815" s="2">
        <v>7.0999999999999994E-2</v>
      </c>
      <c r="AH1815" s="2">
        <v>0.86499999999999999</v>
      </c>
      <c r="AI1815" s="2">
        <v>0</v>
      </c>
      <c r="AJ1815" s="2">
        <v>0</v>
      </c>
      <c r="AK1815">
        <v>3263647</v>
      </c>
      <c r="AL1815">
        <v>181.4</v>
      </c>
      <c r="AM1815" t="s">
        <v>62</v>
      </c>
      <c r="AN1815" s="3">
        <v>0.56305732484076443</v>
      </c>
      <c r="AO1815" s="3">
        <v>1.8531638886593819E-2</v>
      </c>
      <c r="AP1815" s="3">
        <v>0.56298545462942107</v>
      </c>
      <c r="AQ1815" s="3">
        <v>1.8556153550997882E-2</v>
      </c>
      <c r="AT1815" s="10">
        <v>3.4484148000000002E-3</v>
      </c>
      <c r="AU1815" s="1">
        <v>349.0390625</v>
      </c>
      <c r="AV1815" s="5">
        <v>910563.31090938009</v>
      </c>
      <c r="AW1815" s="9">
        <v>2.3343632221221919</v>
      </c>
      <c r="AX1815">
        <v>6</v>
      </c>
      <c r="AY1815" t="s">
        <v>50</v>
      </c>
      <c r="AZ1815" s="9">
        <f>AVERAGE(MainTable[[#This Row],[f1]:[f4]])</f>
        <v>0.63239999999999996</v>
      </c>
      <c r="BA1815" s="9">
        <f>AVERAGE(MainTable[[#This Row],[l1]:[l3]])</f>
        <v>0.25233333333333335</v>
      </c>
      <c r="BB1815" s="9">
        <f>AVERAGE(MainTable[[#This Row],[n1]:[lsc]])</f>
        <v>0.5528333333333334</v>
      </c>
      <c r="BC1815" s="9">
        <f>AVERAGE(MainTable[[#This Row],[density]:[clsCoef]])</f>
        <v>0.996</v>
      </c>
      <c r="BD1815" s="9">
        <f>AVERAGE(MainTable[[#This Row],[t2]:[t4]])</f>
        <v>0.33933333333333332</v>
      </c>
      <c r="BE1815" s="9">
        <f>AVERAGE(MainTable[[#This Row],[c1]:[c2]])</f>
        <v>0</v>
      </c>
      <c r="BF1815" s="9">
        <f>AVERAGE(MainTable[[#This Row],[n3]], MainTable[[#This Row],[n1]], MainTable[[#This Row],[n4]])</f>
        <v>0.27400000000000002</v>
      </c>
      <c r="BG1815" s="9" t="str">
        <f>VLOOKUP(MainTable[[#This Row],[model]],ModelNames,4,FALSE)</f>
        <v>Linear</v>
      </c>
      <c r="BH1815" s="9" cm="1">
        <f t="array" ref="BH1815">MEDIAN(IF($AM$2:$AM$2385=AM1815,$AN$2:$AN$2385))</f>
        <v>0.84909999999999997</v>
      </c>
      <c r="BI1815" s="9" t="str" cm="1">
        <f t="array" ref="BI1815">LEFT(A1815, MIN(IFERROR(FIND({"_binarized","_clean","_converted"}, A1815), LEN(A1815)+1))-1)</f>
        <v>madeline</v>
      </c>
    </row>
    <row r="1816" spans="1:61" x14ac:dyDescent="0.25">
      <c r="A1816" t="s">
        <v>202</v>
      </c>
      <c r="B1816" s="6">
        <v>100000</v>
      </c>
      <c r="C1816">
        <v>24</v>
      </c>
      <c r="D1816">
        <v>22</v>
      </c>
      <c r="E1816">
        <v>1</v>
      </c>
      <c r="F1816" s="1">
        <v>1.010333112196691</v>
      </c>
      <c r="G1816">
        <v>0</v>
      </c>
      <c r="H1816">
        <v>0</v>
      </c>
      <c r="I1816" s="1">
        <v>1000000</v>
      </c>
      <c r="J1816" s="1">
        <v>1320.4151041017089</v>
      </c>
      <c r="K1816" s="1">
        <v>12.648801234612129</v>
      </c>
      <c r="L1816" s="1">
        <v>49.465600000000002</v>
      </c>
      <c r="M1816" s="1">
        <v>16.6678</v>
      </c>
      <c r="N1816" s="2">
        <v>0.436</v>
      </c>
      <c r="O1816" s="2">
        <v>0.748</v>
      </c>
      <c r="P1816" s="2">
        <v>0.42799999999999999</v>
      </c>
      <c r="Q1816" s="2">
        <v>0</v>
      </c>
      <c r="R1816" s="2">
        <v>0.998</v>
      </c>
      <c r="S1816" s="2">
        <v>0.99199999999999999</v>
      </c>
      <c r="T1816" s="2">
        <v>0.158</v>
      </c>
      <c r="U1816" s="2">
        <v>0.28100000000000003</v>
      </c>
      <c r="V1816" s="2">
        <v>0.23499999999999999</v>
      </c>
      <c r="W1816" s="2">
        <v>0.18099999999999999</v>
      </c>
      <c r="X1816" s="2">
        <v>0.46200000000000002</v>
      </c>
      <c r="Y1816" s="2">
        <v>0.35899999999999999</v>
      </c>
      <c r="Z1816" s="2">
        <v>0.22700000000000001</v>
      </c>
      <c r="AA1816" s="2">
        <v>0.97599999999999998</v>
      </c>
      <c r="AB1816" s="2">
        <v>1</v>
      </c>
      <c r="AC1816" s="2">
        <v>0.79400000000000004</v>
      </c>
      <c r="AD1816" s="2">
        <v>0.23899999999999999</v>
      </c>
      <c r="AE1816" s="2">
        <v>0.68799999999999994</v>
      </c>
      <c r="AF1816" s="2">
        <v>1E-3</v>
      </c>
      <c r="AG1816" s="2">
        <v>1E-3</v>
      </c>
      <c r="AH1816" s="2">
        <v>0.81799999999999995</v>
      </c>
      <c r="AI1816" s="2">
        <v>0</v>
      </c>
      <c r="AJ1816" s="2">
        <v>0</v>
      </c>
      <c r="AK1816">
        <v>8252824</v>
      </c>
      <c r="AL1816">
        <v>1869.33</v>
      </c>
      <c r="AM1816" t="s">
        <v>55</v>
      </c>
      <c r="AN1816" s="3">
        <v>0.73877999999999999</v>
      </c>
      <c r="AO1816" s="3">
        <v>2.589710408520603E-3</v>
      </c>
      <c r="AP1816" s="3">
        <v>0.73877236289118597</v>
      </c>
      <c r="AQ1816" s="3">
        <v>2.5914415446164391E-3</v>
      </c>
      <c r="AR1816" s="3">
        <v>0.82096316551533943</v>
      </c>
      <c r="AS1816" s="3">
        <v>1.334071285135064E-3</v>
      </c>
      <c r="AT1816" s="10">
        <v>2.4323749499999998E-2</v>
      </c>
      <c r="AU1816" s="1">
        <v>588.19921875</v>
      </c>
      <c r="AV1816" s="5">
        <v>4111208.2586756479</v>
      </c>
      <c r="AW1816" s="9">
        <v>3.4523355960845952</v>
      </c>
      <c r="AX1816">
        <v>16</v>
      </c>
      <c r="AY1816" t="s">
        <v>50</v>
      </c>
      <c r="AZ1816" s="9">
        <f>AVERAGE(MainTable[[#This Row],[f1]:[f4]])</f>
        <v>0.63319999999999999</v>
      </c>
      <c r="BA1816" s="9">
        <f>AVERAGE(MainTable[[#This Row],[l1]:[l3]])</f>
        <v>0.22466666666666668</v>
      </c>
      <c r="BB1816" s="9">
        <f>AVERAGE(MainTable[[#This Row],[n1]:[lsc]])</f>
        <v>0.53416666666666668</v>
      </c>
      <c r="BC1816" s="9">
        <f>AVERAGE(MainTable[[#This Row],[density]:[clsCoef]])</f>
        <v>0.51649999999999996</v>
      </c>
      <c r="BD1816" s="9">
        <f>AVERAGE(MainTable[[#This Row],[t2]:[t4]])</f>
        <v>0.27333333333333332</v>
      </c>
      <c r="BE1816" s="9">
        <f>AVERAGE(MainTable[[#This Row],[c1]:[c2]])</f>
        <v>0</v>
      </c>
      <c r="BF1816" s="9">
        <f>AVERAGE(MainTable[[#This Row],[n3]], MainTable[[#This Row],[n1]], MainTable[[#This Row],[n4]])</f>
        <v>0.25566666666666665</v>
      </c>
      <c r="BG1816" s="9" t="str">
        <f>VLOOKUP(MainTable[[#This Row],[model]],ModelNames,4,FALSE)</f>
        <v>Tree Ensemble</v>
      </c>
      <c r="BH1816" s="9" cm="1">
        <f t="array" ref="BH1816">MEDIAN(IF($AM$2:$AM$2385=AM1816,$AN$2:$AN$2385))</f>
        <v>0.88267425723439863</v>
      </c>
      <c r="BI1816" s="9" t="str" cm="1">
        <f t="array" ref="BI1816">LEFT(A1816, MIN(IFERROR(FIND({"_binarized","_clean","_converted"}, A1816), LEN(A1816)+1))-1)</f>
        <v>smoking_drinking_dataset_Ver01</v>
      </c>
    </row>
    <row r="1817" spans="1:61" x14ac:dyDescent="0.25">
      <c r="A1817" t="s">
        <v>202</v>
      </c>
      <c r="B1817" s="6">
        <v>100000</v>
      </c>
      <c r="C1817">
        <v>24</v>
      </c>
      <c r="D1817">
        <v>22</v>
      </c>
      <c r="E1817">
        <v>1</v>
      </c>
      <c r="F1817" s="1">
        <v>1.010333112196691</v>
      </c>
      <c r="G1817">
        <v>0</v>
      </c>
      <c r="H1817">
        <v>0</v>
      </c>
      <c r="I1817" s="1">
        <v>1000000</v>
      </c>
      <c r="J1817" s="1">
        <v>1320.4151041017089</v>
      </c>
      <c r="K1817" s="1">
        <v>12.648801234612129</v>
      </c>
      <c r="L1817" s="1">
        <v>49.465600000000002</v>
      </c>
      <c r="M1817" s="1">
        <v>16.6678</v>
      </c>
      <c r="N1817" s="2">
        <v>0.436</v>
      </c>
      <c r="O1817" s="2">
        <v>0.748</v>
      </c>
      <c r="P1817" s="2">
        <v>0.42799999999999999</v>
      </c>
      <c r="Q1817" s="2">
        <v>0</v>
      </c>
      <c r="R1817" s="2">
        <v>0.998</v>
      </c>
      <c r="S1817" s="2">
        <v>0.99199999999999999</v>
      </c>
      <c r="T1817" s="2">
        <v>0.158</v>
      </c>
      <c r="U1817" s="2">
        <v>0.28100000000000003</v>
      </c>
      <c r="V1817" s="2">
        <v>0.23499999999999999</v>
      </c>
      <c r="W1817" s="2">
        <v>0.18099999999999999</v>
      </c>
      <c r="X1817" s="2">
        <v>0.46200000000000002</v>
      </c>
      <c r="Y1817" s="2">
        <v>0.35899999999999999</v>
      </c>
      <c r="Z1817" s="2">
        <v>0.22700000000000001</v>
      </c>
      <c r="AA1817" s="2">
        <v>0.97599999999999998</v>
      </c>
      <c r="AB1817" s="2">
        <v>1</v>
      </c>
      <c r="AC1817" s="2">
        <v>0.79400000000000004</v>
      </c>
      <c r="AD1817" s="2">
        <v>0.23899999999999999</v>
      </c>
      <c r="AE1817" s="2">
        <v>0.68799999999999994</v>
      </c>
      <c r="AF1817" s="2">
        <v>1E-3</v>
      </c>
      <c r="AG1817" s="2">
        <v>1E-3</v>
      </c>
      <c r="AH1817" s="2">
        <v>0.81799999999999995</v>
      </c>
      <c r="AI1817" s="2">
        <v>0</v>
      </c>
      <c r="AJ1817" s="2">
        <v>0</v>
      </c>
      <c r="AK1817">
        <v>8252824</v>
      </c>
      <c r="AL1817">
        <v>1869.33</v>
      </c>
      <c r="AM1817" t="s">
        <v>58</v>
      </c>
      <c r="AN1817" s="3">
        <v>0.73716000000000004</v>
      </c>
      <c r="AO1817" s="3">
        <v>2.0424005483743769E-3</v>
      </c>
      <c r="AP1817" s="3">
        <v>0.73714455652084454</v>
      </c>
      <c r="AQ1817" s="3">
        <v>2.0445794737227281E-3</v>
      </c>
      <c r="AR1817" s="3">
        <v>0.8201348676891882</v>
      </c>
      <c r="AS1817" s="3">
        <v>1.288642176163955E-3</v>
      </c>
      <c r="AT1817" s="10">
        <v>3.7500858300000002E-2</v>
      </c>
      <c r="AU1817" s="1">
        <v>550.4453125</v>
      </c>
      <c r="AV1817" s="5">
        <v>2666605.6329073692</v>
      </c>
      <c r="AW1817" s="9">
        <v>2.8113234043121338</v>
      </c>
      <c r="AX1817">
        <v>2</v>
      </c>
      <c r="AY1817" t="s">
        <v>50</v>
      </c>
      <c r="AZ1817" s="9">
        <f>AVERAGE(MainTable[[#This Row],[f1]:[f4]])</f>
        <v>0.63319999999999999</v>
      </c>
      <c r="BA1817" s="9">
        <f>AVERAGE(MainTable[[#This Row],[l1]:[l3]])</f>
        <v>0.22466666666666668</v>
      </c>
      <c r="BB1817" s="9">
        <f>AVERAGE(MainTable[[#This Row],[n1]:[lsc]])</f>
        <v>0.53416666666666668</v>
      </c>
      <c r="BC1817" s="9">
        <f>AVERAGE(MainTable[[#This Row],[density]:[clsCoef]])</f>
        <v>0.51649999999999996</v>
      </c>
      <c r="BD1817" s="9">
        <f>AVERAGE(MainTable[[#This Row],[t2]:[t4]])</f>
        <v>0.27333333333333332</v>
      </c>
      <c r="BE1817" s="9">
        <f>AVERAGE(MainTable[[#This Row],[c1]:[c2]])</f>
        <v>0</v>
      </c>
      <c r="BF1817" s="9">
        <f>AVERAGE(MainTable[[#This Row],[n3]], MainTable[[#This Row],[n1]], MainTable[[#This Row],[n4]])</f>
        <v>0.25566666666666665</v>
      </c>
      <c r="BG1817" s="9" t="str">
        <f>VLOOKUP(MainTable[[#This Row],[model]],ModelNames,4,FALSE)</f>
        <v>Tree Ensemble</v>
      </c>
      <c r="BH1817" s="9" cm="1">
        <f t="array" ref="BH1817">MEDIAN(IF($AM$2:$AM$2385=AM1817,$AN$2:$AN$2385))</f>
        <v>0.86973139609339412</v>
      </c>
      <c r="BI1817" s="9" t="str" cm="1">
        <f t="array" ref="BI1817">LEFT(A1817, MIN(IFERROR(FIND({"_binarized","_clean","_converted"}, A1817), LEN(A1817)+1))-1)</f>
        <v>smoking_drinking_dataset_Ver01</v>
      </c>
    </row>
    <row r="1818" spans="1:61" x14ac:dyDescent="0.25">
      <c r="A1818" t="s">
        <v>202</v>
      </c>
      <c r="B1818" s="6">
        <v>100000</v>
      </c>
      <c r="C1818">
        <v>24</v>
      </c>
      <c r="D1818">
        <v>22</v>
      </c>
      <c r="E1818">
        <v>1</v>
      </c>
      <c r="F1818" s="1">
        <v>1.010333112196691</v>
      </c>
      <c r="G1818">
        <v>0</v>
      </c>
      <c r="H1818">
        <v>0</v>
      </c>
      <c r="I1818" s="1">
        <v>1000000</v>
      </c>
      <c r="J1818" s="1">
        <v>1320.4151041017089</v>
      </c>
      <c r="K1818" s="1">
        <v>12.648801234612129</v>
      </c>
      <c r="L1818" s="1">
        <v>49.465600000000002</v>
      </c>
      <c r="M1818" s="1">
        <v>16.6678</v>
      </c>
      <c r="N1818" s="2">
        <v>0.436</v>
      </c>
      <c r="O1818" s="2">
        <v>0.748</v>
      </c>
      <c r="P1818" s="2">
        <v>0.42799999999999999</v>
      </c>
      <c r="Q1818" s="2">
        <v>0</v>
      </c>
      <c r="R1818" s="2">
        <v>0.998</v>
      </c>
      <c r="S1818" s="2">
        <v>0.99199999999999999</v>
      </c>
      <c r="T1818" s="2">
        <v>0.158</v>
      </c>
      <c r="U1818" s="2">
        <v>0.28100000000000003</v>
      </c>
      <c r="V1818" s="2">
        <v>0.23499999999999999</v>
      </c>
      <c r="W1818" s="2">
        <v>0.18099999999999999</v>
      </c>
      <c r="X1818" s="2">
        <v>0.46200000000000002</v>
      </c>
      <c r="Y1818" s="2">
        <v>0.35899999999999999</v>
      </c>
      <c r="Z1818" s="2">
        <v>0.22700000000000001</v>
      </c>
      <c r="AA1818" s="2">
        <v>0.97599999999999998</v>
      </c>
      <c r="AB1818" s="2">
        <v>1</v>
      </c>
      <c r="AC1818" s="2">
        <v>0.79400000000000004</v>
      </c>
      <c r="AD1818" s="2">
        <v>0.23899999999999999</v>
      </c>
      <c r="AE1818" s="2">
        <v>0.68799999999999994</v>
      </c>
      <c r="AF1818" s="2">
        <v>1E-3</v>
      </c>
      <c r="AG1818" s="2">
        <v>1E-3</v>
      </c>
      <c r="AH1818" s="2">
        <v>0.81799999999999995</v>
      </c>
      <c r="AI1818" s="2">
        <v>0</v>
      </c>
      <c r="AJ1818" s="2">
        <v>0</v>
      </c>
      <c r="AK1818">
        <v>8252824</v>
      </c>
      <c r="AL1818">
        <v>1869.33</v>
      </c>
      <c r="AM1818" t="s">
        <v>59</v>
      </c>
      <c r="AN1818" s="3">
        <v>0.73616000000000004</v>
      </c>
      <c r="AO1818" s="3">
        <v>1.5057888298164481E-3</v>
      </c>
      <c r="AP1818" s="3">
        <v>0.73614982722253441</v>
      </c>
      <c r="AQ1818" s="3">
        <v>1.5064577296421821E-3</v>
      </c>
      <c r="AR1818" s="3">
        <v>0.81838682153248199</v>
      </c>
      <c r="AS1818" s="3">
        <v>9.7420256469207139E-4</v>
      </c>
      <c r="AT1818" s="10">
        <v>0.18093664649999999</v>
      </c>
      <c r="AU1818" s="1">
        <v>487.37890625</v>
      </c>
      <c r="AV1818" s="5">
        <v>552679.63652286131</v>
      </c>
      <c r="AW1818" s="9">
        <v>1.7577042579650879</v>
      </c>
      <c r="AX1818">
        <v>1</v>
      </c>
      <c r="AY1818" t="s">
        <v>50</v>
      </c>
      <c r="AZ1818" s="9">
        <f>AVERAGE(MainTable[[#This Row],[f1]:[f4]])</f>
        <v>0.63319999999999999</v>
      </c>
      <c r="BA1818" s="9">
        <f>AVERAGE(MainTable[[#This Row],[l1]:[l3]])</f>
        <v>0.22466666666666668</v>
      </c>
      <c r="BB1818" s="9">
        <f>AVERAGE(MainTable[[#This Row],[n1]:[lsc]])</f>
        <v>0.53416666666666668</v>
      </c>
      <c r="BC1818" s="9">
        <f>AVERAGE(MainTable[[#This Row],[density]:[clsCoef]])</f>
        <v>0.51649999999999996</v>
      </c>
      <c r="BD1818" s="9">
        <f>AVERAGE(MainTable[[#This Row],[t2]:[t4]])</f>
        <v>0.27333333333333332</v>
      </c>
      <c r="BE1818" s="9">
        <f>AVERAGE(MainTable[[#This Row],[c1]:[c2]])</f>
        <v>0</v>
      </c>
      <c r="BF1818" s="9">
        <f>AVERAGE(MainTable[[#This Row],[n3]], MainTable[[#This Row],[n1]], MainTable[[#This Row],[n4]])</f>
        <v>0.25566666666666665</v>
      </c>
      <c r="BG1818" s="9" t="str">
        <f>VLOOKUP(MainTable[[#This Row],[model]],ModelNames,4,FALSE)</f>
        <v>Tree Ensemble</v>
      </c>
      <c r="BH1818" s="9" cm="1">
        <f t="array" ref="BH1818">MEDIAN(IF($AM$2:$AM$2385=AM1818,$AN$2:$AN$2385))</f>
        <v>0.86949265687583444</v>
      </c>
      <c r="BI1818" s="9" t="str" cm="1">
        <f t="array" ref="BI1818">LEFT(A1818, MIN(IFERROR(FIND({"_binarized","_clean","_converted"}, A1818), LEN(A1818)+1))-1)</f>
        <v>smoking_drinking_dataset_Ver01</v>
      </c>
    </row>
    <row r="1819" spans="1:61" x14ac:dyDescent="0.25">
      <c r="A1819" t="s">
        <v>202</v>
      </c>
      <c r="B1819" s="6">
        <v>100000</v>
      </c>
      <c r="C1819">
        <v>24</v>
      </c>
      <c r="D1819">
        <v>22</v>
      </c>
      <c r="E1819">
        <v>1</v>
      </c>
      <c r="F1819" s="1">
        <v>1.010333112196691</v>
      </c>
      <c r="G1819">
        <v>0</v>
      </c>
      <c r="H1819">
        <v>0</v>
      </c>
      <c r="I1819" s="1">
        <v>1000000</v>
      </c>
      <c r="J1819" s="1">
        <v>1320.4151041017089</v>
      </c>
      <c r="K1819" s="1">
        <v>12.648801234612129</v>
      </c>
      <c r="L1819" s="1">
        <v>49.465600000000002</v>
      </c>
      <c r="M1819" s="1">
        <v>16.6678</v>
      </c>
      <c r="N1819" s="2">
        <v>0.436</v>
      </c>
      <c r="O1819" s="2">
        <v>0.748</v>
      </c>
      <c r="P1819" s="2">
        <v>0.42799999999999999</v>
      </c>
      <c r="Q1819" s="2">
        <v>0</v>
      </c>
      <c r="R1819" s="2">
        <v>0.998</v>
      </c>
      <c r="S1819" s="2">
        <v>0.99199999999999999</v>
      </c>
      <c r="T1819" s="2">
        <v>0.158</v>
      </c>
      <c r="U1819" s="2">
        <v>0.28100000000000003</v>
      </c>
      <c r="V1819" s="2">
        <v>0.23499999999999999</v>
      </c>
      <c r="W1819" s="2">
        <v>0.18099999999999999</v>
      </c>
      <c r="X1819" s="2">
        <v>0.46200000000000002</v>
      </c>
      <c r="Y1819" s="2">
        <v>0.35899999999999999</v>
      </c>
      <c r="Z1819" s="2">
        <v>0.22700000000000001</v>
      </c>
      <c r="AA1819" s="2">
        <v>0.97599999999999998</v>
      </c>
      <c r="AB1819" s="2">
        <v>1</v>
      </c>
      <c r="AC1819" s="2">
        <v>0.79400000000000004</v>
      </c>
      <c r="AD1819" s="2">
        <v>0.23899999999999999</v>
      </c>
      <c r="AE1819" s="2">
        <v>0.68799999999999994</v>
      </c>
      <c r="AF1819" s="2">
        <v>1E-3</v>
      </c>
      <c r="AG1819" s="2">
        <v>1E-3</v>
      </c>
      <c r="AH1819" s="2">
        <v>0.81799999999999995</v>
      </c>
      <c r="AI1819" s="2">
        <v>0</v>
      </c>
      <c r="AJ1819" s="2">
        <v>0</v>
      </c>
      <c r="AK1819">
        <v>8252824</v>
      </c>
      <c r="AL1819">
        <v>1869.33</v>
      </c>
      <c r="AM1819" t="s">
        <v>49</v>
      </c>
      <c r="AN1819" s="3">
        <v>0.73597999999999997</v>
      </c>
      <c r="AO1819" s="3">
        <v>2.5949181104613032E-3</v>
      </c>
      <c r="AP1819" s="3">
        <v>0.7359744815967596</v>
      </c>
      <c r="AQ1819" s="3">
        <v>2.5948218934108672E-3</v>
      </c>
      <c r="AR1819" s="3">
        <v>0.8183988215745297</v>
      </c>
      <c r="AS1819" s="3">
        <v>1.5454365435418869E-3</v>
      </c>
      <c r="AT1819" s="10">
        <v>3.4184741999999997E-2</v>
      </c>
      <c r="AU1819" s="1">
        <v>399.7265625</v>
      </c>
      <c r="AV1819" s="5">
        <v>2925281.6966241039</v>
      </c>
      <c r="AW1819" s="9">
        <v>81.96178126335144</v>
      </c>
      <c r="AX1819">
        <v>16</v>
      </c>
      <c r="AY1819" t="s">
        <v>50</v>
      </c>
      <c r="AZ1819" s="9">
        <f>AVERAGE(MainTable[[#This Row],[f1]:[f4]])</f>
        <v>0.63319999999999999</v>
      </c>
      <c r="BA1819" s="9">
        <f>AVERAGE(MainTable[[#This Row],[l1]:[l3]])</f>
        <v>0.22466666666666668</v>
      </c>
      <c r="BB1819" s="9">
        <f>AVERAGE(MainTable[[#This Row],[n1]:[lsc]])</f>
        <v>0.53416666666666668</v>
      </c>
      <c r="BC1819" s="9">
        <f>AVERAGE(MainTable[[#This Row],[density]:[clsCoef]])</f>
        <v>0.51649999999999996</v>
      </c>
      <c r="BD1819" s="9">
        <f>AVERAGE(MainTable[[#This Row],[t2]:[t4]])</f>
        <v>0.27333333333333332</v>
      </c>
      <c r="BE1819" s="9">
        <f>AVERAGE(MainTable[[#This Row],[c1]:[c2]])</f>
        <v>0</v>
      </c>
      <c r="BF1819" s="9">
        <f>AVERAGE(MainTable[[#This Row],[n3]], MainTable[[#This Row],[n1]], MainTable[[#This Row],[n4]])</f>
        <v>0.25566666666666665</v>
      </c>
      <c r="BG1819" s="9" t="str">
        <f>VLOOKUP(MainTable[[#This Row],[model]],ModelNames,4,FALSE)</f>
        <v>Neural</v>
      </c>
      <c r="BH1819" s="9" cm="1">
        <f t="array" ref="BH1819">MEDIAN(IF($AM$2:$AM$2385=AM1819,$AN$2:$AN$2385))</f>
        <v>0.87620447459485384</v>
      </c>
      <c r="BI1819" s="9" t="str" cm="1">
        <f t="array" ref="BI1819">LEFT(A1819, MIN(IFERROR(FIND({"_binarized","_clean","_converted"}, A1819), LEN(A1819)+1))-1)</f>
        <v>smoking_drinking_dataset_Ver01</v>
      </c>
    </row>
    <row r="1820" spans="1:61" x14ac:dyDescent="0.25">
      <c r="A1820" t="s">
        <v>202</v>
      </c>
      <c r="B1820" s="6">
        <v>100000</v>
      </c>
      <c r="C1820">
        <v>24</v>
      </c>
      <c r="D1820">
        <v>22</v>
      </c>
      <c r="E1820">
        <v>1</v>
      </c>
      <c r="F1820" s="1">
        <v>1.010333112196691</v>
      </c>
      <c r="G1820">
        <v>0</v>
      </c>
      <c r="H1820">
        <v>0</v>
      </c>
      <c r="I1820" s="1">
        <v>1000000</v>
      </c>
      <c r="J1820" s="1">
        <v>1320.4151041017089</v>
      </c>
      <c r="K1820" s="1">
        <v>12.648801234612129</v>
      </c>
      <c r="L1820" s="1">
        <v>49.465600000000002</v>
      </c>
      <c r="M1820" s="1">
        <v>16.6678</v>
      </c>
      <c r="N1820" s="2">
        <v>0.436</v>
      </c>
      <c r="O1820" s="2">
        <v>0.748</v>
      </c>
      <c r="P1820" s="2">
        <v>0.42799999999999999</v>
      </c>
      <c r="Q1820" s="2">
        <v>0</v>
      </c>
      <c r="R1820" s="2">
        <v>0.998</v>
      </c>
      <c r="S1820" s="2">
        <v>0.99199999999999999</v>
      </c>
      <c r="T1820" s="2">
        <v>0.158</v>
      </c>
      <c r="U1820" s="2">
        <v>0.28100000000000003</v>
      </c>
      <c r="V1820" s="2">
        <v>0.23499999999999999</v>
      </c>
      <c r="W1820" s="2">
        <v>0.18099999999999999</v>
      </c>
      <c r="X1820" s="2">
        <v>0.46200000000000002</v>
      </c>
      <c r="Y1820" s="2">
        <v>0.35899999999999999</v>
      </c>
      <c r="Z1820" s="2">
        <v>0.22700000000000001</v>
      </c>
      <c r="AA1820" s="2">
        <v>0.97599999999999998</v>
      </c>
      <c r="AB1820" s="2">
        <v>1</v>
      </c>
      <c r="AC1820" s="2">
        <v>0.79400000000000004</v>
      </c>
      <c r="AD1820" s="2">
        <v>0.23899999999999999</v>
      </c>
      <c r="AE1820" s="2">
        <v>0.68799999999999994</v>
      </c>
      <c r="AF1820" s="2">
        <v>1E-3</v>
      </c>
      <c r="AG1820" s="2">
        <v>1E-3</v>
      </c>
      <c r="AH1820" s="2">
        <v>0.81799999999999995</v>
      </c>
      <c r="AI1820" s="2">
        <v>0</v>
      </c>
      <c r="AJ1820" s="2">
        <v>0</v>
      </c>
      <c r="AK1820">
        <v>8252824</v>
      </c>
      <c r="AL1820">
        <v>1869.33</v>
      </c>
      <c r="AM1820" t="s">
        <v>54</v>
      </c>
      <c r="AN1820" s="3">
        <v>0.73333999999999988</v>
      </c>
      <c r="AO1820" s="3">
        <v>1.69038457162859E-3</v>
      </c>
      <c r="AP1820" s="3">
        <v>0.73331882122373193</v>
      </c>
      <c r="AQ1820" s="3">
        <v>1.696730601812754E-3</v>
      </c>
      <c r="AR1820" s="3">
        <v>0.8142103347853894</v>
      </c>
      <c r="AS1820" s="3">
        <v>1.330999864455106E-3</v>
      </c>
      <c r="AT1820" s="10">
        <v>0.53347356319999995</v>
      </c>
      <c r="AU1820" s="1">
        <v>814.1171875</v>
      </c>
      <c r="AV1820" s="5">
        <v>187450.7133984876</v>
      </c>
      <c r="AW1820" s="9">
        <v>23.447065114974979</v>
      </c>
      <c r="AX1820">
        <v>16</v>
      </c>
      <c r="AY1820" t="s">
        <v>50</v>
      </c>
      <c r="AZ1820" s="9">
        <f>AVERAGE(MainTable[[#This Row],[f1]:[f4]])</f>
        <v>0.63319999999999999</v>
      </c>
      <c r="BA1820" s="9">
        <f>AVERAGE(MainTable[[#This Row],[l1]:[l3]])</f>
        <v>0.22466666666666668</v>
      </c>
      <c r="BB1820" s="9">
        <f>AVERAGE(MainTable[[#This Row],[n1]:[lsc]])</f>
        <v>0.53416666666666668</v>
      </c>
      <c r="BC1820" s="9">
        <f>AVERAGE(MainTable[[#This Row],[density]:[clsCoef]])</f>
        <v>0.51649999999999996</v>
      </c>
      <c r="BD1820" s="9">
        <f>AVERAGE(MainTable[[#This Row],[t2]:[t4]])</f>
        <v>0.27333333333333332</v>
      </c>
      <c r="BE1820" s="9">
        <f>AVERAGE(MainTable[[#This Row],[c1]:[c2]])</f>
        <v>0</v>
      </c>
      <c r="BF1820" s="9">
        <f>AVERAGE(MainTable[[#This Row],[n3]], MainTable[[#This Row],[n1]], MainTable[[#This Row],[n4]])</f>
        <v>0.25566666666666665</v>
      </c>
      <c r="BG1820" s="9" t="str">
        <f>VLOOKUP(MainTable[[#This Row],[model]],ModelNames,4,FALSE)</f>
        <v>Tree Ensemble</v>
      </c>
      <c r="BH1820" s="9" cm="1">
        <f t="array" ref="BH1820">MEDIAN(IF($AM$2:$AM$2385=AM1820,$AN$2:$AN$2385))</f>
        <v>0.87316363636363636</v>
      </c>
      <c r="BI1820" s="9" t="str" cm="1">
        <f t="array" ref="BI1820">LEFT(A1820, MIN(IFERROR(FIND({"_binarized","_clean","_converted"}, A1820), LEN(A1820)+1))-1)</f>
        <v>smoking_drinking_dataset_Ver01</v>
      </c>
    </row>
    <row r="1821" spans="1:61" x14ac:dyDescent="0.25">
      <c r="A1821" t="s">
        <v>202</v>
      </c>
      <c r="B1821" s="6">
        <v>100000</v>
      </c>
      <c r="C1821">
        <v>24</v>
      </c>
      <c r="D1821">
        <v>22</v>
      </c>
      <c r="E1821">
        <v>1</v>
      </c>
      <c r="F1821" s="1">
        <v>1.010333112196691</v>
      </c>
      <c r="G1821">
        <v>0</v>
      </c>
      <c r="H1821">
        <v>0</v>
      </c>
      <c r="I1821" s="1">
        <v>1000000</v>
      </c>
      <c r="J1821" s="1">
        <v>1320.4151041017089</v>
      </c>
      <c r="K1821" s="1">
        <v>12.648801234612129</v>
      </c>
      <c r="L1821" s="1">
        <v>49.465600000000002</v>
      </c>
      <c r="M1821" s="1">
        <v>16.6678</v>
      </c>
      <c r="N1821" s="2">
        <v>0.436</v>
      </c>
      <c r="O1821" s="2">
        <v>0.748</v>
      </c>
      <c r="P1821" s="2">
        <v>0.42799999999999999</v>
      </c>
      <c r="Q1821" s="2">
        <v>0</v>
      </c>
      <c r="R1821" s="2">
        <v>0.998</v>
      </c>
      <c r="S1821" s="2">
        <v>0.99199999999999999</v>
      </c>
      <c r="T1821" s="2">
        <v>0.158</v>
      </c>
      <c r="U1821" s="2">
        <v>0.28100000000000003</v>
      </c>
      <c r="V1821" s="2">
        <v>0.23499999999999999</v>
      </c>
      <c r="W1821" s="2">
        <v>0.18099999999999999</v>
      </c>
      <c r="X1821" s="2">
        <v>0.46200000000000002</v>
      </c>
      <c r="Y1821" s="2">
        <v>0.35899999999999999</v>
      </c>
      <c r="Z1821" s="2">
        <v>0.22700000000000001</v>
      </c>
      <c r="AA1821" s="2">
        <v>0.97599999999999998</v>
      </c>
      <c r="AB1821" s="2">
        <v>1</v>
      </c>
      <c r="AC1821" s="2">
        <v>0.79400000000000004</v>
      </c>
      <c r="AD1821" s="2">
        <v>0.23899999999999999</v>
      </c>
      <c r="AE1821" s="2">
        <v>0.68799999999999994</v>
      </c>
      <c r="AF1821" s="2">
        <v>1E-3</v>
      </c>
      <c r="AG1821" s="2">
        <v>1E-3</v>
      </c>
      <c r="AH1821" s="2">
        <v>0.81799999999999995</v>
      </c>
      <c r="AI1821" s="2">
        <v>0</v>
      </c>
      <c r="AJ1821" s="2">
        <v>0</v>
      </c>
      <c r="AK1821">
        <v>8252824</v>
      </c>
      <c r="AL1821">
        <v>1869.33</v>
      </c>
      <c r="AM1821" t="s">
        <v>51</v>
      </c>
      <c r="AN1821" s="3">
        <v>0.7279199999999999</v>
      </c>
      <c r="AO1821" s="3">
        <v>1.624992307674116E-3</v>
      </c>
      <c r="AP1821" s="3">
        <v>0.72789842766473178</v>
      </c>
      <c r="AQ1821" s="3">
        <v>1.6214295871417889E-3</v>
      </c>
      <c r="AT1821" s="10">
        <v>209.50731747149999</v>
      </c>
      <c r="AU1821" s="1">
        <v>392.66796875</v>
      </c>
      <c r="AV1821" s="5">
        <v>477.31029735322409</v>
      </c>
      <c r="AW1821" s="9">
        <v>163.428022146225</v>
      </c>
      <c r="AX1821">
        <v>12</v>
      </c>
      <c r="AY1821" t="s">
        <v>50</v>
      </c>
      <c r="AZ1821" s="9">
        <f>AVERAGE(MainTable[[#This Row],[f1]:[f4]])</f>
        <v>0.63319999999999999</v>
      </c>
      <c r="BA1821" s="9">
        <f>AVERAGE(MainTable[[#This Row],[l1]:[l3]])</f>
        <v>0.22466666666666668</v>
      </c>
      <c r="BB1821" s="9">
        <f>AVERAGE(MainTable[[#This Row],[n1]:[lsc]])</f>
        <v>0.53416666666666668</v>
      </c>
      <c r="BC1821" s="9">
        <f>AVERAGE(MainTable[[#This Row],[density]:[clsCoef]])</f>
        <v>0.51649999999999996</v>
      </c>
      <c r="BD1821" s="9">
        <f>AVERAGE(MainTable[[#This Row],[t2]:[t4]])</f>
        <v>0.27333333333333332</v>
      </c>
      <c r="BE1821" s="9">
        <f>AVERAGE(MainTable[[#This Row],[c1]:[c2]])</f>
        <v>0</v>
      </c>
      <c r="BF1821" s="9">
        <f>AVERAGE(MainTable[[#This Row],[n3]], MainTable[[#This Row],[n1]], MainTable[[#This Row],[n4]])</f>
        <v>0.25566666666666665</v>
      </c>
      <c r="BG1821" s="9" t="str">
        <f>VLOOKUP(MainTable[[#This Row],[model]],ModelNames,4,FALSE)</f>
        <v>Kernel/SVM</v>
      </c>
      <c r="BH1821" s="9" cm="1">
        <f t="array" ref="BH1821">MEDIAN(IF($AM$2:$AM$2385=AM1821,$AN$2:$AN$2385))</f>
        <v>0.87225452196382425</v>
      </c>
      <c r="BI1821" s="9" t="str" cm="1">
        <f t="array" ref="BI1821">LEFT(A1821, MIN(IFERROR(FIND({"_binarized","_clean","_converted"}, A1821), LEN(A1821)+1))-1)</f>
        <v>smoking_drinking_dataset_Ver01</v>
      </c>
    </row>
    <row r="1822" spans="1:61" x14ac:dyDescent="0.25">
      <c r="A1822" t="s">
        <v>202</v>
      </c>
      <c r="B1822" s="6">
        <v>100000</v>
      </c>
      <c r="C1822">
        <v>24</v>
      </c>
      <c r="D1822">
        <v>22</v>
      </c>
      <c r="E1822">
        <v>1</v>
      </c>
      <c r="F1822" s="1">
        <v>1.010333112196691</v>
      </c>
      <c r="G1822">
        <v>0</v>
      </c>
      <c r="H1822">
        <v>0</v>
      </c>
      <c r="I1822" s="1">
        <v>1000000</v>
      </c>
      <c r="J1822" s="1">
        <v>1320.4151041017089</v>
      </c>
      <c r="K1822" s="1">
        <v>12.648801234612129</v>
      </c>
      <c r="L1822" s="1">
        <v>49.465600000000002</v>
      </c>
      <c r="M1822" s="1">
        <v>16.6678</v>
      </c>
      <c r="N1822" s="2">
        <v>0.436</v>
      </c>
      <c r="O1822" s="2">
        <v>0.748</v>
      </c>
      <c r="P1822" s="2">
        <v>0.42799999999999999</v>
      </c>
      <c r="Q1822" s="2">
        <v>0</v>
      </c>
      <c r="R1822" s="2">
        <v>0.998</v>
      </c>
      <c r="S1822" s="2">
        <v>0.99199999999999999</v>
      </c>
      <c r="T1822" s="2">
        <v>0.158</v>
      </c>
      <c r="U1822" s="2">
        <v>0.28100000000000003</v>
      </c>
      <c r="V1822" s="2">
        <v>0.23499999999999999</v>
      </c>
      <c r="W1822" s="2">
        <v>0.18099999999999999</v>
      </c>
      <c r="X1822" s="2">
        <v>0.46200000000000002</v>
      </c>
      <c r="Y1822" s="2">
        <v>0.35899999999999999</v>
      </c>
      <c r="Z1822" s="2">
        <v>0.22700000000000001</v>
      </c>
      <c r="AA1822" s="2">
        <v>0.97599999999999998</v>
      </c>
      <c r="AB1822" s="2">
        <v>1</v>
      </c>
      <c r="AC1822" s="2">
        <v>0.79400000000000004</v>
      </c>
      <c r="AD1822" s="2">
        <v>0.23899999999999999</v>
      </c>
      <c r="AE1822" s="2">
        <v>0.68799999999999994</v>
      </c>
      <c r="AF1822" s="2">
        <v>1E-3</v>
      </c>
      <c r="AG1822" s="2">
        <v>1E-3</v>
      </c>
      <c r="AH1822" s="2">
        <v>0.81799999999999995</v>
      </c>
      <c r="AI1822" s="2">
        <v>0</v>
      </c>
      <c r="AJ1822" s="2">
        <v>0</v>
      </c>
      <c r="AK1822">
        <v>8252824</v>
      </c>
      <c r="AL1822">
        <v>1869.33</v>
      </c>
      <c r="AM1822" t="s">
        <v>52</v>
      </c>
      <c r="AN1822" s="3">
        <v>0.72655999999999987</v>
      </c>
      <c r="AO1822" s="3">
        <v>1.578416928444429E-3</v>
      </c>
      <c r="AP1822" s="3">
        <v>0.72639524029578495</v>
      </c>
      <c r="AQ1822" s="3">
        <v>1.581330138158698E-3</v>
      </c>
      <c r="AR1822" s="3">
        <v>0.80770466904319049</v>
      </c>
      <c r="AS1822" s="3">
        <v>1.8428184397885109E-3</v>
      </c>
      <c r="AT1822" s="10">
        <v>0.57305605410000005</v>
      </c>
      <c r="AU1822" s="1">
        <v>1037.16796875</v>
      </c>
      <c r="AV1822" s="5">
        <v>174502.9989332956</v>
      </c>
      <c r="AW1822" s="9">
        <v>15.85295844078064</v>
      </c>
      <c r="AX1822">
        <v>24</v>
      </c>
      <c r="AY1822" t="s">
        <v>50</v>
      </c>
      <c r="AZ1822" s="9">
        <f>AVERAGE(MainTable[[#This Row],[f1]:[f4]])</f>
        <v>0.63319999999999999</v>
      </c>
      <c r="BA1822" s="9">
        <f>AVERAGE(MainTable[[#This Row],[l1]:[l3]])</f>
        <v>0.22466666666666668</v>
      </c>
      <c r="BB1822" s="9">
        <f>AVERAGE(MainTable[[#This Row],[n1]:[lsc]])</f>
        <v>0.53416666666666668</v>
      </c>
      <c r="BC1822" s="9">
        <f>AVERAGE(MainTable[[#This Row],[density]:[clsCoef]])</f>
        <v>0.51649999999999996</v>
      </c>
      <c r="BD1822" s="9">
        <f>AVERAGE(MainTable[[#This Row],[t2]:[t4]])</f>
        <v>0.27333333333333332</v>
      </c>
      <c r="BE1822" s="9">
        <f>AVERAGE(MainTable[[#This Row],[c1]:[c2]])</f>
        <v>0</v>
      </c>
      <c r="BF1822" s="9">
        <f>AVERAGE(MainTable[[#This Row],[n3]], MainTable[[#This Row],[n1]], MainTable[[#This Row],[n4]])</f>
        <v>0.25566666666666665</v>
      </c>
      <c r="BG1822" s="9" t="str">
        <f>VLOOKUP(MainTable[[#This Row],[model]],ModelNames,4,FALSE)</f>
        <v>Tree Ensemble</v>
      </c>
      <c r="BH1822" s="9" cm="1">
        <f t="array" ref="BH1822">MEDIAN(IF($AM$2:$AM$2385=AM1822,$AN$2:$AN$2385))</f>
        <v>0.87140340575455077</v>
      </c>
      <c r="BI1822" s="9" t="str" cm="1">
        <f t="array" ref="BI1822">LEFT(A1822, MIN(IFERROR(FIND({"_binarized","_clean","_converted"}, A1822), LEN(A1822)+1))-1)</f>
        <v>smoking_drinking_dataset_Ver01</v>
      </c>
    </row>
    <row r="1823" spans="1:61" x14ac:dyDescent="0.25">
      <c r="A1823" t="s">
        <v>202</v>
      </c>
      <c r="B1823" s="6">
        <v>100000</v>
      </c>
      <c r="C1823">
        <v>24</v>
      </c>
      <c r="D1823">
        <v>22</v>
      </c>
      <c r="E1823">
        <v>1</v>
      </c>
      <c r="F1823" s="1">
        <v>1.010333112196691</v>
      </c>
      <c r="G1823">
        <v>0</v>
      </c>
      <c r="H1823">
        <v>0</v>
      </c>
      <c r="I1823" s="1">
        <v>1000000</v>
      </c>
      <c r="J1823" s="1">
        <v>1320.4151041017089</v>
      </c>
      <c r="K1823" s="1">
        <v>12.648801234612129</v>
      </c>
      <c r="L1823" s="1">
        <v>49.465600000000002</v>
      </c>
      <c r="M1823" s="1">
        <v>16.6678</v>
      </c>
      <c r="N1823" s="2">
        <v>0.436</v>
      </c>
      <c r="O1823" s="2">
        <v>0.748</v>
      </c>
      <c r="P1823" s="2">
        <v>0.42799999999999999</v>
      </c>
      <c r="Q1823" s="2">
        <v>0</v>
      </c>
      <c r="R1823" s="2">
        <v>0.998</v>
      </c>
      <c r="S1823" s="2">
        <v>0.99199999999999999</v>
      </c>
      <c r="T1823" s="2">
        <v>0.158</v>
      </c>
      <c r="U1823" s="2">
        <v>0.28100000000000003</v>
      </c>
      <c r="V1823" s="2">
        <v>0.23499999999999999</v>
      </c>
      <c r="W1823" s="2">
        <v>0.18099999999999999</v>
      </c>
      <c r="X1823" s="2">
        <v>0.46200000000000002</v>
      </c>
      <c r="Y1823" s="2">
        <v>0.35899999999999999</v>
      </c>
      <c r="Z1823" s="2">
        <v>0.22700000000000001</v>
      </c>
      <c r="AA1823" s="2">
        <v>0.97599999999999998</v>
      </c>
      <c r="AB1823" s="2">
        <v>1</v>
      </c>
      <c r="AC1823" s="2">
        <v>0.79400000000000004</v>
      </c>
      <c r="AD1823" s="2">
        <v>0.23899999999999999</v>
      </c>
      <c r="AE1823" s="2">
        <v>0.68799999999999994</v>
      </c>
      <c r="AF1823" s="2">
        <v>1E-3</v>
      </c>
      <c r="AG1823" s="2">
        <v>1E-3</v>
      </c>
      <c r="AH1823" s="2">
        <v>0.81799999999999995</v>
      </c>
      <c r="AI1823" s="2">
        <v>0</v>
      </c>
      <c r="AJ1823" s="2">
        <v>0</v>
      </c>
      <c r="AK1823">
        <v>8252824</v>
      </c>
      <c r="AL1823">
        <v>1869.33</v>
      </c>
      <c r="AM1823" t="s">
        <v>56</v>
      </c>
      <c r="AN1823" s="3">
        <v>0.72375</v>
      </c>
      <c r="AO1823" s="3">
        <v>1.649242250247039E-3</v>
      </c>
      <c r="AP1823" s="3">
        <v>0.72370154314918056</v>
      </c>
      <c r="AQ1823" s="3">
        <v>1.6473672653467301E-3</v>
      </c>
      <c r="AR1823" s="3">
        <v>0.80226694337777915</v>
      </c>
      <c r="AS1823" s="3">
        <v>1.640989881118937E-3</v>
      </c>
      <c r="AT1823" s="10">
        <v>1.1345720300000001E-2</v>
      </c>
      <c r="AU1823" s="1">
        <v>612.64453125</v>
      </c>
      <c r="AV1823" s="5">
        <v>8813896.115358267</v>
      </c>
      <c r="AW1823" s="9">
        <v>1.2104523181915281</v>
      </c>
      <c r="AX1823">
        <v>10</v>
      </c>
      <c r="AY1823" t="s">
        <v>50</v>
      </c>
      <c r="AZ1823" s="9">
        <f>AVERAGE(MainTable[[#This Row],[f1]:[f4]])</f>
        <v>0.63319999999999999</v>
      </c>
      <c r="BA1823" s="9">
        <f>AVERAGE(MainTable[[#This Row],[l1]:[l3]])</f>
        <v>0.22466666666666668</v>
      </c>
      <c r="BB1823" s="9">
        <f>AVERAGE(MainTable[[#This Row],[n1]:[lsc]])</f>
        <v>0.53416666666666668</v>
      </c>
      <c r="BC1823" s="9">
        <f>AVERAGE(MainTable[[#This Row],[density]:[clsCoef]])</f>
        <v>0.51649999999999996</v>
      </c>
      <c r="BD1823" s="9">
        <f>AVERAGE(MainTable[[#This Row],[t2]:[t4]])</f>
        <v>0.27333333333333332</v>
      </c>
      <c r="BE1823" s="9">
        <f>AVERAGE(MainTable[[#This Row],[c1]:[c2]])</f>
        <v>0</v>
      </c>
      <c r="BF1823" s="9">
        <f>AVERAGE(MainTable[[#This Row],[n3]], MainTable[[#This Row],[n1]], MainTable[[#This Row],[n4]])</f>
        <v>0.25566666666666665</v>
      </c>
      <c r="BG1823" s="9" t="str">
        <f>VLOOKUP(MainTable[[#This Row],[model]],ModelNames,4,FALSE)</f>
        <v>Linear</v>
      </c>
      <c r="BH1823" s="9" cm="1">
        <f t="array" ref="BH1823">MEDIAN(IF($AM$2:$AM$2385=AM1823,$AN$2:$AN$2385))</f>
        <v>0.85279999999999989</v>
      </c>
      <c r="BI1823" s="9" t="str" cm="1">
        <f t="array" ref="BI1823">LEFT(A1823, MIN(IFERROR(FIND({"_binarized","_clean","_converted"}, A1823), LEN(A1823)+1))-1)</f>
        <v>smoking_drinking_dataset_Ver01</v>
      </c>
    </row>
    <row r="1824" spans="1:61" x14ac:dyDescent="0.25">
      <c r="A1824" t="s">
        <v>202</v>
      </c>
      <c r="B1824" s="6">
        <v>100000</v>
      </c>
      <c r="C1824">
        <v>24</v>
      </c>
      <c r="D1824">
        <v>22</v>
      </c>
      <c r="E1824">
        <v>1</v>
      </c>
      <c r="F1824" s="1">
        <v>1.010333112196691</v>
      </c>
      <c r="G1824">
        <v>0</v>
      </c>
      <c r="H1824">
        <v>0</v>
      </c>
      <c r="I1824" s="1">
        <v>1000000</v>
      </c>
      <c r="J1824" s="1">
        <v>1320.4151041017089</v>
      </c>
      <c r="K1824" s="1">
        <v>12.648801234612129</v>
      </c>
      <c r="L1824" s="1">
        <v>49.465600000000002</v>
      </c>
      <c r="M1824" s="1">
        <v>16.6678</v>
      </c>
      <c r="N1824" s="2">
        <v>0.436</v>
      </c>
      <c r="O1824" s="2">
        <v>0.748</v>
      </c>
      <c r="P1824" s="2">
        <v>0.42799999999999999</v>
      </c>
      <c r="Q1824" s="2">
        <v>0</v>
      </c>
      <c r="R1824" s="2">
        <v>0.998</v>
      </c>
      <c r="S1824" s="2">
        <v>0.99199999999999999</v>
      </c>
      <c r="T1824" s="2">
        <v>0.158</v>
      </c>
      <c r="U1824" s="2">
        <v>0.28100000000000003</v>
      </c>
      <c r="V1824" s="2">
        <v>0.23499999999999999</v>
      </c>
      <c r="W1824" s="2">
        <v>0.18099999999999999</v>
      </c>
      <c r="X1824" s="2">
        <v>0.46200000000000002</v>
      </c>
      <c r="Y1824" s="2">
        <v>0.35899999999999999</v>
      </c>
      <c r="Z1824" s="2">
        <v>0.22700000000000001</v>
      </c>
      <c r="AA1824" s="2">
        <v>0.97599999999999998</v>
      </c>
      <c r="AB1824" s="2">
        <v>1</v>
      </c>
      <c r="AC1824" s="2">
        <v>0.79400000000000004</v>
      </c>
      <c r="AD1824" s="2">
        <v>0.23899999999999999</v>
      </c>
      <c r="AE1824" s="2">
        <v>0.68799999999999994</v>
      </c>
      <c r="AF1824" s="2">
        <v>1E-3</v>
      </c>
      <c r="AG1824" s="2">
        <v>1E-3</v>
      </c>
      <c r="AH1824" s="2">
        <v>0.81799999999999995</v>
      </c>
      <c r="AI1824" s="2">
        <v>0</v>
      </c>
      <c r="AJ1824" s="2">
        <v>0</v>
      </c>
      <c r="AK1824">
        <v>8252824</v>
      </c>
      <c r="AL1824">
        <v>1869.33</v>
      </c>
      <c r="AM1824" t="s">
        <v>60</v>
      </c>
      <c r="AN1824" s="3">
        <v>0.72311999999999999</v>
      </c>
      <c r="AO1824" s="3">
        <v>1.4179562757715819E-3</v>
      </c>
      <c r="AP1824" s="3">
        <v>0.72309268942369143</v>
      </c>
      <c r="AQ1824" s="3">
        <v>1.4239453346436631E-3</v>
      </c>
      <c r="AR1824" s="3">
        <v>0.80132817071416862</v>
      </c>
      <c r="AS1824" s="3">
        <v>1.8799943901744211E-3</v>
      </c>
      <c r="AT1824" s="10">
        <v>1.0868382500000001E-2</v>
      </c>
      <c r="AU1824" s="1">
        <v>646.38671875</v>
      </c>
      <c r="AV1824" s="5">
        <v>9201001.1999482289</v>
      </c>
      <c r="AW1824" s="9">
        <v>0.68479371070861816</v>
      </c>
      <c r="AX1824">
        <v>16</v>
      </c>
      <c r="AY1824" t="s">
        <v>50</v>
      </c>
      <c r="AZ1824" s="9">
        <f>AVERAGE(MainTable[[#This Row],[f1]:[f4]])</f>
        <v>0.63319999999999999</v>
      </c>
      <c r="BA1824" s="9">
        <f>AVERAGE(MainTable[[#This Row],[l1]:[l3]])</f>
        <v>0.22466666666666668</v>
      </c>
      <c r="BB1824" s="9">
        <f>AVERAGE(MainTable[[#This Row],[n1]:[lsc]])</f>
        <v>0.53416666666666668</v>
      </c>
      <c r="BC1824" s="9">
        <f>AVERAGE(MainTable[[#This Row],[density]:[clsCoef]])</f>
        <v>0.51649999999999996</v>
      </c>
      <c r="BD1824" s="9">
        <f>AVERAGE(MainTable[[#This Row],[t2]:[t4]])</f>
        <v>0.27333333333333332</v>
      </c>
      <c r="BE1824" s="9">
        <f>AVERAGE(MainTable[[#This Row],[c1]:[c2]])</f>
        <v>0</v>
      </c>
      <c r="BF1824" s="9">
        <f>AVERAGE(MainTable[[#This Row],[n3]], MainTable[[#This Row],[n1]], MainTable[[#This Row],[n4]])</f>
        <v>0.25566666666666665</v>
      </c>
      <c r="BG1824" s="9" t="str">
        <f>VLOOKUP(MainTable[[#This Row],[model]],ModelNames,4,FALSE)</f>
        <v>Linear</v>
      </c>
      <c r="BH1824" s="9" cm="1">
        <f t="array" ref="BH1824">MEDIAN(IF($AM$2:$AM$2385=AM1824,$AN$2:$AN$2385))</f>
        <v>0.84154689776823377</v>
      </c>
      <c r="BI1824" s="9" t="str" cm="1">
        <f t="array" ref="BI1824">LEFT(A1824, MIN(IFERROR(FIND({"_binarized","_clean","_converted"}, A1824), LEN(A1824)+1))-1)</f>
        <v>smoking_drinking_dataset_Ver01</v>
      </c>
    </row>
    <row r="1825" spans="1:61" x14ac:dyDescent="0.25">
      <c r="A1825" t="s">
        <v>202</v>
      </c>
      <c r="B1825" s="6">
        <v>100000</v>
      </c>
      <c r="C1825">
        <v>24</v>
      </c>
      <c r="D1825">
        <v>22</v>
      </c>
      <c r="E1825">
        <v>1</v>
      </c>
      <c r="F1825" s="1">
        <v>1.010333112196691</v>
      </c>
      <c r="G1825">
        <v>0</v>
      </c>
      <c r="H1825">
        <v>0</v>
      </c>
      <c r="I1825" s="1">
        <v>1000000</v>
      </c>
      <c r="J1825" s="1">
        <v>1320.4151041017089</v>
      </c>
      <c r="K1825" s="1">
        <v>12.648801234612129</v>
      </c>
      <c r="L1825" s="1">
        <v>49.465600000000002</v>
      </c>
      <c r="M1825" s="1">
        <v>16.6678</v>
      </c>
      <c r="N1825" s="2">
        <v>0.436</v>
      </c>
      <c r="O1825" s="2">
        <v>0.748</v>
      </c>
      <c r="P1825" s="2">
        <v>0.42799999999999999</v>
      </c>
      <c r="Q1825" s="2">
        <v>0</v>
      </c>
      <c r="R1825" s="2">
        <v>0.998</v>
      </c>
      <c r="S1825" s="2">
        <v>0.99199999999999999</v>
      </c>
      <c r="T1825" s="2">
        <v>0.158</v>
      </c>
      <c r="U1825" s="2">
        <v>0.28100000000000003</v>
      </c>
      <c r="V1825" s="2">
        <v>0.23499999999999999</v>
      </c>
      <c r="W1825" s="2">
        <v>0.18099999999999999</v>
      </c>
      <c r="X1825" s="2">
        <v>0.46200000000000002</v>
      </c>
      <c r="Y1825" s="2">
        <v>0.35899999999999999</v>
      </c>
      <c r="Z1825" s="2">
        <v>0.22700000000000001</v>
      </c>
      <c r="AA1825" s="2">
        <v>0.97599999999999998</v>
      </c>
      <c r="AB1825" s="2">
        <v>1</v>
      </c>
      <c r="AC1825" s="2">
        <v>0.79400000000000004</v>
      </c>
      <c r="AD1825" s="2">
        <v>0.23899999999999999</v>
      </c>
      <c r="AE1825" s="2">
        <v>0.68799999999999994</v>
      </c>
      <c r="AF1825" s="2">
        <v>1E-3</v>
      </c>
      <c r="AG1825" s="2">
        <v>1E-3</v>
      </c>
      <c r="AH1825" s="2">
        <v>0.81799999999999995</v>
      </c>
      <c r="AI1825" s="2">
        <v>0</v>
      </c>
      <c r="AJ1825" s="2">
        <v>0</v>
      </c>
      <c r="AK1825">
        <v>8252824</v>
      </c>
      <c r="AL1825">
        <v>1869.33</v>
      </c>
      <c r="AM1825" t="s">
        <v>62</v>
      </c>
      <c r="AN1825" s="3">
        <v>0.72143000000000002</v>
      </c>
      <c r="AO1825" s="3">
        <v>1.3140015220691171E-3</v>
      </c>
      <c r="AP1825" s="3">
        <v>0.72138824604025187</v>
      </c>
      <c r="AQ1825" s="3">
        <v>1.31046461739914E-3</v>
      </c>
      <c r="AT1825" s="10">
        <v>1.1037063600000001E-2</v>
      </c>
      <c r="AU1825" s="1">
        <v>663.578125</v>
      </c>
      <c r="AV1825" s="5">
        <v>9060380.8799640555</v>
      </c>
      <c r="AW1825" s="9">
        <v>1.8024652004241939</v>
      </c>
      <c r="AX1825">
        <v>6</v>
      </c>
      <c r="AY1825" t="s">
        <v>50</v>
      </c>
      <c r="AZ1825" s="9">
        <f>AVERAGE(MainTable[[#This Row],[f1]:[f4]])</f>
        <v>0.63319999999999999</v>
      </c>
      <c r="BA1825" s="9">
        <f>AVERAGE(MainTable[[#This Row],[l1]:[l3]])</f>
        <v>0.22466666666666668</v>
      </c>
      <c r="BB1825" s="9">
        <f>AVERAGE(MainTable[[#This Row],[n1]:[lsc]])</f>
        <v>0.53416666666666668</v>
      </c>
      <c r="BC1825" s="9">
        <f>AVERAGE(MainTable[[#This Row],[density]:[clsCoef]])</f>
        <v>0.51649999999999996</v>
      </c>
      <c r="BD1825" s="9">
        <f>AVERAGE(MainTable[[#This Row],[t2]:[t4]])</f>
        <v>0.27333333333333332</v>
      </c>
      <c r="BE1825" s="9">
        <f>AVERAGE(MainTable[[#This Row],[c1]:[c2]])</f>
        <v>0</v>
      </c>
      <c r="BF1825" s="9">
        <f>AVERAGE(MainTable[[#This Row],[n3]], MainTable[[#This Row],[n1]], MainTable[[#This Row],[n4]])</f>
        <v>0.25566666666666665</v>
      </c>
      <c r="BG1825" s="9" t="str">
        <f>VLOOKUP(MainTable[[#This Row],[model]],ModelNames,4,FALSE)</f>
        <v>Linear</v>
      </c>
      <c r="BH1825" s="9" cm="1">
        <f t="array" ref="BH1825">MEDIAN(IF($AM$2:$AM$2385=AM1825,$AN$2:$AN$2385))</f>
        <v>0.84909999999999997</v>
      </c>
      <c r="BI1825" s="9" t="str" cm="1">
        <f t="array" ref="BI1825">LEFT(A1825, MIN(IFERROR(FIND({"_binarized","_clean","_converted"}, A1825), LEN(A1825)+1))-1)</f>
        <v>smoking_drinking_dataset_Ver01</v>
      </c>
    </row>
    <row r="1826" spans="1:61" x14ac:dyDescent="0.25">
      <c r="A1826" t="s">
        <v>202</v>
      </c>
      <c r="B1826" s="6">
        <v>100000</v>
      </c>
      <c r="C1826">
        <v>24</v>
      </c>
      <c r="D1826">
        <v>22</v>
      </c>
      <c r="E1826">
        <v>1</v>
      </c>
      <c r="F1826" s="1">
        <v>1.010333112196691</v>
      </c>
      <c r="G1826">
        <v>0</v>
      </c>
      <c r="H1826">
        <v>0</v>
      </c>
      <c r="I1826" s="1">
        <v>1000000</v>
      </c>
      <c r="J1826" s="1">
        <v>1320.4151041017089</v>
      </c>
      <c r="K1826" s="1">
        <v>12.648801234612129</v>
      </c>
      <c r="L1826" s="1">
        <v>49.465600000000002</v>
      </c>
      <c r="M1826" s="1">
        <v>16.6678</v>
      </c>
      <c r="N1826" s="2">
        <v>0.436</v>
      </c>
      <c r="O1826" s="2">
        <v>0.748</v>
      </c>
      <c r="P1826" s="2">
        <v>0.42799999999999999</v>
      </c>
      <c r="Q1826" s="2">
        <v>0</v>
      </c>
      <c r="R1826" s="2">
        <v>0.998</v>
      </c>
      <c r="S1826" s="2">
        <v>0.99199999999999999</v>
      </c>
      <c r="T1826" s="2">
        <v>0.158</v>
      </c>
      <c r="U1826" s="2">
        <v>0.28100000000000003</v>
      </c>
      <c r="V1826" s="2">
        <v>0.23499999999999999</v>
      </c>
      <c r="W1826" s="2">
        <v>0.18099999999999999</v>
      </c>
      <c r="X1826" s="2">
        <v>0.46200000000000002</v>
      </c>
      <c r="Y1826" s="2">
        <v>0.35899999999999999</v>
      </c>
      <c r="Z1826" s="2">
        <v>0.22700000000000001</v>
      </c>
      <c r="AA1826" s="2">
        <v>0.97599999999999998</v>
      </c>
      <c r="AB1826" s="2">
        <v>1</v>
      </c>
      <c r="AC1826" s="2">
        <v>0.79400000000000004</v>
      </c>
      <c r="AD1826" s="2">
        <v>0.23899999999999999</v>
      </c>
      <c r="AE1826" s="2">
        <v>0.68799999999999994</v>
      </c>
      <c r="AF1826" s="2">
        <v>1E-3</v>
      </c>
      <c r="AG1826" s="2">
        <v>1E-3</v>
      </c>
      <c r="AH1826" s="2">
        <v>0.81799999999999995</v>
      </c>
      <c r="AI1826" s="2">
        <v>0</v>
      </c>
      <c r="AJ1826" s="2">
        <v>0</v>
      </c>
      <c r="AK1826">
        <v>8252824</v>
      </c>
      <c r="AL1826">
        <v>1869.33</v>
      </c>
      <c r="AM1826" t="s">
        <v>64</v>
      </c>
      <c r="AN1826" s="3">
        <v>0.71975</v>
      </c>
      <c r="AO1826" s="3">
        <v>1.685823241030944E-3</v>
      </c>
      <c r="AP1826" s="3">
        <v>0.71971621495789839</v>
      </c>
      <c r="AQ1826" s="3">
        <v>1.678943729892531E-3</v>
      </c>
      <c r="AR1826" s="3">
        <v>0.79679106069364614</v>
      </c>
      <c r="AS1826" s="3">
        <v>1.595923685016046E-3</v>
      </c>
      <c r="AT1826" s="10">
        <v>1.0982585E-2</v>
      </c>
      <c r="AU1826" s="1">
        <v>486.9765625</v>
      </c>
      <c r="AV1826" s="5">
        <v>9105324.5137774814</v>
      </c>
      <c r="AW1826" s="9">
        <v>0.19436550140380859</v>
      </c>
      <c r="AX1826">
        <v>2</v>
      </c>
      <c r="AY1826" t="s">
        <v>50</v>
      </c>
      <c r="AZ1826" s="9">
        <f>AVERAGE(MainTable[[#This Row],[f1]:[f4]])</f>
        <v>0.63319999999999999</v>
      </c>
      <c r="BA1826" s="9">
        <f>AVERAGE(MainTable[[#This Row],[l1]:[l3]])</f>
        <v>0.22466666666666668</v>
      </c>
      <c r="BB1826" s="9">
        <f>AVERAGE(MainTable[[#This Row],[n1]:[lsc]])</f>
        <v>0.53416666666666668</v>
      </c>
      <c r="BC1826" s="9">
        <f>AVERAGE(MainTable[[#This Row],[density]:[clsCoef]])</f>
        <v>0.51649999999999996</v>
      </c>
      <c r="BD1826" s="9">
        <f>AVERAGE(MainTable[[#This Row],[t2]:[t4]])</f>
        <v>0.27333333333333332</v>
      </c>
      <c r="BE1826" s="9">
        <f>AVERAGE(MainTable[[#This Row],[c1]:[c2]])</f>
        <v>0</v>
      </c>
      <c r="BF1826" s="9">
        <f>AVERAGE(MainTable[[#This Row],[n3]], MainTable[[#This Row],[n1]], MainTable[[#This Row],[n4]])</f>
        <v>0.25566666666666665</v>
      </c>
      <c r="BG1826" s="9" t="str">
        <f>VLOOKUP(MainTable[[#This Row],[model]],ModelNames,4,FALSE)</f>
        <v>Discriminant</v>
      </c>
      <c r="BH1826" s="9" cm="1">
        <f t="array" ref="BH1826">MEDIAN(IF($AM$2:$AM$2385=AM1826,$AN$2:$AN$2385))</f>
        <v>0.83860904466088915</v>
      </c>
      <c r="BI1826" s="9" t="str" cm="1">
        <f t="array" ref="BI1826">LEFT(A1826, MIN(IFERROR(FIND({"_binarized","_clean","_converted"}, A1826), LEN(A1826)+1))-1)</f>
        <v>smoking_drinking_dataset_Ver01</v>
      </c>
    </row>
    <row r="1827" spans="1:61" x14ac:dyDescent="0.25">
      <c r="A1827" t="s">
        <v>202</v>
      </c>
      <c r="B1827" s="6">
        <v>100000</v>
      </c>
      <c r="C1827">
        <v>24</v>
      </c>
      <c r="D1827">
        <v>22</v>
      </c>
      <c r="E1827">
        <v>1</v>
      </c>
      <c r="F1827" s="1">
        <v>1.010333112196691</v>
      </c>
      <c r="G1827">
        <v>0</v>
      </c>
      <c r="H1827">
        <v>0</v>
      </c>
      <c r="I1827" s="1">
        <v>1000000</v>
      </c>
      <c r="J1827" s="1">
        <v>1320.4151041017089</v>
      </c>
      <c r="K1827" s="1">
        <v>12.648801234612129</v>
      </c>
      <c r="L1827" s="1">
        <v>49.465600000000002</v>
      </c>
      <c r="M1827" s="1">
        <v>16.6678</v>
      </c>
      <c r="N1827" s="2">
        <v>0.436</v>
      </c>
      <c r="O1827" s="2">
        <v>0.748</v>
      </c>
      <c r="P1827" s="2">
        <v>0.42799999999999999</v>
      </c>
      <c r="Q1827" s="2">
        <v>0</v>
      </c>
      <c r="R1827" s="2">
        <v>0.998</v>
      </c>
      <c r="S1827" s="2">
        <v>0.99199999999999999</v>
      </c>
      <c r="T1827" s="2">
        <v>0.158</v>
      </c>
      <c r="U1827" s="2">
        <v>0.28100000000000003</v>
      </c>
      <c r="V1827" s="2">
        <v>0.23499999999999999</v>
      </c>
      <c r="W1827" s="2">
        <v>0.18099999999999999</v>
      </c>
      <c r="X1827" s="2">
        <v>0.46200000000000002</v>
      </c>
      <c r="Y1827" s="2">
        <v>0.35899999999999999</v>
      </c>
      <c r="Z1827" s="2">
        <v>0.22700000000000001</v>
      </c>
      <c r="AA1827" s="2">
        <v>0.97599999999999998</v>
      </c>
      <c r="AB1827" s="2">
        <v>1</v>
      </c>
      <c r="AC1827" s="2">
        <v>0.79400000000000004</v>
      </c>
      <c r="AD1827" s="2">
        <v>0.23899999999999999</v>
      </c>
      <c r="AE1827" s="2">
        <v>0.68799999999999994</v>
      </c>
      <c r="AF1827" s="2">
        <v>1E-3</v>
      </c>
      <c r="AG1827" s="2">
        <v>1E-3</v>
      </c>
      <c r="AH1827" s="2">
        <v>0.81799999999999995</v>
      </c>
      <c r="AI1827" s="2">
        <v>0</v>
      </c>
      <c r="AJ1827" s="2">
        <v>0</v>
      </c>
      <c r="AK1827">
        <v>8252824</v>
      </c>
      <c r="AL1827">
        <v>1869.33</v>
      </c>
      <c r="AM1827" t="s">
        <v>57</v>
      </c>
      <c r="AN1827" s="3">
        <v>0.71285000000000009</v>
      </c>
      <c r="AO1827" s="3">
        <v>3.0210925176167372E-3</v>
      </c>
      <c r="AP1827" s="3">
        <v>0.71276128006523121</v>
      </c>
      <c r="AQ1827" s="3">
        <v>3.0032272420022058E-3</v>
      </c>
      <c r="AR1827" s="3">
        <v>0.78378003970755095</v>
      </c>
      <c r="AS1827" s="3">
        <v>3.0188020487022841E-3</v>
      </c>
      <c r="AT1827" s="10">
        <v>1.41252041E-2</v>
      </c>
      <c r="AU1827" s="1">
        <v>434.4296875</v>
      </c>
      <c r="AV1827" s="5">
        <v>7079543.7282894533</v>
      </c>
      <c r="AW1827" s="9">
        <v>1.166868209838867</v>
      </c>
      <c r="AX1827">
        <v>24</v>
      </c>
      <c r="AY1827" t="s">
        <v>50</v>
      </c>
      <c r="AZ1827" s="9">
        <f>AVERAGE(MainTable[[#This Row],[f1]:[f4]])</f>
        <v>0.63319999999999999</v>
      </c>
      <c r="BA1827" s="9">
        <f>AVERAGE(MainTable[[#This Row],[l1]:[l3]])</f>
        <v>0.22466666666666668</v>
      </c>
      <c r="BB1827" s="9">
        <f>AVERAGE(MainTable[[#This Row],[n1]:[lsc]])</f>
        <v>0.53416666666666668</v>
      </c>
      <c r="BC1827" s="9">
        <f>AVERAGE(MainTable[[#This Row],[density]:[clsCoef]])</f>
        <v>0.51649999999999996</v>
      </c>
      <c r="BD1827" s="9">
        <f>AVERAGE(MainTable[[#This Row],[t2]:[t4]])</f>
        <v>0.27333333333333332</v>
      </c>
      <c r="BE1827" s="9">
        <f>AVERAGE(MainTable[[#This Row],[c1]:[c2]])</f>
        <v>0</v>
      </c>
      <c r="BF1827" s="9">
        <f>AVERAGE(MainTable[[#This Row],[n3]], MainTable[[#This Row],[n1]], MainTable[[#This Row],[n4]])</f>
        <v>0.25566666666666665</v>
      </c>
      <c r="BG1827" s="9" t="str">
        <f>VLOOKUP(MainTable[[#This Row],[model]],ModelNames,4,FALSE)</f>
        <v>Tree-based</v>
      </c>
      <c r="BH1827" s="9" cm="1">
        <f t="array" ref="BH1827">MEDIAN(IF($AM$2:$AM$2385=AM1827,$AN$2:$AN$2385))</f>
        <v>0.84387062005572167</v>
      </c>
      <c r="BI1827" s="9" t="str" cm="1">
        <f t="array" ref="BI1827">LEFT(A1827, MIN(IFERROR(FIND({"_binarized","_clean","_converted"}, A1827), LEN(A1827)+1))-1)</f>
        <v>smoking_drinking_dataset_Ver01</v>
      </c>
    </row>
    <row r="1828" spans="1:61" x14ac:dyDescent="0.25">
      <c r="A1828" t="s">
        <v>202</v>
      </c>
      <c r="B1828" s="6">
        <v>100000</v>
      </c>
      <c r="C1828">
        <v>24</v>
      </c>
      <c r="D1828">
        <v>22</v>
      </c>
      <c r="E1828">
        <v>1</v>
      </c>
      <c r="F1828" s="1">
        <v>1.010333112196691</v>
      </c>
      <c r="G1828">
        <v>0</v>
      </c>
      <c r="H1828">
        <v>0</v>
      </c>
      <c r="I1828" s="1">
        <v>1000000</v>
      </c>
      <c r="J1828" s="1">
        <v>1320.4151041017089</v>
      </c>
      <c r="K1828" s="1">
        <v>12.648801234612129</v>
      </c>
      <c r="L1828" s="1">
        <v>49.465600000000002</v>
      </c>
      <c r="M1828" s="1">
        <v>16.6678</v>
      </c>
      <c r="N1828" s="2">
        <v>0.436</v>
      </c>
      <c r="O1828" s="2">
        <v>0.748</v>
      </c>
      <c r="P1828" s="2">
        <v>0.42799999999999999</v>
      </c>
      <c r="Q1828" s="2">
        <v>0</v>
      </c>
      <c r="R1828" s="2">
        <v>0.998</v>
      </c>
      <c r="S1828" s="2">
        <v>0.99199999999999999</v>
      </c>
      <c r="T1828" s="2">
        <v>0.158</v>
      </c>
      <c r="U1828" s="2">
        <v>0.28100000000000003</v>
      </c>
      <c r="V1828" s="2">
        <v>0.23499999999999999</v>
      </c>
      <c r="W1828" s="2">
        <v>0.18099999999999999</v>
      </c>
      <c r="X1828" s="2">
        <v>0.46200000000000002</v>
      </c>
      <c r="Y1828" s="2">
        <v>0.35899999999999999</v>
      </c>
      <c r="Z1828" s="2">
        <v>0.22700000000000001</v>
      </c>
      <c r="AA1828" s="2">
        <v>0.97599999999999998</v>
      </c>
      <c r="AB1828" s="2">
        <v>1</v>
      </c>
      <c r="AC1828" s="2">
        <v>0.79400000000000004</v>
      </c>
      <c r="AD1828" s="2">
        <v>0.23899999999999999</v>
      </c>
      <c r="AE1828" s="2">
        <v>0.68799999999999994</v>
      </c>
      <c r="AF1828" s="2">
        <v>1E-3</v>
      </c>
      <c r="AG1828" s="2">
        <v>1E-3</v>
      </c>
      <c r="AH1828" s="2">
        <v>0.81799999999999995</v>
      </c>
      <c r="AI1828" s="2">
        <v>0</v>
      </c>
      <c r="AJ1828" s="2">
        <v>0</v>
      </c>
      <c r="AK1828">
        <v>8252824</v>
      </c>
      <c r="AL1828">
        <v>1869.33</v>
      </c>
      <c r="AM1828" t="s">
        <v>61</v>
      </c>
      <c r="AN1828" s="3">
        <v>0.70711000000000002</v>
      </c>
      <c r="AO1828" s="3">
        <v>1.869598887462237E-3</v>
      </c>
      <c r="AP1828" s="3">
        <v>0.70695992444574851</v>
      </c>
      <c r="AQ1828" s="3">
        <v>1.9567980958614538E-3</v>
      </c>
      <c r="AR1828" s="3">
        <v>0.76711205662377646</v>
      </c>
      <c r="AS1828" s="3">
        <v>2.3020806948286739E-3</v>
      </c>
      <c r="AT1828" s="10">
        <v>4.4967103000000001E-2</v>
      </c>
      <c r="AU1828" s="1">
        <v>532.51171875</v>
      </c>
      <c r="AV1828" s="5">
        <v>2223847.95369387</v>
      </c>
      <c r="AW1828" s="9">
        <v>0.21404743194580081</v>
      </c>
      <c r="AX1828">
        <v>4</v>
      </c>
      <c r="AY1828" t="s">
        <v>50</v>
      </c>
      <c r="AZ1828" s="9">
        <f>AVERAGE(MainTable[[#This Row],[f1]:[f4]])</f>
        <v>0.63319999999999999</v>
      </c>
      <c r="BA1828" s="9">
        <f>AVERAGE(MainTable[[#This Row],[l1]:[l3]])</f>
        <v>0.22466666666666668</v>
      </c>
      <c r="BB1828" s="9">
        <f>AVERAGE(MainTable[[#This Row],[n1]:[lsc]])</f>
        <v>0.53416666666666668</v>
      </c>
      <c r="BC1828" s="9">
        <f>AVERAGE(MainTable[[#This Row],[density]:[clsCoef]])</f>
        <v>0.51649999999999996</v>
      </c>
      <c r="BD1828" s="9">
        <f>AVERAGE(MainTable[[#This Row],[t2]:[t4]])</f>
        <v>0.27333333333333332</v>
      </c>
      <c r="BE1828" s="9">
        <f>AVERAGE(MainTable[[#This Row],[c1]:[c2]])</f>
        <v>0</v>
      </c>
      <c r="BF1828" s="9">
        <f>AVERAGE(MainTable[[#This Row],[n3]], MainTable[[#This Row],[n1]], MainTable[[#This Row],[n4]])</f>
        <v>0.25566666666666665</v>
      </c>
      <c r="BG1828" s="9" t="str">
        <f>VLOOKUP(MainTable[[#This Row],[model]],ModelNames,4,FALSE)</f>
        <v>Discriminant</v>
      </c>
      <c r="BH1828" s="9" cm="1">
        <f t="array" ref="BH1828">MEDIAN(IF($AM$2:$AM$2385=AM1828,$AN$2:$AN$2385))</f>
        <v>0.82848361206198695</v>
      </c>
      <c r="BI1828" s="9" t="str" cm="1">
        <f t="array" ref="BI1828">LEFT(A1828, MIN(IFERROR(FIND({"_binarized","_clean","_converted"}, A1828), LEN(A1828)+1))-1)</f>
        <v>smoking_drinking_dataset_Ver01</v>
      </c>
    </row>
    <row r="1829" spans="1:61" x14ac:dyDescent="0.25">
      <c r="A1829" t="s">
        <v>202</v>
      </c>
      <c r="B1829" s="6">
        <v>100000</v>
      </c>
      <c r="C1829">
        <v>24</v>
      </c>
      <c r="D1829">
        <v>22</v>
      </c>
      <c r="E1829">
        <v>1</v>
      </c>
      <c r="F1829" s="1">
        <v>1.010333112196691</v>
      </c>
      <c r="G1829">
        <v>0</v>
      </c>
      <c r="H1829">
        <v>0</v>
      </c>
      <c r="I1829" s="1">
        <v>1000000</v>
      </c>
      <c r="J1829" s="1">
        <v>1320.4151041017089</v>
      </c>
      <c r="K1829" s="1">
        <v>12.648801234612129</v>
      </c>
      <c r="L1829" s="1">
        <v>49.465600000000002</v>
      </c>
      <c r="M1829" s="1">
        <v>16.6678</v>
      </c>
      <c r="N1829" s="2">
        <v>0.436</v>
      </c>
      <c r="O1829" s="2">
        <v>0.748</v>
      </c>
      <c r="P1829" s="2">
        <v>0.42799999999999999</v>
      </c>
      <c r="Q1829" s="2">
        <v>0</v>
      </c>
      <c r="R1829" s="2">
        <v>0.998</v>
      </c>
      <c r="S1829" s="2">
        <v>0.99199999999999999</v>
      </c>
      <c r="T1829" s="2">
        <v>0.158</v>
      </c>
      <c r="U1829" s="2">
        <v>0.28100000000000003</v>
      </c>
      <c r="V1829" s="2">
        <v>0.23499999999999999</v>
      </c>
      <c r="W1829" s="2">
        <v>0.18099999999999999</v>
      </c>
      <c r="X1829" s="2">
        <v>0.46200000000000002</v>
      </c>
      <c r="Y1829" s="2">
        <v>0.35899999999999999</v>
      </c>
      <c r="Z1829" s="2">
        <v>0.22700000000000001</v>
      </c>
      <c r="AA1829" s="2">
        <v>0.97599999999999998</v>
      </c>
      <c r="AB1829" s="2">
        <v>1</v>
      </c>
      <c r="AC1829" s="2">
        <v>0.79400000000000004</v>
      </c>
      <c r="AD1829" s="2">
        <v>0.23899999999999999</v>
      </c>
      <c r="AE1829" s="2">
        <v>0.68799999999999994</v>
      </c>
      <c r="AF1829" s="2">
        <v>1E-3</v>
      </c>
      <c r="AG1829" s="2">
        <v>1E-3</v>
      </c>
      <c r="AH1829" s="2">
        <v>0.81799999999999995</v>
      </c>
      <c r="AI1829" s="2">
        <v>0</v>
      </c>
      <c r="AJ1829" s="2">
        <v>0</v>
      </c>
      <c r="AK1829">
        <v>8252824</v>
      </c>
      <c r="AL1829">
        <v>1869.33</v>
      </c>
      <c r="AM1829" t="s">
        <v>53</v>
      </c>
      <c r="AN1829" s="3">
        <v>0.69613000000000003</v>
      </c>
      <c r="AO1829" s="3">
        <v>2.452060358147822E-3</v>
      </c>
      <c r="AP1829" s="3">
        <v>0.69610781610471206</v>
      </c>
      <c r="AQ1829" s="3">
        <v>2.44205487014066E-3</v>
      </c>
      <c r="AR1829" s="3">
        <v>0.75769323052804882</v>
      </c>
      <c r="AS1829" s="3">
        <v>2.1926959469160431E-3</v>
      </c>
      <c r="AT1829" s="10">
        <v>10.9480087996</v>
      </c>
      <c r="AU1829" s="1">
        <v>451.9140625</v>
      </c>
      <c r="AV1829" s="5">
        <v>9134.0810763765276</v>
      </c>
      <c r="AW1829" s="9">
        <v>16.724694490432739</v>
      </c>
      <c r="AX1829">
        <v>24</v>
      </c>
      <c r="AY1829" t="s">
        <v>50</v>
      </c>
      <c r="AZ1829" s="9">
        <f>AVERAGE(MainTable[[#This Row],[f1]:[f4]])</f>
        <v>0.63319999999999999</v>
      </c>
      <c r="BA1829" s="9">
        <f>AVERAGE(MainTable[[#This Row],[l1]:[l3]])</f>
        <v>0.22466666666666668</v>
      </c>
      <c r="BB1829" s="9">
        <f>AVERAGE(MainTable[[#This Row],[n1]:[lsc]])</f>
        <v>0.53416666666666668</v>
      </c>
      <c r="BC1829" s="9">
        <f>AVERAGE(MainTable[[#This Row],[density]:[clsCoef]])</f>
        <v>0.51649999999999996</v>
      </c>
      <c r="BD1829" s="9">
        <f>AVERAGE(MainTable[[#This Row],[t2]:[t4]])</f>
        <v>0.27333333333333332</v>
      </c>
      <c r="BE1829" s="9">
        <f>AVERAGE(MainTable[[#This Row],[c1]:[c2]])</f>
        <v>0</v>
      </c>
      <c r="BF1829" s="9">
        <f>AVERAGE(MainTable[[#This Row],[n3]], MainTable[[#This Row],[n1]], MainTable[[#This Row],[n4]])</f>
        <v>0.25566666666666665</v>
      </c>
      <c r="BG1829" s="9" t="str">
        <f>VLOOKUP(MainTable[[#This Row],[model]],ModelNames,4,FALSE)</f>
        <v>Instance-based</v>
      </c>
      <c r="BH1829" s="9" cm="1">
        <f t="array" ref="BH1829">MEDIAN(IF($AM$2:$AM$2385=AM1829,$AN$2:$AN$2385))</f>
        <v>0.85</v>
      </c>
      <c r="BI1829" s="9" t="str" cm="1">
        <f t="array" ref="BI1829">LEFT(A1829, MIN(IFERROR(FIND({"_binarized","_clean","_converted"}, A1829), LEN(A1829)+1))-1)</f>
        <v>smoking_drinking_dataset_Ver01</v>
      </c>
    </row>
    <row r="1830" spans="1:61" x14ac:dyDescent="0.25">
      <c r="A1830" t="s">
        <v>202</v>
      </c>
      <c r="B1830" s="6">
        <v>100000</v>
      </c>
      <c r="C1830">
        <v>24</v>
      </c>
      <c r="D1830">
        <v>22</v>
      </c>
      <c r="E1830">
        <v>1</v>
      </c>
      <c r="F1830" s="1">
        <v>1.010333112196691</v>
      </c>
      <c r="G1830">
        <v>0</v>
      </c>
      <c r="H1830">
        <v>0</v>
      </c>
      <c r="I1830" s="1">
        <v>1000000</v>
      </c>
      <c r="J1830" s="1">
        <v>1320.4151041017089</v>
      </c>
      <c r="K1830" s="1">
        <v>12.648801234612129</v>
      </c>
      <c r="L1830" s="1">
        <v>49.465600000000002</v>
      </c>
      <c r="M1830" s="1">
        <v>16.6678</v>
      </c>
      <c r="N1830" s="2">
        <v>0.436</v>
      </c>
      <c r="O1830" s="2">
        <v>0.748</v>
      </c>
      <c r="P1830" s="2">
        <v>0.42799999999999999</v>
      </c>
      <c r="Q1830" s="2">
        <v>0</v>
      </c>
      <c r="R1830" s="2">
        <v>0.998</v>
      </c>
      <c r="S1830" s="2">
        <v>0.99199999999999999</v>
      </c>
      <c r="T1830" s="2">
        <v>0.158</v>
      </c>
      <c r="U1830" s="2">
        <v>0.28100000000000003</v>
      </c>
      <c r="V1830" s="2">
        <v>0.23499999999999999</v>
      </c>
      <c r="W1830" s="2">
        <v>0.18099999999999999</v>
      </c>
      <c r="X1830" s="2">
        <v>0.46200000000000002</v>
      </c>
      <c r="Y1830" s="2">
        <v>0.35899999999999999</v>
      </c>
      <c r="Z1830" s="2">
        <v>0.22700000000000001</v>
      </c>
      <c r="AA1830" s="2">
        <v>0.97599999999999998</v>
      </c>
      <c r="AB1830" s="2">
        <v>1</v>
      </c>
      <c r="AC1830" s="2">
        <v>0.79400000000000004</v>
      </c>
      <c r="AD1830" s="2">
        <v>0.23899999999999999</v>
      </c>
      <c r="AE1830" s="2">
        <v>0.68799999999999994</v>
      </c>
      <c r="AF1830" s="2">
        <v>1E-3</v>
      </c>
      <c r="AG1830" s="2">
        <v>1E-3</v>
      </c>
      <c r="AH1830" s="2">
        <v>0.81799999999999995</v>
      </c>
      <c r="AI1830" s="2">
        <v>0</v>
      </c>
      <c r="AJ1830" s="2">
        <v>0</v>
      </c>
      <c r="AK1830">
        <v>8252824</v>
      </c>
      <c r="AL1830">
        <v>1869.33</v>
      </c>
      <c r="AM1830" t="s">
        <v>63</v>
      </c>
      <c r="AN1830" s="3">
        <v>0.68935999999999997</v>
      </c>
      <c r="AO1830" s="3">
        <v>2.193034427454334E-3</v>
      </c>
      <c r="AP1830" s="3">
        <v>0.68934468074430866</v>
      </c>
      <c r="AQ1830" s="3">
        <v>2.1970406031199242E-3</v>
      </c>
      <c r="AR1830" s="3">
        <v>0.74294514460971361</v>
      </c>
      <c r="AS1830" s="3">
        <v>2.687125039608552E-3</v>
      </c>
      <c r="AT1830" s="10">
        <v>3.5168957700000003E-2</v>
      </c>
      <c r="AU1830" s="1">
        <v>459.18359375</v>
      </c>
      <c r="AV1830" s="5">
        <v>2843416.6523737819</v>
      </c>
      <c r="AW1830" s="9">
        <v>0.19606781005859381</v>
      </c>
      <c r="AX1830">
        <v>4</v>
      </c>
      <c r="AY1830" t="s">
        <v>50</v>
      </c>
      <c r="AZ1830" s="9">
        <f>AVERAGE(MainTable[[#This Row],[f1]:[f4]])</f>
        <v>0.63319999999999999</v>
      </c>
      <c r="BA1830" s="9">
        <f>AVERAGE(MainTable[[#This Row],[l1]:[l3]])</f>
        <v>0.22466666666666668</v>
      </c>
      <c r="BB1830" s="9">
        <f>AVERAGE(MainTable[[#This Row],[n1]:[lsc]])</f>
        <v>0.53416666666666668</v>
      </c>
      <c r="BC1830" s="9">
        <f>AVERAGE(MainTable[[#This Row],[density]:[clsCoef]])</f>
        <v>0.51649999999999996</v>
      </c>
      <c r="BD1830" s="9">
        <f>AVERAGE(MainTable[[#This Row],[t2]:[t4]])</f>
        <v>0.27333333333333332</v>
      </c>
      <c r="BE1830" s="9">
        <f>AVERAGE(MainTable[[#This Row],[c1]:[c2]])</f>
        <v>0</v>
      </c>
      <c r="BF1830" s="9">
        <f>AVERAGE(MainTable[[#This Row],[n3]], MainTable[[#This Row],[n1]], MainTable[[#This Row],[n4]])</f>
        <v>0.25566666666666665</v>
      </c>
      <c r="BG1830" s="9" t="str">
        <f>VLOOKUP(MainTable[[#This Row],[model]],ModelNames,4,FALSE)</f>
        <v>Probabilistic</v>
      </c>
      <c r="BH1830" s="9" cm="1">
        <f t="array" ref="BH1830">MEDIAN(IF($AM$2:$AM$2385=AM1830,$AN$2:$AN$2385))</f>
        <v>0.73750000000000004</v>
      </c>
      <c r="BI1830" s="9" t="str" cm="1">
        <f t="array" ref="BI1830">LEFT(A1830, MIN(IFERROR(FIND({"_binarized","_clean","_converted"}, A1830), LEN(A1830)+1))-1)</f>
        <v>smoking_drinking_dataset_Ver01</v>
      </c>
    </row>
    <row r="1831" spans="1:61" x14ac:dyDescent="0.25">
      <c r="A1831" t="s">
        <v>215</v>
      </c>
      <c r="B1831" s="6">
        <v>25000</v>
      </c>
      <c r="C1831">
        <v>101</v>
      </c>
      <c r="D1831">
        <v>100</v>
      </c>
      <c r="E1831">
        <v>0</v>
      </c>
      <c r="F1831" s="1">
        <v>1.0081934291911001</v>
      </c>
      <c r="G1831">
        <v>0</v>
      </c>
      <c r="H1831">
        <v>0</v>
      </c>
      <c r="I1831" s="1">
        <v>1000000</v>
      </c>
      <c r="J1831" s="1">
        <v>33.811266164088373</v>
      </c>
      <c r="K1831" s="1">
        <v>3.5153522656502441</v>
      </c>
      <c r="L1831" s="1">
        <v>9.2029999999999994</v>
      </c>
      <c r="M1831" s="1">
        <v>4.9170999999999996</v>
      </c>
      <c r="N1831" s="2">
        <v>0.39300000000000002</v>
      </c>
      <c r="O1831" s="2">
        <v>0.495</v>
      </c>
      <c r="P1831" s="2">
        <v>0.20599999999999999</v>
      </c>
      <c r="Q1831" s="2">
        <v>0</v>
      </c>
      <c r="R1831" s="2">
        <v>0.97699999999999998</v>
      </c>
      <c r="S1831" s="2">
        <v>0.80500000000000005</v>
      </c>
      <c r="T1831" s="2">
        <v>6.6000000000000003E-2</v>
      </c>
      <c r="U1831" s="2">
        <v>0.14599999999999999</v>
      </c>
      <c r="V1831" s="2">
        <v>9.1999999999999998E-2</v>
      </c>
      <c r="W1831" s="2">
        <v>0.128</v>
      </c>
      <c r="X1831" s="2">
        <v>0.47099999999999997</v>
      </c>
      <c r="Y1831" s="2">
        <v>0.25700000000000001</v>
      </c>
      <c r="Z1831" s="2">
        <v>0.151</v>
      </c>
      <c r="AA1831" s="2">
        <v>0.89300000000000002</v>
      </c>
      <c r="AB1831" s="2">
        <v>1</v>
      </c>
      <c r="AC1831" s="2">
        <v>0.90900000000000003</v>
      </c>
      <c r="AD1831" s="2">
        <v>0.48199999999999998</v>
      </c>
      <c r="AE1831" s="2">
        <v>0.745</v>
      </c>
      <c r="AF1831" s="2">
        <v>7.0000000000000001E-3</v>
      </c>
      <c r="AG1831" s="2">
        <v>5.0000000000000001E-3</v>
      </c>
      <c r="AH1831" s="2">
        <v>0.81</v>
      </c>
      <c r="AI1831" s="2">
        <v>0</v>
      </c>
      <c r="AJ1831" s="2">
        <v>0</v>
      </c>
      <c r="AK1831">
        <v>24348719</v>
      </c>
      <c r="AL1831">
        <v>1975.73</v>
      </c>
      <c r="AM1831" t="s">
        <v>55</v>
      </c>
      <c r="AN1831" s="3">
        <v>0.86976000000000009</v>
      </c>
      <c r="AO1831" s="3">
        <v>1.352922762023022E-3</v>
      </c>
      <c r="AP1831" s="3">
        <v>0.86941079901521456</v>
      </c>
      <c r="AQ1831" s="3">
        <v>1.359137542361889E-3</v>
      </c>
      <c r="AR1831" s="3">
        <v>0.91766576440895309</v>
      </c>
      <c r="AS1831" s="3">
        <v>2.8440810818059579E-3</v>
      </c>
      <c r="AT1831" s="10">
        <v>2.946114540100098E-2</v>
      </c>
      <c r="AU1831" s="1">
        <v>507.56640625</v>
      </c>
      <c r="AV1831" s="5">
        <v>848575.28991899267</v>
      </c>
      <c r="AW1831" s="9">
        <v>41.751543521881104</v>
      </c>
      <c r="AX1831">
        <v>16</v>
      </c>
      <c r="AY1831" t="s">
        <v>50</v>
      </c>
      <c r="AZ1831" s="9">
        <f>AVERAGE(MainTable[[#This Row],[f1]:[f4]])</f>
        <v>0.49660000000000004</v>
      </c>
      <c r="BA1831" s="9">
        <f>AVERAGE(MainTable[[#This Row],[l1]:[l3]])</f>
        <v>0.10133333333333333</v>
      </c>
      <c r="BB1831" s="9">
        <f>AVERAGE(MainTable[[#This Row],[n1]:[lsc]])</f>
        <v>0.48333333333333334</v>
      </c>
      <c r="BC1831" s="9">
        <f>AVERAGE(MainTable[[#This Row],[density]:[clsCoef]])</f>
        <v>0.69550000000000001</v>
      </c>
      <c r="BD1831" s="9">
        <f>AVERAGE(MainTable[[#This Row],[t2]:[t4]])</f>
        <v>0.27400000000000002</v>
      </c>
      <c r="BE1831" s="9">
        <f>AVERAGE(MainTable[[#This Row],[c1]:[c2]])</f>
        <v>0</v>
      </c>
      <c r="BF1831" s="9">
        <f>AVERAGE(MainTable[[#This Row],[n3]], MainTable[[#This Row],[n1]], MainTable[[#This Row],[n4]])</f>
        <v>0.17866666666666667</v>
      </c>
      <c r="BG1831" s="9" t="str">
        <f>VLOOKUP(MainTable[[#This Row],[model]],ModelNames,4,FALSE)</f>
        <v>Tree Ensemble</v>
      </c>
      <c r="BH1831" s="9" cm="1">
        <f t="array" ref="BH1831">MEDIAN(IF($AM$2:$AM$2385=AM1831,$AN$2:$AN$2385))</f>
        <v>0.88267425723439863</v>
      </c>
      <c r="BI1831" s="9" t="str" cm="1">
        <f t="array" ref="BI1831">LEFT(A1831, MIN(IFERROR(FIND({"_binarized","_clean","_converted"}, A1831), LEN(A1831)+1))-1)</f>
        <v>vehicleNorm</v>
      </c>
    </row>
    <row r="1832" spans="1:61" x14ac:dyDescent="0.25">
      <c r="A1832" t="s">
        <v>215</v>
      </c>
      <c r="B1832" s="6">
        <v>25000</v>
      </c>
      <c r="C1832">
        <v>101</v>
      </c>
      <c r="D1832">
        <v>100</v>
      </c>
      <c r="E1832">
        <v>0</v>
      </c>
      <c r="F1832" s="1">
        <v>1.0081934291911001</v>
      </c>
      <c r="G1832">
        <v>0</v>
      </c>
      <c r="H1832">
        <v>0</v>
      </c>
      <c r="I1832" s="1">
        <v>1000000</v>
      </c>
      <c r="J1832" s="1">
        <v>33.811266164088373</v>
      </c>
      <c r="K1832" s="1">
        <v>3.5153522656502441</v>
      </c>
      <c r="L1832" s="1">
        <v>9.2029999999999994</v>
      </c>
      <c r="M1832" s="1">
        <v>4.9170999999999996</v>
      </c>
      <c r="N1832" s="2">
        <v>0.39300000000000002</v>
      </c>
      <c r="O1832" s="2">
        <v>0.495</v>
      </c>
      <c r="P1832" s="2">
        <v>0.20599999999999999</v>
      </c>
      <c r="Q1832" s="2">
        <v>0</v>
      </c>
      <c r="R1832" s="2">
        <v>0.97699999999999998</v>
      </c>
      <c r="S1832" s="2">
        <v>0.80500000000000005</v>
      </c>
      <c r="T1832" s="2">
        <v>6.6000000000000003E-2</v>
      </c>
      <c r="U1832" s="2">
        <v>0.14599999999999999</v>
      </c>
      <c r="V1832" s="2">
        <v>9.1999999999999998E-2</v>
      </c>
      <c r="W1832" s="2">
        <v>0.128</v>
      </c>
      <c r="X1832" s="2">
        <v>0.47099999999999997</v>
      </c>
      <c r="Y1832" s="2">
        <v>0.25700000000000001</v>
      </c>
      <c r="Z1832" s="2">
        <v>0.151</v>
      </c>
      <c r="AA1832" s="2">
        <v>0.89300000000000002</v>
      </c>
      <c r="AB1832" s="2">
        <v>1</v>
      </c>
      <c r="AC1832" s="2">
        <v>0.90900000000000003</v>
      </c>
      <c r="AD1832" s="2">
        <v>0.48199999999999998</v>
      </c>
      <c r="AE1832" s="2">
        <v>0.745</v>
      </c>
      <c r="AF1832" s="2">
        <v>7.0000000000000001E-3</v>
      </c>
      <c r="AG1832" s="2">
        <v>5.0000000000000001E-3</v>
      </c>
      <c r="AH1832" s="2">
        <v>0.81</v>
      </c>
      <c r="AI1832" s="2">
        <v>0</v>
      </c>
      <c r="AJ1832" s="2">
        <v>0</v>
      </c>
      <c r="AK1832">
        <v>24348719</v>
      </c>
      <c r="AL1832">
        <v>1975.73</v>
      </c>
      <c r="AM1832" t="s">
        <v>58</v>
      </c>
      <c r="AN1832" s="3">
        <v>0.86799999999999999</v>
      </c>
      <c r="AO1832" s="3">
        <v>3.630977829731266E-3</v>
      </c>
      <c r="AP1832" s="3">
        <v>0.86763290638175905</v>
      </c>
      <c r="AQ1832" s="3">
        <v>3.6592565772130539E-3</v>
      </c>
      <c r="AR1832" s="3">
        <v>0.91773117461718512</v>
      </c>
      <c r="AS1832" s="3">
        <v>2.8619309915792692E-3</v>
      </c>
      <c r="AT1832" s="10">
        <v>1.3158082962036129E-2</v>
      </c>
      <c r="AU1832" s="1">
        <v>574.1015625</v>
      </c>
      <c r="AV1832" s="5">
        <v>1899972.8206707861</v>
      </c>
      <c r="AW1832" s="9">
        <v>2.322109460830688</v>
      </c>
      <c r="AX1832">
        <v>2</v>
      </c>
      <c r="AY1832" t="s">
        <v>50</v>
      </c>
      <c r="AZ1832" s="9">
        <f>AVERAGE(MainTable[[#This Row],[f1]:[f4]])</f>
        <v>0.49660000000000004</v>
      </c>
      <c r="BA1832" s="9">
        <f>AVERAGE(MainTable[[#This Row],[l1]:[l3]])</f>
        <v>0.10133333333333333</v>
      </c>
      <c r="BB1832" s="9">
        <f>AVERAGE(MainTable[[#This Row],[n1]:[lsc]])</f>
        <v>0.48333333333333334</v>
      </c>
      <c r="BC1832" s="9">
        <f>AVERAGE(MainTable[[#This Row],[density]:[clsCoef]])</f>
        <v>0.69550000000000001</v>
      </c>
      <c r="BD1832" s="9">
        <f>AVERAGE(MainTable[[#This Row],[t2]:[t4]])</f>
        <v>0.27400000000000002</v>
      </c>
      <c r="BE1832" s="9">
        <f>AVERAGE(MainTable[[#This Row],[c1]:[c2]])</f>
        <v>0</v>
      </c>
      <c r="BF1832" s="9">
        <f>AVERAGE(MainTable[[#This Row],[n3]], MainTable[[#This Row],[n1]], MainTable[[#This Row],[n4]])</f>
        <v>0.17866666666666667</v>
      </c>
      <c r="BG1832" s="9" t="str">
        <f>VLOOKUP(MainTable[[#This Row],[model]],ModelNames,4,FALSE)</f>
        <v>Tree Ensemble</v>
      </c>
      <c r="BH1832" s="9" cm="1">
        <f t="array" ref="BH1832">MEDIAN(IF($AM$2:$AM$2385=AM1832,$AN$2:$AN$2385))</f>
        <v>0.86973139609339412</v>
      </c>
      <c r="BI1832" s="9" t="str" cm="1">
        <f t="array" ref="BI1832">LEFT(A1832, MIN(IFERROR(FIND({"_binarized","_clean","_converted"}, A1832), LEN(A1832)+1))-1)</f>
        <v>vehicleNorm</v>
      </c>
    </row>
    <row r="1833" spans="1:61" x14ac:dyDescent="0.25">
      <c r="A1833" t="s">
        <v>215</v>
      </c>
      <c r="B1833" s="6">
        <v>25000</v>
      </c>
      <c r="C1833">
        <v>101</v>
      </c>
      <c r="D1833">
        <v>100</v>
      </c>
      <c r="E1833">
        <v>0</v>
      </c>
      <c r="F1833" s="1">
        <v>1.0081934291911001</v>
      </c>
      <c r="G1833">
        <v>0</v>
      </c>
      <c r="H1833">
        <v>0</v>
      </c>
      <c r="I1833" s="1">
        <v>1000000</v>
      </c>
      <c r="J1833" s="1">
        <v>33.811266164088373</v>
      </c>
      <c r="K1833" s="1">
        <v>3.5153522656502441</v>
      </c>
      <c r="L1833" s="1">
        <v>9.2029999999999994</v>
      </c>
      <c r="M1833" s="1">
        <v>4.9170999999999996</v>
      </c>
      <c r="N1833" s="2">
        <v>0.39300000000000002</v>
      </c>
      <c r="O1833" s="2">
        <v>0.495</v>
      </c>
      <c r="P1833" s="2">
        <v>0.20599999999999999</v>
      </c>
      <c r="Q1833" s="2">
        <v>0</v>
      </c>
      <c r="R1833" s="2">
        <v>0.97699999999999998</v>
      </c>
      <c r="S1833" s="2">
        <v>0.80500000000000005</v>
      </c>
      <c r="T1833" s="2">
        <v>6.6000000000000003E-2</v>
      </c>
      <c r="U1833" s="2">
        <v>0.14599999999999999</v>
      </c>
      <c r="V1833" s="2">
        <v>9.1999999999999998E-2</v>
      </c>
      <c r="W1833" s="2">
        <v>0.128</v>
      </c>
      <c r="X1833" s="2">
        <v>0.47099999999999997</v>
      </c>
      <c r="Y1833" s="2">
        <v>0.25700000000000001</v>
      </c>
      <c r="Z1833" s="2">
        <v>0.151</v>
      </c>
      <c r="AA1833" s="2">
        <v>0.89300000000000002</v>
      </c>
      <c r="AB1833" s="2">
        <v>1</v>
      </c>
      <c r="AC1833" s="2">
        <v>0.90900000000000003</v>
      </c>
      <c r="AD1833" s="2">
        <v>0.48199999999999998</v>
      </c>
      <c r="AE1833" s="2">
        <v>0.745</v>
      </c>
      <c r="AF1833" s="2">
        <v>7.0000000000000001E-3</v>
      </c>
      <c r="AG1833" s="2">
        <v>5.0000000000000001E-3</v>
      </c>
      <c r="AH1833" s="2">
        <v>0.81</v>
      </c>
      <c r="AI1833" s="2">
        <v>0</v>
      </c>
      <c r="AJ1833" s="2">
        <v>0</v>
      </c>
      <c r="AK1833">
        <v>24348719</v>
      </c>
      <c r="AL1833">
        <v>1975.73</v>
      </c>
      <c r="AM1833" t="s">
        <v>59</v>
      </c>
      <c r="AN1833" s="3">
        <v>0.86712000000000011</v>
      </c>
      <c r="AO1833" s="3">
        <v>3.7663775700266479E-3</v>
      </c>
      <c r="AP1833" s="3">
        <v>0.86678219169955406</v>
      </c>
      <c r="AQ1833" s="3">
        <v>3.798921778455925E-3</v>
      </c>
      <c r="AR1833" s="3">
        <v>0.917560259122571</v>
      </c>
      <c r="AS1833" s="3">
        <v>2.4341695272388818E-3</v>
      </c>
      <c r="AT1833" s="10">
        <v>4.780125617980957E-2</v>
      </c>
      <c r="AU1833" s="1">
        <v>552.5859375</v>
      </c>
      <c r="AV1833" s="5">
        <v>522998.80793843168</v>
      </c>
      <c r="AW1833" s="9">
        <v>12.5969181060791</v>
      </c>
      <c r="AX1833">
        <v>1</v>
      </c>
      <c r="AY1833" t="s">
        <v>50</v>
      </c>
      <c r="AZ1833" s="9">
        <f>AVERAGE(MainTable[[#This Row],[f1]:[f4]])</f>
        <v>0.49660000000000004</v>
      </c>
      <c r="BA1833" s="9">
        <f>AVERAGE(MainTable[[#This Row],[l1]:[l3]])</f>
        <v>0.10133333333333333</v>
      </c>
      <c r="BB1833" s="9">
        <f>AVERAGE(MainTable[[#This Row],[n1]:[lsc]])</f>
        <v>0.48333333333333334</v>
      </c>
      <c r="BC1833" s="9">
        <f>AVERAGE(MainTable[[#This Row],[density]:[clsCoef]])</f>
        <v>0.69550000000000001</v>
      </c>
      <c r="BD1833" s="9">
        <f>AVERAGE(MainTable[[#This Row],[t2]:[t4]])</f>
        <v>0.27400000000000002</v>
      </c>
      <c r="BE1833" s="9">
        <f>AVERAGE(MainTable[[#This Row],[c1]:[c2]])</f>
        <v>0</v>
      </c>
      <c r="BF1833" s="9">
        <f>AVERAGE(MainTable[[#This Row],[n3]], MainTable[[#This Row],[n1]], MainTable[[#This Row],[n4]])</f>
        <v>0.17866666666666667</v>
      </c>
      <c r="BG1833" s="9" t="str">
        <f>VLOOKUP(MainTable[[#This Row],[model]],ModelNames,4,FALSE)</f>
        <v>Tree Ensemble</v>
      </c>
      <c r="BH1833" s="9" cm="1">
        <f t="array" ref="BH1833">MEDIAN(IF($AM$2:$AM$2385=AM1833,$AN$2:$AN$2385))</f>
        <v>0.86949265687583444</v>
      </c>
      <c r="BI1833" s="9" t="str" cm="1">
        <f t="array" ref="BI1833">LEFT(A1833, MIN(IFERROR(FIND({"_binarized","_clean","_converted"}, A1833), LEN(A1833)+1))-1)</f>
        <v>vehicleNorm</v>
      </c>
    </row>
    <row r="1834" spans="1:61" x14ac:dyDescent="0.25">
      <c r="A1834" t="s">
        <v>215</v>
      </c>
      <c r="B1834" s="6">
        <v>25000</v>
      </c>
      <c r="C1834">
        <v>101</v>
      </c>
      <c r="D1834">
        <v>100</v>
      </c>
      <c r="E1834">
        <v>0</v>
      </c>
      <c r="F1834" s="1">
        <v>1.0081934291911001</v>
      </c>
      <c r="G1834">
        <v>0</v>
      </c>
      <c r="H1834">
        <v>0</v>
      </c>
      <c r="I1834" s="1">
        <v>1000000</v>
      </c>
      <c r="J1834" s="1">
        <v>33.811266164088373</v>
      </c>
      <c r="K1834" s="1">
        <v>3.5153522656502441</v>
      </c>
      <c r="L1834" s="1">
        <v>9.2029999999999994</v>
      </c>
      <c r="M1834" s="1">
        <v>4.9170999999999996</v>
      </c>
      <c r="N1834" s="2">
        <v>0.39300000000000002</v>
      </c>
      <c r="O1834" s="2">
        <v>0.495</v>
      </c>
      <c r="P1834" s="2">
        <v>0.20599999999999999</v>
      </c>
      <c r="Q1834" s="2">
        <v>0</v>
      </c>
      <c r="R1834" s="2">
        <v>0.97699999999999998</v>
      </c>
      <c r="S1834" s="2">
        <v>0.80500000000000005</v>
      </c>
      <c r="T1834" s="2">
        <v>6.6000000000000003E-2</v>
      </c>
      <c r="U1834" s="2">
        <v>0.14599999999999999</v>
      </c>
      <c r="V1834" s="2">
        <v>9.1999999999999998E-2</v>
      </c>
      <c r="W1834" s="2">
        <v>0.128</v>
      </c>
      <c r="X1834" s="2">
        <v>0.47099999999999997</v>
      </c>
      <c r="Y1834" s="2">
        <v>0.25700000000000001</v>
      </c>
      <c r="Z1834" s="2">
        <v>0.151</v>
      </c>
      <c r="AA1834" s="2">
        <v>0.89300000000000002</v>
      </c>
      <c r="AB1834" s="2">
        <v>1</v>
      </c>
      <c r="AC1834" s="2">
        <v>0.90900000000000003</v>
      </c>
      <c r="AD1834" s="2">
        <v>0.48199999999999998</v>
      </c>
      <c r="AE1834" s="2">
        <v>0.745</v>
      </c>
      <c r="AF1834" s="2">
        <v>7.0000000000000001E-3</v>
      </c>
      <c r="AG1834" s="2">
        <v>5.0000000000000001E-3</v>
      </c>
      <c r="AH1834" s="2">
        <v>0.81</v>
      </c>
      <c r="AI1834" s="2">
        <v>0</v>
      </c>
      <c r="AJ1834" s="2">
        <v>0</v>
      </c>
      <c r="AK1834">
        <v>24348719</v>
      </c>
      <c r="AL1834">
        <v>1975.73</v>
      </c>
      <c r="AM1834" t="s">
        <v>52</v>
      </c>
      <c r="AN1834" s="3">
        <v>0.86484000000000005</v>
      </c>
      <c r="AO1834" s="3">
        <v>1.596997182214184E-3</v>
      </c>
      <c r="AP1834" s="3">
        <v>0.86446204667464133</v>
      </c>
      <c r="AQ1834" s="3">
        <v>1.5397572612562891E-3</v>
      </c>
      <c r="AR1834" s="3">
        <v>0.91452894498226311</v>
      </c>
      <c r="AS1834" s="3">
        <v>2.6737187637825249E-3</v>
      </c>
      <c r="AT1834" s="10">
        <v>0.32664990425109858</v>
      </c>
      <c r="AU1834" s="1">
        <v>694.1328125</v>
      </c>
      <c r="AV1834" s="5">
        <v>76534.539501295192</v>
      </c>
      <c r="AW1834" s="9">
        <v>31.03662467002869</v>
      </c>
      <c r="AX1834">
        <v>24</v>
      </c>
      <c r="AY1834" t="s">
        <v>50</v>
      </c>
      <c r="AZ1834" s="9">
        <f>AVERAGE(MainTable[[#This Row],[f1]:[f4]])</f>
        <v>0.49660000000000004</v>
      </c>
      <c r="BA1834" s="9">
        <f>AVERAGE(MainTable[[#This Row],[l1]:[l3]])</f>
        <v>0.10133333333333333</v>
      </c>
      <c r="BB1834" s="9">
        <f>AVERAGE(MainTable[[#This Row],[n1]:[lsc]])</f>
        <v>0.48333333333333334</v>
      </c>
      <c r="BC1834" s="9">
        <f>AVERAGE(MainTable[[#This Row],[density]:[clsCoef]])</f>
        <v>0.69550000000000001</v>
      </c>
      <c r="BD1834" s="9">
        <f>AVERAGE(MainTable[[#This Row],[t2]:[t4]])</f>
        <v>0.27400000000000002</v>
      </c>
      <c r="BE1834" s="9">
        <f>AVERAGE(MainTable[[#This Row],[c1]:[c2]])</f>
        <v>0</v>
      </c>
      <c r="BF1834" s="9">
        <f>AVERAGE(MainTable[[#This Row],[n3]], MainTable[[#This Row],[n1]], MainTable[[#This Row],[n4]])</f>
        <v>0.17866666666666667</v>
      </c>
      <c r="BG1834" s="9" t="str">
        <f>VLOOKUP(MainTable[[#This Row],[model]],ModelNames,4,FALSE)</f>
        <v>Tree Ensemble</v>
      </c>
      <c r="BH1834" s="9" cm="1">
        <f t="array" ref="BH1834">MEDIAN(IF($AM$2:$AM$2385=AM1834,$AN$2:$AN$2385))</f>
        <v>0.87140340575455077</v>
      </c>
      <c r="BI1834" s="9" t="str" cm="1">
        <f t="array" ref="BI1834">LEFT(A1834, MIN(IFERROR(FIND({"_binarized","_clean","_converted"}, A1834), LEN(A1834)+1))-1)</f>
        <v>vehicleNorm</v>
      </c>
    </row>
    <row r="1835" spans="1:61" x14ac:dyDescent="0.25">
      <c r="A1835" t="s">
        <v>215</v>
      </c>
      <c r="B1835" s="6">
        <v>25000</v>
      </c>
      <c r="C1835">
        <v>101</v>
      </c>
      <c r="D1835">
        <v>100</v>
      </c>
      <c r="E1835">
        <v>0</v>
      </c>
      <c r="F1835" s="1">
        <v>1.0081934291911001</v>
      </c>
      <c r="G1835">
        <v>0</v>
      </c>
      <c r="H1835">
        <v>0</v>
      </c>
      <c r="I1835" s="1">
        <v>1000000</v>
      </c>
      <c r="J1835" s="1">
        <v>33.811266164088373</v>
      </c>
      <c r="K1835" s="1">
        <v>3.5153522656502441</v>
      </c>
      <c r="L1835" s="1">
        <v>9.2029999999999994</v>
      </c>
      <c r="M1835" s="1">
        <v>4.9170999999999996</v>
      </c>
      <c r="N1835" s="2">
        <v>0.39300000000000002</v>
      </c>
      <c r="O1835" s="2">
        <v>0.495</v>
      </c>
      <c r="P1835" s="2">
        <v>0.20599999999999999</v>
      </c>
      <c r="Q1835" s="2">
        <v>0</v>
      </c>
      <c r="R1835" s="2">
        <v>0.97699999999999998</v>
      </c>
      <c r="S1835" s="2">
        <v>0.80500000000000005</v>
      </c>
      <c r="T1835" s="2">
        <v>6.6000000000000003E-2</v>
      </c>
      <c r="U1835" s="2">
        <v>0.14599999999999999</v>
      </c>
      <c r="V1835" s="2">
        <v>9.1999999999999998E-2</v>
      </c>
      <c r="W1835" s="2">
        <v>0.128</v>
      </c>
      <c r="X1835" s="2">
        <v>0.47099999999999997</v>
      </c>
      <c r="Y1835" s="2">
        <v>0.25700000000000001</v>
      </c>
      <c r="Z1835" s="2">
        <v>0.151</v>
      </c>
      <c r="AA1835" s="2">
        <v>0.89300000000000002</v>
      </c>
      <c r="AB1835" s="2">
        <v>1</v>
      </c>
      <c r="AC1835" s="2">
        <v>0.90900000000000003</v>
      </c>
      <c r="AD1835" s="2">
        <v>0.48199999999999998</v>
      </c>
      <c r="AE1835" s="2">
        <v>0.745</v>
      </c>
      <c r="AF1835" s="2">
        <v>7.0000000000000001E-3</v>
      </c>
      <c r="AG1835" s="2">
        <v>5.0000000000000001E-3</v>
      </c>
      <c r="AH1835" s="2">
        <v>0.81</v>
      </c>
      <c r="AI1835" s="2">
        <v>0</v>
      </c>
      <c r="AJ1835" s="2">
        <v>0</v>
      </c>
      <c r="AK1835">
        <v>24348719</v>
      </c>
      <c r="AL1835">
        <v>1975.73</v>
      </c>
      <c r="AM1835" t="s">
        <v>54</v>
      </c>
      <c r="AN1835" s="3">
        <v>0.86324000000000001</v>
      </c>
      <c r="AO1835" s="3">
        <v>4.7250820098703114E-3</v>
      </c>
      <c r="AP1835" s="3">
        <v>0.86293331942467477</v>
      </c>
      <c r="AQ1835" s="3">
        <v>4.6956232779787948E-3</v>
      </c>
      <c r="AR1835" s="3">
        <v>0.91400575363825243</v>
      </c>
      <c r="AS1835" s="3">
        <v>4.0868190609340584E-3</v>
      </c>
      <c r="AT1835" s="10">
        <v>0.30820226669311518</v>
      </c>
      <c r="AU1835" s="1">
        <v>368.37890625</v>
      </c>
      <c r="AV1835" s="5">
        <v>81115.56176481054</v>
      </c>
      <c r="AW1835" s="9">
        <v>194.75424003601071</v>
      </c>
      <c r="AX1835">
        <v>16</v>
      </c>
      <c r="AY1835" t="s">
        <v>50</v>
      </c>
      <c r="AZ1835" s="9">
        <f>AVERAGE(MainTable[[#This Row],[f1]:[f4]])</f>
        <v>0.49660000000000004</v>
      </c>
      <c r="BA1835" s="9">
        <f>AVERAGE(MainTable[[#This Row],[l1]:[l3]])</f>
        <v>0.10133333333333333</v>
      </c>
      <c r="BB1835" s="9">
        <f>AVERAGE(MainTable[[#This Row],[n1]:[lsc]])</f>
        <v>0.48333333333333334</v>
      </c>
      <c r="BC1835" s="9">
        <f>AVERAGE(MainTable[[#This Row],[density]:[clsCoef]])</f>
        <v>0.69550000000000001</v>
      </c>
      <c r="BD1835" s="9">
        <f>AVERAGE(MainTable[[#This Row],[t2]:[t4]])</f>
        <v>0.27400000000000002</v>
      </c>
      <c r="BE1835" s="9">
        <f>AVERAGE(MainTable[[#This Row],[c1]:[c2]])</f>
        <v>0</v>
      </c>
      <c r="BF1835" s="9">
        <f>AVERAGE(MainTable[[#This Row],[n3]], MainTable[[#This Row],[n1]], MainTable[[#This Row],[n4]])</f>
        <v>0.17866666666666667</v>
      </c>
      <c r="BG1835" s="9" t="str">
        <f>VLOOKUP(MainTable[[#This Row],[model]],ModelNames,4,FALSE)</f>
        <v>Tree Ensemble</v>
      </c>
      <c r="BH1835" s="9" cm="1">
        <f t="array" ref="BH1835">MEDIAN(IF($AM$2:$AM$2385=AM1835,$AN$2:$AN$2385))</f>
        <v>0.87316363636363636</v>
      </c>
      <c r="BI1835" s="9" t="str" cm="1">
        <f t="array" ref="BI1835">LEFT(A1835, MIN(IFERROR(FIND({"_binarized","_clean","_converted"}, A1835), LEN(A1835)+1))-1)</f>
        <v>vehicleNorm</v>
      </c>
    </row>
    <row r="1836" spans="1:61" x14ac:dyDescent="0.25">
      <c r="A1836" t="s">
        <v>215</v>
      </c>
      <c r="B1836" s="6">
        <v>25000</v>
      </c>
      <c r="C1836">
        <v>101</v>
      </c>
      <c r="D1836">
        <v>100</v>
      </c>
      <c r="E1836">
        <v>0</v>
      </c>
      <c r="F1836" s="1">
        <v>1.0081934291911001</v>
      </c>
      <c r="G1836">
        <v>0</v>
      </c>
      <c r="H1836">
        <v>0</v>
      </c>
      <c r="I1836" s="1">
        <v>1000000</v>
      </c>
      <c r="J1836" s="1">
        <v>33.811266164088373</v>
      </c>
      <c r="K1836" s="1">
        <v>3.5153522656502441</v>
      </c>
      <c r="L1836" s="1">
        <v>9.2029999999999994</v>
      </c>
      <c r="M1836" s="1">
        <v>4.9170999999999996</v>
      </c>
      <c r="N1836" s="2">
        <v>0.39300000000000002</v>
      </c>
      <c r="O1836" s="2">
        <v>0.495</v>
      </c>
      <c r="P1836" s="2">
        <v>0.20599999999999999</v>
      </c>
      <c r="Q1836" s="2">
        <v>0</v>
      </c>
      <c r="R1836" s="2">
        <v>0.97699999999999998</v>
      </c>
      <c r="S1836" s="2">
        <v>0.80500000000000005</v>
      </c>
      <c r="T1836" s="2">
        <v>6.6000000000000003E-2</v>
      </c>
      <c r="U1836" s="2">
        <v>0.14599999999999999</v>
      </c>
      <c r="V1836" s="2">
        <v>9.1999999999999998E-2</v>
      </c>
      <c r="W1836" s="2">
        <v>0.128</v>
      </c>
      <c r="X1836" s="2">
        <v>0.47099999999999997</v>
      </c>
      <c r="Y1836" s="2">
        <v>0.25700000000000001</v>
      </c>
      <c r="Z1836" s="2">
        <v>0.151</v>
      </c>
      <c r="AA1836" s="2">
        <v>0.89300000000000002</v>
      </c>
      <c r="AB1836" s="2">
        <v>1</v>
      </c>
      <c r="AC1836" s="2">
        <v>0.90900000000000003</v>
      </c>
      <c r="AD1836" s="2">
        <v>0.48199999999999998</v>
      </c>
      <c r="AE1836" s="2">
        <v>0.745</v>
      </c>
      <c r="AF1836" s="2">
        <v>7.0000000000000001E-3</v>
      </c>
      <c r="AG1836" s="2">
        <v>5.0000000000000001E-3</v>
      </c>
      <c r="AH1836" s="2">
        <v>0.81</v>
      </c>
      <c r="AI1836" s="2">
        <v>0</v>
      </c>
      <c r="AJ1836" s="2">
        <v>0</v>
      </c>
      <c r="AK1836">
        <v>24348719</v>
      </c>
      <c r="AL1836">
        <v>1975.73</v>
      </c>
      <c r="AM1836" t="s">
        <v>51</v>
      </c>
      <c r="AN1836" s="3">
        <v>0.85624</v>
      </c>
      <c r="AO1836" s="3">
        <v>3.560674093482851E-3</v>
      </c>
      <c r="AP1836" s="3">
        <v>0.85565383092844916</v>
      </c>
      <c r="AQ1836" s="3">
        <v>3.6246454789017812E-3</v>
      </c>
      <c r="AT1836" s="10">
        <v>11.65798711776733</v>
      </c>
      <c r="AU1836" s="1">
        <v>588.90234375</v>
      </c>
      <c r="AV1836" s="5">
        <v>2144.4525326245039</v>
      </c>
      <c r="AW1836" s="9">
        <v>674.69371700286865</v>
      </c>
      <c r="AX1836">
        <v>12</v>
      </c>
      <c r="AY1836" t="s">
        <v>50</v>
      </c>
      <c r="AZ1836" s="9">
        <f>AVERAGE(MainTable[[#This Row],[f1]:[f4]])</f>
        <v>0.49660000000000004</v>
      </c>
      <c r="BA1836" s="9">
        <f>AVERAGE(MainTable[[#This Row],[l1]:[l3]])</f>
        <v>0.10133333333333333</v>
      </c>
      <c r="BB1836" s="9">
        <f>AVERAGE(MainTable[[#This Row],[n1]:[lsc]])</f>
        <v>0.48333333333333334</v>
      </c>
      <c r="BC1836" s="9">
        <f>AVERAGE(MainTable[[#This Row],[density]:[clsCoef]])</f>
        <v>0.69550000000000001</v>
      </c>
      <c r="BD1836" s="9">
        <f>AVERAGE(MainTable[[#This Row],[t2]:[t4]])</f>
        <v>0.27400000000000002</v>
      </c>
      <c r="BE1836" s="9">
        <f>AVERAGE(MainTable[[#This Row],[c1]:[c2]])</f>
        <v>0</v>
      </c>
      <c r="BF1836" s="9">
        <f>AVERAGE(MainTable[[#This Row],[n3]], MainTable[[#This Row],[n1]], MainTable[[#This Row],[n4]])</f>
        <v>0.17866666666666667</v>
      </c>
      <c r="BG1836" s="9" t="str">
        <f>VLOOKUP(MainTable[[#This Row],[model]],ModelNames,4,FALSE)</f>
        <v>Kernel/SVM</v>
      </c>
      <c r="BH1836" s="9" cm="1">
        <f t="array" ref="BH1836">MEDIAN(IF($AM$2:$AM$2385=AM1836,$AN$2:$AN$2385))</f>
        <v>0.87225452196382425</v>
      </c>
      <c r="BI1836" s="9" t="str" cm="1">
        <f t="array" ref="BI1836">LEFT(A1836, MIN(IFERROR(FIND({"_binarized","_clean","_converted"}, A1836), LEN(A1836)+1))-1)</f>
        <v>vehicleNorm</v>
      </c>
    </row>
    <row r="1837" spans="1:61" x14ac:dyDescent="0.25">
      <c r="A1837" t="s">
        <v>215</v>
      </c>
      <c r="B1837" s="6">
        <v>25000</v>
      </c>
      <c r="C1837">
        <v>101</v>
      </c>
      <c r="D1837">
        <v>100</v>
      </c>
      <c r="E1837">
        <v>0</v>
      </c>
      <c r="F1837" s="1">
        <v>1.0081934291911001</v>
      </c>
      <c r="G1837">
        <v>0</v>
      </c>
      <c r="H1837">
        <v>0</v>
      </c>
      <c r="I1837" s="1">
        <v>1000000</v>
      </c>
      <c r="J1837" s="1">
        <v>33.811266164088373</v>
      </c>
      <c r="K1837" s="1">
        <v>3.5153522656502441</v>
      </c>
      <c r="L1837" s="1">
        <v>9.2029999999999994</v>
      </c>
      <c r="M1837" s="1">
        <v>4.9170999999999996</v>
      </c>
      <c r="N1837" s="2">
        <v>0.39300000000000002</v>
      </c>
      <c r="O1837" s="2">
        <v>0.495</v>
      </c>
      <c r="P1837" s="2">
        <v>0.20599999999999999</v>
      </c>
      <c r="Q1837" s="2">
        <v>0</v>
      </c>
      <c r="R1837" s="2">
        <v>0.97699999999999998</v>
      </c>
      <c r="S1837" s="2">
        <v>0.80500000000000005</v>
      </c>
      <c r="T1837" s="2">
        <v>6.6000000000000003E-2</v>
      </c>
      <c r="U1837" s="2">
        <v>0.14599999999999999</v>
      </c>
      <c r="V1837" s="2">
        <v>9.1999999999999998E-2</v>
      </c>
      <c r="W1837" s="2">
        <v>0.128</v>
      </c>
      <c r="X1837" s="2">
        <v>0.47099999999999997</v>
      </c>
      <c r="Y1837" s="2">
        <v>0.25700000000000001</v>
      </c>
      <c r="Z1837" s="2">
        <v>0.151</v>
      </c>
      <c r="AA1837" s="2">
        <v>0.89300000000000002</v>
      </c>
      <c r="AB1837" s="2">
        <v>1</v>
      </c>
      <c r="AC1837" s="2">
        <v>0.90900000000000003</v>
      </c>
      <c r="AD1837" s="2">
        <v>0.48199999999999998</v>
      </c>
      <c r="AE1837" s="2">
        <v>0.745</v>
      </c>
      <c r="AF1837" s="2">
        <v>7.0000000000000001E-3</v>
      </c>
      <c r="AG1837" s="2">
        <v>5.0000000000000001E-3</v>
      </c>
      <c r="AH1837" s="2">
        <v>0.81</v>
      </c>
      <c r="AI1837" s="2">
        <v>0</v>
      </c>
      <c r="AJ1837" s="2">
        <v>0</v>
      </c>
      <c r="AK1837">
        <v>24348719</v>
      </c>
      <c r="AL1837">
        <v>1975.73</v>
      </c>
      <c r="AM1837" t="s">
        <v>56</v>
      </c>
      <c r="AN1837" s="3">
        <v>0.85563999999999996</v>
      </c>
      <c r="AO1837" s="3">
        <v>2.1850400453996169E-3</v>
      </c>
      <c r="AP1837" s="3">
        <v>0.85506544067104251</v>
      </c>
      <c r="AQ1837" s="3">
        <v>2.2444829612135999E-3</v>
      </c>
      <c r="AR1837" s="3">
        <v>0.91070561437642039</v>
      </c>
      <c r="AS1837" s="3">
        <v>2.7278686140194148E-3</v>
      </c>
      <c r="AT1837" s="10">
        <v>5.0308704376220703E-3</v>
      </c>
      <c r="AU1837" s="1">
        <v>521.11328125</v>
      </c>
      <c r="AV1837" s="5">
        <v>4969318.989621345</v>
      </c>
      <c r="AW1837" s="9">
        <v>4.1539392471313477</v>
      </c>
      <c r="AX1837">
        <v>10</v>
      </c>
      <c r="AY1837" t="s">
        <v>50</v>
      </c>
      <c r="AZ1837" s="9">
        <f>AVERAGE(MainTable[[#This Row],[f1]:[f4]])</f>
        <v>0.49660000000000004</v>
      </c>
      <c r="BA1837" s="9">
        <f>AVERAGE(MainTable[[#This Row],[l1]:[l3]])</f>
        <v>0.10133333333333333</v>
      </c>
      <c r="BB1837" s="9">
        <f>AVERAGE(MainTable[[#This Row],[n1]:[lsc]])</f>
        <v>0.48333333333333334</v>
      </c>
      <c r="BC1837" s="9">
        <f>AVERAGE(MainTable[[#This Row],[density]:[clsCoef]])</f>
        <v>0.69550000000000001</v>
      </c>
      <c r="BD1837" s="9">
        <f>AVERAGE(MainTable[[#This Row],[t2]:[t4]])</f>
        <v>0.27400000000000002</v>
      </c>
      <c r="BE1837" s="9">
        <f>AVERAGE(MainTable[[#This Row],[c1]:[c2]])</f>
        <v>0</v>
      </c>
      <c r="BF1837" s="9">
        <f>AVERAGE(MainTable[[#This Row],[n3]], MainTable[[#This Row],[n1]], MainTable[[#This Row],[n4]])</f>
        <v>0.17866666666666667</v>
      </c>
      <c r="BG1837" s="9" t="str">
        <f>VLOOKUP(MainTable[[#This Row],[model]],ModelNames,4,FALSE)</f>
        <v>Linear</v>
      </c>
      <c r="BH1837" s="9" cm="1">
        <f t="array" ref="BH1837">MEDIAN(IF($AM$2:$AM$2385=AM1837,$AN$2:$AN$2385))</f>
        <v>0.85279999999999989</v>
      </c>
      <c r="BI1837" s="9" t="str" cm="1">
        <f t="array" ref="BI1837">LEFT(A1837, MIN(IFERROR(FIND({"_binarized","_clean","_converted"}, A1837), LEN(A1837)+1))-1)</f>
        <v>vehicleNorm</v>
      </c>
    </row>
    <row r="1838" spans="1:61" x14ac:dyDescent="0.25">
      <c r="A1838" t="s">
        <v>215</v>
      </c>
      <c r="B1838" s="6">
        <v>25000</v>
      </c>
      <c r="C1838">
        <v>101</v>
      </c>
      <c r="D1838">
        <v>100</v>
      </c>
      <c r="E1838">
        <v>0</v>
      </c>
      <c r="F1838" s="1">
        <v>1.0081934291911001</v>
      </c>
      <c r="G1838">
        <v>0</v>
      </c>
      <c r="H1838">
        <v>0</v>
      </c>
      <c r="I1838" s="1">
        <v>1000000</v>
      </c>
      <c r="J1838" s="1">
        <v>33.811266164088373</v>
      </c>
      <c r="K1838" s="1">
        <v>3.5153522656502441</v>
      </c>
      <c r="L1838" s="1">
        <v>9.2029999999999994</v>
      </c>
      <c r="M1838" s="1">
        <v>4.9170999999999996</v>
      </c>
      <c r="N1838" s="2">
        <v>0.39300000000000002</v>
      </c>
      <c r="O1838" s="2">
        <v>0.495</v>
      </c>
      <c r="P1838" s="2">
        <v>0.20599999999999999</v>
      </c>
      <c r="Q1838" s="2">
        <v>0</v>
      </c>
      <c r="R1838" s="2">
        <v>0.97699999999999998</v>
      </c>
      <c r="S1838" s="2">
        <v>0.80500000000000005</v>
      </c>
      <c r="T1838" s="2">
        <v>6.6000000000000003E-2</v>
      </c>
      <c r="U1838" s="2">
        <v>0.14599999999999999</v>
      </c>
      <c r="V1838" s="2">
        <v>9.1999999999999998E-2</v>
      </c>
      <c r="W1838" s="2">
        <v>0.128</v>
      </c>
      <c r="X1838" s="2">
        <v>0.47099999999999997</v>
      </c>
      <c r="Y1838" s="2">
        <v>0.25700000000000001</v>
      </c>
      <c r="Z1838" s="2">
        <v>0.151</v>
      </c>
      <c r="AA1838" s="2">
        <v>0.89300000000000002</v>
      </c>
      <c r="AB1838" s="2">
        <v>1</v>
      </c>
      <c r="AC1838" s="2">
        <v>0.90900000000000003</v>
      </c>
      <c r="AD1838" s="2">
        <v>0.48199999999999998</v>
      </c>
      <c r="AE1838" s="2">
        <v>0.745</v>
      </c>
      <c r="AF1838" s="2">
        <v>7.0000000000000001E-3</v>
      </c>
      <c r="AG1838" s="2">
        <v>5.0000000000000001E-3</v>
      </c>
      <c r="AH1838" s="2">
        <v>0.81</v>
      </c>
      <c r="AI1838" s="2">
        <v>0</v>
      </c>
      <c r="AJ1838" s="2">
        <v>0</v>
      </c>
      <c r="AK1838">
        <v>24348719</v>
      </c>
      <c r="AL1838">
        <v>1975.73</v>
      </c>
      <c r="AM1838" t="s">
        <v>60</v>
      </c>
      <c r="AN1838" s="3">
        <v>0.85495999999999994</v>
      </c>
      <c r="AO1838" s="3">
        <v>2.2782449385437172E-3</v>
      </c>
      <c r="AP1838" s="3">
        <v>0.85442807453714464</v>
      </c>
      <c r="AQ1838" s="3">
        <v>2.281737978685658E-3</v>
      </c>
      <c r="AR1838" s="3">
        <v>0.9100406753705309</v>
      </c>
      <c r="AS1838" s="3">
        <v>2.3970115372911149E-3</v>
      </c>
      <c r="AT1838" s="10">
        <v>5.4976940155029297E-3</v>
      </c>
      <c r="AU1838" s="1">
        <v>532.59375</v>
      </c>
      <c r="AV1838" s="5">
        <v>4547361.1171343084</v>
      </c>
      <c r="AW1838" s="9">
        <v>9.0054516792297363</v>
      </c>
      <c r="AX1838">
        <v>16</v>
      </c>
      <c r="AY1838" t="s">
        <v>50</v>
      </c>
      <c r="AZ1838" s="9">
        <f>AVERAGE(MainTable[[#This Row],[f1]:[f4]])</f>
        <v>0.49660000000000004</v>
      </c>
      <c r="BA1838" s="9">
        <f>AVERAGE(MainTable[[#This Row],[l1]:[l3]])</f>
        <v>0.10133333333333333</v>
      </c>
      <c r="BB1838" s="9">
        <f>AVERAGE(MainTable[[#This Row],[n1]:[lsc]])</f>
        <v>0.48333333333333334</v>
      </c>
      <c r="BC1838" s="9">
        <f>AVERAGE(MainTable[[#This Row],[density]:[clsCoef]])</f>
        <v>0.69550000000000001</v>
      </c>
      <c r="BD1838" s="9">
        <f>AVERAGE(MainTable[[#This Row],[t2]:[t4]])</f>
        <v>0.27400000000000002</v>
      </c>
      <c r="BE1838" s="9">
        <f>AVERAGE(MainTable[[#This Row],[c1]:[c2]])</f>
        <v>0</v>
      </c>
      <c r="BF1838" s="9">
        <f>AVERAGE(MainTable[[#This Row],[n3]], MainTable[[#This Row],[n1]], MainTable[[#This Row],[n4]])</f>
        <v>0.17866666666666667</v>
      </c>
      <c r="BG1838" s="9" t="str">
        <f>VLOOKUP(MainTable[[#This Row],[model]],ModelNames,4,FALSE)</f>
        <v>Linear</v>
      </c>
      <c r="BH1838" s="9" cm="1">
        <f t="array" ref="BH1838">MEDIAN(IF($AM$2:$AM$2385=AM1838,$AN$2:$AN$2385))</f>
        <v>0.84154689776823377</v>
      </c>
      <c r="BI1838" s="9" t="str" cm="1">
        <f t="array" ref="BI1838">LEFT(A1838, MIN(IFERROR(FIND({"_binarized","_clean","_converted"}, A1838), LEN(A1838)+1))-1)</f>
        <v>vehicleNorm</v>
      </c>
    </row>
    <row r="1839" spans="1:61" x14ac:dyDescent="0.25">
      <c r="A1839" t="s">
        <v>215</v>
      </c>
      <c r="B1839" s="6">
        <v>25000</v>
      </c>
      <c r="C1839">
        <v>101</v>
      </c>
      <c r="D1839">
        <v>100</v>
      </c>
      <c r="E1839">
        <v>0</v>
      </c>
      <c r="F1839" s="1">
        <v>1.0081934291911001</v>
      </c>
      <c r="G1839">
        <v>0</v>
      </c>
      <c r="H1839">
        <v>0</v>
      </c>
      <c r="I1839" s="1">
        <v>1000000</v>
      </c>
      <c r="J1839" s="1">
        <v>33.811266164088373</v>
      </c>
      <c r="K1839" s="1">
        <v>3.5153522656502441</v>
      </c>
      <c r="L1839" s="1">
        <v>9.2029999999999994</v>
      </c>
      <c r="M1839" s="1">
        <v>4.9170999999999996</v>
      </c>
      <c r="N1839" s="2">
        <v>0.39300000000000002</v>
      </c>
      <c r="O1839" s="2">
        <v>0.495</v>
      </c>
      <c r="P1839" s="2">
        <v>0.20599999999999999</v>
      </c>
      <c r="Q1839" s="2">
        <v>0</v>
      </c>
      <c r="R1839" s="2">
        <v>0.97699999999999998</v>
      </c>
      <c r="S1839" s="2">
        <v>0.80500000000000005</v>
      </c>
      <c r="T1839" s="2">
        <v>6.6000000000000003E-2</v>
      </c>
      <c r="U1839" s="2">
        <v>0.14599999999999999</v>
      </c>
      <c r="V1839" s="2">
        <v>9.1999999999999998E-2</v>
      </c>
      <c r="W1839" s="2">
        <v>0.128</v>
      </c>
      <c r="X1839" s="2">
        <v>0.47099999999999997</v>
      </c>
      <c r="Y1839" s="2">
        <v>0.25700000000000001</v>
      </c>
      <c r="Z1839" s="2">
        <v>0.151</v>
      </c>
      <c r="AA1839" s="2">
        <v>0.89300000000000002</v>
      </c>
      <c r="AB1839" s="2">
        <v>1</v>
      </c>
      <c r="AC1839" s="2">
        <v>0.90900000000000003</v>
      </c>
      <c r="AD1839" s="2">
        <v>0.48199999999999998</v>
      </c>
      <c r="AE1839" s="2">
        <v>0.745</v>
      </c>
      <c r="AF1839" s="2">
        <v>7.0000000000000001E-3</v>
      </c>
      <c r="AG1839" s="2">
        <v>5.0000000000000001E-3</v>
      </c>
      <c r="AH1839" s="2">
        <v>0.81</v>
      </c>
      <c r="AI1839" s="2">
        <v>0</v>
      </c>
      <c r="AJ1839" s="2">
        <v>0</v>
      </c>
      <c r="AK1839">
        <v>24348719</v>
      </c>
      <c r="AL1839">
        <v>1975.73</v>
      </c>
      <c r="AM1839" t="s">
        <v>62</v>
      </c>
      <c r="AN1839" s="3">
        <v>0.85196000000000005</v>
      </c>
      <c r="AO1839" s="3">
        <v>2.6027677575995892E-3</v>
      </c>
      <c r="AP1839" s="3">
        <v>0.85120210409645236</v>
      </c>
      <c r="AQ1839" s="3">
        <v>2.660036506316397E-3</v>
      </c>
      <c r="AT1839" s="10">
        <v>5.8505535125732422E-3</v>
      </c>
      <c r="AU1839" s="1">
        <v>539.65234375</v>
      </c>
      <c r="AV1839" s="5">
        <v>4273099.9633236891</v>
      </c>
      <c r="AW1839" s="9">
        <v>8.1473021507263184</v>
      </c>
      <c r="AX1839">
        <v>6</v>
      </c>
      <c r="AY1839" t="s">
        <v>50</v>
      </c>
      <c r="AZ1839" s="9">
        <f>AVERAGE(MainTable[[#This Row],[f1]:[f4]])</f>
        <v>0.49660000000000004</v>
      </c>
      <c r="BA1839" s="9">
        <f>AVERAGE(MainTable[[#This Row],[l1]:[l3]])</f>
        <v>0.10133333333333333</v>
      </c>
      <c r="BB1839" s="9">
        <f>AVERAGE(MainTable[[#This Row],[n1]:[lsc]])</f>
        <v>0.48333333333333334</v>
      </c>
      <c r="BC1839" s="9">
        <f>AVERAGE(MainTable[[#This Row],[density]:[clsCoef]])</f>
        <v>0.69550000000000001</v>
      </c>
      <c r="BD1839" s="9">
        <f>AVERAGE(MainTable[[#This Row],[t2]:[t4]])</f>
        <v>0.27400000000000002</v>
      </c>
      <c r="BE1839" s="9">
        <f>AVERAGE(MainTable[[#This Row],[c1]:[c2]])</f>
        <v>0</v>
      </c>
      <c r="BF1839" s="9">
        <f>AVERAGE(MainTable[[#This Row],[n3]], MainTable[[#This Row],[n1]], MainTable[[#This Row],[n4]])</f>
        <v>0.17866666666666667</v>
      </c>
      <c r="BG1839" s="9" t="str">
        <f>VLOOKUP(MainTable[[#This Row],[model]],ModelNames,4,FALSE)</f>
        <v>Linear</v>
      </c>
      <c r="BH1839" s="9" cm="1">
        <f t="array" ref="BH1839">MEDIAN(IF($AM$2:$AM$2385=AM1839,$AN$2:$AN$2385))</f>
        <v>0.84909999999999997</v>
      </c>
      <c r="BI1839" s="9" t="str" cm="1">
        <f t="array" ref="BI1839">LEFT(A1839, MIN(IFERROR(FIND({"_binarized","_clean","_converted"}, A1839), LEN(A1839)+1))-1)</f>
        <v>vehicleNorm</v>
      </c>
    </row>
    <row r="1840" spans="1:61" x14ac:dyDescent="0.25">
      <c r="A1840" t="s">
        <v>215</v>
      </c>
      <c r="B1840" s="6">
        <v>25000</v>
      </c>
      <c r="C1840">
        <v>101</v>
      </c>
      <c r="D1840">
        <v>100</v>
      </c>
      <c r="E1840">
        <v>0</v>
      </c>
      <c r="F1840" s="1">
        <v>1.0081934291911001</v>
      </c>
      <c r="G1840">
        <v>0</v>
      </c>
      <c r="H1840">
        <v>0</v>
      </c>
      <c r="I1840" s="1">
        <v>1000000</v>
      </c>
      <c r="J1840" s="1">
        <v>33.811266164088373</v>
      </c>
      <c r="K1840" s="1">
        <v>3.5153522656502441</v>
      </c>
      <c r="L1840" s="1">
        <v>9.2029999999999994</v>
      </c>
      <c r="M1840" s="1">
        <v>4.9170999999999996</v>
      </c>
      <c r="N1840" s="2">
        <v>0.39300000000000002</v>
      </c>
      <c r="O1840" s="2">
        <v>0.495</v>
      </c>
      <c r="P1840" s="2">
        <v>0.20599999999999999</v>
      </c>
      <c r="Q1840" s="2">
        <v>0</v>
      </c>
      <c r="R1840" s="2">
        <v>0.97699999999999998</v>
      </c>
      <c r="S1840" s="2">
        <v>0.80500000000000005</v>
      </c>
      <c r="T1840" s="2">
        <v>6.6000000000000003E-2</v>
      </c>
      <c r="U1840" s="2">
        <v>0.14599999999999999</v>
      </c>
      <c r="V1840" s="2">
        <v>9.1999999999999998E-2</v>
      </c>
      <c r="W1840" s="2">
        <v>0.128</v>
      </c>
      <c r="X1840" s="2">
        <v>0.47099999999999997</v>
      </c>
      <c r="Y1840" s="2">
        <v>0.25700000000000001</v>
      </c>
      <c r="Z1840" s="2">
        <v>0.151</v>
      </c>
      <c r="AA1840" s="2">
        <v>0.89300000000000002</v>
      </c>
      <c r="AB1840" s="2">
        <v>1</v>
      </c>
      <c r="AC1840" s="2">
        <v>0.90900000000000003</v>
      </c>
      <c r="AD1840" s="2">
        <v>0.48199999999999998</v>
      </c>
      <c r="AE1840" s="2">
        <v>0.745</v>
      </c>
      <c r="AF1840" s="2">
        <v>7.0000000000000001E-3</v>
      </c>
      <c r="AG1840" s="2">
        <v>5.0000000000000001E-3</v>
      </c>
      <c r="AH1840" s="2">
        <v>0.81</v>
      </c>
      <c r="AI1840" s="2">
        <v>0</v>
      </c>
      <c r="AJ1840" s="2">
        <v>0</v>
      </c>
      <c r="AK1840">
        <v>24348719</v>
      </c>
      <c r="AL1840">
        <v>1975.73</v>
      </c>
      <c r="AM1840" t="s">
        <v>49</v>
      </c>
      <c r="AN1840" s="3">
        <v>0.84835999999999989</v>
      </c>
      <c r="AO1840" s="3">
        <v>5.281514934183191E-3</v>
      </c>
      <c r="AP1840" s="3">
        <v>0.84808940413702538</v>
      </c>
      <c r="AQ1840" s="3">
        <v>5.33001246099956E-3</v>
      </c>
      <c r="AR1840" s="3">
        <v>0.90513569775995373</v>
      </c>
      <c r="AS1840" s="3">
        <v>3.016574668938253E-3</v>
      </c>
      <c r="AT1840" s="10">
        <v>1.7328977584838871E-2</v>
      </c>
      <c r="AU1840" s="1">
        <v>653.65234375</v>
      </c>
      <c r="AV1840" s="5">
        <v>1442670.2254997729</v>
      </c>
      <c r="AW1840" s="9">
        <v>384.72780585289001</v>
      </c>
      <c r="AX1840">
        <v>16</v>
      </c>
      <c r="AY1840" t="s">
        <v>50</v>
      </c>
      <c r="AZ1840" s="9">
        <f>AVERAGE(MainTable[[#This Row],[f1]:[f4]])</f>
        <v>0.49660000000000004</v>
      </c>
      <c r="BA1840" s="9">
        <f>AVERAGE(MainTable[[#This Row],[l1]:[l3]])</f>
        <v>0.10133333333333333</v>
      </c>
      <c r="BB1840" s="9">
        <f>AVERAGE(MainTable[[#This Row],[n1]:[lsc]])</f>
        <v>0.48333333333333334</v>
      </c>
      <c r="BC1840" s="9">
        <f>AVERAGE(MainTable[[#This Row],[density]:[clsCoef]])</f>
        <v>0.69550000000000001</v>
      </c>
      <c r="BD1840" s="9">
        <f>AVERAGE(MainTable[[#This Row],[t2]:[t4]])</f>
        <v>0.27400000000000002</v>
      </c>
      <c r="BE1840" s="9">
        <f>AVERAGE(MainTable[[#This Row],[c1]:[c2]])</f>
        <v>0</v>
      </c>
      <c r="BF1840" s="9">
        <f>AVERAGE(MainTable[[#This Row],[n3]], MainTable[[#This Row],[n1]], MainTable[[#This Row],[n4]])</f>
        <v>0.17866666666666667</v>
      </c>
      <c r="BG1840" s="9" t="str">
        <f>VLOOKUP(MainTable[[#This Row],[model]],ModelNames,4,FALSE)</f>
        <v>Neural</v>
      </c>
      <c r="BH1840" s="9" cm="1">
        <f t="array" ref="BH1840">MEDIAN(IF($AM$2:$AM$2385=AM1840,$AN$2:$AN$2385))</f>
        <v>0.87620447459485384</v>
      </c>
      <c r="BI1840" s="9" t="str" cm="1">
        <f t="array" ref="BI1840">LEFT(A1840, MIN(IFERROR(FIND({"_binarized","_clean","_converted"}, A1840), LEN(A1840)+1))-1)</f>
        <v>vehicleNorm</v>
      </c>
    </row>
    <row r="1841" spans="1:61" x14ac:dyDescent="0.25">
      <c r="A1841" t="s">
        <v>215</v>
      </c>
      <c r="B1841" s="6">
        <v>25000</v>
      </c>
      <c r="C1841">
        <v>101</v>
      </c>
      <c r="D1841">
        <v>100</v>
      </c>
      <c r="E1841">
        <v>0</v>
      </c>
      <c r="F1841" s="1">
        <v>1.0081934291911001</v>
      </c>
      <c r="G1841">
        <v>0</v>
      </c>
      <c r="H1841">
        <v>0</v>
      </c>
      <c r="I1841" s="1">
        <v>1000000</v>
      </c>
      <c r="J1841" s="1">
        <v>33.811266164088373</v>
      </c>
      <c r="K1841" s="1">
        <v>3.5153522656502441</v>
      </c>
      <c r="L1841" s="1">
        <v>9.2029999999999994</v>
      </c>
      <c r="M1841" s="1">
        <v>4.9170999999999996</v>
      </c>
      <c r="N1841" s="2">
        <v>0.39300000000000002</v>
      </c>
      <c r="O1841" s="2">
        <v>0.495</v>
      </c>
      <c r="P1841" s="2">
        <v>0.20599999999999999</v>
      </c>
      <c r="Q1841" s="2">
        <v>0</v>
      </c>
      <c r="R1841" s="2">
        <v>0.97699999999999998</v>
      </c>
      <c r="S1841" s="2">
        <v>0.80500000000000005</v>
      </c>
      <c r="T1841" s="2">
        <v>6.6000000000000003E-2</v>
      </c>
      <c r="U1841" s="2">
        <v>0.14599999999999999</v>
      </c>
      <c r="V1841" s="2">
        <v>9.1999999999999998E-2</v>
      </c>
      <c r="W1841" s="2">
        <v>0.128</v>
      </c>
      <c r="X1841" s="2">
        <v>0.47099999999999997</v>
      </c>
      <c r="Y1841" s="2">
        <v>0.25700000000000001</v>
      </c>
      <c r="Z1841" s="2">
        <v>0.151</v>
      </c>
      <c r="AA1841" s="2">
        <v>0.89300000000000002</v>
      </c>
      <c r="AB1841" s="2">
        <v>1</v>
      </c>
      <c r="AC1841" s="2">
        <v>0.90900000000000003</v>
      </c>
      <c r="AD1841" s="2">
        <v>0.48199999999999998</v>
      </c>
      <c r="AE1841" s="2">
        <v>0.745</v>
      </c>
      <c r="AF1841" s="2">
        <v>7.0000000000000001E-3</v>
      </c>
      <c r="AG1841" s="2">
        <v>5.0000000000000001E-3</v>
      </c>
      <c r="AH1841" s="2">
        <v>0.81</v>
      </c>
      <c r="AI1841" s="2">
        <v>0</v>
      </c>
      <c r="AJ1841" s="2">
        <v>0</v>
      </c>
      <c r="AK1841">
        <v>24348719</v>
      </c>
      <c r="AL1841">
        <v>1975.73</v>
      </c>
      <c r="AM1841" t="s">
        <v>64</v>
      </c>
      <c r="AN1841" s="3">
        <v>0.84672000000000003</v>
      </c>
      <c r="AO1841" s="3">
        <v>2.4870866490735609E-3</v>
      </c>
      <c r="AP1841" s="3">
        <v>0.84568160569463602</v>
      </c>
      <c r="AQ1841" s="3">
        <v>2.507915367565105E-3</v>
      </c>
      <c r="AR1841" s="3">
        <v>0.90595196570265624</v>
      </c>
      <c r="AS1841" s="3">
        <v>2.5055705893609558E-3</v>
      </c>
      <c r="AT1841" s="10">
        <v>4.4867992401123047E-3</v>
      </c>
      <c r="AU1841" s="1">
        <v>656.7265625</v>
      </c>
      <c r="AV1841" s="5">
        <v>5571900.7386152297</v>
      </c>
      <c r="AW1841" s="9">
        <v>0.39915084838867188</v>
      </c>
      <c r="AX1841">
        <v>2</v>
      </c>
      <c r="AY1841" t="s">
        <v>50</v>
      </c>
      <c r="AZ1841" s="9">
        <f>AVERAGE(MainTable[[#This Row],[f1]:[f4]])</f>
        <v>0.49660000000000004</v>
      </c>
      <c r="BA1841" s="9">
        <f>AVERAGE(MainTable[[#This Row],[l1]:[l3]])</f>
        <v>0.10133333333333333</v>
      </c>
      <c r="BB1841" s="9">
        <f>AVERAGE(MainTable[[#This Row],[n1]:[lsc]])</f>
        <v>0.48333333333333334</v>
      </c>
      <c r="BC1841" s="9">
        <f>AVERAGE(MainTable[[#This Row],[density]:[clsCoef]])</f>
        <v>0.69550000000000001</v>
      </c>
      <c r="BD1841" s="9">
        <f>AVERAGE(MainTable[[#This Row],[t2]:[t4]])</f>
        <v>0.27400000000000002</v>
      </c>
      <c r="BE1841" s="9">
        <f>AVERAGE(MainTable[[#This Row],[c1]:[c2]])</f>
        <v>0</v>
      </c>
      <c r="BF1841" s="9">
        <f>AVERAGE(MainTable[[#This Row],[n3]], MainTable[[#This Row],[n1]], MainTable[[#This Row],[n4]])</f>
        <v>0.17866666666666667</v>
      </c>
      <c r="BG1841" s="9" t="str">
        <f>VLOOKUP(MainTable[[#This Row],[model]],ModelNames,4,FALSE)</f>
        <v>Discriminant</v>
      </c>
      <c r="BH1841" s="9" cm="1">
        <f t="array" ref="BH1841">MEDIAN(IF($AM$2:$AM$2385=AM1841,$AN$2:$AN$2385))</f>
        <v>0.83860904466088915</v>
      </c>
      <c r="BI1841" s="9" t="str" cm="1">
        <f t="array" ref="BI1841">LEFT(A1841, MIN(IFERROR(FIND({"_binarized","_clean","_converted"}, A1841), LEN(A1841)+1))-1)</f>
        <v>vehicleNorm</v>
      </c>
    </row>
    <row r="1842" spans="1:61" x14ac:dyDescent="0.25">
      <c r="A1842" t="s">
        <v>215</v>
      </c>
      <c r="B1842" s="6">
        <v>25000</v>
      </c>
      <c r="C1842">
        <v>101</v>
      </c>
      <c r="D1842">
        <v>100</v>
      </c>
      <c r="E1842">
        <v>0</v>
      </c>
      <c r="F1842" s="1">
        <v>1.0081934291911001</v>
      </c>
      <c r="G1842">
        <v>0</v>
      </c>
      <c r="H1842">
        <v>0</v>
      </c>
      <c r="I1842" s="1">
        <v>1000000</v>
      </c>
      <c r="J1842" s="1">
        <v>33.811266164088373</v>
      </c>
      <c r="K1842" s="1">
        <v>3.5153522656502441</v>
      </c>
      <c r="L1842" s="1">
        <v>9.2029999999999994</v>
      </c>
      <c r="M1842" s="1">
        <v>4.9170999999999996</v>
      </c>
      <c r="N1842" s="2">
        <v>0.39300000000000002</v>
      </c>
      <c r="O1842" s="2">
        <v>0.495</v>
      </c>
      <c r="P1842" s="2">
        <v>0.20599999999999999</v>
      </c>
      <c r="Q1842" s="2">
        <v>0</v>
      </c>
      <c r="R1842" s="2">
        <v>0.97699999999999998</v>
      </c>
      <c r="S1842" s="2">
        <v>0.80500000000000005</v>
      </c>
      <c r="T1842" s="2">
        <v>6.6000000000000003E-2</v>
      </c>
      <c r="U1842" s="2">
        <v>0.14599999999999999</v>
      </c>
      <c r="V1842" s="2">
        <v>9.1999999999999998E-2</v>
      </c>
      <c r="W1842" s="2">
        <v>0.128</v>
      </c>
      <c r="X1842" s="2">
        <v>0.47099999999999997</v>
      </c>
      <c r="Y1842" s="2">
        <v>0.25700000000000001</v>
      </c>
      <c r="Z1842" s="2">
        <v>0.151</v>
      </c>
      <c r="AA1842" s="2">
        <v>0.89300000000000002</v>
      </c>
      <c r="AB1842" s="2">
        <v>1</v>
      </c>
      <c r="AC1842" s="2">
        <v>0.90900000000000003</v>
      </c>
      <c r="AD1842" s="2">
        <v>0.48199999999999998</v>
      </c>
      <c r="AE1842" s="2">
        <v>0.745</v>
      </c>
      <c r="AF1842" s="2">
        <v>7.0000000000000001E-3</v>
      </c>
      <c r="AG1842" s="2">
        <v>5.0000000000000001E-3</v>
      </c>
      <c r="AH1842" s="2">
        <v>0.81</v>
      </c>
      <c r="AI1842" s="2">
        <v>0</v>
      </c>
      <c r="AJ1842" s="2">
        <v>0</v>
      </c>
      <c r="AK1842">
        <v>24348719</v>
      </c>
      <c r="AL1842">
        <v>1975.73</v>
      </c>
      <c r="AM1842" t="s">
        <v>57</v>
      </c>
      <c r="AN1842" s="3">
        <v>0.83043999999999996</v>
      </c>
      <c r="AO1842" s="3">
        <v>5.9429285709993018E-3</v>
      </c>
      <c r="AP1842" s="3">
        <v>0.82949846029453389</v>
      </c>
      <c r="AQ1842" s="3">
        <v>6.0878757885109228E-3</v>
      </c>
      <c r="AR1842" s="3">
        <v>0.84644326727216268</v>
      </c>
      <c r="AS1842" s="3">
        <v>1.029882069853414E-2</v>
      </c>
      <c r="AT1842" s="10">
        <v>6.8993568420410156E-3</v>
      </c>
      <c r="AU1842" s="1">
        <v>489.1953125</v>
      </c>
      <c r="AV1842" s="5">
        <v>3623526.1593752159</v>
      </c>
      <c r="AW1842" s="9">
        <v>17.88745546340942</v>
      </c>
      <c r="AX1842">
        <v>24</v>
      </c>
      <c r="AY1842" t="s">
        <v>50</v>
      </c>
      <c r="AZ1842" s="9">
        <f>AVERAGE(MainTable[[#This Row],[f1]:[f4]])</f>
        <v>0.49660000000000004</v>
      </c>
      <c r="BA1842" s="9">
        <f>AVERAGE(MainTable[[#This Row],[l1]:[l3]])</f>
        <v>0.10133333333333333</v>
      </c>
      <c r="BB1842" s="9">
        <f>AVERAGE(MainTable[[#This Row],[n1]:[lsc]])</f>
        <v>0.48333333333333334</v>
      </c>
      <c r="BC1842" s="9">
        <f>AVERAGE(MainTable[[#This Row],[density]:[clsCoef]])</f>
        <v>0.69550000000000001</v>
      </c>
      <c r="BD1842" s="9">
        <f>AVERAGE(MainTable[[#This Row],[t2]:[t4]])</f>
        <v>0.27400000000000002</v>
      </c>
      <c r="BE1842" s="9">
        <f>AVERAGE(MainTable[[#This Row],[c1]:[c2]])</f>
        <v>0</v>
      </c>
      <c r="BF1842" s="9">
        <f>AVERAGE(MainTable[[#This Row],[n3]], MainTable[[#This Row],[n1]], MainTable[[#This Row],[n4]])</f>
        <v>0.17866666666666667</v>
      </c>
      <c r="BG1842" s="9" t="str">
        <f>VLOOKUP(MainTable[[#This Row],[model]],ModelNames,4,FALSE)</f>
        <v>Tree-based</v>
      </c>
      <c r="BH1842" s="9" cm="1">
        <f t="array" ref="BH1842">MEDIAN(IF($AM$2:$AM$2385=AM1842,$AN$2:$AN$2385))</f>
        <v>0.84387062005572167</v>
      </c>
      <c r="BI1842" s="9" t="str" cm="1">
        <f t="array" ref="BI1842">LEFT(A1842, MIN(IFERROR(FIND({"_binarized","_clean","_converted"}, A1842), LEN(A1842)+1))-1)</f>
        <v>vehicleNorm</v>
      </c>
    </row>
    <row r="1843" spans="1:61" x14ac:dyDescent="0.25">
      <c r="A1843" t="s">
        <v>215</v>
      </c>
      <c r="B1843" s="6">
        <v>25000</v>
      </c>
      <c r="C1843">
        <v>101</v>
      </c>
      <c r="D1843">
        <v>100</v>
      </c>
      <c r="E1843">
        <v>0</v>
      </c>
      <c r="F1843" s="1">
        <v>1.0081934291911001</v>
      </c>
      <c r="G1843">
        <v>0</v>
      </c>
      <c r="H1843">
        <v>0</v>
      </c>
      <c r="I1843" s="1">
        <v>1000000</v>
      </c>
      <c r="J1843" s="1">
        <v>33.811266164088373</v>
      </c>
      <c r="K1843" s="1">
        <v>3.5153522656502441</v>
      </c>
      <c r="L1843" s="1">
        <v>9.2029999999999994</v>
      </c>
      <c r="M1843" s="1">
        <v>4.9170999999999996</v>
      </c>
      <c r="N1843" s="2">
        <v>0.39300000000000002</v>
      </c>
      <c r="O1843" s="2">
        <v>0.495</v>
      </c>
      <c r="P1843" s="2">
        <v>0.20599999999999999</v>
      </c>
      <c r="Q1843" s="2">
        <v>0</v>
      </c>
      <c r="R1843" s="2">
        <v>0.97699999999999998</v>
      </c>
      <c r="S1843" s="2">
        <v>0.80500000000000005</v>
      </c>
      <c r="T1843" s="2">
        <v>6.6000000000000003E-2</v>
      </c>
      <c r="U1843" s="2">
        <v>0.14599999999999999</v>
      </c>
      <c r="V1843" s="2">
        <v>9.1999999999999998E-2</v>
      </c>
      <c r="W1843" s="2">
        <v>0.128</v>
      </c>
      <c r="X1843" s="2">
        <v>0.47099999999999997</v>
      </c>
      <c r="Y1843" s="2">
        <v>0.25700000000000001</v>
      </c>
      <c r="Z1843" s="2">
        <v>0.151</v>
      </c>
      <c r="AA1843" s="2">
        <v>0.89300000000000002</v>
      </c>
      <c r="AB1843" s="2">
        <v>1</v>
      </c>
      <c r="AC1843" s="2">
        <v>0.90900000000000003</v>
      </c>
      <c r="AD1843" s="2">
        <v>0.48199999999999998</v>
      </c>
      <c r="AE1843" s="2">
        <v>0.745</v>
      </c>
      <c r="AF1843" s="2">
        <v>7.0000000000000001E-3</v>
      </c>
      <c r="AG1843" s="2">
        <v>5.0000000000000001E-3</v>
      </c>
      <c r="AH1843" s="2">
        <v>0.81</v>
      </c>
      <c r="AI1843" s="2">
        <v>0</v>
      </c>
      <c r="AJ1843" s="2">
        <v>0</v>
      </c>
      <c r="AK1843">
        <v>24348719</v>
      </c>
      <c r="AL1843">
        <v>1975.73</v>
      </c>
      <c r="AM1843" t="s">
        <v>61</v>
      </c>
      <c r="AN1843" s="3">
        <v>0.81359999999999988</v>
      </c>
      <c r="AO1843" s="3">
        <v>4.5024437808816519E-3</v>
      </c>
      <c r="AP1843" s="3">
        <v>0.80994376492556308</v>
      </c>
      <c r="AQ1843" s="3">
        <v>4.6307884977870003E-3</v>
      </c>
      <c r="AR1843" s="3">
        <v>0.87520790695397022</v>
      </c>
      <c r="AS1843" s="3">
        <v>3.97752567594518E-3</v>
      </c>
      <c r="AT1843" s="10">
        <v>4.4053316116333008E-2</v>
      </c>
      <c r="AU1843" s="1">
        <v>672.80859375</v>
      </c>
      <c r="AV1843" s="5">
        <v>567494.1685202925</v>
      </c>
      <c r="AW1843" s="9">
        <v>0.91913175582885742</v>
      </c>
      <c r="AX1843">
        <v>4</v>
      </c>
      <c r="AY1843" t="s">
        <v>50</v>
      </c>
      <c r="AZ1843" s="9">
        <f>AVERAGE(MainTable[[#This Row],[f1]:[f4]])</f>
        <v>0.49660000000000004</v>
      </c>
      <c r="BA1843" s="9">
        <f>AVERAGE(MainTable[[#This Row],[l1]:[l3]])</f>
        <v>0.10133333333333333</v>
      </c>
      <c r="BB1843" s="9">
        <f>AVERAGE(MainTable[[#This Row],[n1]:[lsc]])</f>
        <v>0.48333333333333334</v>
      </c>
      <c r="BC1843" s="9">
        <f>AVERAGE(MainTable[[#This Row],[density]:[clsCoef]])</f>
        <v>0.69550000000000001</v>
      </c>
      <c r="BD1843" s="9">
        <f>AVERAGE(MainTable[[#This Row],[t2]:[t4]])</f>
        <v>0.27400000000000002</v>
      </c>
      <c r="BE1843" s="9">
        <f>AVERAGE(MainTable[[#This Row],[c1]:[c2]])</f>
        <v>0</v>
      </c>
      <c r="BF1843" s="9">
        <f>AVERAGE(MainTable[[#This Row],[n3]], MainTable[[#This Row],[n1]], MainTable[[#This Row],[n4]])</f>
        <v>0.17866666666666667</v>
      </c>
      <c r="BG1843" s="9" t="str">
        <f>VLOOKUP(MainTable[[#This Row],[model]],ModelNames,4,FALSE)</f>
        <v>Discriminant</v>
      </c>
      <c r="BH1843" s="9" cm="1">
        <f t="array" ref="BH1843">MEDIAN(IF($AM$2:$AM$2385=AM1843,$AN$2:$AN$2385))</f>
        <v>0.82848361206198695</v>
      </c>
      <c r="BI1843" s="9" t="str" cm="1">
        <f t="array" ref="BI1843">LEFT(A1843, MIN(IFERROR(FIND({"_binarized","_clean","_converted"}, A1843), LEN(A1843)+1))-1)</f>
        <v>vehicleNorm</v>
      </c>
    </row>
    <row r="1844" spans="1:61" x14ac:dyDescent="0.25">
      <c r="A1844" t="s">
        <v>215</v>
      </c>
      <c r="B1844" s="6">
        <v>25000</v>
      </c>
      <c r="C1844">
        <v>101</v>
      </c>
      <c r="D1844">
        <v>100</v>
      </c>
      <c r="E1844">
        <v>0</v>
      </c>
      <c r="F1844" s="1">
        <v>1.0081934291911001</v>
      </c>
      <c r="G1844">
        <v>0</v>
      </c>
      <c r="H1844">
        <v>0</v>
      </c>
      <c r="I1844" s="1">
        <v>1000000</v>
      </c>
      <c r="J1844" s="1">
        <v>33.811266164088373</v>
      </c>
      <c r="K1844" s="1">
        <v>3.5153522656502441</v>
      </c>
      <c r="L1844" s="1">
        <v>9.2029999999999994</v>
      </c>
      <c r="M1844" s="1">
        <v>4.9170999999999996</v>
      </c>
      <c r="N1844" s="2">
        <v>0.39300000000000002</v>
      </c>
      <c r="O1844" s="2">
        <v>0.495</v>
      </c>
      <c r="P1844" s="2">
        <v>0.20599999999999999</v>
      </c>
      <c r="Q1844" s="2">
        <v>0</v>
      </c>
      <c r="R1844" s="2">
        <v>0.97699999999999998</v>
      </c>
      <c r="S1844" s="2">
        <v>0.80500000000000005</v>
      </c>
      <c r="T1844" s="2">
        <v>6.6000000000000003E-2</v>
      </c>
      <c r="U1844" s="2">
        <v>0.14599999999999999</v>
      </c>
      <c r="V1844" s="2">
        <v>9.1999999999999998E-2</v>
      </c>
      <c r="W1844" s="2">
        <v>0.128</v>
      </c>
      <c r="X1844" s="2">
        <v>0.47099999999999997</v>
      </c>
      <c r="Y1844" s="2">
        <v>0.25700000000000001</v>
      </c>
      <c r="Z1844" s="2">
        <v>0.151</v>
      </c>
      <c r="AA1844" s="2">
        <v>0.89300000000000002</v>
      </c>
      <c r="AB1844" s="2">
        <v>1</v>
      </c>
      <c r="AC1844" s="2">
        <v>0.90900000000000003</v>
      </c>
      <c r="AD1844" s="2">
        <v>0.48199999999999998</v>
      </c>
      <c r="AE1844" s="2">
        <v>0.745</v>
      </c>
      <c r="AF1844" s="2">
        <v>7.0000000000000001E-3</v>
      </c>
      <c r="AG1844" s="2">
        <v>5.0000000000000001E-3</v>
      </c>
      <c r="AH1844" s="2">
        <v>0.81</v>
      </c>
      <c r="AI1844" s="2">
        <v>0</v>
      </c>
      <c r="AJ1844" s="2">
        <v>0</v>
      </c>
      <c r="AK1844">
        <v>24348719</v>
      </c>
      <c r="AL1844">
        <v>1975.73</v>
      </c>
      <c r="AM1844" t="s">
        <v>63</v>
      </c>
      <c r="AN1844" s="3">
        <v>0.80828000000000011</v>
      </c>
      <c r="AO1844" s="3">
        <v>4.7423201072892768E-3</v>
      </c>
      <c r="AP1844" s="3">
        <v>0.80414206353302975</v>
      </c>
      <c r="AQ1844" s="3">
        <v>4.8941412965435218E-3</v>
      </c>
      <c r="AR1844" s="3">
        <v>0.87173722486919247</v>
      </c>
      <c r="AS1844" s="3">
        <v>4.2952785268176646E-3</v>
      </c>
      <c r="AT1844" s="10">
        <v>2.692055702209473E-2</v>
      </c>
      <c r="AU1844" s="1">
        <v>649.82421875</v>
      </c>
      <c r="AV1844" s="5">
        <v>928658.34757733834</v>
      </c>
      <c r="AW1844" s="9">
        <v>0.37056303024291992</v>
      </c>
      <c r="AX1844">
        <v>4</v>
      </c>
      <c r="AY1844" t="s">
        <v>50</v>
      </c>
      <c r="AZ1844" s="9">
        <f>AVERAGE(MainTable[[#This Row],[f1]:[f4]])</f>
        <v>0.49660000000000004</v>
      </c>
      <c r="BA1844" s="9">
        <f>AVERAGE(MainTable[[#This Row],[l1]:[l3]])</f>
        <v>0.10133333333333333</v>
      </c>
      <c r="BB1844" s="9">
        <f>AVERAGE(MainTable[[#This Row],[n1]:[lsc]])</f>
        <v>0.48333333333333334</v>
      </c>
      <c r="BC1844" s="9">
        <f>AVERAGE(MainTable[[#This Row],[density]:[clsCoef]])</f>
        <v>0.69550000000000001</v>
      </c>
      <c r="BD1844" s="9">
        <f>AVERAGE(MainTable[[#This Row],[t2]:[t4]])</f>
        <v>0.27400000000000002</v>
      </c>
      <c r="BE1844" s="9">
        <f>AVERAGE(MainTable[[#This Row],[c1]:[c2]])</f>
        <v>0</v>
      </c>
      <c r="BF1844" s="9">
        <f>AVERAGE(MainTable[[#This Row],[n3]], MainTable[[#This Row],[n1]], MainTable[[#This Row],[n4]])</f>
        <v>0.17866666666666667</v>
      </c>
      <c r="BG1844" s="9" t="str">
        <f>VLOOKUP(MainTable[[#This Row],[model]],ModelNames,4,FALSE)</f>
        <v>Probabilistic</v>
      </c>
      <c r="BH1844" s="9" cm="1">
        <f t="array" ref="BH1844">MEDIAN(IF($AM$2:$AM$2385=AM1844,$AN$2:$AN$2385))</f>
        <v>0.73750000000000004</v>
      </c>
      <c r="BI1844" s="9" t="str" cm="1">
        <f t="array" ref="BI1844">LEFT(A1844, MIN(IFERROR(FIND({"_binarized","_clean","_converted"}, A1844), LEN(A1844)+1))-1)</f>
        <v>vehicleNorm</v>
      </c>
    </row>
    <row r="1845" spans="1:61" x14ac:dyDescent="0.25">
      <c r="A1845" t="s">
        <v>215</v>
      </c>
      <c r="B1845" s="6">
        <v>25000</v>
      </c>
      <c r="C1845">
        <v>101</v>
      </c>
      <c r="D1845">
        <v>100</v>
      </c>
      <c r="E1845">
        <v>0</v>
      </c>
      <c r="F1845" s="1">
        <v>1.0081934291911001</v>
      </c>
      <c r="G1845">
        <v>0</v>
      </c>
      <c r="H1845">
        <v>0</v>
      </c>
      <c r="I1845" s="1">
        <v>1000000</v>
      </c>
      <c r="J1845" s="1">
        <v>33.811266164088373</v>
      </c>
      <c r="K1845" s="1">
        <v>3.5153522656502441</v>
      </c>
      <c r="L1845" s="1">
        <v>9.2029999999999994</v>
      </c>
      <c r="M1845" s="1">
        <v>4.9170999999999996</v>
      </c>
      <c r="N1845" s="2">
        <v>0.39300000000000002</v>
      </c>
      <c r="O1845" s="2">
        <v>0.495</v>
      </c>
      <c r="P1845" s="2">
        <v>0.20599999999999999</v>
      </c>
      <c r="Q1845" s="2">
        <v>0</v>
      </c>
      <c r="R1845" s="2">
        <v>0.97699999999999998</v>
      </c>
      <c r="S1845" s="2">
        <v>0.80500000000000005</v>
      </c>
      <c r="T1845" s="2">
        <v>6.6000000000000003E-2</v>
      </c>
      <c r="U1845" s="2">
        <v>0.14599999999999999</v>
      </c>
      <c r="V1845" s="2">
        <v>9.1999999999999998E-2</v>
      </c>
      <c r="W1845" s="2">
        <v>0.128</v>
      </c>
      <c r="X1845" s="2">
        <v>0.47099999999999997</v>
      </c>
      <c r="Y1845" s="2">
        <v>0.25700000000000001</v>
      </c>
      <c r="Z1845" s="2">
        <v>0.151</v>
      </c>
      <c r="AA1845" s="2">
        <v>0.89300000000000002</v>
      </c>
      <c r="AB1845" s="2">
        <v>1</v>
      </c>
      <c r="AC1845" s="2">
        <v>0.90900000000000003</v>
      </c>
      <c r="AD1845" s="2">
        <v>0.48199999999999998</v>
      </c>
      <c r="AE1845" s="2">
        <v>0.745</v>
      </c>
      <c r="AF1845" s="2">
        <v>7.0000000000000001E-3</v>
      </c>
      <c r="AG1845" s="2">
        <v>5.0000000000000001E-3</v>
      </c>
      <c r="AH1845" s="2">
        <v>0.81</v>
      </c>
      <c r="AI1845" s="2">
        <v>0</v>
      </c>
      <c r="AJ1845" s="2">
        <v>0</v>
      </c>
      <c r="AK1845">
        <v>24348719</v>
      </c>
      <c r="AL1845">
        <v>1975.73</v>
      </c>
      <c r="AM1845" t="s">
        <v>53</v>
      </c>
      <c r="AN1845" s="3">
        <v>0.80352000000000012</v>
      </c>
      <c r="AO1845" s="3">
        <v>3.5879799330542721E-3</v>
      </c>
      <c r="AP1845" s="3">
        <v>0.80128993111759494</v>
      </c>
      <c r="AQ1845" s="3">
        <v>3.7494279510680382E-3</v>
      </c>
      <c r="AR1845" s="3">
        <v>0.85953104883105202</v>
      </c>
      <c r="AS1845" s="3">
        <v>1.2670845313713379E-3</v>
      </c>
      <c r="AT1845" s="10">
        <v>1.191466093063354</v>
      </c>
      <c r="AU1845" s="1">
        <v>633.64453125</v>
      </c>
      <c r="AV1845" s="5">
        <v>20982.55262617084</v>
      </c>
      <c r="AW1845" s="9">
        <v>18.034365892410278</v>
      </c>
      <c r="AX1845">
        <v>24</v>
      </c>
      <c r="AY1845" t="s">
        <v>50</v>
      </c>
      <c r="AZ1845" s="9">
        <f>AVERAGE(MainTable[[#This Row],[f1]:[f4]])</f>
        <v>0.49660000000000004</v>
      </c>
      <c r="BA1845" s="9">
        <f>AVERAGE(MainTable[[#This Row],[l1]:[l3]])</f>
        <v>0.10133333333333333</v>
      </c>
      <c r="BB1845" s="9">
        <f>AVERAGE(MainTable[[#This Row],[n1]:[lsc]])</f>
        <v>0.48333333333333334</v>
      </c>
      <c r="BC1845" s="9">
        <f>AVERAGE(MainTable[[#This Row],[density]:[clsCoef]])</f>
        <v>0.69550000000000001</v>
      </c>
      <c r="BD1845" s="9">
        <f>AVERAGE(MainTable[[#This Row],[t2]:[t4]])</f>
        <v>0.27400000000000002</v>
      </c>
      <c r="BE1845" s="9">
        <f>AVERAGE(MainTable[[#This Row],[c1]:[c2]])</f>
        <v>0</v>
      </c>
      <c r="BF1845" s="9">
        <f>AVERAGE(MainTable[[#This Row],[n3]], MainTable[[#This Row],[n1]], MainTable[[#This Row],[n4]])</f>
        <v>0.17866666666666667</v>
      </c>
      <c r="BG1845" s="9" t="str">
        <f>VLOOKUP(MainTable[[#This Row],[model]],ModelNames,4,FALSE)</f>
        <v>Instance-based</v>
      </c>
      <c r="BH1845" s="9" cm="1">
        <f t="array" ref="BH1845">MEDIAN(IF($AM$2:$AM$2385=AM1845,$AN$2:$AN$2385))</f>
        <v>0.85</v>
      </c>
      <c r="BI1845" s="9" t="str" cm="1">
        <f t="array" ref="BI1845">LEFT(A1845, MIN(IFERROR(FIND({"_binarized","_clean","_converted"}, A1845), LEN(A1845)+1))-1)</f>
        <v>vehicleNorm</v>
      </c>
    </row>
    <row r="1846" spans="1:61" x14ac:dyDescent="0.25">
      <c r="A1846" t="s">
        <v>165</v>
      </c>
      <c r="B1846" s="6">
        <v>29332</v>
      </c>
      <c r="C1846">
        <v>87</v>
      </c>
      <c r="D1846">
        <v>86</v>
      </c>
      <c r="E1846">
        <v>0</v>
      </c>
      <c r="F1846" s="1">
        <v>1.0046473482777469</v>
      </c>
      <c r="G1846">
        <v>0</v>
      </c>
      <c r="H1846">
        <v>0</v>
      </c>
      <c r="I1846" s="1">
        <v>146.17862868448631</v>
      </c>
      <c r="J1846" s="1">
        <v>56.773158626845422</v>
      </c>
      <c r="K1846" s="1">
        <v>6.2924295010970841</v>
      </c>
      <c r="L1846" s="1">
        <v>47.278399999999998</v>
      </c>
      <c r="M1846" s="1">
        <v>6.2668999999999997</v>
      </c>
      <c r="N1846" s="2">
        <v>0.27300000000000002</v>
      </c>
      <c r="O1846" s="2">
        <v>0.313</v>
      </c>
      <c r="P1846" s="2">
        <v>6.9000000000000006E-2</v>
      </c>
      <c r="Q1846" s="2">
        <v>0</v>
      </c>
      <c r="R1846" s="2">
        <v>0.96699999999999997</v>
      </c>
      <c r="S1846" s="2">
        <v>0.92600000000000005</v>
      </c>
      <c r="T1846" s="2">
        <v>1.4E-2</v>
      </c>
      <c r="U1846" s="2">
        <v>3.6999999999999998E-2</v>
      </c>
      <c r="V1846" s="2">
        <v>0.02</v>
      </c>
      <c r="W1846" s="2">
        <v>3.9E-2</v>
      </c>
      <c r="X1846" s="2">
        <v>0.17199999999999999</v>
      </c>
      <c r="Y1846" s="2">
        <v>0.06</v>
      </c>
      <c r="Z1846" s="2">
        <v>4.3999999999999997E-2</v>
      </c>
      <c r="AA1846" s="2">
        <v>0.30199999999999999</v>
      </c>
      <c r="AB1846" s="2">
        <v>0.98899999999999999</v>
      </c>
      <c r="AC1846" s="2">
        <v>0.67400000000000004</v>
      </c>
      <c r="AD1846" s="2">
        <v>0.114</v>
      </c>
      <c r="AE1846" s="2">
        <v>0.59599999999999997</v>
      </c>
      <c r="AF1846" s="2">
        <v>6.0000000000000001E-3</v>
      </c>
      <c r="AG1846" s="2">
        <v>4.0000000000000001E-3</v>
      </c>
      <c r="AH1846" s="2">
        <v>0.65100000000000002</v>
      </c>
      <c r="AI1846" s="2">
        <v>0</v>
      </c>
      <c r="AJ1846" s="2">
        <v>0</v>
      </c>
      <c r="AK1846">
        <v>5136567</v>
      </c>
      <c r="AL1846">
        <v>4030.32</v>
      </c>
      <c r="AM1846" t="s">
        <v>52</v>
      </c>
      <c r="AN1846" s="3">
        <v>0.97078284516929458</v>
      </c>
      <c r="AO1846" s="3">
        <v>2.3278377350749221E-3</v>
      </c>
      <c r="AP1846" s="3">
        <v>0.97078205401103634</v>
      </c>
      <c r="AQ1846" s="3">
        <v>2.3280049041640282E-3</v>
      </c>
      <c r="AR1846" s="3">
        <v>0.99365956491393403</v>
      </c>
      <c r="AS1846" s="3">
        <v>7.5075284897608045E-4</v>
      </c>
      <c r="AT1846" s="10">
        <v>0.27935893540000001</v>
      </c>
      <c r="AU1846" s="1">
        <v>513.33984375</v>
      </c>
      <c r="AV1846" s="5">
        <v>105008.2753308117</v>
      </c>
      <c r="AW1846" s="9">
        <v>14.995707750320429</v>
      </c>
      <c r="AX1846">
        <v>24</v>
      </c>
      <c r="AY1846" t="s">
        <v>50</v>
      </c>
      <c r="AZ1846" s="9">
        <f>AVERAGE(MainTable[[#This Row],[f1]:[f4]])</f>
        <v>0.45499999999999996</v>
      </c>
      <c r="BA1846" s="9">
        <f>AVERAGE(MainTable[[#This Row],[l1]:[l3]])</f>
        <v>2.3666666666666666E-2</v>
      </c>
      <c r="BB1846" s="9">
        <f>AVERAGE(MainTable[[#This Row],[n1]:[lsc]])</f>
        <v>0.26766666666666666</v>
      </c>
      <c r="BC1846" s="9">
        <f>AVERAGE(MainTable[[#This Row],[density]:[clsCoef]])</f>
        <v>0.39400000000000002</v>
      </c>
      <c r="BD1846" s="9">
        <f>AVERAGE(MainTable[[#This Row],[t2]:[t4]])</f>
        <v>0.22033333333333335</v>
      </c>
      <c r="BE1846" s="9">
        <f>AVERAGE(MainTable[[#This Row],[c1]:[c2]])</f>
        <v>0</v>
      </c>
      <c r="BF1846" s="9">
        <f>AVERAGE(MainTable[[#This Row],[n3]], MainTable[[#This Row],[n1]], MainTable[[#This Row],[n4]])</f>
        <v>4.766666666666667E-2</v>
      </c>
      <c r="BG1846" s="9" t="str">
        <f>VLOOKUP(MainTable[[#This Row],[model]],ModelNames,4,FALSE)</f>
        <v>Tree Ensemble</v>
      </c>
      <c r="BH1846" s="9" cm="1">
        <f t="array" ref="BH1846">MEDIAN(IF($AM$2:$AM$2385=AM1846,$AN$2:$AN$2385))</f>
        <v>0.87140340575455077</v>
      </c>
      <c r="BI1846" s="9" t="str" cm="1">
        <f t="array" ref="BI1846">LEFT(A1846, MIN(IFERROR(FIND({"_binarized","_clean","_converted"}, A1846), LEN(A1846)+1))-1)</f>
        <v>naticusdroid_android_permissions</v>
      </c>
    </row>
    <row r="1847" spans="1:61" x14ac:dyDescent="0.25">
      <c r="A1847" t="s">
        <v>165</v>
      </c>
      <c r="B1847" s="6">
        <v>29332</v>
      </c>
      <c r="C1847">
        <v>87</v>
      </c>
      <c r="D1847">
        <v>86</v>
      </c>
      <c r="E1847">
        <v>0</v>
      </c>
      <c r="F1847" s="1">
        <v>1.0046473482777469</v>
      </c>
      <c r="G1847">
        <v>0</v>
      </c>
      <c r="H1847">
        <v>0</v>
      </c>
      <c r="I1847" s="1">
        <v>146.17862868448631</v>
      </c>
      <c r="J1847" s="1">
        <v>56.773158626845422</v>
      </c>
      <c r="K1847" s="1">
        <v>6.2924295010970841</v>
      </c>
      <c r="L1847" s="1">
        <v>47.278399999999998</v>
      </c>
      <c r="M1847" s="1">
        <v>6.2668999999999997</v>
      </c>
      <c r="N1847" s="2">
        <v>0.27300000000000002</v>
      </c>
      <c r="O1847" s="2">
        <v>0.313</v>
      </c>
      <c r="P1847" s="2">
        <v>6.9000000000000006E-2</v>
      </c>
      <c r="Q1847" s="2">
        <v>0</v>
      </c>
      <c r="R1847" s="2">
        <v>0.96699999999999997</v>
      </c>
      <c r="S1847" s="2">
        <v>0.92600000000000005</v>
      </c>
      <c r="T1847" s="2">
        <v>1.4E-2</v>
      </c>
      <c r="U1847" s="2">
        <v>3.6999999999999998E-2</v>
      </c>
      <c r="V1847" s="2">
        <v>0.02</v>
      </c>
      <c r="W1847" s="2">
        <v>3.9E-2</v>
      </c>
      <c r="X1847" s="2">
        <v>0.17199999999999999</v>
      </c>
      <c r="Y1847" s="2">
        <v>0.06</v>
      </c>
      <c r="Z1847" s="2">
        <v>4.3999999999999997E-2</v>
      </c>
      <c r="AA1847" s="2">
        <v>0.30199999999999999</v>
      </c>
      <c r="AB1847" s="2">
        <v>0.98899999999999999</v>
      </c>
      <c r="AC1847" s="2">
        <v>0.67400000000000004</v>
      </c>
      <c r="AD1847" s="2">
        <v>0.114</v>
      </c>
      <c r="AE1847" s="2">
        <v>0.59599999999999997</v>
      </c>
      <c r="AF1847" s="2">
        <v>6.0000000000000001E-3</v>
      </c>
      <c r="AG1847" s="2">
        <v>4.0000000000000001E-3</v>
      </c>
      <c r="AH1847" s="2">
        <v>0.65100000000000002</v>
      </c>
      <c r="AI1847" s="2">
        <v>0</v>
      </c>
      <c r="AJ1847" s="2">
        <v>0</v>
      </c>
      <c r="AK1847">
        <v>5136567</v>
      </c>
      <c r="AL1847">
        <v>4030.32</v>
      </c>
      <c r="AM1847" t="s">
        <v>54</v>
      </c>
      <c r="AN1847" s="3">
        <v>0.97040779092825391</v>
      </c>
      <c r="AO1847" s="3">
        <v>2.4758865678730872E-3</v>
      </c>
      <c r="AP1847" s="3">
        <v>0.9704073956447532</v>
      </c>
      <c r="AQ1847" s="3">
        <v>2.4760787682738769E-3</v>
      </c>
      <c r="AR1847" s="3">
        <v>0.99343544707452058</v>
      </c>
      <c r="AS1847" s="3">
        <v>1.0646086093741821E-3</v>
      </c>
      <c r="AT1847" s="10">
        <v>0.14286303519999999</v>
      </c>
      <c r="AU1847" s="1">
        <v>448.49609375</v>
      </c>
      <c r="AV1847" s="5">
        <v>205336.5306044115</v>
      </c>
      <c r="AW1847" s="9">
        <v>9.5390841960906982</v>
      </c>
      <c r="AX1847">
        <v>16</v>
      </c>
      <c r="AY1847" t="s">
        <v>50</v>
      </c>
      <c r="AZ1847" s="9">
        <f>AVERAGE(MainTable[[#This Row],[f1]:[f4]])</f>
        <v>0.45499999999999996</v>
      </c>
      <c r="BA1847" s="9">
        <f>AVERAGE(MainTable[[#This Row],[l1]:[l3]])</f>
        <v>2.3666666666666666E-2</v>
      </c>
      <c r="BB1847" s="9">
        <f>AVERAGE(MainTable[[#This Row],[n1]:[lsc]])</f>
        <v>0.26766666666666666</v>
      </c>
      <c r="BC1847" s="9">
        <f>AVERAGE(MainTable[[#This Row],[density]:[clsCoef]])</f>
        <v>0.39400000000000002</v>
      </c>
      <c r="BD1847" s="9">
        <f>AVERAGE(MainTable[[#This Row],[t2]:[t4]])</f>
        <v>0.22033333333333335</v>
      </c>
      <c r="BE1847" s="9">
        <f>AVERAGE(MainTable[[#This Row],[c1]:[c2]])</f>
        <v>0</v>
      </c>
      <c r="BF1847" s="9">
        <f>AVERAGE(MainTable[[#This Row],[n3]], MainTable[[#This Row],[n1]], MainTable[[#This Row],[n4]])</f>
        <v>4.766666666666667E-2</v>
      </c>
      <c r="BG1847" s="9" t="str">
        <f>VLOOKUP(MainTable[[#This Row],[model]],ModelNames,4,FALSE)</f>
        <v>Tree Ensemble</v>
      </c>
      <c r="BH1847" s="9" cm="1">
        <f t="array" ref="BH1847">MEDIAN(IF($AM$2:$AM$2385=AM1847,$AN$2:$AN$2385))</f>
        <v>0.87316363636363636</v>
      </c>
      <c r="BI1847" s="9" t="str" cm="1">
        <f t="array" ref="BI1847">LEFT(A1847, MIN(IFERROR(FIND({"_binarized","_clean","_converted"}, A1847), LEN(A1847)+1))-1)</f>
        <v>naticusdroid_android_permissions</v>
      </c>
    </row>
    <row r="1848" spans="1:61" x14ac:dyDescent="0.25">
      <c r="A1848" t="s">
        <v>165</v>
      </c>
      <c r="B1848" s="6">
        <v>29332</v>
      </c>
      <c r="C1848">
        <v>87</v>
      </c>
      <c r="D1848">
        <v>86</v>
      </c>
      <c r="E1848">
        <v>0</v>
      </c>
      <c r="F1848" s="1">
        <v>1.0046473482777469</v>
      </c>
      <c r="G1848">
        <v>0</v>
      </c>
      <c r="H1848">
        <v>0</v>
      </c>
      <c r="I1848" s="1">
        <v>146.17862868448631</v>
      </c>
      <c r="J1848" s="1">
        <v>56.773158626845422</v>
      </c>
      <c r="K1848" s="1">
        <v>6.2924295010970841</v>
      </c>
      <c r="L1848" s="1">
        <v>47.278399999999998</v>
      </c>
      <c r="M1848" s="1">
        <v>6.2668999999999997</v>
      </c>
      <c r="N1848" s="2">
        <v>0.27300000000000002</v>
      </c>
      <c r="O1848" s="2">
        <v>0.313</v>
      </c>
      <c r="P1848" s="2">
        <v>6.9000000000000006E-2</v>
      </c>
      <c r="Q1848" s="2">
        <v>0</v>
      </c>
      <c r="R1848" s="2">
        <v>0.96699999999999997</v>
      </c>
      <c r="S1848" s="2">
        <v>0.92600000000000005</v>
      </c>
      <c r="T1848" s="2">
        <v>1.4E-2</v>
      </c>
      <c r="U1848" s="2">
        <v>3.6999999999999998E-2</v>
      </c>
      <c r="V1848" s="2">
        <v>0.02</v>
      </c>
      <c r="W1848" s="2">
        <v>3.9E-2</v>
      </c>
      <c r="X1848" s="2">
        <v>0.17199999999999999</v>
      </c>
      <c r="Y1848" s="2">
        <v>0.06</v>
      </c>
      <c r="Z1848" s="2">
        <v>4.3999999999999997E-2</v>
      </c>
      <c r="AA1848" s="2">
        <v>0.30199999999999999</v>
      </c>
      <c r="AB1848" s="2">
        <v>0.98899999999999999</v>
      </c>
      <c r="AC1848" s="2">
        <v>0.67400000000000004</v>
      </c>
      <c r="AD1848" s="2">
        <v>0.114</v>
      </c>
      <c r="AE1848" s="2">
        <v>0.59599999999999997</v>
      </c>
      <c r="AF1848" s="2">
        <v>6.0000000000000001E-3</v>
      </c>
      <c r="AG1848" s="2">
        <v>4.0000000000000001E-3</v>
      </c>
      <c r="AH1848" s="2">
        <v>0.65100000000000002</v>
      </c>
      <c r="AI1848" s="2">
        <v>0</v>
      </c>
      <c r="AJ1848" s="2">
        <v>0</v>
      </c>
      <c r="AK1848">
        <v>5136567</v>
      </c>
      <c r="AL1848">
        <v>4030.32</v>
      </c>
      <c r="AM1848" t="s">
        <v>55</v>
      </c>
      <c r="AN1848" s="3">
        <v>0.97016908676480251</v>
      </c>
      <c r="AO1848" s="3">
        <v>2.8526121416114622E-3</v>
      </c>
      <c r="AP1848" s="3">
        <v>0.97016869227019564</v>
      </c>
      <c r="AQ1848" s="3">
        <v>2.8525399207095241E-3</v>
      </c>
      <c r="AR1848" s="3">
        <v>0.99403866871043101</v>
      </c>
      <c r="AS1848" s="3">
        <v>7.8135047269162715E-4</v>
      </c>
      <c r="AT1848" s="10">
        <v>2.1138668100000001E-2</v>
      </c>
      <c r="AU1848" s="1">
        <v>556.91796875</v>
      </c>
      <c r="AV1848" s="5">
        <v>1387741.1725429159</v>
      </c>
      <c r="AW1848" s="9">
        <v>3.3596358299255371</v>
      </c>
      <c r="AX1848">
        <v>16</v>
      </c>
      <c r="AY1848" t="s">
        <v>50</v>
      </c>
      <c r="AZ1848" s="9">
        <f>AVERAGE(MainTable[[#This Row],[f1]:[f4]])</f>
        <v>0.45499999999999996</v>
      </c>
      <c r="BA1848" s="9">
        <f>AVERAGE(MainTable[[#This Row],[l1]:[l3]])</f>
        <v>2.3666666666666666E-2</v>
      </c>
      <c r="BB1848" s="9">
        <f>AVERAGE(MainTable[[#This Row],[n1]:[lsc]])</f>
        <v>0.26766666666666666</v>
      </c>
      <c r="BC1848" s="9">
        <f>AVERAGE(MainTable[[#This Row],[density]:[clsCoef]])</f>
        <v>0.39400000000000002</v>
      </c>
      <c r="BD1848" s="9">
        <f>AVERAGE(MainTable[[#This Row],[t2]:[t4]])</f>
        <v>0.22033333333333335</v>
      </c>
      <c r="BE1848" s="9">
        <f>AVERAGE(MainTable[[#This Row],[c1]:[c2]])</f>
        <v>0</v>
      </c>
      <c r="BF1848" s="9">
        <f>AVERAGE(MainTable[[#This Row],[n3]], MainTable[[#This Row],[n1]], MainTable[[#This Row],[n4]])</f>
        <v>4.766666666666667E-2</v>
      </c>
      <c r="BG1848" s="9" t="str">
        <f>VLOOKUP(MainTable[[#This Row],[model]],ModelNames,4,FALSE)</f>
        <v>Tree Ensemble</v>
      </c>
      <c r="BH1848" s="9" cm="1">
        <f t="array" ref="BH1848">MEDIAN(IF($AM$2:$AM$2385=AM1848,$AN$2:$AN$2385))</f>
        <v>0.88267425723439863</v>
      </c>
      <c r="BI1848" s="9" t="str" cm="1">
        <f t="array" ref="BI1848">LEFT(A1848, MIN(IFERROR(FIND({"_binarized","_clean","_converted"}, A1848), LEN(A1848)+1))-1)</f>
        <v>naticusdroid_android_permissions</v>
      </c>
    </row>
    <row r="1849" spans="1:61" x14ac:dyDescent="0.25">
      <c r="A1849" t="s">
        <v>165</v>
      </c>
      <c r="B1849" s="6">
        <v>29332</v>
      </c>
      <c r="C1849">
        <v>87</v>
      </c>
      <c r="D1849">
        <v>86</v>
      </c>
      <c r="E1849">
        <v>0</v>
      </c>
      <c r="F1849" s="1">
        <v>1.0046473482777469</v>
      </c>
      <c r="G1849">
        <v>0</v>
      </c>
      <c r="H1849">
        <v>0</v>
      </c>
      <c r="I1849" s="1">
        <v>146.17862868448631</v>
      </c>
      <c r="J1849" s="1">
        <v>56.773158626845422</v>
      </c>
      <c r="K1849" s="1">
        <v>6.2924295010970841</v>
      </c>
      <c r="L1849" s="1">
        <v>47.278399999999998</v>
      </c>
      <c r="M1849" s="1">
        <v>6.2668999999999997</v>
      </c>
      <c r="N1849" s="2">
        <v>0.27300000000000002</v>
      </c>
      <c r="O1849" s="2">
        <v>0.313</v>
      </c>
      <c r="P1849" s="2">
        <v>6.9000000000000006E-2</v>
      </c>
      <c r="Q1849" s="2">
        <v>0</v>
      </c>
      <c r="R1849" s="2">
        <v>0.96699999999999997</v>
      </c>
      <c r="S1849" s="2">
        <v>0.92600000000000005</v>
      </c>
      <c r="T1849" s="2">
        <v>1.4E-2</v>
      </c>
      <c r="U1849" s="2">
        <v>3.6999999999999998E-2</v>
      </c>
      <c r="V1849" s="2">
        <v>0.02</v>
      </c>
      <c r="W1849" s="2">
        <v>3.9E-2</v>
      </c>
      <c r="X1849" s="2">
        <v>0.17199999999999999</v>
      </c>
      <c r="Y1849" s="2">
        <v>0.06</v>
      </c>
      <c r="Z1849" s="2">
        <v>4.3999999999999997E-2</v>
      </c>
      <c r="AA1849" s="2">
        <v>0.30199999999999999</v>
      </c>
      <c r="AB1849" s="2">
        <v>0.98899999999999999</v>
      </c>
      <c r="AC1849" s="2">
        <v>0.67400000000000004</v>
      </c>
      <c r="AD1849" s="2">
        <v>0.114</v>
      </c>
      <c r="AE1849" s="2">
        <v>0.59599999999999997</v>
      </c>
      <c r="AF1849" s="2">
        <v>6.0000000000000001E-3</v>
      </c>
      <c r="AG1849" s="2">
        <v>4.0000000000000001E-3</v>
      </c>
      <c r="AH1849" s="2">
        <v>0.65100000000000002</v>
      </c>
      <c r="AI1849" s="2">
        <v>0</v>
      </c>
      <c r="AJ1849" s="2">
        <v>0</v>
      </c>
      <c r="AK1849">
        <v>5136567</v>
      </c>
      <c r="AL1849">
        <v>4030.32</v>
      </c>
      <c r="AM1849" t="s">
        <v>49</v>
      </c>
      <c r="AN1849" s="3">
        <v>0.96880536516024518</v>
      </c>
      <c r="AO1849" s="3">
        <v>3.0650900233646639E-3</v>
      </c>
      <c r="AP1849" s="3">
        <v>0.96880446495443806</v>
      </c>
      <c r="AQ1849" s="3">
        <v>3.065712870400908E-3</v>
      </c>
      <c r="AR1849" s="3">
        <v>0.99289663692750962</v>
      </c>
      <c r="AS1849" s="3">
        <v>1.1111340326937669E-3</v>
      </c>
      <c r="AT1849" s="10">
        <v>1.30455732E-2</v>
      </c>
      <c r="AU1849" s="1">
        <v>688.8984375</v>
      </c>
      <c r="AV1849" s="5">
        <v>2248655.499651846</v>
      </c>
      <c r="AW1849" s="9">
        <v>100.58618450164791</v>
      </c>
      <c r="AX1849">
        <v>16</v>
      </c>
      <c r="AY1849" t="s">
        <v>50</v>
      </c>
      <c r="AZ1849" s="9">
        <f>AVERAGE(MainTable[[#This Row],[f1]:[f4]])</f>
        <v>0.45499999999999996</v>
      </c>
      <c r="BA1849" s="9">
        <f>AVERAGE(MainTable[[#This Row],[l1]:[l3]])</f>
        <v>2.3666666666666666E-2</v>
      </c>
      <c r="BB1849" s="9">
        <f>AVERAGE(MainTable[[#This Row],[n1]:[lsc]])</f>
        <v>0.26766666666666666</v>
      </c>
      <c r="BC1849" s="9">
        <f>AVERAGE(MainTable[[#This Row],[density]:[clsCoef]])</f>
        <v>0.39400000000000002</v>
      </c>
      <c r="BD1849" s="9">
        <f>AVERAGE(MainTable[[#This Row],[t2]:[t4]])</f>
        <v>0.22033333333333335</v>
      </c>
      <c r="BE1849" s="9">
        <f>AVERAGE(MainTable[[#This Row],[c1]:[c2]])</f>
        <v>0</v>
      </c>
      <c r="BF1849" s="9">
        <f>AVERAGE(MainTable[[#This Row],[n3]], MainTable[[#This Row],[n1]], MainTable[[#This Row],[n4]])</f>
        <v>4.766666666666667E-2</v>
      </c>
      <c r="BG1849" s="9" t="str">
        <f>VLOOKUP(MainTable[[#This Row],[model]],ModelNames,4,FALSE)</f>
        <v>Neural</v>
      </c>
      <c r="BH1849" s="9" cm="1">
        <f t="array" ref="BH1849">MEDIAN(IF($AM$2:$AM$2385=AM1849,$AN$2:$AN$2385))</f>
        <v>0.87620447459485384</v>
      </c>
      <c r="BI1849" s="9" t="str" cm="1">
        <f t="array" ref="BI1849">LEFT(A1849, MIN(IFERROR(FIND({"_binarized","_clean","_converted"}, A1849), LEN(A1849)+1))-1)</f>
        <v>naticusdroid_android_permissions</v>
      </c>
    </row>
    <row r="1850" spans="1:61" x14ac:dyDescent="0.25">
      <c r="A1850" t="s">
        <v>165</v>
      </c>
      <c r="B1850" s="6">
        <v>29332</v>
      </c>
      <c r="C1850">
        <v>87</v>
      </c>
      <c r="D1850">
        <v>86</v>
      </c>
      <c r="E1850">
        <v>0</v>
      </c>
      <c r="F1850" s="1">
        <v>1.0046473482777469</v>
      </c>
      <c r="G1850">
        <v>0</v>
      </c>
      <c r="H1850">
        <v>0</v>
      </c>
      <c r="I1850" s="1">
        <v>146.17862868448631</v>
      </c>
      <c r="J1850" s="1">
        <v>56.773158626845422</v>
      </c>
      <c r="K1850" s="1">
        <v>6.2924295010970841</v>
      </c>
      <c r="L1850" s="1">
        <v>47.278399999999998</v>
      </c>
      <c r="M1850" s="1">
        <v>6.2668999999999997</v>
      </c>
      <c r="N1850" s="2">
        <v>0.27300000000000002</v>
      </c>
      <c r="O1850" s="2">
        <v>0.313</v>
      </c>
      <c r="P1850" s="2">
        <v>6.9000000000000006E-2</v>
      </c>
      <c r="Q1850" s="2">
        <v>0</v>
      </c>
      <c r="R1850" s="2">
        <v>0.96699999999999997</v>
      </c>
      <c r="S1850" s="2">
        <v>0.92600000000000005</v>
      </c>
      <c r="T1850" s="2">
        <v>1.4E-2</v>
      </c>
      <c r="U1850" s="2">
        <v>3.6999999999999998E-2</v>
      </c>
      <c r="V1850" s="2">
        <v>0.02</v>
      </c>
      <c r="W1850" s="2">
        <v>3.9E-2</v>
      </c>
      <c r="X1850" s="2">
        <v>0.17199999999999999</v>
      </c>
      <c r="Y1850" s="2">
        <v>0.06</v>
      </c>
      <c r="Z1850" s="2">
        <v>4.3999999999999997E-2</v>
      </c>
      <c r="AA1850" s="2">
        <v>0.30199999999999999</v>
      </c>
      <c r="AB1850" s="2">
        <v>0.98899999999999999</v>
      </c>
      <c r="AC1850" s="2">
        <v>0.67400000000000004</v>
      </c>
      <c r="AD1850" s="2">
        <v>0.114</v>
      </c>
      <c r="AE1850" s="2">
        <v>0.59599999999999997</v>
      </c>
      <c r="AF1850" s="2">
        <v>6.0000000000000001E-3</v>
      </c>
      <c r="AG1850" s="2">
        <v>4.0000000000000001E-3</v>
      </c>
      <c r="AH1850" s="2">
        <v>0.65100000000000002</v>
      </c>
      <c r="AI1850" s="2">
        <v>0</v>
      </c>
      <c r="AJ1850" s="2">
        <v>0</v>
      </c>
      <c r="AK1850">
        <v>5136567</v>
      </c>
      <c r="AL1850">
        <v>4030.32</v>
      </c>
      <c r="AM1850" t="s">
        <v>58</v>
      </c>
      <c r="AN1850" s="3">
        <v>0.96774861864406447</v>
      </c>
      <c r="AO1850" s="3">
        <v>2.9622871972193742E-3</v>
      </c>
      <c r="AP1850" s="3">
        <v>0.9677485959828942</v>
      </c>
      <c r="AQ1850" s="3">
        <v>2.9622803711527048E-3</v>
      </c>
      <c r="AR1850" s="3">
        <v>0.99379539481037449</v>
      </c>
      <c r="AS1850" s="3">
        <v>6.9363832191261029E-4</v>
      </c>
      <c r="AT1850" s="10">
        <v>1.34800196E-2</v>
      </c>
      <c r="AU1850" s="1">
        <v>543.4453125</v>
      </c>
      <c r="AV1850" s="5">
        <v>2176183.7843765309</v>
      </c>
      <c r="AW1850" s="9">
        <v>2.1617341041564941</v>
      </c>
      <c r="AX1850">
        <v>2</v>
      </c>
      <c r="AY1850" t="s">
        <v>50</v>
      </c>
      <c r="AZ1850" s="9">
        <f>AVERAGE(MainTable[[#This Row],[f1]:[f4]])</f>
        <v>0.45499999999999996</v>
      </c>
      <c r="BA1850" s="9">
        <f>AVERAGE(MainTable[[#This Row],[l1]:[l3]])</f>
        <v>2.3666666666666666E-2</v>
      </c>
      <c r="BB1850" s="9">
        <f>AVERAGE(MainTable[[#This Row],[n1]:[lsc]])</f>
        <v>0.26766666666666666</v>
      </c>
      <c r="BC1850" s="9">
        <f>AVERAGE(MainTable[[#This Row],[density]:[clsCoef]])</f>
        <v>0.39400000000000002</v>
      </c>
      <c r="BD1850" s="9">
        <f>AVERAGE(MainTable[[#This Row],[t2]:[t4]])</f>
        <v>0.22033333333333335</v>
      </c>
      <c r="BE1850" s="9">
        <f>AVERAGE(MainTable[[#This Row],[c1]:[c2]])</f>
        <v>0</v>
      </c>
      <c r="BF1850" s="9">
        <f>AVERAGE(MainTable[[#This Row],[n3]], MainTable[[#This Row],[n1]], MainTable[[#This Row],[n4]])</f>
        <v>4.766666666666667E-2</v>
      </c>
      <c r="BG1850" s="9" t="str">
        <f>VLOOKUP(MainTable[[#This Row],[model]],ModelNames,4,FALSE)</f>
        <v>Tree Ensemble</v>
      </c>
      <c r="BH1850" s="9" cm="1">
        <f t="array" ref="BH1850">MEDIAN(IF($AM$2:$AM$2385=AM1850,$AN$2:$AN$2385))</f>
        <v>0.86973139609339412</v>
      </c>
      <c r="BI1850" s="9" t="str" cm="1">
        <f t="array" ref="BI1850">LEFT(A1850, MIN(IFERROR(FIND({"_binarized","_clean","_converted"}, A1850), LEN(A1850)+1))-1)</f>
        <v>naticusdroid_android_permissions</v>
      </c>
    </row>
    <row r="1851" spans="1:61" x14ac:dyDescent="0.25">
      <c r="A1851" t="s">
        <v>165</v>
      </c>
      <c r="B1851" s="6">
        <v>29332</v>
      </c>
      <c r="C1851">
        <v>87</v>
      </c>
      <c r="D1851">
        <v>86</v>
      </c>
      <c r="E1851">
        <v>0</v>
      </c>
      <c r="F1851" s="1">
        <v>1.0046473482777469</v>
      </c>
      <c r="G1851">
        <v>0</v>
      </c>
      <c r="H1851">
        <v>0</v>
      </c>
      <c r="I1851" s="1">
        <v>146.17862868448631</v>
      </c>
      <c r="J1851" s="1">
        <v>56.773158626845422</v>
      </c>
      <c r="K1851" s="1">
        <v>6.2924295010970841</v>
      </c>
      <c r="L1851" s="1">
        <v>47.278399999999998</v>
      </c>
      <c r="M1851" s="1">
        <v>6.2668999999999997</v>
      </c>
      <c r="N1851" s="2">
        <v>0.27300000000000002</v>
      </c>
      <c r="O1851" s="2">
        <v>0.313</v>
      </c>
      <c r="P1851" s="2">
        <v>6.9000000000000006E-2</v>
      </c>
      <c r="Q1851" s="2">
        <v>0</v>
      </c>
      <c r="R1851" s="2">
        <v>0.96699999999999997</v>
      </c>
      <c r="S1851" s="2">
        <v>0.92600000000000005</v>
      </c>
      <c r="T1851" s="2">
        <v>1.4E-2</v>
      </c>
      <c r="U1851" s="2">
        <v>3.6999999999999998E-2</v>
      </c>
      <c r="V1851" s="2">
        <v>0.02</v>
      </c>
      <c r="W1851" s="2">
        <v>3.9E-2</v>
      </c>
      <c r="X1851" s="2">
        <v>0.17199999999999999</v>
      </c>
      <c r="Y1851" s="2">
        <v>0.06</v>
      </c>
      <c r="Z1851" s="2">
        <v>4.3999999999999997E-2</v>
      </c>
      <c r="AA1851" s="2">
        <v>0.30199999999999999</v>
      </c>
      <c r="AB1851" s="2">
        <v>0.98899999999999999</v>
      </c>
      <c r="AC1851" s="2">
        <v>0.67400000000000004</v>
      </c>
      <c r="AD1851" s="2">
        <v>0.114</v>
      </c>
      <c r="AE1851" s="2">
        <v>0.59599999999999997</v>
      </c>
      <c r="AF1851" s="2">
        <v>6.0000000000000001E-3</v>
      </c>
      <c r="AG1851" s="2">
        <v>4.0000000000000001E-3</v>
      </c>
      <c r="AH1851" s="2">
        <v>0.65100000000000002</v>
      </c>
      <c r="AI1851" s="2">
        <v>0</v>
      </c>
      <c r="AJ1851" s="2">
        <v>0</v>
      </c>
      <c r="AK1851">
        <v>5136567</v>
      </c>
      <c r="AL1851">
        <v>4030.32</v>
      </c>
      <c r="AM1851" t="s">
        <v>51</v>
      </c>
      <c r="AN1851" s="3">
        <v>0.96556661061299065</v>
      </c>
      <c r="AO1851" s="3">
        <v>2.7615190681990281E-3</v>
      </c>
      <c r="AP1851" s="3">
        <v>0.96556628687356683</v>
      </c>
      <c r="AQ1851" s="3">
        <v>2.7617052207483421E-3</v>
      </c>
      <c r="AT1851" s="10">
        <v>4.5243253707885742</v>
      </c>
      <c r="AU1851" s="1">
        <v>425.58984375</v>
      </c>
      <c r="AV1851" s="5">
        <v>6483.8395994687298</v>
      </c>
      <c r="AW1851" s="9">
        <v>136.2420725822449</v>
      </c>
      <c r="AX1851">
        <v>12</v>
      </c>
      <c r="AY1851" t="s">
        <v>50</v>
      </c>
      <c r="AZ1851" s="9">
        <f>AVERAGE(MainTable[[#This Row],[f1]:[f4]])</f>
        <v>0.45499999999999996</v>
      </c>
      <c r="BA1851" s="9">
        <f>AVERAGE(MainTable[[#This Row],[l1]:[l3]])</f>
        <v>2.3666666666666666E-2</v>
      </c>
      <c r="BB1851" s="9">
        <f>AVERAGE(MainTable[[#This Row],[n1]:[lsc]])</f>
        <v>0.26766666666666666</v>
      </c>
      <c r="BC1851" s="9">
        <f>AVERAGE(MainTable[[#This Row],[density]:[clsCoef]])</f>
        <v>0.39400000000000002</v>
      </c>
      <c r="BD1851" s="9">
        <f>AVERAGE(MainTable[[#This Row],[t2]:[t4]])</f>
        <v>0.22033333333333335</v>
      </c>
      <c r="BE1851" s="9">
        <f>AVERAGE(MainTable[[#This Row],[c1]:[c2]])</f>
        <v>0</v>
      </c>
      <c r="BF1851" s="9">
        <f>AVERAGE(MainTable[[#This Row],[n3]], MainTable[[#This Row],[n1]], MainTable[[#This Row],[n4]])</f>
        <v>4.766666666666667E-2</v>
      </c>
      <c r="BG1851" s="9" t="str">
        <f>VLOOKUP(MainTable[[#This Row],[model]],ModelNames,4,FALSE)</f>
        <v>Kernel/SVM</v>
      </c>
      <c r="BH1851" s="9" cm="1">
        <f t="array" ref="BH1851">MEDIAN(IF($AM$2:$AM$2385=AM1851,$AN$2:$AN$2385))</f>
        <v>0.87225452196382425</v>
      </c>
      <c r="BI1851" s="9" t="str" cm="1">
        <f t="array" ref="BI1851">LEFT(A1851, MIN(IFERROR(FIND({"_binarized","_clean","_converted"}, A1851), LEN(A1851)+1))-1)</f>
        <v>naticusdroid_android_permissions</v>
      </c>
    </row>
    <row r="1852" spans="1:61" x14ac:dyDescent="0.25">
      <c r="A1852" t="s">
        <v>165</v>
      </c>
      <c r="B1852" s="6">
        <v>29332</v>
      </c>
      <c r="C1852">
        <v>87</v>
      </c>
      <c r="D1852">
        <v>86</v>
      </c>
      <c r="E1852">
        <v>0</v>
      </c>
      <c r="F1852" s="1">
        <v>1.0046473482777469</v>
      </c>
      <c r="G1852">
        <v>0</v>
      </c>
      <c r="H1852">
        <v>0</v>
      </c>
      <c r="I1852" s="1">
        <v>146.17862868448631</v>
      </c>
      <c r="J1852" s="1">
        <v>56.773158626845422</v>
      </c>
      <c r="K1852" s="1">
        <v>6.2924295010970841</v>
      </c>
      <c r="L1852" s="1">
        <v>47.278399999999998</v>
      </c>
      <c r="M1852" s="1">
        <v>6.2668999999999997</v>
      </c>
      <c r="N1852" s="2">
        <v>0.27300000000000002</v>
      </c>
      <c r="O1852" s="2">
        <v>0.313</v>
      </c>
      <c r="P1852" s="2">
        <v>6.9000000000000006E-2</v>
      </c>
      <c r="Q1852" s="2">
        <v>0</v>
      </c>
      <c r="R1852" s="2">
        <v>0.96699999999999997</v>
      </c>
      <c r="S1852" s="2">
        <v>0.92600000000000005</v>
      </c>
      <c r="T1852" s="2">
        <v>1.4E-2</v>
      </c>
      <c r="U1852" s="2">
        <v>3.6999999999999998E-2</v>
      </c>
      <c r="V1852" s="2">
        <v>0.02</v>
      </c>
      <c r="W1852" s="2">
        <v>3.9E-2</v>
      </c>
      <c r="X1852" s="2">
        <v>0.17199999999999999</v>
      </c>
      <c r="Y1852" s="2">
        <v>0.06</v>
      </c>
      <c r="Z1852" s="2">
        <v>4.3999999999999997E-2</v>
      </c>
      <c r="AA1852" s="2">
        <v>0.30199999999999999</v>
      </c>
      <c r="AB1852" s="2">
        <v>0.98899999999999999</v>
      </c>
      <c r="AC1852" s="2">
        <v>0.67400000000000004</v>
      </c>
      <c r="AD1852" s="2">
        <v>0.114</v>
      </c>
      <c r="AE1852" s="2">
        <v>0.59599999999999997</v>
      </c>
      <c r="AF1852" s="2">
        <v>6.0000000000000001E-3</v>
      </c>
      <c r="AG1852" s="2">
        <v>4.0000000000000001E-3</v>
      </c>
      <c r="AH1852" s="2">
        <v>0.65100000000000002</v>
      </c>
      <c r="AI1852" s="2">
        <v>0</v>
      </c>
      <c r="AJ1852" s="2">
        <v>0</v>
      </c>
      <c r="AK1852">
        <v>5136567</v>
      </c>
      <c r="AL1852">
        <v>4030.32</v>
      </c>
      <c r="AM1852" t="s">
        <v>59</v>
      </c>
      <c r="AN1852" s="3">
        <v>0.96440744608686091</v>
      </c>
      <c r="AO1852" s="3">
        <v>3.6634932071894491E-3</v>
      </c>
      <c r="AP1852" s="3">
        <v>0.9644069380625574</v>
      </c>
      <c r="AQ1852" s="3">
        <v>3.663555939958576E-3</v>
      </c>
      <c r="AR1852" s="3">
        <v>0.99120537076563175</v>
      </c>
      <c r="AS1852" s="3">
        <v>9.1521316078659856E-4</v>
      </c>
      <c r="AT1852" s="10">
        <v>4.6421432499999998E-2</v>
      </c>
      <c r="AU1852" s="1">
        <v>481.21484375</v>
      </c>
      <c r="AV1852" s="5">
        <v>631927.93550878868</v>
      </c>
      <c r="AW1852" s="9">
        <v>1.0536048412323</v>
      </c>
      <c r="AX1852">
        <v>1</v>
      </c>
      <c r="AY1852" t="s">
        <v>50</v>
      </c>
      <c r="AZ1852" s="9">
        <f>AVERAGE(MainTable[[#This Row],[f1]:[f4]])</f>
        <v>0.45499999999999996</v>
      </c>
      <c r="BA1852" s="9">
        <f>AVERAGE(MainTable[[#This Row],[l1]:[l3]])</f>
        <v>2.3666666666666666E-2</v>
      </c>
      <c r="BB1852" s="9">
        <f>AVERAGE(MainTable[[#This Row],[n1]:[lsc]])</f>
        <v>0.26766666666666666</v>
      </c>
      <c r="BC1852" s="9">
        <f>AVERAGE(MainTable[[#This Row],[density]:[clsCoef]])</f>
        <v>0.39400000000000002</v>
      </c>
      <c r="BD1852" s="9">
        <f>AVERAGE(MainTable[[#This Row],[t2]:[t4]])</f>
        <v>0.22033333333333335</v>
      </c>
      <c r="BE1852" s="9">
        <f>AVERAGE(MainTable[[#This Row],[c1]:[c2]])</f>
        <v>0</v>
      </c>
      <c r="BF1852" s="9">
        <f>AVERAGE(MainTable[[#This Row],[n3]], MainTable[[#This Row],[n1]], MainTable[[#This Row],[n4]])</f>
        <v>4.766666666666667E-2</v>
      </c>
      <c r="BG1852" s="9" t="str">
        <f>VLOOKUP(MainTable[[#This Row],[model]],ModelNames,4,FALSE)</f>
        <v>Tree Ensemble</v>
      </c>
      <c r="BH1852" s="9" cm="1">
        <f t="array" ref="BH1852">MEDIAN(IF($AM$2:$AM$2385=AM1852,$AN$2:$AN$2385))</f>
        <v>0.86949265687583444</v>
      </c>
      <c r="BI1852" s="9" t="str" cm="1">
        <f t="array" ref="BI1852">LEFT(A1852, MIN(IFERROR(FIND({"_binarized","_clean","_converted"}, A1852), LEN(A1852)+1))-1)</f>
        <v>naticusdroid_android_permissions</v>
      </c>
    </row>
    <row r="1853" spans="1:61" x14ac:dyDescent="0.25">
      <c r="A1853" t="s">
        <v>165</v>
      </c>
      <c r="B1853" s="6">
        <v>29332</v>
      </c>
      <c r="C1853">
        <v>87</v>
      </c>
      <c r="D1853">
        <v>86</v>
      </c>
      <c r="E1853">
        <v>0</v>
      </c>
      <c r="F1853" s="1">
        <v>1.0046473482777469</v>
      </c>
      <c r="G1853">
        <v>0</v>
      </c>
      <c r="H1853">
        <v>0</v>
      </c>
      <c r="I1853" s="1">
        <v>146.17862868448631</v>
      </c>
      <c r="J1853" s="1">
        <v>56.773158626845422</v>
      </c>
      <c r="K1853" s="1">
        <v>6.2924295010970841</v>
      </c>
      <c r="L1853" s="1">
        <v>47.278399999999998</v>
      </c>
      <c r="M1853" s="1">
        <v>6.2668999999999997</v>
      </c>
      <c r="N1853" s="2">
        <v>0.27300000000000002</v>
      </c>
      <c r="O1853" s="2">
        <v>0.313</v>
      </c>
      <c r="P1853" s="2">
        <v>6.9000000000000006E-2</v>
      </c>
      <c r="Q1853" s="2">
        <v>0</v>
      </c>
      <c r="R1853" s="2">
        <v>0.96699999999999997</v>
      </c>
      <c r="S1853" s="2">
        <v>0.92600000000000005</v>
      </c>
      <c r="T1853" s="2">
        <v>1.4E-2</v>
      </c>
      <c r="U1853" s="2">
        <v>3.6999999999999998E-2</v>
      </c>
      <c r="V1853" s="2">
        <v>0.02</v>
      </c>
      <c r="W1853" s="2">
        <v>3.9E-2</v>
      </c>
      <c r="X1853" s="2">
        <v>0.17199999999999999</v>
      </c>
      <c r="Y1853" s="2">
        <v>0.06</v>
      </c>
      <c r="Z1853" s="2">
        <v>4.3999999999999997E-2</v>
      </c>
      <c r="AA1853" s="2">
        <v>0.30199999999999999</v>
      </c>
      <c r="AB1853" s="2">
        <v>0.98899999999999999</v>
      </c>
      <c r="AC1853" s="2">
        <v>0.67400000000000004</v>
      </c>
      <c r="AD1853" s="2">
        <v>0.114</v>
      </c>
      <c r="AE1853" s="2">
        <v>0.59599999999999997</v>
      </c>
      <c r="AF1853" s="2">
        <v>6.0000000000000001E-3</v>
      </c>
      <c r="AG1853" s="2">
        <v>4.0000000000000001E-3</v>
      </c>
      <c r="AH1853" s="2">
        <v>0.65100000000000002</v>
      </c>
      <c r="AI1853" s="2">
        <v>0</v>
      </c>
      <c r="AJ1853" s="2">
        <v>0</v>
      </c>
      <c r="AK1853">
        <v>5136567</v>
      </c>
      <c r="AL1853">
        <v>4030.32</v>
      </c>
      <c r="AM1853" t="s">
        <v>57</v>
      </c>
      <c r="AN1853" s="3">
        <v>0.96318019659678611</v>
      </c>
      <c r="AO1853" s="3">
        <v>2.878255026449136E-3</v>
      </c>
      <c r="AP1853" s="3">
        <v>0.96317994435292376</v>
      </c>
      <c r="AQ1853" s="3">
        <v>2.8779164684046652E-3</v>
      </c>
      <c r="AR1853" s="3">
        <v>0.97794538907940665</v>
      </c>
      <c r="AS1853" s="3">
        <v>1.4434592938828311E-3</v>
      </c>
      <c r="AT1853" s="10">
        <v>6.9005489000000001E-3</v>
      </c>
      <c r="AU1853" s="1">
        <v>406.953125</v>
      </c>
      <c r="AV1853" s="5">
        <v>4251111.0748712989</v>
      </c>
      <c r="AW1853" s="9">
        <v>1.0825915336608889</v>
      </c>
      <c r="AX1853">
        <v>24</v>
      </c>
      <c r="AY1853" t="s">
        <v>50</v>
      </c>
      <c r="AZ1853" s="9">
        <f>AVERAGE(MainTable[[#This Row],[f1]:[f4]])</f>
        <v>0.45499999999999996</v>
      </c>
      <c r="BA1853" s="9">
        <f>AVERAGE(MainTable[[#This Row],[l1]:[l3]])</f>
        <v>2.3666666666666666E-2</v>
      </c>
      <c r="BB1853" s="9">
        <f>AVERAGE(MainTable[[#This Row],[n1]:[lsc]])</f>
        <v>0.26766666666666666</v>
      </c>
      <c r="BC1853" s="9">
        <f>AVERAGE(MainTable[[#This Row],[density]:[clsCoef]])</f>
        <v>0.39400000000000002</v>
      </c>
      <c r="BD1853" s="9">
        <f>AVERAGE(MainTable[[#This Row],[t2]:[t4]])</f>
        <v>0.22033333333333335</v>
      </c>
      <c r="BE1853" s="9">
        <f>AVERAGE(MainTable[[#This Row],[c1]:[c2]])</f>
        <v>0</v>
      </c>
      <c r="BF1853" s="9">
        <f>AVERAGE(MainTable[[#This Row],[n3]], MainTable[[#This Row],[n1]], MainTable[[#This Row],[n4]])</f>
        <v>4.766666666666667E-2</v>
      </c>
      <c r="BG1853" s="9" t="str">
        <f>VLOOKUP(MainTable[[#This Row],[model]],ModelNames,4,FALSE)</f>
        <v>Tree-based</v>
      </c>
      <c r="BH1853" s="9" cm="1">
        <f t="array" ref="BH1853">MEDIAN(IF($AM$2:$AM$2385=AM1853,$AN$2:$AN$2385))</f>
        <v>0.84387062005572167</v>
      </c>
      <c r="BI1853" s="9" t="str" cm="1">
        <f t="array" ref="BI1853">LEFT(A1853, MIN(IFERROR(FIND({"_binarized","_clean","_converted"}, A1853), LEN(A1853)+1))-1)</f>
        <v>naticusdroid_android_permissions</v>
      </c>
    </row>
    <row r="1854" spans="1:61" x14ac:dyDescent="0.25">
      <c r="A1854" t="s">
        <v>165</v>
      </c>
      <c r="B1854" s="6">
        <v>29332</v>
      </c>
      <c r="C1854">
        <v>87</v>
      </c>
      <c r="D1854">
        <v>86</v>
      </c>
      <c r="E1854">
        <v>0</v>
      </c>
      <c r="F1854" s="1">
        <v>1.0046473482777469</v>
      </c>
      <c r="G1854">
        <v>0</v>
      </c>
      <c r="H1854">
        <v>0</v>
      </c>
      <c r="I1854" s="1">
        <v>146.17862868448631</v>
      </c>
      <c r="J1854" s="1">
        <v>56.773158626845422</v>
      </c>
      <c r="K1854" s="1">
        <v>6.2924295010970841</v>
      </c>
      <c r="L1854" s="1">
        <v>47.278399999999998</v>
      </c>
      <c r="M1854" s="1">
        <v>6.2668999999999997</v>
      </c>
      <c r="N1854" s="2">
        <v>0.27300000000000002</v>
      </c>
      <c r="O1854" s="2">
        <v>0.313</v>
      </c>
      <c r="P1854" s="2">
        <v>6.9000000000000006E-2</v>
      </c>
      <c r="Q1854" s="2">
        <v>0</v>
      </c>
      <c r="R1854" s="2">
        <v>0.96699999999999997</v>
      </c>
      <c r="S1854" s="2">
        <v>0.92600000000000005</v>
      </c>
      <c r="T1854" s="2">
        <v>1.4E-2</v>
      </c>
      <c r="U1854" s="2">
        <v>3.6999999999999998E-2</v>
      </c>
      <c r="V1854" s="2">
        <v>0.02</v>
      </c>
      <c r="W1854" s="2">
        <v>3.9E-2</v>
      </c>
      <c r="X1854" s="2">
        <v>0.17199999999999999</v>
      </c>
      <c r="Y1854" s="2">
        <v>0.06</v>
      </c>
      <c r="Z1854" s="2">
        <v>4.3999999999999997E-2</v>
      </c>
      <c r="AA1854" s="2">
        <v>0.30199999999999999</v>
      </c>
      <c r="AB1854" s="2">
        <v>0.98899999999999999</v>
      </c>
      <c r="AC1854" s="2">
        <v>0.67400000000000004</v>
      </c>
      <c r="AD1854" s="2">
        <v>0.114</v>
      </c>
      <c r="AE1854" s="2">
        <v>0.59599999999999997</v>
      </c>
      <c r="AF1854" s="2">
        <v>6.0000000000000001E-3</v>
      </c>
      <c r="AG1854" s="2">
        <v>4.0000000000000001E-3</v>
      </c>
      <c r="AH1854" s="2">
        <v>0.65100000000000002</v>
      </c>
      <c r="AI1854" s="2">
        <v>0</v>
      </c>
      <c r="AJ1854" s="2">
        <v>0</v>
      </c>
      <c r="AK1854">
        <v>5136567</v>
      </c>
      <c r="AL1854">
        <v>4030.32</v>
      </c>
      <c r="AM1854" t="s">
        <v>62</v>
      </c>
      <c r="AN1854" s="3">
        <v>0.9597027843763255</v>
      </c>
      <c r="AO1854" s="3">
        <v>3.9936900804891807E-3</v>
      </c>
      <c r="AP1854" s="3">
        <v>0.95970114477439983</v>
      </c>
      <c r="AQ1854" s="3">
        <v>3.9940005369709011E-3</v>
      </c>
      <c r="AT1854" s="10">
        <v>3.6127328999999999E-3</v>
      </c>
      <c r="AU1854" s="1">
        <v>602.01953125</v>
      </c>
      <c r="AV1854" s="5">
        <v>8119891.759333197</v>
      </c>
      <c r="AW1854" s="9">
        <v>5.3466939926147461</v>
      </c>
      <c r="AX1854">
        <v>6</v>
      </c>
      <c r="AY1854" t="s">
        <v>50</v>
      </c>
      <c r="AZ1854" s="9">
        <f>AVERAGE(MainTable[[#This Row],[f1]:[f4]])</f>
        <v>0.45499999999999996</v>
      </c>
      <c r="BA1854" s="9">
        <f>AVERAGE(MainTable[[#This Row],[l1]:[l3]])</f>
        <v>2.3666666666666666E-2</v>
      </c>
      <c r="BB1854" s="9">
        <f>AVERAGE(MainTable[[#This Row],[n1]:[lsc]])</f>
        <v>0.26766666666666666</v>
      </c>
      <c r="BC1854" s="9">
        <f>AVERAGE(MainTable[[#This Row],[density]:[clsCoef]])</f>
        <v>0.39400000000000002</v>
      </c>
      <c r="BD1854" s="9">
        <f>AVERAGE(MainTable[[#This Row],[t2]:[t4]])</f>
        <v>0.22033333333333335</v>
      </c>
      <c r="BE1854" s="9">
        <f>AVERAGE(MainTable[[#This Row],[c1]:[c2]])</f>
        <v>0</v>
      </c>
      <c r="BF1854" s="9">
        <f>AVERAGE(MainTable[[#This Row],[n3]], MainTable[[#This Row],[n1]], MainTable[[#This Row],[n4]])</f>
        <v>4.766666666666667E-2</v>
      </c>
      <c r="BG1854" s="9" t="str">
        <f>VLOOKUP(MainTable[[#This Row],[model]],ModelNames,4,FALSE)</f>
        <v>Linear</v>
      </c>
      <c r="BH1854" s="9" cm="1">
        <f t="array" ref="BH1854">MEDIAN(IF($AM$2:$AM$2385=AM1854,$AN$2:$AN$2385))</f>
        <v>0.84909999999999997</v>
      </c>
      <c r="BI1854" s="9" t="str" cm="1">
        <f t="array" ref="BI1854">LEFT(A1854, MIN(IFERROR(FIND({"_binarized","_clean","_converted"}, A1854), LEN(A1854)+1))-1)</f>
        <v>naticusdroid_android_permissions</v>
      </c>
    </row>
    <row r="1855" spans="1:61" x14ac:dyDescent="0.25">
      <c r="A1855" t="s">
        <v>165</v>
      </c>
      <c r="B1855" s="6">
        <v>29332</v>
      </c>
      <c r="C1855">
        <v>87</v>
      </c>
      <c r="D1855">
        <v>86</v>
      </c>
      <c r="E1855">
        <v>0</v>
      </c>
      <c r="F1855" s="1">
        <v>1.0046473482777469</v>
      </c>
      <c r="G1855">
        <v>0</v>
      </c>
      <c r="H1855">
        <v>0</v>
      </c>
      <c r="I1855" s="1">
        <v>146.17862868448631</v>
      </c>
      <c r="J1855" s="1">
        <v>56.773158626845422</v>
      </c>
      <c r="K1855" s="1">
        <v>6.2924295010970841</v>
      </c>
      <c r="L1855" s="1">
        <v>47.278399999999998</v>
      </c>
      <c r="M1855" s="1">
        <v>6.2668999999999997</v>
      </c>
      <c r="N1855" s="2">
        <v>0.27300000000000002</v>
      </c>
      <c r="O1855" s="2">
        <v>0.313</v>
      </c>
      <c r="P1855" s="2">
        <v>6.9000000000000006E-2</v>
      </c>
      <c r="Q1855" s="2">
        <v>0</v>
      </c>
      <c r="R1855" s="2">
        <v>0.96699999999999997</v>
      </c>
      <c r="S1855" s="2">
        <v>0.92600000000000005</v>
      </c>
      <c r="T1855" s="2">
        <v>1.4E-2</v>
      </c>
      <c r="U1855" s="2">
        <v>3.6999999999999998E-2</v>
      </c>
      <c r="V1855" s="2">
        <v>0.02</v>
      </c>
      <c r="W1855" s="2">
        <v>3.9E-2</v>
      </c>
      <c r="X1855" s="2">
        <v>0.17199999999999999</v>
      </c>
      <c r="Y1855" s="2">
        <v>0.06</v>
      </c>
      <c r="Z1855" s="2">
        <v>4.3999999999999997E-2</v>
      </c>
      <c r="AA1855" s="2">
        <v>0.30199999999999999</v>
      </c>
      <c r="AB1855" s="2">
        <v>0.98899999999999999</v>
      </c>
      <c r="AC1855" s="2">
        <v>0.67400000000000004</v>
      </c>
      <c r="AD1855" s="2">
        <v>0.114</v>
      </c>
      <c r="AE1855" s="2">
        <v>0.59599999999999997</v>
      </c>
      <c r="AF1855" s="2">
        <v>6.0000000000000001E-3</v>
      </c>
      <c r="AG1855" s="2">
        <v>4.0000000000000001E-3</v>
      </c>
      <c r="AH1855" s="2">
        <v>0.65100000000000002</v>
      </c>
      <c r="AI1855" s="2">
        <v>0</v>
      </c>
      <c r="AJ1855" s="2">
        <v>0</v>
      </c>
      <c r="AK1855">
        <v>5136567</v>
      </c>
      <c r="AL1855">
        <v>4030.32</v>
      </c>
      <c r="AM1855" t="s">
        <v>60</v>
      </c>
      <c r="AN1855" s="3">
        <v>0.95960045353558598</v>
      </c>
      <c r="AO1855" s="3">
        <v>3.9154618586737903E-3</v>
      </c>
      <c r="AP1855" s="3">
        <v>0.95959882690978782</v>
      </c>
      <c r="AQ1855" s="3">
        <v>3.9160201806038653E-3</v>
      </c>
      <c r="AR1855" s="3">
        <v>0.98862751811128757</v>
      </c>
      <c r="AS1855" s="3">
        <v>1.445795059800006E-3</v>
      </c>
      <c r="AT1855" s="10">
        <v>3.8044213999999998E-3</v>
      </c>
      <c r="AU1855" s="1">
        <v>587.01953125</v>
      </c>
      <c r="AV1855" s="5">
        <v>7710765.1135245571</v>
      </c>
      <c r="AW1855" s="9">
        <v>1.4640378952026369</v>
      </c>
      <c r="AX1855">
        <v>16</v>
      </c>
      <c r="AY1855" t="s">
        <v>50</v>
      </c>
      <c r="AZ1855" s="9">
        <f>AVERAGE(MainTable[[#This Row],[f1]:[f4]])</f>
        <v>0.45499999999999996</v>
      </c>
      <c r="BA1855" s="9">
        <f>AVERAGE(MainTable[[#This Row],[l1]:[l3]])</f>
        <v>2.3666666666666666E-2</v>
      </c>
      <c r="BB1855" s="9">
        <f>AVERAGE(MainTable[[#This Row],[n1]:[lsc]])</f>
        <v>0.26766666666666666</v>
      </c>
      <c r="BC1855" s="9">
        <f>AVERAGE(MainTable[[#This Row],[density]:[clsCoef]])</f>
        <v>0.39400000000000002</v>
      </c>
      <c r="BD1855" s="9">
        <f>AVERAGE(MainTable[[#This Row],[t2]:[t4]])</f>
        <v>0.22033333333333335</v>
      </c>
      <c r="BE1855" s="9">
        <f>AVERAGE(MainTable[[#This Row],[c1]:[c2]])</f>
        <v>0</v>
      </c>
      <c r="BF1855" s="9">
        <f>AVERAGE(MainTable[[#This Row],[n3]], MainTable[[#This Row],[n1]], MainTable[[#This Row],[n4]])</f>
        <v>4.766666666666667E-2</v>
      </c>
      <c r="BG1855" s="9" t="str">
        <f>VLOOKUP(MainTable[[#This Row],[model]],ModelNames,4,FALSE)</f>
        <v>Linear</v>
      </c>
      <c r="BH1855" s="9" cm="1">
        <f t="array" ref="BH1855">MEDIAN(IF($AM$2:$AM$2385=AM1855,$AN$2:$AN$2385))</f>
        <v>0.84154689776823377</v>
      </c>
      <c r="BI1855" s="9" t="str" cm="1">
        <f t="array" ref="BI1855">LEFT(A1855, MIN(IFERROR(FIND({"_binarized","_clean","_converted"}, A1855), LEN(A1855)+1))-1)</f>
        <v>naticusdroid_android_permissions</v>
      </c>
    </row>
    <row r="1856" spans="1:61" x14ac:dyDescent="0.25">
      <c r="A1856" t="s">
        <v>165</v>
      </c>
      <c r="B1856" s="6">
        <v>29332</v>
      </c>
      <c r="C1856">
        <v>87</v>
      </c>
      <c r="D1856">
        <v>86</v>
      </c>
      <c r="E1856">
        <v>0</v>
      </c>
      <c r="F1856" s="1">
        <v>1.0046473482777469</v>
      </c>
      <c r="G1856">
        <v>0</v>
      </c>
      <c r="H1856">
        <v>0</v>
      </c>
      <c r="I1856" s="1">
        <v>146.17862868448631</v>
      </c>
      <c r="J1856" s="1">
        <v>56.773158626845422</v>
      </c>
      <c r="K1856" s="1">
        <v>6.2924295010970841</v>
      </c>
      <c r="L1856" s="1">
        <v>47.278399999999998</v>
      </c>
      <c r="M1856" s="1">
        <v>6.2668999999999997</v>
      </c>
      <c r="N1856" s="2">
        <v>0.27300000000000002</v>
      </c>
      <c r="O1856" s="2">
        <v>0.313</v>
      </c>
      <c r="P1856" s="2">
        <v>6.9000000000000006E-2</v>
      </c>
      <c r="Q1856" s="2">
        <v>0</v>
      </c>
      <c r="R1856" s="2">
        <v>0.96699999999999997</v>
      </c>
      <c r="S1856" s="2">
        <v>0.92600000000000005</v>
      </c>
      <c r="T1856" s="2">
        <v>1.4E-2</v>
      </c>
      <c r="U1856" s="2">
        <v>3.6999999999999998E-2</v>
      </c>
      <c r="V1856" s="2">
        <v>0.02</v>
      </c>
      <c r="W1856" s="2">
        <v>3.9E-2</v>
      </c>
      <c r="X1856" s="2">
        <v>0.17199999999999999</v>
      </c>
      <c r="Y1856" s="2">
        <v>0.06</v>
      </c>
      <c r="Z1856" s="2">
        <v>4.3999999999999997E-2</v>
      </c>
      <c r="AA1856" s="2">
        <v>0.30199999999999999</v>
      </c>
      <c r="AB1856" s="2">
        <v>0.98899999999999999</v>
      </c>
      <c r="AC1856" s="2">
        <v>0.67400000000000004</v>
      </c>
      <c r="AD1856" s="2">
        <v>0.114</v>
      </c>
      <c r="AE1856" s="2">
        <v>0.59599999999999997</v>
      </c>
      <c r="AF1856" s="2">
        <v>6.0000000000000001E-3</v>
      </c>
      <c r="AG1856" s="2">
        <v>4.0000000000000001E-3</v>
      </c>
      <c r="AH1856" s="2">
        <v>0.65100000000000002</v>
      </c>
      <c r="AI1856" s="2">
        <v>0</v>
      </c>
      <c r="AJ1856" s="2">
        <v>0</v>
      </c>
      <c r="AK1856">
        <v>5136567</v>
      </c>
      <c r="AL1856">
        <v>4030.32</v>
      </c>
      <c r="AM1856" t="s">
        <v>56</v>
      </c>
      <c r="AN1856" s="3">
        <v>0.9595663936197717</v>
      </c>
      <c r="AO1856" s="3">
        <v>3.8679317577178548E-3</v>
      </c>
      <c r="AP1856" s="3">
        <v>0.95956484625712546</v>
      </c>
      <c r="AQ1856" s="3">
        <v>3.868157851752008E-3</v>
      </c>
      <c r="AR1856" s="3">
        <v>0.98882518136331843</v>
      </c>
      <c r="AS1856" s="3">
        <v>1.430051290896861E-3</v>
      </c>
      <c r="AT1856" s="10">
        <v>3.9833307E-3</v>
      </c>
      <c r="AU1856" s="1">
        <v>558.8359375</v>
      </c>
      <c r="AV1856" s="5">
        <v>7364439.9657634683</v>
      </c>
      <c r="AW1856" s="9">
        <v>6.4651863574981689</v>
      </c>
      <c r="AX1856">
        <v>10</v>
      </c>
      <c r="AY1856" t="s">
        <v>50</v>
      </c>
      <c r="AZ1856" s="9">
        <f>AVERAGE(MainTable[[#This Row],[f1]:[f4]])</f>
        <v>0.45499999999999996</v>
      </c>
      <c r="BA1856" s="9">
        <f>AVERAGE(MainTable[[#This Row],[l1]:[l3]])</f>
        <v>2.3666666666666666E-2</v>
      </c>
      <c r="BB1856" s="9">
        <f>AVERAGE(MainTable[[#This Row],[n1]:[lsc]])</f>
        <v>0.26766666666666666</v>
      </c>
      <c r="BC1856" s="9">
        <f>AVERAGE(MainTable[[#This Row],[density]:[clsCoef]])</f>
        <v>0.39400000000000002</v>
      </c>
      <c r="BD1856" s="9">
        <f>AVERAGE(MainTable[[#This Row],[t2]:[t4]])</f>
        <v>0.22033333333333335</v>
      </c>
      <c r="BE1856" s="9">
        <f>AVERAGE(MainTable[[#This Row],[c1]:[c2]])</f>
        <v>0</v>
      </c>
      <c r="BF1856" s="9">
        <f>AVERAGE(MainTable[[#This Row],[n3]], MainTable[[#This Row],[n1]], MainTable[[#This Row],[n4]])</f>
        <v>4.766666666666667E-2</v>
      </c>
      <c r="BG1856" s="9" t="str">
        <f>VLOOKUP(MainTable[[#This Row],[model]],ModelNames,4,FALSE)</f>
        <v>Linear</v>
      </c>
      <c r="BH1856" s="9" cm="1">
        <f t="array" ref="BH1856">MEDIAN(IF($AM$2:$AM$2385=AM1856,$AN$2:$AN$2385))</f>
        <v>0.85279999999999989</v>
      </c>
      <c r="BI1856" s="9" t="str" cm="1">
        <f t="array" ref="BI1856">LEFT(A1856, MIN(IFERROR(FIND({"_binarized","_clean","_converted"}, A1856), LEN(A1856)+1))-1)</f>
        <v>naticusdroid_android_permissions</v>
      </c>
    </row>
    <row r="1857" spans="1:61" x14ac:dyDescent="0.25">
      <c r="A1857" t="s">
        <v>165</v>
      </c>
      <c r="B1857" s="6">
        <v>29332</v>
      </c>
      <c r="C1857">
        <v>87</v>
      </c>
      <c r="D1857">
        <v>86</v>
      </c>
      <c r="E1857">
        <v>0</v>
      </c>
      <c r="F1857" s="1">
        <v>1.0046473482777469</v>
      </c>
      <c r="G1857">
        <v>0</v>
      </c>
      <c r="H1857">
        <v>0</v>
      </c>
      <c r="I1857" s="1">
        <v>146.17862868448631</v>
      </c>
      <c r="J1857" s="1">
        <v>56.773158626845422</v>
      </c>
      <c r="K1857" s="1">
        <v>6.2924295010970841</v>
      </c>
      <c r="L1857" s="1">
        <v>47.278399999999998</v>
      </c>
      <c r="M1857" s="1">
        <v>6.2668999999999997</v>
      </c>
      <c r="N1857" s="2">
        <v>0.27300000000000002</v>
      </c>
      <c r="O1857" s="2">
        <v>0.313</v>
      </c>
      <c r="P1857" s="2">
        <v>6.9000000000000006E-2</v>
      </c>
      <c r="Q1857" s="2">
        <v>0</v>
      </c>
      <c r="R1857" s="2">
        <v>0.96699999999999997</v>
      </c>
      <c r="S1857" s="2">
        <v>0.92600000000000005</v>
      </c>
      <c r="T1857" s="2">
        <v>1.4E-2</v>
      </c>
      <c r="U1857" s="2">
        <v>3.6999999999999998E-2</v>
      </c>
      <c r="V1857" s="2">
        <v>0.02</v>
      </c>
      <c r="W1857" s="2">
        <v>3.9E-2</v>
      </c>
      <c r="X1857" s="2">
        <v>0.17199999999999999</v>
      </c>
      <c r="Y1857" s="2">
        <v>0.06</v>
      </c>
      <c r="Z1857" s="2">
        <v>4.3999999999999997E-2</v>
      </c>
      <c r="AA1857" s="2">
        <v>0.30199999999999999</v>
      </c>
      <c r="AB1857" s="2">
        <v>0.98899999999999999</v>
      </c>
      <c r="AC1857" s="2">
        <v>0.67400000000000004</v>
      </c>
      <c r="AD1857" s="2">
        <v>0.114</v>
      </c>
      <c r="AE1857" s="2">
        <v>0.59599999999999997</v>
      </c>
      <c r="AF1857" s="2">
        <v>6.0000000000000001E-3</v>
      </c>
      <c r="AG1857" s="2">
        <v>4.0000000000000001E-3</v>
      </c>
      <c r="AH1857" s="2">
        <v>0.65100000000000002</v>
      </c>
      <c r="AI1857" s="2">
        <v>0</v>
      </c>
      <c r="AJ1857" s="2">
        <v>0</v>
      </c>
      <c r="AK1857">
        <v>5136567</v>
      </c>
      <c r="AL1857">
        <v>4030.32</v>
      </c>
      <c r="AM1857" t="s">
        <v>53</v>
      </c>
      <c r="AN1857" s="3">
        <v>0.95271378379397709</v>
      </c>
      <c r="AO1857" s="3">
        <v>4.1539578764554497E-3</v>
      </c>
      <c r="AP1857" s="3">
        <v>0.95268315695860351</v>
      </c>
      <c r="AQ1857" s="3">
        <v>4.1571865128774109E-3</v>
      </c>
      <c r="AR1857" s="3">
        <v>0.96265495006257884</v>
      </c>
      <c r="AS1857" s="3">
        <v>2.719233574069101E-3</v>
      </c>
      <c r="AT1857" s="10">
        <v>2.9941560745000002</v>
      </c>
      <c r="AU1857" s="1">
        <v>641.96484375</v>
      </c>
      <c r="AV1857" s="5">
        <v>9797.4184611148903</v>
      </c>
      <c r="AW1857" s="9">
        <v>13.079567193984991</v>
      </c>
      <c r="AX1857">
        <v>24</v>
      </c>
      <c r="AY1857" t="s">
        <v>50</v>
      </c>
      <c r="AZ1857" s="9">
        <f>AVERAGE(MainTable[[#This Row],[f1]:[f4]])</f>
        <v>0.45499999999999996</v>
      </c>
      <c r="BA1857" s="9">
        <f>AVERAGE(MainTable[[#This Row],[l1]:[l3]])</f>
        <v>2.3666666666666666E-2</v>
      </c>
      <c r="BB1857" s="9">
        <f>AVERAGE(MainTable[[#This Row],[n1]:[lsc]])</f>
        <v>0.26766666666666666</v>
      </c>
      <c r="BC1857" s="9">
        <f>AVERAGE(MainTable[[#This Row],[density]:[clsCoef]])</f>
        <v>0.39400000000000002</v>
      </c>
      <c r="BD1857" s="9">
        <f>AVERAGE(MainTable[[#This Row],[t2]:[t4]])</f>
        <v>0.22033333333333335</v>
      </c>
      <c r="BE1857" s="9">
        <f>AVERAGE(MainTable[[#This Row],[c1]:[c2]])</f>
        <v>0</v>
      </c>
      <c r="BF1857" s="9">
        <f>AVERAGE(MainTable[[#This Row],[n3]], MainTable[[#This Row],[n1]], MainTable[[#This Row],[n4]])</f>
        <v>4.766666666666667E-2</v>
      </c>
      <c r="BG1857" s="9" t="str">
        <f>VLOOKUP(MainTable[[#This Row],[model]],ModelNames,4,FALSE)</f>
        <v>Instance-based</v>
      </c>
      <c r="BH1857" s="9" cm="1">
        <f t="array" ref="BH1857">MEDIAN(IF($AM$2:$AM$2385=AM1857,$AN$2:$AN$2385))</f>
        <v>0.85</v>
      </c>
      <c r="BI1857" s="9" t="str" cm="1">
        <f t="array" ref="BI1857">LEFT(A1857, MIN(IFERROR(FIND({"_binarized","_clean","_converted"}, A1857), LEN(A1857)+1))-1)</f>
        <v>naticusdroid_android_permissions</v>
      </c>
    </row>
    <row r="1858" spans="1:61" x14ac:dyDescent="0.25">
      <c r="A1858" t="s">
        <v>165</v>
      </c>
      <c r="B1858" s="6">
        <v>29332</v>
      </c>
      <c r="C1858">
        <v>87</v>
      </c>
      <c r="D1858">
        <v>86</v>
      </c>
      <c r="E1858">
        <v>0</v>
      </c>
      <c r="F1858" s="1">
        <v>1.0046473482777469</v>
      </c>
      <c r="G1858">
        <v>0</v>
      </c>
      <c r="H1858">
        <v>0</v>
      </c>
      <c r="I1858" s="1">
        <v>146.17862868448631</v>
      </c>
      <c r="J1858" s="1">
        <v>56.773158626845422</v>
      </c>
      <c r="K1858" s="1">
        <v>6.2924295010970841</v>
      </c>
      <c r="L1858" s="1">
        <v>47.278399999999998</v>
      </c>
      <c r="M1858" s="1">
        <v>6.2668999999999997</v>
      </c>
      <c r="N1858" s="2">
        <v>0.27300000000000002</v>
      </c>
      <c r="O1858" s="2">
        <v>0.313</v>
      </c>
      <c r="P1858" s="2">
        <v>6.9000000000000006E-2</v>
      </c>
      <c r="Q1858" s="2">
        <v>0</v>
      </c>
      <c r="R1858" s="2">
        <v>0.96699999999999997</v>
      </c>
      <c r="S1858" s="2">
        <v>0.92600000000000005</v>
      </c>
      <c r="T1858" s="2">
        <v>1.4E-2</v>
      </c>
      <c r="U1858" s="2">
        <v>3.6999999999999998E-2</v>
      </c>
      <c r="V1858" s="2">
        <v>0.02</v>
      </c>
      <c r="W1858" s="2">
        <v>3.9E-2</v>
      </c>
      <c r="X1858" s="2">
        <v>0.17199999999999999</v>
      </c>
      <c r="Y1858" s="2">
        <v>0.06</v>
      </c>
      <c r="Z1858" s="2">
        <v>4.3999999999999997E-2</v>
      </c>
      <c r="AA1858" s="2">
        <v>0.30199999999999999</v>
      </c>
      <c r="AB1858" s="2">
        <v>0.98899999999999999</v>
      </c>
      <c r="AC1858" s="2">
        <v>0.67400000000000004</v>
      </c>
      <c r="AD1858" s="2">
        <v>0.114</v>
      </c>
      <c r="AE1858" s="2">
        <v>0.59599999999999997</v>
      </c>
      <c r="AF1858" s="2">
        <v>6.0000000000000001E-3</v>
      </c>
      <c r="AG1858" s="2">
        <v>4.0000000000000001E-3</v>
      </c>
      <c r="AH1858" s="2">
        <v>0.65100000000000002</v>
      </c>
      <c r="AI1858" s="2">
        <v>0</v>
      </c>
      <c r="AJ1858" s="2">
        <v>0</v>
      </c>
      <c r="AK1858">
        <v>5136567</v>
      </c>
      <c r="AL1858">
        <v>4030.32</v>
      </c>
      <c r="AM1858" t="s">
        <v>64</v>
      </c>
      <c r="AN1858" s="3">
        <v>0.94995229810288995</v>
      </c>
      <c r="AO1858" s="3">
        <v>3.195381418046398E-3</v>
      </c>
      <c r="AP1858" s="3">
        <v>0.94993319560769773</v>
      </c>
      <c r="AQ1858" s="3">
        <v>3.1982798521751148E-3</v>
      </c>
      <c r="AR1858" s="3">
        <v>0.98503988909260565</v>
      </c>
      <c r="AS1858" s="3">
        <v>1.8041880516102189E-3</v>
      </c>
      <c r="AT1858" s="10">
        <v>3.6090136000000001E-3</v>
      </c>
      <c r="AU1858" s="1">
        <v>661.93359375</v>
      </c>
      <c r="AV1858" s="5">
        <v>8128259.8508320507</v>
      </c>
      <c r="AW1858" s="9">
        <v>0.35662984848022461</v>
      </c>
      <c r="AX1858">
        <v>2</v>
      </c>
      <c r="AY1858" t="s">
        <v>50</v>
      </c>
      <c r="AZ1858" s="9">
        <f>AVERAGE(MainTable[[#This Row],[f1]:[f4]])</f>
        <v>0.45499999999999996</v>
      </c>
      <c r="BA1858" s="9">
        <f>AVERAGE(MainTable[[#This Row],[l1]:[l3]])</f>
        <v>2.3666666666666666E-2</v>
      </c>
      <c r="BB1858" s="9">
        <f>AVERAGE(MainTable[[#This Row],[n1]:[lsc]])</f>
        <v>0.26766666666666666</v>
      </c>
      <c r="BC1858" s="9">
        <f>AVERAGE(MainTable[[#This Row],[density]:[clsCoef]])</f>
        <v>0.39400000000000002</v>
      </c>
      <c r="BD1858" s="9">
        <f>AVERAGE(MainTable[[#This Row],[t2]:[t4]])</f>
        <v>0.22033333333333335</v>
      </c>
      <c r="BE1858" s="9">
        <f>AVERAGE(MainTable[[#This Row],[c1]:[c2]])</f>
        <v>0</v>
      </c>
      <c r="BF1858" s="9">
        <f>AVERAGE(MainTable[[#This Row],[n3]], MainTable[[#This Row],[n1]], MainTable[[#This Row],[n4]])</f>
        <v>4.766666666666667E-2</v>
      </c>
      <c r="BG1858" s="9" t="str">
        <f>VLOOKUP(MainTable[[#This Row],[model]],ModelNames,4,FALSE)</f>
        <v>Discriminant</v>
      </c>
      <c r="BH1858" s="9" cm="1">
        <f t="array" ref="BH1858">MEDIAN(IF($AM$2:$AM$2385=AM1858,$AN$2:$AN$2385))</f>
        <v>0.83860904466088915</v>
      </c>
      <c r="BI1858" s="9" t="str" cm="1">
        <f t="array" ref="BI1858">LEFT(A1858, MIN(IFERROR(FIND({"_binarized","_clean","_converted"}, A1858), LEN(A1858)+1))-1)</f>
        <v>naticusdroid_android_permissions</v>
      </c>
    </row>
    <row r="1859" spans="1:61" x14ac:dyDescent="0.25">
      <c r="A1859" t="s">
        <v>165</v>
      </c>
      <c r="B1859" s="6">
        <v>29332</v>
      </c>
      <c r="C1859">
        <v>87</v>
      </c>
      <c r="D1859">
        <v>86</v>
      </c>
      <c r="E1859">
        <v>0</v>
      </c>
      <c r="F1859" s="1">
        <v>1.0046473482777469</v>
      </c>
      <c r="G1859">
        <v>0</v>
      </c>
      <c r="H1859">
        <v>0</v>
      </c>
      <c r="I1859" s="1">
        <v>146.17862868448631</v>
      </c>
      <c r="J1859" s="1">
        <v>56.773158626845422</v>
      </c>
      <c r="K1859" s="1">
        <v>6.2924295010970841</v>
      </c>
      <c r="L1859" s="1">
        <v>47.278399999999998</v>
      </c>
      <c r="M1859" s="1">
        <v>6.2668999999999997</v>
      </c>
      <c r="N1859" s="2">
        <v>0.27300000000000002</v>
      </c>
      <c r="O1859" s="2">
        <v>0.313</v>
      </c>
      <c r="P1859" s="2">
        <v>6.9000000000000006E-2</v>
      </c>
      <c r="Q1859" s="2">
        <v>0</v>
      </c>
      <c r="R1859" s="2">
        <v>0.96699999999999997</v>
      </c>
      <c r="S1859" s="2">
        <v>0.92600000000000005</v>
      </c>
      <c r="T1859" s="2">
        <v>1.4E-2</v>
      </c>
      <c r="U1859" s="2">
        <v>3.6999999999999998E-2</v>
      </c>
      <c r="V1859" s="2">
        <v>0.02</v>
      </c>
      <c r="W1859" s="2">
        <v>3.9E-2</v>
      </c>
      <c r="X1859" s="2">
        <v>0.17199999999999999</v>
      </c>
      <c r="Y1859" s="2">
        <v>0.06</v>
      </c>
      <c r="Z1859" s="2">
        <v>4.3999999999999997E-2</v>
      </c>
      <c r="AA1859" s="2">
        <v>0.30199999999999999</v>
      </c>
      <c r="AB1859" s="2">
        <v>0.98899999999999999</v>
      </c>
      <c r="AC1859" s="2">
        <v>0.67400000000000004</v>
      </c>
      <c r="AD1859" s="2">
        <v>0.114</v>
      </c>
      <c r="AE1859" s="2">
        <v>0.59599999999999997</v>
      </c>
      <c r="AF1859" s="2">
        <v>6.0000000000000001E-3</v>
      </c>
      <c r="AG1859" s="2">
        <v>4.0000000000000001E-3</v>
      </c>
      <c r="AH1859" s="2">
        <v>0.65100000000000002</v>
      </c>
      <c r="AI1859" s="2">
        <v>0</v>
      </c>
      <c r="AJ1859" s="2">
        <v>0</v>
      </c>
      <c r="AK1859">
        <v>5136567</v>
      </c>
      <c r="AL1859">
        <v>4030.32</v>
      </c>
      <c r="AM1859" t="s">
        <v>61</v>
      </c>
      <c r="AN1859" s="3">
        <v>0.78736577612471381</v>
      </c>
      <c r="AO1859" s="3">
        <v>6.9672510631530503E-3</v>
      </c>
      <c r="AP1859" s="3">
        <v>0.77896016207962426</v>
      </c>
      <c r="AQ1859" s="3">
        <v>7.6072155805849357E-3</v>
      </c>
      <c r="AR1859" s="3">
        <v>0.97036615612290189</v>
      </c>
      <c r="AS1859" s="3">
        <v>2.6903327910565251E-3</v>
      </c>
      <c r="AT1859" s="10">
        <v>3.7989711799999999E-2</v>
      </c>
      <c r="AU1859" s="1">
        <v>693.62109375</v>
      </c>
      <c r="AV1859" s="5">
        <v>772182.74737605779</v>
      </c>
      <c r="AW1859" s="9">
        <v>0.57948040962219238</v>
      </c>
      <c r="AX1859">
        <v>4</v>
      </c>
      <c r="AY1859" t="s">
        <v>50</v>
      </c>
      <c r="AZ1859" s="9">
        <f>AVERAGE(MainTable[[#This Row],[f1]:[f4]])</f>
        <v>0.45499999999999996</v>
      </c>
      <c r="BA1859" s="9">
        <f>AVERAGE(MainTable[[#This Row],[l1]:[l3]])</f>
        <v>2.3666666666666666E-2</v>
      </c>
      <c r="BB1859" s="9">
        <f>AVERAGE(MainTable[[#This Row],[n1]:[lsc]])</f>
        <v>0.26766666666666666</v>
      </c>
      <c r="BC1859" s="9">
        <f>AVERAGE(MainTable[[#This Row],[density]:[clsCoef]])</f>
        <v>0.39400000000000002</v>
      </c>
      <c r="BD1859" s="9">
        <f>AVERAGE(MainTable[[#This Row],[t2]:[t4]])</f>
        <v>0.22033333333333335</v>
      </c>
      <c r="BE1859" s="9">
        <f>AVERAGE(MainTable[[#This Row],[c1]:[c2]])</f>
        <v>0</v>
      </c>
      <c r="BF1859" s="9">
        <f>AVERAGE(MainTable[[#This Row],[n3]], MainTable[[#This Row],[n1]], MainTable[[#This Row],[n4]])</f>
        <v>4.766666666666667E-2</v>
      </c>
      <c r="BG1859" s="9" t="str">
        <f>VLOOKUP(MainTable[[#This Row],[model]],ModelNames,4,FALSE)</f>
        <v>Discriminant</v>
      </c>
      <c r="BH1859" s="9" cm="1">
        <f t="array" ref="BH1859">MEDIAN(IF($AM$2:$AM$2385=AM1859,$AN$2:$AN$2385))</f>
        <v>0.82848361206198695</v>
      </c>
      <c r="BI1859" s="9" t="str" cm="1">
        <f t="array" ref="BI1859">LEFT(A1859, MIN(IFERROR(FIND({"_binarized","_clean","_converted"}, A1859), LEN(A1859)+1))-1)</f>
        <v>naticusdroid_android_permissions</v>
      </c>
    </row>
    <row r="1860" spans="1:61" x14ac:dyDescent="0.25">
      <c r="A1860" t="s">
        <v>165</v>
      </c>
      <c r="B1860" s="6">
        <v>29332</v>
      </c>
      <c r="C1860">
        <v>87</v>
      </c>
      <c r="D1860">
        <v>86</v>
      </c>
      <c r="E1860">
        <v>0</v>
      </c>
      <c r="F1860" s="1">
        <v>1.0046473482777469</v>
      </c>
      <c r="G1860">
        <v>0</v>
      </c>
      <c r="H1860">
        <v>0</v>
      </c>
      <c r="I1860" s="1">
        <v>146.17862868448631</v>
      </c>
      <c r="J1860" s="1">
        <v>56.773158626845422</v>
      </c>
      <c r="K1860" s="1">
        <v>6.2924295010970841</v>
      </c>
      <c r="L1860" s="1">
        <v>47.278399999999998</v>
      </c>
      <c r="M1860" s="1">
        <v>6.2668999999999997</v>
      </c>
      <c r="N1860" s="2">
        <v>0.27300000000000002</v>
      </c>
      <c r="O1860" s="2">
        <v>0.313</v>
      </c>
      <c r="P1860" s="2">
        <v>6.9000000000000006E-2</v>
      </c>
      <c r="Q1860" s="2">
        <v>0</v>
      </c>
      <c r="R1860" s="2">
        <v>0.96699999999999997</v>
      </c>
      <c r="S1860" s="2">
        <v>0.92600000000000005</v>
      </c>
      <c r="T1860" s="2">
        <v>1.4E-2</v>
      </c>
      <c r="U1860" s="2">
        <v>3.6999999999999998E-2</v>
      </c>
      <c r="V1860" s="2">
        <v>0.02</v>
      </c>
      <c r="W1860" s="2">
        <v>3.9E-2</v>
      </c>
      <c r="X1860" s="2">
        <v>0.17199999999999999</v>
      </c>
      <c r="Y1860" s="2">
        <v>0.06</v>
      </c>
      <c r="Z1860" s="2">
        <v>4.3999999999999997E-2</v>
      </c>
      <c r="AA1860" s="2">
        <v>0.30199999999999999</v>
      </c>
      <c r="AB1860" s="2">
        <v>0.98899999999999999</v>
      </c>
      <c r="AC1860" s="2">
        <v>0.67400000000000004</v>
      </c>
      <c r="AD1860" s="2">
        <v>0.114</v>
      </c>
      <c r="AE1860" s="2">
        <v>0.59599999999999997</v>
      </c>
      <c r="AF1860" s="2">
        <v>6.0000000000000001E-3</v>
      </c>
      <c r="AG1860" s="2">
        <v>4.0000000000000001E-3</v>
      </c>
      <c r="AH1860" s="2">
        <v>0.65100000000000002</v>
      </c>
      <c r="AI1860" s="2">
        <v>0</v>
      </c>
      <c r="AJ1860" s="2">
        <v>0</v>
      </c>
      <c r="AK1860">
        <v>5136567</v>
      </c>
      <c r="AL1860">
        <v>4030.32</v>
      </c>
      <c r="AM1860" t="s">
        <v>63</v>
      </c>
      <c r="AN1860" s="3">
        <v>0.61472098501671701</v>
      </c>
      <c r="AO1860" s="3">
        <v>2.501755675589573E-3</v>
      </c>
      <c r="AP1860" s="3">
        <v>0.54970263691275101</v>
      </c>
      <c r="AQ1860" s="3">
        <v>4.5320680893886876E-3</v>
      </c>
      <c r="AR1860" s="3">
        <v>0.61788470623839831</v>
      </c>
      <c r="AS1860" s="3">
        <v>2.120151194590668E-3</v>
      </c>
      <c r="AT1860" s="10">
        <v>3.4814119300000002E-2</v>
      </c>
      <c r="AU1860" s="1">
        <v>629.98828125</v>
      </c>
      <c r="AV1860" s="5">
        <v>842617.89632997988</v>
      </c>
      <c r="AW1860" s="9">
        <v>0.34046602249145508</v>
      </c>
      <c r="AX1860">
        <v>4</v>
      </c>
      <c r="AY1860" t="s">
        <v>50</v>
      </c>
      <c r="AZ1860" s="9">
        <f>AVERAGE(MainTable[[#This Row],[f1]:[f4]])</f>
        <v>0.45499999999999996</v>
      </c>
      <c r="BA1860" s="9">
        <f>AVERAGE(MainTable[[#This Row],[l1]:[l3]])</f>
        <v>2.3666666666666666E-2</v>
      </c>
      <c r="BB1860" s="9">
        <f>AVERAGE(MainTable[[#This Row],[n1]:[lsc]])</f>
        <v>0.26766666666666666</v>
      </c>
      <c r="BC1860" s="9">
        <f>AVERAGE(MainTable[[#This Row],[density]:[clsCoef]])</f>
        <v>0.39400000000000002</v>
      </c>
      <c r="BD1860" s="9">
        <f>AVERAGE(MainTable[[#This Row],[t2]:[t4]])</f>
        <v>0.22033333333333335</v>
      </c>
      <c r="BE1860" s="9">
        <f>AVERAGE(MainTable[[#This Row],[c1]:[c2]])</f>
        <v>0</v>
      </c>
      <c r="BF1860" s="9">
        <f>AVERAGE(MainTable[[#This Row],[n3]], MainTable[[#This Row],[n1]], MainTable[[#This Row],[n4]])</f>
        <v>4.766666666666667E-2</v>
      </c>
      <c r="BG1860" s="9" t="str">
        <f>VLOOKUP(MainTable[[#This Row],[model]],ModelNames,4,FALSE)</f>
        <v>Probabilistic</v>
      </c>
      <c r="BH1860" s="9" cm="1">
        <f t="array" ref="BH1860">MEDIAN(IF($AM$2:$AM$2385=AM1860,$AN$2:$AN$2385))</f>
        <v>0.73750000000000004</v>
      </c>
      <c r="BI1860" s="9" t="str" cm="1">
        <f t="array" ref="BI1860">LEFT(A1860, MIN(IFERROR(FIND({"_binarized","_clean","_converted"}, A1860), LEN(A1860)+1))-1)</f>
        <v>naticusdroid_android_permissions</v>
      </c>
    </row>
    <row r="1861" spans="1:61" x14ac:dyDescent="0.25">
      <c r="A1861" t="s">
        <v>183</v>
      </c>
      <c r="B1861" s="6">
        <v>4424</v>
      </c>
      <c r="C1861">
        <v>37</v>
      </c>
      <c r="D1861">
        <v>36</v>
      </c>
      <c r="E1861">
        <v>0</v>
      </c>
      <c r="F1861" s="1">
        <v>1.0027161611588959</v>
      </c>
      <c r="G1861">
        <v>0</v>
      </c>
      <c r="H1861">
        <v>0</v>
      </c>
      <c r="I1861" s="1">
        <v>1000000</v>
      </c>
      <c r="J1861" s="1">
        <v>16.365853626726629</v>
      </c>
      <c r="K1861" s="1">
        <v>2.6473015139046261</v>
      </c>
      <c r="L1861" s="1">
        <v>24.011900000000001</v>
      </c>
      <c r="M1861" s="1">
        <v>5.8522999999999996</v>
      </c>
      <c r="N1861" s="2">
        <v>0.40300000000000002</v>
      </c>
      <c r="O1861" s="2">
        <v>0.501</v>
      </c>
      <c r="P1861" s="2">
        <v>0.187</v>
      </c>
      <c r="Q1861" s="2">
        <v>0.04</v>
      </c>
      <c r="R1861" s="2">
        <v>0.997</v>
      </c>
      <c r="S1861" s="2">
        <v>0.97899999999999998</v>
      </c>
      <c r="T1861" s="2">
        <v>0.04</v>
      </c>
      <c r="U1861" s="2">
        <v>0.152</v>
      </c>
      <c r="V1861" s="2">
        <v>9.2999999999999999E-2</v>
      </c>
      <c r="W1861" s="2">
        <v>0.128</v>
      </c>
      <c r="X1861" s="2">
        <v>0.42399999999999999</v>
      </c>
      <c r="Y1861" s="2">
        <v>0.252</v>
      </c>
      <c r="Z1861" s="2">
        <v>0.13600000000000001</v>
      </c>
      <c r="AA1861" s="2">
        <v>0.76200000000000001</v>
      </c>
      <c r="AB1861" s="2">
        <v>0.997</v>
      </c>
      <c r="AC1861" s="2">
        <v>0.97599999999999998</v>
      </c>
      <c r="AD1861" s="2">
        <v>0.57199999999999995</v>
      </c>
      <c r="AE1861" s="2">
        <v>0.88400000000000001</v>
      </c>
      <c r="AF1861" s="2">
        <v>8.0000000000000002E-3</v>
      </c>
      <c r="AG1861" s="2">
        <v>6.0000000000000001E-3</v>
      </c>
      <c r="AH1861" s="2">
        <v>0.72199999999999998</v>
      </c>
      <c r="AI1861" s="2">
        <v>0</v>
      </c>
      <c r="AJ1861" s="2">
        <v>0</v>
      </c>
      <c r="AK1861">
        <v>466092</v>
      </c>
      <c r="AL1861">
        <v>55.64</v>
      </c>
      <c r="AM1861" t="s">
        <v>55</v>
      </c>
      <c r="AN1861" s="3">
        <v>0.85555794155993559</v>
      </c>
      <c r="AO1861" s="3">
        <v>1.8163673010084109E-2</v>
      </c>
      <c r="AP1861" s="3">
        <v>0.85535672741697444</v>
      </c>
      <c r="AQ1861" s="3">
        <v>1.8084242026649301E-2</v>
      </c>
      <c r="AR1861" s="3">
        <v>0.92594007910509224</v>
      </c>
      <c r="AS1861" s="3">
        <v>1.2916774617911429E-2</v>
      </c>
      <c r="AT1861" s="10">
        <v>7.2798728942871094E-3</v>
      </c>
      <c r="AU1861" s="1">
        <v>443.28515625</v>
      </c>
      <c r="AV1861" s="5">
        <v>607840.28296325402</v>
      </c>
      <c r="AW1861" s="9">
        <v>1.8901722431182859</v>
      </c>
      <c r="AX1861">
        <v>16</v>
      </c>
      <c r="AY1861" t="s">
        <v>50</v>
      </c>
      <c r="AZ1861" s="9">
        <f>AVERAGE(MainTable[[#This Row],[f1]:[f4]])</f>
        <v>0.54080000000000006</v>
      </c>
      <c r="BA1861" s="9">
        <f>AVERAGE(MainTable[[#This Row],[l1]:[l3]])</f>
        <v>9.5000000000000015E-2</v>
      </c>
      <c r="BB1861" s="9">
        <f>AVERAGE(MainTable[[#This Row],[n1]:[lsc]])</f>
        <v>0.44983333333333331</v>
      </c>
      <c r="BC1861" s="9">
        <f>AVERAGE(MainTable[[#This Row],[density]:[clsCoef]])</f>
        <v>0.77400000000000002</v>
      </c>
      <c r="BD1861" s="9">
        <f>AVERAGE(MainTable[[#This Row],[t2]:[t4]])</f>
        <v>0.24533333333333332</v>
      </c>
      <c r="BE1861" s="9">
        <f>AVERAGE(MainTable[[#This Row],[c1]:[c2]])</f>
        <v>0</v>
      </c>
      <c r="BF1861" s="9">
        <f>AVERAGE(MainTable[[#This Row],[n3]], MainTable[[#This Row],[n1]], MainTable[[#This Row],[n4]])</f>
        <v>0.17200000000000001</v>
      </c>
      <c r="BG1861" s="9" t="str">
        <f>VLOOKUP(MainTable[[#This Row],[model]],ModelNames,4,FALSE)</f>
        <v>Tree Ensemble</v>
      </c>
      <c r="BH1861" s="9" cm="1">
        <f t="array" ref="BH1861">MEDIAN(IF($AM$2:$AM$2385=AM1861,$AN$2:$AN$2385))</f>
        <v>0.88267425723439863</v>
      </c>
      <c r="BI1861" s="9" t="str" cm="1">
        <f t="array" ref="BI1861">LEFT(A1861, MIN(IFERROR(FIND({"_binarized","_clean","_converted"}, A1861), LEN(A1861)+1))-1)</f>
        <v>predict_students_dropout_and_academic_success</v>
      </c>
    </row>
    <row r="1862" spans="1:61" x14ac:dyDescent="0.25">
      <c r="A1862" t="s">
        <v>183</v>
      </c>
      <c r="B1862" s="6">
        <v>4424</v>
      </c>
      <c r="C1862">
        <v>37</v>
      </c>
      <c r="D1862">
        <v>36</v>
      </c>
      <c r="E1862">
        <v>0</v>
      </c>
      <c r="F1862" s="1">
        <v>1.0027161611588959</v>
      </c>
      <c r="G1862">
        <v>0</v>
      </c>
      <c r="H1862">
        <v>0</v>
      </c>
      <c r="I1862" s="1">
        <v>1000000</v>
      </c>
      <c r="J1862" s="1">
        <v>16.365853626726629</v>
      </c>
      <c r="K1862" s="1">
        <v>2.6473015139046261</v>
      </c>
      <c r="L1862" s="1">
        <v>24.011900000000001</v>
      </c>
      <c r="M1862" s="1">
        <v>5.8522999999999996</v>
      </c>
      <c r="N1862" s="2">
        <v>0.40300000000000002</v>
      </c>
      <c r="O1862" s="2">
        <v>0.501</v>
      </c>
      <c r="P1862" s="2">
        <v>0.187</v>
      </c>
      <c r="Q1862" s="2">
        <v>0.04</v>
      </c>
      <c r="R1862" s="2">
        <v>0.997</v>
      </c>
      <c r="S1862" s="2">
        <v>0.97899999999999998</v>
      </c>
      <c r="T1862" s="2">
        <v>0.04</v>
      </c>
      <c r="U1862" s="2">
        <v>0.152</v>
      </c>
      <c r="V1862" s="2">
        <v>9.2999999999999999E-2</v>
      </c>
      <c r="W1862" s="2">
        <v>0.128</v>
      </c>
      <c r="X1862" s="2">
        <v>0.42399999999999999</v>
      </c>
      <c r="Y1862" s="2">
        <v>0.252</v>
      </c>
      <c r="Z1862" s="2">
        <v>0.13600000000000001</v>
      </c>
      <c r="AA1862" s="2">
        <v>0.76200000000000001</v>
      </c>
      <c r="AB1862" s="2">
        <v>0.997</v>
      </c>
      <c r="AC1862" s="2">
        <v>0.97599999999999998</v>
      </c>
      <c r="AD1862" s="2">
        <v>0.57199999999999995</v>
      </c>
      <c r="AE1862" s="2">
        <v>0.88400000000000001</v>
      </c>
      <c r="AF1862" s="2">
        <v>8.0000000000000002E-3</v>
      </c>
      <c r="AG1862" s="2">
        <v>6.0000000000000001E-3</v>
      </c>
      <c r="AH1862" s="2">
        <v>0.72199999999999998</v>
      </c>
      <c r="AI1862" s="2">
        <v>0</v>
      </c>
      <c r="AJ1862" s="2">
        <v>0</v>
      </c>
      <c r="AK1862">
        <v>466092</v>
      </c>
      <c r="AL1862">
        <v>55.64</v>
      </c>
      <c r="AM1862" t="s">
        <v>58</v>
      </c>
      <c r="AN1862" s="3">
        <v>0.85397653194263357</v>
      </c>
      <c r="AO1862" s="3">
        <v>1.2469490924932779E-2</v>
      </c>
      <c r="AP1862" s="3">
        <v>0.8537366713223884</v>
      </c>
      <c r="AQ1862" s="3">
        <v>1.235737177994909E-2</v>
      </c>
      <c r="AR1862" s="3">
        <v>0.92662855730936222</v>
      </c>
      <c r="AS1862" s="3">
        <v>1.1022983088854211E-2</v>
      </c>
      <c r="AT1862" s="10">
        <v>5.5449008941650391E-3</v>
      </c>
      <c r="AU1862" s="1">
        <v>447.04296875</v>
      </c>
      <c r="AV1862" s="5">
        <v>798030.49404480367</v>
      </c>
      <c r="AW1862" s="9">
        <v>1.225226879119873</v>
      </c>
      <c r="AX1862">
        <v>2</v>
      </c>
      <c r="AY1862" t="s">
        <v>50</v>
      </c>
      <c r="AZ1862" s="9">
        <f>AVERAGE(MainTable[[#This Row],[f1]:[f4]])</f>
        <v>0.54080000000000006</v>
      </c>
      <c r="BA1862" s="9">
        <f>AVERAGE(MainTable[[#This Row],[l1]:[l3]])</f>
        <v>9.5000000000000015E-2</v>
      </c>
      <c r="BB1862" s="9">
        <f>AVERAGE(MainTable[[#This Row],[n1]:[lsc]])</f>
        <v>0.44983333333333331</v>
      </c>
      <c r="BC1862" s="9">
        <f>AVERAGE(MainTable[[#This Row],[density]:[clsCoef]])</f>
        <v>0.77400000000000002</v>
      </c>
      <c r="BD1862" s="9">
        <f>AVERAGE(MainTable[[#This Row],[t2]:[t4]])</f>
        <v>0.24533333333333332</v>
      </c>
      <c r="BE1862" s="9">
        <f>AVERAGE(MainTable[[#This Row],[c1]:[c2]])</f>
        <v>0</v>
      </c>
      <c r="BF1862" s="9">
        <f>AVERAGE(MainTable[[#This Row],[n3]], MainTable[[#This Row],[n1]], MainTable[[#This Row],[n4]])</f>
        <v>0.17200000000000001</v>
      </c>
      <c r="BG1862" s="9" t="str">
        <f>VLOOKUP(MainTable[[#This Row],[model]],ModelNames,4,FALSE)</f>
        <v>Tree Ensemble</v>
      </c>
      <c r="BH1862" s="9" cm="1">
        <f t="array" ref="BH1862">MEDIAN(IF($AM$2:$AM$2385=AM1862,$AN$2:$AN$2385))</f>
        <v>0.86973139609339412</v>
      </c>
      <c r="BI1862" s="9" t="str" cm="1">
        <f t="array" ref="BI1862">LEFT(A1862, MIN(IFERROR(FIND({"_binarized","_clean","_converted"}, A1862), LEN(A1862)+1))-1)</f>
        <v>predict_students_dropout_and_academic_success</v>
      </c>
    </row>
    <row r="1863" spans="1:61" x14ac:dyDescent="0.25">
      <c r="A1863" t="s">
        <v>183</v>
      </c>
      <c r="B1863" s="6">
        <v>4424</v>
      </c>
      <c r="C1863">
        <v>37</v>
      </c>
      <c r="D1863">
        <v>36</v>
      </c>
      <c r="E1863">
        <v>0</v>
      </c>
      <c r="F1863" s="1">
        <v>1.0027161611588959</v>
      </c>
      <c r="G1863">
        <v>0</v>
      </c>
      <c r="H1863">
        <v>0</v>
      </c>
      <c r="I1863" s="1">
        <v>1000000</v>
      </c>
      <c r="J1863" s="1">
        <v>16.365853626726629</v>
      </c>
      <c r="K1863" s="1">
        <v>2.6473015139046261</v>
      </c>
      <c r="L1863" s="1">
        <v>24.011900000000001</v>
      </c>
      <c r="M1863" s="1">
        <v>5.8522999999999996</v>
      </c>
      <c r="N1863" s="2">
        <v>0.40300000000000002</v>
      </c>
      <c r="O1863" s="2">
        <v>0.501</v>
      </c>
      <c r="P1863" s="2">
        <v>0.187</v>
      </c>
      <c r="Q1863" s="2">
        <v>0.04</v>
      </c>
      <c r="R1863" s="2">
        <v>0.997</v>
      </c>
      <c r="S1863" s="2">
        <v>0.97899999999999998</v>
      </c>
      <c r="T1863" s="2">
        <v>0.04</v>
      </c>
      <c r="U1863" s="2">
        <v>0.152</v>
      </c>
      <c r="V1863" s="2">
        <v>9.2999999999999999E-2</v>
      </c>
      <c r="W1863" s="2">
        <v>0.128</v>
      </c>
      <c r="X1863" s="2">
        <v>0.42399999999999999</v>
      </c>
      <c r="Y1863" s="2">
        <v>0.252</v>
      </c>
      <c r="Z1863" s="2">
        <v>0.13600000000000001</v>
      </c>
      <c r="AA1863" s="2">
        <v>0.76200000000000001</v>
      </c>
      <c r="AB1863" s="2">
        <v>0.997</v>
      </c>
      <c r="AC1863" s="2">
        <v>0.97599999999999998</v>
      </c>
      <c r="AD1863" s="2">
        <v>0.57199999999999995</v>
      </c>
      <c r="AE1863" s="2">
        <v>0.88400000000000001</v>
      </c>
      <c r="AF1863" s="2">
        <v>8.0000000000000002E-3</v>
      </c>
      <c r="AG1863" s="2">
        <v>6.0000000000000001E-3</v>
      </c>
      <c r="AH1863" s="2">
        <v>0.72199999999999998</v>
      </c>
      <c r="AI1863" s="2">
        <v>0</v>
      </c>
      <c r="AJ1863" s="2">
        <v>0</v>
      </c>
      <c r="AK1863">
        <v>466092</v>
      </c>
      <c r="AL1863">
        <v>55.64</v>
      </c>
      <c r="AM1863" t="s">
        <v>59</v>
      </c>
      <c r="AN1863" s="3">
        <v>0.85307078763708866</v>
      </c>
      <c r="AO1863" s="3">
        <v>1.3692629226973559E-2</v>
      </c>
      <c r="AP1863" s="3">
        <v>0.85284157696100871</v>
      </c>
      <c r="AQ1863" s="3">
        <v>1.3582242591555471E-2</v>
      </c>
      <c r="AR1863" s="3">
        <v>0.92628046414491005</v>
      </c>
      <c r="AS1863" s="3">
        <v>9.3636285604141653E-3</v>
      </c>
      <c r="AT1863" s="10">
        <v>1.000523567199707E-2</v>
      </c>
      <c r="AU1863" s="1">
        <v>443.4375</v>
      </c>
      <c r="AV1863" s="5">
        <v>442268.44274991058</v>
      </c>
      <c r="AW1863" s="9">
        <v>0.58515596389770508</v>
      </c>
      <c r="AX1863">
        <v>1</v>
      </c>
      <c r="AY1863" t="s">
        <v>50</v>
      </c>
      <c r="AZ1863" s="9">
        <f>AVERAGE(MainTable[[#This Row],[f1]:[f4]])</f>
        <v>0.54080000000000006</v>
      </c>
      <c r="BA1863" s="9">
        <f>AVERAGE(MainTable[[#This Row],[l1]:[l3]])</f>
        <v>9.5000000000000015E-2</v>
      </c>
      <c r="BB1863" s="9">
        <f>AVERAGE(MainTable[[#This Row],[n1]:[lsc]])</f>
        <v>0.44983333333333331</v>
      </c>
      <c r="BC1863" s="9">
        <f>AVERAGE(MainTable[[#This Row],[density]:[clsCoef]])</f>
        <v>0.77400000000000002</v>
      </c>
      <c r="BD1863" s="9">
        <f>AVERAGE(MainTable[[#This Row],[t2]:[t4]])</f>
        <v>0.24533333333333332</v>
      </c>
      <c r="BE1863" s="9">
        <f>AVERAGE(MainTable[[#This Row],[c1]:[c2]])</f>
        <v>0</v>
      </c>
      <c r="BF1863" s="9">
        <f>AVERAGE(MainTable[[#This Row],[n3]], MainTable[[#This Row],[n1]], MainTable[[#This Row],[n4]])</f>
        <v>0.17200000000000001</v>
      </c>
      <c r="BG1863" s="9" t="str">
        <f>VLOOKUP(MainTable[[#This Row],[model]],ModelNames,4,FALSE)</f>
        <v>Tree Ensemble</v>
      </c>
      <c r="BH1863" s="9" cm="1">
        <f t="array" ref="BH1863">MEDIAN(IF($AM$2:$AM$2385=AM1863,$AN$2:$AN$2385))</f>
        <v>0.86949265687583444</v>
      </c>
      <c r="BI1863" s="9" t="str" cm="1">
        <f t="array" ref="BI1863">LEFT(A1863, MIN(IFERROR(FIND({"_binarized","_clean","_converted"}, A1863), LEN(A1863)+1))-1)</f>
        <v>predict_students_dropout_and_academic_success</v>
      </c>
    </row>
    <row r="1864" spans="1:61" x14ac:dyDescent="0.25">
      <c r="A1864" t="s">
        <v>183</v>
      </c>
      <c r="B1864" s="6">
        <v>4424</v>
      </c>
      <c r="C1864">
        <v>37</v>
      </c>
      <c r="D1864">
        <v>36</v>
      </c>
      <c r="E1864">
        <v>0</v>
      </c>
      <c r="F1864" s="1">
        <v>1.0027161611588959</v>
      </c>
      <c r="G1864">
        <v>0</v>
      </c>
      <c r="H1864">
        <v>0</v>
      </c>
      <c r="I1864" s="1">
        <v>1000000</v>
      </c>
      <c r="J1864" s="1">
        <v>16.365853626726629</v>
      </c>
      <c r="K1864" s="1">
        <v>2.6473015139046261</v>
      </c>
      <c r="L1864" s="1">
        <v>24.011900000000001</v>
      </c>
      <c r="M1864" s="1">
        <v>5.8522999999999996</v>
      </c>
      <c r="N1864" s="2">
        <v>0.40300000000000002</v>
      </c>
      <c r="O1864" s="2">
        <v>0.501</v>
      </c>
      <c r="P1864" s="2">
        <v>0.187</v>
      </c>
      <c r="Q1864" s="2">
        <v>0.04</v>
      </c>
      <c r="R1864" s="2">
        <v>0.997</v>
      </c>
      <c r="S1864" s="2">
        <v>0.97899999999999998</v>
      </c>
      <c r="T1864" s="2">
        <v>0.04</v>
      </c>
      <c r="U1864" s="2">
        <v>0.152</v>
      </c>
      <c r="V1864" s="2">
        <v>9.2999999999999999E-2</v>
      </c>
      <c r="W1864" s="2">
        <v>0.128</v>
      </c>
      <c r="X1864" s="2">
        <v>0.42399999999999999</v>
      </c>
      <c r="Y1864" s="2">
        <v>0.252</v>
      </c>
      <c r="Z1864" s="2">
        <v>0.13600000000000001</v>
      </c>
      <c r="AA1864" s="2">
        <v>0.76200000000000001</v>
      </c>
      <c r="AB1864" s="2">
        <v>0.997</v>
      </c>
      <c r="AC1864" s="2">
        <v>0.97599999999999998</v>
      </c>
      <c r="AD1864" s="2">
        <v>0.57199999999999995</v>
      </c>
      <c r="AE1864" s="2">
        <v>0.88400000000000001</v>
      </c>
      <c r="AF1864" s="2">
        <v>8.0000000000000002E-3</v>
      </c>
      <c r="AG1864" s="2">
        <v>6.0000000000000001E-3</v>
      </c>
      <c r="AH1864" s="2">
        <v>0.72199999999999998</v>
      </c>
      <c r="AI1864" s="2">
        <v>0</v>
      </c>
      <c r="AJ1864" s="2">
        <v>0</v>
      </c>
      <c r="AK1864">
        <v>466092</v>
      </c>
      <c r="AL1864">
        <v>55.64</v>
      </c>
      <c r="AM1864" t="s">
        <v>54</v>
      </c>
      <c r="AN1864" s="3">
        <v>0.84900375795689842</v>
      </c>
      <c r="AO1864" s="3">
        <v>1.182125285534485E-2</v>
      </c>
      <c r="AP1864" s="3">
        <v>0.84877869439781628</v>
      </c>
      <c r="AQ1864" s="3">
        <v>1.165172594860287E-2</v>
      </c>
      <c r="AR1864" s="3">
        <v>0.92198058594856602</v>
      </c>
      <c r="AS1864" s="3">
        <v>1.06009063678909E-2</v>
      </c>
      <c r="AT1864" s="10">
        <v>0.1892895698547363</v>
      </c>
      <c r="AU1864" s="1">
        <v>479.29296875</v>
      </c>
      <c r="AV1864" s="5">
        <v>23376.882325823932</v>
      </c>
      <c r="AW1864" s="9">
        <v>3.951013565063477</v>
      </c>
      <c r="AX1864">
        <v>16</v>
      </c>
      <c r="AY1864" t="s">
        <v>50</v>
      </c>
      <c r="AZ1864" s="9">
        <f>AVERAGE(MainTable[[#This Row],[f1]:[f4]])</f>
        <v>0.54080000000000006</v>
      </c>
      <c r="BA1864" s="9">
        <f>AVERAGE(MainTable[[#This Row],[l1]:[l3]])</f>
        <v>9.5000000000000015E-2</v>
      </c>
      <c r="BB1864" s="9">
        <f>AVERAGE(MainTable[[#This Row],[n1]:[lsc]])</f>
        <v>0.44983333333333331</v>
      </c>
      <c r="BC1864" s="9">
        <f>AVERAGE(MainTable[[#This Row],[density]:[clsCoef]])</f>
        <v>0.77400000000000002</v>
      </c>
      <c r="BD1864" s="9">
        <f>AVERAGE(MainTable[[#This Row],[t2]:[t4]])</f>
        <v>0.24533333333333332</v>
      </c>
      <c r="BE1864" s="9">
        <f>AVERAGE(MainTable[[#This Row],[c1]:[c2]])</f>
        <v>0</v>
      </c>
      <c r="BF1864" s="9">
        <f>AVERAGE(MainTable[[#This Row],[n3]], MainTable[[#This Row],[n1]], MainTable[[#This Row],[n4]])</f>
        <v>0.17200000000000001</v>
      </c>
      <c r="BG1864" s="9" t="str">
        <f>VLOOKUP(MainTable[[#This Row],[model]],ModelNames,4,FALSE)</f>
        <v>Tree Ensemble</v>
      </c>
      <c r="BH1864" s="9" cm="1">
        <f t="array" ref="BH1864">MEDIAN(IF($AM$2:$AM$2385=AM1864,$AN$2:$AN$2385))</f>
        <v>0.87316363636363636</v>
      </c>
      <c r="BI1864" s="9" t="str" cm="1">
        <f t="array" ref="BI1864">LEFT(A1864, MIN(IFERROR(FIND({"_binarized","_clean","_converted"}, A1864), LEN(A1864)+1))-1)</f>
        <v>predict_students_dropout_and_academic_success</v>
      </c>
    </row>
    <row r="1865" spans="1:61" x14ac:dyDescent="0.25">
      <c r="A1865" t="s">
        <v>183</v>
      </c>
      <c r="B1865" s="6">
        <v>4424</v>
      </c>
      <c r="C1865">
        <v>37</v>
      </c>
      <c r="D1865">
        <v>36</v>
      </c>
      <c r="E1865">
        <v>0</v>
      </c>
      <c r="F1865" s="1">
        <v>1.0027161611588959</v>
      </c>
      <c r="G1865">
        <v>0</v>
      </c>
      <c r="H1865">
        <v>0</v>
      </c>
      <c r="I1865" s="1">
        <v>1000000</v>
      </c>
      <c r="J1865" s="1">
        <v>16.365853626726629</v>
      </c>
      <c r="K1865" s="1">
        <v>2.6473015139046261</v>
      </c>
      <c r="L1865" s="1">
        <v>24.011900000000001</v>
      </c>
      <c r="M1865" s="1">
        <v>5.8522999999999996</v>
      </c>
      <c r="N1865" s="2">
        <v>0.40300000000000002</v>
      </c>
      <c r="O1865" s="2">
        <v>0.501</v>
      </c>
      <c r="P1865" s="2">
        <v>0.187</v>
      </c>
      <c r="Q1865" s="2">
        <v>0.04</v>
      </c>
      <c r="R1865" s="2">
        <v>0.997</v>
      </c>
      <c r="S1865" s="2">
        <v>0.97899999999999998</v>
      </c>
      <c r="T1865" s="2">
        <v>0.04</v>
      </c>
      <c r="U1865" s="2">
        <v>0.152</v>
      </c>
      <c r="V1865" s="2">
        <v>9.2999999999999999E-2</v>
      </c>
      <c r="W1865" s="2">
        <v>0.128</v>
      </c>
      <c r="X1865" s="2">
        <v>0.42399999999999999</v>
      </c>
      <c r="Y1865" s="2">
        <v>0.252</v>
      </c>
      <c r="Z1865" s="2">
        <v>0.13600000000000001</v>
      </c>
      <c r="AA1865" s="2">
        <v>0.76200000000000001</v>
      </c>
      <c r="AB1865" s="2">
        <v>0.997</v>
      </c>
      <c r="AC1865" s="2">
        <v>0.97599999999999998</v>
      </c>
      <c r="AD1865" s="2">
        <v>0.57199999999999995</v>
      </c>
      <c r="AE1865" s="2">
        <v>0.88400000000000001</v>
      </c>
      <c r="AF1865" s="2">
        <v>8.0000000000000002E-3</v>
      </c>
      <c r="AG1865" s="2">
        <v>6.0000000000000001E-3</v>
      </c>
      <c r="AH1865" s="2">
        <v>0.72199999999999998</v>
      </c>
      <c r="AI1865" s="2">
        <v>0</v>
      </c>
      <c r="AJ1865" s="2">
        <v>0</v>
      </c>
      <c r="AK1865">
        <v>466092</v>
      </c>
      <c r="AL1865">
        <v>55.64</v>
      </c>
      <c r="AM1865" t="s">
        <v>52</v>
      </c>
      <c r="AN1865" s="3">
        <v>0.84810031444129153</v>
      </c>
      <c r="AO1865" s="3">
        <v>1.438488179877899E-2</v>
      </c>
      <c r="AP1865" s="3">
        <v>0.84780253587843168</v>
      </c>
      <c r="AQ1865" s="3">
        <v>1.427700517515783E-2</v>
      </c>
      <c r="AR1865" s="3">
        <v>0.92373252594433608</v>
      </c>
      <c r="AS1865" s="3">
        <v>1.0750847689340461E-2</v>
      </c>
      <c r="AT1865" s="10">
        <v>8.5762739181518555E-2</v>
      </c>
      <c r="AU1865" s="1">
        <v>454.96484375</v>
      </c>
      <c r="AV1865" s="5">
        <v>51595.833368083069</v>
      </c>
      <c r="AW1865" s="9">
        <v>3.7316863536834721</v>
      </c>
      <c r="AX1865">
        <v>24</v>
      </c>
      <c r="AY1865" t="s">
        <v>50</v>
      </c>
      <c r="AZ1865" s="9">
        <f>AVERAGE(MainTable[[#This Row],[f1]:[f4]])</f>
        <v>0.54080000000000006</v>
      </c>
      <c r="BA1865" s="9">
        <f>AVERAGE(MainTable[[#This Row],[l1]:[l3]])</f>
        <v>9.5000000000000015E-2</v>
      </c>
      <c r="BB1865" s="9">
        <f>AVERAGE(MainTable[[#This Row],[n1]:[lsc]])</f>
        <v>0.44983333333333331</v>
      </c>
      <c r="BC1865" s="9">
        <f>AVERAGE(MainTable[[#This Row],[density]:[clsCoef]])</f>
        <v>0.77400000000000002</v>
      </c>
      <c r="BD1865" s="9">
        <f>AVERAGE(MainTable[[#This Row],[t2]:[t4]])</f>
        <v>0.24533333333333332</v>
      </c>
      <c r="BE1865" s="9">
        <f>AVERAGE(MainTable[[#This Row],[c1]:[c2]])</f>
        <v>0</v>
      </c>
      <c r="BF1865" s="9">
        <f>AVERAGE(MainTable[[#This Row],[n3]], MainTable[[#This Row],[n1]], MainTable[[#This Row],[n4]])</f>
        <v>0.17200000000000001</v>
      </c>
      <c r="BG1865" s="9" t="str">
        <f>VLOOKUP(MainTable[[#This Row],[model]],ModelNames,4,FALSE)</f>
        <v>Tree Ensemble</v>
      </c>
      <c r="BH1865" s="9" cm="1">
        <f t="array" ref="BH1865">MEDIAN(IF($AM$2:$AM$2385=AM1865,$AN$2:$AN$2385))</f>
        <v>0.87140340575455077</v>
      </c>
      <c r="BI1865" s="9" t="str" cm="1">
        <f t="array" ref="BI1865">LEFT(A1865, MIN(IFERROR(FIND({"_binarized","_clean","_converted"}, A1865), LEN(A1865)+1))-1)</f>
        <v>predict_students_dropout_and_academic_success</v>
      </c>
    </row>
    <row r="1866" spans="1:61" x14ac:dyDescent="0.25">
      <c r="A1866" t="s">
        <v>183</v>
      </c>
      <c r="B1866" s="6">
        <v>4424</v>
      </c>
      <c r="C1866">
        <v>37</v>
      </c>
      <c r="D1866">
        <v>36</v>
      </c>
      <c r="E1866">
        <v>0</v>
      </c>
      <c r="F1866" s="1">
        <v>1.0027161611588959</v>
      </c>
      <c r="G1866">
        <v>0</v>
      </c>
      <c r="H1866">
        <v>0</v>
      </c>
      <c r="I1866" s="1">
        <v>1000000</v>
      </c>
      <c r="J1866" s="1">
        <v>16.365853626726629</v>
      </c>
      <c r="K1866" s="1">
        <v>2.6473015139046261</v>
      </c>
      <c r="L1866" s="1">
        <v>24.011900000000001</v>
      </c>
      <c r="M1866" s="1">
        <v>5.8522999999999996</v>
      </c>
      <c r="N1866" s="2">
        <v>0.40300000000000002</v>
      </c>
      <c r="O1866" s="2">
        <v>0.501</v>
      </c>
      <c r="P1866" s="2">
        <v>0.187</v>
      </c>
      <c r="Q1866" s="2">
        <v>0.04</v>
      </c>
      <c r="R1866" s="2">
        <v>0.997</v>
      </c>
      <c r="S1866" s="2">
        <v>0.97899999999999998</v>
      </c>
      <c r="T1866" s="2">
        <v>0.04</v>
      </c>
      <c r="U1866" s="2">
        <v>0.152</v>
      </c>
      <c r="V1866" s="2">
        <v>9.2999999999999999E-2</v>
      </c>
      <c r="W1866" s="2">
        <v>0.128</v>
      </c>
      <c r="X1866" s="2">
        <v>0.42399999999999999</v>
      </c>
      <c r="Y1866" s="2">
        <v>0.252</v>
      </c>
      <c r="Z1866" s="2">
        <v>0.13600000000000001</v>
      </c>
      <c r="AA1866" s="2">
        <v>0.76200000000000001</v>
      </c>
      <c r="AB1866" s="2">
        <v>0.997</v>
      </c>
      <c r="AC1866" s="2">
        <v>0.97599999999999998</v>
      </c>
      <c r="AD1866" s="2">
        <v>0.57199999999999995</v>
      </c>
      <c r="AE1866" s="2">
        <v>0.88400000000000001</v>
      </c>
      <c r="AF1866" s="2">
        <v>8.0000000000000002E-3</v>
      </c>
      <c r="AG1866" s="2">
        <v>6.0000000000000001E-3</v>
      </c>
      <c r="AH1866" s="2">
        <v>0.72199999999999998</v>
      </c>
      <c r="AI1866" s="2">
        <v>0</v>
      </c>
      <c r="AJ1866" s="2">
        <v>0</v>
      </c>
      <c r="AK1866">
        <v>466092</v>
      </c>
      <c r="AL1866">
        <v>55.64</v>
      </c>
      <c r="AM1866" t="s">
        <v>49</v>
      </c>
      <c r="AN1866" s="3">
        <v>0.84425671702840188</v>
      </c>
      <c r="AO1866" s="3">
        <v>9.6566681972370966E-3</v>
      </c>
      <c r="AP1866" s="3">
        <v>0.84394561856054529</v>
      </c>
      <c r="AQ1866" s="3">
        <v>9.4879637627713724E-3</v>
      </c>
      <c r="AR1866" s="3">
        <v>0.92176175673719174</v>
      </c>
      <c r="AS1866" s="3">
        <v>6.8568735354616901E-3</v>
      </c>
      <c r="AT1866" s="10">
        <v>6.0663223266601563E-3</v>
      </c>
      <c r="AU1866" s="1">
        <v>380.76953125</v>
      </c>
      <c r="AV1866" s="5">
        <v>729437.00675994344</v>
      </c>
      <c r="AW1866" s="9">
        <v>35.011446952819817</v>
      </c>
      <c r="AX1866">
        <v>16</v>
      </c>
      <c r="AY1866" t="s">
        <v>50</v>
      </c>
      <c r="AZ1866" s="9">
        <f>AVERAGE(MainTable[[#This Row],[f1]:[f4]])</f>
        <v>0.54080000000000006</v>
      </c>
      <c r="BA1866" s="9">
        <f>AVERAGE(MainTable[[#This Row],[l1]:[l3]])</f>
        <v>9.5000000000000015E-2</v>
      </c>
      <c r="BB1866" s="9">
        <f>AVERAGE(MainTable[[#This Row],[n1]:[lsc]])</f>
        <v>0.44983333333333331</v>
      </c>
      <c r="BC1866" s="9">
        <f>AVERAGE(MainTable[[#This Row],[density]:[clsCoef]])</f>
        <v>0.77400000000000002</v>
      </c>
      <c r="BD1866" s="9">
        <f>AVERAGE(MainTable[[#This Row],[t2]:[t4]])</f>
        <v>0.24533333333333332</v>
      </c>
      <c r="BE1866" s="9">
        <f>AVERAGE(MainTable[[#This Row],[c1]:[c2]])</f>
        <v>0</v>
      </c>
      <c r="BF1866" s="9">
        <f>AVERAGE(MainTable[[#This Row],[n3]], MainTable[[#This Row],[n1]], MainTable[[#This Row],[n4]])</f>
        <v>0.17200000000000001</v>
      </c>
      <c r="BG1866" s="9" t="str">
        <f>VLOOKUP(MainTable[[#This Row],[model]],ModelNames,4,FALSE)</f>
        <v>Neural</v>
      </c>
      <c r="BH1866" s="9" cm="1">
        <f t="array" ref="BH1866">MEDIAN(IF($AM$2:$AM$2385=AM1866,$AN$2:$AN$2385))</f>
        <v>0.87620447459485384</v>
      </c>
      <c r="BI1866" s="9" t="str" cm="1">
        <f t="array" ref="BI1866">LEFT(A1866, MIN(IFERROR(FIND({"_binarized","_clean","_converted"}, A1866), LEN(A1866)+1))-1)</f>
        <v>predict_students_dropout_and_academic_success</v>
      </c>
    </row>
    <row r="1867" spans="1:61" x14ac:dyDescent="0.25">
      <c r="A1867" t="s">
        <v>183</v>
      </c>
      <c r="B1867" s="6">
        <v>4424</v>
      </c>
      <c r="C1867">
        <v>37</v>
      </c>
      <c r="D1867">
        <v>36</v>
      </c>
      <c r="E1867">
        <v>0</v>
      </c>
      <c r="F1867" s="1">
        <v>1.0027161611588959</v>
      </c>
      <c r="G1867">
        <v>0</v>
      </c>
      <c r="H1867">
        <v>0</v>
      </c>
      <c r="I1867" s="1">
        <v>1000000</v>
      </c>
      <c r="J1867" s="1">
        <v>16.365853626726629</v>
      </c>
      <c r="K1867" s="1">
        <v>2.6473015139046261</v>
      </c>
      <c r="L1867" s="1">
        <v>24.011900000000001</v>
      </c>
      <c r="M1867" s="1">
        <v>5.8522999999999996</v>
      </c>
      <c r="N1867" s="2">
        <v>0.40300000000000002</v>
      </c>
      <c r="O1867" s="2">
        <v>0.501</v>
      </c>
      <c r="P1867" s="2">
        <v>0.187</v>
      </c>
      <c r="Q1867" s="2">
        <v>0.04</v>
      </c>
      <c r="R1867" s="2">
        <v>0.997</v>
      </c>
      <c r="S1867" s="2">
        <v>0.97899999999999998</v>
      </c>
      <c r="T1867" s="2">
        <v>0.04</v>
      </c>
      <c r="U1867" s="2">
        <v>0.152</v>
      </c>
      <c r="V1867" s="2">
        <v>9.2999999999999999E-2</v>
      </c>
      <c r="W1867" s="2">
        <v>0.128</v>
      </c>
      <c r="X1867" s="2">
        <v>0.42399999999999999</v>
      </c>
      <c r="Y1867" s="2">
        <v>0.252</v>
      </c>
      <c r="Z1867" s="2">
        <v>0.13600000000000001</v>
      </c>
      <c r="AA1867" s="2">
        <v>0.76200000000000001</v>
      </c>
      <c r="AB1867" s="2">
        <v>0.997</v>
      </c>
      <c r="AC1867" s="2">
        <v>0.97599999999999998</v>
      </c>
      <c r="AD1867" s="2">
        <v>0.57199999999999995</v>
      </c>
      <c r="AE1867" s="2">
        <v>0.88400000000000001</v>
      </c>
      <c r="AF1867" s="2">
        <v>8.0000000000000002E-3</v>
      </c>
      <c r="AG1867" s="2">
        <v>6.0000000000000001E-3</v>
      </c>
      <c r="AH1867" s="2">
        <v>0.72199999999999998</v>
      </c>
      <c r="AI1867" s="2">
        <v>0</v>
      </c>
      <c r="AJ1867" s="2">
        <v>0</v>
      </c>
      <c r="AK1867">
        <v>466092</v>
      </c>
      <c r="AL1867">
        <v>55.64</v>
      </c>
      <c r="AM1867" t="s">
        <v>56</v>
      </c>
      <c r="AN1867" s="3">
        <v>0.84380729606053628</v>
      </c>
      <c r="AO1867" s="3">
        <v>1.6651559039332249E-2</v>
      </c>
      <c r="AP1867" s="3">
        <v>0.84345320056604756</v>
      </c>
      <c r="AQ1867" s="3">
        <v>1.659125494707878E-2</v>
      </c>
      <c r="AR1867" s="3">
        <v>0.92132015855482652</v>
      </c>
      <c r="AS1867" s="3">
        <v>6.7589542348795171E-3</v>
      </c>
      <c r="AT1867" s="10">
        <v>1.9271373748779299E-3</v>
      </c>
      <c r="AU1867" s="1">
        <v>412.3515625</v>
      </c>
      <c r="AV1867" s="5">
        <v>2296151.8248175178</v>
      </c>
      <c r="AW1867" s="9">
        <v>0.26899409294128418</v>
      </c>
      <c r="AX1867">
        <v>10</v>
      </c>
      <c r="AY1867" t="s">
        <v>50</v>
      </c>
      <c r="AZ1867" s="9">
        <f>AVERAGE(MainTable[[#This Row],[f1]:[f4]])</f>
        <v>0.54080000000000006</v>
      </c>
      <c r="BA1867" s="9">
        <f>AVERAGE(MainTable[[#This Row],[l1]:[l3]])</f>
        <v>9.5000000000000015E-2</v>
      </c>
      <c r="BB1867" s="9">
        <f>AVERAGE(MainTable[[#This Row],[n1]:[lsc]])</f>
        <v>0.44983333333333331</v>
      </c>
      <c r="BC1867" s="9">
        <f>AVERAGE(MainTable[[#This Row],[density]:[clsCoef]])</f>
        <v>0.77400000000000002</v>
      </c>
      <c r="BD1867" s="9">
        <f>AVERAGE(MainTable[[#This Row],[t2]:[t4]])</f>
        <v>0.24533333333333332</v>
      </c>
      <c r="BE1867" s="9">
        <f>AVERAGE(MainTable[[#This Row],[c1]:[c2]])</f>
        <v>0</v>
      </c>
      <c r="BF1867" s="9">
        <f>AVERAGE(MainTable[[#This Row],[n3]], MainTable[[#This Row],[n1]], MainTable[[#This Row],[n4]])</f>
        <v>0.17200000000000001</v>
      </c>
      <c r="BG1867" s="9" t="str">
        <f>VLOOKUP(MainTable[[#This Row],[model]],ModelNames,4,FALSE)</f>
        <v>Linear</v>
      </c>
      <c r="BH1867" s="9" cm="1">
        <f t="array" ref="BH1867">MEDIAN(IF($AM$2:$AM$2385=AM1867,$AN$2:$AN$2385))</f>
        <v>0.85279999999999989</v>
      </c>
      <c r="BI1867" s="9" t="str" cm="1">
        <f t="array" ref="BI1867">LEFT(A1867, MIN(IFERROR(FIND({"_binarized","_clean","_converted"}, A1867), LEN(A1867)+1))-1)</f>
        <v>predict_students_dropout_and_academic_success</v>
      </c>
    </row>
    <row r="1868" spans="1:61" x14ac:dyDescent="0.25">
      <c r="A1868" t="s">
        <v>183</v>
      </c>
      <c r="B1868" s="6">
        <v>4424</v>
      </c>
      <c r="C1868">
        <v>37</v>
      </c>
      <c r="D1868">
        <v>36</v>
      </c>
      <c r="E1868">
        <v>0</v>
      </c>
      <c r="F1868" s="1">
        <v>1.0027161611588959</v>
      </c>
      <c r="G1868">
        <v>0</v>
      </c>
      <c r="H1868">
        <v>0</v>
      </c>
      <c r="I1868" s="1">
        <v>1000000</v>
      </c>
      <c r="J1868" s="1">
        <v>16.365853626726629</v>
      </c>
      <c r="K1868" s="1">
        <v>2.6473015139046261</v>
      </c>
      <c r="L1868" s="1">
        <v>24.011900000000001</v>
      </c>
      <c r="M1868" s="1">
        <v>5.8522999999999996</v>
      </c>
      <c r="N1868" s="2">
        <v>0.40300000000000002</v>
      </c>
      <c r="O1868" s="2">
        <v>0.501</v>
      </c>
      <c r="P1868" s="2">
        <v>0.187</v>
      </c>
      <c r="Q1868" s="2">
        <v>0.04</v>
      </c>
      <c r="R1868" s="2">
        <v>0.997</v>
      </c>
      <c r="S1868" s="2">
        <v>0.97899999999999998</v>
      </c>
      <c r="T1868" s="2">
        <v>0.04</v>
      </c>
      <c r="U1868" s="2">
        <v>0.152</v>
      </c>
      <c r="V1868" s="2">
        <v>9.2999999999999999E-2</v>
      </c>
      <c r="W1868" s="2">
        <v>0.128</v>
      </c>
      <c r="X1868" s="2">
        <v>0.42399999999999999</v>
      </c>
      <c r="Y1868" s="2">
        <v>0.252</v>
      </c>
      <c r="Z1868" s="2">
        <v>0.13600000000000001</v>
      </c>
      <c r="AA1868" s="2">
        <v>0.76200000000000001</v>
      </c>
      <c r="AB1868" s="2">
        <v>0.997</v>
      </c>
      <c r="AC1868" s="2">
        <v>0.97599999999999998</v>
      </c>
      <c r="AD1868" s="2">
        <v>0.57199999999999995</v>
      </c>
      <c r="AE1868" s="2">
        <v>0.88400000000000001</v>
      </c>
      <c r="AF1868" s="2">
        <v>8.0000000000000002E-3</v>
      </c>
      <c r="AG1868" s="2">
        <v>6.0000000000000001E-3</v>
      </c>
      <c r="AH1868" s="2">
        <v>0.72199999999999998</v>
      </c>
      <c r="AI1868" s="2">
        <v>0</v>
      </c>
      <c r="AJ1868" s="2">
        <v>0</v>
      </c>
      <c r="AK1868">
        <v>466092</v>
      </c>
      <c r="AL1868">
        <v>55.64</v>
      </c>
      <c r="AM1868" t="s">
        <v>51</v>
      </c>
      <c r="AN1868" s="3">
        <v>0.84267479612444718</v>
      </c>
      <c r="AO1868" s="3">
        <v>1.3028442027529849E-2</v>
      </c>
      <c r="AP1868" s="3">
        <v>0.84238395622629947</v>
      </c>
      <c r="AQ1868" s="3">
        <v>1.280561249294104E-2</v>
      </c>
      <c r="AT1868" s="10">
        <v>4.7399044036865227E-2</v>
      </c>
      <c r="AU1868" s="1">
        <v>426.4453125</v>
      </c>
      <c r="AV1868" s="5">
        <v>93356.313189742767</v>
      </c>
      <c r="AW1868" s="9">
        <v>3.793657779693604</v>
      </c>
      <c r="AX1868">
        <v>12</v>
      </c>
      <c r="AY1868" t="s">
        <v>50</v>
      </c>
      <c r="AZ1868" s="9">
        <f>AVERAGE(MainTable[[#This Row],[f1]:[f4]])</f>
        <v>0.54080000000000006</v>
      </c>
      <c r="BA1868" s="9">
        <f>AVERAGE(MainTable[[#This Row],[l1]:[l3]])</f>
        <v>9.5000000000000015E-2</v>
      </c>
      <c r="BB1868" s="9">
        <f>AVERAGE(MainTable[[#This Row],[n1]:[lsc]])</f>
        <v>0.44983333333333331</v>
      </c>
      <c r="BC1868" s="9">
        <f>AVERAGE(MainTable[[#This Row],[density]:[clsCoef]])</f>
        <v>0.77400000000000002</v>
      </c>
      <c r="BD1868" s="9">
        <f>AVERAGE(MainTable[[#This Row],[t2]:[t4]])</f>
        <v>0.24533333333333332</v>
      </c>
      <c r="BE1868" s="9">
        <f>AVERAGE(MainTable[[#This Row],[c1]:[c2]])</f>
        <v>0</v>
      </c>
      <c r="BF1868" s="9">
        <f>AVERAGE(MainTable[[#This Row],[n3]], MainTable[[#This Row],[n1]], MainTable[[#This Row],[n4]])</f>
        <v>0.17200000000000001</v>
      </c>
      <c r="BG1868" s="9" t="str">
        <f>VLOOKUP(MainTable[[#This Row],[model]],ModelNames,4,FALSE)</f>
        <v>Kernel/SVM</v>
      </c>
      <c r="BH1868" s="9" cm="1">
        <f t="array" ref="BH1868">MEDIAN(IF($AM$2:$AM$2385=AM1868,$AN$2:$AN$2385))</f>
        <v>0.87225452196382425</v>
      </c>
      <c r="BI1868" s="9" t="str" cm="1">
        <f t="array" ref="BI1868">LEFT(A1868, MIN(IFERROR(FIND({"_binarized","_clean","_converted"}, A1868), LEN(A1868)+1))-1)</f>
        <v>predict_students_dropout_and_academic_success</v>
      </c>
    </row>
    <row r="1869" spans="1:61" x14ac:dyDescent="0.25">
      <c r="A1869" t="s">
        <v>183</v>
      </c>
      <c r="B1869" s="6">
        <v>4424</v>
      </c>
      <c r="C1869">
        <v>37</v>
      </c>
      <c r="D1869">
        <v>36</v>
      </c>
      <c r="E1869">
        <v>0</v>
      </c>
      <c r="F1869" s="1">
        <v>1.0027161611588959</v>
      </c>
      <c r="G1869">
        <v>0</v>
      </c>
      <c r="H1869">
        <v>0</v>
      </c>
      <c r="I1869" s="1">
        <v>1000000</v>
      </c>
      <c r="J1869" s="1">
        <v>16.365853626726629</v>
      </c>
      <c r="K1869" s="1">
        <v>2.6473015139046261</v>
      </c>
      <c r="L1869" s="1">
        <v>24.011900000000001</v>
      </c>
      <c r="M1869" s="1">
        <v>5.8522999999999996</v>
      </c>
      <c r="N1869" s="2">
        <v>0.40300000000000002</v>
      </c>
      <c r="O1869" s="2">
        <v>0.501</v>
      </c>
      <c r="P1869" s="2">
        <v>0.187</v>
      </c>
      <c r="Q1869" s="2">
        <v>0.04</v>
      </c>
      <c r="R1869" s="2">
        <v>0.997</v>
      </c>
      <c r="S1869" s="2">
        <v>0.97899999999999998</v>
      </c>
      <c r="T1869" s="2">
        <v>0.04</v>
      </c>
      <c r="U1869" s="2">
        <v>0.152</v>
      </c>
      <c r="V1869" s="2">
        <v>9.2999999999999999E-2</v>
      </c>
      <c r="W1869" s="2">
        <v>0.128</v>
      </c>
      <c r="X1869" s="2">
        <v>0.42399999999999999</v>
      </c>
      <c r="Y1869" s="2">
        <v>0.252</v>
      </c>
      <c r="Z1869" s="2">
        <v>0.13600000000000001</v>
      </c>
      <c r="AA1869" s="2">
        <v>0.76200000000000001</v>
      </c>
      <c r="AB1869" s="2">
        <v>0.997</v>
      </c>
      <c r="AC1869" s="2">
        <v>0.97599999999999998</v>
      </c>
      <c r="AD1869" s="2">
        <v>0.57199999999999995</v>
      </c>
      <c r="AE1869" s="2">
        <v>0.88400000000000001</v>
      </c>
      <c r="AF1869" s="2">
        <v>8.0000000000000002E-3</v>
      </c>
      <c r="AG1869" s="2">
        <v>6.0000000000000001E-3</v>
      </c>
      <c r="AH1869" s="2">
        <v>0.72199999999999998</v>
      </c>
      <c r="AI1869" s="2">
        <v>0</v>
      </c>
      <c r="AJ1869" s="2">
        <v>0</v>
      </c>
      <c r="AK1869">
        <v>466092</v>
      </c>
      <c r="AL1869">
        <v>55.64</v>
      </c>
      <c r="AM1869" t="s">
        <v>62</v>
      </c>
      <c r="AN1869" s="3">
        <v>0.84177288646879855</v>
      </c>
      <c r="AO1869" s="3">
        <v>1.54524832864123E-2</v>
      </c>
      <c r="AP1869" s="3">
        <v>0.84143305708915828</v>
      </c>
      <c r="AQ1869" s="3">
        <v>1.5386622473617859E-2</v>
      </c>
      <c r="AT1869" s="10">
        <v>2.1467208862304692E-3</v>
      </c>
      <c r="AU1869" s="1">
        <v>403.93359375</v>
      </c>
      <c r="AV1869" s="5">
        <v>2061283.3407374499</v>
      </c>
      <c r="AW1869" s="9">
        <v>0.26012325286865229</v>
      </c>
      <c r="AX1869">
        <v>6</v>
      </c>
      <c r="AY1869" t="s">
        <v>50</v>
      </c>
      <c r="AZ1869" s="9">
        <f>AVERAGE(MainTable[[#This Row],[f1]:[f4]])</f>
        <v>0.54080000000000006</v>
      </c>
      <c r="BA1869" s="9">
        <f>AVERAGE(MainTable[[#This Row],[l1]:[l3]])</f>
        <v>9.5000000000000015E-2</v>
      </c>
      <c r="BB1869" s="9">
        <f>AVERAGE(MainTable[[#This Row],[n1]:[lsc]])</f>
        <v>0.44983333333333331</v>
      </c>
      <c r="BC1869" s="9">
        <f>AVERAGE(MainTable[[#This Row],[density]:[clsCoef]])</f>
        <v>0.77400000000000002</v>
      </c>
      <c r="BD1869" s="9">
        <f>AVERAGE(MainTable[[#This Row],[t2]:[t4]])</f>
        <v>0.24533333333333332</v>
      </c>
      <c r="BE1869" s="9">
        <f>AVERAGE(MainTable[[#This Row],[c1]:[c2]])</f>
        <v>0</v>
      </c>
      <c r="BF1869" s="9">
        <f>AVERAGE(MainTable[[#This Row],[n3]], MainTable[[#This Row],[n1]], MainTable[[#This Row],[n4]])</f>
        <v>0.17200000000000001</v>
      </c>
      <c r="BG1869" s="9" t="str">
        <f>VLOOKUP(MainTable[[#This Row],[model]],ModelNames,4,FALSE)</f>
        <v>Linear</v>
      </c>
      <c r="BH1869" s="9" cm="1">
        <f t="array" ref="BH1869">MEDIAN(IF($AM$2:$AM$2385=AM1869,$AN$2:$AN$2385))</f>
        <v>0.84909999999999997</v>
      </c>
      <c r="BI1869" s="9" t="str" cm="1">
        <f t="array" ref="BI1869">LEFT(A1869, MIN(IFERROR(FIND({"_binarized","_clean","_converted"}, A1869), LEN(A1869)+1))-1)</f>
        <v>predict_students_dropout_and_academic_success</v>
      </c>
    </row>
    <row r="1870" spans="1:61" x14ac:dyDescent="0.25">
      <c r="A1870" t="s">
        <v>183</v>
      </c>
      <c r="B1870" s="6">
        <v>4424</v>
      </c>
      <c r="C1870">
        <v>37</v>
      </c>
      <c r="D1870">
        <v>36</v>
      </c>
      <c r="E1870">
        <v>0</v>
      </c>
      <c r="F1870" s="1">
        <v>1.0027161611588959</v>
      </c>
      <c r="G1870">
        <v>0</v>
      </c>
      <c r="H1870">
        <v>0</v>
      </c>
      <c r="I1870" s="1">
        <v>1000000</v>
      </c>
      <c r="J1870" s="1">
        <v>16.365853626726629</v>
      </c>
      <c r="K1870" s="1">
        <v>2.6473015139046261</v>
      </c>
      <c r="L1870" s="1">
        <v>24.011900000000001</v>
      </c>
      <c r="M1870" s="1">
        <v>5.8522999999999996</v>
      </c>
      <c r="N1870" s="2">
        <v>0.40300000000000002</v>
      </c>
      <c r="O1870" s="2">
        <v>0.501</v>
      </c>
      <c r="P1870" s="2">
        <v>0.187</v>
      </c>
      <c r="Q1870" s="2">
        <v>0.04</v>
      </c>
      <c r="R1870" s="2">
        <v>0.997</v>
      </c>
      <c r="S1870" s="2">
        <v>0.97899999999999998</v>
      </c>
      <c r="T1870" s="2">
        <v>0.04</v>
      </c>
      <c r="U1870" s="2">
        <v>0.152</v>
      </c>
      <c r="V1870" s="2">
        <v>9.2999999999999999E-2</v>
      </c>
      <c r="W1870" s="2">
        <v>0.128</v>
      </c>
      <c r="X1870" s="2">
        <v>0.42399999999999999</v>
      </c>
      <c r="Y1870" s="2">
        <v>0.252</v>
      </c>
      <c r="Z1870" s="2">
        <v>0.13600000000000001</v>
      </c>
      <c r="AA1870" s="2">
        <v>0.76200000000000001</v>
      </c>
      <c r="AB1870" s="2">
        <v>0.997</v>
      </c>
      <c r="AC1870" s="2">
        <v>0.97599999999999998</v>
      </c>
      <c r="AD1870" s="2">
        <v>0.57199999999999995</v>
      </c>
      <c r="AE1870" s="2">
        <v>0.88400000000000001</v>
      </c>
      <c r="AF1870" s="2">
        <v>8.0000000000000002E-3</v>
      </c>
      <c r="AG1870" s="2">
        <v>6.0000000000000001E-3</v>
      </c>
      <c r="AH1870" s="2">
        <v>0.72199999999999998</v>
      </c>
      <c r="AI1870" s="2">
        <v>0</v>
      </c>
      <c r="AJ1870" s="2">
        <v>0</v>
      </c>
      <c r="AK1870">
        <v>466092</v>
      </c>
      <c r="AL1870">
        <v>55.64</v>
      </c>
      <c r="AM1870" t="s">
        <v>60</v>
      </c>
      <c r="AN1870" s="3">
        <v>0.84154689776823377</v>
      </c>
      <c r="AO1870" s="3">
        <v>1.268184638229243E-2</v>
      </c>
      <c r="AP1870" s="3">
        <v>0.84126249125203179</v>
      </c>
      <c r="AQ1870" s="3">
        <v>1.2605908135783059E-2</v>
      </c>
      <c r="AR1870" s="3">
        <v>0.91920180470173829</v>
      </c>
      <c r="AS1870" s="3">
        <v>6.248919571502083E-3</v>
      </c>
      <c r="AT1870" s="10">
        <v>2.1340847015380859E-3</v>
      </c>
      <c r="AU1870" s="1">
        <v>403.453125</v>
      </c>
      <c r="AV1870" s="5">
        <v>2073488.4593900121</v>
      </c>
      <c r="AW1870" s="9">
        <v>0.28247523307800287</v>
      </c>
      <c r="AX1870">
        <v>16</v>
      </c>
      <c r="AY1870" t="s">
        <v>50</v>
      </c>
      <c r="AZ1870" s="9">
        <f>AVERAGE(MainTable[[#This Row],[f1]:[f4]])</f>
        <v>0.54080000000000006</v>
      </c>
      <c r="BA1870" s="9">
        <f>AVERAGE(MainTable[[#This Row],[l1]:[l3]])</f>
        <v>9.5000000000000015E-2</v>
      </c>
      <c r="BB1870" s="9">
        <f>AVERAGE(MainTable[[#This Row],[n1]:[lsc]])</f>
        <v>0.44983333333333331</v>
      </c>
      <c r="BC1870" s="9">
        <f>AVERAGE(MainTable[[#This Row],[density]:[clsCoef]])</f>
        <v>0.77400000000000002</v>
      </c>
      <c r="BD1870" s="9">
        <f>AVERAGE(MainTable[[#This Row],[t2]:[t4]])</f>
        <v>0.24533333333333332</v>
      </c>
      <c r="BE1870" s="9">
        <f>AVERAGE(MainTable[[#This Row],[c1]:[c2]])</f>
        <v>0</v>
      </c>
      <c r="BF1870" s="9">
        <f>AVERAGE(MainTable[[#This Row],[n3]], MainTable[[#This Row],[n1]], MainTable[[#This Row],[n4]])</f>
        <v>0.17200000000000001</v>
      </c>
      <c r="BG1870" s="9" t="str">
        <f>VLOOKUP(MainTable[[#This Row],[model]],ModelNames,4,FALSE)</f>
        <v>Linear</v>
      </c>
      <c r="BH1870" s="9" cm="1">
        <f t="array" ref="BH1870">MEDIAN(IF($AM$2:$AM$2385=AM1870,$AN$2:$AN$2385))</f>
        <v>0.84154689776823377</v>
      </c>
      <c r="BI1870" s="9" t="str" cm="1">
        <f t="array" ref="BI1870">LEFT(A1870, MIN(IFERROR(FIND({"_binarized","_clean","_converted"}, A1870), LEN(A1870)+1))-1)</f>
        <v>predict_students_dropout_and_academic_success</v>
      </c>
    </row>
    <row r="1871" spans="1:61" x14ac:dyDescent="0.25">
      <c r="A1871" t="s">
        <v>183</v>
      </c>
      <c r="B1871" s="6">
        <v>4424</v>
      </c>
      <c r="C1871">
        <v>37</v>
      </c>
      <c r="D1871">
        <v>36</v>
      </c>
      <c r="E1871">
        <v>0</v>
      </c>
      <c r="F1871" s="1">
        <v>1.0027161611588959</v>
      </c>
      <c r="G1871">
        <v>0</v>
      </c>
      <c r="H1871">
        <v>0</v>
      </c>
      <c r="I1871" s="1">
        <v>1000000</v>
      </c>
      <c r="J1871" s="1">
        <v>16.365853626726629</v>
      </c>
      <c r="K1871" s="1">
        <v>2.6473015139046261</v>
      </c>
      <c r="L1871" s="1">
        <v>24.011900000000001</v>
      </c>
      <c r="M1871" s="1">
        <v>5.8522999999999996</v>
      </c>
      <c r="N1871" s="2">
        <v>0.40300000000000002</v>
      </c>
      <c r="O1871" s="2">
        <v>0.501</v>
      </c>
      <c r="P1871" s="2">
        <v>0.187</v>
      </c>
      <c r="Q1871" s="2">
        <v>0.04</v>
      </c>
      <c r="R1871" s="2">
        <v>0.997</v>
      </c>
      <c r="S1871" s="2">
        <v>0.97899999999999998</v>
      </c>
      <c r="T1871" s="2">
        <v>0.04</v>
      </c>
      <c r="U1871" s="2">
        <v>0.152</v>
      </c>
      <c r="V1871" s="2">
        <v>9.2999999999999999E-2</v>
      </c>
      <c r="W1871" s="2">
        <v>0.128</v>
      </c>
      <c r="X1871" s="2">
        <v>0.42399999999999999</v>
      </c>
      <c r="Y1871" s="2">
        <v>0.252</v>
      </c>
      <c r="Z1871" s="2">
        <v>0.13600000000000001</v>
      </c>
      <c r="AA1871" s="2">
        <v>0.76200000000000001</v>
      </c>
      <c r="AB1871" s="2">
        <v>0.997</v>
      </c>
      <c r="AC1871" s="2">
        <v>0.97599999999999998</v>
      </c>
      <c r="AD1871" s="2">
        <v>0.57199999999999995</v>
      </c>
      <c r="AE1871" s="2">
        <v>0.88400000000000001</v>
      </c>
      <c r="AF1871" s="2">
        <v>8.0000000000000002E-3</v>
      </c>
      <c r="AG1871" s="2">
        <v>6.0000000000000001E-3</v>
      </c>
      <c r="AH1871" s="2">
        <v>0.72199999999999998</v>
      </c>
      <c r="AI1871" s="2">
        <v>0</v>
      </c>
      <c r="AJ1871" s="2">
        <v>0</v>
      </c>
      <c r="AK1871">
        <v>466092</v>
      </c>
      <c r="AL1871">
        <v>55.64</v>
      </c>
      <c r="AM1871" t="s">
        <v>64</v>
      </c>
      <c r="AN1871" s="3">
        <v>0.83860904466088915</v>
      </c>
      <c r="AO1871" s="3">
        <v>1.7887555100989862E-2</v>
      </c>
      <c r="AP1871" s="3">
        <v>0.83785475806310838</v>
      </c>
      <c r="AQ1871" s="3">
        <v>1.7876898560083121E-2</v>
      </c>
      <c r="AR1871" s="3">
        <v>0.91647109500743051</v>
      </c>
      <c r="AS1871" s="3">
        <v>8.2339384980482534E-3</v>
      </c>
      <c r="AT1871" s="10">
        <v>1.7943382263183589E-3</v>
      </c>
      <c r="AU1871" s="1">
        <v>396.5625</v>
      </c>
      <c r="AV1871" s="5">
        <v>2466090.2471432369</v>
      </c>
      <c r="AW1871" s="9">
        <v>0.14484548568725589</v>
      </c>
      <c r="AX1871">
        <v>2</v>
      </c>
      <c r="AY1871" t="s">
        <v>50</v>
      </c>
      <c r="AZ1871" s="9">
        <f>AVERAGE(MainTable[[#This Row],[f1]:[f4]])</f>
        <v>0.54080000000000006</v>
      </c>
      <c r="BA1871" s="9">
        <f>AVERAGE(MainTable[[#This Row],[l1]:[l3]])</f>
        <v>9.5000000000000015E-2</v>
      </c>
      <c r="BB1871" s="9">
        <f>AVERAGE(MainTable[[#This Row],[n1]:[lsc]])</f>
        <v>0.44983333333333331</v>
      </c>
      <c r="BC1871" s="9">
        <f>AVERAGE(MainTable[[#This Row],[density]:[clsCoef]])</f>
        <v>0.77400000000000002</v>
      </c>
      <c r="BD1871" s="9">
        <f>AVERAGE(MainTable[[#This Row],[t2]:[t4]])</f>
        <v>0.24533333333333332</v>
      </c>
      <c r="BE1871" s="9">
        <f>AVERAGE(MainTable[[#This Row],[c1]:[c2]])</f>
        <v>0</v>
      </c>
      <c r="BF1871" s="9">
        <f>AVERAGE(MainTable[[#This Row],[n3]], MainTable[[#This Row],[n1]], MainTable[[#This Row],[n4]])</f>
        <v>0.17200000000000001</v>
      </c>
      <c r="BG1871" s="9" t="str">
        <f>VLOOKUP(MainTable[[#This Row],[model]],ModelNames,4,FALSE)</f>
        <v>Discriminant</v>
      </c>
      <c r="BH1871" s="9" cm="1">
        <f t="array" ref="BH1871">MEDIAN(IF($AM$2:$AM$2385=AM1871,$AN$2:$AN$2385))</f>
        <v>0.83860904466088915</v>
      </c>
      <c r="BI1871" s="9" t="str" cm="1">
        <f t="array" ref="BI1871">LEFT(A1871, MIN(IFERROR(FIND({"_binarized","_clean","_converted"}, A1871), LEN(A1871)+1))-1)</f>
        <v>predict_students_dropout_and_academic_success</v>
      </c>
    </row>
    <row r="1872" spans="1:61" x14ac:dyDescent="0.25">
      <c r="A1872" t="s">
        <v>183</v>
      </c>
      <c r="B1872" s="6">
        <v>4424</v>
      </c>
      <c r="C1872">
        <v>37</v>
      </c>
      <c r="D1872">
        <v>36</v>
      </c>
      <c r="E1872">
        <v>0</v>
      </c>
      <c r="F1872" s="1">
        <v>1.0027161611588959</v>
      </c>
      <c r="G1872">
        <v>0</v>
      </c>
      <c r="H1872">
        <v>0</v>
      </c>
      <c r="I1872" s="1">
        <v>1000000</v>
      </c>
      <c r="J1872" s="1">
        <v>16.365853626726629</v>
      </c>
      <c r="K1872" s="1">
        <v>2.6473015139046261</v>
      </c>
      <c r="L1872" s="1">
        <v>24.011900000000001</v>
      </c>
      <c r="M1872" s="1">
        <v>5.8522999999999996</v>
      </c>
      <c r="N1872" s="2">
        <v>0.40300000000000002</v>
      </c>
      <c r="O1872" s="2">
        <v>0.501</v>
      </c>
      <c r="P1872" s="2">
        <v>0.187</v>
      </c>
      <c r="Q1872" s="2">
        <v>0.04</v>
      </c>
      <c r="R1872" s="2">
        <v>0.997</v>
      </c>
      <c r="S1872" s="2">
        <v>0.97899999999999998</v>
      </c>
      <c r="T1872" s="2">
        <v>0.04</v>
      </c>
      <c r="U1872" s="2">
        <v>0.152</v>
      </c>
      <c r="V1872" s="2">
        <v>9.2999999999999999E-2</v>
      </c>
      <c r="W1872" s="2">
        <v>0.128</v>
      </c>
      <c r="X1872" s="2">
        <v>0.42399999999999999</v>
      </c>
      <c r="Y1872" s="2">
        <v>0.252</v>
      </c>
      <c r="Z1872" s="2">
        <v>0.13600000000000001</v>
      </c>
      <c r="AA1872" s="2">
        <v>0.76200000000000001</v>
      </c>
      <c r="AB1872" s="2">
        <v>0.997</v>
      </c>
      <c r="AC1872" s="2">
        <v>0.97599999999999998</v>
      </c>
      <c r="AD1872" s="2">
        <v>0.57199999999999995</v>
      </c>
      <c r="AE1872" s="2">
        <v>0.88400000000000001</v>
      </c>
      <c r="AF1872" s="2">
        <v>8.0000000000000002E-3</v>
      </c>
      <c r="AG1872" s="2">
        <v>6.0000000000000001E-3</v>
      </c>
      <c r="AH1872" s="2">
        <v>0.72199999999999998</v>
      </c>
      <c r="AI1872" s="2">
        <v>0</v>
      </c>
      <c r="AJ1872" s="2">
        <v>0</v>
      </c>
      <c r="AK1872">
        <v>466092</v>
      </c>
      <c r="AL1872">
        <v>55.64</v>
      </c>
      <c r="AM1872" t="s">
        <v>57</v>
      </c>
      <c r="AN1872" s="3">
        <v>0.81216223125495313</v>
      </c>
      <c r="AO1872" s="3">
        <v>1.0118294460138091E-2</v>
      </c>
      <c r="AP1872" s="3">
        <v>0.81190164128824116</v>
      </c>
      <c r="AQ1872" s="3">
        <v>1.0256016697781501E-2</v>
      </c>
      <c r="AR1872" s="3">
        <v>0.83107588813148681</v>
      </c>
      <c r="AS1872" s="3">
        <v>1.7386449670157612E-2</v>
      </c>
      <c r="AT1872" s="10">
        <v>2.5842189788818359E-3</v>
      </c>
      <c r="AU1872" s="1">
        <v>464.73046875</v>
      </c>
      <c r="AV1872" s="5">
        <v>1712316.1915305839</v>
      </c>
      <c r="AW1872" s="9">
        <v>5.2261593341827393</v>
      </c>
      <c r="AX1872">
        <v>24</v>
      </c>
      <c r="AY1872" t="s">
        <v>50</v>
      </c>
      <c r="AZ1872" s="9">
        <f>AVERAGE(MainTable[[#This Row],[f1]:[f4]])</f>
        <v>0.54080000000000006</v>
      </c>
      <c r="BA1872" s="9">
        <f>AVERAGE(MainTable[[#This Row],[l1]:[l3]])</f>
        <v>9.5000000000000015E-2</v>
      </c>
      <c r="BB1872" s="9">
        <f>AVERAGE(MainTable[[#This Row],[n1]:[lsc]])</f>
        <v>0.44983333333333331</v>
      </c>
      <c r="BC1872" s="9">
        <f>AVERAGE(MainTable[[#This Row],[density]:[clsCoef]])</f>
        <v>0.77400000000000002</v>
      </c>
      <c r="BD1872" s="9">
        <f>AVERAGE(MainTable[[#This Row],[t2]:[t4]])</f>
        <v>0.24533333333333332</v>
      </c>
      <c r="BE1872" s="9">
        <f>AVERAGE(MainTable[[#This Row],[c1]:[c2]])</f>
        <v>0</v>
      </c>
      <c r="BF1872" s="9">
        <f>AVERAGE(MainTable[[#This Row],[n3]], MainTable[[#This Row],[n1]], MainTable[[#This Row],[n4]])</f>
        <v>0.17200000000000001</v>
      </c>
      <c r="BG1872" s="9" t="str">
        <f>VLOOKUP(MainTable[[#This Row],[model]],ModelNames,4,FALSE)</f>
        <v>Tree-based</v>
      </c>
      <c r="BH1872" s="9" cm="1">
        <f t="array" ref="BH1872">MEDIAN(IF($AM$2:$AM$2385=AM1872,$AN$2:$AN$2385))</f>
        <v>0.84387062005572167</v>
      </c>
      <c r="BI1872" s="9" t="str" cm="1">
        <f t="array" ref="BI1872">LEFT(A1872, MIN(IFERROR(FIND({"_binarized","_clean","_converted"}, A1872), LEN(A1872)+1))-1)</f>
        <v>predict_students_dropout_and_academic_success</v>
      </c>
    </row>
    <row r="1873" spans="1:61" x14ac:dyDescent="0.25">
      <c r="A1873" t="s">
        <v>183</v>
      </c>
      <c r="B1873" s="6">
        <v>4424</v>
      </c>
      <c r="C1873">
        <v>37</v>
      </c>
      <c r="D1873">
        <v>36</v>
      </c>
      <c r="E1873">
        <v>0</v>
      </c>
      <c r="F1873" s="1">
        <v>1.0027161611588959</v>
      </c>
      <c r="G1873">
        <v>0</v>
      </c>
      <c r="H1873">
        <v>0</v>
      </c>
      <c r="I1873" s="1">
        <v>1000000</v>
      </c>
      <c r="J1873" s="1">
        <v>16.365853626726629</v>
      </c>
      <c r="K1873" s="1">
        <v>2.6473015139046261</v>
      </c>
      <c r="L1873" s="1">
        <v>24.011900000000001</v>
      </c>
      <c r="M1873" s="1">
        <v>5.8522999999999996</v>
      </c>
      <c r="N1873" s="2">
        <v>0.40300000000000002</v>
      </c>
      <c r="O1873" s="2">
        <v>0.501</v>
      </c>
      <c r="P1873" s="2">
        <v>0.187</v>
      </c>
      <c r="Q1873" s="2">
        <v>0.04</v>
      </c>
      <c r="R1873" s="2">
        <v>0.997</v>
      </c>
      <c r="S1873" s="2">
        <v>0.97899999999999998</v>
      </c>
      <c r="T1873" s="2">
        <v>0.04</v>
      </c>
      <c r="U1873" s="2">
        <v>0.152</v>
      </c>
      <c r="V1873" s="2">
        <v>9.2999999999999999E-2</v>
      </c>
      <c r="W1873" s="2">
        <v>0.128</v>
      </c>
      <c r="X1873" s="2">
        <v>0.42399999999999999</v>
      </c>
      <c r="Y1873" s="2">
        <v>0.252</v>
      </c>
      <c r="Z1873" s="2">
        <v>0.13600000000000001</v>
      </c>
      <c r="AA1873" s="2">
        <v>0.76200000000000001</v>
      </c>
      <c r="AB1873" s="2">
        <v>0.997</v>
      </c>
      <c r="AC1873" s="2">
        <v>0.97599999999999998</v>
      </c>
      <c r="AD1873" s="2">
        <v>0.57199999999999995</v>
      </c>
      <c r="AE1873" s="2">
        <v>0.88400000000000001</v>
      </c>
      <c r="AF1873" s="2">
        <v>8.0000000000000002E-3</v>
      </c>
      <c r="AG1873" s="2">
        <v>6.0000000000000001E-3</v>
      </c>
      <c r="AH1873" s="2">
        <v>0.72199999999999998</v>
      </c>
      <c r="AI1873" s="2">
        <v>0</v>
      </c>
      <c r="AJ1873" s="2">
        <v>0</v>
      </c>
      <c r="AK1873">
        <v>466092</v>
      </c>
      <c r="AL1873">
        <v>55.64</v>
      </c>
      <c r="AM1873" t="s">
        <v>53</v>
      </c>
      <c r="AN1873" s="3">
        <v>0.79837410844389911</v>
      </c>
      <c r="AO1873" s="3">
        <v>1.8378452316198939E-2</v>
      </c>
      <c r="AP1873" s="3">
        <v>0.7964155021206264</v>
      </c>
      <c r="AQ1873" s="3">
        <v>1.8493274563478521E-2</v>
      </c>
      <c r="AR1873" s="3">
        <v>0.87500958477967805</v>
      </c>
      <c r="AS1873" s="3">
        <v>1.4830132549910051E-2</v>
      </c>
      <c r="AT1873" s="10">
        <v>0.19687771797180181</v>
      </c>
      <c r="AU1873" s="1">
        <v>411.11328125</v>
      </c>
      <c r="AV1873" s="5">
        <v>22475.88018382954</v>
      </c>
      <c r="AW1873" s="9">
        <v>0.6289970874786377</v>
      </c>
      <c r="AX1873">
        <v>24</v>
      </c>
      <c r="AY1873" t="s">
        <v>50</v>
      </c>
      <c r="AZ1873" s="9">
        <f>AVERAGE(MainTable[[#This Row],[f1]:[f4]])</f>
        <v>0.54080000000000006</v>
      </c>
      <c r="BA1873" s="9">
        <f>AVERAGE(MainTable[[#This Row],[l1]:[l3]])</f>
        <v>9.5000000000000015E-2</v>
      </c>
      <c r="BB1873" s="9">
        <f>AVERAGE(MainTable[[#This Row],[n1]:[lsc]])</f>
        <v>0.44983333333333331</v>
      </c>
      <c r="BC1873" s="9">
        <f>AVERAGE(MainTable[[#This Row],[density]:[clsCoef]])</f>
        <v>0.77400000000000002</v>
      </c>
      <c r="BD1873" s="9">
        <f>AVERAGE(MainTable[[#This Row],[t2]:[t4]])</f>
        <v>0.24533333333333332</v>
      </c>
      <c r="BE1873" s="9">
        <f>AVERAGE(MainTable[[#This Row],[c1]:[c2]])</f>
        <v>0</v>
      </c>
      <c r="BF1873" s="9">
        <f>AVERAGE(MainTable[[#This Row],[n3]], MainTable[[#This Row],[n1]], MainTable[[#This Row],[n4]])</f>
        <v>0.17200000000000001</v>
      </c>
      <c r="BG1873" s="9" t="str">
        <f>VLOOKUP(MainTable[[#This Row],[model]],ModelNames,4,FALSE)</f>
        <v>Instance-based</v>
      </c>
      <c r="BH1873" s="9" cm="1">
        <f t="array" ref="BH1873">MEDIAN(IF($AM$2:$AM$2385=AM1873,$AN$2:$AN$2385))</f>
        <v>0.85</v>
      </c>
      <c r="BI1873" s="9" t="str" cm="1">
        <f t="array" ref="BI1873">LEFT(A1873, MIN(IFERROR(FIND({"_binarized","_clean","_converted"}, A1873), LEN(A1873)+1))-1)</f>
        <v>predict_students_dropout_and_academic_success</v>
      </c>
    </row>
    <row r="1874" spans="1:61" x14ac:dyDescent="0.25">
      <c r="A1874" t="s">
        <v>183</v>
      </c>
      <c r="B1874" s="6">
        <v>4424</v>
      </c>
      <c r="C1874">
        <v>37</v>
      </c>
      <c r="D1874">
        <v>36</v>
      </c>
      <c r="E1874">
        <v>0</v>
      </c>
      <c r="F1874" s="1">
        <v>1.0027161611588959</v>
      </c>
      <c r="G1874">
        <v>0</v>
      </c>
      <c r="H1874">
        <v>0</v>
      </c>
      <c r="I1874" s="1">
        <v>1000000</v>
      </c>
      <c r="J1874" s="1">
        <v>16.365853626726629</v>
      </c>
      <c r="K1874" s="1">
        <v>2.6473015139046261</v>
      </c>
      <c r="L1874" s="1">
        <v>24.011900000000001</v>
      </c>
      <c r="M1874" s="1">
        <v>5.8522999999999996</v>
      </c>
      <c r="N1874" s="2">
        <v>0.40300000000000002</v>
      </c>
      <c r="O1874" s="2">
        <v>0.501</v>
      </c>
      <c r="P1874" s="2">
        <v>0.187</v>
      </c>
      <c r="Q1874" s="2">
        <v>0.04</v>
      </c>
      <c r="R1874" s="2">
        <v>0.997</v>
      </c>
      <c r="S1874" s="2">
        <v>0.97899999999999998</v>
      </c>
      <c r="T1874" s="2">
        <v>0.04</v>
      </c>
      <c r="U1874" s="2">
        <v>0.152</v>
      </c>
      <c r="V1874" s="2">
        <v>9.2999999999999999E-2</v>
      </c>
      <c r="W1874" s="2">
        <v>0.128</v>
      </c>
      <c r="X1874" s="2">
        <v>0.42399999999999999</v>
      </c>
      <c r="Y1874" s="2">
        <v>0.252</v>
      </c>
      <c r="Z1874" s="2">
        <v>0.13600000000000001</v>
      </c>
      <c r="AA1874" s="2">
        <v>0.76200000000000001</v>
      </c>
      <c r="AB1874" s="2">
        <v>0.997</v>
      </c>
      <c r="AC1874" s="2">
        <v>0.97599999999999998</v>
      </c>
      <c r="AD1874" s="2">
        <v>0.57199999999999995</v>
      </c>
      <c r="AE1874" s="2">
        <v>0.88400000000000001</v>
      </c>
      <c r="AF1874" s="2">
        <v>8.0000000000000002E-3</v>
      </c>
      <c r="AG1874" s="2">
        <v>6.0000000000000001E-3</v>
      </c>
      <c r="AH1874" s="2">
        <v>0.72199999999999998</v>
      </c>
      <c r="AI1874" s="2">
        <v>0</v>
      </c>
      <c r="AJ1874" s="2">
        <v>0</v>
      </c>
      <c r="AK1874">
        <v>466092</v>
      </c>
      <c r="AL1874">
        <v>55.64</v>
      </c>
      <c r="AM1874" t="s">
        <v>61</v>
      </c>
      <c r="AN1874" s="3">
        <v>0.79272745864969196</v>
      </c>
      <c r="AO1874" s="3">
        <v>1.4996828964651319E-2</v>
      </c>
      <c r="AP1874" s="3">
        <v>0.79060140756056774</v>
      </c>
      <c r="AQ1874" s="3">
        <v>1.512814304130455E-2</v>
      </c>
      <c r="AR1874" s="3">
        <v>0.88086998531542038</v>
      </c>
      <c r="AS1874" s="3">
        <v>1.413352205017129E-2</v>
      </c>
      <c r="AT1874" s="10">
        <v>3.368377685546875E-3</v>
      </c>
      <c r="AU1874" s="1">
        <v>393.6171875</v>
      </c>
      <c r="AV1874" s="5">
        <v>1313688.7882219709</v>
      </c>
      <c r="AW1874" s="9">
        <v>0.14810419082641599</v>
      </c>
      <c r="AX1874">
        <v>4</v>
      </c>
      <c r="AY1874" t="s">
        <v>50</v>
      </c>
      <c r="AZ1874" s="9">
        <f>AVERAGE(MainTable[[#This Row],[f1]:[f4]])</f>
        <v>0.54080000000000006</v>
      </c>
      <c r="BA1874" s="9">
        <f>AVERAGE(MainTable[[#This Row],[l1]:[l3]])</f>
        <v>9.5000000000000015E-2</v>
      </c>
      <c r="BB1874" s="9">
        <f>AVERAGE(MainTable[[#This Row],[n1]:[lsc]])</f>
        <v>0.44983333333333331</v>
      </c>
      <c r="BC1874" s="9">
        <f>AVERAGE(MainTable[[#This Row],[density]:[clsCoef]])</f>
        <v>0.77400000000000002</v>
      </c>
      <c r="BD1874" s="9">
        <f>AVERAGE(MainTable[[#This Row],[t2]:[t4]])</f>
        <v>0.24533333333333332</v>
      </c>
      <c r="BE1874" s="9">
        <f>AVERAGE(MainTable[[#This Row],[c1]:[c2]])</f>
        <v>0</v>
      </c>
      <c r="BF1874" s="9">
        <f>AVERAGE(MainTable[[#This Row],[n3]], MainTable[[#This Row],[n1]], MainTable[[#This Row],[n4]])</f>
        <v>0.17200000000000001</v>
      </c>
      <c r="BG1874" s="9" t="str">
        <f>VLOOKUP(MainTable[[#This Row],[model]],ModelNames,4,FALSE)</f>
        <v>Discriminant</v>
      </c>
      <c r="BH1874" s="9" cm="1">
        <f t="array" ref="BH1874">MEDIAN(IF($AM$2:$AM$2385=AM1874,$AN$2:$AN$2385))</f>
        <v>0.82848361206198695</v>
      </c>
      <c r="BI1874" s="9" t="str" cm="1">
        <f t="array" ref="BI1874">LEFT(A1874, MIN(IFERROR(FIND({"_binarized","_clean","_converted"}, A1874), LEN(A1874)+1))-1)</f>
        <v>predict_students_dropout_and_academic_success</v>
      </c>
    </row>
    <row r="1875" spans="1:61" x14ac:dyDescent="0.25">
      <c r="A1875" t="s">
        <v>183</v>
      </c>
      <c r="B1875" s="6">
        <v>4424</v>
      </c>
      <c r="C1875">
        <v>37</v>
      </c>
      <c r="D1875">
        <v>36</v>
      </c>
      <c r="E1875">
        <v>0</v>
      </c>
      <c r="F1875" s="1">
        <v>1.0027161611588959</v>
      </c>
      <c r="G1875">
        <v>0</v>
      </c>
      <c r="H1875">
        <v>0</v>
      </c>
      <c r="I1875" s="1">
        <v>1000000</v>
      </c>
      <c r="J1875" s="1">
        <v>16.365853626726629</v>
      </c>
      <c r="K1875" s="1">
        <v>2.6473015139046261</v>
      </c>
      <c r="L1875" s="1">
        <v>24.011900000000001</v>
      </c>
      <c r="M1875" s="1">
        <v>5.8522999999999996</v>
      </c>
      <c r="N1875" s="2">
        <v>0.40300000000000002</v>
      </c>
      <c r="O1875" s="2">
        <v>0.501</v>
      </c>
      <c r="P1875" s="2">
        <v>0.187</v>
      </c>
      <c r="Q1875" s="2">
        <v>0.04</v>
      </c>
      <c r="R1875" s="2">
        <v>0.997</v>
      </c>
      <c r="S1875" s="2">
        <v>0.97899999999999998</v>
      </c>
      <c r="T1875" s="2">
        <v>0.04</v>
      </c>
      <c r="U1875" s="2">
        <v>0.152</v>
      </c>
      <c r="V1875" s="2">
        <v>9.2999999999999999E-2</v>
      </c>
      <c r="W1875" s="2">
        <v>0.128</v>
      </c>
      <c r="X1875" s="2">
        <v>0.42399999999999999</v>
      </c>
      <c r="Y1875" s="2">
        <v>0.252</v>
      </c>
      <c r="Z1875" s="2">
        <v>0.13600000000000001</v>
      </c>
      <c r="AA1875" s="2">
        <v>0.76200000000000001</v>
      </c>
      <c r="AB1875" s="2">
        <v>0.997</v>
      </c>
      <c r="AC1875" s="2">
        <v>0.97599999999999998</v>
      </c>
      <c r="AD1875" s="2">
        <v>0.57199999999999995</v>
      </c>
      <c r="AE1875" s="2">
        <v>0.88400000000000001</v>
      </c>
      <c r="AF1875" s="2">
        <v>8.0000000000000002E-3</v>
      </c>
      <c r="AG1875" s="2">
        <v>6.0000000000000001E-3</v>
      </c>
      <c r="AH1875" s="2">
        <v>0.72199999999999998</v>
      </c>
      <c r="AI1875" s="2">
        <v>0</v>
      </c>
      <c r="AJ1875" s="2">
        <v>0</v>
      </c>
      <c r="AK1875">
        <v>466092</v>
      </c>
      <c r="AL1875">
        <v>55.64</v>
      </c>
      <c r="AM1875" t="s">
        <v>63</v>
      </c>
      <c r="AN1875" s="3">
        <v>0.74141421888181602</v>
      </c>
      <c r="AO1875" s="3">
        <v>1.6340727664570918E-2</v>
      </c>
      <c r="AP1875" s="3">
        <v>0.73672297766789829</v>
      </c>
      <c r="AQ1875" s="3">
        <v>1.6328358729478298E-2</v>
      </c>
      <c r="AR1875" s="3">
        <v>0.83622259461172899</v>
      </c>
      <c r="AS1875" s="3">
        <v>1.5927085387519999E-2</v>
      </c>
      <c r="AT1875" s="10">
        <v>2.5296211242675781E-3</v>
      </c>
      <c r="AU1875" s="1">
        <v>414.3515625</v>
      </c>
      <c r="AV1875" s="5">
        <v>1749273.8171536289</v>
      </c>
      <c r="AW1875" s="9">
        <v>0.14126849174499509</v>
      </c>
      <c r="AX1875">
        <v>4</v>
      </c>
      <c r="AY1875" t="s">
        <v>50</v>
      </c>
      <c r="AZ1875" s="9">
        <f>AVERAGE(MainTable[[#This Row],[f1]:[f4]])</f>
        <v>0.54080000000000006</v>
      </c>
      <c r="BA1875" s="9">
        <f>AVERAGE(MainTable[[#This Row],[l1]:[l3]])</f>
        <v>9.5000000000000015E-2</v>
      </c>
      <c r="BB1875" s="9">
        <f>AVERAGE(MainTable[[#This Row],[n1]:[lsc]])</f>
        <v>0.44983333333333331</v>
      </c>
      <c r="BC1875" s="9">
        <f>AVERAGE(MainTable[[#This Row],[density]:[clsCoef]])</f>
        <v>0.77400000000000002</v>
      </c>
      <c r="BD1875" s="9">
        <f>AVERAGE(MainTable[[#This Row],[t2]:[t4]])</f>
        <v>0.24533333333333332</v>
      </c>
      <c r="BE1875" s="9">
        <f>AVERAGE(MainTable[[#This Row],[c1]:[c2]])</f>
        <v>0</v>
      </c>
      <c r="BF1875" s="9">
        <f>AVERAGE(MainTable[[#This Row],[n3]], MainTable[[#This Row],[n1]], MainTable[[#This Row],[n4]])</f>
        <v>0.17200000000000001</v>
      </c>
      <c r="BG1875" s="9" t="str">
        <f>VLOOKUP(MainTable[[#This Row],[model]],ModelNames,4,FALSE)</f>
        <v>Probabilistic</v>
      </c>
      <c r="BH1875" s="9" cm="1">
        <f t="array" ref="BH1875">MEDIAN(IF($AM$2:$AM$2385=AM1875,$AN$2:$AN$2385))</f>
        <v>0.73750000000000004</v>
      </c>
      <c r="BI1875" s="9" t="str" cm="1">
        <f t="array" ref="BI1875">LEFT(A1875, MIN(IFERROR(FIND({"_binarized","_clean","_converted"}, A1875), LEN(A1875)+1))-1)</f>
        <v>predict_students_dropout_and_academic_success</v>
      </c>
    </row>
    <row r="1876" spans="1:61" x14ac:dyDescent="0.25">
      <c r="A1876" t="s">
        <v>214</v>
      </c>
      <c r="B1876" s="6">
        <v>7400</v>
      </c>
      <c r="C1876">
        <v>21</v>
      </c>
      <c r="D1876">
        <v>20</v>
      </c>
      <c r="E1876">
        <v>0</v>
      </c>
      <c r="F1876" s="1">
        <v>1.0016229375169059</v>
      </c>
      <c r="G1876">
        <v>0</v>
      </c>
      <c r="H1876">
        <v>0</v>
      </c>
      <c r="I1876" s="1">
        <v>1000000</v>
      </c>
      <c r="J1876" s="1">
        <v>-6.4648332171083817E-2</v>
      </c>
      <c r="K1876" s="1">
        <v>2.1248054261928301E-2</v>
      </c>
      <c r="L1876" s="1">
        <v>11.017799999999999</v>
      </c>
      <c r="M1876" s="1">
        <v>9.8926999999999996</v>
      </c>
      <c r="N1876" s="2">
        <v>0.39700000000000002</v>
      </c>
      <c r="O1876" s="2">
        <v>0.69699999999999995</v>
      </c>
      <c r="P1876" s="2">
        <v>5.8000000000000003E-2</v>
      </c>
      <c r="Q1876" s="2">
        <v>4.0000000000000001E-3</v>
      </c>
      <c r="R1876" s="2">
        <v>0.99</v>
      </c>
      <c r="S1876" s="2">
        <v>0.89500000000000002</v>
      </c>
      <c r="T1876" s="2">
        <v>7.0000000000000001E-3</v>
      </c>
      <c r="U1876" s="2">
        <v>2.1000000000000001E-2</v>
      </c>
      <c r="V1876" s="2">
        <v>6.0000000000000001E-3</v>
      </c>
      <c r="W1876" s="2">
        <v>2.5999999999999999E-2</v>
      </c>
      <c r="X1876" s="2">
        <v>0.42599999999999999</v>
      </c>
      <c r="Y1876" s="2">
        <v>5.3999999999999999E-2</v>
      </c>
      <c r="Z1876" s="2">
        <v>6.0000000000000001E-3</v>
      </c>
      <c r="AA1876" s="2">
        <v>0.80800000000000005</v>
      </c>
      <c r="AB1876" s="2">
        <v>0.98899999999999999</v>
      </c>
      <c r="AC1876" s="2">
        <v>0.997</v>
      </c>
      <c r="AD1876" s="2">
        <v>0.82199999999999995</v>
      </c>
      <c r="AE1876" s="2">
        <v>0.97699999999999998</v>
      </c>
      <c r="AF1876" s="2">
        <v>3.0000000000000001E-3</v>
      </c>
      <c r="AG1876" s="2">
        <v>3.0000000000000001E-3</v>
      </c>
      <c r="AH1876" s="2">
        <v>0.95</v>
      </c>
      <c r="AI1876" s="2">
        <v>0</v>
      </c>
      <c r="AJ1876" s="2">
        <v>0</v>
      </c>
      <c r="AK1876">
        <v>1115855</v>
      </c>
      <c r="AL1876">
        <v>64.45</v>
      </c>
      <c r="AM1876" t="s">
        <v>61</v>
      </c>
      <c r="AN1876" s="3">
        <v>0.97851351351351357</v>
      </c>
      <c r="AO1876" s="3">
        <v>2.3946006954958538E-3</v>
      </c>
      <c r="AP1876" s="3">
        <v>0.97851322175534128</v>
      </c>
      <c r="AQ1876" s="3">
        <v>2.3946534284310511E-3</v>
      </c>
      <c r="AR1876" s="3">
        <v>0.99787180201433723</v>
      </c>
      <c r="AS1876" s="3">
        <v>6.2207014689893362E-4</v>
      </c>
      <c r="AT1876" s="10">
        <v>2.7257204000000002E-3</v>
      </c>
      <c r="AU1876" s="1">
        <v>296.27734375</v>
      </c>
      <c r="AV1876" s="5">
        <v>2714878.600481085</v>
      </c>
      <c r="AW1876" s="9">
        <v>0.1470293998718262</v>
      </c>
      <c r="AX1876">
        <v>4</v>
      </c>
      <c r="AY1876" t="s">
        <v>50</v>
      </c>
      <c r="AZ1876" s="9">
        <f>AVERAGE(MainTable[[#This Row],[f1]:[f4]])</f>
        <v>0.52880000000000005</v>
      </c>
      <c r="BA1876" s="9">
        <f>AVERAGE(MainTable[[#This Row],[l1]:[l3]])</f>
        <v>1.1333333333333334E-2</v>
      </c>
      <c r="BB1876" s="9">
        <f>AVERAGE(MainTable[[#This Row],[n1]:[lsc]])</f>
        <v>0.38483333333333336</v>
      </c>
      <c r="BC1876" s="9">
        <f>AVERAGE(MainTable[[#This Row],[density]:[clsCoef]])</f>
        <v>0.90949999999999998</v>
      </c>
      <c r="BD1876" s="9">
        <f>AVERAGE(MainTable[[#This Row],[t2]:[t4]])</f>
        <v>0.31866666666666665</v>
      </c>
      <c r="BE1876" s="9">
        <f>AVERAGE(MainTable[[#This Row],[c1]:[c2]])</f>
        <v>0</v>
      </c>
      <c r="BF1876" s="9">
        <f>AVERAGE(MainTable[[#This Row],[n3]], MainTable[[#This Row],[n1]], MainTable[[#This Row],[n4]])</f>
        <v>2.866666666666667E-2</v>
      </c>
      <c r="BG1876" s="9" t="str">
        <f>VLOOKUP(MainTable[[#This Row],[model]],ModelNames,4,FALSE)</f>
        <v>Discriminant</v>
      </c>
      <c r="BH1876" s="9" cm="1">
        <f t="array" ref="BH1876">MEDIAN(IF($AM$2:$AM$2385=AM1876,$AN$2:$AN$2385))</f>
        <v>0.82848361206198695</v>
      </c>
      <c r="BI1876" s="9" t="str" cm="1">
        <f t="array" ref="BI1876">LEFT(A1876, MIN(IFERROR(FIND({"_binarized","_clean","_converted"}, A1876), LEN(A1876)+1))-1)</f>
        <v>twonorm</v>
      </c>
    </row>
    <row r="1877" spans="1:61" x14ac:dyDescent="0.25">
      <c r="A1877" t="s">
        <v>214</v>
      </c>
      <c r="B1877" s="6">
        <v>7400</v>
      </c>
      <c r="C1877">
        <v>21</v>
      </c>
      <c r="D1877">
        <v>20</v>
      </c>
      <c r="E1877">
        <v>0</v>
      </c>
      <c r="F1877" s="1">
        <v>1.0016229375169059</v>
      </c>
      <c r="G1877">
        <v>0</v>
      </c>
      <c r="H1877">
        <v>0</v>
      </c>
      <c r="I1877" s="1">
        <v>1000000</v>
      </c>
      <c r="J1877" s="1">
        <v>-6.4648332171083817E-2</v>
      </c>
      <c r="K1877" s="1">
        <v>2.1248054261928301E-2</v>
      </c>
      <c r="L1877" s="1">
        <v>11.017799999999999</v>
      </c>
      <c r="M1877" s="1">
        <v>9.8926999999999996</v>
      </c>
      <c r="N1877" s="2">
        <v>0.39700000000000002</v>
      </c>
      <c r="O1877" s="2">
        <v>0.69699999999999995</v>
      </c>
      <c r="P1877" s="2">
        <v>5.8000000000000003E-2</v>
      </c>
      <c r="Q1877" s="2">
        <v>4.0000000000000001E-3</v>
      </c>
      <c r="R1877" s="2">
        <v>0.99</v>
      </c>
      <c r="S1877" s="2">
        <v>0.89500000000000002</v>
      </c>
      <c r="T1877" s="2">
        <v>7.0000000000000001E-3</v>
      </c>
      <c r="U1877" s="2">
        <v>2.1000000000000001E-2</v>
      </c>
      <c r="V1877" s="2">
        <v>6.0000000000000001E-3</v>
      </c>
      <c r="W1877" s="2">
        <v>2.5999999999999999E-2</v>
      </c>
      <c r="X1877" s="2">
        <v>0.42599999999999999</v>
      </c>
      <c r="Y1877" s="2">
        <v>5.3999999999999999E-2</v>
      </c>
      <c r="Z1877" s="2">
        <v>6.0000000000000001E-3</v>
      </c>
      <c r="AA1877" s="2">
        <v>0.80800000000000005</v>
      </c>
      <c r="AB1877" s="2">
        <v>0.98899999999999999</v>
      </c>
      <c r="AC1877" s="2">
        <v>0.997</v>
      </c>
      <c r="AD1877" s="2">
        <v>0.82199999999999995</v>
      </c>
      <c r="AE1877" s="2">
        <v>0.97699999999999998</v>
      </c>
      <c r="AF1877" s="2">
        <v>3.0000000000000001E-3</v>
      </c>
      <c r="AG1877" s="2">
        <v>3.0000000000000001E-3</v>
      </c>
      <c r="AH1877" s="2">
        <v>0.95</v>
      </c>
      <c r="AI1877" s="2">
        <v>0</v>
      </c>
      <c r="AJ1877" s="2">
        <v>0</v>
      </c>
      <c r="AK1877">
        <v>1115855</v>
      </c>
      <c r="AL1877">
        <v>64.45</v>
      </c>
      <c r="AM1877" t="s">
        <v>51</v>
      </c>
      <c r="AN1877" s="3">
        <v>0.97837837837837838</v>
      </c>
      <c r="AO1877" s="3">
        <v>2.6687050889366731E-3</v>
      </c>
      <c r="AP1877" s="3">
        <v>0.97837808495326417</v>
      </c>
      <c r="AQ1877" s="3">
        <v>2.6689470218481059E-3</v>
      </c>
      <c r="AT1877" s="10">
        <v>2.13110447E-2</v>
      </c>
      <c r="AU1877" s="1">
        <v>289.4609375</v>
      </c>
      <c r="AV1877" s="5">
        <v>347237.78710074403</v>
      </c>
      <c r="AW1877" s="9">
        <v>1.061193466186523</v>
      </c>
      <c r="AX1877">
        <v>12</v>
      </c>
      <c r="AY1877" t="s">
        <v>50</v>
      </c>
      <c r="AZ1877" s="9">
        <f>AVERAGE(MainTable[[#This Row],[f1]:[f4]])</f>
        <v>0.52880000000000005</v>
      </c>
      <c r="BA1877" s="9">
        <f>AVERAGE(MainTable[[#This Row],[l1]:[l3]])</f>
        <v>1.1333333333333334E-2</v>
      </c>
      <c r="BB1877" s="9">
        <f>AVERAGE(MainTable[[#This Row],[n1]:[lsc]])</f>
        <v>0.38483333333333336</v>
      </c>
      <c r="BC1877" s="9">
        <f>AVERAGE(MainTable[[#This Row],[density]:[clsCoef]])</f>
        <v>0.90949999999999998</v>
      </c>
      <c r="BD1877" s="9">
        <f>AVERAGE(MainTable[[#This Row],[t2]:[t4]])</f>
        <v>0.31866666666666665</v>
      </c>
      <c r="BE1877" s="9">
        <f>AVERAGE(MainTable[[#This Row],[c1]:[c2]])</f>
        <v>0</v>
      </c>
      <c r="BF1877" s="9">
        <f>AVERAGE(MainTable[[#This Row],[n3]], MainTable[[#This Row],[n1]], MainTable[[#This Row],[n4]])</f>
        <v>2.866666666666667E-2</v>
      </c>
      <c r="BG1877" s="9" t="str">
        <f>VLOOKUP(MainTable[[#This Row],[model]],ModelNames,4,FALSE)</f>
        <v>Kernel/SVM</v>
      </c>
      <c r="BH1877" s="9" cm="1">
        <f t="array" ref="BH1877">MEDIAN(IF($AM$2:$AM$2385=AM1877,$AN$2:$AN$2385))</f>
        <v>0.87225452196382425</v>
      </c>
      <c r="BI1877" s="9" t="str" cm="1">
        <f t="array" ref="BI1877">LEFT(A1877, MIN(IFERROR(FIND({"_binarized","_clean","_converted"}, A1877), LEN(A1877)+1))-1)</f>
        <v>twonorm</v>
      </c>
    </row>
    <row r="1878" spans="1:61" x14ac:dyDescent="0.25">
      <c r="A1878" t="s">
        <v>214</v>
      </c>
      <c r="B1878" s="6">
        <v>7400</v>
      </c>
      <c r="C1878">
        <v>21</v>
      </c>
      <c r="D1878">
        <v>20</v>
      </c>
      <c r="E1878">
        <v>0</v>
      </c>
      <c r="F1878" s="1">
        <v>1.0016229375169059</v>
      </c>
      <c r="G1878">
        <v>0</v>
      </c>
      <c r="H1878">
        <v>0</v>
      </c>
      <c r="I1878" s="1">
        <v>1000000</v>
      </c>
      <c r="J1878" s="1">
        <v>-6.4648332171083817E-2</v>
      </c>
      <c r="K1878" s="1">
        <v>2.1248054261928301E-2</v>
      </c>
      <c r="L1878" s="1">
        <v>11.017799999999999</v>
      </c>
      <c r="M1878" s="1">
        <v>9.8926999999999996</v>
      </c>
      <c r="N1878" s="2">
        <v>0.39700000000000002</v>
      </c>
      <c r="O1878" s="2">
        <v>0.69699999999999995</v>
      </c>
      <c r="P1878" s="2">
        <v>5.8000000000000003E-2</v>
      </c>
      <c r="Q1878" s="2">
        <v>4.0000000000000001E-3</v>
      </c>
      <c r="R1878" s="2">
        <v>0.99</v>
      </c>
      <c r="S1878" s="2">
        <v>0.89500000000000002</v>
      </c>
      <c r="T1878" s="2">
        <v>7.0000000000000001E-3</v>
      </c>
      <c r="U1878" s="2">
        <v>2.1000000000000001E-2</v>
      </c>
      <c r="V1878" s="2">
        <v>6.0000000000000001E-3</v>
      </c>
      <c r="W1878" s="2">
        <v>2.5999999999999999E-2</v>
      </c>
      <c r="X1878" s="2">
        <v>0.42599999999999999</v>
      </c>
      <c r="Y1878" s="2">
        <v>5.3999999999999999E-2</v>
      </c>
      <c r="Z1878" s="2">
        <v>6.0000000000000001E-3</v>
      </c>
      <c r="AA1878" s="2">
        <v>0.80800000000000005</v>
      </c>
      <c r="AB1878" s="2">
        <v>0.98899999999999999</v>
      </c>
      <c r="AC1878" s="2">
        <v>0.997</v>
      </c>
      <c r="AD1878" s="2">
        <v>0.82199999999999995</v>
      </c>
      <c r="AE1878" s="2">
        <v>0.97699999999999998</v>
      </c>
      <c r="AF1878" s="2">
        <v>3.0000000000000001E-3</v>
      </c>
      <c r="AG1878" s="2">
        <v>3.0000000000000001E-3</v>
      </c>
      <c r="AH1878" s="2">
        <v>0.95</v>
      </c>
      <c r="AI1878" s="2">
        <v>0</v>
      </c>
      <c r="AJ1878" s="2">
        <v>0</v>
      </c>
      <c r="AK1878">
        <v>1115855</v>
      </c>
      <c r="AL1878">
        <v>64.45</v>
      </c>
      <c r="AM1878" t="s">
        <v>64</v>
      </c>
      <c r="AN1878" s="3">
        <v>0.9782432432432433</v>
      </c>
      <c r="AO1878" s="3">
        <v>1.676982925133915E-3</v>
      </c>
      <c r="AP1878" s="3">
        <v>0.97824301527824831</v>
      </c>
      <c r="AQ1878" s="3">
        <v>1.6769885059347339E-3</v>
      </c>
      <c r="AR1878" s="3">
        <v>0.99788421985957565</v>
      </c>
      <c r="AS1878" s="3">
        <v>6.5197158458436247E-4</v>
      </c>
      <c r="AT1878" s="10">
        <v>1.4296532E-3</v>
      </c>
      <c r="AU1878" s="1">
        <v>291.65625</v>
      </c>
      <c r="AV1878" s="5">
        <v>5176080.581682343</v>
      </c>
      <c r="AW1878" s="9">
        <v>0.14366340637207031</v>
      </c>
      <c r="AX1878">
        <v>2</v>
      </c>
      <c r="AY1878" t="s">
        <v>50</v>
      </c>
      <c r="AZ1878" s="9">
        <f>AVERAGE(MainTable[[#This Row],[f1]:[f4]])</f>
        <v>0.52880000000000005</v>
      </c>
      <c r="BA1878" s="9">
        <f>AVERAGE(MainTable[[#This Row],[l1]:[l3]])</f>
        <v>1.1333333333333334E-2</v>
      </c>
      <c r="BB1878" s="9">
        <f>AVERAGE(MainTable[[#This Row],[n1]:[lsc]])</f>
        <v>0.38483333333333336</v>
      </c>
      <c r="BC1878" s="9">
        <f>AVERAGE(MainTable[[#This Row],[density]:[clsCoef]])</f>
        <v>0.90949999999999998</v>
      </c>
      <c r="BD1878" s="9">
        <f>AVERAGE(MainTable[[#This Row],[t2]:[t4]])</f>
        <v>0.31866666666666665</v>
      </c>
      <c r="BE1878" s="9">
        <f>AVERAGE(MainTable[[#This Row],[c1]:[c2]])</f>
        <v>0</v>
      </c>
      <c r="BF1878" s="9">
        <f>AVERAGE(MainTable[[#This Row],[n3]], MainTable[[#This Row],[n1]], MainTable[[#This Row],[n4]])</f>
        <v>2.866666666666667E-2</v>
      </c>
      <c r="BG1878" s="9" t="str">
        <f>VLOOKUP(MainTable[[#This Row],[model]],ModelNames,4,FALSE)</f>
        <v>Discriminant</v>
      </c>
      <c r="BH1878" s="9" cm="1">
        <f t="array" ref="BH1878">MEDIAN(IF($AM$2:$AM$2385=AM1878,$AN$2:$AN$2385))</f>
        <v>0.83860904466088915</v>
      </c>
      <c r="BI1878" s="9" t="str" cm="1">
        <f t="array" ref="BI1878">LEFT(A1878, MIN(IFERROR(FIND({"_binarized","_clean","_converted"}, A1878), LEN(A1878)+1))-1)</f>
        <v>twonorm</v>
      </c>
    </row>
    <row r="1879" spans="1:61" x14ac:dyDescent="0.25">
      <c r="A1879" t="s">
        <v>214</v>
      </c>
      <c r="B1879" s="6">
        <v>7400</v>
      </c>
      <c r="C1879">
        <v>21</v>
      </c>
      <c r="D1879">
        <v>20</v>
      </c>
      <c r="E1879">
        <v>0</v>
      </c>
      <c r="F1879" s="1">
        <v>1.0016229375169059</v>
      </c>
      <c r="G1879">
        <v>0</v>
      </c>
      <c r="H1879">
        <v>0</v>
      </c>
      <c r="I1879" s="1">
        <v>1000000</v>
      </c>
      <c r="J1879" s="1">
        <v>-6.4648332171083817E-2</v>
      </c>
      <c r="K1879" s="1">
        <v>2.1248054261928301E-2</v>
      </c>
      <c r="L1879" s="1">
        <v>11.017799999999999</v>
      </c>
      <c r="M1879" s="1">
        <v>9.8926999999999996</v>
      </c>
      <c r="N1879" s="2">
        <v>0.39700000000000002</v>
      </c>
      <c r="O1879" s="2">
        <v>0.69699999999999995</v>
      </c>
      <c r="P1879" s="2">
        <v>5.8000000000000003E-2</v>
      </c>
      <c r="Q1879" s="2">
        <v>4.0000000000000001E-3</v>
      </c>
      <c r="R1879" s="2">
        <v>0.99</v>
      </c>
      <c r="S1879" s="2">
        <v>0.89500000000000002</v>
      </c>
      <c r="T1879" s="2">
        <v>7.0000000000000001E-3</v>
      </c>
      <c r="U1879" s="2">
        <v>2.1000000000000001E-2</v>
      </c>
      <c r="V1879" s="2">
        <v>6.0000000000000001E-3</v>
      </c>
      <c r="W1879" s="2">
        <v>2.5999999999999999E-2</v>
      </c>
      <c r="X1879" s="2">
        <v>0.42599999999999999</v>
      </c>
      <c r="Y1879" s="2">
        <v>5.3999999999999999E-2</v>
      </c>
      <c r="Z1879" s="2">
        <v>6.0000000000000001E-3</v>
      </c>
      <c r="AA1879" s="2">
        <v>0.80800000000000005</v>
      </c>
      <c r="AB1879" s="2">
        <v>0.98899999999999999</v>
      </c>
      <c r="AC1879" s="2">
        <v>0.997</v>
      </c>
      <c r="AD1879" s="2">
        <v>0.82199999999999995</v>
      </c>
      <c r="AE1879" s="2">
        <v>0.97699999999999998</v>
      </c>
      <c r="AF1879" s="2">
        <v>3.0000000000000001E-3</v>
      </c>
      <c r="AG1879" s="2">
        <v>3.0000000000000001E-3</v>
      </c>
      <c r="AH1879" s="2">
        <v>0.95</v>
      </c>
      <c r="AI1879" s="2">
        <v>0</v>
      </c>
      <c r="AJ1879" s="2">
        <v>0</v>
      </c>
      <c r="AK1879">
        <v>1115855</v>
      </c>
      <c r="AL1879">
        <v>64.45</v>
      </c>
      <c r="AM1879" t="s">
        <v>63</v>
      </c>
      <c r="AN1879" s="3">
        <v>0.978108108108108</v>
      </c>
      <c r="AO1879" s="3">
        <v>1.7927701569488881E-3</v>
      </c>
      <c r="AP1879" s="3">
        <v>0.97810772448296357</v>
      </c>
      <c r="AQ1879" s="3">
        <v>1.792888220162836E-3</v>
      </c>
      <c r="AR1879" s="3">
        <v>0.99792804752566222</v>
      </c>
      <c r="AS1879" s="3">
        <v>6.4417057104588268E-4</v>
      </c>
      <c r="AT1879" s="10">
        <v>2.0766019999999999E-3</v>
      </c>
      <c r="AU1879" s="1">
        <v>288.9375</v>
      </c>
      <c r="AV1879" s="5">
        <v>3563513.8864969751</v>
      </c>
      <c r="AW1879" s="9">
        <v>0.14054131507873541</v>
      </c>
      <c r="AX1879">
        <v>4</v>
      </c>
      <c r="AY1879" t="s">
        <v>50</v>
      </c>
      <c r="AZ1879" s="9">
        <f>AVERAGE(MainTable[[#This Row],[f1]:[f4]])</f>
        <v>0.52880000000000005</v>
      </c>
      <c r="BA1879" s="9">
        <f>AVERAGE(MainTable[[#This Row],[l1]:[l3]])</f>
        <v>1.1333333333333334E-2</v>
      </c>
      <c r="BB1879" s="9">
        <f>AVERAGE(MainTable[[#This Row],[n1]:[lsc]])</f>
        <v>0.38483333333333336</v>
      </c>
      <c r="BC1879" s="9">
        <f>AVERAGE(MainTable[[#This Row],[density]:[clsCoef]])</f>
        <v>0.90949999999999998</v>
      </c>
      <c r="BD1879" s="9">
        <f>AVERAGE(MainTable[[#This Row],[t2]:[t4]])</f>
        <v>0.31866666666666665</v>
      </c>
      <c r="BE1879" s="9">
        <f>AVERAGE(MainTable[[#This Row],[c1]:[c2]])</f>
        <v>0</v>
      </c>
      <c r="BF1879" s="9">
        <f>AVERAGE(MainTable[[#This Row],[n3]], MainTable[[#This Row],[n1]], MainTable[[#This Row],[n4]])</f>
        <v>2.866666666666667E-2</v>
      </c>
      <c r="BG1879" s="9" t="str">
        <f>VLOOKUP(MainTable[[#This Row],[model]],ModelNames,4,FALSE)</f>
        <v>Probabilistic</v>
      </c>
      <c r="BH1879" s="9" cm="1">
        <f t="array" ref="BH1879">MEDIAN(IF($AM$2:$AM$2385=AM1879,$AN$2:$AN$2385))</f>
        <v>0.73750000000000004</v>
      </c>
      <c r="BI1879" s="9" t="str" cm="1">
        <f t="array" ref="BI1879">LEFT(A1879, MIN(IFERROR(FIND({"_binarized","_clean","_converted"}, A1879), LEN(A1879)+1))-1)</f>
        <v>twonorm</v>
      </c>
    </row>
    <row r="1880" spans="1:61" x14ac:dyDescent="0.25">
      <c r="A1880" t="s">
        <v>214</v>
      </c>
      <c r="B1880" s="6">
        <v>7400</v>
      </c>
      <c r="C1880">
        <v>21</v>
      </c>
      <c r="D1880">
        <v>20</v>
      </c>
      <c r="E1880">
        <v>0</v>
      </c>
      <c r="F1880" s="1">
        <v>1.0016229375169059</v>
      </c>
      <c r="G1880">
        <v>0</v>
      </c>
      <c r="H1880">
        <v>0</v>
      </c>
      <c r="I1880" s="1">
        <v>1000000</v>
      </c>
      <c r="J1880" s="1">
        <v>-6.4648332171083817E-2</v>
      </c>
      <c r="K1880" s="1">
        <v>2.1248054261928301E-2</v>
      </c>
      <c r="L1880" s="1">
        <v>11.017799999999999</v>
      </c>
      <c r="M1880" s="1">
        <v>9.8926999999999996</v>
      </c>
      <c r="N1880" s="2">
        <v>0.39700000000000002</v>
      </c>
      <c r="O1880" s="2">
        <v>0.69699999999999995</v>
      </c>
      <c r="P1880" s="2">
        <v>5.8000000000000003E-2</v>
      </c>
      <c r="Q1880" s="2">
        <v>4.0000000000000001E-3</v>
      </c>
      <c r="R1880" s="2">
        <v>0.99</v>
      </c>
      <c r="S1880" s="2">
        <v>0.89500000000000002</v>
      </c>
      <c r="T1880" s="2">
        <v>7.0000000000000001E-3</v>
      </c>
      <c r="U1880" s="2">
        <v>2.1000000000000001E-2</v>
      </c>
      <c r="V1880" s="2">
        <v>6.0000000000000001E-3</v>
      </c>
      <c r="W1880" s="2">
        <v>2.5999999999999999E-2</v>
      </c>
      <c r="X1880" s="2">
        <v>0.42599999999999999</v>
      </c>
      <c r="Y1880" s="2">
        <v>5.3999999999999999E-2</v>
      </c>
      <c r="Z1880" s="2">
        <v>6.0000000000000001E-3</v>
      </c>
      <c r="AA1880" s="2">
        <v>0.80800000000000005</v>
      </c>
      <c r="AB1880" s="2">
        <v>0.98899999999999999</v>
      </c>
      <c r="AC1880" s="2">
        <v>0.997</v>
      </c>
      <c r="AD1880" s="2">
        <v>0.82199999999999995</v>
      </c>
      <c r="AE1880" s="2">
        <v>0.97699999999999998</v>
      </c>
      <c r="AF1880" s="2">
        <v>3.0000000000000001E-3</v>
      </c>
      <c r="AG1880" s="2">
        <v>3.0000000000000001E-3</v>
      </c>
      <c r="AH1880" s="2">
        <v>0.95</v>
      </c>
      <c r="AI1880" s="2">
        <v>0</v>
      </c>
      <c r="AJ1880" s="2">
        <v>0</v>
      </c>
      <c r="AK1880">
        <v>1115855</v>
      </c>
      <c r="AL1880">
        <v>64.45</v>
      </c>
      <c r="AM1880" t="s">
        <v>60</v>
      </c>
      <c r="AN1880" s="3">
        <v>0.978108108108108</v>
      </c>
      <c r="AO1880" s="3">
        <v>2.439928389901052E-3</v>
      </c>
      <c r="AP1880" s="3">
        <v>0.97810756468846216</v>
      </c>
      <c r="AQ1880" s="3">
        <v>2.4401207873246981E-3</v>
      </c>
      <c r="AT1880" s="10">
        <v>1.5765905000000001E-3</v>
      </c>
      <c r="AU1880" s="1">
        <v>290.96484375</v>
      </c>
      <c r="AV1880" s="5">
        <v>4693672.7206738545</v>
      </c>
      <c r="AW1880" s="9">
        <v>0.21787834167480469</v>
      </c>
      <c r="AX1880">
        <v>16</v>
      </c>
      <c r="AY1880" t="s">
        <v>50</v>
      </c>
      <c r="AZ1880" s="9">
        <f>AVERAGE(MainTable[[#This Row],[f1]:[f4]])</f>
        <v>0.52880000000000005</v>
      </c>
      <c r="BA1880" s="9">
        <f>AVERAGE(MainTable[[#This Row],[l1]:[l3]])</f>
        <v>1.1333333333333334E-2</v>
      </c>
      <c r="BB1880" s="9">
        <f>AVERAGE(MainTable[[#This Row],[n1]:[lsc]])</f>
        <v>0.38483333333333336</v>
      </c>
      <c r="BC1880" s="9">
        <f>AVERAGE(MainTable[[#This Row],[density]:[clsCoef]])</f>
        <v>0.90949999999999998</v>
      </c>
      <c r="BD1880" s="9">
        <f>AVERAGE(MainTable[[#This Row],[t2]:[t4]])</f>
        <v>0.31866666666666665</v>
      </c>
      <c r="BE1880" s="9">
        <f>AVERAGE(MainTable[[#This Row],[c1]:[c2]])</f>
        <v>0</v>
      </c>
      <c r="BF1880" s="9">
        <f>AVERAGE(MainTable[[#This Row],[n3]], MainTable[[#This Row],[n1]], MainTable[[#This Row],[n4]])</f>
        <v>2.866666666666667E-2</v>
      </c>
      <c r="BG1880" s="9" t="str">
        <f>VLOOKUP(MainTable[[#This Row],[model]],ModelNames,4,FALSE)</f>
        <v>Linear</v>
      </c>
      <c r="BH1880" s="9" cm="1">
        <f t="array" ref="BH1880">MEDIAN(IF($AM$2:$AM$2385=AM1880,$AN$2:$AN$2385))</f>
        <v>0.84154689776823377</v>
      </c>
      <c r="BI1880" s="9" t="str" cm="1">
        <f t="array" ref="BI1880">LEFT(A1880, MIN(IFERROR(FIND({"_binarized","_clean","_converted"}, A1880), LEN(A1880)+1))-1)</f>
        <v>twonorm</v>
      </c>
    </row>
    <row r="1881" spans="1:61" x14ac:dyDescent="0.25">
      <c r="A1881" t="s">
        <v>214</v>
      </c>
      <c r="B1881" s="6">
        <v>7400</v>
      </c>
      <c r="C1881">
        <v>21</v>
      </c>
      <c r="D1881">
        <v>20</v>
      </c>
      <c r="E1881">
        <v>0</v>
      </c>
      <c r="F1881" s="1">
        <v>1.0016229375169059</v>
      </c>
      <c r="G1881">
        <v>0</v>
      </c>
      <c r="H1881">
        <v>0</v>
      </c>
      <c r="I1881" s="1">
        <v>1000000</v>
      </c>
      <c r="J1881" s="1">
        <v>-6.4648332171083817E-2</v>
      </c>
      <c r="K1881" s="1">
        <v>2.1248054261928301E-2</v>
      </c>
      <c r="L1881" s="1">
        <v>11.017799999999999</v>
      </c>
      <c r="M1881" s="1">
        <v>9.8926999999999996</v>
      </c>
      <c r="N1881" s="2">
        <v>0.39700000000000002</v>
      </c>
      <c r="O1881" s="2">
        <v>0.69699999999999995</v>
      </c>
      <c r="P1881" s="2">
        <v>5.8000000000000003E-2</v>
      </c>
      <c r="Q1881" s="2">
        <v>4.0000000000000001E-3</v>
      </c>
      <c r="R1881" s="2">
        <v>0.99</v>
      </c>
      <c r="S1881" s="2">
        <v>0.89500000000000002</v>
      </c>
      <c r="T1881" s="2">
        <v>7.0000000000000001E-3</v>
      </c>
      <c r="U1881" s="2">
        <v>2.1000000000000001E-2</v>
      </c>
      <c r="V1881" s="2">
        <v>6.0000000000000001E-3</v>
      </c>
      <c r="W1881" s="2">
        <v>2.5999999999999999E-2</v>
      </c>
      <c r="X1881" s="2">
        <v>0.42599999999999999</v>
      </c>
      <c r="Y1881" s="2">
        <v>5.3999999999999999E-2</v>
      </c>
      <c r="Z1881" s="2">
        <v>6.0000000000000001E-3</v>
      </c>
      <c r="AA1881" s="2">
        <v>0.80800000000000005</v>
      </c>
      <c r="AB1881" s="2">
        <v>0.98899999999999999</v>
      </c>
      <c r="AC1881" s="2">
        <v>0.997</v>
      </c>
      <c r="AD1881" s="2">
        <v>0.82199999999999995</v>
      </c>
      <c r="AE1881" s="2">
        <v>0.97699999999999998</v>
      </c>
      <c r="AF1881" s="2">
        <v>3.0000000000000001E-3</v>
      </c>
      <c r="AG1881" s="2">
        <v>3.0000000000000001E-3</v>
      </c>
      <c r="AH1881" s="2">
        <v>0.95</v>
      </c>
      <c r="AI1881" s="2">
        <v>0</v>
      </c>
      <c r="AJ1881" s="2">
        <v>0</v>
      </c>
      <c r="AK1881">
        <v>1115855</v>
      </c>
      <c r="AL1881">
        <v>64.45</v>
      </c>
      <c r="AM1881" t="s">
        <v>49</v>
      </c>
      <c r="AN1881" s="3">
        <v>0.97797297297297292</v>
      </c>
      <c r="AO1881" s="3">
        <v>2.6891552354232741E-3</v>
      </c>
      <c r="AP1881" s="3">
        <v>0.97797265221823859</v>
      </c>
      <c r="AQ1881" s="3">
        <v>2.6891607185592749E-3</v>
      </c>
      <c r="AR1881" s="3">
        <v>0.99780350393322248</v>
      </c>
      <c r="AS1881" s="3">
        <v>6.4107336113000018E-4</v>
      </c>
      <c r="AT1881" s="10">
        <v>1.1034750899999999E-2</v>
      </c>
      <c r="AU1881" s="1">
        <v>297.81640625</v>
      </c>
      <c r="AV1881" s="5">
        <v>670608.70166432241</v>
      </c>
      <c r="AW1881" s="9">
        <v>10.35400128364563</v>
      </c>
      <c r="AX1881">
        <v>16</v>
      </c>
      <c r="AY1881" t="s">
        <v>50</v>
      </c>
      <c r="AZ1881" s="9">
        <f>AVERAGE(MainTable[[#This Row],[f1]:[f4]])</f>
        <v>0.52880000000000005</v>
      </c>
      <c r="BA1881" s="9">
        <f>AVERAGE(MainTable[[#This Row],[l1]:[l3]])</f>
        <v>1.1333333333333334E-2</v>
      </c>
      <c r="BB1881" s="9">
        <f>AVERAGE(MainTable[[#This Row],[n1]:[lsc]])</f>
        <v>0.38483333333333336</v>
      </c>
      <c r="BC1881" s="9">
        <f>AVERAGE(MainTable[[#This Row],[density]:[clsCoef]])</f>
        <v>0.90949999999999998</v>
      </c>
      <c r="BD1881" s="9">
        <f>AVERAGE(MainTable[[#This Row],[t2]:[t4]])</f>
        <v>0.31866666666666665</v>
      </c>
      <c r="BE1881" s="9">
        <f>AVERAGE(MainTable[[#This Row],[c1]:[c2]])</f>
        <v>0</v>
      </c>
      <c r="BF1881" s="9">
        <f>AVERAGE(MainTable[[#This Row],[n3]], MainTable[[#This Row],[n1]], MainTable[[#This Row],[n4]])</f>
        <v>2.866666666666667E-2</v>
      </c>
      <c r="BG1881" s="9" t="str">
        <f>VLOOKUP(MainTable[[#This Row],[model]],ModelNames,4,FALSE)</f>
        <v>Neural</v>
      </c>
      <c r="BH1881" s="9" cm="1">
        <f t="array" ref="BH1881">MEDIAN(IF($AM$2:$AM$2385=AM1881,$AN$2:$AN$2385))</f>
        <v>0.87620447459485384</v>
      </c>
      <c r="BI1881" s="9" t="str" cm="1">
        <f t="array" ref="BI1881">LEFT(A1881, MIN(IFERROR(FIND({"_binarized","_clean","_converted"}, A1881), LEN(A1881)+1))-1)</f>
        <v>twonorm</v>
      </c>
    </row>
    <row r="1882" spans="1:61" x14ac:dyDescent="0.25">
      <c r="A1882" t="s">
        <v>214</v>
      </c>
      <c r="B1882" s="6">
        <v>7400</v>
      </c>
      <c r="C1882">
        <v>21</v>
      </c>
      <c r="D1882">
        <v>20</v>
      </c>
      <c r="E1882">
        <v>0</v>
      </c>
      <c r="F1882" s="1">
        <v>1.0016229375169059</v>
      </c>
      <c r="G1882">
        <v>0</v>
      </c>
      <c r="H1882">
        <v>0</v>
      </c>
      <c r="I1882" s="1">
        <v>1000000</v>
      </c>
      <c r="J1882" s="1">
        <v>-6.4648332171083817E-2</v>
      </c>
      <c r="K1882" s="1">
        <v>2.1248054261928301E-2</v>
      </c>
      <c r="L1882" s="1">
        <v>11.017799999999999</v>
      </c>
      <c r="M1882" s="1">
        <v>9.8926999999999996</v>
      </c>
      <c r="N1882" s="2">
        <v>0.39700000000000002</v>
      </c>
      <c r="O1882" s="2">
        <v>0.69699999999999995</v>
      </c>
      <c r="P1882" s="2">
        <v>5.8000000000000003E-2</v>
      </c>
      <c r="Q1882" s="2">
        <v>4.0000000000000001E-3</v>
      </c>
      <c r="R1882" s="2">
        <v>0.99</v>
      </c>
      <c r="S1882" s="2">
        <v>0.89500000000000002</v>
      </c>
      <c r="T1882" s="2">
        <v>7.0000000000000001E-3</v>
      </c>
      <c r="U1882" s="2">
        <v>2.1000000000000001E-2</v>
      </c>
      <c r="V1882" s="2">
        <v>6.0000000000000001E-3</v>
      </c>
      <c r="W1882" s="2">
        <v>2.5999999999999999E-2</v>
      </c>
      <c r="X1882" s="2">
        <v>0.42599999999999999</v>
      </c>
      <c r="Y1882" s="2">
        <v>5.3999999999999999E-2</v>
      </c>
      <c r="Z1882" s="2">
        <v>6.0000000000000001E-3</v>
      </c>
      <c r="AA1882" s="2">
        <v>0.80800000000000005</v>
      </c>
      <c r="AB1882" s="2">
        <v>0.98899999999999999</v>
      </c>
      <c r="AC1882" s="2">
        <v>0.997</v>
      </c>
      <c r="AD1882" s="2">
        <v>0.82199999999999995</v>
      </c>
      <c r="AE1882" s="2">
        <v>0.97699999999999998</v>
      </c>
      <c r="AF1882" s="2">
        <v>3.0000000000000001E-3</v>
      </c>
      <c r="AG1882" s="2">
        <v>3.0000000000000001E-3</v>
      </c>
      <c r="AH1882" s="2">
        <v>0.95</v>
      </c>
      <c r="AI1882" s="2">
        <v>0</v>
      </c>
      <c r="AJ1882" s="2">
        <v>0</v>
      </c>
      <c r="AK1882">
        <v>1115855</v>
      </c>
      <c r="AL1882">
        <v>64.45</v>
      </c>
      <c r="AM1882" t="s">
        <v>62</v>
      </c>
      <c r="AN1882" s="3">
        <v>0.97783783783783773</v>
      </c>
      <c r="AO1882" s="3">
        <v>2.3170848918219258E-3</v>
      </c>
      <c r="AP1882" s="3">
        <v>0.97783748098789813</v>
      </c>
      <c r="AQ1882" s="3">
        <v>2.317278427991959E-3</v>
      </c>
      <c r="AT1882" s="10">
        <v>1.5251875000000001E-3</v>
      </c>
      <c r="AU1882" s="1">
        <v>292.234375</v>
      </c>
      <c r="AV1882" s="5">
        <v>4851862.5001954008</v>
      </c>
      <c r="AW1882" s="9">
        <v>0.1861987113952637</v>
      </c>
      <c r="AX1882">
        <v>6</v>
      </c>
      <c r="AY1882" t="s">
        <v>50</v>
      </c>
      <c r="AZ1882" s="9">
        <f>AVERAGE(MainTable[[#This Row],[f1]:[f4]])</f>
        <v>0.52880000000000005</v>
      </c>
      <c r="BA1882" s="9">
        <f>AVERAGE(MainTable[[#This Row],[l1]:[l3]])</f>
        <v>1.1333333333333334E-2</v>
      </c>
      <c r="BB1882" s="9">
        <f>AVERAGE(MainTable[[#This Row],[n1]:[lsc]])</f>
        <v>0.38483333333333336</v>
      </c>
      <c r="BC1882" s="9">
        <f>AVERAGE(MainTable[[#This Row],[density]:[clsCoef]])</f>
        <v>0.90949999999999998</v>
      </c>
      <c r="BD1882" s="9">
        <f>AVERAGE(MainTable[[#This Row],[t2]:[t4]])</f>
        <v>0.31866666666666665</v>
      </c>
      <c r="BE1882" s="9">
        <f>AVERAGE(MainTable[[#This Row],[c1]:[c2]])</f>
        <v>0</v>
      </c>
      <c r="BF1882" s="9">
        <f>AVERAGE(MainTable[[#This Row],[n3]], MainTable[[#This Row],[n1]], MainTable[[#This Row],[n4]])</f>
        <v>2.866666666666667E-2</v>
      </c>
      <c r="BG1882" s="9" t="str">
        <f>VLOOKUP(MainTable[[#This Row],[model]],ModelNames,4,FALSE)</f>
        <v>Linear</v>
      </c>
      <c r="BH1882" s="9" cm="1">
        <f t="array" ref="BH1882">MEDIAN(IF($AM$2:$AM$2385=AM1882,$AN$2:$AN$2385))</f>
        <v>0.84909999999999997</v>
      </c>
      <c r="BI1882" s="9" t="str" cm="1">
        <f t="array" ref="BI1882">LEFT(A1882, MIN(IFERROR(FIND({"_binarized","_clean","_converted"}, A1882), LEN(A1882)+1))-1)</f>
        <v>twonorm</v>
      </c>
    </row>
    <row r="1883" spans="1:61" x14ac:dyDescent="0.25">
      <c r="A1883" t="s">
        <v>214</v>
      </c>
      <c r="B1883" s="6">
        <v>7400</v>
      </c>
      <c r="C1883">
        <v>21</v>
      </c>
      <c r="D1883">
        <v>20</v>
      </c>
      <c r="E1883">
        <v>0</v>
      </c>
      <c r="F1883" s="1">
        <v>1.0016229375169059</v>
      </c>
      <c r="G1883">
        <v>0</v>
      </c>
      <c r="H1883">
        <v>0</v>
      </c>
      <c r="I1883" s="1">
        <v>1000000</v>
      </c>
      <c r="J1883" s="1">
        <v>-6.4648332171083817E-2</v>
      </c>
      <c r="K1883" s="1">
        <v>2.1248054261928301E-2</v>
      </c>
      <c r="L1883" s="1">
        <v>11.017799999999999</v>
      </c>
      <c r="M1883" s="1">
        <v>9.8926999999999996</v>
      </c>
      <c r="N1883" s="2">
        <v>0.39700000000000002</v>
      </c>
      <c r="O1883" s="2">
        <v>0.69699999999999995</v>
      </c>
      <c r="P1883" s="2">
        <v>5.8000000000000003E-2</v>
      </c>
      <c r="Q1883" s="2">
        <v>4.0000000000000001E-3</v>
      </c>
      <c r="R1883" s="2">
        <v>0.99</v>
      </c>
      <c r="S1883" s="2">
        <v>0.89500000000000002</v>
      </c>
      <c r="T1883" s="2">
        <v>7.0000000000000001E-3</v>
      </c>
      <c r="U1883" s="2">
        <v>2.1000000000000001E-2</v>
      </c>
      <c r="V1883" s="2">
        <v>6.0000000000000001E-3</v>
      </c>
      <c r="W1883" s="2">
        <v>2.5999999999999999E-2</v>
      </c>
      <c r="X1883" s="2">
        <v>0.42599999999999999</v>
      </c>
      <c r="Y1883" s="2">
        <v>5.3999999999999999E-2</v>
      </c>
      <c r="Z1883" s="2">
        <v>6.0000000000000001E-3</v>
      </c>
      <c r="AA1883" s="2">
        <v>0.80800000000000005</v>
      </c>
      <c r="AB1883" s="2">
        <v>0.98899999999999999</v>
      </c>
      <c r="AC1883" s="2">
        <v>0.997</v>
      </c>
      <c r="AD1883" s="2">
        <v>0.82199999999999995</v>
      </c>
      <c r="AE1883" s="2">
        <v>0.97699999999999998</v>
      </c>
      <c r="AF1883" s="2">
        <v>3.0000000000000001E-3</v>
      </c>
      <c r="AG1883" s="2">
        <v>3.0000000000000001E-3</v>
      </c>
      <c r="AH1883" s="2">
        <v>0.95</v>
      </c>
      <c r="AI1883" s="2">
        <v>0</v>
      </c>
      <c r="AJ1883" s="2">
        <v>0</v>
      </c>
      <c r="AK1883">
        <v>1115855</v>
      </c>
      <c r="AL1883">
        <v>64.45</v>
      </c>
      <c r="AM1883" t="s">
        <v>56</v>
      </c>
      <c r="AN1883" s="3">
        <v>0.97770270270270276</v>
      </c>
      <c r="AO1883" s="3">
        <v>2.99134373259171E-3</v>
      </c>
      <c r="AP1883" s="3">
        <v>0.97770242908392646</v>
      </c>
      <c r="AQ1883" s="3">
        <v>2.9913004771548561E-3</v>
      </c>
      <c r="AR1883" s="3">
        <v>0.99789152446280893</v>
      </c>
      <c r="AS1883" s="3">
        <v>6.1268431975279678E-4</v>
      </c>
      <c r="AT1883" s="10">
        <v>1.6702889999999999E-3</v>
      </c>
      <c r="AU1883" s="1">
        <v>290.2265625</v>
      </c>
      <c r="AV1883" s="5">
        <v>4430370.9265312534</v>
      </c>
      <c r="AW1883" s="9">
        <v>0.19717907905578611</v>
      </c>
      <c r="AX1883">
        <v>10</v>
      </c>
      <c r="AY1883" t="s">
        <v>50</v>
      </c>
      <c r="AZ1883" s="9">
        <f>AVERAGE(MainTable[[#This Row],[f1]:[f4]])</f>
        <v>0.52880000000000005</v>
      </c>
      <c r="BA1883" s="9">
        <f>AVERAGE(MainTable[[#This Row],[l1]:[l3]])</f>
        <v>1.1333333333333334E-2</v>
      </c>
      <c r="BB1883" s="9">
        <f>AVERAGE(MainTable[[#This Row],[n1]:[lsc]])</f>
        <v>0.38483333333333336</v>
      </c>
      <c r="BC1883" s="9">
        <f>AVERAGE(MainTable[[#This Row],[density]:[clsCoef]])</f>
        <v>0.90949999999999998</v>
      </c>
      <c r="BD1883" s="9">
        <f>AVERAGE(MainTable[[#This Row],[t2]:[t4]])</f>
        <v>0.31866666666666665</v>
      </c>
      <c r="BE1883" s="9">
        <f>AVERAGE(MainTable[[#This Row],[c1]:[c2]])</f>
        <v>0</v>
      </c>
      <c r="BF1883" s="9">
        <f>AVERAGE(MainTable[[#This Row],[n3]], MainTable[[#This Row],[n1]], MainTable[[#This Row],[n4]])</f>
        <v>2.866666666666667E-2</v>
      </c>
      <c r="BG1883" s="9" t="str">
        <f>VLOOKUP(MainTable[[#This Row],[model]],ModelNames,4,FALSE)</f>
        <v>Linear</v>
      </c>
      <c r="BH1883" s="9" cm="1">
        <f t="array" ref="BH1883">MEDIAN(IF($AM$2:$AM$2385=AM1883,$AN$2:$AN$2385))</f>
        <v>0.85279999999999989</v>
      </c>
      <c r="BI1883" s="9" t="str" cm="1">
        <f t="array" ref="BI1883">LEFT(A1883, MIN(IFERROR(FIND({"_binarized","_clean","_converted"}, A1883), LEN(A1883)+1))-1)</f>
        <v>twonorm</v>
      </c>
    </row>
    <row r="1884" spans="1:61" x14ac:dyDescent="0.25">
      <c r="A1884" t="s">
        <v>214</v>
      </c>
      <c r="B1884" s="6">
        <v>7400</v>
      </c>
      <c r="C1884">
        <v>21</v>
      </c>
      <c r="D1884">
        <v>20</v>
      </c>
      <c r="E1884">
        <v>0</v>
      </c>
      <c r="F1884" s="1">
        <v>1.0016229375169059</v>
      </c>
      <c r="G1884">
        <v>0</v>
      </c>
      <c r="H1884">
        <v>0</v>
      </c>
      <c r="I1884" s="1">
        <v>1000000</v>
      </c>
      <c r="J1884" s="1">
        <v>-6.4648332171083817E-2</v>
      </c>
      <c r="K1884" s="1">
        <v>2.1248054261928301E-2</v>
      </c>
      <c r="L1884" s="1">
        <v>11.017799999999999</v>
      </c>
      <c r="M1884" s="1">
        <v>9.8926999999999996</v>
      </c>
      <c r="N1884" s="2">
        <v>0.39700000000000002</v>
      </c>
      <c r="O1884" s="2">
        <v>0.69699999999999995</v>
      </c>
      <c r="P1884" s="2">
        <v>5.8000000000000003E-2</v>
      </c>
      <c r="Q1884" s="2">
        <v>4.0000000000000001E-3</v>
      </c>
      <c r="R1884" s="2">
        <v>0.99</v>
      </c>
      <c r="S1884" s="2">
        <v>0.89500000000000002</v>
      </c>
      <c r="T1884" s="2">
        <v>7.0000000000000001E-3</v>
      </c>
      <c r="U1884" s="2">
        <v>2.1000000000000001E-2</v>
      </c>
      <c r="V1884" s="2">
        <v>6.0000000000000001E-3</v>
      </c>
      <c r="W1884" s="2">
        <v>2.5999999999999999E-2</v>
      </c>
      <c r="X1884" s="2">
        <v>0.42599999999999999</v>
      </c>
      <c r="Y1884" s="2">
        <v>5.3999999999999999E-2</v>
      </c>
      <c r="Z1884" s="2">
        <v>6.0000000000000001E-3</v>
      </c>
      <c r="AA1884" s="2">
        <v>0.80800000000000005</v>
      </c>
      <c r="AB1884" s="2">
        <v>0.98899999999999999</v>
      </c>
      <c r="AC1884" s="2">
        <v>0.997</v>
      </c>
      <c r="AD1884" s="2">
        <v>0.82199999999999995</v>
      </c>
      <c r="AE1884" s="2">
        <v>0.97699999999999998</v>
      </c>
      <c r="AF1884" s="2">
        <v>3.0000000000000001E-3</v>
      </c>
      <c r="AG1884" s="2">
        <v>3.0000000000000001E-3</v>
      </c>
      <c r="AH1884" s="2">
        <v>0.95</v>
      </c>
      <c r="AI1884" s="2">
        <v>0</v>
      </c>
      <c r="AJ1884" s="2">
        <v>0</v>
      </c>
      <c r="AK1884">
        <v>1115855</v>
      </c>
      <c r="AL1884">
        <v>64.45</v>
      </c>
      <c r="AM1884" t="s">
        <v>52</v>
      </c>
      <c r="AN1884" s="3">
        <v>0.97621621621621624</v>
      </c>
      <c r="AO1884" s="3">
        <v>2.5063833771609909E-3</v>
      </c>
      <c r="AP1884" s="3">
        <v>0.97621602631837945</v>
      </c>
      <c r="AQ1884" s="3">
        <v>2.506377765732256E-3</v>
      </c>
      <c r="AR1884" s="3">
        <v>0.99741818592959264</v>
      </c>
      <c r="AS1884" s="3">
        <v>8.1990753623840528E-4</v>
      </c>
      <c r="AT1884" s="10">
        <v>0.19000751969999999</v>
      </c>
      <c r="AU1884" s="1">
        <v>439.4375</v>
      </c>
      <c r="AV1884" s="5">
        <v>38945.827043200858</v>
      </c>
      <c r="AW1884" s="9">
        <v>4.6032564640045166</v>
      </c>
      <c r="AX1884">
        <v>24</v>
      </c>
      <c r="AY1884" t="s">
        <v>50</v>
      </c>
      <c r="AZ1884" s="9">
        <f>AVERAGE(MainTable[[#This Row],[f1]:[f4]])</f>
        <v>0.52880000000000005</v>
      </c>
      <c r="BA1884" s="9">
        <f>AVERAGE(MainTable[[#This Row],[l1]:[l3]])</f>
        <v>1.1333333333333334E-2</v>
      </c>
      <c r="BB1884" s="9">
        <f>AVERAGE(MainTable[[#This Row],[n1]:[lsc]])</f>
        <v>0.38483333333333336</v>
      </c>
      <c r="BC1884" s="9">
        <f>AVERAGE(MainTable[[#This Row],[density]:[clsCoef]])</f>
        <v>0.90949999999999998</v>
      </c>
      <c r="BD1884" s="9">
        <f>AVERAGE(MainTable[[#This Row],[t2]:[t4]])</f>
        <v>0.31866666666666665</v>
      </c>
      <c r="BE1884" s="9">
        <f>AVERAGE(MainTable[[#This Row],[c1]:[c2]])</f>
        <v>0</v>
      </c>
      <c r="BF1884" s="9">
        <f>AVERAGE(MainTable[[#This Row],[n3]], MainTable[[#This Row],[n1]], MainTable[[#This Row],[n4]])</f>
        <v>2.866666666666667E-2</v>
      </c>
      <c r="BG1884" s="9" t="str">
        <f>VLOOKUP(MainTable[[#This Row],[model]],ModelNames,4,FALSE)</f>
        <v>Tree Ensemble</v>
      </c>
      <c r="BH1884" s="9" cm="1">
        <f t="array" ref="BH1884">MEDIAN(IF($AM$2:$AM$2385=AM1884,$AN$2:$AN$2385))</f>
        <v>0.87140340575455077</v>
      </c>
      <c r="BI1884" s="9" t="str" cm="1">
        <f t="array" ref="BI1884">LEFT(A1884, MIN(IFERROR(FIND({"_binarized","_clean","_converted"}, A1884), LEN(A1884)+1))-1)</f>
        <v>twonorm</v>
      </c>
    </row>
    <row r="1885" spans="1:61" x14ac:dyDescent="0.25">
      <c r="A1885" t="s">
        <v>214</v>
      </c>
      <c r="B1885" s="6">
        <v>7400</v>
      </c>
      <c r="C1885">
        <v>21</v>
      </c>
      <c r="D1885">
        <v>20</v>
      </c>
      <c r="E1885">
        <v>0</v>
      </c>
      <c r="F1885" s="1">
        <v>1.0016229375169059</v>
      </c>
      <c r="G1885">
        <v>0</v>
      </c>
      <c r="H1885">
        <v>0</v>
      </c>
      <c r="I1885" s="1">
        <v>1000000</v>
      </c>
      <c r="J1885" s="1">
        <v>-6.4648332171083817E-2</v>
      </c>
      <c r="K1885" s="1">
        <v>2.1248054261928301E-2</v>
      </c>
      <c r="L1885" s="1">
        <v>11.017799999999999</v>
      </c>
      <c r="M1885" s="1">
        <v>9.8926999999999996</v>
      </c>
      <c r="N1885" s="2">
        <v>0.39700000000000002</v>
      </c>
      <c r="O1885" s="2">
        <v>0.69699999999999995</v>
      </c>
      <c r="P1885" s="2">
        <v>5.8000000000000003E-2</v>
      </c>
      <c r="Q1885" s="2">
        <v>4.0000000000000001E-3</v>
      </c>
      <c r="R1885" s="2">
        <v>0.99</v>
      </c>
      <c r="S1885" s="2">
        <v>0.89500000000000002</v>
      </c>
      <c r="T1885" s="2">
        <v>7.0000000000000001E-3</v>
      </c>
      <c r="U1885" s="2">
        <v>2.1000000000000001E-2</v>
      </c>
      <c r="V1885" s="2">
        <v>6.0000000000000001E-3</v>
      </c>
      <c r="W1885" s="2">
        <v>2.5999999999999999E-2</v>
      </c>
      <c r="X1885" s="2">
        <v>0.42599999999999999</v>
      </c>
      <c r="Y1885" s="2">
        <v>5.3999999999999999E-2</v>
      </c>
      <c r="Z1885" s="2">
        <v>6.0000000000000001E-3</v>
      </c>
      <c r="AA1885" s="2">
        <v>0.80800000000000005</v>
      </c>
      <c r="AB1885" s="2">
        <v>0.98899999999999999</v>
      </c>
      <c r="AC1885" s="2">
        <v>0.997</v>
      </c>
      <c r="AD1885" s="2">
        <v>0.82199999999999995</v>
      </c>
      <c r="AE1885" s="2">
        <v>0.97699999999999998</v>
      </c>
      <c r="AF1885" s="2">
        <v>3.0000000000000001E-3</v>
      </c>
      <c r="AG1885" s="2">
        <v>3.0000000000000001E-3</v>
      </c>
      <c r="AH1885" s="2">
        <v>0.95</v>
      </c>
      <c r="AI1885" s="2">
        <v>0</v>
      </c>
      <c r="AJ1885" s="2">
        <v>0</v>
      </c>
      <c r="AK1885">
        <v>1115855</v>
      </c>
      <c r="AL1885">
        <v>64.45</v>
      </c>
      <c r="AM1885" t="s">
        <v>54</v>
      </c>
      <c r="AN1885" s="3">
        <v>0.97364864864864864</v>
      </c>
      <c r="AO1885" s="3">
        <v>1.9110994086123029E-3</v>
      </c>
      <c r="AP1885" s="3">
        <v>0.97364838119733932</v>
      </c>
      <c r="AQ1885" s="3">
        <v>1.911249976643234E-3</v>
      </c>
      <c r="AR1885" s="3">
        <v>0.99684130421058481</v>
      </c>
      <c r="AS1885" s="3">
        <v>6.3859309280432934E-4</v>
      </c>
      <c r="AT1885" s="10">
        <v>0.1930681944</v>
      </c>
      <c r="AU1885" s="1">
        <v>417.390625</v>
      </c>
      <c r="AV1885" s="5">
        <v>38328.42599168398</v>
      </c>
      <c r="AW1885" s="9">
        <v>16.287956476211551</v>
      </c>
      <c r="AX1885">
        <v>16</v>
      </c>
      <c r="AY1885" t="s">
        <v>50</v>
      </c>
      <c r="AZ1885" s="9">
        <f>AVERAGE(MainTable[[#This Row],[f1]:[f4]])</f>
        <v>0.52880000000000005</v>
      </c>
      <c r="BA1885" s="9">
        <f>AVERAGE(MainTable[[#This Row],[l1]:[l3]])</f>
        <v>1.1333333333333334E-2</v>
      </c>
      <c r="BB1885" s="9">
        <f>AVERAGE(MainTable[[#This Row],[n1]:[lsc]])</f>
        <v>0.38483333333333336</v>
      </c>
      <c r="BC1885" s="9">
        <f>AVERAGE(MainTable[[#This Row],[density]:[clsCoef]])</f>
        <v>0.90949999999999998</v>
      </c>
      <c r="BD1885" s="9">
        <f>AVERAGE(MainTable[[#This Row],[t2]:[t4]])</f>
        <v>0.31866666666666665</v>
      </c>
      <c r="BE1885" s="9">
        <f>AVERAGE(MainTable[[#This Row],[c1]:[c2]])</f>
        <v>0</v>
      </c>
      <c r="BF1885" s="9">
        <f>AVERAGE(MainTable[[#This Row],[n3]], MainTable[[#This Row],[n1]], MainTable[[#This Row],[n4]])</f>
        <v>2.866666666666667E-2</v>
      </c>
      <c r="BG1885" s="9" t="str">
        <f>VLOOKUP(MainTable[[#This Row],[model]],ModelNames,4,FALSE)</f>
        <v>Tree Ensemble</v>
      </c>
      <c r="BH1885" s="9" cm="1">
        <f t="array" ref="BH1885">MEDIAN(IF($AM$2:$AM$2385=AM1885,$AN$2:$AN$2385))</f>
        <v>0.87316363636363636</v>
      </c>
      <c r="BI1885" s="9" t="str" cm="1">
        <f t="array" ref="BI1885">LEFT(A1885, MIN(IFERROR(FIND({"_binarized","_clean","_converted"}, A1885), LEN(A1885)+1))-1)</f>
        <v>twonorm</v>
      </c>
    </row>
    <row r="1886" spans="1:61" x14ac:dyDescent="0.25">
      <c r="A1886" t="s">
        <v>214</v>
      </c>
      <c r="B1886" s="6">
        <v>7400</v>
      </c>
      <c r="C1886">
        <v>21</v>
      </c>
      <c r="D1886">
        <v>20</v>
      </c>
      <c r="E1886">
        <v>0</v>
      </c>
      <c r="F1886" s="1">
        <v>1.0016229375169059</v>
      </c>
      <c r="G1886">
        <v>0</v>
      </c>
      <c r="H1886">
        <v>0</v>
      </c>
      <c r="I1886" s="1">
        <v>1000000</v>
      </c>
      <c r="J1886" s="1">
        <v>-6.4648332171083817E-2</v>
      </c>
      <c r="K1886" s="1">
        <v>2.1248054261928301E-2</v>
      </c>
      <c r="L1886" s="1">
        <v>11.017799999999999</v>
      </c>
      <c r="M1886" s="1">
        <v>9.8926999999999996</v>
      </c>
      <c r="N1886" s="2">
        <v>0.39700000000000002</v>
      </c>
      <c r="O1886" s="2">
        <v>0.69699999999999995</v>
      </c>
      <c r="P1886" s="2">
        <v>5.8000000000000003E-2</v>
      </c>
      <c r="Q1886" s="2">
        <v>4.0000000000000001E-3</v>
      </c>
      <c r="R1886" s="2">
        <v>0.99</v>
      </c>
      <c r="S1886" s="2">
        <v>0.89500000000000002</v>
      </c>
      <c r="T1886" s="2">
        <v>7.0000000000000001E-3</v>
      </c>
      <c r="U1886" s="2">
        <v>2.1000000000000001E-2</v>
      </c>
      <c r="V1886" s="2">
        <v>6.0000000000000001E-3</v>
      </c>
      <c r="W1886" s="2">
        <v>2.5999999999999999E-2</v>
      </c>
      <c r="X1886" s="2">
        <v>0.42599999999999999</v>
      </c>
      <c r="Y1886" s="2">
        <v>5.3999999999999999E-2</v>
      </c>
      <c r="Z1886" s="2">
        <v>6.0000000000000001E-3</v>
      </c>
      <c r="AA1886" s="2">
        <v>0.80800000000000005</v>
      </c>
      <c r="AB1886" s="2">
        <v>0.98899999999999999</v>
      </c>
      <c r="AC1886" s="2">
        <v>0.997</v>
      </c>
      <c r="AD1886" s="2">
        <v>0.82199999999999995</v>
      </c>
      <c r="AE1886" s="2">
        <v>0.97699999999999998</v>
      </c>
      <c r="AF1886" s="2">
        <v>3.0000000000000001E-3</v>
      </c>
      <c r="AG1886" s="2">
        <v>3.0000000000000001E-3</v>
      </c>
      <c r="AH1886" s="2">
        <v>0.95</v>
      </c>
      <c r="AI1886" s="2">
        <v>0</v>
      </c>
      <c r="AJ1886" s="2">
        <v>0</v>
      </c>
      <c r="AK1886">
        <v>1115855</v>
      </c>
      <c r="AL1886">
        <v>64.45</v>
      </c>
      <c r="AM1886" t="s">
        <v>55</v>
      </c>
      <c r="AN1886" s="3">
        <v>0.97310810810810811</v>
      </c>
      <c r="AO1886" s="3">
        <v>2.9108998957483759E-3</v>
      </c>
      <c r="AP1886" s="3">
        <v>0.97310750255987633</v>
      </c>
      <c r="AQ1886" s="3">
        <v>2.9113045791107129E-3</v>
      </c>
      <c r="AR1886" s="3">
        <v>0.99695069071173137</v>
      </c>
      <c r="AS1886" s="3">
        <v>4.740190475621999E-4</v>
      </c>
      <c r="AT1886" s="10">
        <v>6.5432071999999997E-3</v>
      </c>
      <c r="AU1886" s="1">
        <v>289.69140625</v>
      </c>
      <c r="AV1886" s="5">
        <v>1130943.864277334</v>
      </c>
      <c r="AW1886" s="9">
        <v>5.845538854598999</v>
      </c>
      <c r="AX1886">
        <v>16</v>
      </c>
      <c r="AY1886" t="s">
        <v>50</v>
      </c>
      <c r="AZ1886" s="9">
        <f>AVERAGE(MainTable[[#This Row],[f1]:[f4]])</f>
        <v>0.52880000000000005</v>
      </c>
      <c r="BA1886" s="9">
        <f>AVERAGE(MainTable[[#This Row],[l1]:[l3]])</f>
        <v>1.1333333333333334E-2</v>
      </c>
      <c r="BB1886" s="9">
        <f>AVERAGE(MainTable[[#This Row],[n1]:[lsc]])</f>
        <v>0.38483333333333336</v>
      </c>
      <c r="BC1886" s="9">
        <f>AVERAGE(MainTable[[#This Row],[density]:[clsCoef]])</f>
        <v>0.90949999999999998</v>
      </c>
      <c r="BD1886" s="9">
        <f>AVERAGE(MainTable[[#This Row],[t2]:[t4]])</f>
        <v>0.31866666666666665</v>
      </c>
      <c r="BE1886" s="9">
        <f>AVERAGE(MainTable[[#This Row],[c1]:[c2]])</f>
        <v>0</v>
      </c>
      <c r="BF1886" s="9">
        <f>AVERAGE(MainTable[[#This Row],[n3]], MainTable[[#This Row],[n1]], MainTable[[#This Row],[n4]])</f>
        <v>2.866666666666667E-2</v>
      </c>
      <c r="BG1886" s="9" t="str">
        <f>VLOOKUP(MainTable[[#This Row],[model]],ModelNames,4,FALSE)</f>
        <v>Tree Ensemble</v>
      </c>
      <c r="BH1886" s="9" cm="1">
        <f t="array" ref="BH1886">MEDIAN(IF($AM$2:$AM$2385=AM1886,$AN$2:$AN$2385))</f>
        <v>0.88267425723439863</v>
      </c>
      <c r="BI1886" s="9" t="str" cm="1">
        <f t="array" ref="BI1886">LEFT(A1886, MIN(IFERROR(FIND({"_binarized","_clean","_converted"}, A1886), LEN(A1886)+1))-1)</f>
        <v>twonorm</v>
      </c>
    </row>
    <row r="1887" spans="1:61" x14ac:dyDescent="0.25">
      <c r="A1887" t="s">
        <v>214</v>
      </c>
      <c r="B1887" s="6">
        <v>7400</v>
      </c>
      <c r="C1887">
        <v>21</v>
      </c>
      <c r="D1887">
        <v>20</v>
      </c>
      <c r="E1887">
        <v>0</v>
      </c>
      <c r="F1887" s="1">
        <v>1.0016229375169059</v>
      </c>
      <c r="G1887">
        <v>0</v>
      </c>
      <c r="H1887">
        <v>0</v>
      </c>
      <c r="I1887" s="1">
        <v>1000000</v>
      </c>
      <c r="J1887" s="1">
        <v>-6.4648332171083817E-2</v>
      </c>
      <c r="K1887" s="1">
        <v>2.1248054261928301E-2</v>
      </c>
      <c r="L1887" s="1">
        <v>11.017799999999999</v>
      </c>
      <c r="M1887" s="1">
        <v>9.8926999999999996</v>
      </c>
      <c r="N1887" s="2">
        <v>0.39700000000000002</v>
      </c>
      <c r="O1887" s="2">
        <v>0.69699999999999995</v>
      </c>
      <c r="P1887" s="2">
        <v>5.8000000000000003E-2</v>
      </c>
      <c r="Q1887" s="2">
        <v>4.0000000000000001E-3</v>
      </c>
      <c r="R1887" s="2">
        <v>0.99</v>
      </c>
      <c r="S1887" s="2">
        <v>0.89500000000000002</v>
      </c>
      <c r="T1887" s="2">
        <v>7.0000000000000001E-3</v>
      </c>
      <c r="U1887" s="2">
        <v>2.1000000000000001E-2</v>
      </c>
      <c r="V1887" s="2">
        <v>6.0000000000000001E-3</v>
      </c>
      <c r="W1887" s="2">
        <v>2.5999999999999999E-2</v>
      </c>
      <c r="X1887" s="2">
        <v>0.42599999999999999</v>
      </c>
      <c r="Y1887" s="2">
        <v>5.3999999999999999E-2</v>
      </c>
      <c r="Z1887" s="2">
        <v>6.0000000000000001E-3</v>
      </c>
      <c r="AA1887" s="2">
        <v>0.80800000000000005</v>
      </c>
      <c r="AB1887" s="2">
        <v>0.98899999999999999</v>
      </c>
      <c r="AC1887" s="2">
        <v>0.997</v>
      </c>
      <c r="AD1887" s="2">
        <v>0.82199999999999995</v>
      </c>
      <c r="AE1887" s="2">
        <v>0.97699999999999998</v>
      </c>
      <c r="AF1887" s="2">
        <v>3.0000000000000001E-3</v>
      </c>
      <c r="AG1887" s="2">
        <v>3.0000000000000001E-3</v>
      </c>
      <c r="AH1887" s="2">
        <v>0.95</v>
      </c>
      <c r="AI1887" s="2">
        <v>0</v>
      </c>
      <c r="AJ1887" s="2">
        <v>0</v>
      </c>
      <c r="AK1887">
        <v>1115855</v>
      </c>
      <c r="AL1887">
        <v>64.45</v>
      </c>
      <c r="AM1887" t="s">
        <v>53</v>
      </c>
      <c r="AN1887" s="3">
        <v>0.97135135135135131</v>
      </c>
      <c r="AO1887" s="3">
        <v>1.632844050485758E-3</v>
      </c>
      <c r="AP1887" s="3">
        <v>0.97135085776951102</v>
      </c>
      <c r="AQ1887" s="3">
        <v>1.6324653877473341E-3</v>
      </c>
      <c r="AR1887" s="3">
        <v>0.99394794834894284</v>
      </c>
      <c r="AS1887" s="3">
        <v>1.0498060552724059E-3</v>
      </c>
      <c r="AT1887" s="10">
        <v>0.21465780740000001</v>
      </c>
      <c r="AU1887" s="1">
        <v>296.109375</v>
      </c>
      <c r="AV1887" s="5">
        <v>34473.472413369127</v>
      </c>
      <c r="AW1887" s="9">
        <v>0.8859248161315918</v>
      </c>
      <c r="AX1887">
        <v>24</v>
      </c>
      <c r="AY1887" t="s">
        <v>50</v>
      </c>
      <c r="AZ1887" s="9">
        <f>AVERAGE(MainTable[[#This Row],[f1]:[f4]])</f>
        <v>0.52880000000000005</v>
      </c>
      <c r="BA1887" s="9">
        <f>AVERAGE(MainTable[[#This Row],[l1]:[l3]])</f>
        <v>1.1333333333333334E-2</v>
      </c>
      <c r="BB1887" s="9">
        <f>AVERAGE(MainTable[[#This Row],[n1]:[lsc]])</f>
        <v>0.38483333333333336</v>
      </c>
      <c r="BC1887" s="9">
        <f>AVERAGE(MainTable[[#This Row],[density]:[clsCoef]])</f>
        <v>0.90949999999999998</v>
      </c>
      <c r="BD1887" s="9">
        <f>AVERAGE(MainTable[[#This Row],[t2]:[t4]])</f>
        <v>0.31866666666666665</v>
      </c>
      <c r="BE1887" s="9">
        <f>AVERAGE(MainTable[[#This Row],[c1]:[c2]])</f>
        <v>0</v>
      </c>
      <c r="BF1887" s="9">
        <f>AVERAGE(MainTable[[#This Row],[n3]], MainTable[[#This Row],[n1]], MainTable[[#This Row],[n4]])</f>
        <v>2.866666666666667E-2</v>
      </c>
      <c r="BG1887" s="9" t="str">
        <f>VLOOKUP(MainTable[[#This Row],[model]],ModelNames,4,FALSE)</f>
        <v>Instance-based</v>
      </c>
      <c r="BH1887" s="9" cm="1">
        <f t="array" ref="BH1887">MEDIAN(IF($AM$2:$AM$2385=AM1887,$AN$2:$AN$2385))</f>
        <v>0.85</v>
      </c>
      <c r="BI1887" s="9" t="str" cm="1">
        <f t="array" ref="BI1887">LEFT(A1887, MIN(IFERROR(FIND({"_binarized","_clean","_converted"}, A1887), LEN(A1887)+1))-1)</f>
        <v>twonorm</v>
      </c>
    </row>
    <row r="1888" spans="1:61" x14ac:dyDescent="0.25">
      <c r="A1888" t="s">
        <v>214</v>
      </c>
      <c r="B1888" s="6">
        <v>7400</v>
      </c>
      <c r="C1888">
        <v>21</v>
      </c>
      <c r="D1888">
        <v>20</v>
      </c>
      <c r="E1888">
        <v>0</v>
      </c>
      <c r="F1888" s="1">
        <v>1.0016229375169059</v>
      </c>
      <c r="G1888">
        <v>0</v>
      </c>
      <c r="H1888">
        <v>0</v>
      </c>
      <c r="I1888" s="1">
        <v>1000000</v>
      </c>
      <c r="J1888" s="1">
        <v>-6.4648332171083817E-2</v>
      </c>
      <c r="K1888" s="1">
        <v>2.1248054261928301E-2</v>
      </c>
      <c r="L1888" s="1">
        <v>11.017799999999999</v>
      </c>
      <c r="M1888" s="1">
        <v>9.8926999999999996</v>
      </c>
      <c r="N1888" s="2">
        <v>0.39700000000000002</v>
      </c>
      <c r="O1888" s="2">
        <v>0.69699999999999995</v>
      </c>
      <c r="P1888" s="2">
        <v>5.8000000000000003E-2</v>
      </c>
      <c r="Q1888" s="2">
        <v>4.0000000000000001E-3</v>
      </c>
      <c r="R1888" s="2">
        <v>0.99</v>
      </c>
      <c r="S1888" s="2">
        <v>0.89500000000000002</v>
      </c>
      <c r="T1888" s="2">
        <v>7.0000000000000001E-3</v>
      </c>
      <c r="U1888" s="2">
        <v>2.1000000000000001E-2</v>
      </c>
      <c r="V1888" s="2">
        <v>6.0000000000000001E-3</v>
      </c>
      <c r="W1888" s="2">
        <v>2.5999999999999999E-2</v>
      </c>
      <c r="X1888" s="2">
        <v>0.42599999999999999</v>
      </c>
      <c r="Y1888" s="2">
        <v>5.3999999999999999E-2</v>
      </c>
      <c r="Z1888" s="2">
        <v>6.0000000000000001E-3</v>
      </c>
      <c r="AA1888" s="2">
        <v>0.80800000000000005</v>
      </c>
      <c r="AB1888" s="2">
        <v>0.98899999999999999</v>
      </c>
      <c r="AC1888" s="2">
        <v>0.997</v>
      </c>
      <c r="AD1888" s="2">
        <v>0.82199999999999995</v>
      </c>
      <c r="AE1888" s="2">
        <v>0.97699999999999998</v>
      </c>
      <c r="AF1888" s="2">
        <v>3.0000000000000001E-3</v>
      </c>
      <c r="AG1888" s="2">
        <v>3.0000000000000001E-3</v>
      </c>
      <c r="AH1888" s="2">
        <v>0.95</v>
      </c>
      <c r="AI1888" s="2">
        <v>0</v>
      </c>
      <c r="AJ1888" s="2">
        <v>0</v>
      </c>
      <c r="AK1888">
        <v>1115855</v>
      </c>
      <c r="AL1888">
        <v>64.45</v>
      </c>
      <c r="AM1888" t="s">
        <v>59</v>
      </c>
      <c r="AN1888" s="3">
        <v>0.97135135135135131</v>
      </c>
      <c r="AO1888" s="3">
        <v>4.0675451198087763E-3</v>
      </c>
      <c r="AP1888" s="3">
        <v>0.97135052100799746</v>
      </c>
      <c r="AQ1888" s="3">
        <v>4.0679433023568228E-3</v>
      </c>
      <c r="AR1888" s="3">
        <v>0.99681190312224432</v>
      </c>
      <c r="AS1888" s="3">
        <v>5.8453520610404969E-4</v>
      </c>
      <c r="AT1888" s="10">
        <v>1.41777277E-2</v>
      </c>
      <c r="AU1888" s="1">
        <v>401.03125</v>
      </c>
      <c r="AV1888" s="5">
        <v>521945.41727415973</v>
      </c>
      <c r="AW1888" s="9">
        <v>2.091828584671021</v>
      </c>
      <c r="AX1888">
        <v>1</v>
      </c>
      <c r="AY1888" t="s">
        <v>50</v>
      </c>
      <c r="AZ1888" s="9">
        <f>AVERAGE(MainTable[[#This Row],[f1]:[f4]])</f>
        <v>0.52880000000000005</v>
      </c>
      <c r="BA1888" s="9">
        <f>AVERAGE(MainTable[[#This Row],[l1]:[l3]])</f>
        <v>1.1333333333333334E-2</v>
      </c>
      <c r="BB1888" s="9">
        <f>AVERAGE(MainTable[[#This Row],[n1]:[lsc]])</f>
        <v>0.38483333333333336</v>
      </c>
      <c r="BC1888" s="9">
        <f>AVERAGE(MainTable[[#This Row],[density]:[clsCoef]])</f>
        <v>0.90949999999999998</v>
      </c>
      <c r="BD1888" s="9">
        <f>AVERAGE(MainTable[[#This Row],[t2]:[t4]])</f>
        <v>0.31866666666666665</v>
      </c>
      <c r="BE1888" s="9">
        <f>AVERAGE(MainTable[[#This Row],[c1]:[c2]])</f>
        <v>0</v>
      </c>
      <c r="BF1888" s="9">
        <f>AVERAGE(MainTable[[#This Row],[n3]], MainTable[[#This Row],[n1]], MainTable[[#This Row],[n4]])</f>
        <v>2.866666666666667E-2</v>
      </c>
      <c r="BG1888" s="9" t="str">
        <f>VLOOKUP(MainTable[[#This Row],[model]],ModelNames,4,FALSE)</f>
        <v>Tree Ensemble</v>
      </c>
      <c r="BH1888" s="9" cm="1">
        <f t="array" ref="BH1888">MEDIAN(IF($AM$2:$AM$2385=AM1888,$AN$2:$AN$2385))</f>
        <v>0.86949265687583444</v>
      </c>
      <c r="BI1888" s="9" t="str" cm="1">
        <f t="array" ref="BI1888">LEFT(A1888, MIN(IFERROR(FIND({"_binarized","_clean","_converted"}, A1888), LEN(A1888)+1))-1)</f>
        <v>twonorm</v>
      </c>
    </row>
    <row r="1889" spans="1:61" x14ac:dyDescent="0.25">
      <c r="A1889" t="s">
        <v>214</v>
      </c>
      <c r="B1889" s="6">
        <v>7400</v>
      </c>
      <c r="C1889">
        <v>21</v>
      </c>
      <c r="D1889">
        <v>20</v>
      </c>
      <c r="E1889">
        <v>0</v>
      </c>
      <c r="F1889" s="1">
        <v>1.0016229375169059</v>
      </c>
      <c r="G1889">
        <v>0</v>
      </c>
      <c r="H1889">
        <v>0</v>
      </c>
      <c r="I1889" s="1">
        <v>1000000</v>
      </c>
      <c r="J1889" s="1">
        <v>-6.4648332171083817E-2</v>
      </c>
      <c r="K1889" s="1">
        <v>2.1248054261928301E-2</v>
      </c>
      <c r="L1889" s="1">
        <v>11.017799999999999</v>
      </c>
      <c r="M1889" s="1">
        <v>9.8926999999999996</v>
      </c>
      <c r="N1889" s="2">
        <v>0.39700000000000002</v>
      </c>
      <c r="O1889" s="2">
        <v>0.69699999999999995</v>
      </c>
      <c r="P1889" s="2">
        <v>5.8000000000000003E-2</v>
      </c>
      <c r="Q1889" s="2">
        <v>4.0000000000000001E-3</v>
      </c>
      <c r="R1889" s="2">
        <v>0.99</v>
      </c>
      <c r="S1889" s="2">
        <v>0.89500000000000002</v>
      </c>
      <c r="T1889" s="2">
        <v>7.0000000000000001E-3</v>
      </c>
      <c r="U1889" s="2">
        <v>2.1000000000000001E-2</v>
      </c>
      <c r="V1889" s="2">
        <v>6.0000000000000001E-3</v>
      </c>
      <c r="W1889" s="2">
        <v>2.5999999999999999E-2</v>
      </c>
      <c r="X1889" s="2">
        <v>0.42599999999999999</v>
      </c>
      <c r="Y1889" s="2">
        <v>5.3999999999999999E-2</v>
      </c>
      <c r="Z1889" s="2">
        <v>6.0000000000000001E-3</v>
      </c>
      <c r="AA1889" s="2">
        <v>0.80800000000000005</v>
      </c>
      <c r="AB1889" s="2">
        <v>0.98899999999999999</v>
      </c>
      <c r="AC1889" s="2">
        <v>0.997</v>
      </c>
      <c r="AD1889" s="2">
        <v>0.82199999999999995</v>
      </c>
      <c r="AE1889" s="2">
        <v>0.97699999999999998</v>
      </c>
      <c r="AF1889" s="2">
        <v>3.0000000000000001E-3</v>
      </c>
      <c r="AG1889" s="2">
        <v>3.0000000000000001E-3</v>
      </c>
      <c r="AH1889" s="2">
        <v>0.95</v>
      </c>
      <c r="AI1889" s="2">
        <v>0</v>
      </c>
      <c r="AJ1889" s="2">
        <v>0</v>
      </c>
      <c r="AK1889">
        <v>1115855</v>
      </c>
      <c r="AL1889">
        <v>64.45</v>
      </c>
      <c r="AM1889" t="s">
        <v>58</v>
      </c>
      <c r="AN1889" s="3">
        <v>0.96932432432432436</v>
      </c>
      <c r="AO1889" s="3">
        <v>2.2853425034172919E-3</v>
      </c>
      <c r="AP1889" s="3">
        <v>0.96932361919352095</v>
      </c>
      <c r="AQ1889" s="3">
        <v>2.2853398130285949E-3</v>
      </c>
      <c r="AR1889" s="3">
        <v>0.9960887467512054</v>
      </c>
      <c r="AS1889" s="3">
        <v>6.7813405878174623E-4</v>
      </c>
      <c r="AT1889" s="10">
        <v>7.4178695999999999E-3</v>
      </c>
      <c r="AU1889" s="1">
        <v>407.83984375</v>
      </c>
      <c r="AV1889" s="5">
        <v>997591.01077370089</v>
      </c>
      <c r="AW1889" s="9">
        <v>1.156407833099365</v>
      </c>
      <c r="AX1889">
        <v>2</v>
      </c>
      <c r="AY1889" t="s">
        <v>50</v>
      </c>
      <c r="AZ1889" s="9">
        <f>AVERAGE(MainTable[[#This Row],[f1]:[f4]])</f>
        <v>0.52880000000000005</v>
      </c>
      <c r="BA1889" s="9">
        <f>AVERAGE(MainTable[[#This Row],[l1]:[l3]])</f>
        <v>1.1333333333333334E-2</v>
      </c>
      <c r="BB1889" s="9">
        <f>AVERAGE(MainTable[[#This Row],[n1]:[lsc]])</f>
        <v>0.38483333333333336</v>
      </c>
      <c r="BC1889" s="9">
        <f>AVERAGE(MainTable[[#This Row],[density]:[clsCoef]])</f>
        <v>0.90949999999999998</v>
      </c>
      <c r="BD1889" s="9">
        <f>AVERAGE(MainTable[[#This Row],[t2]:[t4]])</f>
        <v>0.31866666666666665</v>
      </c>
      <c r="BE1889" s="9">
        <f>AVERAGE(MainTable[[#This Row],[c1]:[c2]])</f>
        <v>0</v>
      </c>
      <c r="BF1889" s="9">
        <f>AVERAGE(MainTable[[#This Row],[n3]], MainTable[[#This Row],[n1]], MainTable[[#This Row],[n4]])</f>
        <v>2.866666666666667E-2</v>
      </c>
      <c r="BG1889" s="9" t="str">
        <f>VLOOKUP(MainTable[[#This Row],[model]],ModelNames,4,FALSE)</f>
        <v>Tree Ensemble</v>
      </c>
      <c r="BH1889" s="9" cm="1">
        <f t="array" ref="BH1889">MEDIAN(IF($AM$2:$AM$2385=AM1889,$AN$2:$AN$2385))</f>
        <v>0.86973139609339412</v>
      </c>
      <c r="BI1889" s="9" t="str" cm="1">
        <f t="array" ref="BI1889">LEFT(A1889, MIN(IFERROR(FIND({"_binarized","_clean","_converted"}, A1889), LEN(A1889)+1))-1)</f>
        <v>twonorm</v>
      </c>
    </row>
    <row r="1890" spans="1:61" x14ac:dyDescent="0.25">
      <c r="A1890" t="s">
        <v>214</v>
      </c>
      <c r="B1890" s="6">
        <v>7400</v>
      </c>
      <c r="C1890">
        <v>21</v>
      </c>
      <c r="D1890">
        <v>20</v>
      </c>
      <c r="E1890">
        <v>0</v>
      </c>
      <c r="F1890" s="1">
        <v>1.0016229375169059</v>
      </c>
      <c r="G1890">
        <v>0</v>
      </c>
      <c r="H1890">
        <v>0</v>
      </c>
      <c r="I1890" s="1">
        <v>1000000</v>
      </c>
      <c r="J1890" s="1">
        <v>-6.4648332171083817E-2</v>
      </c>
      <c r="K1890" s="1">
        <v>2.1248054261928301E-2</v>
      </c>
      <c r="L1890" s="1">
        <v>11.017799999999999</v>
      </c>
      <c r="M1890" s="1">
        <v>9.8926999999999996</v>
      </c>
      <c r="N1890" s="2">
        <v>0.39700000000000002</v>
      </c>
      <c r="O1890" s="2">
        <v>0.69699999999999995</v>
      </c>
      <c r="P1890" s="2">
        <v>5.8000000000000003E-2</v>
      </c>
      <c r="Q1890" s="2">
        <v>4.0000000000000001E-3</v>
      </c>
      <c r="R1890" s="2">
        <v>0.99</v>
      </c>
      <c r="S1890" s="2">
        <v>0.89500000000000002</v>
      </c>
      <c r="T1890" s="2">
        <v>7.0000000000000001E-3</v>
      </c>
      <c r="U1890" s="2">
        <v>2.1000000000000001E-2</v>
      </c>
      <c r="V1890" s="2">
        <v>6.0000000000000001E-3</v>
      </c>
      <c r="W1890" s="2">
        <v>2.5999999999999999E-2</v>
      </c>
      <c r="X1890" s="2">
        <v>0.42599999999999999</v>
      </c>
      <c r="Y1890" s="2">
        <v>5.3999999999999999E-2</v>
      </c>
      <c r="Z1890" s="2">
        <v>6.0000000000000001E-3</v>
      </c>
      <c r="AA1890" s="2">
        <v>0.80800000000000005</v>
      </c>
      <c r="AB1890" s="2">
        <v>0.98899999999999999</v>
      </c>
      <c r="AC1890" s="2">
        <v>0.997</v>
      </c>
      <c r="AD1890" s="2">
        <v>0.82199999999999995</v>
      </c>
      <c r="AE1890" s="2">
        <v>0.97699999999999998</v>
      </c>
      <c r="AF1890" s="2">
        <v>3.0000000000000001E-3</v>
      </c>
      <c r="AG1890" s="2">
        <v>3.0000000000000001E-3</v>
      </c>
      <c r="AH1890" s="2">
        <v>0.95</v>
      </c>
      <c r="AI1890" s="2">
        <v>0</v>
      </c>
      <c r="AJ1890" s="2">
        <v>0</v>
      </c>
      <c r="AK1890">
        <v>1115855</v>
      </c>
      <c r="AL1890">
        <v>64.45</v>
      </c>
      <c r="AM1890" t="s">
        <v>57</v>
      </c>
      <c r="AN1890" s="3">
        <v>0.8422972972972973</v>
      </c>
      <c r="AO1890" s="3">
        <v>2.7562267641041802E-3</v>
      </c>
      <c r="AP1890" s="3">
        <v>0.84229238606439194</v>
      </c>
      <c r="AQ1890" s="3">
        <v>2.751415734132475E-3</v>
      </c>
      <c r="AR1890" s="3">
        <v>0.84229876784466917</v>
      </c>
      <c r="AS1890" s="3">
        <v>2.7584660328883672E-3</v>
      </c>
      <c r="AT1890" s="10">
        <v>2.1051406999999999E-3</v>
      </c>
      <c r="AU1890" s="1">
        <v>397.92578125</v>
      </c>
      <c r="AV1890" s="5">
        <v>3515204.4939748119</v>
      </c>
      <c r="AW1890" s="9">
        <v>3.6299197673797612</v>
      </c>
      <c r="AX1890">
        <v>24</v>
      </c>
      <c r="AY1890" t="s">
        <v>50</v>
      </c>
      <c r="AZ1890" s="9">
        <f>AVERAGE(MainTable[[#This Row],[f1]:[f4]])</f>
        <v>0.52880000000000005</v>
      </c>
      <c r="BA1890" s="9">
        <f>AVERAGE(MainTable[[#This Row],[l1]:[l3]])</f>
        <v>1.1333333333333334E-2</v>
      </c>
      <c r="BB1890" s="9">
        <f>AVERAGE(MainTable[[#This Row],[n1]:[lsc]])</f>
        <v>0.38483333333333336</v>
      </c>
      <c r="BC1890" s="9">
        <f>AVERAGE(MainTable[[#This Row],[density]:[clsCoef]])</f>
        <v>0.90949999999999998</v>
      </c>
      <c r="BD1890" s="9">
        <f>AVERAGE(MainTable[[#This Row],[t2]:[t4]])</f>
        <v>0.31866666666666665</v>
      </c>
      <c r="BE1890" s="9">
        <f>AVERAGE(MainTable[[#This Row],[c1]:[c2]])</f>
        <v>0</v>
      </c>
      <c r="BF1890" s="9">
        <f>AVERAGE(MainTable[[#This Row],[n3]], MainTable[[#This Row],[n1]], MainTable[[#This Row],[n4]])</f>
        <v>2.866666666666667E-2</v>
      </c>
      <c r="BG1890" s="9" t="str">
        <f>VLOOKUP(MainTable[[#This Row],[model]],ModelNames,4,FALSE)</f>
        <v>Tree-based</v>
      </c>
      <c r="BH1890" s="9" cm="1">
        <f t="array" ref="BH1890">MEDIAN(IF($AM$2:$AM$2385=AM1890,$AN$2:$AN$2385))</f>
        <v>0.84387062005572167</v>
      </c>
      <c r="BI1890" s="9" t="str" cm="1">
        <f t="array" ref="BI1890">LEFT(A1890, MIN(IFERROR(FIND({"_binarized","_clean","_converted"}, A1890), LEN(A1890)+1))-1)</f>
        <v>twonorm</v>
      </c>
    </row>
    <row r="1891" spans="1:61" x14ac:dyDescent="0.25">
      <c r="A1891" t="s">
        <v>96</v>
      </c>
      <c r="B1891" s="6">
        <v>70000</v>
      </c>
      <c r="C1891">
        <v>13</v>
      </c>
      <c r="D1891">
        <v>12</v>
      </c>
      <c r="E1891">
        <v>0</v>
      </c>
      <c r="F1891" s="1">
        <v>1.0012007204322591</v>
      </c>
      <c r="G1891">
        <v>0</v>
      </c>
      <c r="H1891">
        <v>0</v>
      </c>
      <c r="I1891" s="1">
        <v>1000000</v>
      </c>
      <c r="J1891" s="1">
        <v>753.16469693690749</v>
      </c>
      <c r="K1891" s="1">
        <v>11.031461877596</v>
      </c>
      <c r="L1891" s="1">
        <v>41.445500000000003</v>
      </c>
      <c r="M1891" s="1">
        <v>18.506</v>
      </c>
      <c r="N1891" s="2">
        <v>0.51400000000000001</v>
      </c>
      <c r="O1891" s="2">
        <v>0.88700000000000001</v>
      </c>
      <c r="P1891" s="2">
        <v>0.64</v>
      </c>
      <c r="Q1891" s="2">
        <v>0.85199999999999998</v>
      </c>
      <c r="R1891" s="2">
        <v>1</v>
      </c>
      <c r="S1891" s="2">
        <v>0.999</v>
      </c>
      <c r="T1891" s="2">
        <v>0.183</v>
      </c>
      <c r="U1891" s="2">
        <v>0.35099999999999998</v>
      </c>
      <c r="V1891" s="2">
        <v>0.316</v>
      </c>
      <c r="W1891" s="2">
        <v>0.214</v>
      </c>
      <c r="X1891" s="2">
        <v>0.42699999999999999</v>
      </c>
      <c r="Y1891" s="2">
        <v>0.42199999999999999</v>
      </c>
      <c r="Z1891" s="2">
        <v>0.31</v>
      </c>
      <c r="AA1891" s="2">
        <v>0.80500000000000005</v>
      </c>
      <c r="AB1891" s="2">
        <v>1</v>
      </c>
      <c r="AC1891" s="2">
        <v>0.90500000000000003</v>
      </c>
      <c r="AD1891" s="2">
        <v>0.27700000000000002</v>
      </c>
      <c r="AE1891" s="2">
        <v>0.79900000000000004</v>
      </c>
      <c r="AF1891" s="2">
        <v>1E-3</v>
      </c>
      <c r="AG1891" s="2">
        <v>1E-3</v>
      </c>
      <c r="AH1891" s="2">
        <v>0.91700000000000004</v>
      </c>
      <c r="AI1891" s="2">
        <v>0</v>
      </c>
      <c r="AJ1891" s="2">
        <v>0</v>
      </c>
      <c r="AK1891">
        <v>2871911</v>
      </c>
      <c r="AL1891">
        <v>481.14</v>
      </c>
      <c r="AM1891" t="s">
        <v>58</v>
      </c>
      <c r="AN1891" s="3">
        <v>0.73692857142857149</v>
      </c>
      <c r="AO1891" s="3">
        <v>1.7449635982402581E-3</v>
      </c>
      <c r="AP1891" s="3">
        <v>0.73652144553707188</v>
      </c>
      <c r="AQ1891" s="3">
        <v>1.7320636084838131E-3</v>
      </c>
      <c r="AR1891" s="3">
        <v>0.8027617977915632</v>
      </c>
      <c r="AS1891" s="3">
        <v>2.741464959736541E-3</v>
      </c>
      <c r="AT1891" s="10">
        <v>1.8555736499999999E-2</v>
      </c>
      <c r="AU1891" s="1">
        <v>396.609375</v>
      </c>
      <c r="AV1891" s="5">
        <v>3772418.2946071099</v>
      </c>
      <c r="AW1891" s="9">
        <v>1.306525707244873</v>
      </c>
      <c r="AX1891">
        <v>2</v>
      </c>
      <c r="AY1891" t="s">
        <v>50</v>
      </c>
      <c r="AZ1891" s="9">
        <f>AVERAGE(MainTable[[#This Row],[f1]:[f4]])</f>
        <v>0.87560000000000004</v>
      </c>
      <c r="BA1891" s="9">
        <f>AVERAGE(MainTable[[#This Row],[l1]:[l3]])</f>
        <v>0.28333333333333338</v>
      </c>
      <c r="BB1891" s="9">
        <f>AVERAGE(MainTable[[#This Row],[n1]:[lsc]])</f>
        <v>0.52966666666666662</v>
      </c>
      <c r="BC1891" s="9">
        <f>AVERAGE(MainTable[[#This Row],[density]:[clsCoef]])</f>
        <v>0.59099999999999997</v>
      </c>
      <c r="BD1891" s="9">
        <f>AVERAGE(MainTable[[#This Row],[t2]:[t4]])</f>
        <v>0.30633333333333335</v>
      </c>
      <c r="BE1891" s="9">
        <f>AVERAGE(MainTable[[#This Row],[c1]:[c2]])</f>
        <v>0</v>
      </c>
      <c r="BF1891" s="9">
        <f>AVERAGE(MainTable[[#This Row],[n3]], MainTable[[#This Row],[n1]], MainTable[[#This Row],[n4]])</f>
        <v>0.3153333333333333</v>
      </c>
      <c r="BG1891" s="9" t="str">
        <f>VLOOKUP(MainTable[[#This Row],[model]],ModelNames,4,FALSE)</f>
        <v>Tree Ensemble</v>
      </c>
      <c r="BH1891" s="9" cm="1">
        <f t="array" ref="BH1891">MEDIAN(IF($AM$2:$AM$2385=AM1891,$AN$2:$AN$2385))</f>
        <v>0.86973139609339412</v>
      </c>
      <c r="BI1891" s="9" t="str" cm="1">
        <f t="array" ref="BI1891">LEFT(A1891, MIN(IFERROR(FIND({"_binarized","_clean","_converted"}, A1891), LEN(A1891)+1))-1)</f>
        <v>cardiovascular_disease_classification</v>
      </c>
    </row>
    <row r="1892" spans="1:61" x14ac:dyDescent="0.25">
      <c r="A1892" t="s">
        <v>96</v>
      </c>
      <c r="B1892" s="6">
        <v>70000</v>
      </c>
      <c r="C1892">
        <v>13</v>
      </c>
      <c r="D1892">
        <v>12</v>
      </c>
      <c r="E1892">
        <v>0</v>
      </c>
      <c r="F1892" s="1">
        <v>1.0012007204322591</v>
      </c>
      <c r="G1892">
        <v>0</v>
      </c>
      <c r="H1892">
        <v>0</v>
      </c>
      <c r="I1892" s="1">
        <v>1000000</v>
      </c>
      <c r="J1892" s="1">
        <v>753.16469693690749</v>
      </c>
      <c r="K1892" s="1">
        <v>11.031461877596</v>
      </c>
      <c r="L1892" s="1">
        <v>41.445500000000003</v>
      </c>
      <c r="M1892" s="1">
        <v>18.506</v>
      </c>
      <c r="N1892" s="2">
        <v>0.51400000000000001</v>
      </c>
      <c r="O1892" s="2">
        <v>0.88700000000000001</v>
      </c>
      <c r="P1892" s="2">
        <v>0.64</v>
      </c>
      <c r="Q1892" s="2">
        <v>0.85199999999999998</v>
      </c>
      <c r="R1892" s="2">
        <v>1</v>
      </c>
      <c r="S1892" s="2">
        <v>0.999</v>
      </c>
      <c r="T1892" s="2">
        <v>0.183</v>
      </c>
      <c r="U1892" s="2">
        <v>0.35099999999999998</v>
      </c>
      <c r="V1892" s="2">
        <v>0.316</v>
      </c>
      <c r="W1892" s="2">
        <v>0.214</v>
      </c>
      <c r="X1892" s="2">
        <v>0.42699999999999999</v>
      </c>
      <c r="Y1892" s="2">
        <v>0.42199999999999999</v>
      </c>
      <c r="Z1892" s="2">
        <v>0.31</v>
      </c>
      <c r="AA1892" s="2">
        <v>0.80500000000000005</v>
      </c>
      <c r="AB1892" s="2">
        <v>1</v>
      </c>
      <c r="AC1892" s="2">
        <v>0.90500000000000003</v>
      </c>
      <c r="AD1892" s="2">
        <v>0.27700000000000002</v>
      </c>
      <c r="AE1892" s="2">
        <v>0.79900000000000004</v>
      </c>
      <c r="AF1892" s="2">
        <v>1E-3</v>
      </c>
      <c r="AG1892" s="2">
        <v>1E-3</v>
      </c>
      <c r="AH1892" s="2">
        <v>0.91700000000000004</v>
      </c>
      <c r="AI1892" s="2">
        <v>0</v>
      </c>
      <c r="AJ1892" s="2">
        <v>0</v>
      </c>
      <c r="AK1892">
        <v>2871911</v>
      </c>
      <c r="AL1892">
        <v>481.14</v>
      </c>
      <c r="AM1892" t="s">
        <v>55</v>
      </c>
      <c r="AN1892" s="3">
        <v>0.73638571428571431</v>
      </c>
      <c r="AO1892" s="3">
        <v>2.4144970321720049E-3</v>
      </c>
      <c r="AP1892" s="3">
        <v>0.7359598831554095</v>
      </c>
      <c r="AQ1892" s="3">
        <v>2.3875529824224501E-3</v>
      </c>
      <c r="AR1892" s="3">
        <v>0.80258875895723825</v>
      </c>
      <c r="AS1892" s="3">
        <v>2.972452256683428E-3</v>
      </c>
      <c r="AT1892" s="10">
        <v>6.9701909999999997E-3</v>
      </c>
      <c r="AU1892" s="1">
        <v>412.43359375</v>
      </c>
      <c r="AV1892" s="5">
        <v>10042766.400662219</v>
      </c>
      <c r="AW1892" s="9">
        <v>1.9190893173217769</v>
      </c>
      <c r="AX1892">
        <v>16</v>
      </c>
      <c r="AY1892" t="s">
        <v>50</v>
      </c>
      <c r="AZ1892" s="9">
        <f>AVERAGE(MainTable[[#This Row],[f1]:[f4]])</f>
        <v>0.87560000000000004</v>
      </c>
      <c r="BA1892" s="9">
        <f>AVERAGE(MainTable[[#This Row],[l1]:[l3]])</f>
        <v>0.28333333333333338</v>
      </c>
      <c r="BB1892" s="9">
        <f>AVERAGE(MainTable[[#This Row],[n1]:[lsc]])</f>
        <v>0.52966666666666662</v>
      </c>
      <c r="BC1892" s="9">
        <f>AVERAGE(MainTable[[#This Row],[density]:[clsCoef]])</f>
        <v>0.59099999999999997</v>
      </c>
      <c r="BD1892" s="9">
        <f>AVERAGE(MainTable[[#This Row],[t2]:[t4]])</f>
        <v>0.30633333333333335</v>
      </c>
      <c r="BE1892" s="9">
        <f>AVERAGE(MainTable[[#This Row],[c1]:[c2]])</f>
        <v>0</v>
      </c>
      <c r="BF1892" s="9">
        <f>AVERAGE(MainTable[[#This Row],[n3]], MainTable[[#This Row],[n1]], MainTable[[#This Row],[n4]])</f>
        <v>0.3153333333333333</v>
      </c>
      <c r="BG1892" s="9" t="str">
        <f>VLOOKUP(MainTable[[#This Row],[model]],ModelNames,4,FALSE)</f>
        <v>Tree Ensemble</v>
      </c>
      <c r="BH1892" s="9" cm="1">
        <f t="array" ref="BH1892">MEDIAN(IF($AM$2:$AM$2385=AM1892,$AN$2:$AN$2385))</f>
        <v>0.88267425723439863</v>
      </c>
      <c r="BI1892" s="9" t="str" cm="1">
        <f t="array" ref="BI1892">LEFT(A1892, MIN(IFERROR(FIND({"_binarized","_clean","_converted"}, A1892), LEN(A1892)+1))-1)</f>
        <v>cardiovascular_disease_classification</v>
      </c>
    </row>
    <row r="1893" spans="1:61" x14ac:dyDescent="0.25">
      <c r="A1893" t="s">
        <v>96</v>
      </c>
      <c r="B1893" s="6">
        <v>70000</v>
      </c>
      <c r="C1893">
        <v>13</v>
      </c>
      <c r="D1893">
        <v>12</v>
      </c>
      <c r="E1893">
        <v>0</v>
      </c>
      <c r="F1893" s="1">
        <v>1.0012007204322591</v>
      </c>
      <c r="G1893">
        <v>0</v>
      </c>
      <c r="H1893">
        <v>0</v>
      </c>
      <c r="I1893" s="1">
        <v>1000000</v>
      </c>
      <c r="J1893" s="1">
        <v>753.16469693690749</v>
      </c>
      <c r="K1893" s="1">
        <v>11.031461877596</v>
      </c>
      <c r="L1893" s="1">
        <v>41.445500000000003</v>
      </c>
      <c r="M1893" s="1">
        <v>18.506</v>
      </c>
      <c r="N1893" s="2">
        <v>0.51400000000000001</v>
      </c>
      <c r="O1893" s="2">
        <v>0.88700000000000001</v>
      </c>
      <c r="P1893" s="2">
        <v>0.64</v>
      </c>
      <c r="Q1893" s="2">
        <v>0.85199999999999998</v>
      </c>
      <c r="R1893" s="2">
        <v>1</v>
      </c>
      <c r="S1893" s="2">
        <v>0.999</v>
      </c>
      <c r="T1893" s="2">
        <v>0.183</v>
      </c>
      <c r="U1893" s="2">
        <v>0.35099999999999998</v>
      </c>
      <c r="V1893" s="2">
        <v>0.316</v>
      </c>
      <c r="W1893" s="2">
        <v>0.214</v>
      </c>
      <c r="X1893" s="2">
        <v>0.42699999999999999</v>
      </c>
      <c r="Y1893" s="2">
        <v>0.42199999999999999</v>
      </c>
      <c r="Z1893" s="2">
        <v>0.31</v>
      </c>
      <c r="AA1893" s="2">
        <v>0.80500000000000005</v>
      </c>
      <c r="AB1893" s="2">
        <v>1</v>
      </c>
      <c r="AC1893" s="2">
        <v>0.90500000000000003</v>
      </c>
      <c r="AD1893" s="2">
        <v>0.27700000000000002</v>
      </c>
      <c r="AE1893" s="2">
        <v>0.79900000000000004</v>
      </c>
      <c r="AF1893" s="2">
        <v>1E-3</v>
      </c>
      <c r="AG1893" s="2">
        <v>1E-3</v>
      </c>
      <c r="AH1893" s="2">
        <v>0.91700000000000004</v>
      </c>
      <c r="AI1893" s="2">
        <v>0</v>
      </c>
      <c r="AJ1893" s="2">
        <v>0</v>
      </c>
      <c r="AK1893">
        <v>2871911</v>
      </c>
      <c r="AL1893">
        <v>481.14</v>
      </c>
      <c r="AM1893" t="s">
        <v>59</v>
      </c>
      <c r="AN1893" s="3">
        <v>0.73512857142857135</v>
      </c>
      <c r="AO1893" s="3">
        <v>2.344946803278057E-3</v>
      </c>
      <c r="AP1893" s="3">
        <v>0.73463104884937636</v>
      </c>
      <c r="AQ1893" s="3">
        <v>2.3068033558553839E-3</v>
      </c>
      <c r="AR1893" s="3">
        <v>0.80248502217760875</v>
      </c>
      <c r="AS1893" s="3">
        <v>2.6431077522106479E-3</v>
      </c>
      <c r="AT1893" s="10">
        <v>8.8333868999999995E-2</v>
      </c>
      <c r="AU1893" s="1">
        <v>372.671875</v>
      </c>
      <c r="AV1893" s="5">
        <v>792448.02484000637</v>
      </c>
      <c r="AW1893" s="9">
        <v>1.558167695999146</v>
      </c>
      <c r="AX1893">
        <v>1</v>
      </c>
      <c r="AY1893" t="s">
        <v>50</v>
      </c>
      <c r="AZ1893" s="9">
        <f>AVERAGE(MainTable[[#This Row],[f1]:[f4]])</f>
        <v>0.87560000000000004</v>
      </c>
      <c r="BA1893" s="9">
        <f>AVERAGE(MainTable[[#This Row],[l1]:[l3]])</f>
        <v>0.28333333333333338</v>
      </c>
      <c r="BB1893" s="9">
        <f>AVERAGE(MainTable[[#This Row],[n1]:[lsc]])</f>
        <v>0.52966666666666662</v>
      </c>
      <c r="BC1893" s="9">
        <f>AVERAGE(MainTable[[#This Row],[density]:[clsCoef]])</f>
        <v>0.59099999999999997</v>
      </c>
      <c r="BD1893" s="9">
        <f>AVERAGE(MainTable[[#This Row],[t2]:[t4]])</f>
        <v>0.30633333333333335</v>
      </c>
      <c r="BE1893" s="9">
        <f>AVERAGE(MainTable[[#This Row],[c1]:[c2]])</f>
        <v>0</v>
      </c>
      <c r="BF1893" s="9">
        <f>AVERAGE(MainTable[[#This Row],[n3]], MainTable[[#This Row],[n1]], MainTable[[#This Row],[n4]])</f>
        <v>0.3153333333333333</v>
      </c>
      <c r="BG1893" s="9" t="str">
        <f>VLOOKUP(MainTable[[#This Row],[model]],ModelNames,4,FALSE)</f>
        <v>Tree Ensemble</v>
      </c>
      <c r="BH1893" s="9" cm="1">
        <f t="array" ref="BH1893">MEDIAN(IF($AM$2:$AM$2385=AM1893,$AN$2:$AN$2385))</f>
        <v>0.86949265687583444</v>
      </c>
      <c r="BI1893" s="9" t="str" cm="1">
        <f t="array" ref="BI1893">LEFT(A1893, MIN(IFERROR(FIND({"_binarized","_clean","_converted"}, A1893), LEN(A1893)+1))-1)</f>
        <v>cardiovascular_disease_classification</v>
      </c>
    </row>
    <row r="1894" spans="1:61" x14ac:dyDescent="0.25">
      <c r="A1894" t="s">
        <v>96</v>
      </c>
      <c r="B1894" s="6">
        <v>70000</v>
      </c>
      <c r="C1894">
        <v>13</v>
      </c>
      <c r="D1894">
        <v>12</v>
      </c>
      <c r="E1894">
        <v>0</v>
      </c>
      <c r="F1894" s="1">
        <v>1.0012007204322591</v>
      </c>
      <c r="G1894">
        <v>0</v>
      </c>
      <c r="H1894">
        <v>0</v>
      </c>
      <c r="I1894" s="1">
        <v>1000000</v>
      </c>
      <c r="J1894" s="1">
        <v>753.16469693690749</v>
      </c>
      <c r="K1894" s="1">
        <v>11.031461877596</v>
      </c>
      <c r="L1894" s="1">
        <v>41.445500000000003</v>
      </c>
      <c r="M1894" s="1">
        <v>18.506</v>
      </c>
      <c r="N1894" s="2">
        <v>0.51400000000000001</v>
      </c>
      <c r="O1894" s="2">
        <v>0.88700000000000001</v>
      </c>
      <c r="P1894" s="2">
        <v>0.64</v>
      </c>
      <c r="Q1894" s="2">
        <v>0.85199999999999998</v>
      </c>
      <c r="R1894" s="2">
        <v>1</v>
      </c>
      <c r="S1894" s="2">
        <v>0.999</v>
      </c>
      <c r="T1894" s="2">
        <v>0.183</v>
      </c>
      <c r="U1894" s="2">
        <v>0.35099999999999998</v>
      </c>
      <c r="V1894" s="2">
        <v>0.316</v>
      </c>
      <c r="W1894" s="2">
        <v>0.214</v>
      </c>
      <c r="X1894" s="2">
        <v>0.42699999999999999</v>
      </c>
      <c r="Y1894" s="2">
        <v>0.42199999999999999</v>
      </c>
      <c r="Z1894" s="2">
        <v>0.31</v>
      </c>
      <c r="AA1894" s="2">
        <v>0.80500000000000005</v>
      </c>
      <c r="AB1894" s="2">
        <v>1</v>
      </c>
      <c r="AC1894" s="2">
        <v>0.90500000000000003</v>
      </c>
      <c r="AD1894" s="2">
        <v>0.27700000000000002</v>
      </c>
      <c r="AE1894" s="2">
        <v>0.79900000000000004</v>
      </c>
      <c r="AF1894" s="2">
        <v>1E-3</v>
      </c>
      <c r="AG1894" s="2">
        <v>1E-3</v>
      </c>
      <c r="AH1894" s="2">
        <v>0.91700000000000004</v>
      </c>
      <c r="AI1894" s="2">
        <v>0</v>
      </c>
      <c r="AJ1894" s="2">
        <v>0</v>
      </c>
      <c r="AK1894">
        <v>2871911</v>
      </c>
      <c r="AL1894">
        <v>481.14</v>
      </c>
      <c r="AM1894" t="s">
        <v>54</v>
      </c>
      <c r="AN1894" s="3">
        <v>0.73382857142857139</v>
      </c>
      <c r="AO1894" s="3">
        <v>1.52837114842795E-3</v>
      </c>
      <c r="AP1894" s="3">
        <v>0.73344640641057157</v>
      </c>
      <c r="AQ1894" s="3">
        <v>1.550206565395372E-3</v>
      </c>
      <c r="AR1894" s="3">
        <v>0.7993942088159014</v>
      </c>
      <c r="AS1894" s="3">
        <v>2.7874509337465071E-3</v>
      </c>
      <c r="AT1894" s="10">
        <v>0.42207071779999999</v>
      </c>
      <c r="AU1894" s="1">
        <v>565.13671875</v>
      </c>
      <c r="AV1894" s="5">
        <v>165848.98465107099</v>
      </c>
      <c r="AW1894" s="9">
        <v>17.20618724822998</v>
      </c>
      <c r="AX1894">
        <v>16</v>
      </c>
      <c r="AY1894" t="s">
        <v>50</v>
      </c>
      <c r="AZ1894" s="9">
        <f>AVERAGE(MainTable[[#This Row],[f1]:[f4]])</f>
        <v>0.87560000000000004</v>
      </c>
      <c r="BA1894" s="9">
        <f>AVERAGE(MainTable[[#This Row],[l1]:[l3]])</f>
        <v>0.28333333333333338</v>
      </c>
      <c r="BB1894" s="9">
        <f>AVERAGE(MainTable[[#This Row],[n1]:[lsc]])</f>
        <v>0.52966666666666662</v>
      </c>
      <c r="BC1894" s="9">
        <f>AVERAGE(MainTable[[#This Row],[density]:[clsCoef]])</f>
        <v>0.59099999999999997</v>
      </c>
      <c r="BD1894" s="9">
        <f>AVERAGE(MainTable[[#This Row],[t2]:[t4]])</f>
        <v>0.30633333333333335</v>
      </c>
      <c r="BE1894" s="9">
        <f>AVERAGE(MainTable[[#This Row],[c1]:[c2]])</f>
        <v>0</v>
      </c>
      <c r="BF1894" s="9">
        <f>AVERAGE(MainTable[[#This Row],[n3]], MainTable[[#This Row],[n1]], MainTable[[#This Row],[n4]])</f>
        <v>0.3153333333333333</v>
      </c>
      <c r="BG1894" s="9" t="str">
        <f>VLOOKUP(MainTable[[#This Row],[model]],ModelNames,4,FALSE)</f>
        <v>Tree Ensemble</v>
      </c>
      <c r="BH1894" s="9" cm="1">
        <f t="array" ref="BH1894">MEDIAN(IF($AM$2:$AM$2385=AM1894,$AN$2:$AN$2385))</f>
        <v>0.87316363636363636</v>
      </c>
      <c r="BI1894" s="9" t="str" cm="1">
        <f t="array" ref="BI1894">LEFT(A1894, MIN(IFERROR(FIND({"_binarized","_clean","_converted"}, A1894), LEN(A1894)+1))-1)</f>
        <v>cardiovascular_disease_classification</v>
      </c>
    </row>
    <row r="1895" spans="1:61" x14ac:dyDescent="0.25">
      <c r="A1895" t="s">
        <v>96</v>
      </c>
      <c r="B1895" s="6">
        <v>70000</v>
      </c>
      <c r="C1895">
        <v>13</v>
      </c>
      <c r="D1895">
        <v>12</v>
      </c>
      <c r="E1895">
        <v>0</v>
      </c>
      <c r="F1895" s="1">
        <v>1.0012007204322591</v>
      </c>
      <c r="G1895">
        <v>0</v>
      </c>
      <c r="H1895">
        <v>0</v>
      </c>
      <c r="I1895" s="1">
        <v>1000000</v>
      </c>
      <c r="J1895" s="1">
        <v>753.16469693690749</v>
      </c>
      <c r="K1895" s="1">
        <v>11.031461877596</v>
      </c>
      <c r="L1895" s="1">
        <v>41.445500000000003</v>
      </c>
      <c r="M1895" s="1">
        <v>18.506</v>
      </c>
      <c r="N1895" s="2">
        <v>0.51400000000000001</v>
      </c>
      <c r="O1895" s="2">
        <v>0.88700000000000001</v>
      </c>
      <c r="P1895" s="2">
        <v>0.64</v>
      </c>
      <c r="Q1895" s="2">
        <v>0.85199999999999998</v>
      </c>
      <c r="R1895" s="2">
        <v>1</v>
      </c>
      <c r="S1895" s="2">
        <v>0.999</v>
      </c>
      <c r="T1895" s="2">
        <v>0.183</v>
      </c>
      <c r="U1895" s="2">
        <v>0.35099999999999998</v>
      </c>
      <c r="V1895" s="2">
        <v>0.316</v>
      </c>
      <c r="W1895" s="2">
        <v>0.214</v>
      </c>
      <c r="X1895" s="2">
        <v>0.42699999999999999</v>
      </c>
      <c r="Y1895" s="2">
        <v>0.42199999999999999</v>
      </c>
      <c r="Z1895" s="2">
        <v>0.31</v>
      </c>
      <c r="AA1895" s="2">
        <v>0.80500000000000005</v>
      </c>
      <c r="AB1895" s="2">
        <v>1</v>
      </c>
      <c r="AC1895" s="2">
        <v>0.90500000000000003</v>
      </c>
      <c r="AD1895" s="2">
        <v>0.27700000000000002</v>
      </c>
      <c r="AE1895" s="2">
        <v>0.79900000000000004</v>
      </c>
      <c r="AF1895" s="2">
        <v>1E-3</v>
      </c>
      <c r="AG1895" s="2">
        <v>1E-3</v>
      </c>
      <c r="AH1895" s="2">
        <v>0.91700000000000004</v>
      </c>
      <c r="AI1895" s="2">
        <v>0</v>
      </c>
      <c r="AJ1895" s="2">
        <v>0</v>
      </c>
      <c r="AK1895">
        <v>2871911</v>
      </c>
      <c r="AL1895">
        <v>481.14</v>
      </c>
      <c r="AM1895" t="s">
        <v>49</v>
      </c>
      <c r="AN1895" s="3">
        <v>0.73322857142857134</v>
      </c>
      <c r="AO1895" s="3">
        <v>2.8878351470841739E-3</v>
      </c>
      <c r="AP1895" s="3">
        <v>0.73302431574755544</v>
      </c>
      <c r="AQ1895" s="3">
        <v>2.8724787101172601E-3</v>
      </c>
      <c r="AR1895" s="3">
        <v>0.79844566768067338</v>
      </c>
      <c r="AS1895" s="3">
        <v>2.8876223605040362E-3</v>
      </c>
      <c r="AT1895" s="10">
        <v>1.7156076400000001E-2</v>
      </c>
      <c r="AU1895" s="1">
        <v>222.36328125</v>
      </c>
      <c r="AV1895" s="5">
        <v>4080186.998490782</v>
      </c>
      <c r="AW1895" s="9">
        <v>52.667536973953247</v>
      </c>
      <c r="AX1895">
        <v>16</v>
      </c>
      <c r="AY1895" t="s">
        <v>50</v>
      </c>
      <c r="AZ1895" s="9">
        <f>AVERAGE(MainTable[[#This Row],[f1]:[f4]])</f>
        <v>0.87560000000000004</v>
      </c>
      <c r="BA1895" s="9">
        <f>AVERAGE(MainTable[[#This Row],[l1]:[l3]])</f>
        <v>0.28333333333333338</v>
      </c>
      <c r="BB1895" s="9">
        <f>AVERAGE(MainTable[[#This Row],[n1]:[lsc]])</f>
        <v>0.52966666666666662</v>
      </c>
      <c r="BC1895" s="9">
        <f>AVERAGE(MainTable[[#This Row],[density]:[clsCoef]])</f>
        <v>0.59099999999999997</v>
      </c>
      <c r="BD1895" s="9">
        <f>AVERAGE(MainTable[[#This Row],[t2]:[t4]])</f>
        <v>0.30633333333333335</v>
      </c>
      <c r="BE1895" s="9">
        <f>AVERAGE(MainTable[[#This Row],[c1]:[c2]])</f>
        <v>0</v>
      </c>
      <c r="BF1895" s="9">
        <f>AVERAGE(MainTable[[#This Row],[n3]], MainTable[[#This Row],[n1]], MainTable[[#This Row],[n4]])</f>
        <v>0.3153333333333333</v>
      </c>
      <c r="BG1895" s="9" t="str">
        <f>VLOOKUP(MainTable[[#This Row],[model]],ModelNames,4,FALSE)</f>
        <v>Neural</v>
      </c>
      <c r="BH1895" s="9" cm="1">
        <f t="array" ref="BH1895">MEDIAN(IF($AM$2:$AM$2385=AM1895,$AN$2:$AN$2385))</f>
        <v>0.87620447459485384</v>
      </c>
      <c r="BI1895" s="9" t="str" cm="1">
        <f t="array" ref="BI1895">LEFT(A1895, MIN(IFERROR(FIND({"_binarized","_clean","_converted"}, A1895), LEN(A1895)+1))-1)</f>
        <v>cardiovascular_disease_classification</v>
      </c>
    </row>
    <row r="1896" spans="1:61" x14ac:dyDescent="0.25">
      <c r="A1896" t="s">
        <v>96</v>
      </c>
      <c r="B1896" s="6">
        <v>70000</v>
      </c>
      <c r="C1896">
        <v>13</v>
      </c>
      <c r="D1896">
        <v>12</v>
      </c>
      <c r="E1896">
        <v>0</v>
      </c>
      <c r="F1896" s="1">
        <v>1.0012007204322591</v>
      </c>
      <c r="G1896">
        <v>0</v>
      </c>
      <c r="H1896">
        <v>0</v>
      </c>
      <c r="I1896" s="1">
        <v>1000000</v>
      </c>
      <c r="J1896" s="1">
        <v>753.16469693690749</v>
      </c>
      <c r="K1896" s="1">
        <v>11.031461877596</v>
      </c>
      <c r="L1896" s="1">
        <v>41.445500000000003</v>
      </c>
      <c r="M1896" s="1">
        <v>18.506</v>
      </c>
      <c r="N1896" s="2">
        <v>0.51400000000000001</v>
      </c>
      <c r="O1896" s="2">
        <v>0.88700000000000001</v>
      </c>
      <c r="P1896" s="2">
        <v>0.64</v>
      </c>
      <c r="Q1896" s="2">
        <v>0.85199999999999998</v>
      </c>
      <c r="R1896" s="2">
        <v>1</v>
      </c>
      <c r="S1896" s="2">
        <v>0.999</v>
      </c>
      <c r="T1896" s="2">
        <v>0.183</v>
      </c>
      <c r="U1896" s="2">
        <v>0.35099999999999998</v>
      </c>
      <c r="V1896" s="2">
        <v>0.316</v>
      </c>
      <c r="W1896" s="2">
        <v>0.214</v>
      </c>
      <c r="X1896" s="2">
        <v>0.42699999999999999</v>
      </c>
      <c r="Y1896" s="2">
        <v>0.42199999999999999</v>
      </c>
      <c r="Z1896" s="2">
        <v>0.31</v>
      </c>
      <c r="AA1896" s="2">
        <v>0.80500000000000005</v>
      </c>
      <c r="AB1896" s="2">
        <v>1</v>
      </c>
      <c r="AC1896" s="2">
        <v>0.90500000000000003</v>
      </c>
      <c r="AD1896" s="2">
        <v>0.27700000000000002</v>
      </c>
      <c r="AE1896" s="2">
        <v>0.79900000000000004</v>
      </c>
      <c r="AF1896" s="2">
        <v>1E-3</v>
      </c>
      <c r="AG1896" s="2">
        <v>1E-3</v>
      </c>
      <c r="AH1896" s="2">
        <v>0.91700000000000004</v>
      </c>
      <c r="AI1896" s="2">
        <v>0</v>
      </c>
      <c r="AJ1896" s="2">
        <v>0</v>
      </c>
      <c r="AK1896">
        <v>2871911</v>
      </c>
      <c r="AL1896">
        <v>481.14</v>
      </c>
      <c r="AM1896" t="s">
        <v>52</v>
      </c>
      <c r="AN1896" s="3">
        <v>0.73037142857142856</v>
      </c>
      <c r="AO1896" s="3">
        <v>2.018485995563429E-3</v>
      </c>
      <c r="AP1896" s="3">
        <v>0.73024027745327436</v>
      </c>
      <c r="AQ1896" s="3">
        <v>2.0096888513699059E-3</v>
      </c>
      <c r="AR1896" s="3">
        <v>0.79392640074362386</v>
      </c>
      <c r="AS1896" s="3">
        <v>3.131935217877654E-3</v>
      </c>
      <c r="AT1896" s="10">
        <v>0.46903178690000003</v>
      </c>
      <c r="AU1896" s="1">
        <v>848.27734375</v>
      </c>
      <c r="AV1896" s="5">
        <v>149243.61621602089</v>
      </c>
      <c r="AW1896" s="9">
        <v>10.51807761192322</v>
      </c>
      <c r="AX1896">
        <v>24</v>
      </c>
      <c r="AY1896" t="s">
        <v>50</v>
      </c>
      <c r="AZ1896" s="9">
        <f>AVERAGE(MainTable[[#This Row],[f1]:[f4]])</f>
        <v>0.87560000000000004</v>
      </c>
      <c r="BA1896" s="9">
        <f>AVERAGE(MainTable[[#This Row],[l1]:[l3]])</f>
        <v>0.28333333333333338</v>
      </c>
      <c r="BB1896" s="9">
        <f>AVERAGE(MainTable[[#This Row],[n1]:[lsc]])</f>
        <v>0.52966666666666662</v>
      </c>
      <c r="BC1896" s="9">
        <f>AVERAGE(MainTable[[#This Row],[density]:[clsCoef]])</f>
        <v>0.59099999999999997</v>
      </c>
      <c r="BD1896" s="9">
        <f>AVERAGE(MainTable[[#This Row],[t2]:[t4]])</f>
        <v>0.30633333333333335</v>
      </c>
      <c r="BE1896" s="9">
        <f>AVERAGE(MainTable[[#This Row],[c1]:[c2]])</f>
        <v>0</v>
      </c>
      <c r="BF1896" s="9">
        <f>AVERAGE(MainTable[[#This Row],[n3]], MainTable[[#This Row],[n1]], MainTable[[#This Row],[n4]])</f>
        <v>0.3153333333333333</v>
      </c>
      <c r="BG1896" s="9" t="str">
        <f>VLOOKUP(MainTable[[#This Row],[model]],ModelNames,4,FALSE)</f>
        <v>Tree Ensemble</v>
      </c>
      <c r="BH1896" s="9" cm="1">
        <f t="array" ref="BH1896">MEDIAN(IF($AM$2:$AM$2385=AM1896,$AN$2:$AN$2385))</f>
        <v>0.87140340575455077</v>
      </c>
      <c r="BI1896" s="9" t="str" cm="1">
        <f t="array" ref="BI1896">LEFT(A1896, MIN(IFERROR(FIND({"_binarized","_clean","_converted"}, A1896), LEN(A1896)+1))-1)</f>
        <v>cardiovascular_disease_classification</v>
      </c>
    </row>
    <row r="1897" spans="1:61" x14ac:dyDescent="0.25">
      <c r="A1897" t="s">
        <v>96</v>
      </c>
      <c r="B1897" s="6">
        <v>70000</v>
      </c>
      <c r="C1897">
        <v>13</v>
      </c>
      <c r="D1897">
        <v>12</v>
      </c>
      <c r="E1897">
        <v>0</v>
      </c>
      <c r="F1897" s="1">
        <v>1.0012007204322591</v>
      </c>
      <c r="G1897">
        <v>0</v>
      </c>
      <c r="H1897">
        <v>0</v>
      </c>
      <c r="I1897" s="1">
        <v>1000000</v>
      </c>
      <c r="J1897" s="1">
        <v>753.16469693690749</v>
      </c>
      <c r="K1897" s="1">
        <v>11.031461877596</v>
      </c>
      <c r="L1897" s="1">
        <v>41.445500000000003</v>
      </c>
      <c r="M1897" s="1">
        <v>18.506</v>
      </c>
      <c r="N1897" s="2">
        <v>0.51400000000000001</v>
      </c>
      <c r="O1897" s="2">
        <v>0.88700000000000001</v>
      </c>
      <c r="P1897" s="2">
        <v>0.64</v>
      </c>
      <c r="Q1897" s="2">
        <v>0.85199999999999998</v>
      </c>
      <c r="R1897" s="2">
        <v>1</v>
      </c>
      <c r="S1897" s="2">
        <v>0.999</v>
      </c>
      <c r="T1897" s="2">
        <v>0.183</v>
      </c>
      <c r="U1897" s="2">
        <v>0.35099999999999998</v>
      </c>
      <c r="V1897" s="2">
        <v>0.316</v>
      </c>
      <c r="W1897" s="2">
        <v>0.214</v>
      </c>
      <c r="X1897" s="2">
        <v>0.42699999999999999</v>
      </c>
      <c r="Y1897" s="2">
        <v>0.42199999999999999</v>
      </c>
      <c r="Z1897" s="2">
        <v>0.31</v>
      </c>
      <c r="AA1897" s="2">
        <v>0.80500000000000005</v>
      </c>
      <c r="AB1897" s="2">
        <v>1</v>
      </c>
      <c r="AC1897" s="2">
        <v>0.90500000000000003</v>
      </c>
      <c r="AD1897" s="2">
        <v>0.27700000000000002</v>
      </c>
      <c r="AE1897" s="2">
        <v>0.79900000000000004</v>
      </c>
      <c r="AF1897" s="2">
        <v>1E-3</v>
      </c>
      <c r="AG1897" s="2">
        <v>1E-3</v>
      </c>
      <c r="AH1897" s="2">
        <v>0.91700000000000004</v>
      </c>
      <c r="AI1897" s="2">
        <v>0</v>
      </c>
      <c r="AJ1897" s="2">
        <v>0</v>
      </c>
      <c r="AK1897">
        <v>2871911</v>
      </c>
      <c r="AL1897">
        <v>481.14</v>
      </c>
      <c r="AM1897" t="s">
        <v>57</v>
      </c>
      <c r="AN1897" s="3">
        <v>0.72598571428571435</v>
      </c>
      <c r="AO1897" s="3">
        <v>3.403599535185999E-3</v>
      </c>
      <c r="AP1897" s="3">
        <v>0.72557660191813655</v>
      </c>
      <c r="AQ1897" s="3">
        <v>3.4288665114462942E-3</v>
      </c>
      <c r="AR1897" s="3">
        <v>0.78220322706291134</v>
      </c>
      <c r="AS1897" s="3">
        <v>2.3753572137232928E-3</v>
      </c>
      <c r="AT1897" s="10">
        <v>6.9486855999999998E-3</v>
      </c>
      <c r="AU1897" s="1">
        <v>314.9140625</v>
      </c>
      <c r="AV1897" s="5">
        <v>10073847.568528291</v>
      </c>
      <c r="AW1897" s="9">
        <v>0.7398521900177002</v>
      </c>
      <c r="AX1897">
        <v>24</v>
      </c>
      <c r="AY1897" t="s">
        <v>50</v>
      </c>
      <c r="AZ1897" s="9">
        <f>AVERAGE(MainTable[[#This Row],[f1]:[f4]])</f>
        <v>0.87560000000000004</v>
      </c>
      <c r="BA1897" s="9">
        <f>AVERAGE(MainTable[[#This Row],[l1]:[l3]])</f>
        <v>0.28333333333333338</v>
      </c>
      <c r="BB1897" s="9">
        <f>AVERAGE(MainTable[[#This Row],[n1]:[lsc]])</f>
        <v>0.52966666666666662</v>
      </c>
      <c r="BC1897" s="9">
        <f>AVERAGE(MainTable[[#This Row],[density]:[clsCoef]])</f>
        <v>0.59099999999999997</v>
      </c>
      <c r="BD1897" s="9">
        <f>AVERAGE(MainTable[[#This Row],[t2]:[t4]])</f>
        <v>0.30633333333333335</v>
      </c>
      <c r="BE1897" s="9">
        <f>AVERAGE(MainTable[[#This Row],[c1]:[c2]])</f>
        <v>0</v>
      </c>
      <c r="BF1897" s="9">
        <f>AVERAGE(MainTable[[#This Row],[n3]], MainTable[[#This Row],[n1]], MainTable[[#This Row],[n4]])</f>
        <v>0.3153333333333333</v>
      </c>
      <c r="BG1897" s="9" t="str">
        <f>VLOOKUP(MainTable[[#This Row],[model]],ModelNames,4,FALSE)</f>
        <v>Tree-based</v>
      </c>
      <c r="BH1897" s="9" cm="1">
        <f t="array" ref="BH1897">MEDIAN(IF($AM$2:$AM$2385=AM1897,$AN$2:$AN$2385))</f>
        <v>0.84387062005572167</v>
      </c>
      <c r="BI1897" s="9" t="str" cm="1">
        <f t="array" ref="BI1897">LEFT(A1897, MIN(IFERROR(FIND({"_binarized","_clean","_converted"}, A1897), LEN(A1897)+1))-1)</f>
        <v>cardiovascular_disease_classification</v>
      </c>
    </row>
    <row r="1898" spans="1:61" x14ac:dyDescent="0.25">
      <c r="A1898" t="s">
        <v>96</v>
      </c>
      <c r="B1898" s="6">
        <v>70000</v>
      </c>
      <c r="C1898">
        <v>13</v>
      </c>
      <c r="D1898">
        <v>12</v>
      </c>
      <c r="E1898">
        <v>0</v>
      </c>
      <c r="F1898" s="1">
        <v>1.0012007204322591</v>
      </c>
      <c r="G1898">
        <v>0</v>
      </c>
      <c r="H1898">
        <v>0</v>
      </c>
      <c r="I1898" s="1">
        <v>1000000</v>
      </c>
      <c r="J1898" s="1">
        <v>753.16469693690749</v>
      </c>
      <c r="K1898" s="1">
        <v>11.031461877596</v>
      </c>
      <c r="L1898" s="1">
        <v>41.445500000000003</v>
      </c>
      <c r="M1898" s="1">
        <v>18.506</v>
      </c>
      <c r="N1898" s="2">
        <v>0.51400000000000001</v>
      </c>
      <c r="O1898" s="2">
        <v>0.88700000000000001</v>
      </c>
      <c r="P1898" s="2">
        <v>0.64</v>
      </c>
      <c r="Q1898" s="2">
        <v>0.85199999999999998</v>
      </c>
      <c r="R1898" s="2">
        <v>1</v>
      </c>
      <c r="S1898" s="2">
        <v>0.999</v>
      </c>
      <c r="T1898" s="2">
        <v>0.183</v>
      </c>
      <c r="U1898" s="2">
        <v>0.35099999999999998</v>
      </c>
      <c r="V1898" s="2">
        <v>0.316</v>
      </c>
      <c r="W1898" s="2">
        <v>0.214</v>
      </c>
      <c r="X1898" s="2">
        <v>0.42699999999999999</v>
      </c>
      <c r="Y1898" s="2">
        <v>0.42199999999999999</v>
      </c>
      <c r="Z1898" s="2">
        <v>0.31</v>
      </c>
      <c r="AA1898" s="2">
        <v>0.80500000000000005</v>
      </c>
      <c r="AB1898" s="2">
        <v>1</v>
      </c>
      <c r="AC1898" s="2">
        <v>0.90500000000000003</v>
      </c>
      <c r="AD1898" s="2">
        <v>0.27700000000000002</v>
      </c>
      <c r="AE1898" s="2">
        <v>0.79900000000000004</v>
      </c>
      <c r="AF1898" s="2">
        <v>1E-3</v>
      </c>
      <c r="AG1898" s="2">
        <v>1E-3</v>
      </c>
      <c r="AH1898" s="2">
        <v>0.91700000000000004</v>
      </c>
      <c r="AI1898" s="2">
        <v>0</v>
      </c>
      <c r="AJ1898" s="2">
        <v>0</v>
      </c>
      <c r="AK1898">
        <v>2871911</v>
      </c>
      <c r="AL1898">
        <v>481.14</v>
      </c>
      <c r="AM1898" t="s">
        <v>51</v>
      </c>
      <c r="AN1898" s="3">
        <v>0.72347142857142865</v>
      </c>
      <c r="AO1898" s="3">
        <v>3.3352171547573811E-3</v>
      </c>
      <c r="AP1898" s="3">
        <v>0.72139438177431248</v>
      </c>
      <c r="AQ1898" s="3">
        <v>3.4940864292153941E-3</v>
      </c>
      <c r="AT1898" s="10">
        <v>20.403253769900001</v>
      </c>
      <c r="AU1898" s="1">
        <v>423.8515625</v>
      </c>
      <c r="AV1898" s="5">
        <v>3430.8253374447108</v>
      </c>
      <c r="AW1898" s="9">
        <v>75.574110269546509</v>
      </c>
      <c r="AX1898">
        <v>12</v>
      </c>
      <c r="AY1898" t="s">
        <v>50</v>
      </c>
      <c r="AZ1898" s="9">
        <f>AVERAGE(MainTable[[#This Row],[f1]:[f4]])</f>
        <v>0.87560000000000004</v>
      </c>
      <c r="BA1898" s="9">
        <f>AVERAGE(MainTable[[#This Row],[l1]:[l3]])</f>
        <v>0.28333333333333338</v>
      </c>
      <c r="BB1898" s="9">
        <f>AVERAGE(MainTable[[#This Row],[n1]:[lsc]])</f>
        <v>0.52966666666666662</v>
      </c>
      <c r="BC1898" s="9">
        <f>AVERAGE(MainTable[[#This Row],[density]:[clsCoef]])</f>
        <v>0.59099999999999997</v>
      </c>
      <c r="BD1898" s="9">
        <f>AVERAGE(MainTable[[#This Row],[t2]:[t4]])</f>
        <v>0.30633333333333335</v>
      </c>
      <c r="BE1898" s="9">
        <f>AVERAGE(MainTable[[#This Row],[c1]:[c2]])</f>
        <v>0</v>
      </c>
      <c r="BF1898" s="9">
        <f>AVERAGE(MainTable[[#This Row],[n3]], MainTable[[#This Row],[n1]], MainTable[[#This Row],[n4]])</f>
        <v>0.3153333333333333</v>
      </c>
      <c r="BG1898" s="9" t="str">
        <f>VLOOKUP(MainTable[[#This Row],[model]],ModelNames,4,FALSE)</f>
        <v>Kernel/SVM</v>
      </c>
      <c r="BH1898" s="9" cm="1">
        <f t="array" ref="BH1898">MEDIAN(IF($AM$2:$AM$2385=AM1898,$AN$2:$AN$2385))</f>
        <v>0.87225452196382425</v>
      </c>
      <c r="BI1898" s="9" t="str" cm="1">
        <f t="array" ref="BI1898">LEFT(A1898, MIN(IFERROR(FIND({"_binarized","_clean","_converted"}, A1898), LEN(A1898)+1))-1)</f>
        <v>cardiovascular_disease_classification</v>
      </c>
    </row>
    <row r="1899" spans="1:61" x14ac:dyDescent="0.25">
      <c r="A1899" t="s">
        <v>96</v>
      </c>
      <c r="B1899" s="6">
        <v>70000</v>
      </c>
      <c r="C1899">
        <v>13</v>
      </c>
      <c r="D1899">
        <v>12</v>
      </c>
      <c r="E1899">
        <v>0</v>
      </c>
      <c r="F1899" s="1">
        <v>1.0012007204322591</v>
      </c>
      <c r="G1899">
        <v>0</v>
      </c>
      <c r="H1899">
        <v>0</v>
      </c>
      <c r="I1899" s="1">
        <v>1000000</v>
      </c>
      <c r="J1899" s="1">
        <v>753.16469693690749</v>
      </c>
      <c r="K1899" s="1">
        <v>11.031461877596</v>
      </c>
      <c r="L1899" s="1">
        <v>41.445500000000003</v>
      </c>
      <c r="M1899" s="1">
        <v>18.506</v>
      </c>
      <c r="N1899" s="2">
        <v>0.51400000000000001</v>
      </c>
      <c r="O1899" s="2">
        <v>0.88700000000000001</v>
      </c>
      <c r="P1899" s="2">
        <v>0.64</v>
      </c>
      <c r="Q1899" s="2">
        <v>0.85199999999999998</v>
      </c>
      <c r="R1899" s="2">
        <v>1</v>
      </c>
      <c r="S1899" s="2">
        <v>0.999</v>
      </c>
      <c r="T1899" s="2">
        <v>0.183</v>
      </c>
      <c r="U1899" s="2">
        <v>0.35099999999999998</v>
      </c>
      <c r="V1899" s="2">
        <v>0.316</v>
      </c>
      <c r="W1899" s="2">
        <v>0.214</v>
      </c>
      <c r="X1899" s="2">
        <v>0.42699999999999999</v>
      </c>
      <c r="Y1899" s="2">
        <v>0.42199999999999999</v>
      </c>
      <c r="Z1899" s="2">
        <v>0.31</v>
      </c>
      <c r="AA1899" s="2">
        <v>0.80500000000000005</v>
      </c>
      <c r="AB1899" s="2">
        <v>1</v>
      </c>
      <c r="AC1899" s="2">
        <v>0.90500000000000003</v>
      </c>
      <c r="AD1899" s="2">
        <v>0.27700000000000002</v>
      </c>
      <c r="AE1899" s="2">
        <v>0.79900000000000004</v>
      </c>
      <c r="AF1899" s="2">
        <v>1E-3</v>
      </c>
      <c r="AG1899" s="2">
        <v>1E-3</v>
      </c>
      <c r="AH1899" s="2">
        <v>0.91700000000000004</v>
      </c>
      <c r="AI1899" s="2">
        <v>0</v>
      </c>
      <c r="AJ1899" s="2">
        <v>0</v>
      </c>
      <c r="AK1899">
        <v>2871911</v>
      </c>
      <c r="AL1899">
        <v>481.14</v>
      </c>
      <c r="AM1899" t="s">
        <v>62</v>
      </c>
      <c r="AN1899" s="3">
        <v>0.72294285714285711</v>
      </c>
      <c r="AO1899" s="3">
        <v>3.034630058481029E-3</v>
      </c>
      <c r="AP1899" s="3">
        <v>0.72087069574310791</v>
      </c>
      <c r="AQ1899" s="3">
        <v>3.1127277856771302E-3</v>
      </c>
      <c r="AT1899" s="10">
        <v>1.8646002E-3</v>
      </c>
      <c r="AU1899" s="1">
        <v>448.85546875</v>
      </c>
      <c r="AV1899" s="5">
        <v>37541560.218394771</v>
      </c>
      <c r="AW1899" s="9">
        <v>0.7982180118560791</v>
      </c>
      <c r="AX1899">
        <v>6</v>
      </c>
      <c r="AY1899" t="s">
        <v>50</v>
      </c>
      <c r="AZ1899" s="9">
        <f>AVERAGE(MainTable[[#This Row],[f1]:[f4]])</f>
        <v>0.87560000000000004</v>
      </c>
      <c r="BA1899" s="9">
        <f>AVERAGE(MainTable[[#This Row],[l1]:[l3]])</f>
        <v>0.28333333333333338</v>
      </c>
      <c r="BB1899" s="9">
        <f>AVERAGE(MainTable[[#This Row],[n1]:[lsc]])</f>
        <v>0.52966666666666662</v>
      </c>
      <c r="BC1899" s="9">
        <f>AVERAGE(MainTable[[#This Row],[density]:[clsCoef]])</f>
        <v>0.59099999999999997</v>
      </c>
      <c r="BD1899" s="9">
        <f>AVERAGE(MainTable[[#This Row],[t2]:[t4]])</f>
        <v>0.30633333333333335</v>
      </c>
      <c r="BE1899" s="9">
        <f>AVERAGE(MainTable[[#This Row],[c1]:[c2]])</f>
        <v>0</v>
      </c>
      <c r="BF1899" s="9">
        <f>AVERAGE(MainTable[[#This Row],[n3]], MainTable[[#This Row],[n1]], MainTable[[#This Row],[n4]])</f>
        <v>0.3153333333333333</v>
      </c>
      <c r="BG1899" s="9" t="str">
        <f>VLOOKUP(MainTable[[#This Row],[model]],ModelNames,4,FALSE)</f>
        <v>Linear</v>
      </c>
      <c r="BH1899" s="9" cm="1">
        <f t="array" ref="BH1899">MEDIAN(IF($AM$2:$AM$2385=AM1899,$AN$2:$AN$2385))</f>
        <v>0.84909999999999997</v>
      </c>
      <c r="BI1899" s="9" t="str" cm="1">
        <f t="array" ref="BI1899">LEFT(A1899, MIN(IFERROR(FIND({"_binarized","_clean","_converted"}, A1899), LEN(A1899)+1))-1)</f>
        <v>cardiovascular_disease_classification</v>
      </c>
    </row>
    <row r="1900" spans="1:61" x14ac:dyDescent="0.25">
      <c r="A1900" t="s">
        <v>96</v>
      </c>
      <c r="B1900" s="6">
        <v>70000</v>
      </c>
      <c r="C1900">
        <v>13</v>
      </c>
      <c r="D1900">
        <v>12</v>
      </c>
      <c r="E1900">
        <v>0</v>
      </c>
      <c r="F1900" s="1">
        <v>1.0012007204322591</v>
      </c>
      <c r="G1900">
        <v>0</v>
      </c>
      <c r="H1900">
        <v>0</v>
      </c>
      <c r="I1900" s="1">
        <v>1000000</v>
      </c>
      <c r="J1900" s="1">
        <v>753.16469693690749</v>
      </c>
      <c r="K1900" s="1">
        <v>11.031461877596</v>
      </c>
      <c r="L1900" s="1">
        <v>41.445500000000003</v>
      </c>
      <c r="M1900" s="1">
        <v>18.506</v>
      </c>
      <c r="N1900" s="2">
        <v>0.51400000000000001</v>
      </c>
      <c r="O1900" s="2">
        <v>0.88700000000000001</v>
      </c>
      <c r="P1900" s="2">
        <v>0.64</v>
      </c>
      <c r="Q1900" s="2">
        <v>0.85199999999999998</v>
      </c>
      <c r="R1900" s="2">
        <v>1</v>
      </c>
      <c r="S1900" s="2">
        <v>0.999</v>
      </c>
      <c r="T1900" s="2">
        <v>0.183</v>
      </c>
      <c r="U1900" s="2">
        <v>0.35099999999999998</v>
      </c>
      <c r="V1900" s="2">
        <v>0.316</v>
      </c>
      <c r="W1900" s="2">
        <v>0.214</v>
      </c>
      <c r="X1900" s="2">
        <v>0.42699999999999999</v>
      </c>
      <c r="Y1900" s="2">
        <v>0.42199999999999999</v>
      </c>
      <c r="Z1900" s="2">
        <v>0.31</v>
      </c>
      <c r="AA1900" s="2">
        <v>0.80500000000000005</v>
      </c>
      <c r="AB1900" s="2">
        <v>1</v>
      </c>
      <c r="AC1900" s="2">
        <v>0.90500000000000003</v>
      </c>
      <c r="AD1900" s="2">
        <v>0.27700000000000002</v>
      </c>
      <c r="AE1900" s="2">
        <v>0.79900000000000004</v>
      </c>
      <c r="AF1900" s="2">
        <v>1E-3</v>
      </c>
      <c r="AG1900" s="2">
        <v>1E-3</v>
      </c>
      <c r="AH1900" s="2">
        <v>0.91700000000000004</v>
      </c>
      <c r="AI1900" s="2">
        <v>0</v>
      </c>
      <c r="AJ1900" s="2">
        <v>0</v>
      </c>
      <c r="AK1900">
        <v>2871911</v>
      </c>
      <c r="AL1900">
        <v>481.14</v>
      </c>
      <c r="AM1900" t="s">
        <v>56</v>
      </c>
      <c r="AN1900" s="3">
        <v>0.7213857142857143</v>
      </c>
      <c r="AO1900" s="3">
        <v>3.0827366585750452E-3</v>
      </c>
      <c r="AP1900" s="3">
        <v>0.7208619130799423</v>
      </c>
      <c r="AQ1900" s="3">
        <v>3.1182854754162001E-3</v>
      </c>
      <c r="AR1900" s="3">
        <v>0.78451172591173335</v>
      </c>
      <c r="AS1900" s="3">
        <v>3.644800685066469E-3</v>
      </c>
      <c r="AT1900" s="10">
        <v>1.9612789000000002E-3</v>
      </c>
      <c r="AU1900" s="1">
        <v>418.890625</v>
      </c>
      <c r="AV1900" s="5">
        <v>35690997.05817996</v>
      </c>
      <c r="AW1900" s="9">
        <v>19.791929244995121</v>
      </c>
      <c r="AX1900">
        <v>10</v>
      </c>
      <c r="AY1900" t="s">
        <v>50</v>
      </c>
      <c r="AZ1900" s="9">
        <f>AVERAGE(MainTable[[#This Row],[f1]:[f4]])</f>
        <v>0.87560000000000004</v>
      </c>
      <c r="BA1900" s="9">
        <f>AVERAGE(MainTable[[#This Row],[l1]:[l3]])</f>
        <v>0.28333333333333338</v>
      </c>
      <c r="BB1900" s="9">
        <f>AVERAGE(MainTable[[#This Row],[n1]:[lsc]])</f>
        <v>0.52966666666666662</v>
      </c>
      <c r="BC1900" s="9">
        <f>AVERAGE(MainTable[[#This Row],[density]:[clsCoef]])</f>
        <v>0.59099999999999997</v>
      </c>
      <c r="BD1900" s="9">
        <f>AVERAGE(MainTable[[#This Row],[t2]:[t4]])</f>
        <v>0.30633333333333335</v>
      </c>
      <c r="BE1900" s="9">
        <f>AVERAGE(MainTable[[#This Row],[c1]:[c2]])</f>
        <v>0</v>
      </c>
      <c r="BF1900" s="9">
        <f>AVERAGE(MainTable[[#This Row],[n3]], MainTable[[#This Row],[n1]], MainTable[[#This Row],[n4]])</f>
        <v>0.3153333333333333</v>
      </c>
      <c r="BG1900" s="9" t="str">
        <f>VLOOKUP(MainTable[[#This Row],[model]],ModelNames,4,FALSE)</f>
        <v>Linear</v>
      </c>
      <c r="BH1900" s="9" cm="1">
        <f t="array" ref="BH1900">MEDIAN(IF($AM$2:$AM$2385=AM1900,$AN$2:$AN$2385))</f>
        <v>0.85279999999999989</v>
      </c>
      <c r="BI1900" s="9" t="str" cm="1">
        <f t="array" ref="BI1900">LEFT(A1900, MIN(IFERROR(FIND({"_binarized","_clean","_converted"}, A1900), LEN(A1900)+1))-1)</f>
        <v>cardiovascular_disease_classification</v>
      </c>
    </row>
    <row r="1901" spans="1:61" x14ac:dyDescent="0.25">
      <c r="A1901" t="s">
        <v>96</v>
      </c>
      <c r="B1901" s="6">
        <v>70000</v>
      </c>
      <c r="C1901">
        <v>13</v>
      </c>
      <c r="D1901">
        <v>12</v>
      </c>
      <c r="E1901">
        <v>0</v>
      </c>
      <c r="F1901" s="1">
        <v>1.0012007204322591</v>
      </c>
      <c r="G1901">
        <v>0</v>
      </c>
      <c r="H1901">
        <v>0</v>
      </c>
      <c r="I1901" s="1">
        <v>1000000</v>
      </c>
      <c r="J1901" s="1">
        <v>753.16469693690749</v>
      </c>
      <c r="K1901" s="1">
        <v>11.031461877596</v>
      </c>
      <c r="L1901" s="1">
        <v>41.445500000000003</v>
      </c>
      <c r="M1901" s="1">
        <v>18.506</v>
      </c>
      <c r="N1901" s="2">
        <v>0.51400000000000001</v>
      </c>
      <c r="O1901" s="2">
        <v>0.88700000000000001</v>
      </c>
      <c r="P1901" s="2">
        <v>0.64</v>
      </c>
      <c r="Q1901" s="2">
        <v>0.85199999999999998</v>
      </c>
      <c r="R1901" s="2">
        <v>1</v>
      </c>
      <c r="S1901" s="2">
        <v>0.999</v>
      </c>
      <c r="T1901" s="2">
        <v>0.183</v>
      </c>
      <c r="U1901" s="2">
        <v>0.35099999999999998</v>
      </c>
      <c r="V1901" s="2">
        <v>0.316</v>
      </c>
      <c r="W1901" s="2">
        <v>0.214</v>
      </c>
      <c r="X1901" s="2">
        <v>0.42699999999999999</v>
      </c>
      <c r="Y1901" s="2">
        <v>0.42199999999999999</v>
      </c>
      <c r="Z1901" s="2">
        <v>0.31</v>
      </c>
      <c r="AA1901" s="2">
        <v>0.80500000000000005</v>
      </c>
      <c r="AB1901" s="2">
        <v>1</v>
      </c>
      <c r="AC1901" s="2">
        <v>0.90500000000000003</v>
      </c>
      <c r="AD1901" s="2">
        <v>0.27700000000000002</v>
      </c>
      <c r="AE1901" s="2">
        <v>0.79900000000000004</v>
      </c>
      <c r="AF1901" s="2">
        <v>1E-3</v>
      </c>
      <c r="AG1901" s="2">
        <v>1E-3</v>
      </c>
      <c r="AH1901" s="2">
        <v>0.91700000000000004</v>
      </c>
      <c r="AI1901" s="2">
        <v>0</v>
      </c>
      <c r="AJ1901" s="2">
        <v>0</v>
      </c>
      <c r="AK1901">
        <v>2871911</v>
      </c>
      <c r="AL1901">
        <v>481.14</v>
      </c>
      <c r="AM1901" t="s">
        <v>60</v>
      </c>
      <c r="AN1901" s="3">
        <v>0.71889999999999987</v>
      </c>
      <c r="AO1901" s="3">
        <v>5.4117408267128041E-3</v>
      </c>
      <c r="AP1901" s="3">
        <v>0.71672589378603502</v>
      </c>
      <c r="AQ1901" s="3">
        <v>6.1977857772155037E-3</v>
      </c>
      <c r="AT1901" s="10">
        <v>1.8514395E-3</v>
      </c>
      <c r="AU1901" s="1">
        <v>433.83984375</v>
      </c>
      <c r="AV1901" s="5">
        <v>37808419.290451363</v>
      </c>
      <c r="AW1901" s="9">
        <v>0.40542125701904302</v>
      </c>
      <c r="AX1901">
        <v>16</v>
      </c>
      <c r="AY1901" t="s">
        <v>50</v>
      </c>
      <c r="AZ1901" s="9">
        <f>AVERAGE(MainTable[[#This Row],[f1]:[f4]])</f>
        <v>0.87560000000000004</v>
      </c>
      <c r="BA1901" s="9">
        <f>AVERAGE(MainTable[[#This Row],[l1]:[l3]])</f>
        <v>0.28333333333333338</v>
      </c>
      <c r="BB1901" s="9">
        <f>AVERAGE(MainTable[[#This Row],[n1]:[lsc]])</f>
        <v>0.52966666666666662</v>
      </c>
      <c r="BC1901" s="9">
        <f>AVERAGE(MainTable[[#This Row],[density]:[clsCoef]])</f>
        <v>0.59099999999999997</v>
      </c>
      <c r="BD1901" s="9">
        <f>AVERAGE(MainTable[[#This Row],[t2]:[t4]])</f>
        <v>0.30633333333333335</v>
      </c>
      <c r="BE1901" s="9">
        <f>AVERAGE(MainTable[[#This Row],[c1]:[c2]])</f>
        <v>0</v>
      </c>
      <c r="BF1901" s="9">
        <f>AVERAGE(MainTable[[#This Row],[n3]], MainTable[[#This Row],[n1]], MainTable[[#This Row],[n4]])</f>
        <v>0.3153333333333333</v>
      </c>
      <c r="BG1901" s="9" t="str">
        <f>VLOOKUP(MainTable[[#This Row],[model]],ModelNames,4,FALSE)</f>
        <v>Linear</v>
      </c>
      <c r="BH1901" s="9" cm="1">
        <f t="array" ref="BH1901">MEDIAN(IF($AM$2:$AM$2385=AM1901,$AN$2:$AN$2385))</f>
        <v>0.84154689776823377</v>
      </c>
      <c r="BI1901" s="9" t="str" cm="1">
        <f t="array" ref="BI1901">LEFT(A1901, MIN(IFERROR(FIND({"_binarized","_clean","_converted"}, A1901), LEN(A1901)+1))-1)</f>
        <v>cardiovascular_disease_classification</v>
      </c>
    </row>
    <row r="1902" spans="1:61" x14ac:dyDescent="0.25">
      <c r="A1902" t="s">
        <v>96</v>
      </c>
      <c r="B1902" s="6">
        <v>70000</v>
      </c>
      <c r="C1902">
        <v>13</v>
      </c>
      <c r="D1902">
        <v>12</v>
      </c>
      <c r="E1902">
        <v>0</v>
      </c>
      <c r="F1902" s="1">
        <v>1.0012007204322591</v>
      </c>
      <c r="G1902">
        <v>0</v>
      </c>
      <c r="H1902">
        <v>0</v>
      </c>
      <c r="I1902" s="1">
        <v>1000000</v>
      </c>
      <c r="J1902" s="1">
        <v>753.16469693690749</v>
      </c>
      <c r="K1902" s="1">
        <v>11.031461877596</v>
      </c>
      <c r="L1902" s="1">
        <v>41.445500000000003</v>
      </c>
      <c r="M1902" s="1">
        <v>18.506</v>
      </c>
      <c r="N1902" s="2">
        <v>0.51400000000000001</v>
      </c>
      <c r="O1902" s="2">
        <v>0.88700000000000001</v>
      </c>
      <c r="P1902" s="2">
        <v>0.64</v>
      </c>
      <c r="Q1902" s="2">
        <v>0.85199999999999998</v>
      </c>
      <c r="R1902" s="2">
        <v>1</v>
      </c>
      <c r="S1902" s="2">
        <v>0.999</v>
      </c>
      <c r="T1902" s="2">
        <v>0.183</v>
      </c>
      <c r="U1902" s="2">
        <v>0.35099999999999998</v>
      </c>
      <c r="V1902" s="2">
        <v>0.316</v>
      </c>
      <c r="W1902" s="2">
        <v>0.214</v>
      </c>
      <c r="X1902" s="2">
        <v>0.42699999999999999</v>
      </c>
      <c r="Y1902" s="2">
        <v>0.42199999999999999</v>
      </c>
      <c r="Z1902" s="2">
        <v>0.31</v>
      </c>
      <c r="AA1902" s="2">
        <v>0.80500000000000005</v>
      </c>
      <c r="AB1902" s="2">
        <v>1</v>
      </c>
      <c r="AC1902" s="2">
        <v>0.90500000000000003</v>
      </c>
      <c r="AD1902" s="2">
        <v>0.27700000000000002</v>
      </c>
      <c r="AE1902" s="2">
        <v>0.79900000000000004</v>
      </c>
      <c r="AF1902" s="2">
        <v>1E-3</v>
      </c>
      <c r="AG1902" s="2">
        <v>1E-3</v>
      </c>
      <c r="AH1902" s="2">
        <v>0.91700000000000004</v>
      </c>
      <c r="AI1902" s="2">
        <v>0</v>
      </c>
      <c r="AJ1902" s="2">
        <v>0</v>
      </c>
      <c r="AK1902">
        <v>2871911</v>
      </c>
      <c r="AL1902">
        <v>481.14</v>
      </c>
      <c r="AM1902" t="s">
        <v>53</v>
      </c>
      <c r="AN1902" s="3">
        <v>0.64842857142857147</v>
      </c>
      <c r="AO1902" s="3">
        <v>5.2830108916821833E-3</v>
      </c>
      <c r="AP1902" s="3">
        <v>0.64810635007700745</v>
      </c>
      <c r="AQ1902" s="3">
        <v>5.2423906820321274E-3</v>
      </c>
      <c r="AR1902" s="3">
        <v>0.70030611378514995</v>
      </c>
      <c r="AS1902" s="3">
        <v>4.5860159785673354E-3</v>
      </c>
      <c r="AT1902" s="10">
        <v>17.513582491899999</v>
      </c>
      <c r="AU1902" s="1">
        <v>455.83203125</v>
      </c>
      <c r="AV1902" s="5">
        <v>3996.8978381479642</v>
      </c>
      <c r="AW1902" s="9">
        <v>11.186892032623289</v>
      </c>
      <c r="AX1902">
        <v>24</v>
      </c>
      <c r="AY1902" t="s">
        <v>50</v>
      </c>
      <c r="AZ1902" s="9">
        <f>AVERAGE(MainTable[[#This Row],[f1]:[f4]])</f>
        <v>0.87560000000000004</v>
      </c>
      <c r="BA1902" s="9">
        <f>AVERAGE(MainTable[[#This Row],[l1]:[l3]])</f>
        <v>0.28333333333333338</v>
      </c>
      <c r="BB1902" s="9">
        <f>AVERAGE(MainTable[[#This Row],[n1]:[lsc]])</f>
        <v>0.52966666666666662</v>
      </c>
      <c r="BC1902" s="9">
        <f>AVERAGE(MainTable[[#This Row],[density]:[clsCoef]])</f>
        <v>0.59099999999999997</v>
      </c>
      <c r="BD1902" s="9">
        <f>AVERAGE(MainTable[[#This Row],[t2]:[t4]])</f>
        <v>0.30633333333333335</v>
      </c>
      <c r="BE1902" s="9">
        <f>AVERAGE(MainTable[[#This Row],[c1]:[c2]])</f>
        <v>0</v>
      </c>
      <c r="BF1902" s="9">
        <f>AVERAGE(MainTable[[#This Row],[n3]], MainTable[[#This Row],[n1]], MainTable[[#This Row],[n4]])</f>
        <v>0.3153333333333333</v>
      </c>
      <c r="BG1902" s="9" t="str">
        <f>VLOOKUP(MainTable[[#This Row],[model]],ModelNames,4,FALSE)</f>
        <v>Instance-based</v>
      </c>
      <c r="BH1902" s="9" cm="1">
        <f t="array" ref="BH1902">MEDIAN(IF($AM$2:$AM$2385=AM1902,$AN$2:$AN$2385))</f>
        <v>0.85</v>
      </c>
      <c r="BI1902" s="9" t="str" cm="1">
        <f t="array" ref="BI1902">LEFT(A1902, MIN(IFERROR(FIND({"_binarized","_clean","_converted"}, A1902), LEN(A1902)+1))-1)</f>
        <v>cardiovascular_disease_classification</v>
      </c>
    </row>
    <row r="1903" spans="1:61" x14ac:dyDescent="0.25">
      <c r="A1903" t="s">
        <v>96</v>
      </c>
      <c r="B1903" s="6">
        <v>70000</v>
      </c>
      <c r="C1903">
        <v>13</v>
      </c>
      <c r="D1903">
        <v>12</v>
      </c>
      <c r="E1903">
        <v>0</v>
      </c>
      <c r="F1903" s="1">
        <v>1.0012007204322591</v>
      </c>
      <c r="G1903">
        <v>0</v>
      </c>
      <c r="H1903">
        <v>0</v>
      </c>
      <c r="I1903" s="1">
        <v>1000000</v>
      </c>
      <c r="J1903" s="1">
        <v>753.16469693690749</v>
      </c>
      <c r="K1903" s="1">
        <v>11.031461877596</v>
      </c>
      <c r="L1903" s="1">
        <v>41.445500000000003</v>
      </c>
      <c r="M1903" s="1">
        <v>18.506</v>
      </c>
      <c r="N1903" s="2">
        <v>0.51400000000000001</v>
      </c>
      <c r="O1903" s="2">
        <v>0.88700000000000001</v>
      </c>
      <c r="P1903" s="2">
        <v>0.64</v>
      </c>
      <c r="Q1903" s="2">
        <v>0.85199999999999998</v>
      </c>
      <c r="R1903" s="2">
        <v>1</v>
      </c>
      <c r="S1903" s="2">
        <v>0.999</v>
      </c>
      <c r="T1903" s="2">
        <v>0.183</v>
      </c>
      <c r="U1903" s="2">
        <v>0.35099999999999998</v>
      </c>
      <c r="V1903" s="2">
        <v>0.316</v>
      </c>
      <c r="W1903" s="2">
        <v>0.214</v>
      </c>
      <c r="X1903" s="2">
        <v>0.42699999999999999</v>
      </c>
      <c r="Y1903" s="2">
        <v>0.42199999999999999</v>
      </c>
      <c r="Z1903" s="2">
        <v>0.31</v>
      </c>
      <c r="AA1903" s="2">
        <v>0.80500000000000005</v>
      </c>
      <c r="AB1903" s="2">
        <v>1</v>
      </c>
      <c r="AC1903" s="2">
        <v>0.90500000000000003</v>
      </c>
      <c r="AD1903" s="2">
        <v>0.27700000000000002</v>
      </c>
      <c r="AE1903" s="2">
        <v>0.79900000000000004</v>
      </c>
      <c r="AF1903" s="2">
        <v>1E-3</v>
      </c>
      <c r="AG1903" s="2">
        <v>1E-3</v>
      </c>
      <c r="AH1903" s="2">
        <v>0.91700000000000004</v>
      </c>
      <c r="AI1903" s="2">
        <v>0</v>
      </c>
      <c r="AJ1903" s="2">
        <v>0</v>
      </c>
      <c r="AK1903">
        <v>2871911</v>
      </c>
      <c r="AL1903">
        <v>481.14</v>
      </c>
      <c r="AM1903" t="s">
        <v>64</v>
      </c>
      <c r="AN1903" s="3">
        <v>0.64755714285714283</v>
      </c>
      <c r="AO1903" s="3">
        <v>5.2817359545775716E-3</v>
      </c>
      <c r="AP1903" s="3">
        <v>0.64711325742258163</v>
      </c>
      <c r="AQ1903" s="3">
        <v>5.3393839956580383E-3</v>
      </c>
      <c r="AR1903" s="3">
        <v>0.70351380685758436</v>
      </c>
      <c r="AS1903" s="3">
        <v>5.9707610444059648E-3</v>
      </c>
      <c r="AT1903" s="10">
        <v>1.8519401999999999E-3</v>
      </c>
      <c r="AU1903" s="1">
        <v>479.52734375</v>
      </c>
      <c r="AV1903" s="5">
        <v>37798197.64148514</v>
      </c>
      <c r="AW1903" s="9">
        <v>0.15424537658691409</v>
      </c>
      <c r="AX1903">
        <v>2</v>
      </c>
      <c r="AY1903" t="s">
        <v>50</v>
      </c>
      <c r="AZ1903" s="9">
        <f>AVERAGE(MainTable[[#This Row],[f1]:[f4]])</f>
        <v>0.87560000000000004</v>
      </c>
      <c r="BA1903" s="9">
        <f>AVERAGE(MainTable[[#This Row],[l1]:[l3]])</f>
        <v>0.28333333333333338</v>
      </c>
      <c r="BB1903" s="9">
        <f>AVERAGE(MainTable[[#This Row],[n1]:[lsc]])</f>
        <v>0.52966666666666662</v>
      </c>
      <c r="BC1903" s="9">
        <f>AVERAGE(MainTable[[#This Row],[density]:[clsCoef]])</f>
        <v>0.59099999999999997</v>
      </c>
      <c r="BD1903" s="9">
        <f>AVERAGE(MainTable[[#This Row],[t2]:[t4]])</f>
        <v>0.30633333333333335</v>
      </c>
      <c r="BE1903" s="9">
        <f>AVERAGE(MainTable[[#This Row],[c1]:[c2]])</f>
        <v>0</v>
      </c>
      <c r="BF1903" s="9">
        <f>AVERAGE(MainTable[[#This Row],[n3]], MainTable[[#This Row],[n1]], MainTable[[#This Row],[n4]])</f>
        <v>0.3153333333333333</v>
      </c>
      <c r="BG1903" s="9" t="str">
        <f>VLOOKUP(MainTable[[#This Row],[model]],ModelNames,4,FALSE)</f>
        <v>Discriminant</v>
      </c>
      <c r="BH1903" s="9" cm="1">
        <f t="array" ref="BH1903">MEDIAN(IF($AM$2:$AM$2385=AM1903,$AN$2:$AN$2385))</f>
        <v>0.83860904466088915</v>
      </c>
      <c r="BI1903" s="9" t="str" cm="1">
        <f t="array" ref="BI1903">LEFT(A1903, MIN(IFERROR(FIND({"_binarized","_clean","_converted"}, A1903), LEN(A1903)+1))-1)</f>
        <v>cardiovascular_disease_classification</v>
      </c>
    </row>
    <row r="1904" spans="1:61" x14ac:dyDescent="0.25">
      <c r="A1904" t="s">
        <v>96</v>
      </c>
      <c r="B1904" s="6">
        <v>70000</v>
      </c>
      <c r="C1904">
        <v>13</v>
      </c>
      <c r="D1904">
        <v>12</v>
      </c>
      <c r="E1904">
        <v>0</v>
      </c>
      <c r="F1904" s="1">
        <v>1.0012007204322591</v>
      </c>
      <c r="G1904">
        <v>0</v>
      </c>
      <c r="H1904">
        <v>0</v>
      </c>
      <c r="I1904" s="1">
        <v>1000000</v>
      </c>
      <c r="J1904" s="1">
        <v>753.16469693690749</v>
      </c>
      <c r="K1904" s="1">
        <v>11.031461877596</v>
      </c>
      <c r="L1904" s="1">
        <v>41.445500000000003</v>
      </c>
      <c r="M1904" s="1">
        <v>18.506</v>
      </c>
      <c r="N1904" s="2">
        <v>0.51400000000000001</v>
      </c>
      <c r="O1904" s="2">
        <v>0.88700000000000001</v>
      </c>
      <c r="P1904" s="2">
        <v>0.64</v>
      </c>
      <c r="Q1904" s="2">
        <v>0.85199999999999998</v>
      </c>
      <c r="R1904" s="2">
        <v>1</v>
      </c>
      <c r="S1904" s="2">
        <v>0.999</v>
      </c>
      <c r="T1904" s="2">
        <v>0.183</v>
      </c>
      <c r="U1904" s="2">
        <v>0.35099999999999998</v>
      </c>
      <c r="V1904" s="2">
        <v>0.316</v>
      </c>
      <c r="W1904" s="2">
        <v>0.214</v>
      </c>
      <c r="X1904" s="2">
        <v>0.42699999999999999</v>
      </c>
      <c r="Y1904" s="2">
        <v>0.42199999999999999</v>
      </c>
      <c r="Z1904" s="2">
        <v>0.31</v>
      </c>
      <c r="AA1904" s="2">
        <v>0.80500000000000005</v>
      </c>
      <c r="AB1904" s="2">
        <v>1</v>
      </c>
      <c r="AC1904" s="2">
        <v>0.90500000000000003</v>
      </c>
      <c r="AD1904" s="2">
        <v>0.27700000000000002</v>
      </c>
      <c r="AE1904" s="2">
        <v>0.79900000000000004</v>
      </c>
      <c r="AF1904" s="2">
        <v>1E-3</v>
      </c>
      <c r="AG1904" s="2">
        <v>1E-3</v>
      </c>
      <c r="AH1904" s="2">
        <v>0.91700000000000004</v>
      </c>
      <c r="AI1904" s="2">
        <v>0</v>
      </c>
      <c r="AJ1904" s="2">
        <v>0</v>
      </c>
      <c r="AK1904">
        <v>2871911</v>
      </c>
      <c r="AL1904">
        <v>481.14</v>
      </c>
      <c r="AM1904" t="s">
        <v>61</v>
      </c>
      <c r="AN1904" s="3">
        <v>0.6116571428571429</v>
      </c>
      <c r="AO1904" s="3">
        <v>6.4822205819819014E-3</v>
      </c>
      <c r="AP1904" s="3">
        <v>0.58659654793994853</v>
      </c>
      <c r="AQ1904" s="3">
        <v>1.078845752736784E-2</v>
      </c>
      <c r="AR1904" s="3">
        <v>0.69809884575299497</v>
      </c>
      <c r="AS1904" s="3">
        <v>7.4044342508092472E-3</v>
      </c>
      <c r="AT1904" s="10">
        <v>1.4073300400000001E-2</v>
      </c>
      <c r="AU1904" s="1">
        <v>500.14453125</v>
      </c>
      <c r="AV1904" s="5">
        <v>4973957.6503912574</v>
      </c>
      <c r="AW1904" s="9">
        <v>0.16389608383178711</v>
      </c>
      <c r="AX1904">
        <v>4</v>
      </c>
      <c r="AY1904" t="s">
        <v>50</v>
      </c>
      <c r="AZ1904" s="9">
        <f>AVERAGE(MainTable[[#This Row],[f1]:[f4]])</f>
        <v>0.87560000000000004</v>
      </c>
      <c r="BA1904" s="9">
        <f>AVERAGE(MainTable[[#This Row],[l1]:[l3]])</f>
        <v>0.28333333333333338</v>
      </c>
      <c r="BB1904" s="9">
        <f>AVERAGE(MainTable[[#This Row],[n1]:[lsc]])</f>
        <v>0.52966666666666662</v>
      </c>
      <c r="BC1904" s="9">
        <f>AVERAGE(MainTable[[#This Row],[density]:[clsCoef]])</f>
        <v>0.59099999999999997</v>
      </c>
      <c r="BD1904" s="9">
        <f>AVERAGE(MainTable[[#This Row],[t2]:[t4]])</f>
        <v>0.30633333333333335</v>
      </c>
      <c r="BE1904" s="9">
        <f>AVERAGE(MainTable[[#This Row],[c1]:[c2]])</f>
        <v>0</v>
      </c>
      <c r="BF1904" s="9">
        <f>AVERAGE(MainTable[[#This Row],[n3]], MainTable[[#This Row],[n1]], MainTable[[#This Row],[n4]])</f>
        <v>0.3153333333333333</v>
      </c>
      <c r="BG1904" s="9" t="str">
        <f>VLOOKUP(MainTable[[#This Row],[model]],ModelNames,4,FALSE)</f>
        <v>Discriminant</v>
      </c>
      <c r="BH1904" s="9" cm="1">
        <f t="array" ref="BH1904">MEDIAN(IF($AM$2:$AM$2385=AM1904,$AN$2:$AN$2385))</f>
        <v>0.82848361206198695</v>
      </c>
      <c r="BI1904" s="9" t="str" cm="1">
        <f t="array" ref="BI1904">LEFT(A1904, MIN(IFERROR(FIND({"_binarized","_clean","_converted"}, A1904), LEN(A1904)+1))-1)</f>
        <v>cardiovascular_disease_classification</v>
      </c>
    </row>
    <row r="1905" spans="1:61" x14ac:dyDescent="0.25">
      <c r="A1905" t="s">
        <v>96</v>
      </c>
      <c r="B1905" s="6">
        <v>70000</v>
      </c>
      <c r="C1905">
        <v>13</v>
      </c>
      <c r="D1905">
        <v>12</v>
      </c>
      <c r="E1905">
        <v>0</v>
      </c>
      <c r="F1905" s="1">
        <v>1.0012007204322591</v>
      </c>
      <c r="G1905">
        <v>0</v>
      </c>
      <c r="H1905">
        <v>0</v>
      </c>
      <c r="I1905" s="1">
        <v>1000000</v>
      </c>
      <c r="J1905" s="1">
        <v>753.16469693690749</v>
      </c>
      <c r="K1905" s="1">
        <v>11.031461877596</v>
      </c>
      <c r="L1905" s="1">
        <v>41.445500000000003</v>
      </c>
      <c r="M1905" s="1">
        <v>18.506</v>
      </c>
      <c r="N1905" s="2">
        <v>0.51400000000000001</v>
      </c>
      <c r="O1905" s="2">
        <v>0.88700000000000001</v>
      </c>
      <c r="P1905" s="2">
        <v>0.64</v>
      </c>
      <c r="Q1905" s="2">
        <v>0.85199999999999998</v>
      </c>
      <c r="R1905" s="2">
        <v>1</v>
      </c>
      <c r="S1905" s="2">
        <v>0.999</v>
      </c>
      <c r="T1905" s="2">
        <v>0.183</v>
      </c>
      <c r="U1905" s="2">
        <v>0.35099999999999998</v>
      </c>
      <c r="V1905" s="2">
        <v>0.316</v>
      </c>
      <c r="W1905" s="2">
        <v>0.214</v>
      </c>
      <c r="X1905" s="2">
        <v>0.42699999999999999</v>
      </c>
      <c r="Y1905" s="2">
        <v>0.42199999999999999</v>
      </c>
      <c r="Z1905" s="2">
        <v>0.31</v>
      </c>
      <c r="AA1905" s="2">
        <v>0.80500000000000005</v>
      </c>
      <c r="AB1905" s="2">
        <v>1</v>
      </c>
      <c r="AC1905" s="2">
        <v>0.90500000000000003</v>
      </c>
      <c r="AD1905" s="2">
        <v>0.27700000000000002</v>
      </c>
      <c r="AE1905" s="2">
        <v>0.79900000000000004</v>
      </c>
      <c r="AF1905" s="2">
        <v>1E-3</v>
      </c>
      <c r="AG1905" s="2">
        <v>1E-3</v>
      </c>
      <c r="AH1905" s="2">
        <v>0.91700000000000004</v>
      </c>
      <c r="AI1905" s="2">
        <v>0</v>
      </c>
      <c r="AJ1905" s="2">
        <v>0</v>
      </c>
      <c r="AK1905">
        <v>2871911</v>
      </c>
      <c r="AL1905">
        <v>481.14</v>
      </c>
      <c r="AM1905" t="s">
        <v>63</v>
      </c>
      <c r="AN1905" s="3">
        <v>0.59078571428571425</v>
      </c>
      <c r="AO1905" s="3">
        <v>5.8042911641618816E-3</v>
      </c>
      <c r="AP1905" s="3">
        <v>0.55120782363993504</v>
      </c>
      <c r="AQ1905" s="3">
        <v>1.0791993221200049E-2</v>
      </c>
      <c r="AR1905" s="3">
        <v>0.69183387002052876</v>
      </c>
      <c r="AS1905" s="3">
        <v>7.5727575030517889E-3</v>
      </c>
      <c r="AT1905" s="10">
        <v>1.1101079E-2</v>
      </c>
      <c r="AU1905" s="1">
        <v>465.1875</v>
      </c>
      <c r="AV1905" s="5">
        <v>6305693.3547817608</v>
      </c>
      <c r="AW1905" s="9">
        <v>0.16356611251831049</v>
      </c>
      <c r="AX1905">
        <v>4</v>
      </c>
      <c r="AY1905" t="s">
        <v>50</v>
      </c>
      <c r="AZ1905" s="9">
        <f>AVERAGE(MainTable[[#This Row],[f1]:[f4]])</f>
        <v>0.87560000000000004</v>
      </c>
      <c r="BA1905" s="9">
        <f>AVERAGE(MainTable[[#This Row],[l1]:[l3]])</f>
        <v>0.28333333333333338</v>
      </c>
      <c r="BB1905" s="9">
        <f>AVERAGE(MainTable[[#This Row],[n1]:[lsc]])</f>
        <v>0.52966666666666662</v>
      </c>
      <c r="BC1905" s="9">
        <f>AVERAGE(MainTable[[#This Row],[density]:[clsCoef]])</f>
        <v>0.59099999999999997</v>
      </c>
      <c r="BD1905" s="9">
        <f>AVERAGE(MainTable[[#This Row],[t2]:[t4]])</f>
        <v>0.30633333333333335</v>
      </c>
      <c r="BE1905" s="9">
        <f>AVERAGE(MainTable[[#This Row],[c1]:[c2]])</f>
        <v>0</v>
      </c>
      <c r="BF1905" s="9">
        <f>AVERAGE(MainTable[[#This Row],[n3]], MainTable[[#This Row],[n1]], MainTable[[#This Row],[n4]])</f>
        <v>0.3153333333333333</v>
      </c>
      <c r="BG1905" s="9" t="str">
        <f>VLOOKUP(MainTable[[#This Row],[model]],ModelNames,4,FALSE)</f>
        <v>Probabilistic</v>
      </c>
      <c r="BH1905" s="9" cm="1">
        <f t="array" ref="BH1905">MEDIAN(IF($AM$2:$AM$2385=AM1905,$AN$2:$AN$2385))</f>
        <v>0.73750000000000004</v>
      </c>
      <c r="BI1905" s="9" t="str" cm="1">
        <f t="array" ref="BI1905">LEFT(A1905, MIN(IFERROR(FIND({"_binarized","_clean","_converted"}, A1905), LEN(A1905)+1))-1)</f>
        <v>cardiovascular_disease_classification</v>
      </c>
    </row>
    <row r="1906" spans="1:61" x14ac:dyDescent="0.25">
      <c r="A1906" t="s">
        <v>95</v>
      </c>
      <c r="B1906" s="6">
        <v>20640</v>
      </c>
      <c r="C1906">
        <v>9</v>
      </c>
      <c r="D1906">
        <v>8</v>
      </c>
      <c r="E1906">
        <v>0</v>
      </c>
      <c r="F1906" s="1">
        <v>1.0005815644082581</v>
      </c>
      <c r="G1906">
        <v>0</v>
      </c>
      <c r="H1906">
        <v>0</v>
      </c>
      <c r="I1906" s="1">
        <v>27.999216021951391</v>
      </c>
      <c r="J1906" s="1">
        <v>18.978799612855699</v>
      </c>
      <c r="K1906" s="1">
        <v>2.3020143985061572</v>
      </c>
      <c r="L1906" s="1">
        <v>14.631600000000001</v>
      </c>
      <c r="M1906" s="1">
        <v>9.4713999999999992</v>
      </c>
      <c r="N1906" s="2">
        <v>0.35799999999999998</v>
      </c>
      <c r="O1906" s="2">
        <v>0.57499999999999996</v>
      </c>
      <c r="P1906" s="2">
        <v>0.247</v>
      </c>
      <c r="Q1906" s="2">
        <v>0.24199999999999999</v>
      </c>
      <c r="R1906" s="2">
        <v>0.98899999999999999</v>
      </c>
      <c r="S1906" s="2">
        <v>0.98499999999999999</v>
      </c>
      <c r="T1906" s="2">
        <v>2.8000000000000001E-2</v>
      </c>
      <c r="U1906" s="2">
        <v>0.16600000000000001</v>
      </c>
      <c r="V1906" s="2">
        <v>0.11</v>
      </c>
      <c r="W1906" s="2">
        <v>9.5000000000000001E-2</v>
      </c>
      <c r="X1906" s="2">
        <v>0.34300000000000003</v>
      </c>
      <c r="Y1906" s="2">
        <v>0.18099999999999999</v>
      </c>
      <c r="Z1906" s="2">
        <v>0.153</v>
      </c>
      <c r="AA1906" s="2">
        <v>0.501</v>
      </c>
      <c r="AB1906" s="2">
        <v>0.998</v>
      </c>
      <c r="AC1906" s="2">
        <v>0.80300000000000005</v>
      </c>
      <c r="AD1906" s="2">
        <v>0.20799999999999999</v>
      </c>
      <c r="AE1906" s="2">
        <v>0.74299999999999999</v>
      </c>
      <c r="AF1906" s="2">
        <v>1E-3</v>
      </c>
      <c r="AG1906" s="2">
        <v>0</v>
      </c>
      <c r="AH1906" s="2">
        <v>0.5</v>
      </c>
      <c r="AI1906" s="2">
        <v>0</v>
      </c>
      <c r="AJ1906" s="2">
        <v>0</v>
      </c>
      <c r="AK1906">
        <v>909592</v>
      </c>
      <c r="AL1906">
        <v>5237.5200000000004</v>
      </c>
      <c r="AM1906" t="s">
        <v>55</v>
      </c>
      <c r="AN1906" s="3">
        <v>0.90503875968992253</v>
      </c>
      <c r="AO1906" s="3">
        <v>2.6180728849042891E-3</v>
      </c>
      <c r="AP1906" s="3">
        <v>0.90503603125423937</v>
      </c>
      <c r="AQ1906" s="3">
        <v>2.6146985178318902E-3</v>
      </c>
      <c r="AR1906" s="3">
        <v>0.96801719498543126</v>
      </c>
      <c r="AS1906" s="3">
        <v>1.834472554961514E-3</v>
      </c>
      <c r="AT1906" s="10">
        <v>1.0507440599999999E-2</v>
      </c>
      <c r="AU1906" s="1">
        <v>312.484375</v>
      </c>
      <c r="AV1906" s="5">
        <v>1964322.3169674659</v>
      </c>
      <c r="AW1906" s="9">
        <v>3.5315737724304199</v>
      </c>
      <c r="AX1906">
        <v>16</v>
      </c>
      <c r="AY1906" t="s">
        <v>50</v>
      </c>
      <c r="AZ1906" s="9">
        <f>AVERAGE(MainTable[[#This Row],[f1]:[f4]])</f>
        <v>0.60759999999999992</v>
      </c>
      <c r="BA1906" s="9">
        <f>AVERAGE(MainTable[[#This Row],[l1]:[l3]])</f>
        <v>0.10133333333333333</v>
      </c>
      <c r="BB1906" s="9">
        <f>AVERAGE(MainTable[[#This Row],[n1]:[lsc]])</f>
        <v>0.3785</v>
      </c>
      <c r="BC1906" s="9">
        <f>AVERAGE(MainTable[[#This Row],[density]:[clsCoef]])</f>
        <v>0.50550000000000006</v>
      </c>
      <c r="BD1906" s="9">
        <f>AVERAGE(MainTable[[#This Row],[t2]:[t4]])</f>
        <v>0.16700000000000001</v>
      </c>
      <c r="BE1906" s="9">
        <f>AVERAGE(MainTable[[#This Row],[c1]:[c2]])</f>
        <v>0</v>
      </c>
      <c r="BF1906" s="9">
        <f>AVERAGE(MainTable[[#This Row],[n3]], MainTable[[#This Row],[n1]], MainTable[[#This Row],[n4]])</f>
        <v>0.14300000000000002</v>
      </c>
      <c r="BG1906" s="9" t="str">
        <f>VLOOKUP(MainTable[[#This Row],[model]],ModelNames,4,FALSE)</f>
        <v>Tree Ensemble</v>
      </c>
      <c r="BH1906" s="9" cm="1">
        <f t="array" ref="BH1906">MEDIAN(IF($AM$2:$AM$2385=AM1906,$AN$2:$AN$2385))</f>
        <v>0.88267425723439863</v>
      </c>
      <c r="BI1906" s="9" t="str" cm="1">
        <f t="array" ref="BI1906">LEFT(A1906, MIN(IFERROR(FIND({"_binarized","_clean","_converted"}, A1906), LEN(A1906)+1))-1)</f>
        <v>california_housing_classification</v>
      </c>
    </row>
    <row r="1907" spans="1:61" x14ac:dyDescent="0.25">
      <c r="A1907" t="s">
        <v>95</v>
      </c>
      <c r="B1907" s="6">
        <v>20640</v>
      </c>
      <c r="C1907">
        <v>9</v>
      </c>
      <c r="D1907">
        <v>8</v>
      </c>
      <c r="E1907">
        <v>0</v>
      </c>
      <c r="F1907" s="1">
        <v>1.0005815644082581</v>
      </c>
      <c r="G1907">
        <v>0</v>
      </c>
      <c r="H1907">
        <v>0</v>
      </c>
      <c r="I1907" s="1">
        <v>27.999216021951391</v>
      </c>
      <c r="J1907" s="1">
        <v>18.978799612855699</v>
      </c>
      <c r="K1907" s="1">
        <v>2.3020143985061572</v>
      </c>
      <c r="L1907" s="1">
        <v>14.631600000000001</v>
      </c>
      <c r="M1907" s="1">
        <v>9.4713999999999992</v>
      </c>
      <c r="N1907" s="2">
        <v>0.35799999999999998</v>
      </c>
      <c r="O1907" s="2">
        <v>0.57499999999999996</v>
      </c>
      <c r="P1907" s="2">
        <v>0.247</v>
      </c>
      <c r="Q1907" s="2">
        <v>0.24199999999999999</v>
      </c>
      <c r="R1907" s="2">
        <v>0.98899999999999999</v>
      </c>
      <c r="S1907" s="2">
        <v>0.98499999999999999</v>
      </c>
      <c r="T1907" s="2">
        <v>2.8000000000000001E-2</v>
      </c>
      <c r="U1907" s="2">
        <v>0.16600000000000001</v>
      </c>
      <c r="V1907" s="2">
        <v>0.11</v>
      </c>
      <c r="W1907" s="2">
        <v>9.5000000000000001E-2</v>
      </c>
      <c r="X1907" s="2">
        <v>0.34300000000000003</v>
      </c>
      <c r="Y1907" s="2">
        <v>0.18099999999999999</v>
      </c>
      <c r="Z1907" s="2">
        <v>0.153</v>
      </c>
      <c r="AA1907" s="2">
        <v>0.501</v>
      </c>
      <c r="AB1907" s="2">
        <v>0.998</v>
      </c>
      <c r="AC1907" s="2">
        <v>0.80300000000000005</v>
      </c>
      <c r="AD1907" s="2">
        <v>0.20799999999999999</v>
      </c>
      <c r="AE1907" s="2">
        <v>0.74299999999999999</v>
      </c>
      <c r="AF1907" s="2">
        <v>1E-3</v>
      </c>
      <c r="AG1907" s="2">
        <v>0</v>
      </c>
      <c r="AH1907" s="2">
        <v>0.5</v>
      </c>
      <c r="AI1907" s="2">
        <v>0</v>
      </c>
      <c r="AJ1907" s="2">
        <v>0</v>
      </c>
      <c r="AK1907">
        <v>909592</v>
      </c>
      <c r="AL1907">
        <v>5237.5200000000004</v>
      </c>
      <c r="AM1907" t="s">
        <v>58</v>
      </c>
      <c r="AN1907" s="3">
        <v>0.90155038759689921</v>
      </c>
      <c r="AO1907" s="3">
        <v>4.6029681691913283E-3</v>
      </c>
      <c r="AP1907" s="3">
        <v>0.90154627830914769</v>
      </c>
      <c r="AQ1907" s="3">
        <v>4.6021629889570681E-3</v>
      </c>
      <c r="AR1907" s="3">
        <v>0.96587527111217608</v>
      </c>
      <c r="AS1907" s="3">
        <v>2.2434765822158102E-3</v>
      </c>
      <c r="AT1907" s="10">
        <v>1.0138917000000001E-2</v>
      </c>
      <c r="AU1907" s="1">
        <v>299.44140625</v>
      </c>
      <c r="AV1907" s="5">
        <v>2035720.389317519</v>
      </c>
      <c r="AW1907" s="9">
        <v>1.064471483230591</v>
      </c>
      <c r="AX1907">
        <v>2</v>
      </c>
      <c r="AY1907" t="s">
        <v>50</v>
      </c>
      <c r="AZ1907" s="9">
        <f>AVERAGE(MainTable[[#This Row],[f1]:[f4]])</f>
        <v>0.60759999999999992</v>
      </c>
      <c r="BA1907" s="9">
        <f>AVERAGE(MainTable[[#This Row],[l1]:[l3]])</f>
        <v>0.10133333333333333</v>
      </c>
      <c r="BB1907" s="9">
        <f>AVERAGE(MainTable[[#This Row],[n1]:[lsc]])</f>
        <v>0.3785</v>
      </c>
      <c r="BC1907" s="9">
        <f>AVERAGE(MainTable[[#This Row],[density]:[clsCoef]])</f>
        <v>0.50550000000000006</v>
      </c>
      <c r="BD1907" s="9">
        <f>AVERAGE(MainTable[[#This Row],[t2]:[t4]])</f>
        <v>0.16700000000000001</v>
      </c>
      <c r="BE1907" s="9">
        <f>AVERAGE(MainTable[[#This Row],[c1]:[c2]])</f>
        <v>0</v>
      </c>
      <c r="BF1907" s="9">
        <f>AVERAGE(MainTable[[#This Row],[n3]], MainTable[[#This Row],[n1]], MainTable[[#This Row],[n4]])</f>
        <v>0.14300000000000002</v>
      </c>
      <c r="BG1907" s="9" t="str">
        <f>VLOOKUP(MainTable[[#This Row],[model]],ModelNames,4,FALSE)</f>
        <v>Tree Ensemble</v>
      </c>
      <c r="BH1907" s="9" cm="1">
        <f t="array" ref="BH1907">MEDIAN(IF($AM$2:$AM$2385=AM1907,$AN$2:$AN$2385))</f>
        <v>0.86973139609339412</v>
      </c>
      <c r="BI1907" s="9" t="str" cm="1">
        <f t="array" ref="BI1907">LEFT(A1907, MIN(IFERROR(FIND({"_binarized","_clean","_converted"}, A1907), LEN(A1907)+1))-1)</f>
        <v>california_housing_classification</v>
      </c>
    </row>
    <row r="1908" spans="1:61" x14ac:dyDescent="0.25">
      <c r="A1908" t="s">
        <v>95</v>
      </c>
      <c r="B1908" s="6">
        <v>20640</v>
      </c>
      <c r="C1908">
        <v>9</v>
      </c>
      <c r="D1908">
        <v>8</v>
      </c>
      <c r="E1908">
        <v>0</v>
      </c>
      <c r="F1908" s="1">
        <v>1.0005815644082581</v>
      </c>
      <c r="G1908">
        <v>0</v>
      </c>
      <c r="H1908">
        <v>0</v>
      </c>
      <c r="I1908" s="1">
        <v>27.999216021951391</v>
      </c>
      <c r="J1908" s="1">
        <v>18.978799612855699</v>
      </c>
      <c r="K1908" s="1">
        <v>2.3020143985061572</v>
      </c>
      <c r="L1908" s="1">
        <v>14.631600000000001</v>
      </c>
      <c r="M1908" s="1">
        <v>9.4713999999999992</v>
      </c>
      <c r="N1908" s="2">
        <v>0.35799999999999998</v>
      </c>
      <c r="O1908" s="2">
        <v>0.57499999999999996</v>
      </c>
      <c r="P1908" s="2">
        <v>0.247</v>
      </c>
      <c r="Q1908" s="2">
        <v>0.24199999999999999</v>
      </c>
      <c r="R1908" s="2">
        <v>0.98899999999999999</v>
      </c>
      <c r="S1908" s="2">
        <v>0.98499999999999999</v>
      </c>
      <c r="T1908" s="2">
        <v>2.8000000000000001E-2</v>
      </c>
      <c r="U1908" s="2">
        <v>0.16600000000000001</v>
      </c>
      <c r="V1908" s="2">
        <v>0.11</v>
      </c>
      <c r="W1908" s="2">
        <v>9.5000000000000001E-2</v>
      </c>
      <c r="X1908" s="2">
        <v>0.34300000000000003</v>
      </c>
      <c r="Y1908" s="2">
        <v>0.18099999999999999</v>
      </c>
      <c r="Z1908" s="2">
        <v>0.153</v>
      </c>
      <c r="AA1908" s="2">
        <v>0.501</v>
      </c>
      <c r="AB1908" s="2">
        <v>0.998</v>
      </c>
      <c r="AC1908" s="2">
        <v>0.80300000000000005</v>
      </c>
      <c r="AD1908" s="2">
        <v>0.20799999999999999</v>
      </c>
      <c r="AE1908" s="2">
        <v>0.74299999999999999</v>
      </c>
      <c r="AF1908" s="2">
        <v>1E-3</v>
      </c>
      <c r="AG1908" s="2">
        <v>0</v>
      </c>
      <c r="AH1908" s="2">
        <v>0.5</v>
      </c>
      <c r="AI1908" s="2">
        <v>0</v>
      </c>
      <c r="AJ1908" s="2">
        <v>0</v>
      </c>
      <c r="AK1908">
        <v>909592</v>
      </c>
      <c r="AL1908">
        <v>5237.5200000000004</v>
      </c>
      <c r="AM1908" t="s">
        <v>52</v>
      </c>
      <c r="AN1908" s="3">
        <v>0.88783914728682167</v>
      </c>
      <c r="AO1908" s="3">
        <v>3.1659514055629159E-3</v>
      </c>
      <c r="AP1908" s="3">
        <v>0.88783280097934392</v>
      </c>
      <c r="AQ1908" s="3">
        <v>3.165287396055913E-3</v>
      </c>
      <c r="AR1908" s="3">
        <v>0.95846785488888686</v>
      </c>
      <c r="AS1908" s="3">
        <v>2.565985797176549E-3</v>
      </c>
      <c r="AT1908" s="10">
        <v>0.25664870740000001</v>
      </c>
      <c r="AU1908" s="1">
        <v>586.484375</v>
      </c>
      <c r="AV1908" s="5">
        <v>80421.211584943914</v>
      </c>
      <c r="AW1908" s="9">
        <v>8.9993047714233398</v>
      </c>
      <c r="AX1908">
        <v>24</v>
      </c>
      <c r="AY1908" t="s">
        <v>50</v>
      </c>
      <c r="AZ1908" s="9">
        <f>AVERAGE(MainTable[[#This Row],[f1]:[f4]])</f>
        <v>0.60759999999999992</v>
      </c>
      <c r="BA1908" s="9">
        <f>AVERAGE(MainTable[[#This Row],[l1]:[l3]])</f>
        <v>0.10133333333333333</v>
      </c>
      <c r="BB1908" s="9">
        <f>AVERAGE(MainTable[[#This Row],[n1]:[lsc]])</f>
        <v>0.3785</v>
      </c>
      <c r="BC1908" s="9">
        <f>AVERAGE(MainTable[[#This Row],[density]:[clsCoef]])</f>
        <v>0.50550000000000006</v>
      </c>
      <c r="BD1908" s="9">
        <f>AVERAGE(MainTable[[#This Row],[t2]:[t4]])</f>
        <v>0.16700000000000001</v>
      </c>
      <c r="BE1908" s="9">
        <f>AVERAGE(MainTable[[#This Row],[c1]:[c2]])</f>
        <v>0</v>
      </c>
      <c r="BF1908" s="9">
        <f>AVERAGE(MainTable[[#This Row],[n3]], MainTable[[#This Row],[n1]], MainTable[[#This Row],[n4]])</f>
        <v>0.14300000000000002</v>
      </c>
      <c r="BG1908" s="9" t="str">
        <f>VLOOKUP(MainTable[[#This Row],[model]],ModelNames,4,FALSE)</f>
        <v>Tree Ensemble</v>
      </c>
      <c r="BH1908" s="9" cm="1">
        <f t="array" ref="BH1908">MEDIAN(IF($AM$2:$AM$2385=AM1908,$AN$2:$AN$2385))</f>
        <v>0.87140340575455077</v>
      </c>
      <c r="BI1908" s="9" t="str" cm="1">
        <f t="array" ref="BI1908">LEFT(A1908, MIN(IFERROR(FIND({"_binarized","_clean","_converted"}, A1908), LEN(A1908)+1))-1)</f>
        <v>california_housing_classification</v>
      </c>
    </row>
    <row r="1909" spans="1:61" x14ac:dyDescent="0.25">
      <c r="A1909" t="s">
        <v>95</v>
      </c>
      <c r="B1909" s="6">
        <v>20640</v>
      </c>
      <c r="C1909">
        <v>9</v>
      </c>
      <c r="D1909">
        <v>8</v>
      </c>
      <c r="E1909">
        <v>0</v>
      </c>
      <c r="F1909" s="1">
        <v>1.0005815644082581</v>
      </c>
      <c r="G1909">
        <v>0</v>
      </c>
      <c r="H1909">
        <v>0</v>
      </c>
      <c r="I1909" s="1">
        <v>27.999216021951391</v>
      </c>
      <c r="J1909" s="1">
        <v>18.978799612855699</v>
      </c>
      <c r="K1909" s="1">
        <v>2.3020143985061572</v>
      </c>
      <c r="L1909" s="1">
        <v>14.631600000000001</v>
      </c>
      <c r="M1909" s="1">
        <v>9.4713999999999992</v>
      </c>
      <c r="N1909" s="2">
        <v>0.35799999999999998</v>
      </c>
      <c r="O1909" s="2">
        <v>0.57499999999999996</v>
      </c>
      <c r="P1909" s="2">
        <v>0.247</v>
      </c>
      <c r="Q1909" s="2">
        <v>0.24199999999999999</v>
      </c>
      <c r="R1909" s="2">
        <v>0.98899999999999999</v>
      </c>
      <c r="S1909" s="2">
        <v>0.98499999999999999</v>
      </c>
      <c r="T1909" s="2">
        <v>2.8000000000000001E-2</v>
      </c>
      <c r="U1909" s="2">
        <v>0.16600000000000001</v>
      </c>
      <c r="V1909" s="2">
        <v>0.11</v>
      </c>
      <c r="W1909" s="2">
        <v>9.5000000000000001E-2</v>
      </c>
      <c r="X1909" s="2">
        <v>0.34300000000000003</v>
      </c>
      <c r="Y1909" s="2">
        <v>0.18099999999999999</v>
      </c>
      <c r="Z1909" s="2">
        <v>0.153</v>
      </c>
      <c r="AA1909" s="2">
        <v>0.501</v>
      </c>
      <c r="AB1909" s="2">
        <v>0.998</v>
      </c>
      <c r="AC1909" s="2">
        <v>0.80300000000000005</v>
      </c>
      <c r="AD1909" s="2">
        <v>0.20799999999999999</v>
      </c>
      <c r="AE1909" s="2">
        <v>0.74299999999999999</v>
      </c>
      <c r="AF1909" s="2">
        <v>1E-3</v>
      </c>
      <c r="AG1909" s="2">
        <v>0</v>
      </c>
      <c r="AH1909" s="2">
        <v>0.5</v>
      </c>
      <c r="AI1909" s="2">
        <v>0</v>
      </c>
      <c r="AJ1909" s="2">
        <v>0</v>
      </c>
      <c r="AK1909">
        <v>909592</v>
      </c>
      <c r="AL1909">
        <v>5237.5200000000004</v>
      </c>
      <c r="AM1909" t="s">
        <v>54</v>
      </c>
      <c r="AN1909" s="3">
        <v>0.88774224806201563</v>
      </c>
      <c r="AO1909" s="3">
        <v>5.2887806391454274E-3</v>
      </c>
      <c r="AP1909" s="3">
        <v>0.88773482264558867</v>
      </c>
      <c r="AQ1909" s="3">
        <v>5.2887880753948457E-3</v>
      </c>
      <c r="AR1909" s="3">
        <v>0.95844616515385683</v>
      </c>
      <c r="AS1909" s="3">
        <v>2.993299857695835E-3</v>
      </c>
      <c r="AT1909" s="10">
        <v>0.2311645269</v>
      </c>
      <c r="AU1909" s="1">
        <v>392.8515625</v>
      </c>
      <c r="AV1909" s="5">
        <v>89287.055731572094</v>
      </c>
      <c r="AW1909" s="9">
        <v>19.126693487167358</v>
      </c>
      <c r="AX1909">
        <v>16</v>
      </c>
      <c r="AY1909" t="s">
        <v>50</v>
      </c>
      <c r="AZ1909" s="9">
        <f>AVERAGE(MainTable[[#This Row],[f1]:[f4]])</f>
        <v>0.60759999999999992</v>
      </c>
      <c r="BA1909" s="9">
        <f>AVERAGE(MainTable[[#This Row],[l1]:[l3]])</f>
        <v>0.10133333333333333</v>
      </c>
      <c r="BB1909" s="9">
        <f>AVERAGE(MainTable[[#This Row],[n1]:[lsc]])</f>
        <v>0.3785</v>
      </c>
      <c r="BC1909" s="9">
        <f>AVERAGE(MainTable[[#This Row],[density]:[clsCoef]])</f>
        <v>0.50550000000000006</v>
      </c>
      <c r="BD1909" s="9">
        <f>AVERAGE(MainTable[[#This Row],[t2]:[t4]])</f>
        <v>0.16700000000000001</v>
      </c>
      <c r="BE1909" s="9">
        <f>AVERAGE(MainTable[[#This Row],[c1]:[c2]])</f>
        <v>0</v>
      </c>
      <c r="BF1909" s="9">
        <f>AVERAGE(MainTable[[#This Row],[n3]], MainTable[[#This Row],[n1]], MainTable[[#This Row],[n4]])</f>
        <v>0.14300000000000002</v>
      </c>
      <c r="BG1909" s="9" t="str">
        <f>VLOOKUP(MainTable[[#This Row],[model]],ModelNames,4,FALSE)</f>
        <v>Tree Ensemble</v>
      </c>
      <c r="BH1909" s="9" cm="1">
        <f t="array" ref="BH1909">MEDIAN(IF($AM$2:$AM$2385=AM1909,$AN$2:$AN$2385))</f>
        <v>0.87316363636363636</v>
      </c>
      <c r="BI1909" s="9" t="str" cm="1">
        <f t="array" ref="BI1909">LEFT(A1909, MIN(IFERROR(FIND({"_binarized","_clean","_converted"}, A1909), LEN(A1909)+1))-1)</f>
        <v>california_housing_classification</v>
      </c>
    </row>
    <row r="1910" spans="1:61" x14ac:dyDescent="0.25">
      <c r="A1910" t="s">
        <v>95</v>
      </c>
      <c r="B1910" s="6">
        <v>20640</v>
      </c>
      <c r="C1910">
        <v>9</v>
      </c>
      <c r="D1910">
        <v>8</v>
      </c>
      <c r="E1910">
        <v>0</v>
      </c>
      <c r="F1910" s="1">
        <v>1.0005815644082581</v>
      </c>
      <c r="G1910">
        <v>0</v>
      </c>
      <c r="H1910">
        <v>0</v>
      </c>
      <c r="I1910" s="1">
        <v>27.999216021951391</v>
      </c>
      <c r="J1910" s="1">
        <v>18.978799612855699</v>
      </c>
      <c r="K1910" s="1">
        <v>2.3020143985061572</v>
      </c>
      <c r="L1910" s="1">
        <v>14.631600000000001</v>
      </c>
      <c r="M1910" s="1">
        <v>9.4713999999999992</v>
      </c>
      <c r="N1910" s="2">
        <v>0.35799999999999998</v>
      </c>
      <c r="O1910" s="2">
        <v>0.57499999999999996</v>
      </c>
      <c r="P1910" s="2">
        <v>0.247</v>
      </c>
      <c r="Q1910" s="2">
        <v>0.24199999999999999</v>
      </c>
      <c r="R1910" s="2">
        <v>0.98899999999999999</v>
      </c>
      <c r="S1910" s="2">
        <v>0.98499999999999999</v>
      </c>
      <c r="T1910" s="2">
        <v>2.8000000000000001E-2</v>
      </c>
      <c r="U1910" s="2">
        <v>0.16600000000000001</v>
      </c>
      <c r="V1910" s="2">
        <v>0.11</v>
      </c>
      <c r="W1910" s="2">
        <v>9.5000000000000001E-2</v>
      </c>
      <c r="X1910" s="2">
        <v>0.34300000000000003</v>
      </c>
      <c r="Y1910" s="2">
        <v>0.18099999999999999</v>
      </c>
      <c r="Z1910" s="2">
        <v>0.153</v>
      </c>
      <c r="AA1910" s="2">
        <v>0.501</v>
      </c>
      <c r="AB1910" s="2">
        <v>0.998</v>
      </c>
      <c r="AC1910" s="2">
        <v>0.80300000000000005</v>
      </c>
      <c r="AD1910" s="2">
        <v>0.20799999999999999</v>
      </c>
      <c r="AE1910" s="2">
        <v>0.74299999999999999</v>
      </c>
      <c r="AF1910" s="2">
        <v>1E-3</v>
      </c>
      <c r="AG1910" s="2">
        <v>0</v>
      </c>
      <c r="AH1910" s="2">
        <v>0.5</v>
      </c>
      <c r="AI1910" s="2">
        <v>0</v>
      </c>
      <c r="AJ1910" s="2">
        <v>0</v>
      </c>
      <c r="AK1910">
        <v>909592</v>
      </c>
      <c r="AL1910">
        <v>5237.5200000000004</v>
      </c>
      <c r="AM1910" t="s">
        <v>59</v>
      </c>
      <c r="AN1910" s="3">
        <v>0.88323643410852726</v>
      </c>
      <c r="AO1910" s="3">
        <v>4.6344783114604998E-3</v>
      </c>
      <c r="AP1910" s="3">
        <v>0.88323210295360677</v>
      </c>
      <c r="AQ1910" s="3">
        <v>4.6382273724664812E-3</v>
      </c>
      <c r="AR1910" s="3">
        <v>0.9551321783145752</v>
      </c>
      <c r="AS1910" s="3">
        <v>2.963314592379225E-3</v>
      </c>
      <c r="AT1910" s="10">
        <v>3.4970140500000003E-2</v>
      </c>
      <c r="AU1910" s="1">
        <v>299.125</v>
      </c>
      <c r="AV1910" s="5">
        <v>590217.81812083011</v>
      </c>
      <c r="AW1910" s="9">
        <v>2.045051097869873</v>
      </c>
      <c r="AX1910">
        <v>1</v>
      </c>
      <c r="AY1910" t="s">
        <v>50</v>
      </c>
      <c r="AZ1910" s="9">
        <f>AVERAGE(MainTable[[#This Row],[f1]:[f4]])</f>
        <v>0.60759999999999992</v>
      </c>
      <c r="BA1910" s="9">
        <f>AVERAGE(MainTable[[#This Row],[l1]:[l3]])</f>
        <v>0.10133333333333333</v>
      </c>
      <c r="BB1910" s="9">
        <f>AVERAGE(MainTable[[#This Row],[n1]:[lsc]])</f>
        <v>0.3785</v>
      </c>
      <c r="BC1910" s="9">
        <f>AVERAGE(MainTable[[#This Row],[density]:[clsCoef]])</f>
        <v>0.50550000000000006</v>
      </c>
      <c r="BD1910" s="9">
        <f>AVERAGE(MainTable[[#This Row],[t2]:[t4]])</f>
        <v>0.16700000000000001</v>
      </c>
      <c r="BE1910" s="9">
        <f>AVERAGE(MainTable[[#This Row],[c1]:[c2]])</f>
        <v>0</v>
      </c>
      <c r="BF1910" s="9">
        <f>AVERAGE(MainTable[[#This Row],[n3]], MainTable[[#This Row],[n1]], MainTable[[#This Row],[n4]])</f>
        <v>0.14300000000000002</v>
      </c>
      <c r="BG1910" s="9" t="str">
        <f>VLOOKUP(MainTable[[#This Row],[model]],ModelNames,4,FALSE)</f>
        <v>Tree Ensemble</v>
      </c>
      <c r="BH1910" s="9" cm="1">
        <f t="array" ref="BH1910">MEDIAN(IF($AM$2:$AM$2385=AM1910,$AN$2:$AN$2385))</f>
        <v>0.86949265687583444</v>
      </c>
      <c r="BI1910" s="9" t="str" cm="1">
        <f t="array" ref="BI1910">LEFT(A1910, MIN(IFERROR(FIND({"_binarized","_clean","_converted"}, A1910), LEN(A1910)+1))-1)</f>
        <v>california_housing_classification</v>
      </c>
    </row>
    <row r="1911" spans="1:61" x14ac:dyDescent="0.25">
      <c r="A1911" t="s">
        <v>95</v>
      </c>
      <c r="B1911" s="6">
        <v>20640</v>
      </c>
      <c r="C1911">
        <v>9</v>
      </c>
      <c r="D1911">
        <v>8</v>
      </c>
      <c r="E1911">
        <v>0</v>
      </c>
      <c r="F1911" s="1">
        <v>1.0005815644082581</v>
      </c>
      <c r="G1911">
        <v>0</v>
      </c>
      <c r="H1911">
        <v>0</v>
      </c>
      <c r="I1911" s="1">
        <v>27.999216021951391</v>
      </c>
      <c r="J1911" s="1">
        <v>18.978799612855699</v>
      </c>
      <c r="K1911" s="1">
        <v>2.3020143985061572</v>
      </c>
      <c r="L1911" s="1">
        <v>14.631600000000001</v>
      </c>
      <c r="M1911" s="1">
        <v>9.4713999999999992</v>
      </c>
      <c r="N1911" s="2">
        <v>0.35799999999999998</v>
      </c>
      <c r="O1911" s="2">
        <v>0.57499999999999996</v>
      </c>
      <c r="P1911" s="2">
        <v>0.247</v>
      </c>
      <c r="Q1911" s="2">
        <v>0.24199999999999999</v>
      </c>
      <c r="R1911" s="2">
        <v>0.98899999999999999</v>
      </c>
      <c r="S1911" s="2">
        <v>0.98499999999999999</v>
      </c>
      <c r="T1911" s="2">
        <v>2.8000000000000001E-2</v>
      </c>
      <c r="U1911" s="2">
        <v>0.16600000000000001</v>
      </c>
      <c r="V1911" s="2">
        <v>0.11</v>
      </c>
      <c r="W1911" s="2">
        <v>9.5000000000000001E-2</v>
      </c>
      <c r="X1911" s="2">
        <v>0.34300000000000003</v>
      </c>
      <c r="Y1911" s="2">
        <v>0.18099999999999999</v>
      </c>
      <c r="Z1911" s="2">
        <v>0.153</v>
      </c>
      <c r="AA1911" s="2">
        <v>0.501</v>
      </c>
      <c r="AB1911" s="2">
        <v>0.998</v>
      </c>
      <c r="AC1911" s="2">
        <v>0.80300000000000005</v>
      </c>
      <c r="AD1911" s="2">
        <v>0.20799999999999999</v>
      </c>
      <c r="AE1911" s="2">
        <v>0.74299999999999999</v>
      </c>
      <c r="AF1911" s="2">
        <v>1E-3</v>
      </c>
      <c r="AG1911" s="2">
        <v>0</v>
      </c>
      <c r="AH1911" s="2">
        <v>0.5</v>
      </c>
      <c r="AI1911" s="2">
        <v>0</v>
      </c>
      <c r="AJ1911" s="2">
        <v>0</v>
      </c>
      <c r="AK1911">
        <v>909592</v>
      </c>
      <c r="AL1911">
        <v>5237.5200000000004</v>
      </c>
      <c r="AM1911" t="s">
        <v>49</v>
      </c>
      <c r="AN1911" s="3">
        <v>0.87659883720930232</v>
      </c>
      <c r="AO1911" s="3">
        <v>5.0013518994433924E-3</v>
      </c>
      <c r="AP1911" s="3">
        <v>0.87657706077867115</v>
      </c>
      <c r="AQ1911" s="3">
        <v>5.0275054902196364E-3</v>
      </c>
      <c r="AR1911" s="3">
        <v>0.95020928395259485</v>
      </c>
      <c r="AS1911" s="3">
        <v>2.2085084638763931E-3</v>
      </c>
      <c r="AT1911" s="10">
        <v>1.1258292200000001E-2</v>
      </c>
      <c r="AU1911" s="1">
        <v>285.515625</v>
      </c>
      <c r="AV1911" s="5">
        <v>1833315.3587303869</v>
      </c>
      <c r="AW1911" s="9">
        <v>60.434725999832153</v>
      </c>
      <c r="AX1911">
        <v>16</v>
      </c>
      <c r="AY1911" t="s">
        <v>50</v>
      </c>
      <c r="AZ1911" s="9">
        <f>AVERAGE(MainTable[[#This Row],[f1]:[f4]])</f>
        <v>0.60759999999999992</v>
      </c>
      <c r="BA1911" s="9">
        <f>AVERAGE(MainTable[[#This Row],[l1]:[l3]])</f>
        <v>0.10133333333333333</v>
      </c>
      <c r="BB1911" s="9">
        <f>AVERAGE(MainTable[[#This Row],[n1]:[lsc]])</f>
        <v>0.3785</v>
      </c>
      <c r="BC1911" s="9">
        <f>AVERAGE(MainTable[[#This Row],[density]:[clsCoef]])</f>
        <v>0.50550000000000006</v>
      </c>
      <c r="BD1911" s="9">
        <f>AVERAGE(MainTable[[#This Row],[t2]:[t4]])</f>
        <v>0.16700000000000001</v>
      </c>
      <c r="BE1911" s="9">
        <f>AVERAGE(MainTable[[#This Row],[c1]:[c2]])</f>
        <v>0</v>
      </c>
      <c r="BF1911" s="9">
        <f>AVERAGE(MainTable[[#This Row],[n3]], MainTable[[#This Row],[n1]], MainTable[[#This Row],[n4]])</f>
        <v>0.14300000000000002</v>
      </c>
      <c r="BG1911" s="9" t="str">
        <f>VLOOKUP(MainTable[[#This Row],[model]],ModelNames,4,FALSE)</f>
        <v>Neural</v>
      </c>
      <c r="BH1911" s="9" cm="1">
        <f t="array" ref="BH1911">MEDIAN(IF($AM$2:$AM$2385=AM1911,$AN$2:$AN$2385))</f>
        <v>0.87620447459485384</v>
      </c>
      <c r="BI1911" s="9" t="str" cm="1">
        <f t="array" ref="BI1911">LEFT(A1911, MIN(IFERROR(FIND({"_binarized","_clean","_converted"}, A1911), LEN(A1911)+1))-1)</f>
        <v>california_housing_classification</v>
      </c>
    </row>
    <row r="1912" spans="1:61" x14ac:dyDescent="0.25">
      <c r="A1912" t="s">
        <v>95</v>
      </c>
      <c r="B1912" s="6">
        <v>20640</v>
      </c>
      <c r="C1912">
        <v>9</v>
      </c>
      <c r="D1912">
        <v>8</v>
      </c>
      <c r="E1912">
        <v>0</v>
      </c>
      <c r="F1912" s="1">
        <v>1.0005815644082581</v>
      </c>
      <c r="G1912">
        <v>0</v>
      </c>
      <c r="H1912">
        <v>0</v>
      </c>
      <c r="I1912" s="1">
        <v>27.999216021951391</v>
      </c>
      <c r="J1912" s="1">
        <v>18.978799612855699</v>
      </c>
      <c r="K1912" s="1">
        <v>2.3020143985061572</v>
      </c>
      <c r="L1912" s="1">
        <v>14.631600000000001</v>
      </c>
      <c r="M1912" s="1">
        <v>9.4713999999999992</v>
      </c>
      <c r="N1912" s="2">
        <v>0.35799999999999998</v>
      </c>
      <c r="O1912" s="2">
        <v>0.57499999999999996</v>
      </c>
      <c r="P1912" s="2">
        <v>0.247</v>
      </c>
      <c r="Q1912" s="2">
        <v>0.24199999999999999</v>
      </c>
      <c r="R1912" s="2">
        <v>0.98899999999999999</v>
      </c>
      <c r="S1912" s="2">
        <v>0.98499999999999999</v>
      </c>
      <c r="T1912" s="2">
        <v>2.8000000000000001E-2</v>
      </c>
      <c r="U1912" s="2">
        <v>0.16600000000000001</v>
      </c>
      <c r="V1912" s="2">
        <v>0.11</v>
      </c>
      <c r="W1912" s="2">
        <v>9.5000000000000001E-2</v>
      </c>
      <c r="X1912" s="2">
        <v>0.34300000000000003</v>
      </c>
      <c r="Y1912" s="2">
        <v>0.18099999999999999</v>
      </c>
      <c r="Z1912" s="2">
        <v>0.153</v>
      </c>
      <c r="AA1912" s="2">
        <v>0.501</v>
      </c>
      <c r="AB1912" s="2">
        <v>0.998</v>
      </c>
      <c r="AC1912" s="2">
        <v>0.80300000000000005</v>
      </c>
      <c r="AD1912" s="2">
        <v>0.20799999999999999</v>
      </c>
      <c r="AE1912" s="2">
        <v>0.74299999999999999</v>
      </c>
      <c r="AF1912" s="2">
        <v>1E-3</v>
      </c>
      <c r="AG1912" s="2">
        <v>0</v>
      </c>
      <c r="AH1912" s="2">
        <v>0.5</v>
      </c>
      <c r="AI1912" s="2">
        <v>0</v>
      </c>
      <c r="AJ1912" s="2">
        <v>0</v>
      </c>
      <c r="AK1912">
        <v>909592</v>
      </c>
      <c r="AL1912">
        <v>5237.5200000000004</v>
      </c>
      <c r="AM1912" t="s">
        <v>51</v>
      </c>
      <c r="AN1912" s="3">
        <v>0.87228682170542648</v>
      </c>
      <c r="AO1912" s="3">
        <v>2.2223536707712561E-3</v>
      </c>
      <c r="AP1912" s="3">
        <v>0.87228287325482456</v>
      </c>
      <c r="AQ1912" s="3">
        <v>2.2210090895186628E-3</v>
      </c>
      <c r="AT1912" s="10">
        <v>3.5943434954</v>
      </c>
      <c r="AU1912" s="1">
        <v>303.37109375</v>
      </c>
      <c r="AV1912" s="5">
        <v>5742.3560176129786</v>
      </c>
      <c r="AW1912" s="9">
        <v>22.5571722984314</v>
      </c>
      <c r="AX1912">
        <v>12</v>
      </c>
      <c r="AY1912" t="s">
        <v>50</v>
      </c>
      <c r="AZ1912" s="9">
        <f>AVERAGE(MainTable[[#This Row],[f1]:[f4]])</f>
        <v>0.60759999999999992</v>
      </c>
      <c r="BA1912" s="9">
        <f>AVERAGE(MainTable[[#This Row],[l1]:[l3]])</f>
        <v>0.10133333333333333</v>
      </c>
      <c r="BB1912" s="9">
        <f>AVERAGE(MainTable[[#This Row],[n1]:[lsc]])</f>
        <v>0.3785</v>
      </c>
      <c r="BC1912" s="9">
        <f>AVERAGE(MainTable[[#This Row],[density]:[clsCoef]])</f>
        <v>0.50550000000000006</v>
      </c>
      <c r="BD1912" s="9">
        <f>AVERAGE(MainTable[[#This Row],[t2]:[t4]])</f>
        <v>0.16700000000000001</v>
      </c>
      <c r="BE1912" s="9">
        <f>AVERAGE(MainTable[[#This Row],[c1]:[c2]])</f>
        <v>0</v>
      </c>
      <c r="BF1912" s="9">
        <f>AVERAGE(MainTable[[#This Row],[n3]], MainTable[[#This Row],[n1]], MainTable[[#This Row],[n4]])</f>
        <v>0.14300000000000002</v>
      </c>
      <c r="BG1912" s="9" t="str">
        <f>VLOOKUP(MainTable[[#This Row],[model]],ModelNames,4,FALSE)</f>
        <v>Kernel/SVM</v>
      </c>
      <c r="BH1912" s="9" cm="1">
        <f t="array" ref="BH1912">MEDIAN(IF($AM$2:$AM$2385=AM1912,$AN$2:$AN$2385))</f>
        <v>0.87225452196382425</v>
      </c>
      <c r="BI1912" s="9" t="str" cm="1">
        <f t="array" ref="BI1912">LEFT(A1912, MIN(IFERROR(FIND({"_binarized","_clean","_converted"}, A1912), LEN(A1912)+1))-1)</f>
        <v>california_housing_classification</v>
      </c>
    </row>
    <row r="1913" spans="1:61" x14ac:dyDescent="0.25">
      <c r="A1913" t="s">
        <v>95</v>
      </c>
      <c r="B1913" s="6">
        <v>20640</v>
      </c>
      <c r="C1913">
        <v>9</v>
      </c>
      <c r="D1913">
        <v>8</v>
      </c>
      <c r="E1913">
        <v>0</v>
      </c>
      <c r="F1913" s="1">
        <v>1.0005815644082581</v>
      </c>
      <c r="G1913">
        <v>0</v>
      </c>
      <c r="H1913">
        <v>0</v>
      </c>
      <c r="I1913" s="1">
        <v>27.999216021951391</v>
      </c>
      <c r="J1913" s="1">
        <v>18.978799612855699</v>
      </c>
      <c r="K1913" s="1">
        <v>2.3020143985061572</v>
      </c>
      <c r="L1913" s="1">
        <v>14.631600000000001</v>
      </c>
      <c r="M1913" s="1">
        <v>9.4713999999999992</v>
      </c>
      <c r="N1913" s="2">
        <v>0.35799999999999998</v>
      </c>
      <c r="O1913" s="2">
        <v>0.57499999999999996</v>
      </c>
      <c r="P1913" s="2">
        <v>0.247</v>
      </c>
      <c r="Q1913" s="2">
        <v>0.24199999999999999</v>
      </c>
      <c r="R1913" s="2">
        <v>0.98899999999999999</v>
      </c>
      <c r="S1913" s="2">
        <v>0.98499999999999999</v>
      </c>
      <c r="T1913" s="2">
        <v>2.8000000000000001E-2</v>
      </c>
      <c r="U1913" s="2">
        <v>0.16600000000000001</v>
      </c>
      <c r="V1913" s="2">
        <v>0.11</v>
      </c>
      <c r="W1913" s="2">
        <v>9.5000000000000001E-2</v>
      </c>
      <c r="X1913" s="2">
        <v>0.34300000000000003</v>
      </c>
      <c r="Y1913" s="2">
        <v>0.18099999999999999</v>
      </c>
      <c r="Z1913" s="2">
        <v>0.153</v>
      </c>
      <c r="AA1913" s="2">
        <v>0.501</v>
      </c>
      <c r="AB1913" s="2">
        <v>0.998</v>
      </c>
      <c r="AC1913" s="2">
        <v>0.80300000000000005</v>
      </c>
      <c r="AD1913" s="2">
        <v>0.20799999999999999</v>
      </c>
      <c r="AE1913" s="2">
        <v>0.74299999999999999</v>
      </c>
      <c r="AF1913" s="2">
        <v>1E-3</v>
      </c>
      <c r="AG1913" s="2">
        <v>0</v>
      </c>
      <c r="AH1913" s="2">
        <v>0.5</v>
      </c>
      <c r="AI1913" s="2">
        <v>0</v>
      </c>
      <c r="AJ1913" s="2">
        <v>0</v>
      </c>
      <c r="AK1913">
        <v>909592</v>
      </c>
      <c r="AL1913">
        <v>5237.5200000000004</v>
      </c>
      <c r="AM1913" t="s">
        <v>57</v>
      </c>
      <c r="AN1913" s="3">
        <v>0.85978682170542631</v>
      </c>
      <c r="AO1913" s="3">
        <v>5.2927736790794227E-3</v>
      </c>
      <c r="AP1913" s="3">
        <v>0.85976890020076557</v>
      </c>
      <c r="AQ1913" s="3">
        <v>5.306700232717643E-3</v>
      </c>
      <c r="AR1913" s="3">
        <v>0.92249133633986047</v>
      </c>
      <c r="AS1913" s="3">
        <v>4.9772134285757394E-3</v>
      </c>
      <c r="AT1913" s="10">
        <v>2.878046E-3</v>
      </c>
      <c r="AU1913" s="1">
        <v>182.609375</v>
      </c>
      <c r="AV1913" s="5">
        <v>7171532.2630349426</v>
      </c>
      <c r="AW1913" s="9">
        <v>0.89532113075256348</v>
      </c>
      <c r="AX1913">
        <v>24</v>
      </c>
      <c r="AY1913" t="s">
        <v>50</v>
      </c>
      <c r="AZ1913" s="9">
        <f>AVERAGE(MainTable[[#This Row],[f1]:[f4]])</f>
        <v>0.60759999999999992</v>
      </c>
      <c r="BA1913" s="9">
        <f>AVERAGE(MainTable[[#This Row],[l1]:[l3]])</f>
        <v>0.10133333333333333</v>
      </c>
      <c r="BB1913" s="9">
        <f>AVERAGE(MainTable[[#This Row],[n1]:[lsc]])</f>
        <v>0.3785</v>
      </c>
      <c r="BC1913" s="9">
        <f>AVERAGE(MainTable[[#This Row],[density]:[clsCoef]])</f>
        <v>0.50550000000000006</v>
      </c>
      <c r="BD1913" s="9">
        <f>AVERAGE(MainTable[[#This Row],[t2]:[t4]])</f>
        <v>0.16700000000000001</v>
      </c>
      <c r="BE1913" s="9">
        <f>AVERAGE(MainTable[[#This Row],[c1]:[c2]])</f>
        <v>0</v>
      </c>
      <c r="BF1913" s="9">
        <f>AVERAGE(MainTable[[#This Row],[n3]], MainTable[[#This Row],[n1]], MainTable[[#This Row],[n4]])</f>
        <v>0.14300000000000002</v>
      </c>
      <c r="BG1913" s="9" t="str">
        <f>VLOOKUP(MainTable[[#This Row],[model]],ModelNames,4,FALSE)</f>
        <v>Tree-based</v>
      </c>
      <c r="BH1913" s="9" cm="1">
        <f t="array" ref="BH1913">MEDIAN(IF($AM$2:$AM$2385=AM1913,$AN$2:$AN$2385))</f>
        <v>0.84387062005572167</v>
      </c>
      <c r="BI1913" s="9" t="str" cm="1">
        <f t="array" ref="BI1913">LEFT(A1913, MIN(IFERROR(FIND({"_binarized","_clean","_converted"}, A1913), LEN(A1913)+1))-1)</f>
        <v>california_housing_classification</v>
      </c>
    </row>
    <row r="1914" spans="1:61" x14ac:dyDescent="0.25">
      <c r="A1914" t="s">
        <v>95</v>
      </c>
      <c r="B1914" s="6">
        <v>20640</v>
      </c>
      <c r="C1914">
        <v>9</v>
      </c>
      <c r="D1914">
        <v>8</v>
      </c>
      <c r="E1914">
        <v>0</v>
      </c>
      <c r="F1914" s="1">
        <v>1.0005815644082581</v>
      </c>
      <c r="G1914">
        <v>0</v>
      </c>
      <c r="H1914">
        <v>0</v>
      </c>
      <c r="I1914" s="1">
        <v>27.999216021951391</v>
      </c>
      <c r="J1914" s="1">
        <v>18.978799612855699</v>
      </c>
      <c r="K1914" s="1">
        <v>2.3020143985061572</v>
      </c>
      <c r="L1914" s="1">
        <v>14.631600000000001</v>
      </c>
      <c r="M1914" s="1">
        <v>9.4713999999999992</v>
      </c>
      <c r="N1914" s="2">
        <v>0.35799999999999998</v>
      </c>
      <c r="O1914" s="2">
        <v>0.57499999999999996</v>
      </c>
      <c r="P1914" s="2">
        <v>0.247</v>
      </c>
      <c r="Q1914" s="2">
        <v>0.24199999999999999</v>
      </c>
      <c r="R1914" s="2">
        <v>0.98899999999999999</v>
      </c>
      <c r="S1914" s="2">
        <v>0.98499999999999999</v>
      </c>
      <c r="T1914" s="2">
        <v>2.8000000000000001E-2</v>
      </c>
      <c r="U1914" s="2">
        <v>0.16600000000000001</v>
      </c>
      <c r="V1914" s="2">
        <v>0.11</v>
      </c>
      <c r="W1914" s="2">
        <v>9.5000000000000001E-2</v>
      </c>
      <c r="X1914" s="2">
        <v>0.34300000000000003</v>
      </c>
      <c r="Y1914" s="2">
        <v>0.18099999999999999</v>
      </c>
      <c r="Z1914" s="2">
        <v>0.153</v>
      </c>
      <c r="AA1914" s="2">
        <v>0.501</v>
      </c>
      <c r="AB1914" s="2">
        <v>0.998</v>
      </c>
      <c r="AC1914" s="2">
        <v>0.80300000000000005</v>
      </c>
      <c r="AD1914" s="2">
        <v>0.20799999999999999</v>
      </c>
      <c r="AE1914" s="2">
        <v>0.74299999999999999</v>
      </c>
      <c r="AF1914" s="2">
        <v>1E-3</v>
      </c>
      <c r="AG1914" s="2">
        <v>0</v>
      </c>
      <c r="AH1914" s="2">
        <v>0.5</v>
      </c>
      <c r="AI1914" s="2">
        <v>0</v>
      </c>
      <c r="AJ1914" s="2">
        <v>0</v>
      </c>
      <c r="AK1914">
        <v>909592</v>
      </c>
      <c r="AL1914">
        <v>5237.5200000000004</v>
      </c>
      <c r="AM1914" t="s">
        <v>53</v>
      </c>
      <c r="AN1914" s="3">
        <v>0.85528100775193805</v>
      </c>
      <c r="AO1914" s="3">
        <v>6.890413871249567E-3</v>
      </c>
      <c r="AP1914" s="3">
        <v>0.85527592326767476</v>
      </c>
      <c r="AQ1914" s="3">
        <v>6.8928830121631644E-3</v>
      </c>
      <c r="AR1914" s="3">
        <v>0.92995830563231618</v>
      </c>
      <c r="AS1914" s="3">
        <v>2.5987124512805129E-3</v>
      </c>
      <c r="AT1914" s="10">
        <v>0.40012221339999998</v>
      </c>
      <c r="AU1914" s="1">
        <v>268.8203125</v>
      </c>
      <c r="AV1914" s="5">
        <v>51584.239291512473</v>
      </c>
      <c r="AW1914" s="9">
        <v>1.1581029891967769</v>
      </c>
      <c r="AX1914">
        <v>24</v>
      </c>
      <c r="AY1914" t="s">
        <v>50</v>
      </c>
      <c r="AZ1914" s="9">
        <f>AVERAGE(MainTable[[#This Row],[f1]:[f4]])</f>
        <v>0.60759999999999992</v>
      </c>
      <c r="BA1914" s="9">
        <f>AVERAGE(MainTable[[#This Row],[l1]:[l3]])</f>
        <v>0.10133333333333333</v>
      </c>
      <c r="BB1914" s="9">
        <f>AVERAGE(MainTable[[#This Row],[n1]:[lsc]])</f>
        <v>0.3785</v>
      </c>
      <c r="BC1914" s="9">
        <f>AVERAGE(MainTable[[#This Row],[density]:[clsCoef]])</f>
        <v>0.50550000000000006</v>
      </c>
      <c r="BD1914" s="9">
        <f>AVERAGE(MainTable[[#This Row],[t2]:[t4]])</f>
        <v>0.16700000000000001</v>
      </c>
      <c r="BE1914" s="9">
        <f>AVERAGE(MainTable[[#This Row],[c1]:[c2]])</f>
        <v>0</v>
      </c>
      <c r="BF1914" s="9">
        <f>AVERAGE(MainTable[[#This Row],[n3]], MainTable[[#This Row],[n1]], MainTable[[#This Row],[n4]])</f>
        <v>0.14300000000000002</v>
      </c>
      <c r="BG1914" s="9" t="str">
        <f>VLOOKUP(MainTable[[#This Row],[model]],ModelNames,4,FALSE)</f>
        <v>Instance-based</v>
      </c>
      <c r="BH1914" s="9" cm="1">
        <f t="array" ref="BH1914">MEDIAN(IF($AM$2:$AM$2385=AM1914,$AN$2:$AN$2385))</f>
        <v>0.85</v>
      </c>
      <c r="BI1914" s="9" t="str" cm="1">
        <f t="array" ref="BI1914">LEFT(A1914, MIN(IFERROR(FIND({"_binarized","_clean","_converted"}, A1914), LEN(A1914)+1))-1)</f>
        <v>california_housing_classification</v>
      </c>
    </row>
    <row r="1915" spans="1:61" x14ac:dyDescent="0.25">
      <c r="A1915" t="s">
        <v>95</v>
      </c>
      <c r="B1915" s="6">
        <v>20640</v>
      </c>
      <c r="C1915">
        <v>9</v>
      </c>
      <c r="D1915">
        <v>8</v>
      </c>
      <c r="E1915">
        <v>0</v>
      </c>
      <c r="F1915" s="1">
        <v>1.0005815644082581</v>
      </c>
      <c r="G1915">
        <v>0</v>
      </c>
      <c r="H1915">
        <v>0</v>
      </c>
      <c r="I1915" s="1">
        <v>27.999216021951391</v>
      </c>
      <c r="J1915" s="1">
        <v>18.978799612855699</v>
      </c>
      <c r="K1915" s="1">
        <v>2.3020143985061572</v>
      </c>
      <c r="L1915" s="1">
        <v>14.631600000000001</v>
      </c>
      <c r="M1915" s="1">
        <v>9.4713999999999992</v>
      </c>
      <c r="N1915" s="2">
        <v>0.35799999999999998</v>
      </c>
      <c r="O1915" s="2">
        <v>0.57499999999999996</v>
      </c>
      <c r="P1915" s="2">
        <v>0.247</v>
      </c>
      <c r="Q1915" s="2">
        <v>0.24199999999999999</v>
      </c>
      <c r="R1915" s="2">
        <v>0.98899999999999999</v>
      </c>
      <c r="S1915" s="2">
        <v>0.98499999999999999</v>
      </c>
      <c r="T1915" s="2">
        <v>2.8000000000000001E-2</v>
      </c>
      <c r="U1915" s="2">
        <v>0.16600000000000001</v>
      </c>
      <c r="V1915" s="2">
        <v>0.11</v>
      </c>
      <c r="W1915" s="2">
        <v>9.5000000000000001E-2</v>
      </c>
      <c r="X1915" s="2">
        <v>0.34300000000000003</v>
      </c>
      <c r="Y1915" s="2">
        <v>0.18099999999999999</v>
      </c>
      <c r="Z1915" s="2">
        <v>0.153</v>
      </c>
      <c r="AA1915" s="2">
        <v>0.501</v>
      </c>
      <c r="AB1915" s="2">
        <v>0.998</v>
      </c>
      <c r="AC1915" s="2">
        <v>0.80300000000000005</v>
      </c>
      <c r="AD1915" s="2">
        <v>0.20799999999999999</v>
      </c>
      <c r="AE1915" s="2">
        <v>0.74299999999999999</v>
      </c>
      <c r="AF1915" s="2">
        <v>1E-3</v>
      </c>
      <c r="AG1915" s="2">
        <v>0</v>
      </c>
      <c r="AH1915" s="2">
        <v>0.5</v>
      </c>
      <c r="AI1915" s="2">
        <v>0</v>
      </c>
      <c r="AJ1915" s="2">
        <v>0</v>
      </c>
      <c r="AK1915">
        <v>909592</v>
      </c>
      <c r="AL1915">
        <v>5237.5200000000004</v>
      </c>
      <c r="AM1915" t="s">
        <v>64</v>
      </c>
      <c r="AN1915" s="3">
        <v>0.83890503875968991</v>
      </c>
      <c r="AO1915" s="3">
        <v>4.6597345110638167E-3</v>
      </c>
      <c r="AP1915" s="3">
        <v>0.83889594106787246</v>
      </c>
      <c r="AQ1915" s="3">
        <v>4.6651504035634082E-3</v>
      </c>
      <c r="AR1915" s="3">
        <v>0.91589526374468999</v>
      </c>
      <c r="AS1915" s="3">
        <v>1.54338075657636E-3</v>
      </c>
      <c r="AT1915" s="10">
        <v>1.4612198E-3</v>
      </c>
      <c r="AU1915" s="1">
        <v>277.109375</v>
      </c>
      <c r="AV1915" s="5">
        <v>14125185.119436109</v>
      </c>
      <c r="AW1915" s="9">
        <v>0.14606356620788569</v>
      </c>
      <c r="AX1915">
        <v>2</v>
      </c>
      <c r="AY1915" t="s">
        <v>50</v>
      </c>
      <c r="AZ1915" s="9">
        <f>AVERAGE(MainTable[[#This Row],[f1]:[f4]])</f>
        <v>0.60759999999999992</v>
      </c>
      <c r="BA1915" s="9">
        <f>AVERAGE(MainTable[[#This Row],[l1]:[l3]])</f>
        <v>0.10133333333333333</v>
      </c>
      <c r="BB1915" s="9">
        <f>AVERAGE(MainTable[[#This Row],[n1]:[lsc]])</f>
        <v>0.3785</v>
      </c>
      <c r="BC1915" s="9">
        <f>AVERAGE(MainTable[[#This Row],[density]:[clsCoef]])</f>
        <v>0.50550000000000006</v>
      </c>
      <c r="BD1915" s="9">
        <f>AVERAGE(MainTable[[#This Row],[t2]:[t4]])</f>
        <v>0.16700000000000001</v>
      </c>
      <c r="BE1915" s="9">
        <f>AVERAGE(MainTable[[#This Row],[c1]:[c2]])</f>
        <v>0</v>
      </c>
      <c r="BF1915" s="9">
        <f>AVERAGE(MainTable[[#This Row],[n3]], MainTable[[#This Row],[n1]], MainTable[[#This Row],[n4]])</f>
        <v>0.14300000000000002</v>
      </c>
      <c r="BG1915" s="9" t="str">
        <f>VLOOKUP(MainTable[[#This Row],[model]],ModelNames,4,FALSE)</f>
        <v>Discriminant</v>
      </c>
      <c r="BH1915" s="9" cm="1">
        <f t="array" ref="BH1915">MEDIAN(IF($AM$2:$AM$2385=AM1915,$AN$2:$AN$2385))</f>
        <v>0.83860904466088915</v>
      </c>
      <c r="BI1915" s="9" t="str" cm="1">
        <f t="array" ref="BI1915">LEFT(A1915, MIN(IFERROR(FIND({"_binarized","_clean","_converted"}, A1915), LEN(A1915)+1))-1)</f>
        <v>california_housing_classification</v>
      </c>
    </row>
    <row r="1916" spans="1:61" x14ac:dyDescent="0.25">
      <c r="A1916" t="s">
        <v>95</v>
      </c>
      <c r="B1916" s="6">
        <v>20640</v>
      </c>
      <c r="C1916">
        <v>9</v>
      </c>
      <c r="D1916">
        <v>8</v>
      </c>
      <c r="E1916">
        <v>0</v>
      </c>
      <c r="F1916" s="1">
        <v>1.0005815644082581</v>
      </c>
      <c r="G1916">
        <v>0</v>
      </c>
      <c r="H1916">
        <v>0</v>
      </c>
      <c r="I1916" s="1">
        <v>27.999216021951391</v>
      </c>
      <c r="J1916" s="1">
        <v>18.978799612855699</v>
      </c>
      <c r="K1916" s="1">
        <v>2.3020143985061572</v>
      </c>
      <c r="L1916" s="1">
        <v>14.631600000000001</v>
      </c>
      <c r="M1916" s="1">
        <v>9.4713999999999992</v>
      </c>
      <c r="N1916" s="2">
        <v>0.35799999999999998</v>
      </c>
      <c r="O1916" s="2">
        <v>0.57499999999999996</v>
      </c>
      <c r="P1916" s="2">
        <v>0.247</v>
      </c>
      <c r="Q1916" s="2">
        <v>0.24199999999999999</v>
      </c>
      <c r="R1916" s="2">
        <v>0.98899999999999999</v>
      </c>
      <c r="S1916" s="2">
        <v>0.98499999999999999</v>
      </c>
      <c r="T1916" s="2">
        <v>2.8000000000000001E-2</v>
      </c>
      <c r="U1916" s="2">
        <v>0.16600000000000001</v>
      </c>
      <c r="V1916" s="2">
        <v>0.11</v>
      </c>
      <c r="W1916" s="2">
        <v>9.5000000000000001E-2</v>
      </c>
      <c r="X1916" s="2">
        <v>0.34300000000000003</v>
      </c>
      <c r="Y1916" s="2">
        <v>0.18099999999999999</v>
      </c>
      <c r="Z1916" s="2">
        <v>0.153</v>
      </c>
      <c r="AA1916" s="2">
        <v>0.501</v>
      </c>
      <c r="AB1916" s="2">
        <v>0.998</v>
      </c>
      <c r="AC1916" s="2">
        <v>0.80300000000000005</v>
      </c>
      <c r="AD1916" s="2">
        <v>0.20799999999999999</v>
      </c>
      <c r="AE1916" s="2">
        <v>0.74299999999999999</v>
      </c>
      <c r="AF1916" s="2">
        <v>1E-3</v>
      </c>
      <c r="AG1916" s="2">
        <v>0</v>
      </c>
      <c r="AH1916" s="2">
        <v>0.5</v>
      </c>
      <c r="AI1916" s="2">
        <v>0</v>
      </c>
      <c r="AJ1916" s="2">
        <v>0</v>
      </c>
      <c r="AK1916">
        <v>909592</v>
      </c>
      <c r="AL1916">
        <v>5237.5200000000004</v>
      </c>
      <c r="AM1916" t="s">
        <v>62</v>
      </c>
      <c r="AN1916" s="3">
        <v>0.83890503875968991</v>
      </c>
      <c r="AO1916" s="3">
        <v>4.0910526807334553E-3</v>
      </c>
      <c r="AP1916" s="3">
        <v>0.83889372175908439</v>
      </c>
      <c r="AQ1916" s="3">
        <v>4.093385716662892E-3</v>
      </c>
      <c r="AT1916" s="10">
        <v>1.6203642000000001E-3</v>
      </c>
      <c r="AU1916" s="1">
        <v>324.44140625</v>
      </c>
      <c r="AV1916" s="5">
        <v>12737877.162573749</v>
      </c>
      <c r="AW1916" s="9">
        <v>0.58248686790466309</v>
      </c>
      <c r="AX1916">
        <v>6</v>
      </c>
      <c r="AY1916" t="s">
        <v>50</v>
      </c>
      <c r="AZ1916" s="9">
        <f>AVERAGE(MainTable[[#This Row],[f1]:[f4]])</f>
        <v>0.60759999999999992</v>
      </c>
      <c r="BA1916" s="9">
        <f>AVERAGE(MainTable[[#This Row],[l1]:[l3]])</f>
        <v>0.10133333333333333</v>
      </c>
      <c r="BB1916" s="9">
        <f>AVERAGE(MainTable[[#This Row],[n1]:[lsc]])</f>
        <v>0.3785</v>
      </c>
      <c r="BC1916" s="9">
        <f>AVERAGE(MainTable[[#This Row],[density]:[clsCoef]])</f>
        <v>0.50550000000000006</v>
      </c>
      <c r="BD1916" s="9">
        <f>AVERAGE(MainTable[[#This Row],[t2]:[t4]])</f>
        <v>0.16700000000000001</v>
      </c>
      <c r="BE1916" s="9">
        <f>AVERAGE(MainTable[[#This Row],[c1]:[c2]])</f>
        <v>0</v>
      </c>
      <c r="BF1916" s="9">
        <f>AVERAGE(MainTable[[#This Row],[n3]], MainTable[[#This Row],[n1]], MainTable[[#This Row],[n4]])</f>
        <v>0.14300000000000002</v>
      </c>
      <c r="BG1916" s="9" t="str">
        <f>VLOOKUP(MainTable[[#This Row],[model]],ModelNames,4,FALSE)</f>
        <v>Linear</v>
      </c>
      <c r="BH1916" s="9" cm="1">
        <f t="array" ref="BH1916">MEDIAN(IF($AM$2:$AM$2385=AM1916,$AN$2:$AN$2385))</f>
        <v>0.84909999999999997</v>
      </c>
      <c r="BI1916" s="9" t="str" cm="1">
        <f t="array" ref="BI1916">LEFT(A1916, MIN(IFERROR(FIND({"_binarized","_clean","_converted"}, A1916), LEN(A1916)+1))-1)</f>
        <v>california_housing_classification</v>
      </c>
    </row>
    <row r="1917" spans="1:61" x14ac:dyDescent="0.25">
      <c r="A1917" t="s">
        <v>95</v>
      </c>
      <c r="B1917" s="6">
        <v>20640</v>
      </c>
      <c r="C1917">
        <v>9</v>
      </c>
      <c r="D1917">
        <v>8</v>
      </c>
      <c r="E1917">
        <v>0</v>
      </c>
      <c r="F1917" s="1">
        <v>1.0005815644082581</v>
      </c>
      <c r="G1917">
        <v>0</v>
      </c>
      <c r="H1917">
        <v>0</v>
      </c>
      <c r="I1917" s="1">
        <v>27.999216021951391</v>
      </c>
      <c r="J1917" s="1">
        <v>18.978799612855699</v>
      </c>
      <c r="K1917" s="1">
        <v>2.3020143985061572</v>
      </c>
      <c r="L1917" s="1">
        <v>14.631600000000001</v>
      </c>
      <c r="M1917" s="1">
        <v>9.4713999999999992</v>
      </c>
      <c r="N1917" s="2">
        <v>0.35799999999999998</v>
      </c>
      <c r="O1917" s="2">
        <v>0.57499999999999996</v>
      </c>
      <c r="P1917" s="2">
        <v>0.247</v>
      </c>
      <c r="Q1917" s="2">
        <v>0.24199999999999999</v>
      </c>
      <c r="R1917" s="2">
        <v>0.98899999999999999</v>
      </c>
      <c r="S1917" s="2">
        <v>0.98499999999999999</v>
      </c>
      <c r="T1917" s="2">
        <v>2.8000000000000001E-2</v>
      </c>
      <c r="U1917" s="2">
        <v>0.16600000000000001</v>
      </c>
      <c r="V1917" s="2">
        <v>0.11</v>
      </c>
      <c r="W1917" s="2">
        <v>9.5000000000000001E-2</v>
      </c>
      <c r="X1917" s="2">
        <v>0.34300000000000003</v>
      </c>
      <c r="Y1917" s="2">
        <v>0.18099999999999999</v>
      </c>
      <c r="Z1917" s="2">
        <v>0.153</v>
      </c>
      <c r="AA1917" s="2">
        <v>0.501</v>
      </c>
      <c r="AB1917" s="2">
        <v>0.998</v>
      </c>
      <c r="AC1917" s="2">
        <v>0.80300000000000005</v>
      </c>
      <c r="AD1917" s="2">
        <v>0.20799999999999999</v>
      </c>
      <c r="AE1917" s="2">
        <v>0.74299999999999999</v>
      </c>
      <c r="AF1917" s="2">
        <v>1E-3</v>
      </c>
      <c r="AG1917" s="2">
        <v>0</v>
      </c>
      <c r="AH1917" s="2">
        <v>0.5</v>
      </c>
      <c r="AI1917" s="2">
        <v>0</v>
      </c>
      <c r="AJ1917" s="2">
        <v>0</v>
      </c>
      <c r="AK1917">
        <v>909592</v>
      </c>
      <c r="AL1917">
        <v>5237.5200000000004</v>
      </c>
      <c r="AM1917" t="s">
        <v>56</v>
      </c>
      <c r="AN1917" s="3">
        <v>0.83720930232558144</v>
      </c>
      <c r="AO1917" s="3">
        <v>3.814926295548365E-3</v>
      </c>
      <c r="AP1917" s="3">
        <v>0.83720227498031807</v>
      </c>
      <c r="AQ1917" s="3">
        <v>3.817848840450536E-3</v>
      </c>
      <c r="AR1917" s="3">
        <v>0.91666515258848325</v>
      </c>
      <c r="AS1917" s="3">
        <v>1.4380404141995371E-3</v>
      </c>
      <c r="AT1917" s="10">
        <v>1.4000654E-3</v>
      </c>
      <c r="AU1917" s="1">
        <v>316.46875</v>
      </c>
      <c r="AV1917" s="5">
        <v>14742168.240723399</v>
      </c>
      <c r="AW1917" s="9">
        <v>0.37934231758117681</v>
      </c>
      <c r="AX1917">
        <v>10</v>
      </c>
      <c r="AY1917" t="s">
        <v>50</v>
      </c>
      <c r="AZ1917" s="9">
        <f>AVERAGE(MainTable[[#This Row],[f1]:[f4]])</f>
        <v>0.60759999999999992</v>
      </c>
      <c r="BA1917" s="9">
        <f>AVERAGE(MainTable[[#This Row],[l1]:[l3]])</f>
        <v>0.10133333333333333</v>
      </c>
      <c r="BB1917" s="9">
        <f>AVERAGE(MainTable[[#This Row],[n1]:[lsc]])</f>
        <v>0.3785</v>
      </c>
      <c r="BC1917" s="9">
        <f>AVERAGE(MainTable[[#This Row],[density]:[clsCoef]])</f>
        <v>0.50550000000000006</v>
      </c>
      <c r="BD1917" s="9">
        <f>AVERAGE(MainTable[[#This Row],[t2]:[t4]])</f>
        <v>0.16700000000000001</v>
      </c>
      <c r="BE1917" s="9">
        <f>AVERAGE(MainTable[[#This Row],[c1]:[c2]])</f>
        <v>0</v>
      </c>
      <c r="BF1917" s="9">
        <f>AVERAGE(MainTable[[#This Row],[n3]], MainTable[[#This Row],[n1]], MainTable[[#This Row],[n4]])</f>
        <v>0.14300000000000002</v>
      </c>
      <c r="BG1917" s="9" t="str">
        <f>VLOOKUP(MainTable[[#This Row],[model]],ModelNames,4,FALSE)</f>
        <v>Linear</v>
      </c>
      <c r="BH1917" s="9" cm="1">
        <f t="array" ref="BH1917">MEDIAN(IF($AM$2:$AM$2385=AM1917,$AN$2:$AN$2385))</f>
        <v>0.85279999999999989</v>
      </c>
      <c r="BI1917" s="9" t="str" cm="1">
        <f t="array" ref="BI1917">LEFT(A1917, MIN(IFERROR(FIND({"_binarized","_clean","_converted"}, A1917), LEN(A1917)+1))-1)</f>
        <v>california_housing_classification</v>
      </c>
    </row>
    <row r="1918" spans="1:61" x14ac:dyDescent="0.25">
      <c r="A1918" t="s">
        <v>95</v>
      </c>
      <c r="B1918" s="6">
        <v>20640</v>
      </c>
      <c r="C1918">
        <v>9</v>
      </c>
      <c r="D1918">
        <v>8</v>
      </c>
      <c r="E1918">
        <v>0</v>
      </c>
      <c r="F1918" s="1">
        <v>1.0005815644082581</v>
      </c>
      <c r="G1918">
        <v>0</v>
      </c>
      <c r="H1918">
        <v>0</v>
      </c>
      <c r="I1918" s="1">
        <v>27.999216021951391</v>
      </c>
      <c r="J1918" s="1">
        <v>18.978799612855699</v>
      </c>
      <c r="K1918" s="1">
        <v>2.3020143985061572</v>
      </c>
      <c r="L1918" s="1">
        <v>14.631600000000001</v>
      </c>
      <c r="M1918" s="1">
        <v>9.4713999999999992</v>
      </c>
      <c r="N1918" s="2">
        <v>0.35799999999999998</v>
      </c>
      <c r="O1918" s="2">
        <v>0.57499999999999996</v>
      </c>
      <c r="P1918" s="2">
        <v>0.247</v>
      </c>
      <c r="Q1918" s="2">
        <v>0.24199999999999999</v>
      </c>
      <c r="R1918" s="2">
        <v>0.98899999999999999</v>
      </c>
      <c r="S1918" s="2">
        <v>0.98499999999999999</v>
      </c>
      <c r="T1918" s="2">
        <v>2.8000000000000001E-2</v>
      </c>
      <c r="U1918" s="2">
        <v>0.16600000000000001</v>
      </c>
      <c r="V1918" s="2">
        <v>0.11</v>
      </c>
      <c r="W1918" s="2">
        <v>9.5000000000000001E-2</v>
      </c>
      <c r="X1918" s="2">
        <v>0.34300000000000003</v>
      </c>
      <c r="Y1918" s="2">
        <v>0.18099999999999999</v>
      </c>
      <c r="Z1918" s="2">
        <v>0.153</v>
      </c>
      <c r="AA1918" s="2">
        <v>0.501</v>
      </c>
      <c r="AB1918" s="2">
        <v>0.998</v>
      </c>
      <c r="AC1918" s="2">
        <v>0.80300000000000005</v>
      </c>
      <c r="AD1918" s="2">
        <v>0.20799999999999999</v>
      </c>
      <c r="AE1918" s="2">
        <v>0.74299999999999999</v>
      </c>
      <c r="AF1918" s="2">
        <v>1E-3</v>
      </c>
      <c r="AG1918" s="2">
        <v>0</v>
      </c>
      <c r="AH1918" s="2">
        <v>0.5</v>
      </c>
      <c r="AI1918" s="2">
        <v>0</v>
      </c>
      <c r="AJ1918" s="2">
        <v>0</v>
      </c>
      <c r="AK1918">
        <v>909592</v>
      </c>
      <c r="AL1918">
        <v>5237.5200000000004</v>
      </c>
      <c r="AM1918" t="s">
        <v>60</v>
      </c>
      <c r="AN1918" s="3">
        <v>0.83594961240310073</v>
      </c>
      <c r="AO1918" s="3">
        <v>3.382463115447122E-3</v>
      </c>
      <c r="AP1918" s="3">
        <v>0.83592456207970778</v>
      </c>
      <c r="AQ1918" s="3">
        <v>3.3694179242677669E-3</v>
      </c>
      <c r="AT1918" s="10">
        <v>1.4468431E-3</v>
      </c>
      <c r="AU1918" s="1">
        <v>320.640625</v>
      </c>
      <c r="AV1918" s="5">
        <v>14265540.83546181</v>
      </c>
      <c r="AW1918" s="9">
        <v>0.31343960762023931</v>
      </c>
      <c r="AX1918">
        <v>16</v>
      </c>
      <c r="AY1918" t="s">
        <v>50</v>
      </c>
      <c r="AZ1918" s="9">
        <f>AVERAGE(MainTable[[#This Row],[f1]:[f4]])</f>
        <v>0.60759999999999992</v>
      </c>
      <c r="BA1918" s="9">
        <f>AVERAGE(MainTable[[#This Row],[l1]:[l3]])</f>
        <v>0.10133333333333333</v>
      </c>
      <c r="BB1918" s="9">
        <f>AVERAGE(MainTable[[#This Row],[n1]:[lsc]])</f>
        <v>0.3785</v>
      </c>
      <c r="BC1918" s="9">
        <f>AVERAGE(MainTable[[#This Row],[density]:[clsCoef]])</f>
        <v>0.50550000000000006</v>
      </c>
      <c r="BD1918" s="9">
        <f>AVERAGE(MainTable[[#This Row],[t2]:[t4]])</f>
        <v>0.16700000000000001</v>
      </c>
      <c r="BE1918" s="9">
        <f>AVERAGE(MainTable[[#This Row],[c1]:[c2]])</f>
        <v>0</v>
      </c>
      <c r="BF1918" s="9">
        <f>AVERAGE(MainTable[[#This Row],[n3]], MainTable[[#This Row],[n1]], MainTable[[#This Row],[n4]])</f>
        <v>0.14300000000000002</v>
      </c>
      <c r="BG1918" s="9" t="str">
        <f>VLOOKUP(MainTable[[#This Row],[model]],ModelNames,4,FALSE)</f>
        <v>Linear</v>
      </c>
      <c r="BH1918" s="9" cm="1">
        <f t="array" ref="BH1918">MEDIAN(IF($AM$2:$AM$2385=AM1918,$AN$2:$AN$2385))</f>
        <v>0.84154689776823377</v>
      </c>
      <c r="BI1918" s="9" t="str" cm="1">
        <f t="array" ref="BI1918">LEFT(A1918, MIN(IFERROR(FIND({"_binarized","_clean","_converted"}, A1918), LEN(A1918)+1))-1)</f>
        <v>california_housing_classification</v>
      </c>
    </row>
    <row r="1919" spans="1:61" x14ac:dyDescent="0.25">
      <c r="A1919" t="s">
        <v>95</v>
      </c>
      <c r="B1919" s="6">
        <v>20640</v>
      </c>
      <c r="C1919">
        <v>9</v>
      </c>
      <c r="D1919">
        <v>8</v>
      </c>
      <c r="E1919">
        <v>0</v>
      </c>
      <c r="F1919" s="1">
        <v>1.0005815644082581</v>
      </c>
      <c r="G1919">
        <v>0</v>
      </c>
      <c r="H1919">
        <v>0</v>
      </c>
      <c r="I1919" s="1">
        <v>27.999216021951391</v>
      </c>
      <c r="J1919" s="1">
        <v>18.978799612855699</v>
      </c>
      <c r="K1919" s="1">
        <v>2.3020143985061572</v>
      </c>
      <c r="L1919" s="1">
        <v>14.631600000000001</v>
      </c>
      <c r="M1919" s="1">
        <v>9.4713999999999992</v>
      </c>
      <c r="N1919" s="2">
        <v>0.35799999999999998</v>
      </c>
      <c r="O1919" s="2">
        <v>0.57499999999999996</v>
      </c>
      <c r="P1919" s="2">
        <v>0.247</v>
      </c>
      <c r="Q1919" s="2">
        <v>0.24199999999999999</v>
      </c>
      <c r="R1919" s="2">
        <v>0.98899999999999999</v>
      </c>
      <c r="S1919" s="2">
        <v>0.98499999999999999</v>
      </c>
      <c r="T1919" s="2">
        <v>2.8000000000000001E-2</v>
      </c>
      <c r="U1919" s="2">
        <v>0.16600000000000001</v>
      </c>
      <c r="V1919" s="2">
        <v>0.11</v>
      </c>
      <c r="W1919" s="2">
        <v>9.5000000000000001E-2</v>
      </c>
      <c r="X1919" s="2">
        <v>0.34300000000000003</v>
      </c>
      <c r="Y1919" s="2">
        <v>0.18099999999999999</v>
      </c>
      <c r="Z1919" s="2">
        <v>0.153</v>
      </c>
      <c r="AA1919" s="2">
        <v>0.501</v>
      </c>
      <c r="AB1919" s="2">
        <v>0.998</v>
      </c>
      <c r="AC1919" s="2">
        <v>0.80300000000000005</v>
      </c>
      <c r="AD1919" s="2">
        <v>0.20799999999999999</v>
      </c>
      <c r="AE1919" s="2">
        <v>0.74299999999999999</v>
      </c>
      <c r="AF1919" s="2">
        <v>1E-3</v>
      </c>
      <c r="AG1919" s="2">
        <v>0</v>
      </c>
      <c r="AH1919" s="2">
        <v>0.5</v>
      </c>
      <c r="AI1919" s="2">
        <v>0</v>
      </c>
      <c r="AJ1919" s="2">
        <v>0</v>
      </c>
      <c r="AK1919">
        <v>909592</v>
      </c>
      <c r="AL1919">
        <v>5237.5200000000004</v>
      </c>
      <c r="AM1919" t="s">
        <v>61</v>
      </c>
      <c r="AN1919" s="3">
        <v>0.82625968992248067</v>
      </c>
      <c r="AO1919" s="3">
        <v>4.0460503093242154E-3</v>
      </c>
      <c r="AP1919" s="3">
        <v>0.8262357168793949</v>
      </c>
      <c r="AQ1919" s="3">
        <v>4.0466137874698334E-3</v>
      </c>
      <c r="AR1919" s="3">
        <v>0.90029551926235984</v>
      </c>
      <c r="AS1919" s="3">
        <v>3.2645299993032499E-3</v>
      </c>
      <c r="AT1919" s="10">
        <v>2.5774956000000002E-3</v>
      </c>
      <c r="AU1919" s="1">
        <v>280.9765625</v>
      </c>
      <c r="AV1919" s="5">
        <v>8007773.2045732047</v>
      </c>
      <c r="AW1919" s="9">
        <v>0.16348505020141599</v>
      </c>
      <c r="AX1919">
        <v>4</v>
      </c>
      <c r="AY1919" t="s">
        <v>50</v>
      </c>
      <c r="AZ1919" s="9">
        <f>AVERAGE(MainTable[[#This Row],[f1]:[f4]])</f>
        <v>0.60759999999999992</v>
      </c>
      <c r="BA1919" s="9">
        <f>AVERAGE(MainTable[[#This Row],[l1]:[l3]])</f>
        <v>0.10133333333333333</v>
      </c>
      <c r="BB1919" s="9">
        <f>AVERAGE(MainTable[[#This Row],[n1]:[lsc]])</f>
        <v>0.3785</v>
      </c>
      <c r="BC1919" s="9">
        <f>AVERAGE(MainTable[[#This Row],[density]:[clsCoef]])</f>
        <v>0.50550000000000006</v>
      </c>
      <c r="BD1919" s="9">
        <f>AVERAGE(MainTable[[#This Row],[t2]:[t4]])</f>
        <v>0.16700000000000001</v>
      </c>
      <c r="BE1919" s="9">
        <f>AVERAGE(MainTable[[#This Row],[c1]:[c2]])</f>
        <v>0</v>
      </c>
      <c r="BF1919" s="9">
        <f>AVERAGE(MainTable[[#This Row],[n3]], MainTable[[#This Row],[n1]], MainTable[[#This Row],[n4]])</f>
        <v>0.14300000000000002</v>
      </c>
      <c r="BG1919" s="9" t="str">
        <f>VLOOKUP(MainTable[[#This Row],[model]],ModelNames,4,FALSE)</f>
        <v>Discriminant</v>
      </c>
      <c r="BH1919" s="9" cm="1">
        <f t="array" ref="BH1919">MEDIAN(IF($AM$2:$AM$2385=AM1919,$AN$2:$AN$2385))</f>
        <v>0.82848361206198695</v>
      </c>
      <c r="BI1919" s="9" t="str" cm="1">
        <f t="array" ref="BI1919">LEFT(A1919, MIN(IFERROR(FIND({"_binarized","_clean","_converted"}, A1919), LEN(A1919)+1))-1)</f>
        <v>california_housing_classification</v>
      </c>
    </row>
    <row r="1920" spans="1:61" x14ac:dyDescent="0.25">
      <c r="A1920" t="s">
        <v>95</v>
      </c>
      <c r="B1920" s="6">
        <v>20640</v>
      </c>
      <c r="C1920">
        <v>9</v>
      </c>
      <c r="D1920">
        <v>8</v>
      </c>
      <c r="E1920">
        <v>0</v>
      </c>
      <c r="F1920" s="1">
        <v>1.0005815644082581</v>
      </c>
      <c r="G1920">
        <v>0</v>
      </c>
      <c r="H1920">
        <v>0</v>
      </c>
      <c r="I1920" s="1">
        <v>27.999216021951391</v>
      </c>
      <c r="J1920" s="1">
        <v>18.978799612855699</v>
      </c>
      <c r="K1920" s="1">
        <v>2.3020143985061572</v>
      </c>
      <c r="L1920" s="1">
        <v>14.631600000000001</v>
      </c>
      <c r="M1920" s="1">
        <v>9.4713999999999992</v>
      </c>
      <c r="N1920" s="2">
        <v>0.35799999999999998</v>
      </c>
      <c r="O1920" s="2">
        <v>0.57499999999999996</v>
      </c>
      <c r="P1920" s="2">
        <v>0.247</v>
      </c>
      <c r="Q1920" s="2">
        <v>0.24199999999999999</v>
      </c>
      <c r="R1920" s="2">
        <v>0.98899999999999999</v>
      </c>
      <c r="S1920" s="2">
        <v>0.98499999999999999</v>
      </c>
      <c r="T1920" s="2">
        <v>2.8000000000000001E-2</v>
      </c>
      <c r="U1920" s="2">
        <v>0.16600000000000001</v>
      </c>
      <c r="V1920" s="2">
        <v>0.11</v>
      </c>
      <c r="W1920" s="2">
        <v>9.5000000000000001E-2</v>
      </c>
      <c r="X1920" s="2">
        <v>0.34300000000000003</v>
      </c>
      <c r="Y1920" s="2">
        <v>0.18099999999999999</v>
      </c>
      <c r="Z1920" s="2">
        <v>0.153</v>
      </c>
      <c r="AA1920" s="2">
        <v>0.501</v>
      </c>
      <c r="AB1920" s="2">
        <v>0.998</v>
      </c>
      <c r="AC1920" s="2">
        <v>0.80300000000000005</v>
      </c>
      <c r="AD1920" s="2">
        <v>0.20799999999999999</v>
      </c>
      <c r="AE1920" s="2">
        <v>0.74299999999999999</v>
      </c>
      <c r="AF1920" s="2">
        <v>1E-3</v>
      </c>
      <c r="AG1920" s="2">
        <v>0</v>
      </c>
      <c r="AH1920" s="2">
        <v>0.5</v>
      </c>
      <c r="AI1920" s="2">
        <v>0</v>
      </c>
      <c r="AJ1920" s="2">
        <v>0</v>
      </c>
      <c r="AK1920">
        <v>909592</v>
      </c>
      <c r="AL1920">
        <v>5237.5200000000004</v>
      </c>
      <c r="AM1920" t="s">
        <v>63</v>
      </c>
      <c r="AN1920" s="3">
        <v>0.72936046511627894</v>
      </c>
      <c r="AO1920" s="3">
        <v>1.1406154239970649E-2</v>
      </c>
      <c r="AP1920" s="3">
        <v>0.72386733913093937</v>
      </c>
      <c r="AQ1920" s="3">
        <v>1.1911547688996309E-2</v>
      </c>
      <c r="AR1920" s="3">
        <v>0.82883294140709185</v>
      </c>
      <c r="AS1920" s="3">
        <v>5.9541465445262102E-3</v>
      </c>
      <c r="AT1920" s="10">
        <v>2.1045685E-3</v>
      </c>
      <c r="AU1920" s="1">
        <v>272.2890625</v>
      </c>
      <c r="AV1920" s="5">
        <v>9807236.1065796632</v>
      </c>
      <c r="AW1920" s="9">
        <v>0.15267109870910639</v>
      </c>
      <c r="AX1920">
        <v>4</v>
      </c>
      <c r="AY1920" t="s">
        <v>50</v>
      </c>
      <c r="AZ1920" s="9">
        <f>AVERAGE(MainTable[[#This Row],[f1]:[f4]])</f>
        <v>0.60759999999999992</v>
      </c>
      <c r="BA1920" s="9">
        <f>AVERAGE(MainTable[[#This Row],[l1]:[l3]])</f>
        <v>0.10133333333333333</v>
      </c>
      <c r="BB1920" s="9">
        <f>AVERAGE(MainTable[[#This Row],[n1]:[lsc]])</f>
        <v>0.3785</v>
      </c>
      <c r="BC1920" s="9">
        <f>AVERAGE(MainTable[[#This Row],[density]:[clsCoef]])</f>
        <v>0.50550000000000006</v>
      </c>
      <c r="BD1920" s="9">
        <f>AVERAGE(MainTable[[#This Row],[t2]:[t4]])</f>
        <v>0.16700000000000001</v>
      </c>
      <c r="BE1920" s="9">
        <f>AVERAGE(MainTable[[#This Row],[c1]:[c2]])</f>
        <v>0</v>
      </c>
      <c r="BF1920" s="9">
        <f>AVERAGE(MainTable[[#This Row],[n3]], MainTable[[#This Row],[n1]], MainTable[[#This Row],[n4]])</f>
        <v>0.14300000000000002</v>
      </c>
      <c r="BG1920" s="9" t="str">
        <f>VLOOKUP(MainTable[[#This Row],[model]],ModelNames,4,FALSE)</f>
        <v>Probabilistic</v>
      </c>
      <c r="BH1920" s="9" cm="1">
        <f t="array" ref="BH1920">MEDIAN(IF($AM$2:$AM$2385=AM1920,$AN$2:$AN$2385))</f>
        <v>0.73750000000000004</v>
      </c>
      <c r="BI1920" s="9" t="str" cm="1">
        <f t="array" ref="BI1920">LEFT(A1920, MIN(IFERROR(FIND({"_binarized","_clean","_converted"}, A1920), LEN(A1920)+1))-1)</f>
        <v>california_housing_classification</v>
      </c>
    </row>
    <row r="1921" spans="1:61" x14ac:dyDescent="0.25">
      <c r="A1921" t="s">
        <v>184</v>
      </c>
      <c r="B1921" s="6">
        <v>200</v>
      </c>
      <c r="C1921">
        <v>8</v>
      </c>
      <c r="D1921">
        <v>6</v>
      </c>
      <c r="E1921">
        <v>1</v>
      </c>
      <c r="F1921" s="1">
        <v>1</v>
      </c>
      <c r="G1921">
        <v>0</v>
      </c>
      <c r="H1921">
        <v>0</v>
      </c>
      <c r="I1921" s="1">
        <v>2.4999937500156251</v>
      </c>
      <c r="J1921" s="1">
        <v>-0.64230795585911127</v>
      </c>
      <c r="K1921" s="1">
        <v>3.7655390971576143E-2</v>
      </c>
      <c r="L1921" s="1">
        <v>15.6813</v>
      </c>
      <c r="M1921" s="1">
        <v>14.3848</v>
      </c>
      <c r="N1921" s="2">
        <v>0.28699999999999998</v>
      </c>
      <c r="O1921" s="2">
        <v>0.67800000000000005</v>
      </c>
      <c r="P1921" s="2">
        <v>1.9E-2</v>
      </c>
      <c r="Q1921" s="2">
        <v>0.38400000000000001</v>
      </c>
      <c r="R1921" s="2">
        <v>0.92</v>
      </c>
      <c r="S1921" s="2">
        <v>0.63</v>
      </c>
      <c r="T1921" s="2">
        <v>0</v>
      </c>
      <c r="U1921" s="2">
        <v>0</v>
      </c>
      <c r="V1921" s="2">
        <v>0</v>
      </c>
      <c r="W1921" s="2">
        <v>0.03</v>
      </c>
      <c r="X1921" s="2">
        <v>0.24099999999999999</v>
      </c>
      <c r="Y1921" s="2">
        <v>2.5000000000000001E-2</v>
      </c>
      <c r="Z1921" s="2">
        <v>0.01</v>
      </c>
      <c r="AA1921" s="2">
        <v>0.315</v>
      </c>
      <c r="AB1921" s="2">
        <v>0.94199999999999995</v>
      </c>
      <c r="AC1921" s="2">
        <v>0.81899999999999995</v>
      </c>
      <c r="AD1921" s="2">
        <v>0.21199999999999999</v>
      </c>
      <c r="AE1921" s="2">
        <v>0.70599999999999996</v>
      </c>
      <c r="AF1921" s="2">
        <v>0.03</v>
      </c>
      <c r="AG1921" s="2">
        <v>0.01</v>
      </c>
      <c r="AH1921" s="2">
        <v>0.33300000000000002</v>
      </c>
      <c r="AI1921" s="2">
        <v>0</v>
      </c>
      <c r="AJ1921" s="2">
        <v>0</v>
      </c>
      <c r="AK1921">
        <v>7332</v>
      </c>
      <c r="AL1921">
        <v>0.16</v>
      </c>
      <c r="AM1921" t="s">
        <v>62</v>
      </c>
      <c r="AN1921" s="3">
        <v>0.99499999999999988</v>
      </c>
      <c r="AO1921" s="3">
        <v>1.0000000000000011E-2</v>
      </c>
      <c r="AP1921" s="3">
        <v>0.99499687304565365</v>
      </c>
      <c r="AQ1921" s="3">
        <v>1.0006253908692961E-2</v>
      </c>
      <c r="AT1921" s="10">
        <v>1.875877380371094E-3</v>
      </c>
      <c r="AU1921" s="1">
        <v>269.00390625</v>
      </c>
      <c r="AV1921" s="5">
        <v>106616.7768174886</v>
      </c>
      <c r="AW1921" s="9">
        <v>2.6147603988647461E-2</v>
      </c>
      <c r="AX1921">
        <v>6</v>
      </c>
      <c r="AY1921" t="s">
        <v>50</v>
      </c>
      <c r="AZ1921" s="9">
        <f>AVERAGE(MainTable[[#This Row],[f1]:[f4]])</f>
        <v>0.5262</v>
      </c>
      <c r="BA1921" s="9">
        <f>AVERAGE(MainTable[[#This Row],[l1]:[l3]])</f>
        <v>0</v>
      </c>
      <c r="BB1921" s="9">
        <f>AVERAGE(MainTable[[#This Row],[n1]:[lsc]])</f>
        <v>0.26050000000000001</v>
      </c>
      <c r="BC1921" s="9">
        <f>AVERAGE(MainTable[[#This Row],[density]:[clsCoef]])</f>
        <v>0.51549999999999996</v>
      </c>
      <c r="BD1921" s="9">
        <f>AVERAGE(MainTable[[#This Row],[t2]:[t4]])</f>
        <v>0.12433333333333334</v>
      </c>
      <c r="BE1921" s="9">
        <f>AVERAGE(MainTable[[#This Row],[c1]:[c2]])</f>
        <v>0</v>
      </c>
      <c r="BF1921" s="9">
        <f>AVERAGE(MainTable[[#This Row],[n3]], MainTable[[#This Row],[n1]], MainTable[[#This Row],[n4]])</f>
        <v>2.1666666666666667E-2</v>
      </c>
      <c r="BG1921" s="9" t="str">
        <f>VLOOKUP(MainTable[[#This Row],[model]],ModelNames,4,FALSE)</f>
        <v>Linear</v>
      </c>
      <c r="BH1921" s="9" cm="1">
        <f t="array" ref="BH1921">MEDIAN(IF($AM$2:$AM$2385=AM1921,$AN$2:$AN$2385))</f>
        <v>0.84909999999999997</v>
      </c>
      <c r="BI1921" s="9" t="str" cm="1">
        <f t="array" ref="BI1921">LEFT(A1921, MIN(IFERROR(FIND({"_binarized","_clean","_converted"}, A1921), LEN(A1921)+1))-1)</f>
        <v>prnn_crabs</v>
      </c>
    </row>
    <row r="1922" spans="1:61" x14ac:dyDescent="0.25">
      <c r="A1922" t="s">
        <v>184</v>
      </c>
      <c r="B1922" s="6">
        <v>200</v>
      </c>
      <c r="C1922">
        <v>8</v>
      </c>
      <c r="D1922">
        <v>6</v>
      </c>
      <c r="E1922">
        <v>1</v>
      </c>
      <c r="F1922" s="1">
        <v>1</v>
      </c>
      <c r="G1922">
        <v>0</v>
      </c>
      <c r="H1922">
        <v>0</v>
      </c>
      <c r="I1922" s="1">
        <v>2.4999937500156251</v>
      </c>
      <c r="J1922" s="1">
        <v>-0.64230795585911127</v>
      </c>
      <c r="K1922" s="1">
        <v>3.7655390971576143E-2</v>
      </c>
      <c r="L1922" s="1">
        <v>15.6813</v>
      </c>
      <c r="M1922" s="1">
        <v>14.3848</v>
      </c>
      <c r="N1922" s="2">
        <v>0.28699999999999998</v>
      </c>
      <c r="O1922" s="2">
        <v>0.67800000000000005</v>
      </c>
      <c r="P1922" s="2">
        <v>1.9E-2</v>
      </c>
      <c r="Q1922" s="2">
        <v>0.38400000000000001</v>
      </c>
      <c r="R1922" s="2">
        <v>0.92</v>
      </c>
      <c r="S1922" s="2">
        <v>0.63</v>
      </c>
      <c r="T1922" s="2">
        <v>0</v>
      </c>
      <c r="U1922" s="2">
        <v>0</v>
      </c>
      <c r="V1922" s="2">
        <v>0</v>
      </c>
      <c r="W1922" s="2">
        <v>0.03</v>
      </c>
      <c r="X1922" s="2">
        <v>0.24099999999999999</v>
      </c>
      <c r="Y1922" s="2">
        <v>2.5000000000000001E-2</v>
      </c>
      <c r="Z1922" s="2">
        <v>0.01</v>
      </c>
      <c r="AA1922" s="2">
        <v>0.315</v>
      </c>
      <c r="AB1922" s="2">
        <v>0.94199999999999995</v>
      </c>
      <c r="AC1922" s="2">
        <v>0.81899999999999995</v>
      </c>
      <c r="AD1922" s="2">
        <v>0.21199999999999999</v>
      </c>
      <c r="AE1922" s="2">
        <v>0.70599999999999996</v>
      </c>
      <c r="AF1922" s="2">
        <v>0.03</v>
      </c>
      <c r="AG1922" s="2">
        <v>0.01</v>
      </c>
      <c r="AH1922" s="2">
        <v>0.33300000000000002</v>
      </c>
      <c r="AI1922" s="2">
        <v>0</v>
      </c>
      <c r="AJ1922" s="2">
        <v>0</v>
      </c>
      <c r="AK1922">
        <v>7332</v>
      </c>
      <c r="AL1922">
        <v>0.16</v>
      </c>
      <c r="AM1922" t="s">
        <v>49</v>
      </c>
      <c r="AN1922" s="3">
        <v>0.99499999999999988</v>
      </c>
      <c r="AO1922" s="3">
        <v>1.0000000000000011E-2</v>
      </c>
      <c r="AP1922" s="3">
        <v>0.99499687304565365</v>
      </c>
      <c r="AQ1922" s="3">
        <v>1.0006253908692961E-2</v>
      </c>
      <c r="AR1922" s="3">
        <v>1</v>
      </c>
      <c r="AS1922" s="3">
        <v>0</v>
      </c>
      <c r="AT1922" s="10">
        <v>1.858949661254883E-3</v>
      </c>
      <c r="AU1922" s="1">
        <v>270.2265625</v>
      </c>
      <c r="AV1922" s="5">
        <v>107587.6362703604</v>
      </c>
      <c r="AW1922" s="9">
        <v>0.92959451675415039</v>
      </c>
      <c r="AX1922">
        <v>16</v>
      </c>
      <c r="AY1922" t="s">
        <v>50</v>
      </c>
      <c r="AZ1922" s="9">
        <f>AVERAGE(MainTable[[#This Row],[f1]:[f4]])</f>
        <v>0.5262</v>
      </c>
      <c r="BA1922" s="9">
        <f>AVERAGE(MainTable[[#This Row],[l1]:[l3]])</f>
        <v>0</v>
      </c>
      <c r="BB1922" s="9">
        <f>AVERAGE(MainTable[[#This Row],[n1]:[lsc]])</f>
        <v>0.26050000000000001</v>
      </c>
      <c r="BC1922" s="9">
        <f>AVERAGE(MainTable[[#This Row],[density]:[clsCoef]])</f>
        <v>0.51549999999999996</v>
      </c>
      <c r="BD1922" s="9">
        <f>AVERAGE(MainTable[[#This Row],[t2]:[t4]])</f>
        <v>0.12433333333333334</v>
      </c>
      <c r="BE1922" s="9">
        <f>AVERAGE(MainTable[[#This Row],[c1]:[c2]])</f>
        <v>0</v>
      </c>
      <c r="BF1922" s="9">
        <f>AVERAGE(MainTable[[#This Row],[n3]], MainTable[[#This Row],[n1]], MainTable[[#This Row],[n4]])</f>
        <v>2.1666666666666667E-2</v>
      </c>
      <c r="BG1922" s="9" t="str">
        <f>VLOOKUP(MainTable[[#This Row],[model]],ModelNames,4,FALSE)</f>
        <v>Neural</v>
      </c>
      <c r="BH1922" s="9" cm="1">
        <f t="array" ref="BH1922">MEDIAN(IF($AM$2:$AM$2385=AM1922,$AN$2:$AN$2385))</f>
        <v>0.87620447459485384</v>
      </c>
      <c r="BI1922" s="9" t="str" cm="1">
        <f t="array" ref="BI1922">LEFT(A1922, MIN(IFERROR(FIND({"_binarized","_clean","_converted"}, A1922), LEN(A1922)+1))-1)</f>
        <v>prnn_crabs</v>
      </c>
    </row>
    <row r="1923" spans="1:61" x14ac:dyDescent="0.25">
      <c r="A1923" t="s">
        <v>184</v>
      </c>
      <c r="B1923" s="6">
        <v>200</v>
      </c>
      <c r="C1923">
        <v>8</v>
      </c>
      <c r="D1923">
        <v>6</v>
      </c>
      <c r="E1923">
        <v>1</v>
      </c>
      <c r="F1923" s="1">
        <v>1</v>
      </c>
      <c r="G1923">
        <v>0</v>
      </c>
      <c r="H1923">
        <v>0</v>
      </c>
      <c r="I1923" s="1">
        <v>2.4999937500156251</v>
      </c>
      <c r="J1923" s="1">
        <v>-0.64230795585911127</v>
      </c>
      <c r="K1923" s="1">
        <v>3.7655390971576143E-2</v>
      </c>
      <c r="L1923" s="1">
        <v>15.6813</v>
      </c>
      <c r="M1923" s="1">
        <v>14.3848</v>
      </c>
      <c r="N1923" s="2">
        <v>0.28699999999999998</v>
      </c>
      <c r="O1923" s="2">
        <v>0.67800000000000005</v>
      </c>
      <c r="P1923" s="2">
        <v>1.9E-2</v>
      </c>
      <c r="Q1923" s="2">
        <v>0.38400000000000001</v>
      </c>
      <c r="R1923" s="2">
        <v>0.92</v>
      </c>
      <c r="S1923" s="2">
        <v>0.63</v>
      </c>
      <c r="T1923" s="2">
        <v>0</v>
      </c>
      <c r="U1923" s="2">
        <v>0</v>
      </c>
      <c r="V1923" s="2">
        <v>0</v>
      </c>
      <c r="W1923" s="2">
        <v>0.03</v>
      </c>
      <c r="X1923" s="2">
        <v>0.24099999999999999</v>
      </c>
      <c r="Y1923" s="2">
        <v>2.5000000000000001E-2</v>
      </c>
      <c r="Z1923" s="2">
        <v>0.01</v>
      </c>
      <c r="AA1923" s="2">
        <v>0.315</v>
      </c>
      <c r="AB1923" s="2">
        <v>0.94199999999999995</v>
      </c>
      <c r="AC1923" s="2">
        <v>0.81899999999999995</v>
      </c>
      <c r="AD1923" s="2">
        <v>0.21199999999999999</v>
      </c>
      <c r="AE1923" s="2">
        <v>0.70599999999999996</v>
      </c>
      <c r="AF1923" s="2">
        <v>0.03</v>
      </c>
      <c r="AG1923" s="2">
        <v>0.01</v>
      </c>
      <c r="AH1923" s="2">
        <v>0.33300000000000002</v>
      </c>
      <c r="AI1923" s="2">
        <v>0</v>
      </c>
      <c r="AJ1923" s="2">
        <v>0</v>
      </c>
      <c r="AK1923">
        <v>7332</v>
      </c>
      <c r="AL1923">
        <v>0.16</v>
      </c>
      <c r="AM1923" t="s">
        <v>51</v>
      </c>
      <c r="AN1923" s="3">
        <v>0.99499999999999988</v>
      </c>
      <c r="AO1923" s="3">
        <v>1.0000000000000011E-2</v>
      </c>
      <c r="AP1923" s="3">
        <v>0.99499687304565365</v>
      </c>
      <c r="AQ1923" s="3">
        <v>1.0006253908692961E-2</v>
      </c>
      <c r="AT1923" s="10">
        <v>2.2120475769042969E-3</v>
      </c>
      <c r="AU1923" s="1">
        <v>270.4375</v>
      </c>
      <c r="AV1923" s="5">
        <v>90413.968527699937</v>
      </c>
      <c r="AW1923" s="9">
        <v>4.8961162567138672E-2</v>
      </c>
      <c r="AX1923">
        <v>12</v>
      </c>
      <c r="AY1923" t="s">
        <v>50</v>
      </c>
      <c r="AZ1923" s="9">
        <f>AVERAGE(MainTable[[#This Row],[f1]:[f4]])</f>
        <v>0.5262</v>
      </c>
      <c r="BA1923" s="9">
        <f>AVERAGE(MainTable[[#This Row],[l1]:[l3]])</f>
        <v>0</v>
      </c>
      <c r="BB1923" s="9">
        <f>AVERAGE(MainTable[[#This Row],[n1]:[lsc]])</f>
        <v>0.26050000000000001</v>
      </c>
      <c r="BC1923" s="9">
        <f>AVERAGE(MainTable[[#This Row],[density]:[clsCoef]])</f>
        <v>0.51549999999999996</v>
      </c>
      <c r="BD1923" s="9">
        <f>AVERAGE(MainTable[[#This Row],[t2]:[t4]])</f>
        <v>0.12433333333333334</v>
      </c>
      <c r="BE1923" s="9">
        <f>AVERAGE(MainTable[[#This Row],[c1]:[c2]])</f>
        <v>0</v>
      </c>
      <c r="BF1923" s="9">
        <f>AVERAGE(MainTable[[#This Row],[n3]], MainTable[[#This Row],[n1]], MainTable[[#This Row],[n4]])</f>
        <v>2.1666666666666667E-2</v>
      </c>
      <c r="BG1923" s="9" t="str">
        <f>VLOOKUP(MainTable[[#This Row],[model]],ModelNames,4,FALSE)</f>
        <v>Kernel/SVM</v>
      </c>
      <c r="BH1923" s="9" cm="1">
        <f t="array" ref="BH1923">MEDIAN(IF($AM$2:$AM$2385=AM1923,$AN$2:$AN$2385))</f>
        <v>0.87225452196382425</v>
      </c>
      <c r="BI1923" s="9" t="str" cm="1">
        <f t="array" ref="BI1923">LEFT(A1923, MIN(IFERROR(FIND({"_binarized","_clean","_converted"}, A1923), LEN(A1923)+1))-1)</f>
        <v>prnn_crabs</v>
      </c>
    </row>
    <row r="1924" spans="1:61" x14ac:dyDescent="0.25">
      <c r="A1924" t="s">
        <v>184</v>
      </c>
      <c r="B1924" s="6">
        <v>200</v>
      </c>
      <c r="C1924">
        <v>8</v>
      </c>
      <c r="D1924">
        <v>6</v>
      </c>
      <c r="E1924">
        <v>1</v>
      </c>
      <c r="F1924" s="1">
        <v>1</v>
      </c>
      <c r="G1924">
        <v>0</v>
      </c>
      <c r="H1924">
        <v>0</v>
      </c>
      <c r="I1924" s="1">
        <v>2.4999937500156251</v>
      </c>
      <c r="J1924" s="1">
        <v>-0.64230795585911127</v>
      </c>
      <c r="K1924" s="1">
        <v>3.7655390971576143E-2</v>
      </c>
      <c r="L1924" s="1">
        <v>15.6813</v>
      </c>
      <c r="M1924" s="1">
        <v>14.3848</v>
      </c>
      <c r="N1924" s="2">
        <v>0.28699999999999998</v>
      </c>
      <c r="O1924" s="2">
        <v>0.67800000000000005</v>
      </c>
      <c r="P1924" s="2">
        <v>1.9E-2</v>
      </c>
      <c r="Q1924" s="2">
        <v>0.38400000000000001</v>
      </c>
      <c r="R1924" s="2">
        <v>0.92</v>
      </c>
      <c r="S1924" s="2">
        <v>0.63</v>
      </c>
      <c r="T1924" s="2">
        <v>0</v>
      </c>
      <c r="U1924" s="2">
        <v>0</v>
      </c>
      <c r="V1924" s="2">
        <v>0</v>
      </c>
      <c r="W1924" s="2">
        <v>0.03</v>
      </c>
      <c r="X1924" s="2">
        <v>0.24099999999999999</v>
      </c>
      <c r="Y1924" s="2">
        <v>2.5000000000000001E-2</v>
      </c>
      <c r="Z1924" s="2">
        <v>0.01</v>
      </c>
      <c r="AA1924" s="2">
        <v>0.315</v>
      </c>
      <c r="AB1924" s="2">
        <v>0.94199999999999995</v>
      </c>
      <c r="AC1924" s="2">
        <v>0.81899999999999995</v>
      </c>
      <c r="AD1924" s="2">
        <v>0.21199999999999999</v>
      </c>
      <c r="AE1924" s="2">
        <v>0.70599999999999996</v>
      </c>
      <c r="AF1924" s="2">
        <v>0.03</v>
      </c>
      <c r="AG1924" s="2">
        <v>0.01</v>
      </c>
      <c r="AH1924" s="2">
        <v>0.33300000000000002</v>
      </c>
      <c r="AI1924" s="2">
        <v>0</v>
      </c>
      <c r="AJ1924" s="2">
        <v>0</v>
      </c>
      <c r="AK1924">
        <v>7332</v>
      </c>
      <c r="AL1924">
        <v>0.16</v>
      </c>
      <c r="AM1924" t="s">
        <v>61</v>
      </c>
      <c r="AN1924" s="3">
        <v>0.99499999999999988</v>
      </c>
      <c r="AO1924" s="3">
        <v>1.0000000000000011E-2</v>
      </c>
      <c r="AP1924" s="3">
        <v>0.99499687304565365</v>
      </c>
      <c r="AQ1924" s="3">
        <v>1.0006253908692961E-2</v>
      </c>
      <c r="AR1924" s="3">
        <v>1</v>
      </c>
      <c r="AS1924" s="3">
        <v>0</v>
      </c>
      <c r="AT1924" s="10">
        <v>2.1455287933349609E-3</v>
      </c>
      <c r="AU1924" s="1">
        <v>272.41015625</v>
      </c>
      <c r="AV1924" s="5">
        <v>93217.113012556947</v>
      </c>
      <c r="AW1924" s="9">
        <v>2.4617671966552731E-2</v>
      </c>
      <c r="AX1924">
        <v>4</v>
      </c>
      <c r="AY1924" t="s">
        <v>50</v>
      </c>
      <c r="AZ1924" s="9">
        <f>AVERAGE(MainTable[[#This Row],[f1]:[f4]])</f>
        <v>0.5262</v>
      </c>
      <c r="BA1924" s="9">
        <f>AVERAGE(MainTable[[#This Row],[l1]:[l3]])</f>
        <v>0</v>
      </c>
      <c r="BB1924" s="9">
        <f>AVERAGE(MainTable[[#This Row],[n1]:[lsc]])</f>
        <v>0.26050000000000001</v>
      </c>
      <c r="BC1924" s="9">
        <f>AVERAGE(MainTable[[#This Row],[density]:[clsCoef]])</f>
        <v>0.51549999999999996</v>
      </c>
      <c r="BD1924" s="9">
        <f>AVERAGE(MainTable[[#This Row],[t2]:[t4]])</f>
        <v>0.12433333333333334</v>
      </c>
      <c r="BE1924" s="9">
        <f>AVERAGE(MainTable[[#This Row],[c1]:[c2]])</f>
        <v>0</v>
      </c>
      <c r="BF1924" s="9">
        <f>AVERAGE(MainTable[[#This Row],[n3]], MainTable[[#This Row],[n1]], MainTable[[#This Row],[n4]])</f>
        <v>2.1666666666666667E-2</v>
      </c>
      <c r="BG1924" s="9" t="str">
        <f>VLOOKUP(MainTable[[#This Row],[model]],ModelNames,4,FALSE)</f>
        <v>Discriminant</v>
      </c>
      <c r="BH1924" s="9" cm="1">
        <f t="array" ref="BH1924">MEDIAN(IF($AM$2:$AM$2385=AM1924,$AN$2:$AN$2385))</f>
        <v>0.82848361206198695</v>
      </c>
      <c r="BI1924" s="9" t="str" cm="1">
        <f t="array" ref="BI1924">LEFT(A1924, MIN(IFERROR(FIND({"_binarized","_clean","_converted"}, A1924), LEN(A1924)+1))-1)</f>
        <v>prnn_crabs</v>
      </c>
    </row>
    <row r="1925" spans="1:61" x14ac:dyDescent="0.25">
      <c r="A1925" t="s">
        <v>184</v>
      </c>
      <c r="B1925" s="6">
        <v>200</v>
      </c>
      <c r="C1925">
        <v>8</v>
      </c>
      <c r="D1925">
        <v>6</v>
      </c>
      <c r="E1925">
        <v>1</v>
      </c>
      <c r="F1925" s="1">
        <v>1</v>
      </c>
      <c r="G1925">
        <v>0</v>
      </c>
      <c r="H1925">
        <v>0</v>
      </c>
      <c r="I1925" s="1">
        <v>2.4999937500156251</v>
      </c>
      <c r="J1925" s="1">
        <v>-0.64230795585911127</v>
      </c>
      <c r="K1925" s="1">
        <v>3.7655390971576143E-2</v>
      </c>
      <c r="L1925" s="1">
        <v>15.6813</v>
      </c>
      <c r="M1925" s="1">
        <v>14.3848</v>
      </c>
      <c r="N1925" s="2">
        <v>0.28699999999999998</v>
      </c>
      <c r="O1925" s="2">
        <v>0.67800000000000005</v>
      </c>
      <c r="P1925" s="2">
        <v>1.9E-2</v>
      </c>
      <c r="Q1925" s="2">
        <v>0.38400000000000001</v>
      </c>
      <c r="R1925" s="2">
        <v>0.92</v>
      </c>
      <c r="S1925" s="2">
        <v>0.63</v>
      </c>
      <c r="T1925" s="2">
        <v>0</v>
      </c>
      <c r="U1925" s="2">
        <v>0</v>
      </c>
      <c r="V1925" s="2">
        <v>0</v>
      </c>
      <c r="W1925" s="2">
        <v>0.03</v>
      </c>
      <c r="X1925" s="2">
        <v>0.24099999999999999</v>
      </c>
      <c r="Y1925" s="2">
        <v>2.5000000000000001E-2</v>
      </c>
      <c r="Z1925" s="2">
        <v>0.01</v>
      </c>
      <c r="AA1925" s="2">
        <v>0.315</v>
      </c>
      <c r="AB1925" s="2">
        <v>0.94199999999999995</v>
      </c>
      <c r="AC1925" s="2">
        <v>0.81899999999999995</v>
      </c>
      <c r="AD1925" s="2">
        <v>0.21199999999999999</v>
      </c>
      <c r="AE1925" s="2">
        <v>0.70599999999999996</v>
      </c>
      <c r="AF1925" s="2">
        <v>0.03</v>
      </c>
      <c r="AG1925" s="2">
        <v>0.01</v>
      </c>
      <c r="AH1925" s="2">
        <v>0.33300000000000002</v>
      </c>
      <c r="AI1925" s="2">
        <v>0</v>
      </c>
      <c r="AJ1925" s="2">
        <v>0</v>
      </c>
      <c r="AK1925">
        <v>7332</v>
      </c>
      <c r="AL1925">
        <v>0.16</v>
      </c>
      <c r="AM1925" t="s">
        <v>60</v>
      </c>
      <c r="AN1925" s="3">
        <v>0.99499999999999988</v>
      </c>
      <c r="AO1925" s="3">
        <v>1.0000000000000011E-2</v>
      </c>
      <c r="AP1925" s="3">
        <v>0.99499687304565365</v>
      </c>
      <c r="AQ1925" s="3">
        <v>1.0006253908692961E-2</v>
      </c>
      <c r="AT1925" s="10">
        <v>2.151727676391602E-3</v>
      </c>
      <c r="AU1925" s="1">
        <v>280.23046875</v>
      </c>
      <c r="AV1925" s="5">
        <v>92948.565096952909</v>
      </c>
      <c r="AW1925" s="9">
        <v>6.0442686080932617E-2</v>
      </c>
      <c r="AX1925">
        <v>16</v>
      </c>
      <c r="AY1925" t="s">
        <v>50</v>
      </c>
      <c r="AZ1925" s="9">
        <f>AVERAGE(MainTable[[#This Row],[f1]:[f4]])</f>
        <v>0.5262</v>
      </c>
      <c r="BA1925" s="9">
        <f>AVERAGE(MainTable[[#This Row],[l1]:[l3]])</f>
        <v>0</v>
      </c>
      <c r="BB1925" s="9">
        <f>AVERAGE(MainTable[[#This Row],[n1]:[lsc]])</f>
        <v>0.26050000000000001</v>
      </c>
      <c r="BC1925" s="9">
        <f>AVERAGE(MainTable[[#This Row],[density]:[clsCoef]])</f>
        <v>0.51549999999999996</v>
      </c>
      <c r="BD1925" s="9">
        <f>AVERAGE(MainTable[[#This Row],[t2]:[t4]])</f>
        <v>0.12433333333333334</v>
      </c>
      <c r="BE1925" s="9">
        <f>AVERAGE(MainTable[[#This Row],[c1]:[c2]])</f>
        <v>0</v>
      </c>
      <c r="BF1925" s="9">
        <f>AVERAGE(MainTable[[#This Row],[n3]], MainTable[[#This Row],[n1]], MainTable[[#This Row],[n4]])</f>
        <v>2.1666666666666667E-2</v>
      </c>
      <c r="BG1925" s="9" t="str">
        <f>VLOOKUP(MainTable[[#This Row],[model]],ModelNames,4,FALSE)</f>
        <v>Linear</v>
      </c>
      <c r="BH1925" s="9" cm="1">
        <f t="array" ref="BH1925">MEDIAN(IF($AM$2:$AM$2385=AM1925,$AN$2:$AN$2385))</f>
        <v>0.84154689776823377</v>
      </c>
      <c r="BI1925" s="9" t="str" cm="1">
        <f t="array" ref="BI1925">LEFT(A1925, MIN(IFERROR(FIND({"_binarized","_clean","_converted"}, A1925), LEN(A1925)+1))-1)</f>
        <v>prnn_crabs</v>
      </c>
    </row>
    <row r="1926" spans="1:61" x14ac:dyDescent="0.25">
      <c r="A1926" t="s">
        <v>184</v>
      </c>
      <c r="B1926" s="6">
        <v>200</v>
      </c>
      <c r="C1926">
        <v>8</v>
      </c>
      <c r="D1926">
        <v>6</v>
      </c>
      <c r="E1926">
        <v>1</v>
      </c>
      <c r="F1926" s="1">
        <v>1</v>
      </c>
      <c r="G1926">
        <v>0</v>
      </c>
      <c r="H1926">
        <v>0</v>
      </c>
      <c r="I1926" s="1">
        <v>2.4999937500156251</v>
      </c>
      <c r="J1926" s="1">
        <v>-0.64230795585911127</v>
      </c>
      <c r="K1926" s="1">
        <v>3.7655390971576143E-2</v>
      </c>
      <c r="L1926" s="1">
        <v>15.6813</v>
      </c>
      <c r="M1926" s="1">
        <v>14.3848</v>
      </c>
      <c r="N1926" s="2">
        <v>0.28699999999999998</v>
      </c>
      <c r="O1926" s="2">
        <v>0.67800000000000005</v>
      </c>
      <c r="P1926" s="2">
        <v>1.9E-2</v>
      </c>
      <c r="Q1926" s="2">
        <v>0.38400000000000001</v>
      </c>
      <c r="R1926" s="2">
        <v>0.92</v>
      </c>
      <c r="S1926" s="2">
        <v>0.63</v>
      </c>
      <c r="T1926" s="2">
        <v>0</v>
      </c>
      <c r="U1926" s="2">
        <v>0</v>
      </c>
      <c r="V1926" s="2">
        <v>0</v>
      </c>
      <c r="W1926" s="2">
        <v>0.03</v>
      </c>
      <c r="X1926" s="2">
        <v>0.24099999999999999</v>
      </c>
      <c r="Y1926" s="2">
        <v>2.5000000000000001E-2</v>
      </c>
      <c r="Z1926" s="2">
        <v>0.01</v>
      </c>
      <c r="AA1926" s="2">
        <v>0.315</v>
      </c>
      <c r="AB1926" s="2">
        <v>0.94199999999999995</v>
      </c>
      <c r="AC1926" s="2">
        <v>0.81899999999999995</v>
      </c>
      <c r="AD1926" s="2">
        <v>0.21199999999999999</v>
      </c>
      <c r="AE1926" s="2">
        <v>0.70599999999999996</v>
      </c>
      <c r="AF1926" s="2">
        <v>0.03</v>
      </c>
      <c r="AG1926" s="2">
        <v>0.01</v>
      </c>
      <c r="AH1926" s="2">
        <v>0.33300000000000002</v>
      </c>
      <c r="AI1926" s="2">
        <v>0</v>
      </c>
      <c r="AJ1926" s="2">
        <v>0</v>
      </c>
      <c r="AK1926">
        <v>7332</v>
      </c>
      <c r="AL1926">
        <v>0.16</v>
      </c>
      <c r="AM1926" t="s">
        <v>56</v>
      </c>
      <c r="AN1926" s="3">
        <v>0.99499999999999988</v>
      </c>
      <c r="AO1926" s="3">
        <v>1.0000000000000011E-2</v>
      </c>
      <c r="AP1926" s="3">
        <v>0.99499687304565365</v>
      </c>
      <c r="AQ1926" s="3">
        <v>1.0006253908692961E-2</v>
      </c>
      <c r="AR1926" s="3">
        <v>1</v>
      </c>
      <c r="AS1926" s="3">
        <v>0</v>
      </c>
      <c r="AT1926" s="10">
        <v>1.7569065093994141E-3</v>
      </c>
      <c r="AU1926" s="1">
        <v>283.8359375</v>
      </c>
      <c r="AV1926" s="5">
        <v>113836.4499932148</v>
      </c>
      <c r="AW1926" s="9">
        <v>3.8499355316162109E-2</v>
      </c>
      <c r="AX1926">
        <v>10</v>
      </c>
      <c r="AY1926" t="s">
        <v>50</v>
      </c>
      <c r="AZ1926" s="9">
        <f>AVERAGE(MainTable[[#This Row],[f1]:[f4]])</f>
        <v>0.5262</v>
      </c>
      <c r="BA1926" s="9">
        <f>AVERAGE(MainTable[[#This Row],[l1]:[l3]])</f>
        <v>0</v>
      </c>
      <c r="BB1926" s="9">
        <f>AVERAGE(MainTable[[#This Row],[n1]:[lsc]])</f>
        <v>0.26050000000000001</v>
      </c>
      <c r="BC1926" s="9">
        <f>AVERAGE(MainTable[[#This Row],[density]:[clsCoef]])</f>
        <v>0.51549999999999996</v>
      </c>
      <c r="BD1926" s="9">
        <f>AVERAGE(MainTable[[#This Row],[t2]:[t4]])</f>
        <v>0.12433333333333334</v>
      </c>
      <c r="BE1926" s="9">
        <f>AVERAGE(MainTable[[#This Row],[c1]:[c2]])</f>
        <v>0</v>
      </c>
      <c r="BF1926" s="9">
        <f>AVERAGE(MainTable[[#This Row],[n3]], MainTable[[#This Row],[n1]], MainTable[[#This Row],[n4]])</f>
        <v>2.1666666666666667E-2</v>
      </c>
      <c r="BG1926" s="9" t="str">
        <f>VLOOKUP(MainTable[[#This Row],[model]],ModelNames,4,FALSE)</f>
        <v>Linear</v>
      </c>
      <c r="BH1926" s="9" cm="1">
        <f t="array" ref="BH1926">MEDIAN(IF($AM$2:$AM$2385=AM1926,$AN$2:$AN$2385))</f>
        <v>0.85279999999999989</v>
      </c>
      <c r="BI1926" s="9" t="str" cm="1">
        <f t="array" ref="BI1926">LEFT(A1926, MIN(IFERROR(FIND({"_binarized","_clean","_converted"}, A1926), LEN(A1926)+1))-1)</f>
        <v>prnn_crabs</v>
      </c>
    </row>
    <row r="1927" spans="1:61" x14ac:dyDescent="0.25">
      <c r="A1927" t="s">
        <v>154</v>
      </c>
      <c r="B1927" s="6">
        <v>20000</v>
      </c>
      <c r="C1927">
        <v>3</v>
      </c>
      <c r="D1927">
        <v>2</v>
      </c>
      <c r="E1927">
        <v>0</v>
      </c>
      <c r="F1927" s="1">
        <v>1</v>
      </c>
      <c r="G1927">
        <v>0</v>
      </c>
      <c r="H1927">
        <v>0</v>
      </c>
      <c r="I1927" s="1">
        <v>1000000</v>
      </c>
      <c r="J1927" s="1">
        <v>-0.89834552759412012</v>
      </c>
      <c r="K1927" s="1">
        <v>4.3626838209929594E-3</v>
      </c>
      <c r="L1927" s="1">
        <v>4.3723000000000001</v>
      </c>
      <c r="M1927" s="1">
        <v>4.3723000000000001</v>
      </c>
      <c r="N1927" s="2">
        <v>0.41299999999999998</v>
      </c>
      <c r="O1927" s="2">
        <v>1</v>
      </c>
      <c r="P1927" s="2">
        <v>1</v>
      </c>
      <c r="Q1927" s="2">
        <v>0.376</v>
      </c>
      <c r="R1927" s="2">
        <v>0.80700000000000005</v>
      </c>
      <c r="S1927" s="2">
        <v>0.63100000000000001</v>
      </c>
      <c r="T1927" s="2">
        <v>0.29699999999999999</v>
      </c>
      <c r="U1927" s="2">
        <v>0.498</v>
      </c>
      <c r="V1927" s="2">
        <v>0.495</v>
      </c>
      <c r="W1927" s="2">
        <v>5.0000000000000001E-3</v>
      </c>
      <c r="X1927" s="2">
        <v>3.5000000000000003E-2</v>
      </c>
      <c r="Y1927" s="2">
        <v>1.2E-2</v>
      </c>
      <c r="Z1927" s="2">
        <v>0.17899999999999999</v>
      </c>
      <c r="AA1927" s="2">
        <v>1.7999999999999999E-2</v>
      </c>
      <c r="AB1927" s="2">
        <v>0.95899999999999996</v>
      </c>
      <c r="AC1927" s="2">
        <v>0.89700000000000002</v>
      </c>
      <c r="AD1927" s="2">
        <v>0.25900000000000001</v>
      </c>
      <c r="AE1927" s="2">
        <v>0.627</v>
      </c>
      <c r="AF1927" s="2">
        <v>0</v>
      </c>
      <c r="AG1927" s="2">
        <v>0</v>
      </c>
      <c r="AH1927" s="2">
        <v>1</v>
      </c>
      <c r="AI1927" s="2">
        <v>0</v>
      </c>
      <c r="AJ1927" s="2">
        <v>0</v>
      </c>
      <c r="AK1927">
        <v>852372</v>
      </c>
      <c r="AL1927">
        <v>671.79</v>
      </c>
      <c r="AM1927" t="s">
        <v>49</v>
      </c>
      <c r="AN1927" s="3">
        <v>0.99390000000000001</v>
      </c>
      <c r="AO1927" s="3">
        <v>1.48828760661372E-3</v>
      </c>
      <c r="AP1927" s="3">
        <v>0.99389998503117416</v>
      </c>
      <c r="AQ1927" s="3">
        <v>1.488292313291251E-3</v>
      </c>
      <c r="AR1927" s="3">
        <v>0.9997929000000001</v>
      </c>
      <c r="AS1927" s="3">
        <v>7.142996570068398E-5</v>
      </c>
      <c r="AT1927" s="10">
        <v>5.2173137664794922E-3</v>
      </c>
      <c r="AU1927" s="1">
        <v>266.98046875</v>
      </c>
      <c r="AV1927" s="5">
        <v>3833390.3029749119</v>
      </c>
      <c r="AW1927" s="9">
        <v>29.666038990020748</v>
      </c>
      <c r="AX1927">
        <v>16</v>
      </c>
      <c r="AY1927" t="s">
        <v>50</v>
      </c>
      <c r="AZ1927" s="9">
        <f>AVERAGE(MainTable[[#This Row],[f1]:[f4]])</f>
        <v>0.76280000000000003</v>
      </c>
      <c r="BA1927" s="9">
        <f>AVERAGE(MainTable[[#This Row],[l1]:[l3]])</f>
        <v>0.43</v>
      </c>
      <c r="BB1927" s="9">
        <f>AVERAGE(MainTable[[#This Row],[n1]:[lsc]])</f>
        <v>0.20133333333333334</v>
      </c>
      <c r="BC1927" s="9">
        <f>AVERAGE(MainTable[[#This Row],[density]:[clsCoef]])</f>
        <v>0.57800000000000007</v>
      </c>
      <c r="BD1927" s="9">
        <f>AVERAGE(MainTable[[#This Row],[t2]:[t4]])</f>
        <v>0.33333333333333331</v>
      </c>
      <c r="BE1927" s="9">
        <f>AVERAGE(MainTable[[#This Row],[c1]:[c2]])</f>
        <v>0</v>
      </c>
      <c r="BF1927" s="9">
        <f>AVERAGE(MainTable[[#This Row],[n3]], MainTable[[#This Row],[n1]], MainTable[[#This Row],[n4]])</f>
        <v>6.533333333333334E-2</v>
      </c>
      <c r="BG1927" s="9" t="str">
        <f>VLOOKUP(MainTable[[#This Row],[model]],ModelNames,4,FALSE)</f>
        <v>Neural</v>
      </c>
      <c r="BH1927" s="9" cm="1">
        <f t="array" ref="BH1927">MEDIAN(IF($AM$2:$AM$2385=AM1927,$AN$2:$AN$2385))</f>
        <v>0.87620447459485384</v>
      </c>
      <c r="BI1927" s="9" t="str" cm="1">
        <f t="array" ref="BI1927">LEFT(A1927, MIN(IFERROR(FIND({"_binarized","_clean","_converted"}, A1927), LEN(A1927)+1))-1)</f>
        <v>make_circles_dataset</v>
      </c>
    </row>
    <row r="1928" spans="1:61" x14ac:dyDescent="0.25">
      <c r="A1928" t="s">
        <v>154</v>
      </c>
      <c r="B1928" s="6">
        <v>20000</v>
      </c>
      <c r="C1928">
        <v>3</v>
      </c>
      <c r="D1928">
        <v>2</v>
      </c>
      <c r="E1928">
        <v>0</v>
      </c>
      <c r="F1928" s="1">
        <v>1</v>
      </c>
      <c r="G1928">
        <v>0</v>
      </c>
      <c r="H1928">
        <v>0</v>
      </c>
      <c r="I1928" s="1">
        <v>1000000</v>
      </c>
      <c r="J1928" s="1">
        <v>-0.89834552759412012</v>
      </c>
      <c r="K1928" s="1">
        <v>4.3626838209929594E-3</v>
      </c>
      <c r="L1928" s="1">
        <v>4.3723000000000001</v>
      </c>
      <c r="M1928" s="1">
        <v>4.3723000000000001</v>
      </c>
      <c r="N1928" s="2">
        <v>0.41299999999999998</v>
      </c>
      <c r="O1928" s="2">
        <v>1</v>
      </c>
      <c r="P1928" s="2">
        <v>1</v>
      </c>
      <c r="Q1928" s="2">
        <v>0.376</v>
      </c>
      <c r="R1928" s="2">
        <v>0.80700000000000005</v>
      </c>
      <c r="S1928" s="2">
        <v>0.63100000000000001</v>
      </c>
      <c r="T1928" s="2">
        <v>0.29699999999999999</v>
      </c>
      <c r="U1928" s="2">
        <v>0.498</v>
      </c>
      <c r="V1928" s="2">
        <v>0.495</v>
      </c>
      <c r="W1928" s="2">
        <v>5.0000000000000001E-3</v>
      </c>
      <c r="X1928" s="2">
        <v>3.5000000000000003E-2</v>
      </c>
      <c r="Y1928" s="2">
        <v>1.2E-2</v>
      </c>
      <c r="Z1928" s="2">
        <v>0.17899999999999999</v>
      </c>
      <c r="AA1928" s="2">
        <v>1.7999999999999999E-2</v>
      </c>
      <c r="AB1928" s="2">
        <v>0.95899999999999996</v>
      </c>
      <c r="AC1928" s="2">
        <v>0.89700000000000002</v>
      </c>
      <c r="AD1928" s="2">
        <v>0.25900000000000001</v>
      </c>
      <c r="AE1928" s="2">
        <v>0.627</v>
      </c>
      <c r="AF1928" s="2">
        <v>0</v>
      </c>
      <c r="AG1928" s="2">
        <v>0</v>
      </c>
      <c r="AH1928" s="2">
        <v>1</v>
      </c>
      <c r="AI1928" s="2">
        <v>0</v>
      </c>
      <c r="AJ1928" s="2">
        <v>0</v>
      </c>
      <c r="AK1928">
        <v>852372</v>
      </c>
      <c r="AL1928">
        <v>671.79</v>
      </c>
      <c r="AM1928" t="s">
        <v>52</v>
      </c>
      <c r="AN1928" s="3">
        <v>0.99380000000000002</v>
      </c>
      <c r="AO1928" s="3">
        <v>1.0653637876331069E-3</v>
      </c>
      <c r="AP1928" s="3">
        <v>0.99379999085622561</v>
      </c>
      <c r="AQ1928" s="3">
        <v>1.0653639557290861E-3</v>
      </c>
      <c r="AR1928" s="3">
        <v>0.99975650000000016</v>
      </c>
      <c r="AS1928" s="3">
        <v>1.006747237393757E-4</v>
      </c>
      <c r="AT1928" s="10">
        <v>0.19247341156005859</v>
      </c>
      <c r="AU1928" s="1">
        <v>480.73828125</v>
      </c>
      <c r="AV1928" s="5">
        <v>103910.45619181159</v>
      </c>
      <c r="AW1928" s="9">
        <v>5.1456613540649414</v>
      </c>
      <c r="AX1928">
        <v>24</v>
      </c>
      <c r="AY1928" t="s">
        <v>50</v>
      </c>
      <c r="AZ1928" s="9">
        <f>AVERAGE(MainTable[[#This Row],[f1]:[f4]])</f>
        <v>0.76280000000000003</v>
      </c>
      <c r="BA1928" s="9">
        <f>AVERAGE(MainTable[[#This Row],[l1]:[l3]])</f>
        <v>0.43</v>
      </c>
      <c r="BB1928" s="9">
        <f>AVERAGE(MainTable[[#This Row],[n1]:[lsc]])</f>
        <v>0.20133333333333334</v>
      </c>
      <c r="BC1928" s="9">
        <f>AVERAGE(MainTable[[#This Row],[density]:[clsCoef]])</f>
        <v>0.57800000000000007</v>
      </c>
      <c r="BD1928" s="9">
        <f>AVERAGE(MainTable[[#This Row],[t2]:[t4]])</f>
        <v>0.33333333333333331</v>
      </c>
      <c r="BE1928" s="9">
        <f>AVERAGE(MainTable[[#This Row],[c1]:[c2]])</f>
        <v>0</v>
      </c>
      <c r="BF1928" s="9">
        <f>AVERAGE(MainTable[[#This Row],[n3]], MainTable[[#This Row],[n1]], MainTable[[#This Row],[n4]])</f>
        <v>6.533333333333334E-2</v>
      </c>
      <c r="BG1928" s="9" t="str">
        <f>VLOOKUP(MainTable[[#This Row],[model]],ModelNames,4,FALSE)</f>
        <v>Tree Ensemble</v>
      </c>
      <c r="BH1928" s="9" cm="1">
        <f t="array" ref="BH1928">MEDIAN(IF($AM$2:$AM$2385=AM1928,$AN$2:$AN$2385))</f>
        <v>0.87140340575455077</v>
      </c>
      <c r="BI1928" s="9" t="str" cm="1">
        <f t="array" ref="BI1928">LEFT(A1928, MIN(IFERROR(FIND({"_binarized","_clean","_converted"}, A1928), LEN(A1928)+1))-1)</f>
        <v>make_circles_dataset</v>
      </c>
    </row>
    <row r="1929" spans="1:61" x14ac:dyDescent="0.25">
      <c r="A1929" t="s">
        <v>154</v>
      </c>
      <c r="B1929" s="6">
        <v>20000</v>
      </c>
      <c r="C1929">
        <v>3</v>
      </c>
      <c r="D1929">
        <v>2</v>
      </c>
      <c r="E1929">
        <v>0</v>
      </c>
      <c r="F1929" s="1">
        <v>1</v>
      </c>
      <c r="G1929">
        <v>0</v>
      </c>
      <c r="H1929">
        <v>0</v>
      </c>
      <c r="I1929" s="1">
        <v>1000000</v>
      </c>
      <c r="J1929" s="1">
        <v>-0.89834552759412012</v>
      </c>
      <c r="K1929" s="1">
        <v>4.3626838209929594E-3</v>
      </c>
      <c r="L1929" s="1">
        <v>4.3723000000000001</v>
      </c>
      <c r="M1929" s="1">
        <v>4.3723000000000001</v>
      </c>
      <c r="N1929" s="2">
        <v>0.41299999999999998</v>
      </c>
      <c r="O1929" s="2">
        <v>1</v>
      </c>
      <c r="P1929" s="2">
        <v>1</v>
      </c>
      <c r="Q1929" s="2">
        <v>0.376</v>
      </c>
      <c r="R1929" s="2">
        <v>0.80700000000000005</v>
      </c>
      <c r="S1929" s="2">
        <v>0.63100000000000001</v>
      </c>
      <c r="T1929" s="2">
        <v>0.29699999999999999</v>
      </c>
      <c r="U1929" s="2">
        <v>0.498</v>
      </c>
      <c r="V1929" s="2">
        <v>0.495</v>
      </c>
      <c r="W1929" s="2">
        <v>5.0000000000000001E-3</v>
      </c>
      <c r="X1929" s="2">
        <v>3.5000000000000003E-2</v>
      </c>
      <c r="Y1929" s="2">
        <v>1.2E-2</v>
      </c>
      <c r="Z1929" s="2">
        <v>0.17899999999999999</v>
      </c>
      <c r="AA1929" s="2">
        <v>1.7999999999999999E-2</v>
      </c>
      <c r="AB1929" s="2">
        <v>0.95899999999999996</v>
      </c>
      <c r="AC1929" s="2">
        <v>0.89700000000000002</v>
      </c>
      <c r="AD1929" s="2">
        <v>0.25900000000000001</v>
      </c>
      <c r="AE1929" s="2">
        <v>0.627</v>
      </c>
      <c r="AF1929" s="2">
        <v>0</v>
      </c>
      <c r="AG1929" s="2">
        <v>0</v>
      </c>
      <c r="AH1929" s="2">
        <v>1</v>
      </c>
      <c r="AI1929" s="2">
        <v>0</v>
      </c>
      <c r="AJ1929" s="2">
        <v>0</v>
      </c>
      <c r="AK1929">
        <v>852372</v>
      </c>
      <c r="AL1929">
        <v>671.79</v>
      </c>
      <c r="AM1929" t="s">
        <v>51</v>
      </c>
      <c r="AN1929" s="3">
        <v>0.99375000000000002</v>
      </c>
      <c r="AO1929" s="3">
        <v>1.440486029088796E-3</v>
      </c>
      <c r="AP1929" s="3">
        <v>0.99374998368428513</v>
      </c>
      <c r="AQ1929" s="3">
        <v>1.4404943717060291E-3</v>
      </c>
      <c r="AT1929" s="10">
        <v>0.34504079818725591</v>
      </c>
      <c r="AU1929" s="1">
        <v>150.625</v>
      </c>
      <c r="AV1929" s="5">
        <v>57964.159905362467</v>
      </c>
      <c r="AW1929" s="9">
        <v>12.037445306777951</v>
      </c>
      <c r="AX1929">
        <v>12</v>
      </c>
      <c r="AY1929" t="s">
        <v>50</v>
      </c>
      <c r="AZ1929" s="9">
        <f>AVERAGE(MainTable[[#This Row],[f1]:[f4]])</f>
        <v>0.76280000000000003</v>
      </c>
      <c r="BA1929" s="9">
        <f>AVERAGE(MainTable[[#This Row],[l1]:[l3]])</f>
        <v>0.43</v>
      </c>
      <c r="BB1929" s="9">
        <f>AVERAGE(MainTable[[#This Row],[n1]:[lsc]])</f>
        <v>0.20133333333333334</v>
      </c>
      <c r="BC1929" s="9">
        <f>AVERAGE(MainTable[[#This Row],[density]:[clsCoef]])</f>
        <v>0.57800000000000007</v>
      </c>
      <c r="BD1929" s="9">
        <f>AVERAGE(MainTable[[#This Row],[t2]:[t4]])</f>
        <v>0.33333333333333331</v>
      </c>
      <c r="BE1929" s="9">
        <f>AVERAGE(MainTable[[#This Row],[c1]:[c2]])</f>
        <v>0</v>
      </c>
      <c r="BF1929" s="9">
        <f>AVERAGE(MainTable[[#This Row],[n3]], MainTable[[#This Row],[n1]], MainTable[[#This Row],[n4]])</f>
        <v>6.533333333333334E-2</v>
      </c>
      <c r="BG1929" s="9" t="str">
        <f>VLOOKUP(MainTable[[#This Row],[model]],ModelNames,4,FALSE)</f>
        <v>Kernel/SVM</v>
      </c>
      <c r="BH1929" s="9" cm="1">
        <f t="array" ref="BH1929">MEDIAN(IF($AM$2:$AM$2385=AM1929,$AN$2:$AN$2385))</f>
        <v>0.87225452196382425</v>
      </c>
      <c r="BI1929" s="9" t="str" cm="1">
        <f t="array" ref="BI1929">LEFT(A1929, MIN(IFERROR(FIND({"_binarized","_clean","_converted"}, A1929), LEN(A1929)+1))-1)</f>
        <v>make_circles_dataset</v>
      </c>
    </row>
    <row r="1930" spans="1:61" x14ac:dyDescent="0.25">
      <c r="A1930" t="s">
        <v>154</v>
      </c>
      <c r="B1930" s="6">
        <v>20000</v>
      </c>
      <c r="C1930">
        <v>3</v>
      </c>
      <c r="D1930">
        <v>2</v>
      </c>
      <c r="E1930">
        <v>0</v>
      </c>
      <c r="F1930" s="1">
        <v>1</v>
      </c>
      <c r="G1930">
        <v>0</v>
      </c>
      <c r="H1930">
        <v>0</v>
      </c>
      <c r="I1930" s="1">
        <v>1000000</v>
      </c>
      <c r="J1930" s="1">
        <v>-0.89834552759412012</v>
      </c>
      <c r="K1930" s="1">
        <v>4.3626838209929594E-3</v>
      </c>
      <c r="L1930" s="1">
        <v>4.3723000000000001</v>
      </c>
      <c r="M1930" s="1">
        <v>4.3723000000000001</v>
      </c>
      <c r="N1930" s="2">
        <v>0.41299999999999998</v>
      </c>
      <c r="O1930" s="2">
        <v>1</v>
      </c>
      <c r="P1930" s="2">
        <v>1</v>
      </c>
      <c r="Q1930" s="2">
        <v>0.376</v>
      </c>
      <c r="R1930" s="2">
        <v>0.80700000000000005</v>
      </c>
      <c r="S1930" s="2">
        <v>0.63100000000000001</v>
      </c>
      <c r="T1930" s="2">
        <v>0.29699999999999999</v>
      </c>
      <c r="U1930" s="2">
        <v>0.498</v>
      </c>
      <c r="V1930" s="2">
        <v>0.495</v>
      </c>
      <c r="W1930" s="2">
        <v>5.0000000000000001E-3</v>
      </c>
      <c r="X1930" s="2">
        <v>3.5000000000000003E-2</v>
      </c>
      <c r="Y1930" s="2">
        <v>1.2E-2</v>
      </c>
      <c r="Z1930" s="2">
        <v>0.17899999999999999</v>
      </c>
      <c r="AA1930" s="2">
        <v>1.7999999999999999E-2</v>
      </c>
      <c r="AB1930" s="2">
        <v>0.95899999999999996</v>
      </c>
      <c r="AC1930" s="2">
        <v>0.89700000000000002</v>
      </c>
      <c r="AD1930" s="2">
        <v>0.25900000000000001</v>
      </c>
      <c r="AE1930" s="2">
        <v>0.627</v>
      </c>
      <c r="AF1930" s="2">
        <v>0</v>
      </c>
      <c r="AG1930" s="2">
        <v>0</v>
      </c>
      <c r="AH1930" s="2">
        <v>1</v>
      </c>
      <c r="AI1930" s="2">
        <v>0</v>
      </c>
      <c r="AJ1930" s="2">
        <v>0</v>
      </c>
      <c r="AK1930">
        <v>852372</v>
      </c>
      <c r="AL1930">
        <v>671.79</v>
      </c>
      <c r="AM1930" t="s">
        <v>54</v>
      </c>
      <c r="AN1930" s="3">
        <v>0.99299999999999999</v>
      </c>
      <c r="AO1930" s="3">
        <v>9.6176920308356517E-4</v>
      </c>
      <c r="AP1930" s="3">
        <v>0.9929999841499445</v>
      </c>
      <c r="AQ1930" s="3">
        <v>9.6177013408475657E-4</v>
      </c>
      <c r="AR1930" s="3">
        <v>0.99908912499999991</v>
      </c>
      <c r="AS1930" s="3">
        <v>7.4394387809160849E-4</v>
      </c>
      <c r="AT1930" s="10">
        <v>0.1033411026000977</v>
      </c>
      <c r="AU1930" s="1">
        <v>479.48046875</v>
      </c>
      <c r="AV1930" s="5">
        <v>193533.8359741974</v>
      </c>
      <c r="AW1930" s="9">
        <v>14.52475690841675</v>
      </c>
      <c r="AX1930">
        <v>16</v>
      </c>
      <c r="AY1930" t="s">
        <v>50</v>
      </c>
      <c r="AZ1930" s="9">
        <f>AVERAGE(MainTable[[#This Row],[f1]:[f4]])</f>
        <v>0.76280000000000003</v>
      </c>
      <c r="BA1930" s="9">
        <f>AVERAGE(MainTable[[#This Row],[l1]:[l3]])</f>
        <v>0.43</v>
      </c>
      <c r="BB1930" s="9">
        <f>AVERAGE(MainTable[[#This Row],[n1]:[lsc]])</f>
        <v>0.20133333333333334</v>
      </c>
      <c r="BC1930" s="9">
        <f>AVERAGE(MainTable[[#This Row],[density]:[clsCoef]])</f>
        <v>0.57800000000000007</v>
      </c>
      <c r="BD1930" s="9">
        <f>AVERAGE(MainTable[[#This Row],[t2]:[t4]])</f>
        <v>0.33333333333333331</v>
      </c>
      <c r="BE1930" s="9">
        <f>AVERAGE(MainTable[[#This Row],[c1]:[c2]])</f>
        <v>0</v>
      </c>
      <c r="BF1930" s="9">
        <f>AVERAGE(MainTable[[#This Row],[n3]], MainTable[[#This Row],[n1]], MainTable[[#This Row],[n4]])</f>
        <v>6.533333333333334E-2</v>
      </c>
      <c r="BG1930" s="9" t="str">
        <f>VLOOKUP(MainTable[[#This Row],[model]],ModelNames,4,FALSE)</f>
        <v>Tree Ensemble</v>
      </c>
      <c r="BH1930" s="9" cm="1">
        <f t="array" ref="BH1930">MEDIAN(IF($AM$2:$AM$2385=AM1930,$AN$2:$AN$2385))</f>
        <v>0.87316363636363636</v>
      </c>
      <c r="BI1930" s="9" t="str" cm="1">
        <f t="array" ref="BI1930">LEFT(A1930, MIN(IFERROR(FIND({"_binarized","_clean","_converted"}, A1930), LEN(A1930)+1))-1)</f>
        <v>make_circles_dataset</v>
      </c>
    </row>
    <row r="1931" spans="1:61" x14ac:dyDescent="0.25">
      <c r="A1931" t="s">
        <v>154</v>
      </c>
      <c r="B1931" s="6">
        <v>20000</v>
      </c>
      <c r="C1931">
        <v>3</v>
      </c>
      <c r="D1931">
        <v>2</v>
      </c>
      <c r="E1931">
        <v>0</v>
      </c>
      <c r="F1931" s="1">
        <v>1</v>
      </c>
      <c r="G1931">
        <v>0</v>
      </c>
      <c r="H1931">
        <v>0</v>
      </c>
      <c r="I1931" s="1">
        <v>1000000</v>
      </c>
      <c r="J1931" s="1">
        <v>-0.89834552759412012</v>
      </c>
      <c r="K1931" s="1">
        <v>4.3626838209929594E-3</v>
      </c>
      <c r="L1931" s="1">
        <v>4.3723000000000001</v>
      </c>
      <c r="M1931" s="1">
        <v>4.3723000000000001</v>
      </c>
      <c r="N1931" s="2">
        <v>0.41299999999999998</v>
      </c>
      <c r="O1931" s="2">
        <v>1</v>
      </c>
      <c r="P1931" s="2">
        <v>1</v>
      </c>
      <c r="Q1931" s="2">
        <v>0.376</v>
      </c>
      <c r="R1931" s="2">
        <v>0.80700000000000005</v>
      </c>
      <c r="S1931" s="2">
        <v>0.63100000000000001</v>
      </c>
      <c r="T1931" s="2">
        <v>0.29699999999999999</v>
      </c>
      <c r="U1931" s="2">
        <v>0.498</v>
      </c>
      <c r="V1931" s="2">
        <v>0.495</v>
      </c>
      <c r="W1931" s="2">
        <v>5.0000000000000001E-3</v>
      </c>
      <c r="X1931" s="2">
        <v>3.5000000000000003E-2</v>
      </c>
      <c r="Y1931" s="2">
        <v>1.2E-2</v>
      </c>
      <c r="Z1931" s="2">
        <v>0.17899999999999999</v>
      </c>
      <c r="AA1931" s="2">
        <v>1.7999999999999999E-2</v>
      </c>
      <c r="AB1931" s="2">
        <v>0.95899999999999996</v>
      </c>
      <c r="AC1931" s="2">
        <v>0.89700000000000002</v>
      </c>
      <c r="AD1931" s="2">
        <v>0.25900000000000001</v>
      </c>
      <c r="AE1931" s="2">
        <v>0.627</v>
      </c>
      <c r="AF1931" s="2">
        <v>0</v>
      </c>
      <c r="AG1931" s="2">
        <v>0</v>
      </c>
      <c r="AH1931" s="2">
        <v>1</v>
      </c>
      <c r="AI1931" s="2">
        <v>0</v>
      </c>
      <c r="AJ1931" s="2">
        <v>0</v>
      </c>
      <c r="AK1931">
        <v>852372</v>
      </c>
      <c r="AL1931">
        <v>671.79</v>
      </c>
      <c r="AM1931" t="s">
        <v>55</v>
      </c>
      <c r="AN1931" s="3">
        <v>0.99294999999999989</v>
      </c>
      <c r="AO1931" s="3">
        <v>9.9247166206396851E-4</v>
      </c>
      <c r="AP1931" s="3">
        <v>0.99294998915307209</v>
      </c>
      <c r="AQ1931" s="3">
        <v>9.9247037811334431E-4</v>
      </c>
      <c r="AR1931" s="3">
        <v>0.99963099999999994</v>
      </c>
      <c r="AS1931" s="3">
        <v>2.8046163953386648E-4</v>
      </c>
      <c r="AT1931" s="10">
        <v>8.2554817199707031E-3</v>
      </c>
      <c r="AU1931" s="1">
        <v>316.28125</v>
      </c>
      <c r="AV1931" s="5">
        <v>2422632.703748628</v>
      </c>
      <c r="AW1931" s="9">
        <v>2.057183980941772</v>
      </c>
      <c r="AX1931">
        <v>16</v>
      </c>
      <c r="AY1931" t="s">
        <v>50</v>
      </c>
      <c r="AZ1931" s="9">
        <f>AVERAGE(MainTable[[#This Row],[f1]:[f4]])</f>
        <v>0.76280000000000003</v>
      </c>
      <c r="BA1931" s="9">
        <f>AVERAGE(MainTable[[#This Row],[l1]:[l3]])</f>
        <v>0.43</v>
      </c>
      <c r="BB1931" s="9">
        <f>AVERAGE(MainTable[[#This Row],[n1]:[lsc]])</f>
        <v>0.20133333333333334</v>
      </c>
      <c r="BC1931" s="9">
        <f>AVERAGE(MainTable[[#This Row],[density]:[clsCoef]])</f>
        <v>0.57800000000000007</v>
      </c>
      <c r="BD1931" s="9">
        <f>AVERAGE(MainTable[[#This Row],[t2]:[t4]])</f>
        <v>0.33333333333333331</v>
      </c>
      <c r="BE1931" s="9">
        <f>AVERAGE(MainTable[[#This Row],[c1]:[c2]])</f>
        <v>0</v>
      </c>
      <c r="BF1931" s="9">
        <f>AVERAGE(MainTable[[#This Row],[n3]], MainTable[[#This Row],[n1]], MainTable[[#This Row],[n4]])</f>
        <v>6.533333333333334E-2</v>
      </c>
      <c r="BG1931" s="9" t="str">
        <f>VLOOKUP(MainTable[[#This Row],[model]],ModelNames,4,FALSE)</f>
        <v>Tree Ensemble</v>
      </c>
      <c r="BH1931" s="9" cm="1">
        <f t="array" ref="BH1931">MEDIAN(IF($AM$2:$AM$2385=AM1931,$AN$2:$AN$2385))</f>
        <v>0.88267425723439863</v>
      </c>
      <c r="BI1931" s="9" t="str" cm="1">
        <f t="array" ref="BI1931">LEFT(A1931, MIN(IFERROR(FIND({"_binarized","_clean","_converted"}, A1931), LEN(A1931)+1))-1)</f>
        <v>make_circles_dataset</v>
      </c>
    </row>
    <row r="1932" spans="1:61" x14ac:dyDescent="0.25">
      <c r="A1932" t="s">
        <v>154</v>
      </c>
      <c r="B1932" s="6">
        <v>20000</v>
      </c>
      <c r="C1932">
        <v>3</v>
      </c>
      <c r="D1932">
        <v>2</v>
      </c>
      <c r="E1932">
        <v>0</v>
      </c>
      <c r="F1932" s="1">
        <v>1</v>
      </c>
      <c r="G1932">
        <v>0</v>
      </c>
      <c r="H1932">
        <v>0</v>
      </c>
      <c r="I1932" s="1">
        <v>1000000</v>
      </c>
      <c r="J1932" s="1">
        <v>-0.89834552759412012</v>
      </c>
      <c r="K1932" s="1">
        <v>4.3626838209929594E-3</v>
      </c>
      <c r="L1932" s="1">
        <v>4.3723000000000001</v>
      </c>
      <c r="M1932" s="1">
        <v>4.3723000000000001</v>
      </c>
      <c r="N1932" s="2">
        <v>0.41299999999999998</v>
      </c>
      <c r="O1932" s="2">
        <v>1</v>
      </c>
      <c r="P1932" s="2">
        <v>1</v>
      </c>
      <c r="Q1932" s="2">
        <v>0.376</v>
      </c>
      <c r="R1932" s="2">
        <v>0.80700000000000005</v>
      </c>
      <c r="S1932" s="2">
        <v>0.63100000000000001</v>
      </c>
      <c r="T1932" s="2">
        <v>0.29699999999999999</v>
      </c>
      <c r="U1932" s="2">
        <v>0.498</v>
      </c>
      <c r="V1932" s="2">
        <v>0.495</v>
      </c>
      <c r="W1932" s="2">
        <v>5.0000000000000001E-3</v>
      </c>
      <c r="X1932" s="2">
        <v>3.5000000000000003E-2</v>
      </c>
      <c r="Y1932" s="2">
        <v>1.2E-2</v>
      </c>
      <c r="Z1932" s="2">
        <v>0.17899999999999999</v>
      </c>
      <c r="AA1932" s="2">
        <v>1.7999999999999999E-2</v>
      </c>
      <c r="AB1932" s="2">
        <v>0.95899999999999996</v>
      </c>
      <c r="AC1932" s="2">
        <v>0.89700000000000002</v>
      </c>
      <c r="AD1932" s="2">
        <v>0.25900000000000001</v>
      </c>
      <c r="AE1932" s="2">
        <v>0.627</v>
      </c>
      <c r="AF1932" s="2">
        <v>0</v>
      </c>
      <c r="AG1932" s="2">
        <v>0</v>
      </c>
      <c r="AH1932" s="2">
        <v>1</v>
      </c>
      <c r="AI1932" s="2">
        <v>0</v>
      </c>
      <c r="AJ1932" s="2">
        <v>0</v>
      </c>
      <c r="AK1932">
        <v>852372</v>
      </c>
      <c r="AL1932">
        <v>671.79</v>
      </c>
      <c r="AM1932" t="s">
        <v>53</v>
      </c>
      <c r="AN1932" s="3">
        <v>0.9929</v>
      </c>
      <c r="AO1932" s="3">
        <v>1.079351657246145E-3</v>
      </c>
      <c r="AP1932" s="3">
        <v>0.99289998196240536</v>
      </c>
      <c r="AQ1932" s="3">
        <v>1.0793536299591349E-3</v>
      </c>
      <c r="AR1932" s="3">
        <v>0.99771250000000011</v>
      </c>
      <c r="AS1932" s="3">
        <v>8.6581093851369716E-4</v>
      </c>
      <c r="AT1932" s="10">
        <v>2.8553962707519531E-2</v>
      </c>
      <c r="AU1932" s="1">
        <v>154.61328125</v>
      </c>
      <c r="AV1932" s="5">
        <v>700428.17541164288</v>
      </c>
      <c r="AW1932" s="9">
        <v>0.4922640323638916</v>
      </c>
      <c r="AX1932">
        <v>24</v>
      </c>
      <c r="AY1932" t="s">
        <v>50</v>
      </c>
      <c r="AZ1932" s="9">
        <f>AVERAGE(MainTable[[#This Row],[f1]:[f4]])</f>
        <v>0.76280000000000003</v>
      </c>
      <c r="BA1932" s="9">
        <f>AVERAGE(MainTable[[#This Row],[l1]:[l3]])</f>
        <v>0.43</v>
      </c>
      <c r="BB1932" s="9">
        <f>AVERAGE(MainTable[[#This Row],[n1]:[lsc]])</f>
        <v>0.20133333333333334</v>
      </c>
      <c r="BC1932" s="9">
        <f>AVERAGE(MainTable[[#This Row],[density]:[clsCoef]])</f>
        <v>0.57800000000000007</v>
      </c>
      <c r="BD1932" s="9">
        <f>AVERAGE(MainTable[[#This Row],[t2]:[t4]])</f>
        <v>0.33333333333333331</v>
      </c>
      <c r="BE1932" s="9">
        <f>AVERAGE(MainTable[[#This Row],[c1]:[c2]])</f>
        <v>0</v>
      </c>
      <c r="BF1932" s="9">
        <f>AVERAGE(MainTable[[#This Row],[n3]], MainTable[[#This Row],[n1]], MainTable[[#This Row],[n4]])</f>
        <v>6.533333333333334E-2</v>
      </c>
      <c r="BG1932" s="9" t="str">
        <f>VLOOKUP(MainTable[[#This Row],[model]],ModelNames,4,FALSE)</f>
        <v>Instance-based</v>
      </c>
      <c r="BH1932" s="9" cm="1">
        <f t="array" ref="BH1932">MEDIAN(IF($AM$2:$AM$2385=AM1932,$AN$2:$AN$2385))</f>
        <v>0.85</v>
      </c>
      <c r="BI1932" s="9" t="str" cm="1">
        <f t="array" ref="BI1932">LEFT(A1932, MIN(IFERROR(FIND({"_binarized","_clean","_converted"}, A1932), LEN(A1932)+1))-1)</f>
        <v>make_circles_dataset</v>
      </c>
    </row>
    <row r="1933" spans="1:61" x14ac:dyDescent="0.25">
      <c r="A1933" t="s">
        <v>154</v>
      </c>
      <c r="B1933" s="6">
        <v>20000</v>
      </c>
      <c r="C1933">
        <v>3</v>
      </c>
      <c r="D1933">
        <v>2</v>
      </c>
      <c r="E1933">
        <v>0</v>
      </c>
      <c r="F1933" s="1">
        <v>1</v>
      </c>
      <c r="G1933">
        <v>0</v>
      </c>
      <c r="H1933">
        <v>0</v>
      </c>
      <c r="I1933" s="1">
        <v>1000000</v>
      </c>
      <c r="J1933" s="1">
        <v>-0.89834552759412012</v>
      </c>
      <c r="K1933" s="1">
        <v>4.3626838209929594E-3</v>
      </c>
      <c r="L1933" s="1">
        <v>4.3723000000000001</v>
      </c>
      <c r="M1933" s="1">
        <v>4.3723000000000001</v>
      </c>
      <c r="N1933" s="2">
        <v>0.41299999999999998</v>
      </c>
      <c r="O1933" s="2">
        <v>1</v>
      </c>
      <c r="P1933" s="2">
        <v>1</v>
      </c>
      <c r="Q1933" s="2">
        <v>0.376</v>
      </c>
      <c r="R1933" s="2">
        <v>0.80700000000000005</v>
      </c>
      <c r="S1933" s="2">
        <v>0.63100000000000001</v>
      </c>
      <c r="T1933" s="2">
        <v>0.29699999999999999</v>
      </c>
      <c r="U1933" s="2">
        <v>0.498</v>
      </c>
      <c r="V1933" s="2">
        <v>0.495</v>
      </c>
      <c r="W1933" s="2">
        <v>5.0000000000000001E-3</v>
      </c>
      <c r="X1933" s="2">
        <v>3.5000000000000003E-2</v>
      </c>
      <c r="Y1933" s="2">
        <v>1.2E-2</v>
      </c>
      <c r="Z1933" s="2">
        <v>0.17899999999999999</v>
      </c>
      <c r="AA1933" s="2">
        <v>1.7999999999999999E-2</v>
      </c>
      <c r="AB1933" s="2">
        <v>0.95899999999999996</v>
      </c>
      <c r="AC1933" s="2">
        <v>0.89700000000000002</v>
      </c>
      <c r="AD1933" s="2">
        <v>0.25900000000000001</v>
      </c>
      <c r="AE1933" s="2">
        <v>0.627</v>
      </c>
      <c r="AF1933" s="2">
        <v>0</v>
      </c>
      <c r="AG1933" s="2">
        <v>0</v>
      </c>
      <c r="AH1933" s="2">
        <v>1</v>
      </c>
      <c r="AI1933" s="2">
        <v>0</v>
      </c>
      <c r="AJ1933" s="2">
        <v>0</v>
      </c>
      <c r="AK1933">
        <v>852372</v>
      </c>
      <c r="AL1933">
        <v>671.79</v>
      </c>
      <c r="AM1933" t="s">
        <v>59</v>
      </c>
      <c r="AN1933" s="3">
        <v>0.99270000000000014</v>
      </c>
      <c r="AO1933" s="3">
        <v>1.00498756211206E-3</v>
      </c>
      <c r="AP1933" s="3">
        <v>0.99269997657483766</v>
      </c>
      <c r="AQ1933" s="3">
        <v>1.0049757777587801E-3</v>
      </c>
      <c r="AR1933" s="3">
        <v>0.99957394999999993</v>
      </c>
      <c r="AS1933" s="3">
        <v>3.1432226297226079E-4</v>
      </c>
      <c r="AT1933" s="10">
        <v>2.968645095825195E-2</v>
      </c>
      <c r="AU1933" s="1">
        <v>481.3984375</v>
      </c>
      <c r="AV1933" s="5">
        <v>673708.0167691987</v>
      </c>
      <c r="AW1933" s="9">
        <v>1.8512623310089109</v>
      </c>
      <c r="AX1933">
        <v>1</v>
      </c>
      <c r="AY1933" t="s">
        <v>50</v>
      </c>
      <c r="AZ1933" s="9">
        <f>AVERAGE(MainTable[[#This Row],[f1]:[f4]])</f>
        <v>0.76280000000000003</v>
      </c>
      <c r="BA1933" s="9">
        <f>AVERAGE(MainTable[[#This Row],[l1]:[l3]])</f>
        <v>0.43</v>
      </c>
      <c r="BB1933" s="9">
        <f>AVERAGE(MainTable[[#This Row],[n1]:[lsc]])</f>
        <v>0.20133333333333334</v>
      </c>
      <c r="BC1933" s="9">
        <f>AVERAGE(MainTable[[#This Row],[density]:[clsCoef]])</f>
        <v>0.57800000000000007</v>
      </c>
      <c r="BD1933" s="9">
        <f>AVERAGE(MainTable[[#This Row],[t2]:[t4]])</f>
        <v>0.33333333333333331</v>
      </c>
      <c r="BE1933" s="9">
        <f>AVERAGE(MainTable[[#This Row],[c1]:[c2]])</f>
        <v>0</v>
      </c>
      <c r="BF1933" s="9">
        <f>AVERAGE(MainTable[[#This Row],[n3]], MainTable[[#This Row],[n1]], MainTable[[#This Row],[n4]])</f>
        <v>6.533333333333334E-2</v>
      </c>
      <c r="BG1933" s="9" t="str">
        <f>VLOOKUP(MainTable[[#This Row],[model]],ModelNames,4,FALSE)</f>
        <v>Tree Ensemble</v>
      </c>
      <c r="BH1933" s="9" cm="1">
        <f t="array" ref="BH1933">MEDIAN(IF($AM$2:$AM$2385=AM1933,$AN$2:$AN$2385))</f>
        <v>0.86949265687583444</v>
      </c>
      <c r="BI1933" s="9" t="str" cm="1">
        <f t="array" ref="BI1933">LEFT(A1933, MIN(IFERROR(FIND({"_binarized","_clean","_converted"}, A1933), LEN(A1933)+1))-1)</f>
        <v>make_circles_dataset</v>
      </c>
    </row>
    <row r="1934" spans="1:61" x14ac:dyDescent="0.25">
      <c r="A1934" t="s">
        <v>154</v>
      </c>
      <c r="B1934" s="6">
        <v>20000</v>
      </c>
      <c r="C1934">
        <v>3</v>
      </c>
      <c r="D1934">
        <v>2</v>
      </c>
      <c r="E1934">
        <v>0</v>
      </c>
      <c r="F1934" s="1">
        <v>1</v>
      </c>
      <c r="G1934">
        <v>0</v>
      </c>
      <c r="H1934">
        <v>0</v>
      </c>
      <c r="I1934" s="1">
        <v>1000000</v>
      </c>
      <c r="J1934" s="1">
        <v>-0.89834552759412012</v>
      </c>
      <c r="K1934" s="1">
        <v>4.3626838209929594E-3</v>
      </c>
      <c r="L1934" s="1">
        <v>4.3723000000000001</v>
      </c>
      <c r="M1934" s="1">
        <v>4.3723000000000001</v>
      </c>
      <c r="N1934" s="2">
        <v>0.41299999999999998</v>
      </c>
      <c r="O1934" s="2">
        <v>1</v>
      </c>
      <c r="P1934" s="2">
        <v>1</v>
      </c>
      <c r="Q1934" s="2">
        <v>0.376</v>
      </c>
      <c r="R1934" s="2">
        <v>0.80700000000000005</v>
      </c>
      <c r="S1934" s="2">
        <v>0.63100000000000001</v>
      </c>
      <c r="T1934" s="2">
        <v>0.29699999999999999</v>
      </c>
      <c r="U1934" s="2">
        <v>0.498</v>
      </c>
      <c r="V1934" s="2">
        <v>0.495</v>
      </c>
      <c r="W1934" s="2">
        <v>5.0000000000000001E-3</v>
      </c>
      <c r="X1934" s="2">
        <v>3.5000000000000003E-2</v>
      </c>
      <c r="Y1934" s="2">
        <v>1.2E-2</v>
      </c>
      <c r="Z1934" s="2">
        <v>0.17899999999999999</v>
      </c>
      <c r="AA1934" s="2">
        <v>1.7999999999999999E-2</v>
      </c>
      <c r="AB1934" s="2">
        <v>0.95899999999999996</v>
      </c>
      <c r="AC1934" s="2">
        <v>0.89700000000000002</v>
      </c>
      <c r="AD1934" s="2">
        <v>0.25900000000000001</v>
      </c>
      <c r="AE1934" s="2">
        <v>0.627</v>
      </c>
      <c r="AF1934" s="2">
        <v>0</v>
      </c>
      <c r="AG1934" s="2">
        <v>0</v>
      </c>
      <c r="AH1934" s="2">
        <v>1</v>
      </c>
      <c r="AI1934" s="2">
        <v>0</v>
      </c>
      <c r="AJ1934" s="2">
        <v>0</v>
      </c>
      <c r="AK1934">
        <v>852372</v>
      </c>
      <c r="AL1934">
        <v>671.79</v>
      </c>
      <c r="AM1934" t="s">
        <v>58</v>
      </c>
      <c r="AN1934" s="3">
        <v>0.99269999999999992</v>
      </c>
      <c r="AO1934" s="3">
        <v>8.8600225733348893E-4</v>
      </c>
      <c r="AP1934" s="3">
        <v>0.992699973387278</v>
      </c>
      <c r="AQ1934" s="3">
        <v>8.8598504419736424E-4</v>
      </c>
      <c r="AR1934" s="3">
        <v>0.99940524999999991</v>
      </c>
      <c r="AS1934" s="3">
        <v>4.6063604125160809E-4</v>
      </c>
      <c r="AT1934" s="10">
        <v>1.0221719741821291E-2</v>
      </c>
      <c r="AU1934" s="1">
        <v>481.58203125</v>
      </c>
      <c r="AV1934" s="5">
        <v>1956617.9180369929</v>
      </c>
      <c r="AW1934" s="9">
        <v>1.269965648651123</v>
      </c>
      <c r="AX1934">
        <v>2</v>
      </c>
      <c r="AY1934" t="s">
        <v>50</v>
      </c>
      <c r="AZ1934" s="9">
        <f>AVERAGE(MainTable[[#This Row],[f1]:[f4]])</f>
        <v>0.76280000000000003</v>
      </c>
      <c r="BA1934" s="9">
        <f>AVERAGE(MainTable[[#This Row],[l1]:[l3]])</f>
        <v>0.43</v>
      </c>
      <c r="BB1934" s="9">
        <f>AVERAGE(MainTable[[#This Row],[n1]:[lsc]])</f>
        <v>0.20133333333333334</v>
      </c>
      <c r="BC1934" s="9">
        <f>AVERAGE(MainTable[[#This Row],[density]:[clsCoef]])</f>
        <v>0.57800000000000007</v>
      </c>
      <c r="BD1934" s="9">
        <f>AVERAGE(MainTable[[#This Row],[t2]:[t4]])</f>
        <v>0.33333333333333331</v>
      </c>
      <c r="BE1934" s="9">
        <f>AVERAGE(MainTable[[#This Row],[c1]:[c2]])</f>
        <v>0</v>
      </c>
      <c r="BF1934" s="9">
        <f>AVERAGE(MainTable[[#This Row],[n3]], MainTable[[#This Row],[n1]], MainTable[[#This Row],[n4]])</f>
        <v>6.533333333333334E-2</v>
      </c>
      <c r="BG1934" s="9" t="str">
        <f>VLOOKUP(MainTable[[#This Row],[model]],ModelNames,4,FALSE)</f>
        <v>Tree Ensemble</v>
      </c>
      <c r="BH1934" s="9" cm="1">
        <f t="array" ref="BH1934">MEDIAN(IF($AM$2:$AM$2385=AM1934,$AN$2:$AN$2385))</f>
        <v>0.86973139609339412</v>
      </c>
      <c r="BI1934" s="9" t="str" cm="1">
        <f t="array" ref="BI1934">LEFT(A1934, MIN(IFERROR(FIND({"_binarized","_clean","_converted"}, A1934), LEN(A1934)+1))-1)</f>
        <v>make_circles_dataset</v>
      </c>
    </row>
    <row r="1935" spans="1:61" x14ac:dyDescent="0.25">
      <c r="A1935" t="s">
        <v>154</v>
      </c>
      <c r="B1935" s="6">
        <v>20000</v>
      </c>
      <c r="C1935">
        <v>3</v>
      </c>
      <c r="D1935">
        <v>2</v>
      </c>
      <c r="E1935">
        <v>0</v>
      </c>
      <c r="F1935" s="1">
        <v>1</v>
      </c>
      <c r="G1935">
        <v>0</v>
      </c>
      <c r="H1935">
        <v>0</v>
      </c>
      <c r="I1935" s="1">
        <v>1000000</v>
      </c>
      <c r="J1935" s="1">
        <v>-0.89834552759412012</v>
      </c>
      <c r="K1935" s="1">
        <v>4.3626838209929594E-3</v>
      </c>
      <c r="L1935" s="1">
        <v>4.3723000000000001</v>
      </c>
      <c r="M1935" s="1">
        <v>4.3723000000000001</v>
      </c>
      <c r="N1935" s="2">
        <v>0.41299999999999998</v>
      </c>
      <c r="O1935" s="2">
        <v>1</v>
      </c>
      <c r="P1935" s="2">
        <v>1</v>
      </c>
      <c r="Q1935" s="2">
        <v>0.376</v>
      </c>
      <c r="R1935" s="2">
        <v>0.80700000000000005</v>
      </c>
      <c r="S1935" s="2">
        <v>0.63100000000000001</v>
      </c>
      <c r="T1935" s="2">
        <v>0.29699999999999999</v>
      </c>
      <c r="U1935" s="2">
        <v>0.498</v>
      </c>
      <c r="V1935" s="2">
        <v>0.495</v>
      </c>
      <c r="W1935" s="2">
        <v>5.0000000000000001E-3</v>
      </c>
      <c r="X1935" s="2">
        <v>3.5000000000000003E-2</v>
      </c>
      <c r="Y1935" s="2">
        <v>1.2E-2</v>
      </c>
      <c r="Z1935" s="2">
        <v>0.17899999999999999</v>
      </c>
      <c r="AA1935" s="2">
        <v>1.7999999999999999E-2</v>
      </c>
      <c r="AB1935" s="2">
        <v>0.95899999999999996</v>
      </c>
      <c r="AC1935" s="2">
        <v>0.89700000000000002</v>
      </c>
      <c r="AD1935" s="2">
        <v>0.25900000000000001</v>
      </c>
      <c r="AE1935" s="2">
        <v>0.627</v>
      </c>
      <c r="AF1935" s="2">
        <v>0</v>
      </c>
      <c r="AG1935" s="2">
        <v>0</v>
      </c>
      <c r="AH1935" s="2">
        <v>1</v>
      </c>
      <c r="AI1935" s="2">
        <v>0</v>
      </c>
      <c r="AJ1935" s="2">
        <v>0</v>
      </c>
      <c r="AK1935">
        <v>852372</v>
      </c>
      <c r="AL1935">
        <v>671.79</v>
      </c>
      <c r="AM1935" t="s">
        <v>61</v>
      </c>
      <c r="AN1935" s="3">
        <v>0.99260000000000004</v>
      </c>
      <c r="AO1935" s="3">
        <v>1.270826502713891E-3</v>
      </c>
      <c r="AP1935" s="3">
        <v>0.99259986991625249</v>
      </c>
      <c r="AQ1935" s="3">
        <v>1.2708278997171599E-3</v>
      </c>
      <c r="AR1935" s="3">
        <v>0.99978979999999995</v>
      </c>
      <c r="AS1935" s="3">
        <v>7.2093238240470757E-5</v>
      </c>
      <c r="AT1935" s="10">
        <v>2.895116806030273E-3</v>
      </c>
      <c r="AU1935" s="1">
        <v>265.66796875</v>
      </c>
      <c r="AV1935" s="5">
        <v>6908184.1390101286</v>
      </c>
      <c r="AW1935" s="9">
        <v>6.2513828277587891E-2</v>
      </c>
      <c r="AX1935">
        <v>4</v>
      </c>
      <c r="AY1935" t="s">
        <v>50</v>
      </c>
      <c r="AZ1935" s="9">
        <f>AVERAGE(MainTable[[#This Row],[f1]:[f4]])</f>
        <v>0.76280000000000003</v>
      </c>
      <c r="BA1935" s="9">
        <f>AVERAGE(MainTable[[#This Row],[l1]:[l3]])</f>
        <v>0.43</v>
      </c>
      <c r="BB1935" s="9">
        <f>AVERAGE(MainTable[[#This Row],[n1]:[lsc]])</f>
        <v>0.20133333333333334</v>
      </c>
      <c r="BC1935" s="9">
        <f>AVERAGE(MainTable[[#This Row],[density]:[clsCoef]])</f>
        <v>0.57800000000000007</v>
      </c>
      <c r="BD1935" s="9">
        <f>AVERAGE(MainTable[[#This Row],[t2]:[t4]])</f>
        <v>0.33333333333333331</v>
      </c>
      <c r="BE1935" s="9">
        <f>AVERAGE(MainTable[[#This Row],[c1]:[c2]])</f>
        <v>0</v>
      </c>
      <c r="BF1935" s="9">
        <f>AVERAGE(MainTable[[#This Row],[n3]], MainTable[[#This Row],[n1]], MainTable[[#This Row],[n4]])</f>
        <v>6.533333333333334E-2</v>
      </c>
      <c r="BG1935" s="9" t="str">
        <f>VLOOKUP(MainTable[[#This Row],[model]],ModelNames,4,FALSE)</f>
        <v>Discriminant</v>
      </c>
      <c r="BH1935" s="9" cm="1">
        <f t="array" ref="BH1935">MEDIAN(IF($AM$2:$AM$2385=AM1935,$AN$2:$AN$2385))</f>
        <v>0.82848361206198695</v>
      </c>
      <c r="BI1935" s="9" t="str" cm="1">
        <f t="array" ref="BI1935">LEFT(A1935, MIN(IFERROR(FIND({"_binarized","_clean","_converted"}, A1935), LEN(A1935)+1))-1)</f>
        <v>make_circles_dataset</v>
      </c>
    </row>
    <row r="1936" spans="1:61" x14ac:dyDescent="0.25">
      <c r="A1936" t="s">
        <v>154</v>
      </c>
      <c r="B1936" s="6">
        <v>20000</v>
      </c>
      <c r="C1936">
        <v>3</v>
      </c>
      <c r="D1936">
        <v>2</v>
      </c>
      <c r="E1936">
        <v>0</v>
      </c>
      <c r="F1936" s="1">
        <v>1</v>
      </c>
      <c r="G1936">
        <v>0</v>
      </c>
      <c r="H1936">
        <v>0</v>
      </c>
      <c r="I1936" s="1">
        <v>1000000</v>
      </c>
      <c r="J1936" s="1">
        <v>-0.89834552759412012</v>
      </c>
      <c r="K1936" s="1">
        <v>4.3626838209929594E-3</v>
      </c>
      <c r="L1936" s="1">
        <v>4.3723000000000001</v>
      </c>
      <c r="M1936" s="1">
        <v>4.3723000000000001</v>
      </c>
      <c r="N1936" s="2">
        <v>0.41299999999999998</v>
      </c>
      <c r="O1936" s="2">
        <v>1</v>
      </c>
      <c r="P1936" s="2">
        <v>1</v>
      </c>
      <c r="Q1936" s="2">
        <v>0.376</v>
      </c>
      <c r="R1936" s="2">
        <v>0.80700000000000005</v>
      </c>
      <c r="S1936" s="2">
        <v>0.63100000000000001</v>
      </c>
      <c r="T1936" s="2">
        <v>0.29699999999999999</v>
      </c>
      <c r="U1936" s="2">
        <v>0.498</v>
      </c>
      <c r="V1936" s="2">
        <v>0.495</v>
      </c>
      <c r="W1936" s="2">
        <v>5.0000000000000001E-3</v>
      </c>
      <c r="X1936" s="2">
        <v>3.5000000000000003E-2</v>
      </c>
      <c r="Y1936" s="2">
        <v>1.2E-2</v>
      </c>
      <c r="Z1936" s="2">
        <v>0.17899999999999999</v>
      </c>
      <c r="AA1936" s="2">
        <v>1.7999999999999999E-2</v>
      </c>
      <c r="AB1936" s="2">
        <v>0.95899999999999996</v>
      </c>
      <c r="AC1936" s="2">
        <v>0.89700000000000002</v>
      </c>
      <c r="AD1936" s="2">
        <v>0.25900000000000001</v>
      </c>
      <c r="AE1936" s="2">
        <v>0.627</v>
      </c>
      <c r="AF1936" s="2">
        <v>0</v>
      </c>
      <c r="AG1936" s="2">
        <v>0</v>
      </c>
      <c r="AH1936" s="2">
        <v>1</v>
      </c>
      <c r="AI1936" s="2">
        <v>0</v>
      </c>
      <c r="AJ1936" s="2">
        <v>0</v>
      </c>
      <c r="AK1936">
        <v>852372</v>
      </c>
      <c r="AL1936">
        <v>671.79</v>
      </c>
      <c r="AM1936" t="s">
        <v>57</v>
      </c>
      <c r="AN1936" s="3">
        <v>0.9920500000000001</v>
      </c>
      <c r="AO1936" s="3">
        <v>9.1378334412485463E-4</v>
      </c>
      <c r="AP1936" s="3">
        <v>0.99204998966560232</v>
      </c>
      <c r="AQ1936" s="3">
        <v>9.1377945268768029E-4</v>
      </c>
      <c r="AR1936" s="3">
        <v>0.99476575</v>
      </c>
      <c r="AS1936" s="3">
        <v>1.2087314036832201E-3</v>
      </c>
      <c r="AT1936" s="10">
        <v>2.5157928466796879E-3</v>
      </c>
      <c r="AU1936" s="1">
        <v>478.484375</v>
      </c>
      <c r="AV1936" s="5">
        <v>7949780.13646702</v>
      </c>
      <c r="AW1936" s="9">
        <v>9.7618999481201172</v>
      </c>
      <c r="AX1936">
        <v>24</v>
      </c>
      <c r="AY1936" t="s">
        <v>50</v>
      </c>
      <c r="AZ1936" s="9">
        <f>AVERAGE(MainTable[[#This Row],[f1]:[f4]])</f>
        <v>0.76280000000000003</v>
      </c>
      <c r="BA1936" s="9">
        <f>AVERAGE(MainTable[[#This Row],[l1]:[l3]])</f>
        <v>0.43</v>
      </c>
      <c r="BB1936" s="9">
        <f>AVERAGE(MainTable[[#This Row],[n1]:[lsc]])</f>
        <v>0.20133333333333334</v>
      </c>
      <c r="BC1936" s="9">
        <f>AVERAGE(MainTable[[#This Row],[density]:[clsCoef]])</f>
        <v>0.57800000000000007</v>
      </c>
      <c r="BD1936" s="9">
        <f>AVERAGE(MainTable[[#This Row],[t2]:[t4]])</f>
        <v>0.33333333333333331</v>
      </c>
      <c r="BE1936" s="9">
        <f>AVERAGE(MainTable[[#This Row],[c1]:[c2]])</f>
        <v>0</v>
      </c>
      <c r="BF1936" s="9">
        <f>AVERAGE(MainTable[[#This Row],[n3]], MainTable[[#This Row],[n1]], MainTable[[#This Row],[n4]])</f>
        <v>6.533333333333334E-2</v>
      </c>
      <c r="BG1936" s="9" t="str">
        <f>VLOOKUP(MainTable[[#This Row],[model]],ModelNames,4,FALSE)</f>
        <v>Tree-based</v>
      </c>
      <c r="BH1936" s="9" cm="1">
        <f t="array" ref="BH1936">MEDIAN(IF($AM$2:$AM$2385=AM1936,$AN$2:$AN$2385))</f>
        <v>0.84387062005572167</v>
      </c>
      <c r="BI1936" s="9" t="str" cm="1">
        <f t="array" ref="BI1936">LEFT(A1936, MIN(IFERROR(FIND({"_binarized","_clean","_converted"}, A1936), LEN(A1936)+1))-1)</f>
        <v>make_circles_dataset</v>
      </c>
    </row>
    <row r="1937" spans="1:61" x14ac:dyDescent="0.25">
      <c r="A1937" t="s">
        <v>184</v>
      </c>
      <c r="B1937" s="6">
        <v>200</v>
      </c>
      <c r="C1937">
        <v>8</v>
      </c>
      <c r="D1937">
        <v>6</v>
      </c>
      <c r="E1937">
        <v>1</v>
      </c>
      <c r="F1937" s="1">
        <v>1</v>
      </c>
      <c r="G1937">
        <v>0</v>
      </c>
      <c r="H1937">
        <v>0</v>
      </c>
      <c r="I1937" s="1">
        <v>2.4999937500156251</v>
      </c>
      <c r="J1937" s="1">
        <v>-0.64230795585911127</v>
      </c>
      <c r="K1937" s="1">
        <v>3.7655390971576143E-2</v>
      </c>
      <c r="L1937" s="1">
        <v>15.6813</v>
      </c>
      <c r="M1937" s="1">
        <v>14.3848</v>
      </c>
      <c r="N1937" s="2">
        <v>0.28699999999999998</v>
      </c>
      <c r="O1937" s="2">
        <v>0.67800000000000005</v>
      </c>
      <c r="P1937" s="2">
        <v>1.9E-2</v>
      </c>
      <c r="Q1937" s="2">
        <v>0.38400000000000001</v>
      </c>
      <c r="R1937" s="2">
        <v>0.92</v>
      </c>
      <c r="S1937" s="2">
        <v>0.63</v>
      </c>
      <c r="T1937" s="2">
        <v>0</v>
      </c>
      <c r="U1937" s="2">
        <v>0</v>
      </c>
      <c r="V1937" s="2">
        <v>0</v>
      </c>
      <c r="W1937" s="2">
        <v>0.03</v>
      </c>
      <c r="X1937" s="2">
        <v>0.24099999999999999</v>
      </c>
      <c r="Y1937" s="2">
        <v>2.5000000000000001E-2</v>
      </c>
      <c r="Z1937" s="2">
        <v>0.01</v>
      </c>
      <c r="AA1937" s="2">
        <v>0.315</v>
      </c>
      <c r="AB1937" s="2">
        <v>0.94199999999999995</v>
      </c>
      <c r="AC1937" s="2">
        <v>0.81899999999999995</v>
      </c>
      <c r="AD1937" s="2">
        <v>0.21199999999999999</v>
      </c>
      <c r="AE1937" s="2">
        <v>0.70599999999999996</v>
      </c>
      <c r="AF1937" s="2">
        <v>0.03</v>
      </c>
      <c r="AG1937" s="2">
        <v>0.01</v>
      </c>
      <c r="AH1937" s="2">
        <v>0.33300000000000002</v>
      </c>
      <c r="AI1937" s="2">
        <v>0</v>
      </c>
      <c r="AJ1937" s="2">
        <v>0</v>
      </c>
      <c r="AK1937">
        <v>7332</v>
      </c>
      <c r="AL1937">
        <v>0.16</v>
      </c>
      <c r="AM1937" t="s">
        <v>64</v>
      </c>
      <c r="AN1937" s="3">
        <v>0.99</v>
      </c>
      <c r="AO1937" s="3">
        <v>1.22474487139159E-2</v>
      </c>
      <c r="AP1937" s="3">
        <v>0.98999374609130708</v>
      </c>
      <c r="AQ1937" s="3">
        <v>1.2255108156513751E-2</v>
      </c>
      <c r="AR1937" s="3">
        <v>1</v>
      </c>
      <c r="AS1937" s="3">
        <v>0</v>
      </c>
      <c r="AT1937" s="10">
        <v>2.1686553955078121E-3</v>
      </c>
      <c r="AU1937" s="1">
        <v>270.9296875</v>
      </c>
      <c r="AV1937" s="5">
        <v>92223.04309586632</v>
      </c>
      <c r="AW1937" s="9">
        <v>1.5897035598754879E-2</v>
      </c>
      <c r="AX1937">
        <v>2</v>
      </c>
      <c r="AY1937" t="s">
        <v>50</v>
      </c>
      <c r="AZ1937" s="9">
        <f>AVERAGE(MainTable[[#This Row],[f1]:[f4]])</f>
        <v>0.5262</v>
      </c>
      <c r="BA1937" s="9">
        <f>AVERAGE(MainTable[[#This Row],[l1]:[l3]])</f>
        <v>0</v>
      </c>
      <c r="BB1937" s="9">
        <f>AVERAGE(MainTable[[#This Row],[n1]:[lsc]])</f>
        <v>0.26050000000000001</v>
      </c>
      <c r="BC1937" s="9">
        <f>AVERAGE(MainTable[[#This Row],[density]:[clsCoef]])</f>
        <v>0.51549999999999996</v>
      </c>
      <c r="BD1937" s="9">
        <f>AVERAGE(MainTable[[#This Row],[t2]:[t4]])</f>
        <v>0.12433333333333334</v>
      </c>
      <c r="BE1937" s="9">
        <f>AVERAGE(MainTable[[#This Row],[c1]:[c2]])</f>
        <v>0</v>
      </c>
      <c r="BF1937" s="9">
        <f>AVERAGE(MainTable[[#This Row],[n3]], MainTable[[#This Row],[n1]], MainTable[[#This Row],[n4]])</f>
        <v>2.1666666666666667E-2</v>
      </c>
      <c r="BG1937" s="9" t="str">
        <f>VLOOKUP(MainTable[[#This Row],[model]],ModelNames,4,FALSE)</f>
        <v>Discriminant</v>
      </c>
      <c r="BH1937" s="9" cm="1">
        <f t="array" ref="BH1937">MEDIAN(IF($AM$2:$AM$2385=AM1937,$AN$2:$AN$2385))</f>
        <v>0.83860904466088915</v>
      </c>
      <c r="BI1937" s="9" t="str" cm="1">
        <f t="array" ref="BI1937">LEFT(A1937, MIN(IFERROR(FIND({"_binarized","_clean","_converted"}, A1937), LEN(A1937)+1))-1)</f>
        <v>prnn_crabs</v>
      </c>
    </row>
    <row r="1938" spans="1:61" x14ac:dyDescent="0.25">
      <c r="A1938" t="s">
        <v>180</v>
      </c>
      <c r="B1938" s="6">
        <v>10082</v>
      </c>
      <c r="C1938">
        <v>27</v>
      </c>
      <c r="D1938">
        <v>26</v>
      </c>
      <c r="E1938">
        <v>0</v>
      </c>
      <c r="F1938" s="1">
        <v>1</v>
      </c>
      <c r="G1938">
        <v>0</v>
      </c>
      <c r="H1938">
        <v>0</v>
      </c>
      <c r="I1938" s="1">
        <v>1000000</v>
      </c>
      <c r="J1938" s="1">
        <v>44.624986183096603</v>
      </c>
      <c r="K1938" s="1">
        <v>5.3353248751319251</v>
      </c>
      <c r="L1938" s="1">
        <v>30.150500000000001</v>
      </c>
      <c r="M1938" s="1">
        <v>9.4779999999999998</v>
      </c>
      <c r="N1938" s="2">
        <v>0.308</v>
      </c>
      <c r="O1938" s="2">
        <v>0.71</v>
      </c>
      <c r="P1938" s="2">
        <v>0.20599999999999999</v>
      </c>
      <c r="Q1938" s="2">
        <v>0</v>
      </c>
      <c r="R1938" s="2">
        <v>0.83599999999999997</v>
      </c>
      <c r="S1938" s="2">
        <v>0.628</v>
      </c>
      <c r="T1938" s="2">
        <v>1.2E-2</v>
      </c>
      <c r="U1938" s="2">
        <v>0.14000000000000001</v>
      </c>
      <c r="V1938" s="2">
        <v>0.09</v>
      </c>
      <c r="W1938" s="2">
        <v>2.5000000000000001E-2</v>
      </c>
      <c r="X1938" s="2">
        <v>0.25800000000000001</v>
      </c>
      <c r="Y1938" s="2">
        <v>4.2000000000000003E-2</v>
      </c>
      <c r="Z1938" s="2">
        <v>0.11600000000000001</v>
      </c>
      <c r="AA1938" s="2">
        <v>0.17199999999999999</v>
      </c>
      <c r="AB1938" s="2">
        <v>0.98499999999999999</v>
      </c>
      <c r="AC1938" s="2">
        <v>0.84399999999999997</v>
      </c>
      <c r="AD1938" s="2">
        <v>0.32100000000000001</v>
      </c>
      <c r="AE1938" s="2">
        <v>0.66500000000000004</v>
      </c>
      <c r="AF1938" s="2">
        <v>3.0000000000000001E-3</v>
      </c>
      <c r="AG1938" s="2">
        <v>2E-3</v>
      </c>
      <c r="AH1938" s="2">
        <v>0.73099999999999998</v>
      </c>
      <c r="AI1938" s="2">
        <v>0</v>
      </c>
      <c r="AJ1938" s="2">
        <v>0</v>
      </c>
      <c r="AK1938">
        <v>636149</v>
      </c>
      <c r="AL1938">
        <v>562.55999999999995</v>
      </c>
      <c r="AM1938" t="s">
        <v>49</v>
      </c>
      <c r="AN1938" s="3">
        <v>0.9881965102186967</v>
      </c>
      <c r="AO1938" s="3">
        <v>1.383720690023955E-3</v>
      </c>
      <c r="AP1938" s="3">
        <v>0.98819643521863121</v>
      </c>
      <c r="AQ1938" s="3">
        <v>1.3837462777395019E-3</v>
      </c>
      <c r="AR1938" s="3">
        <v>0.99918104099043359</v>
      </c>
      <c r="AS1938" s="3">
        <v>1.249477279621109E-4</v>
      </c>
      <c r="AT1938" s="10">
        <v>5.0790309906005859E-3</v>
      </c>
      <c r="AU1938" s="1">
        <v>637.328125</v>
      </c>
      <c r="AV1938" s="5">
        <v>1985614.976294419</v>
      </c>
      <c r="AW1938" s="9">
        <v>35.397107601165771</v>
      </c>
      <c r="AX1938">
        <v>16</v>
      </c>
      <c r="AY1938" t="s">
        <v>50</v>
      </c>
      <c r="AZ1938" s="9">
        <f>AVERAGE(MainTable[[#This Row],[f1]:[f4]])</f>
        <v>0.47599999999999998</v>
      </c>
      <c r="BA1938" s="9">
        <f>AVERAGE(MainTable[[#This Row],[l1]:[l3]])</f>
        <v>8.0666666666666678E-2</v>
      </c>
      <c r="BB1938" s="9">
        <f>AVERAGE(MainTable[[#This Row],[n1]:[lsc]])</f>
        <v>0.26633333333333331</v>
      </c>
      <c r="BC1938" s="9">
        <f>AVERAGE(MainTable[[#This Row],[density]:[clsCoef]])</f>
        <v>0.58250000000000002</v>
      </c>
      <c r="BD1938" s="9">
        <f>AVERAGE(MainTable[[#This Row],[t2]:[t4]])</f>
        <v>0.24533333333333332</v>
      </c>
      <c r="BE1938" s="9">
        <f>AVERAGE(MainTable[[#This Row],[c1]:[c2]])</f>
        <v>0</v>
      </c>
      <c r="BF1938" s="9">
        <f>AVERAGE(MainTable[[#This Row],[n3]], MainTable[[#This Row],[n1]], MainTable[[#This Row],[n4]])</f>
        <v>6.0999999999999999E-2</v>
      </c>
      <c r="BG1938" s="9" t="str">
        <f>VLOOKUP(MainTable[[#This Row],[model]],ModelNames,4,FALSE)</f>
        <v>Neural</v>
      </c>
      <c r="BH1938" s="9" cm="1">
        <f t="array" ref="BH1938">MEDIAN(IF($AM$2:$AM$2385=AM1938,$AN$2:$AN$2385))</f>
        <v>0.87620447459485384</v>
      </c>
      <c r="BI1938" s="9" t="str" cm="1">
        <f t="array" ref="BI1938">LEFT(A1938, MIN(IFERROR(FIND({"_binarized","_clean","_converted"}, A1938), LEN(A1938)+1))-1)</f>
        <v>pol</v>
      </c>
    </row>
    <row r="1939" spans="1:61" x14ac:dyDescent="0.25">
      <c r="A1939" t="s">
        <v>180</v>
      </c>
      <c r="B1939" s="6">
        <v>10082</v>
      </c>
      <c r="C1939">
        <v>27</v>
      </c>
      <c r="D1939">
        <v>26</v>
      </c>
      <c r="E1939">
        <v>0</v>
      </c>
      <c r="F1939" s="1">
        <v>1</v>
      </c>
      <c r="G1939">
        <v>0</v>
      </c>
      <c r="H1939">
        <v>0</v>
      </c>
      <c r="I1939" s="1">
        <v>1000000</v>
      </c>
      <c r="J1939" s="1">
        <v>44.624986183096603</v>
      </c>
      <c r="K1939" s="1">
        <v>5.3353248751319251</v>
      </c>
      <c r="L1939" s="1">
        <v>30.150500000000001</v>
      </c>
      <c r="M1939" s="1">
        <v>9.4779999999999998</v>
      </c>
      <c r="N1939" s="2">
        <v>0.308</v>
      </c>
      <c r="O1939" s="2">
        <v>0.71</v>
      </c>
      <c r="P1939" s="2">
        <v>0.20599999999999999</v>
      </c>
      <c r="Q1939" s="2">
        <v>0</v>
      </c>
      <c r="R1939" s="2">
        <v>0.83599999999999997</v>
      </c>
      <c r="S1939" s="2">
        <v>0.628</v>
      </c>
      <c r="T1939" s="2">
        <v>1.2E-2</v>
      </c>
      <c r="U1939" s="2">
        <v>0.14000000000000001</v>
      </c>
      <c r="V1939" s="2">
        <v>0.09</v>
      </c>
      <c r="W1939" s="2">
        <v>2.5000000000000001E-2</v>
      </c>
      <c r="X1939" s="2">
        <v>0.25800000000000001</v>
      </c>
      <c r="Y1939" s="2">
        <v>4.2000000000000003E-2</v>
      </c>
      <c r="Z1939" s="2">
        <v>0.11600000000000001</v>
      </c>
      <c r="AA1939" s="2">
        <v>0.17199999999999999</v>
      </c>
      <c r="AB1939" s="2">
        <v>0.98499999999999999</v>
      </c>
      <c r="AC1939" s="2">
        <v>0.84399999999999997</v>
      </c>
      <c r="AD1939" s="2">
        <v>0.32100000000000001</v>
      </c>
      <c r="AE1939" s="2">
        <v>0.66500000000000004</v>
      </c>
      <c r="AF1939" s="2">
        <v>3.0000000000000001E-3</v>
      </c>
      <c r="AG1939" s="2">
        <v>2E-3</v>
      </c>
      <c r="AH1939" s="2">
        <v>0.73099999999999998</v>
      </c>
      <c r="AI1939" s="2">
        <v>0</v>
      </c>
      <c r="AJ1939" s="2">
        <v>0</v>
      </c>
      <c r="AK1939">
        <v>636149</v>
      </c>
      <c r="AL1939">
        <v>562.55999999999995</v>
      </c>
      <c r="AM1939" t="s">
        <v>55</v>
      </c>
      <c r="AN1939" s="3">
        <v>0.98621312101108827</v>
      </c>
      <c r="AO1939" s="3">
        <v>2.4572423484975629E-3</v>
      </c>
      <c r="AP1939" s="3">
        <v>0.98621300998469685</v>
      </c>
      <c r="AQ1939" s="3">
        <v>2.4573060441526969E-3</v>
      </c>
      <c r="AR1939" s="3">
        <v>0.99922772300336271</v>
      </c>
      <c r="AS1939" s="3">
        <v>2.1202947499616661E-4</v>
      </c>
      <c r="AT1939" s="10">
        <v>1.041769981384277E-2</v>
      </c>
      <c r="AU1939" s="1">
        <v>747.76171875</v>
      </c>
      <c r="AV1939" s="5">
        <v>968063.98535301525</v>
      </c>
      <c r="AW1939" s="9">
        <v>2.243971586227417</v>
      </c>
      <c r="AX1939">
        <v>16</v>
      </c>
      <c r="AY1939" t="s">
        <v>50</v>
      </c>
      <c r="AZ1939" s="9">
        <f>AVERAGE(MainTable[[#This Row],[f1]:[f4]])</f>
        <v>0.47599999999999998</v>
      </c>
      <c r="BA1939" s="9">
        <f>AVERAGE(MainTable[[#This Row],[l1]:[l3]])</f>
        <v>8.0666666666666678E-2</v>
      </c>
      <c r="BB1939" s="9">
        <f>AVERAGE(MainTable[[#This Row],[n1]:[lsc]])</f>
        <v>0.26633333333333331</v>
      </c>
      <c r="BC1939" s="9">
        <f>AVERAGE(MainTable[[#This Row],[density]:[clsCoef]])</f>
        <v>0.58250000000000002</v>
      </c>
      <c r="BD1939" s="9">
        <f>AVERAGE(MainTable[[#This Row],[t2]:[t4]])</f>
        <v>0.24533333333333332</v>
      </c>
      <c r="BE1939" s="9">
        <f>AVERAGE(MainTable[[#This Row],[c1]:[c2]])</f>
        <v>0</v>
      </c>
      <c r="BF1939" s="9">
        <f>AVERAGE(MainTable[[#This Row],[n3]], MainTable[[#This Row],[n1]], MainTable[[#This Row],[n4]])</f>
        <v>6.0999999999999999E-2</v>
      </c>
      <c r="BG1939" s="9" t="str">
        <f>VLOOKUP(MainTable[[#This Row],[model]],ModelNames,4,FALSE)</f>
        <v>Tree Ensemble</v>
      </c>
      <c r="BH1939" s="9" cm="1">
        <f t="array" ref="BH1939">MEDIAN(IF($AM$2:$AM$2385=AM1939,$AN$2:$AN$2385))</f>
        <v>0.88267425723439863</v>
      </c>
      <c r="BI1939" s="9" t="str" cm="1">
        <f t="array" ref="BI1939">LEFT(A1939, MIN(IFERROR(FIND({"_binarized","_clean","_converted"}, A1939), LEN(A1939)+1))-1)</f>
        <v>pol</v>
      </c>
    </row>
    <row r="1940" spans="1:61" x14ac:dyDescent="0.25">
      <c r="A1940" t="s">
        <v>180</v>
      </c>
      <c r="B1940" s="6">
        <v>10082</v>
      </c>
      <c r="C1940">
        <v>27</v>
      </c>
      <c r="D1940">
        <v>26</v>
      </c>
      <c r="E1940">
        <v>0</v>
      </c>
      <c r="F1940" s="1">
        <v>1</v>
      </c>
      <c r="G1940">
        <v>0</v>
      </c>
      <c r="H1940">
        <v>0</v>
      </c>
      <c r="I1940" s="1">
        <v>1000000</v>
      </c>
      <c r="J1940" s="1">
        <v>44.624986183096603</v>
      </c>
      <c r="K1940" s="1">
        <v>5.3353248751319251</v>
      </c>
      <c r="L1940" s="1">
        <v>30.150500000000001</v>
      </c>
      <c r="M1940" s="1">
        <v>9.4779999999999998</v>
      </c>
      <c r="N1940" s="2">
        <v>0.308</v>
      </c>
      <c r="O1940" s="2">
        <v>0.71</v>
      </c>
      <c r="P1940" s="2">
        <v>0.20599999999999999</v>
      </c>
      <c r="Q1940" s="2">
        <v>0</v>
      </c>
      <c r="R1940" s="2">
        <v>0.83599999999999997</v>
      </c>
      <c r="S1940" s="2">
        <v>0.628</v>
      </c>
      <c r="T1940" s="2">
        <v>1.2E-2</v>
      </c>
      <c r="U1940" s="2">
        <v>0.14000000000000001</v>
      </c>
      <c r="V1940" s="2">
        <v>0.09</v>
      </c>
      <c r="W1940" s="2">
        <v>2.5000000000000001E-2</v>
      </c>
      <c r="X1940" s="2">
        <v>0.25800000000000001</v>
      </c>
      <c r="Y1940" s="2">
        <v>4.2000000000000003E-2</v>
      </c>
      <c r="Z1940" s="2">
        <v>0.11600000000000001</v>
      </c>
      <c r="AA1940" s="2">
        <v>0.17199999999999999</v>
      </c>
      <c r="AB1940" s="2">
        <v>0.98499999999999999</v>
      </c>
      <c r="AC1940" s="2">
        <v>0.84399999999999997</v>
      </c>
      <c r="AD1940" s="2">
        <v>0.32100000000000001</v>
      </c>
      <c r="AE1940" s="2">
        <v>0.66500000000000004</v>
      </c>
      <c r="AF1940" s="2">
        <v>3.0000000000000001E-3</v>
      </c>
      <c r="AG1940" s="2">
        <v>2E-3</v>
      </c>
      <c r="AH1940" s="2">
        <v>0.73099999999999998</v>
      </c>
      <c r="AI1940" s="2">
        <v>0</v>
      </c>
      <c r="AJ1940" s="2">
        <v>0</v>
      </c>
      <c r="AK1940">
        <v>636149</v>
      </c>
      <c r="AL1940">
        <v>562.55999999999995</v>
      </c>
      <c r="AM1940" t="s">
        <v>58</v>
      </c>
      <c r="AN1940" s="3">
        <v>0.98621307182598694</v>
      </c>
      <c r="AO1940" s="3">
        <v>1.812484025139354E-3</v>
      </c>
      <c r="AP1940" s="3">
        <v>0.98621300325063055</v>
      </c>
      <c r="AQ1940" s="3">
        <v>1.812523002781781E-3</v>
      </c>
      <c r="AR1940" s="3">
        <v>0.9990782184014817</v>
      </c>
      <c r="AS1940" s="3">
        <v>1.6592924108403131E-4</v>
      </c>
      <c r="AT1940" s="10">
        <v>6.9723129272460938E-3</v>
      </c>
      <c r="AU1940" s="1">
        <v>741.77734375</v>
      </c>
      <c r="AV1940" s="5">
        <v>1446435.36588702</v>
      </c>
      <c r="AW1940" s="9">
        <v>1.4005565643310549</v>
      </c>
      <c r="AX1940">
        <v>2</v>
      </c>
      <c r="AY1940" t="s">
        <v>50</v>
      </c>
      <c r="AZ1940" s="9">
        <f>AVERAGE(MainTable[[#This Row],[f1]:[f4]])</f>
        <v>0.47599999999999998</v>
      </c>
      <c r="BA1940" s="9">
        <f>AVERAGE(MainTable[[#This Row],[l1]:[l3]])</f>
        <v>8.0666666666666678E-2</v>
      </c>
      <c r="BB1940" s="9">
        <f>AVERAGE(MainTable[[#This Row],[n1]:[lsc]])</f>
        <v>0.26633333333333331</v>
      </c>
      <c r="BC1940" s="9">
        <f>AVERAGE(MainTable[[#This Row],[density]:[clsCoef]])</f>
        <v>0.58250000000000002</v>
      </c>
      <c r="BD1940" s="9">
        <f>AVERAGE(MainTable[[#This Row],[t2]:[t4]])</f>
        <v>0.24533333333333332</v>
      </c>
      <c r="BE1940" s="9">
        <f>AVERAGE(MainTable[[#This Row],[c1]:[c2]])</f>
        <v>0</v>
      </c>
      <c r="BF1940" s="9">
        <f>AVERAGE(MainTable[[#This Row],[n3]], MainTable[[#This Row],[n1]], MainTable[[#This Row],[n4]])</f>
        <v>6.0999999999999999E-2</v>
      </c>
      <c r="BG1940" s="9" t="str">
        <f>VLOOKUP(MainTable[[#This Row],[model]],ModelNames,4,FALSE)</f>
        <v>Tree Ensemble</v>
      </c>
      <c r="BH1940" s="9" cm="1">
        <f t="array" ref="BH1940">MEDIAN(IF($AM$2:$AM$2385=AM1940,$AN$2:$AN$2385))</f>
        <v>0.86973139609339412</v>
      </c>
      <c r="BI1940" s="9" t="str" cm="1">
        <f t="array" ref="BI1940">LEFT(A1940, MIN(IFERROR(FIND({"_binarized","_clean","_converted"}, A1940), LEN(A1940)+1))-1)</f>
        <v>pol</v>
      </c>
    </row>
    <row r="1941" spans="1:61" x14ac:dyDescent="0.25">
      <c r="A1941" t="s">
        <v>154</v>
      </c>
      <c r="B1941" s="6">
        <v>20000</v>
      </c>
      <c r="C1941">
        <v>3</v>
      </c>
      <c r="D1941">
        <v>2</v>
      </c>
      <c r="E1941">
        <v>0</v>
      </c>
      <c r="F1941" s="1">
        <v>1</v>
      </c>
      <c r="G1941">
        <v>0</v>
      </c>
      <c r="H1941">
        <v>0</v>
      </c>
      <c r="I1941" s="1">
        <v>1000000</v>
      </c>
      <c r="J1941" s="1">
        <v>-0.89834552759412012</v>
      </c>
      <c r="K1941" s="1">
        <v>4.3626838209929594E-3</v>
      </c>
      <c r="L1941" s="1">
        <v>4.3723000000000001</v>
      </c>
      <c r="M1941" s="1">
        <v>4.3723000000000001</v>
      </c>
      <c r="N1941" s="2">
        <v>0.41299999999999998</v>
      </c>
      <c r="O1941" s="2">
        <v>1</v>
      </c>
      <c r="P1941" s="2">
        <v>1</v>
      </c>
      <c r="Q1941" s="2">
        <v>0.376</v>
      </c>
      <c r="R1941" s="2">
        <v>0.80700000000000005</v>
      </c>
      <c r="S1941" s="2">
        <v>0.63100000000000001</v>
      </c>
      <c r="T1941" s="2">
        <v>0.29699999999999999</v>
      </c>
      <c r="U1941" s="2">
        <v>0.498</v>
      </c>
      <c r="V1941" s="2">
        <v>0.495</v>
      </c>
      <c r="W1941" s="2">
        <v>5.0000000000000001E-3</v>
      </c>
      <c r="X1941" s="2">
        <v>3.5000000000000003E-2</v>
      </c>
      <c r="Y1941" s="2">
        <v>1.2E-2</v>
      </c>
      <c r="Z1941" s="2">
        <v>0.17899999999999999</v>
      </c>
      <c r="AA1941" s="2">
        <v>1.7999999999999999E-2</v>
      </c>
      <c r="AB1941" s="2">
        <v>0.95899999999999996</v>
      </c>
      <c r="AC1941" s="2">
        <v>0.89700000000000002</v>
      </c>
      <c r="AD1941" s="2">
        <v>0.25900000000000001</v>
      </c>
      <c r="AE1941" s="2">
        <v>0.627</v>
      </c>
      <c r="AF1941" s="2">
        <v>0</v>
      </c>
      <c r="AG1941" s="2">
        <v>0</v>
      </c>
      <c r="AH1941" s="2">
        <v>1</v>
      </c>
      <c r="AI1941" s="2">
        <v>0</v>
      </c>
      <c r="AJ1941" s="2">
        <v>0</v>
      </c>
      <c r="AK1941">
        <v>852372</v>
      </c>
      <c r="AL1941">
        <v>671.79</v>
      </c>
      <c r="AM1941" t="s">
        <v>63</v>
      </c>
      <c r="AN1941" s="3">
        <v>0.9859500000000001</v>
      </c>
      <c r="AO1941" s="3">
        <v>1.7564168070250321E-3</v>
      </c>
      <c r="AP1941" s="3">
        <v>0.98594745408573969</v>
      </c>
      <c r="AQ1941" s="3">
        <v>1.7573356049057601E-3</v>
      </c>
      <c r="AR1941" s="3">
        <v>0.99979384999999998</v>
      </c>
      <c r="AS1941" s="3">
        <v>7.2554565673017661E-5</v>
      </c>
      <c r="AT1941" s="10">
        <v>3.1213760375976558E-3</v>
      </c>
      <c r="AU1941" s="1">
        <v>156.51171875</v>
      </c>
      <c r="AV1941" s="5">
        <v>6407430.4919034522</v>
      </c>
      <c r="AW1941" s="9">
        <v>5.9138774871826172E-2</v>
      </c>
      <c r="AX1941">
        <v>4</v>
      </c>
      <c r="AY1941" t="s">
        <v>50</v>
      </c>
      <c r="AZ1941" s="9">
        <f>AVERAGE(MainTable[[#This Row],[f1]:[f4]])</f>
        <v>0.76280000000000003</v>
      </c>
      <c r="BA1941" s="9">
        <f>AVERAGE(MainTable[[#This Row],[l1]:[l3]])</f>
        <v>0.43</v>
      </c>
      <c r="BB1941" s="9">
        <f>AVERAGE(MainTable[[#This Row],[n1]:[lsc]])</f>
        <v>0.20133333333333334</v>
      </c>
      <c r="BC1941" s="9">
        <f>AVERAGE(MainTable[[#This Row],[density]:[clsCoef]])</f>
        <v>0.57800000000000007</v>
      </c>
      <c r="BD1941" s="9">
        <f>AVERAGE(MainTable[[#This Row],[t2]:[t4]])</f>
        <v>0.33333333333333331</v>
      </c>
      <c r="BE1941" s="9">
        <f>AVERAGE(MainTable[[#This Row],[c1]:[c2]])</f>
        <v>0</v>
      </c>
      <c r="BF1941" s="9">
        <f>AVERAGE(MainTable[[#This Row],[n3]], MainTable[[#This Row],[n1]], MainTable[[#This Row],[n4]])</f>
        <v>6.533333333333334E-2</v>
      </c>
      <c r="BG1941" s="9" t="str">
        <f>VLOOKUP(MainTable[[#This Row],[model]],ModelNames,4,FALSE)</f>
        <v>Probabilistic</v>
      </c>
      <c r="BH1941" s="9" cm="1">
        <f t="array" ref="BH1941">MEDIAN(IF($AM$2:$AM$2385=AM1941,$AN$2:$AN$2385))</f>
        <v>0.73750000000000004</v>
      </c>
      <c r="BI1941" s="9" t="str" cm="1">
        <f t="array" ref="BI1941">LEFT(A1941, MIN(IFERROR(FIND({"_binarized","_clean","_converted"}, A1941), LEN(A1941)+1))-1)</f>
        <v>make_circles_dataset</v>
      </c>
    </row>
    <row r="1942" spans="1:61" x14ac:dyDescent="0.25">
      <c r="A1942" t="s">
        <v>163</v>
      </c>
      <c r="B1942" s="6">
        <v>128</v>
      </c>
      <c r="C1942">
        <v>7</v>
      </c>
      <c r="D1942">
        <v>6</v>
      </c>
      <c r="E1942">
        <v>0</v>
      </c>
      <c r="F1942" s="1">
        <v>1</v>
      </c>
      <c r="G1942">
        <v>0</v>
      </c>
      <c r="H1942">
        <v>0</v>
      </c>
      <c r="I1942" s="1">
        <v>1000000</v>
      </c>
      <c r="J1942" s="1">
        <v>-2</v>
      </c>
      <c r="K1942" s="1">
        <v>0</v>
      </c>
      <c r="L1942" s="1">
        <v>28.704899999999999</v>
      </c>
      <c r="M1942" s="1">
        <v>32.451799999999999</v>
      </c>
      <c r="N1942" s="2">
        <v>0.48399999999999999</v>
      </c>
      <c r="O1942" s="2">
        <v>0.88200000000000001</v>
      </c>
      <c r="P1942" s="2">
        <v>0.42899999999999999</v>
      </c>
      <c r="Q1942" s="2">
        <v>1</v>
      </c>
      <c r="R1942" s="2">
        <v>1</v>
      </c>
      <c r="S1942" s="2">
        <v>1</v>
      </c>
      <c r="T1942" s="2">
        <v>0.111</v>
      </c>
      <c r="U1942" s="2">
        <v>0.312</v>
      </c>
      <c r="V1942" s="2">
        <v>0.18</v>
      </c>
      <c r="W1942" s="2">
        <v>0.17599999999999999</v>
      </c>
      <c r="X1942" s="2">
        <v>0</v>
      </c>
      <c r="Y1942" s="2">
        <v>0</v>
      </c>
      <c r="Z1942" s="2">
        <v>3.9E-2</v>
      </c>
      <c r="AA1942" s="2">
        <v>0.5</v>
      </c>
      <c r="AB1942" s="2">
        <v>0.98399999999999999</v>
      </c>
      <c r="AC1942" s="2">
        <v>0.99199999999999999</v>
      </c>
      <c r="AD1942" s="2">
        <v>1</v>
      </c>
      <c r="AE1942" s="2">
        <v>0.94299999999999995</v>
      </c>
      <c r="AF1942" s="2">
        <v>4.7E-2</v>
      </c>
      <c r="AG1942" s="2">
        <v>4.7E-2</v>
      </c>
      <c r="AH1942" s="2">
        <v>1</v>
      </c>
      <c r="AI1942" s="2">
        <v>0</v>
      </c>
      <c r="AJ1942" s="2">
        <v>0</v>
      </c>
      <c r="AK1942">
        <v>1980</v>
      </c>
      <c r="AL1942">
        <v>0.13</v>
      </c>
      <c r="AM1942" t="s">
        <v>59</v>
      </c>
      <c r="AN1942" s="3">
        <v>0.98461538461538467</v>
      </c>
      <c r="AO1942" s="3">
        <v>3.076923076923075E-2</v>
      </c>
      <c r="AP1942" s="3">
        <v>0.98452380952380947</v>
      </c>
      <c r="AQ1942" s="3">
        <v>3.0952380952380971E-2</v>
      </c>
      <c r="AR1942" s="3">
        <v>0.99526627218934904</v>
      </c>
      <c r="AS1942" s="3">
        <v>9.4674556213017787E-3</v>
      </c>
      <c r="AT1942" s="10">
        <v>2.8982162475585942E-3</v>
      </c>
      <c r="AU1942" s="1">
        <v>304.2265625</v>
      </c>
      <c r="AV1942" s="5">
        <v>44855.176044751563</v>
      </c>
      <c r="AW1942" s="9">
        <v>0.15771174430847171</v>
      </c>
      <c r="AX1942">
        <v>1</v>
      </c>
      <c r="AY1942" t="s">
        <v>50</v>
      </c>
      <c r="AZ1942" s="9">
        <f>AVERAGE(MainTable[[#This Row],[f1]:[f4]])</f>
        <v>0.86219999999999997</v>
      </c>
      <c r="BA1942" s="9">
        <f>AVERAGE(MainTable[[#This Row],[l1]:[l3]])</f>
        <v>0.20099999999999998</v>
      </c>
      <c r="BB1942" s="9">
        <f>AVERAGE(MainTable[[#This Row],[n1]:[lsc]])</f>
        <v>0.28316666666666662</v>
      </c>
      <c r="BC1942" s="9">
        <f>AVERAGE(MainTable[[#This Row],[density]:[clsCoef]])</f>
        <v>0.996</v>
      </c>
      <c r="BD1942" s="9">
        <f>AVERAGE(MainTable[[#This Row],[t2]:[t4]])</f>
        <v>0.36466666666666669</v>
      </c>
      <c r="BE1942" s="9">
        <f>AVERAGE(MainTable[[#This Row],[c1]:[c2]])</f>
        <v>0</v>
      </c>
      <c r="BF1942" s="9">
        <f>AVERAGE(MainTable[[#This Row],[n3]], MainTable[[#This Row],[n1]], MainTable[[#This Row],[n4]])</f>
        <v>7.166666666666667E-2</v>
      </c>
      <c r="BG1942" s="9" t="str">
        <f>VLOOKUP(MainTable[[#This Row],[model]],ModelNames,4,FALSE)</f>
        <v>Tree Ensemble</v>
      </c>
      <c r="BH1942" s="9" cm="1">
        <f t="array" ref="BH1942">MEDIAN(IF($AM$2:$AM$2385=AM1942,$AN$2:$AN$2385))</f>
        <v>0.86949265687583444</v>
      </c>
      <c r="BI1942" s="9" t="str" cm="1">
        <f t="array" ref="BI1942">LEFT(A1942, MIN(IFERROR(FIND({"_binarized","_clean","_converted"}, A1942), LEN(A1942)+1))-1)</f>
        <v>mux6</v>
      </c>
    </row>
    <row r="1943" spans="1:61" x14ac:dyDescent="0.25">
      <c r="A1943" t="s">
        <v>180</v>
      </c>
      <c r="B1943" s="6">
        <v>10082</v>
      </c>
      <c r="C1943">
        <v>27</v>
      </c>
      <c r="D1943">
        <v>26</v>
      </c>
      <c r="E1943">
        <v>0</v>
      </c>
      <c r="F1943" s="1">
        <v>1</v>
      </c>
      <c r="G1943">
        <v>0</v>
      </c>
      <c r="H1943">
        <v>0</v>
      </c>
      <c r="I1943" s="1">
        <v>1000000</v>
      </c>
      <c r="J1943" s="1">
        <v>44.624986183096603</v>
      </c>
      <c r="K1943" s="1">
        <v>5.3353248751319251</v>
      </c>
      <c r="L1943" s="1">
        <v>30.150500000000001</v>
      </c>
      <c r="M1943" s="1">
        <v>9.4779999999999998</v>
      </c>
      <c r="N1943" s="2">
        <v>0.308</v>
      </c>
      <c r="O1943" s="2">
        <v>0.71</v>
      </c>
      <c r="P1943" s="2">
        <v>0.20599999999999999</v>
      </c>
      <c r="Q1943" s="2">
        <v>0</v>
      </c>
      <c r="R1943" s="2">
        <v>0.83599999999999997</v>
      </c>
      <c r="S1943" s="2">
        <v>0.628</v>
      </c>
      <c r="T1943" s="2">
        <v>1.2E-2</v>
      </c>
      <c r="U1943" s="2">
        <v>0.14000000000000001</v>
      </c>
      <c r="V1943" s="2">
        <v>0.09</v>
      </c>
      <c r="W1943" s="2">
        <v>2.5000000000000001E-2</v>
      </c>
      <c r="X1943" s="2">
        <v>0.25800000000000001</v>
      </c>
      <c r="Y1943" s="2">
        <v>4.2000000000000003E-2</v>
      </c>
      <c r="Z1943" s="2">
        <v>0.11600000000000001</v>
      </c>
      <c r="AA1943" s="2">
        <v>0.17199999999999999</v>
      </c>
      <c r="AB1943" s="2">
        <v>0.98499999999999999</v>
      </c>
      <c r="AC1943" s="2">
        <v>0.84399999999999997</v>
      </c>
      <c r="AD1943" s="2">
        <v>0.32100000000000001</v>
      </c>
      <c r="AE1943" s="2">
        <v>0.66500000000000004</v>
      </c>
      <c r="AF1943" s="2">
        <v>3.0000000000000001E-3</v>
      </c>
      <c r="AG1943" s="2">
        <v>2E-3</v>
      </c>
      <c r="AH1943" s="2">
        <v>0.73099999999999998</v>
      </c>
      <c r="AI1943" s="2">
        <v>0</v>
      </c>
      <c r="AJ1943" s="2">
        <v>0</v>
      </c>
      <c r="AK1943">
        <v>636149</v>
      </c>
      <c r="AL1943">
        <v>562.55999999999995</v>
      </c>
      <c r="AM1943" t="s">
        <v>54</v>
      </c>
      <c r="AN1943" s="3">
        <v>0.98333633362450912</v>
      </c>
      <c r="AO1943" s="3">
        <v>2.887086460810903E-3</v>
      </c>
      <c r="AP1943" s="3">
        <v>0.98333627017009051</v>
      </c>
      <c r="AQ1943" s="3">
        <v>2.8870551313056E-3</v>
      </c>
      <c r="AR1943" s="3">
        <v>0.9988358539638279</v>
      </c>
      <c r="AS1943" s="3">
        <v>2.6288692740003799E-4</v>
      </c>
      <c r="AT1943" s="10">
        <v>0.19041228294372561</v>
      </c>
      <c r="AU1943" s="1">
        <v>717.37109375</v>
      </c>
      <c r="AV1943" s="5">
        <v>52964.020199161831</v>
      </c>
      <c r="AW1943" s="9">
        <v>5.4582071304321289</v>
      </c>
      <c r="AX1943">
        <v>16</v>
      </c>
      <c r="AY1943" t="s">
        <v>50</v>
      </c>
      <c r="AZ1943" s="9">
        <f>AVERAGE(MainTable[[#This Row],[f1]:[f4]])</f>
        <v>0.47599999999999998</v>
      </c>
      <c r="BA1943" s="9">
        <f>AVERAGE(MainTable[[#This Row],[l1]:[l3]])</f>
        <v>8.0666666666666678E-2</v>
      </c>
      <c r="BB1943" s="9">
        <f>AVERAGE(MainTable[[#This Row],[n1]:[lsc]])</f>
        <v>0.26633333333333331</v>
      </c>
      <c r="BC1943" s="9">
        <f>AVERAGE(MainTable[[#This Row],[density]:[clsCoef]])</f>
        <v>0.58250000000000002</v>
      </c>
      <c r="BD1943" s="9">
        <f>AVERAGE(MainTable[[#This Row],[t2]:[t4]])</f>
        <v>0.24533333333333332</v>
      </c>
      <c r="BE1943" s="9">
        <f>AVERAGE(MainTable[[#This Row],[c1]:[c2]])</f>
        <v>0</v>
      </c>
      <c r="BF1943" s="9">
        <f>AVERAGE(MainTable[[#This Row],[n3]], MainTable[[#This Row],[n1]], MainTable[[#This Row],[n4]])</f>
        <v>6.0999999999999999E-2</v>
      </c>
      <c r="BG1943" s="9" t="str">
        <f>VLOOKUP(MainTable[[#This Row],[model]],ModelNames,4,FALSE)</f>
        <v>Tree Ensemble</v>
      </c>
      <c r="BH1943" s="9" cm="1">
        <f t="array" ref="BH1943">MEDIAN(IF($AM$2:$AM$2385=AM1943,$AN$2:$AN$2385))</f>
        <v>0.87316363636363636</v>
      </c>
      <c r="BI1943" s="9" t="str" cm="1">
        <f t="array" ref="BI1943">LEFT(A1943, MIN(IFERROR(FIND({"_binarized","_clean","_converted"}, A1943), LEN(A1943)+1))-1)</f>
        <v>pol</v>
      </c>
    </row>
    <row r="1944" spans="1:61" x14ac:dyDescent="0.25">
      <c r="A1944" t="s">
        <v>180</v>
      </c>
      <c r="B1944" s="6">
        <v>10082</v>
      </c>
      <c r="C1944">
        <v>27</v>
      </c>
      <c r="D1944">
        <v>26</v>
      </c>
      <c r="E1944">
        <v>0</v>
      </c>
      <c r="F1944" s="1">
        <v>1</v>
      </c>
      <c r="G1944">
        <v>0</v>
      </c>
      <c r="H1944">
        <v>0</v>
      </c>
      <c r="I1944" s="1">
        <v>1000000</v>
      </c>
      <c r="J1944" s="1">
        <v>44.624986183096603</v>
      </c>
      <c r="K1944" s="1">
        <v>5.3353248751319251</v>
      </c>
      <c r="L1944" s="1">
        <v>30.150500000000001</v>
      </c>
      <c r="M1944" s="1">
        <v>9.4779999999999998</v>
      </c>
      <c r="N1944" s="2">
        <v>0.308</v>
      </c>
      <c r="O1944" s="2">
        <v>0.71</v>
      </c>
      <c r="P1944" s="2">
        <v>0.20599999999999999</v>
      </c>
      <c r="Q1944" s="2">
        <v>0</v>
      </c>
      <c r="R1944" s="2">
        <v>0.83599999999999997</v>
      </c>
      <c r="S1944" s="2">
        <v>0.628</v>
      </c>
      <c r="T1944" s="2">
        <v>1.2E-2</v>
      </c>
      <c r="U1944" s="2">
        <v>0.14000000000000001</v>
      </c>
      <c r="V1944" s="2">
        <v>0.09</v>
      </c>
      <c r="W1944" s="2">
        <v>2.5000000000000001E-2</v>
      </c>
      <c r="X1944" s="2">
        <v>0.25800000000000001</v>
      </c>
      <c r="Y1944" s="2">
        <v>4.2000000000000003E-2</v>
      </c>
      <c r="Z1944" s="2">
        <v>0.11600000000000001</v>
      </c>
      <c r="AA1944" s="2">
        <v>0.17199999999999999</v>
      </c>
      <c r="AB1944" s="2">
        <v>0.98499999999999999</v>
      </c>
      <c r="AC1944" s="2">
        <v>0.84399999999999997</v>
      </c>
      <c r="AD1944" s="2">
        <v>0.32100000000000001</v>
      </c>
      <c r="AE1944" s="2">
        <v>0.66500000000000004</v>
      </c>
      <c r="AF1944" s="2">
        <v>3.0000000000000001E-3</v>
      </c>
      <c r="AG1944" s="2">
        <v>2E-3</v>
      </c>
      <c r="AH1944" s="2">
        <v>0.73099999999999998</v>
      </c>
      <c r="AI1944" s="2">
        <v>0</v>
      </c>
      <c r="AJ1944" s="2">
        <v>0</v>
      </c>
      <c r="AK1944">
        <v>636149</v>
      </c>
      <c r="AL1944">
        <v>562.55999999999995</v>
      </c>
      <c r="AM1944" t="s">
        <v>52</v>
      </c>
      <c r="AN1944" s="3">
        <v>0.98234476198345821</v>
      </c>
      <c r="AO1944" s="3">
        <v>2.8852445656434769E-3</v>
      </c>
      <c r="AP1944" s="3">
        <v>0.98234471348310171</v>
      </c>
      <c r="AQ1944" s="3">
        <v>2.885264891341124E-3</v>
      </c>
      <c r="AR1944" s="3">
        <v>0.99881572703504184</v>
      </c>
      <c r="AS1944" s="3">
        <v>2.504949397996136E-4</v>
      </c>
      <c r="AT1944" s="10">
        <v>0.18894028663635251</v>
      </c>
      <c r="AU1944" s="1">
        <v>730.078125</v>
      </c>
      <c r="AV1944" s="5">
        <v>53376.652378062092</v>
      </c>
      <c r="AW1944" s="9">
        <v>5.4971790313720703</v>
      </c>
      <c r="AX1944">
        <v>24</v>
      </c>
      <c r="AY1944" t="s">
        <v>50</v>
      </c>
      <c r="AZ1944" s="9">
        <f>AVERAGE(MainTable[[#This Row],[f1]:[f4]])</f>
        <v>0.47599999999999998</v>
      </c>
      <c r="BA1944" s="9">
        <f>AVERAGE(MainTable[[#This Row],[l1]:[l3]])</f>
        <v>8.0666666666666678E-2</v>
      </c>
      <c r="BB1944" s="9">
        <f>AVERAGE(MainTable[[#This Row],[n1]:[lsc]])</f>
        <v>0.26633333333333331</v>
      </c>
      <c r="BC1944" s="9">
        <f>AVERAGE(MainTable[[#This Row],[density]:[clsCoef]])</f>
        <v>0.58250000000000002</v>
      </c>
      <c r="BD1944" s="9">
        <f>AVERAGE(MainTable[[#This Row],[t2]:[t4]])</f>
        <v>0.24533333333333332</v>
      </c>
      <c r="BE1944" s="9">
        <f>AVERAGE(MainTable[[#This Row],[c1]:[c2]])</f>
        <v>0</v>
      </c>
      <c r="BF1944" s="9">
        <f>AVERAGE(MainTable[[#This Row],[n3]], MainTable[[#This Row],[n1]], MainTable[[#This Row],[n4]])</f>
        <v>6.0999999999999999E-2</v>
      </c>
      <c r="BG1944" s="9" t="str">
        <f>VLOOKUP(MainTable[[#This Row],[model]],ModelNames,4,FALSE)</f>
        <v>Tree Ensemble</v>
      </c>
      <c r="BH1944" s="9" cm="1">
        <f t="array" ref="BH1944">MEDIAN(IF($AM$2:$AM$2385=AM1944,$AN$2:$AN$2385))</f>
        <v>0.87140340575455077</v>
      </c>
      <c r="BI1944" s="9" t="str" cm="1">
        <f t="array" ref="BI1944">LEFT(A1944, MIN(IFERROR(FIND({"_binarized","_clean","_converted"}, A1944), LEN(A1944)+1))-1)</f>
        <v>pol</v>
      </c>
    </row>
    <row r="1945" spans="1:61" x14ac:dyDescent="0.25">
      <c r="A1945" t="s">
        <v>180</v>
      </c>
      <c r="B1945" s="6">
        <v>10082</v>
      </c>
      <c r="C1945">
        <v>27</v>
      </c>
      <c r="D1945">
        <v>26</v>
      </c>
      <c r="E1945">
        <v>0</v>
      </c>
      <c r="F1945" s="1">
        <v>1</v>
      </c>
      <c r="G1945">
        <v>0</v>
      </c>
      <c r="H1945">
        <v>0</v>
      </c>
      <c r="I1945" s="1">
        <v>1000000</v>
      </c>
      <c r="J1945" s="1">
        <v>44.624986183096603</v>
      </c>
      <c r="K1945" s="1">
        <v>5.3353248751319251</v>
      </c>
      <c r="L1945" s="1">
        <v>30.150500000000001</v>
      </c>
      <c r="M1945" s="1">
        <v>9.4779999999999998</v>
      </c>
      <c r="N1945" s="2">
        <v>0.308</v>
      </c>
      <c r="O1945" s="2">
        <v>0.71</v>
      </c>
      <c r="P1945" s="2">
        <v>0.20599999999999999</v>
      </c>
      <c r="Q1945" s="2">
        <v>0</v>
      </c>
      <c r="R1945" s="2">
        <v>0.83599999999999997</v>
      </c>
      <c r="S1945" s="2">
        <v>0.628</v>
      </c>
      <c r="T1945" s="2">
        <v>1.2E-2</v>
      </c>
      <c r="U1945" s="2">
        <v>0.14000000000000001</v>
      </c>
      <c r="V1945" s="2">
        <v>0.09</v>
      </c>
      <c r="W1945" s="2">
        <v>2.5000000000000001E-2</v>
      </c>
      <c r="X1945" s="2">
        <v>0.25800000000000001</v>
      </c>
      <c r="Y1945" s="2">
        <v>4.2000000000000003E-2</v>
      </c>
      <c r="Z1945" s="2">
        <v>0.11600000000000001</v>
      </c>
      <c r="AA1945" s="2">
        <v>0.17199999999999999</v>
      </c>
      <c r="AB1945" s="2">
        <v>0.98499999999999999</v>
      </c>
      <c r="AC1945" s="2">
        <v>0.84399999999999997</v>
      </c>
      <c r="AD1945" s="2">
        <v>0.32100000000000001</v>
      </c>
      <c r="AE1945" s="2">
        <v>0.66500000000000004</v>
      </c>
      <c r="AF1945" s="2">
        <v>3.0000000000000001E-3</v>
      </c>
      <c r="AG1945" s="2">
        <v>2E-3</v>
      </c>
      <c r="AH1945" s="2">
        <v>0.73099999999999998</v>
      </c>
      <c r="AI1945" s="2">
        <v>0</v>
      </c>
      <c r="AJ1945" s="2">
        <v>0</v>
      </c>
      <c r="AK1945">
        <v>636149</v>
      </c>
      <c r="AL1945">
        <v>562.55999999999995</v>
      </c>
      <c r="AM1945" t="s">
        <v>51</v>
      </c>
      <c r="AN1945" s="3">
        <v>0.98016261578172836</v>
      </c>
      <c r="AO1945" s="3">
        <v>1.5049841170665251E-3</v>
      </c>
      <c r="AP1945" s="3">
        <v>0.98016072852054603</v>
      </c>
      <c r="AQ1945" s="3">
        <v>1.5054281572413821E-3</v>
      </c>
      <c r="AT1945" s="10">
        <v>0.35029125213623052</v>
      </c>
      <c r="AU1945" s="1">
        <v>620.4375</v>
      </c>
      <c r="AV1945" s="5">
        <v>28790.327872869289</v>
      </c>
      <c r="AW1945" s="9">
        <v>7.16941237449646</v>
      </c>
      <c r="AX1945">
        <v>12</v>
      </c>
      <c r="AY1945" t="s">
        <v>50</v>
      </c>
      <c r="AZ1945" s="9">
        <f>AVERAGE(MainTable[[#This Row],[f1]:[f4]])</f>
        <v>0.47599999999999998</v>
      </c>
      <c r="BA1945" s="9">
        <f>AVERAGE(MainTable[[#This Row],[l1]:[l3]])</f>
        <v>8.0666666666666678E-2</v>
      </c>
      <c r="BB1945" s="9">
        <f>AVERAGE(MainTable[[#This Row],[n1]:[lsc]])</f>
        <v>0.26633333333333331</v>
      </c>
      <c r="BC1945" s="9">
        <f>AVERAGE(MainTable[[#This Row],[density]:[clsCoef]])</f>
        <v>0.58250000000000002</v>
      </c>
      <c r="BD1945" s="9">
        <f>AVERAGE(MainTable[[#This Row],[t2]:[t4]])</f>
        <v>0.24533333333333332</v>
      </c>
      <c r="BE1945" s="9">
        <f>AVERAGE(MainTable[[#This Row],[c1]:[c2]])</f>
        <v>0</v>
      </c>
      <c r="BF1945" s="9">
        <f>AVERAGE(MainTable[[#This Row],[n3]], MainTable[[#This Row],[n1]], MainTable[[#This Row],[n4]])</f>
        <v>6.0999999999999999E-2</v>
      </c>
      <c r="BG1945" s="9" t="str">
        <f>VLOOKUP(MainTable[[#This Row],[model]],ModelNames,4,FALSE)</f>
        <v>Kernel/SVM</v>
      </c>
      <c r="BH1945" s="9" cm="1">
        <f t="array" ref="BH1945">MEDIAN(IF($AM$2:$AM$2385=AM1945,$AN$2:$AN$2385))</f>
        <v>0.87225452196382425</v>
      </c>
      <c r="BI1945" s="9" t="str" cm="1">
        <f t="array" ref="BI1945">LEFT(A1945, MIN(IFERROR(FIND({"_binarized","_clean","_converted"}, A1945), LEN(A1945)+1))-1)</f>
        <v>pol</v>
      </c>
    </row>
    <row r="1946" spans="1:61" x14ac:dyDescent="0.25">
      <c r="A1946" t="s">
        <v>180</v>
      </c>
      <c r="B1946" s="6">
        <v>10082</v>
      </c>
      <c r="C1946">
        <v>27</v>
      </c>
      <c r="D1946">
        <v>26</v>
      </c>
      <c r="E1946">
        <v>0</v>
      </c>
      <c r="F1946" s="1">
        <v>1</v>
      </c>
      <c r="G1946">
        <v>0</v>
      </c>
      <c r="H1946">
        <v>0</v>
      </c>
      <c r="I1946" s="1">
        <v>1000000</v>
      </c>
      <c r="J1946" s="1">
        <v>44.624986183096603</v>
      </c>
      <c r="K1946" s="1">
        <v>5.3353248751319251</v>
      </c>
      <c r="L1946" s="1">
        <v>30.150500000000001</v>
      </c>
      <c r="M1946" s="1">
        <v>9.4779999999999998</v>
      </c>
      <c r="N1946" s="2">
        <v>0.308</v>
      </c>
      <c r="O1946" s="2">
        <v>0.71</v>
      </c>
      <c r="P1946" s="2">
        <v>0.20599999999999999</v>
      </c>
      <c r="Q1946" s="2">
        <v>0</v>
      </c>
      <c r="R1946" s="2">
        <v>0.83599999999999997</v>
      </c>
      <c r="S1946" s="2">
        <v>0.628</v>
      </c>
      <c r="T1946" s="2">
        <v>1.2E-2</v>
      </c>
      <c r="U1946" s="2">
        <v>0.14000000000000001</v>
      </c>
      <c r="V1946" s="2">
        <v>0.09</v>
      </c>
      <c r="W1946" s="2">
        <v>2.5000000000000001E-2</v>
      </c>
      <c r="X1946" s="2">
        <v>0.25800000000000001</v>
      </c>
      <c r="Y1946" s="2">
        <v>4.2000000000000003E-2</v>
      </c>
      <c r="Z1946" s="2">
        <v>0.11600000000000001</v>
      </c>
      <c r="AA1946" s="2">
        <v>0.17199999999999999</v>
      </c>
      <c r="AB1946" s="2">
        <v>0.98499999999999999</v>
      </c>
      <c r="AC1946" s="2">
        <v>0.84399999999999997</v>
      </c>
      <c r="AD1946" s="2">
        <v>0.32100000000000001</v>
      </c>
      <c r="AE1946" s="2">
        <v>0.66500000000000004</v>
      </c>
      <c r="AF1946" s="2">
        <v>3.0000000000000001E-3</v>
      </c>
      <c r="AG1946" s="2">
        <v>2E-3</v>
      </c>
      <c r="AH1946" s="2">
        <v>0.73099999999999998</v>
      </c>
      <c r="AI1946" s="2">
        <v>0</v>
      </c>
      <c r="AJ1946" s="2">
        <v>0</v>
      </c>
      <c r="AK1946">
        <v>636149</v>
      </c>
      <c r="AL1946">
        <v>562.55999999999995</v>
      </c>
      <c r="AM1946" t="s">
        <v>59</v>
      </c>
      <c r="AN1946" s="3">
        <v>0.97996449819392295</v>
      </c>
      <c r="AO1946" s="3">
        <v>3.0496816750405198E-3</v>
      </c>
      <c r="AP1946" s="3">
        <v>0.97996432406227252</v>
      </c>
      <c r="AQ1946" s="3">
        <v>3.0496472807473689E-3</v>
      </c>
      <c r="AR1946" s="3">
        <v>0.99833618676244862</v>
      </c>
      <c r="AS1946" s="3">
        <v>3.8039054496133082E-4</v>
      </c>
      <c r="AT1946" s="10">
        <v>1.478695869445801E-2</v>
      </c>
      <c r="AU1946" s="1">
        <v>734.67578125</v>
      </c>
      <c r="AV1946" s="5">
        <v>682019.89390690252</v>
      </c>
      <c r="AW1946" s="9">
        <v>0.82230448722839355</v>
      </c>
      <c r="AX1946">
        <v>1</v>
      </c>
      <c r="AY1946" t="s">
        <v>50</v>
      </c>
      <c r="AZ1946" s="9">
        <f>AVERAGE(MainTable[[#This Row],[f1]:[f4]])</f>
        <v>0.47599999999999998</v>
      </c>
      <c r="BA1946" s="9">
        <f>AVERAGE(MainTable[[#This Row],[l1]:[l3]])</f>
        <v>8.0666666666666678E-2</v>
      </c>
      <c r="BB1946" s="9">
        <f>AVERAGE(MainTable[[#This Row],[n1]:[lsc]])</f>
        <v>0.26633333333333331</v>
      </c>
      <c r="BC1946" s="9">
        <f>AVERAGE(MainTable[[#This Row],[density]:[clsCoef]])</f>
        <v>0.58250000000000002</v>
      </c>
      <c r="BD1946" s="9">
        <f>AVERAGE(MainTable[[#This Row],[t2]:[t4]])</f>
        <v>0.24533333333333332</v>
      </c>
      <c r="BE1946" s="9">
        <f>AVERAGE(MainTable[[#This Row],[c1]:[c2]])</f>
        <v>0</v>
      </c>
      <c r="BF1946" s="9">
        <f>AVERAGE(MainTable[[#This Row],[n3]], MainTable[[#This Row],[n1]], MainTable[[#This Row],[n4]])</f>
        <v>6.0999999999999999E-2</v>
      </c>
      <c r="BG1946" s="9" t="str">
        <f>VLOOKUP(MainTable[[#This Row],[model]],ModelNames,4,FALSE)</f>
        <v>Tree Ensemble</v>
      </c>
      <c r="BH1946" s="9" cm="1">
        <f t="array" ref="BH1946">MEDIAN(IF($AM$2:$AM$2385=AM1946,$AN$2:$AN$2385))</f>
        <v>0.86949265687583444</v>
      </c>
      <c r="BI1946" s="9" t="str" cm="1">
        <f t="array" ref="BI1946">LEFT(A1946, MIN(IFERROR(FIND({"_binarized","_clean","_converted"}, A1946), LEN(A1946)+1))-1)</f>
        <v>pol</v>
      </c>
    </row>
    <row r="1947" spans="1:61" x14ac:dyDescent="0.25">
      <c r="A1947" t="s">
        <v>180</v>
      </c>
      <c r="B1947" s="6">
        <v>10082</v>
      </c>
      <c r="C1947">
        <v>27</v>
      </c>
      <c r="D1947">
        <v>26</v>
      </c>
      <c r="E1947">
        <v>0</v>
      </c>
      <c r="F1947" s="1">
        <v>1</v>
      </c>
      <c r="G1947">
        <v>0</v>
      </c>
      <c r="H1947">
        <v>0</v>
      </c>
      <c r="I1947" s="1">
        <v>1000000</v>
      </c>
      <c r="J1947" s="1">
        <v>44.624986183096603</v>
      </c>
      <c r="K1947" s="1">
        <v>5.3353248751319251</v>
      </c>
      <c r="L1947" s="1">
        <v>30.150500000000001</v>
      </c>
      <c r="M1947" s="1">
        <v>9.4779999999999998</v>
      </c>
      <c r="N1947" s="2">
        <v>0.308</v>
      </c>
      <c r="O1947" s="2">
        <v>0.71</v>
      </c>
      <c r="P1947" s="2">
        <v>0.20599999999999999</v>
      </c>
      <c r="Q1947" s="2">
        <v>0</v>
      </c>
      <c r="R1947" s="2">
        <v>0.83599999999999997</v>
      </c>
      <c r="S1947" s="2">
        <v>0.628</v>
      </c>
      <c r="T1947" s="2">
        <v>1.2E-2</v>
      </c>
      <c r="U1947" s="2">
        <v>0.14000000000000001</v>
      </c>
      <c r="V1947" s="2">
        <v>0.09</v>
      </c>
      <c r="W1947" s="2">
        <v>2.5000000000000001E-2</v>
      </c>
      <c r="X1947" s="2">
        <v>0.25800000000000001</v>
      </c>
      <c r="Y1947" s="2">
        <v>4.2000000000000003E-2</v>
      </c>
      <c r="Z1947" s="2">
        <v>0.11600000000000001</v>
      </c>
      <c r="AA1947" s="2">
        <v>0.17199999999999999</v>
      </c>
      <c r="AB1947" s="2">
        <v>0.98499999999999999</v>
      </c>
      <c r="AC1947" s="2">
        <v>0.84399999999999997</v>
      </c>
      <c r="AD1947" s="2">
        <v>0.32100000000000001</v>
      </c>
      <c r="AE1947" s="2">
        <v>0.66500000000000004</v>
      </c>
      <c r="AF1947" s="2">
        <v>3.0000000000000001E-3</v>
      </c>
      <c r="AG1947" s="2">
        <v>2E-3</v>
      </c>
      <c r="AH1947" s="2">
        <v>0.73099999999999998</v>
      </c>
      <c r="AI1947" s="2">
        <v>0</v>
      </c>
      <c r="AJ1947" s="2">
        <v>0</v>
      </c>
      <c r="AK1947">
        <v>636149</v>
      </c>
      <c r="AL1947">
        <v>562.55999999999995</v>
      </c>
      <c r="AM1947" t="s">
        <v>57</v>
      </c>
      <c r="AN1947" s="3">
        <v>0.97728617269085782</v>
      </c>
      <c r="AO1947" s="3">
        <v>2.0667401248310722E-3</v>
      </c>
      <c r="AP1947" s="3">
        <v>0.97728600438914381</v>
      </c>
      <c r="AQ1947" s="3">
        <v>2.0668763462951419E-3</v>
      </c>
      <c r="AR1947" s="3">
        <v>0.97728646546163878</v>
      </c>
      <c r="AS1947" s="3">
        <v>2.065948689472828E-3</v>
      </c>
      <c r="AT1947" s="10">
        <v>2.491235733032227E-3</v>
      </c>
      <c r="AU1947" s="1">
        <v>720.3515625</v>
      </c>
      <c r="AV1947" s="5">
        <v>4048191.7733754432</v>
      </c>
      <c r="AW1947" s="9">
        <v>0.34577441215515142</v>
      </c>
      <c r="AX1947">
        <v>24</v>
      </c>
      <c r="AY1947" t="s">
        <v>50</v>
      </c>
      <c r="AZ1947" s="9">
        <f>AVERAGE(MainTable[[#This Row],[f1]:[f4]])</f>
        <v>0.47599999999999998</v>
      </c>
      <c r="BA1947" s="9">
        <f>AVERAGE(MainTable[[#This Row],[l1]:[l3]])</f>
        <v>8.0666666666666678E-2</v>
      </c>
      <c r="BB1947" s="9">
        <f>AVERAGE(MainTable[[#This Row],[n1]:[lsc]])</f>
        <v>0.26633333333333331</v>
      </c>
      <c r="BC1947" s="9">
        <f>AVERAGE(MainTable[[#This Row],[density]:[clsCoef]])</f>
        <v>0.58250000000000002</v>
      </c>
      <c r="BD1947" s="9">
        <f>AVERAGE(MainTable[[#This Row],[t2]:[t4]])</f>
        <v>0.24533333333333332</v>
      </c>
      <c r="BE1947" s="9">
        <f>AVERAGE(MainTable[[#This Row],[c1]:[c2]])</f>
        <v>0</v>
      </c>
      <c r="BF1947" s="9">
        <f>AVERAGE(MainTable[[#This Row],[n3]], MainTable[[#This Row],[n1]], MainTable[[#This Row],[n4]])</f>
        <v>6.0999999999999999E-2</v>
      </c>
      <c r="BG1947" s="9" t="str">
        <f>VLOOKUP(MainTable[[#This Row],[model]],ModelNames,4,FALSE)</f>
        <v>Tree-based</v>
      </c>
      <c r="BH1947" s="9" cm="1">
        <f t="array" ref="BH1947">MEDIAN(IF($AM$2:$AM$2385=AM1947,$AN$2:$AN$2385))</f>
        <v>0.84387062005572167</v>
      </c>
      <c r="BI1947" s="9" t="str" cm="1">
        <f t="array" ref="BI1947">LEFT(A1947, MIN(IFERROR(FIND({"_binarized","_clean","_converted"}, A1947), LEN(A1947)+1))-1)</f>
        <v>pol</v>
      </c>
    </row>
    <row r="1948" spans="1:61" x14ac:dyDescent="0.25">
      <c r="A1948" t="s">
        <v>156</v>
      </c>
      <c r="B1948" s="6">
        <v>20000</v>
      </c>
      <c r="C1948">
        <v>3</v>
      </c>
      <c r="D1948">
        <v>2</v>
      </c>
      <c r="E1948">
        <v>0</v>
      </c>
      <c r="F1948" s="1">
        <v>1</v>
      </c>
      <c r="G1948">
        <v>0</v>
      </c>
      <c r="H1948">
        <v>0</v>
      </c>
      <c r="I1948" s="1">
        <v>1000000</v>
      </c>
      <c r="J1948" s="1">
        <v>-0.86448732159214559</v>
      </c>
      <c r="K1948" s="1">
        <v>4.8414566945522049E-3</v>
      </c>
      <c r="L1948" s="1">
        <v>3.2631999999999999</v>
      </c>
      <c r="M1948" s="1">
        <v>3.2631999999999999</v>
      </c>
      <c r="N1948" s="2">
        <v>0.28899999999999998</v>
      </c>
      <c r="O1948" s="2">
        <v>0.308</v>
      </c>
      <c r="P1948" s="2">
        <v>0.13600000000000001</v>
      </c>
      <c r="Q1948" s="2">
        <v>0.29199999999999998</v>
      </c>
      <c r="R1948" s="2">
        <v>0.71299999999999997</v>
      </c>
      <c r="S1948" s="2">
        <v>0.54700000000000004</v>
      </c>
      <c r="T1948" s="2">
        <v>4.9000000000000002E-2</v>
      </c>
      <c r="U1948" s="2">
        <v>0.127</v>
      </c>
      <c r="V1948" s="2">
        <v>0.08</v>
      </c>
      <c r="W1948" s="2">
        <v>2.3E-2</v>
      </c>
      <c r="X1948" s="2">
        <v>4.5999999999999999E-2</v>
      </c>
      <c r="Y1948" s="2">
        <v>4.8000000000000001E-2</v>
      </c>
      <c r="Z1948" s="2">
        <v>9.6000000000000002E-2</v>
      </c>
      <c r="AA1948" s="2">
        <v>7.5999999999999998E-2</v>
      </c>
      <c r="AB1948" s="2">
        <v>0.97399999999999998</v>
      </c>
      <c r="AC1948" s="2">
        <v>0.85299999999999998</v>
      </c>
      <c r="AD1948" s="2">
        <v>0.255</v>
      </c>
      <c r="AE1948" s="2">
        <v>0.746</v>
      </c>
      <c r="AF1948" s="2">
        <v>0</v>
      </c>
      <c r="AG1948" s="2">
        <v>0</v>
      </c>
      <c r="AH1948" s="2">
        <v>1</v>
      </c>
      <c r="AI1948" s="2">
        <v>0</v>
      </c>
      <c r="AJ1948" s="2">
        <v>0</v>
      </c>
      <c r="AK1948">
        <v>841127</v>
      </c>
      <c r="AL1948">
        <v>1121.9100000000001</v>
      </c>
      <c r="AM1948" t="s">
        <v>49</v>
      </c>
      <c r="AN1948" s="3">
        <v>0.97059999999999991</v>
      </c>
      <c r="AO1948" s="3">
        <v>2.8222331583340082E-3</v>
      </c>
      <c r="AP1948" s="3">
        <v>0.97059914696620964</v>
      </c>
      <c r="AQ1948" s="3">
        <v>2.822332276894734E-3</v>
      </c>
      <c r="AR1948" s="3">
        <v>0.99583875000000011</v>
      </c>
      <c r="AS1948" s="3">
        <v>6.7461837360095896E-4</v>
      </c>
      <c r="AT1948" s="10">
        <v>4.8787593841552726E-3</v>
      </c>
      <c r="AU1948" s="1">
        <v>448.73828125</v>
      </c>
      <c r="AV1948" s="5">
        <v>4099402.824610272</v>
      </c>
      <c r="AW1948" s="9">
        <v>17.747314214706421</v>
      </c>
      <c r="AX1948">
        <v>16</v>
      </c>
      <c r="AY1948" t="s">
        <v>50</v>
      </c>
      <c r="AZ1948" s="9">
        <f>AVERAGE(MainTable[[#This Row],[f1]:[f4]])</f>
        <v>0.3992</v>
      </c>
      <c r="BA1948" s="9">
        <f>AVERAGE(MainTable[[#This Row],[l1]:[l3]])</f>
        <v>8.533333333333333E-2</v>
      </c>
      <c r="BB1948" s="9">
        <f>AVERAGE(MainTable[[#This Row],[n1]:[lsc]])</f>
        <v>0.21049999999999999</v>
      </c>
      <c r="BC1948" s="9">
        <f>AVERAGE(MainTable[[#This Row],[density]:[clsCoef]])</f>
        <v>0.55400000000000005</v>
      </c>
      <c r="BD1948" s="9">
        <f>AVERAGE(MainTable[[#This Row],[t2]:[t4]])</f>
        <v>0.33333333333333331</v>
      </c>
      <c r="BE1948" s="9">
        <f>AVERAGE(MainTable[[#This Row],[c1]:[c2]])</f>
        <v>0</v>
      </c>
      <c r="BF1948" s="9">
        <f>AVERAGE(MainTable[[#This Row],[n3]], MainTable[[#This Row],[n1]], MainTable[[#This Row],[n4]])</f>
        <v>5.566666666666667E-2</v>
      </c>
      <c r="BG1948" s="9" t="str">
        <f>VLOOKUP(MainTable[[#This Row],[model]],ModelNames,4,FALSE)</f>
        <v>Neural</v>
      </c>
      <c r="BH1948" s="9" cm="1">
        <f t="array" ref="BH1948">MEDIAN(IF($AM$2:$AM$2385=AM1948,$AN$2:$AN$2385))</f>
        <v>0.87620447459485384</v>
      </c>
      <c r="BI1948" s="9" t="str" cm="1">
        <f t="array" ref="BI1948">LEFT(A1948, MIN(IFERROR(FIND({"_binarized","_clean","_converted"}, A1948), LEN(A1948)+1))-1)</f>
        <v>make_moons_dataset</v>
      </c>
    </row>
    <row r="1949" spans="1:61" x14ac:dyDescent="0.25">
      <c r="A1949" t="s">
        <v>184</v>
      </c>
      <c r="B1949" s="6">
        <v>200</v>
      </c>
      <c r="C1949">
        <v>8</v>
      </c>
      <c r="D1949">
        <v>6</v>
      </c>
      <c r="E1949">
        <v>1</v>
      </c>
      <c r="F1949" s="1">
        <v>1</v>
      </c>
      <c r="G1949">
        <v>0</v>
      </c>
      <c r="H1949">
        <v>0</v>
      </c>
      <c r="I1949" s="1">
        <v>2.4999937500156251</v>
      </c>
      <c r="J1949" s="1">
        <v>-0.64230795585911127</v>
      </c>
      <c r="K1949" s="1">
        <v>3.7655390971576143E-2</v>
      </c>
      <c r="L1949" s="1">
        <v>15.6813</v>
      </c>
      <c r="M1949" s="1">
        <v>14.3848</v>
      </c>
      <c r="N1949" s="2">
        <v>0.28699999999999998</v>
      </c>
      <c r="O1949" s="2">
        <v>0.67800000000000005</v>
      </c>
      <c r="P1949" s="2">
        <v>1.9E-2</v>
      </c>
      <c r="Q1949" s="2">
        <v>0.38400000000000001</v>
      </c>
      <c r="R1949" s="2">
        <v>0.92</v>
      </c>
      <c r="S1949" s="2">
        <v>0.63</v>
      </c>
      <c r="T1949" s="2">
        <v>0</v>
      </c>
      <c r="U1949" s="2">
        <v>0</v>
      </c>
      <c r="V1949" s="2">
        <v>0</v>
      </c>
      <c r="W1949" s="2">
        <v>0.03</v>
      </c>
      <c r="X1949" s="2">
        <v>0.24099999999999999</v>
      </c>
      <c r="Y1949" s="2">
        <v>2.5000000000000001E-2</v>
      </c>
      <c r="Z1949" s="2">
        <v>0.01</v>
      </c>
      <c r="AA1949" s="2">
        <v>0.315</v>
      </c>
      <c r="AB1949" s="2">
        <v>0.94199999999999995</v>
      </c>
      <c r="AC1949" s="2">
        <v>0.81899999999999995</v>
      </c>
      <c r="AD1949" s="2">
        <v>0.21199999999999999</v>
      </c>
      <c r="AE1949" s="2">
        <v>0.70599999999999996</v>
      </c>
      <c r="AF1949" s="2">
        <v>0.03</v>
      </c>
      <c r="AG1949" s="2">
        <v>0.01</v>
      </c>
      <c r="AH1949" s="2">
        <v>0.33300000000000002</v>
      </c>
      <c r="AI1949" s="2">
        <v>0</v>
      </c>
      <c r="AJ1949" s="2">
        <v>0</v>
      </c>
      <c r="AK1949">
        <v>7332</v>
      </c>
      <c r="AL1949">
        <v>0.16</v>
      </c>
      <c r="AM1949" t="s">
        <v>58</v>
      </c>
      <c r="AN1949" s="3">
        <v>0.97</v>
      </c>
      <c r="AO1949" s="3">
        <v>1.8708286933869729E-2</v>
      </c>
      <c r="AP1949" s="3">
        <v>0.96999374609130695</v>
      </c>
      <c r="AQ1949" s="3">
        <v>1.87066169998782E-2</v>
      </c>
      <c r="AR1949" s="3">
        <v>0.99224999999999997</v>
      </c>
      <c r="AS1949" s="3">
        <v>6.0415229867973059E-3</v>
      </c>
      <c r="AT1949" s="10">
        <v>4.7130584716796884E-3</v>
      </c>
      <c r="AU1949" s="1">
        <v>279.265625</v>
      </c>
      <c r="AV1949" s="5">
        <v>42435.289356535817</v>
      </c>
      <c r="AW1949" s="9">
        <v>1.197676420211792</v>
      </c>
      <c r="AX1949">
        <v>2</v>
      </c>
      <c r="AY1949" t="s">
        <v>50</v>
      </c>
      <c r="AZ1949" s="9">
        <f>AVERAGE(MainTable[[#This Row],[f1]:[f4]])</f>
        <v>0.5262</v>
      </c>
      <c r="BA1949" s="9">
        <f>AVERAGE(MainTable[[#This Row],[l1]:[l3]])</f>
        <v>0</v>
      </c>
      <c r="BB1949" s="9">
        <f>AVERAGE(MainTable[[#This Row],[n1]:[lsc]])</f>
        <v>0.26050000000000001</v>
      </c>
      <c r="BC1949" s="9">
        <f>AVERAGE(MainTable[[#This Row],[density]:[clsCoef]])</f>
        <v>0.51549999999999996</v>
      </c>
      <c r="BD1949" s="9">
        <f>AVERAGE(MainTable[[#This Row],[t2]:[t4]])</f>
        <v>0.12433333333333334</v>
      </c>
      <c r="BE1949" s="9">
        <f>AVERAGE(MainTable[[#This Row],[c1]:[c2]])</f>
        <v>0</v>
      </c>
      <c r="BF1949" s="9">
        <f>AVERAGE(MainTable[[#This Row],[n3]], MainTable[[#This Row],[n1]], MainTable[[#This Row],[n4]])</f>
        <v>2.1666666666666667E-2</v>
      </c>
      <c r="BG1949" s="9" t="str">
        <f>VLOOKUP(MainTable[[#This Row],[model]],ModelNames,4,FALSE)</f>
        <v>Tree Ensemble</v>
      </c>
      <c r="BH1949" s="9" cm="1">
        <f t="array" ref="BH1949">MEDIAN(IF($AM$2:$AM$2385=AM1949,$AN$2:$AN$2385))</f>
        <v>0.86973139609339412</v>
      </c>
      <c r="BI1949" s="9" t="str" cm="1">
        <f t="array" ref="BI1949">LEFT(A1949, MIN(IFERROR(FIND({"_binarized","_clean","_converted"}, A1949), LEN(A1949)+1))-1)</f>
        <v>prnn_crabs</v>
      </c>
    </row>
    <row r="1950" spans="1:61" x14ac:dyDescent="0.25">
      <c r="A1950" t="s">
        <v>156</v>
      </c>
      <c r="B1950" s="6">
        <v>20000</v>
      </c>
      <c r="C1950">
        <v>3</v>
      </c>
      <c r="D1950">
        <v>2</v>
      </c>
      <c r="E1950">
        <v>0</v>
      </c>
      <c r="F1950" s="1">
        <v>1</v>
      </c>
      <c r="G1950">
        <v>0</v>
      </c>
      <c r="H1950">
        <v>0</v>
      </c>
      <c r="I1950" s="1">
        <v>1000000</v>
      </c>
      <c r="J1950" s="1">
        <v>-0.86448732159214559</v>
      </c>
      <c r="K1950" s="1">
        <v>4.8414566945522049E-3</v>
      </c>
      <c r="L1950" s="1">
        <v>3.2631999999999999</v>
      </c>
      <c r="M1950" s="1">
        <v>3.2631999999999999</v>
      </c>
      <c r="N1950" s="2">
        <v>0.28899999999999998</v>
      </c>
      <c r="O1950" s="2">
        <v>0.308</v>
      </c>
      <c r="P1950" s="2">
        <v>0.13600000000000001</v>
      </c>
      <c r="Q1950" s="2">
        <v>0.29199999999999998</v>
      </c>
      <c r="R1950" s="2">
        <v>0.71299999999999997</v>
      </c>
      <c r="S1950" s="2">
        <v>0.54700000000000004</v>
      </c>
      <c r="T1950" s="2">
        <v>4.9000000000000002E-2</v>
      </c>
      <c r="U1950" s="2">
        <v>0.127</v>
      </c>
      <c r="V1950" s="2">
        <v>0.08</v>
      </c>
      <c r="W1950" s="2">
        <v>2.3E-2</v>
      </c>
      <c r="X1950" s="2">
        <v>4.5999999999999999E-2</v>
      </c>
      <c r="Y1950" s="2">
        <v>4.8000000000000001E-2</v>
      </c>
      <c r="Z1950" s="2">
        <v>9.6000000000000002E-2</v>
      </c>
      <c r="AA1950" s="2">
        <v>7.5999999999999998E-2</v>
      </c>
      <c r="AB1950" s="2">
        <v>0.97399999999999998</v>
      </c>
      <c r="AC1950" s="2">
        <v>0.85299999999999998</v>
      </c>
      <c r="AD1950" s="2">
        <v>0.255</v>
      </c>
      <c r="AE1950" s="2">
        <v>0.746</v>
      </c>
      <c r="AF1950" s="2">
        <v>0</v>
      </c>
      <c r="AG1950" s="2">
        <v>0</v>
      </c>
      <c r="AH1950" s="2">
        <v>1</v>
      </c>
      <c r="AI1950" s="2">
        <v>0</v>
      </c>
      <c r="AJ1950" s="2">
        <v>0</v>
      </c>
      <c r="AK1950">
        <v>841127</v>
      </c>
      <c r="AL1950">
        <v>1121.9100000000001</v>
      </c>
      <c r="AM1950" t="s">
        <v>51</v>
      </c>
      <c r="AN1950" s="3">
        <v>0.96954999999999991</v>
      </c>
      <c r="AO1950" s="3">
        <v>2.3205602771744602E-3</v>
      </c>
      <c r="AP1950" s="3">
        <v>0.96954916055594964</v>
      </c>
      <c r="AQ1950" s="3">
        <v>2.3199378764448492E-3</v>
      </c>
      <c r="AT1950" s="10">
        <v>0.89318251609802246</v>
      </c>
      <c r="AU1950" s="1">
        <v>445.0625</v>
      </c>
      <c r="AV1950" s="5">
        <v>22391.840009780371</v>
      </c>
      <c r="AW1950" s="9">
        <v>7.8324146270751953</v>
      </c>
      <c r="AX1950">
        <v>12</v>
      </c>
      <c r="AY1950" t="s">
        <v>50</v>
      </c>
      <c r="AZ1950" s="9">
        <f>AVERAGE(MainTable[[#This Row],[f1]:[f4]])</f>
        <v>0.3992</v>
      </c>
      <c r="BA1950" s="9">
        <f>AVERAGE(MainTable[[#This Row],[l1]:[l3]])</f>
        <v>8.533333333333333E-2</v>
      </c>
      <c r="BB1950" s="9">
        <f>AVERAGE(MainTable[[#This Row],[n1]:[lsc]])</f>
        <v>0.21049999999999999</v>
      </c>
      <c r="BC1950" s="9">
        <f>AVERAGE(MainTable[[#This Row],[density]:[clsCoef]])</f>
        <v>0.55400000000000005</v>
      </c>
      <c r="BD1950" s="9">
        <f>AVERAGE(MainTable[[#This Row],[t2]:[t4]])</f>
        <v>0.33333333333333331</v>
      </c>
      <c r="BE1950" s="9">
        <f>AVERAGE(MainTable[[#This Row],[c1]:[c2]])</f>
        <v>0</v>
      </c>
      <c r="BF1950" s="9">
        <f>AVERAGE(MainTable[[#This Row],[n3]], MainTable[[#This Row],[n1]], MainTable[[#This Row],[n4]])</f>
        <v>5.566666666666667E-2</v>
      </c>
      <c r="BG1950" s="9" t="str">
        <f>VLOOKUP(MainTable[[#This Row],[model]],ModelNames,4,FALSE)</f>
        <v>Kernel/SVM</v>
      </c>
      <c r="BH1950" s="9" cm="1">
        <f t="array" ref="BH1950">MEDIAN(IF($AM$2:$AM$2385=AM1950,$AN$2:$AN$2385))</f>
        <v>0.87225452196382425</v>
      </c>
      <c r="BI1950" s="9" t="str" cm="1">
        <f t="array" ref="BI1950">LEFT(A1950, MIN(IFERROR(FIND({"_binarized","_clean","_converted"}, A1950), LEN(A1950)+1))-1)</f>
        <v>make_moons_dataset</v>
      </c>
    </row>
    <row r="1951" spans="1:61" x14ac:dyDescent="0.25">
      <c r="A1951" t="s">
        <v>163</v>
      </c>
      <c r="B1951" s="6">
        <v>128</v>
      </c>
      <c r="C1951">
        <v>7</v>
      </c>
      <c r="D1951">
        <v>6</v>
      </c>
      <c r="E1951">
        <v>0</v>
      </c>
      <c r="F1951" s="1">
        <v>1</v>
      </c>
      <c r="G1951">
        <v>0</v>
      </c>
      <c r="H1951">
        <v>0</v>
      </c>
      <c r="I1951" s="1">
        <v>1000000</v>
      </c>
      <c r="J1951" s="1">
        <v>-2</v>
      </c>
      <c r="K1951" s="1">
        <v>0</v>
      </c>
      <c r="L1951" s="1">
        <v>28.704899999999999</v>
      </c>
      <c r="M1951" s="1">
        <v>32.451799999999999</v>
      </c>
      <c r="N1951" s="2">
        <v>0.48399999999999999</v>
      </c>
      <c r="O1951" s="2">
        <v>0.88200000000000001</v>
      </c>
      <c r="P1951" s="2">
        <v>0.42899999999999999</v>
      </c>
      <c r="Q1951" s="2">
        <v>1</v>
      </c>
      <c r="R1951" s="2">
        <v>1</v>
      </c>
      <c r="S1951" s="2">
        <v>1</v>
      </c>
      <c r="T1951" s="2">
        <v>0.111</v>
      </c>
      <c r="U1951" s="2">
        <v>0.312</v>
      </c>
      <c r="V1951" s="2">
        <v>0.18</v>
      </c>
      <c r="W1951" s="2">
        <v>0.17599999999999999</v>
      </c>
      <c r="X1951" s="2">
        <v>0</v>
      </c>
      <c r="Y1951" s="2">
        <v>0</v>
      </c>
      <c r="Z1951" s="2">
        <v>3.9E-2</v>
      </c>
      <c r="AA1951" s="2">
        <v>0.5</v>
      </c>
      <c r="AB1951" s="2">
        <v>0.98399999999999999</v>
      </c>
      <c r="AC1951" s="2">
        <v>0.99199999999999999</v>
      </c>
      <c r="AD1951" s="2">
        <v>1</v>
      </c>
      <c r="AE1951" s="2">
        <v>0.94299999999999995</v>
      </c>
      <c r="AF1951" s="2">
        <v>4.7E-2</v>
      </c>
      <c r="AG1951" s="2">
        <v>4.7E-2</v>
      </c>
      <c r="AH1951" s="2">
        <v>1</v>
      </c>
      <c r="AI1951" s="2">
        <v>0</v>
      </c>
      <c r="AJ1951" s="2">
        <v>0</v>
      </c>
      <c r="AK1951">
        <v>1980</v>
      </c>
      <c r="AL1951">
        <v>0.13</v>
      </c>
      <c r="AM1951" t="s">
        <v>57</v>
      </c>
      <c r="AN1951" s="3">
        <v>0.96923076923076934</v>
      </c>
      <c r="AO1951" s="3">
        <v>6.1538461538461542E-2</v>
      </c>
      <c r="AP1951" s="3">
        <v>0.96923076923076934</v>
      </c>
      <c r="AQ1951" s="3">
        <v>6.1538461538461542E-2</v>
      </c>
      <c r="AR1951" s="3">
        <v>0.96923076923076934</v>
      </c>
      <c r="AS1951" s="3">
        <v>6.1538461538461542E-2</v>
      </c>
      <c r="AT1951" s="10">
        <v>1.7647743225097661E-3</v>
      </c>
      <c r="AU1951" s="1">
        <v>300.83984375</v>
      </c>
      <c r="AV1951" s="5">
        <v>73663.809781140226</v>
      </c>
      <c r="AW1951" s="9">
        <v>6.863093376159668E-2</v>
      </c>
      <c r="AX1951">
        <v>24</v>
      </c>
      <c r="AY1951" t="s">
        <v>50</v>
      </c>
      <c r="AZ1951" s="9">
        <f>AVERAGE(MainTable[[#This Row],[f1]:[f4]])</f>
        <v>0.86219999999999997</v>
      </c>
      <c r="BA1951" s="9">
        <f>AVERAGE(MainTable[[#This Row],[l1]:[l3]])</f>
        <v>0.20099999999999998</v>
      </c>
      <c r="BB1951" s="9">
        <f>AVERAGE(MainTable[[#This Row],[n1]:[lsc]])</f>
        <v>0.28316666666666662</v>
      </c>
      <c r="BC1951" s="9">
        <f>AVERAGE(MainTable[[#This Row],[density]:[clsCoef]])</f>
        <v>0.996</v>
      </c>
      <c r="BD1951" s="9">
        <f>AVERAGE(MainTable[[#This Row],[t2]:[t4]])</f>
        <v>0.36466666666666669</v>
      </c>
      <c r="BE1951" s="9">
        <f>AVERAGE(MainTable[[#This Row],[c1]:[c2]])</f>
        <v>0</v>
      </c>
      <c r="BF1951" s="9">
        <f>AVERAGE(MainTable[[#This Row],[n3]], MainTable[[#This Row],[n1]], MainTable[[#This Row],[n4]])</f>
        <v>7.166666666666667E-2</v>
      </c>
      <c r="BG1951" s="9" t="str">
        <f>VLOOKUP(MainTable[[#This Row],[model]],ModelNames,4,FALSE)</f>
        <v>Tree-based</v>
      </c>
      <c r="BH1951" s="9" cm="1">
        <f t="array" ref="BH1951">MEDIAN(IF($AM$2:$AM$2385=AM1951,$AN$2:$AN$2385))</f>
        <v>0.84387062005572167</v>
      </c>
      <c r="BI1951" s="9" t="str" cm="1">
        <f t="array" ref="BI1951">LEFT(A1951, MIN(IFERROR(FIND({"_binarized","_clean","_converted"}, A1951), LEN(A1951)+1))-1)</f>
        <v>mux6</v>
      </c>
    </row>
    <row r="1952" spans="1:61" x14ac:dyDescent="0.25">
      <c r="A1952" t="s">
        <v>163</v>
      </c>
      <c r="B1952" s="6">
        <v>128</v>
      </c>
      <c r="C1952">
        <v>7</v>
      </c>
      <c r="D1952">
        <v>6</v>
      </c>
      <c r="E1952">
        <v>0</v>
      </c>
      <c r="F1952" s="1">
        <v>1</v>
      </c>
      <c r="G1952">
        <v>0</v>
      </c>
      <c r="H1952">
        <v>0</v>
      </c>
      <c r="I1952" s="1">
        <v>1000000</v>
      </c>
      <c r="J1952" s="1">
        <v>-2</v>
      </c>
      <c r="K1952" s="1">
        <v>0</v>
      </c>
      <c r="L1952" s="1">
        <v>28.704899999999999</v>
      </c>
      <c r="M1952" s="1">
        <v>32.451799999999999</v>
      </c>
      <c r="N1952" s="2">
        <v>0.48399999999999999</v>
      </c>
      <c r="O1952" s="2">
        <v>0.88200000000000001</v>
      </c>
      <c r="P1952" s="2">
        <v>0.42899999999999999</v>
      </c>
      <c r="Q1952" s="2">
        <v>1</v>
      </c>
      <c r="R1952" s="2">
        <v>1</v>
      </c>
      <c r="S1952" s="2">
        <v>1</v>
      </c>
      <c r="T1952" s="2">
        <v>0.111</v>
      </c>
      <c r="U1952" s="2">
        <v>0.312</v>
      </c>
      <c r="V1952" s="2">
        <v>0.18</v>
      </c>
      <c r="W1952" s="2">
        <v>0.17599999999999999</v>
      </c>
      <c r="X1952" s="2">
        <v>0</v>
      </c>
      <c r="Y1952" s="2">
        <v>0</v>
      </c>
      <c r="Z1952" s="2">
        <v>3.9E-2</v>
      </c>
      <c r="AA1952" s="2">
        <v>0.5</v>
      </c>
      <c r="AB1952" s="2">
        <v>0.98399999999999999</v>
      </c>
      <c r="AC1952" s="2">
        <v>0.99199999999999999</v>
      </c>
      <c r="AD1952" s="2">
        <v>1</v>
      </c>
      <c r="AE1952" s="2">
        <v>0.94299999999999995</v>
      </c>
      <c r="AF1952" s="2">
        <v>4.7E-2</v>
      </c>
      <c r="AG1952" s="2">
        <v>4.7E-2</v>
      </c>
      <c r="AH1952" s="2">
        <v>1</v>
      </c>
      <c r="AI1952" s="2">
        <v>0</v>
      </c>
      <c r="AJ1952" s="2">
        <v>0</v>
      </c>
      <c r="AK1952">
        <v>1980</v>
      </c>
      <c r="AL1952">
        <v>0.13</v>
      </c>
      <c r="AM1952" t="s">
        <v>52</v>
      </c>
      <c r="AN1952" s="3">
        <v>0.96861538461538466</v>
      </c>
      <c r="AO1952" s="3">
        <v>3.8450459942925043E-2</v>
      </c>
      <c r="AP1952" s="3">
        <v>0.96836796536796543</v>
      </c>
      <c r="AQ1952" s="3">
        <v>3.8756073656319043E-2</v>
      </c>
      <c r="AR1952" s="3">
        <v>0.99013806706114393</v>
      </c>
      <c r="AS1952" s="3">
        <v>1.2094445535902091E-2</v>
      </c>
      <c r="AT1952" s="10">
        <v>8.4989309310913086E-2</v>
      </c>
      <c r="AU1952" s="1">
        <v>303.484375</v>
      </c>
      <c r="AV1952" s="5">
        <v>1529.604147321942</v>
      </c>
      <c r="AW1952" s="9">
        <v>1.574938058853149</v>
      </c>
      <c r="AX1952">
        <v>24</v>
      </c>
      <c r="AY1952" t="s">
        <v>50</v>
      </c>
      <c r="AZ1952" s="9">
        <f>AVERAGE(MainTable[[#This Row],[f1]:[f4]])</f>
        <v>0.86219999999999997</v>
      </c>
      <c r="BA1952" s="9">
        <f>AVERAGE(MainTable[[#This Row],[l1]:[l3]])</f>
        <v>0.20099999999999998</v>
      </c>
      <c r="BB1952" s="9">
        <f>AVERAGE(MainTable[[#This Row],[n1]:[lsc]])</f>
        <v>0.28316666666666662</v>
      </c>
      <c r="BC1952" s="9">
        <f>AVERAGE(MainTable[[#This Row],[density]:[clsCoef]])</f>
        <v>0.996</v>
      </c>
      <c r="BD1952" s="9">
        <f>AVERAGE(MainTable[[#This Row],[t2]:[t4]])</f>
        <v>0.36466666666666669</v>
      </c>
      <c r="BE1952" s="9">
        <f>AVERAGE(MainTable[[#This Row],[c1]:[c2]])</f>
        <v>0</v>
      </c>
      <c r="BF1952" s="9">
        <f>AVERAGE(MainTable[[#This Row],[n3]], MainTable[[#This Row],[n1]], MainTable[[#This Row],[n4]])</f>
        <v>7.166666666666667E-2</v>
      </c>
      <c r="BG1952" s="9" t="str">
        <f>VLOOKUP(MainTable[[#This Row],[model]],ModelNames,4,FALSE)</f>
        <v>Tree Ensemble</v>
      </c>
      <c r="BH1952" s="9" cm="1">
        <f t="array" ref="BH1952">MEDIAN(IF($AM$2:$AM$2385=AM1952,$AN$2:$AN$2385))</f>
        <v>0.87140340575455077</v>
      </c>
      <c r="BI1952" s="9" t="str" cm="1">
        <f t="array" ref="BI1952">LEFT(A1952, MIN(IFERROR(FIND({"_binarized","_clean","_converted"}, A1952), LEN(A1952)+1))-1)</f>
        <v>mux6</v>
      </c>
    </row>
    <row r="1953" spans="1:61" x14ac:dyDescent="0.25">
      <c r="A1953" t="s">
        <v>163</v>
      </c>
      <c r="B1953" s="6">
        <v>128</v>
      </c>
      <c r="C1953">
        <v>7</v>
      </c>
      <c r="D1953">
        <v>6</v>
      </c>
      <c r="E1953">
        <v>0</v>
      </c>
      <c r="F1953" s="1">
        <v>1</v>
      </c>
      <c r="G1953">
        <v>0</v>
      </c>
      <c r="H1953">
        <v>0</v>
      </c>
      <c r="I1953" s="1">
        <v>1000000</v>
      </c>
      <c r="J1953" s="1">
        <v>-2</v>
      </c>
      <c r="K1953" s="1">
        <v>0</v>
      </c>
      <c r="L1953" s="1">
        <v>28.704899999999999</v>
      </c>
      <c r="M1953" s="1">
        <v>32.451799999999999</v>
      </c>
      <c r="N1953" s="2">
        <v>0.48399999999999999</v>
      </c>
      <c r="O1953" s="2">
        <v>0.88200000000000001</v>
      </c>
      <c r="P1953" s="2">
        <v>0.42899999999999999</v>
      </c>
      <c r="Q1953" s="2">
        <v>1</v>
      </c>
      <c r="R1953" s="2">
        <v>1</v>
      </c>
      <c r="S1953" s="2">
        <v>1</v>
      </c>
      <c r="T1953" s="2">
        <v>0.111</v>
      </c>
      <c r="U1953" s="2">
        <v>0.312</v>
      </c>
      <c r="V1953" s="2">
        <v>0.18</v>
      </c>
      <c r="W1953" s="2">
        <v>0.17599999999999999</v>
      </c>
      <c r="X1953" s="2">
        <v>0</v>
      </c>
      <c r="Y1953" s="2">
        <v>0</v>
      </c>
      <c r="Z1953" s="2">
        <v>3.9E-2</v>
      </c>
      <c r="AA1953" s="2">
        <v>0.5</v>
      </c>
      <c r="AB1953" s="2">
        <v>0.98399999999999999</v>
      </c>
      <c r="AC1953" s="2">
        <v>0.99199999999999999</v>
      </c>
      <c r="AD1953" s="2">
        <v>1</v>
      </c>
      <c r="AE1953" s="2">
        <v>0.94299999999999995</v>
      </c>
      <c r="AF1953" s="2">
        <v>4.7E-2</v>
      </c>
      <c r="AG1953" s="2">
        <v>4.7E-2</v>
      </c>
      <c r="AH1953" s="2">
        <v>1</v>
      </c>
      <c r="AI1953" s="2">
        <v>0</v>
      </c>
      <c r="AJ1953" s="2">
        <v>0</v>
      </c>
      <c r="AK1953">
        <v>1980</v>
      </c>
      <c r="AL1953">
        <v>0.13</v>
      </c>
      <c r="AM1953" t="s">
        <v>49</v>
      </c>
      <c r="AN1953" s="3">
        <v>0.96861538461538466</v>
      </c>
      <c r="AO1953" s="3">
        <v>3.8450459942925043E-2</v>
      </c>
      <c r="AP1953" s="3">
        <v>0.96836796536796543</v>
      </c>
      <c r="AQ1953" s="3">
        <v>3.8756073656319043E-2</v>
      </c>
      <c r="AR1953" s="3">
        <v>1</v>
      </c>
      <c r="AS1953" s="3">
        <v>0</v>
      </c>
      <c r="AT1953" s="10">
        <v>1.8327236175537109E-3</v>
      </c>
      <c r="AU1953" s="1">
        <v>303.80859375</v>
      </c>
      <c r="AV1953" s="5">
        <v>70932.681149993499</v>
      </c>
      <c r="AW1953" s="9">
        <v>0.94315791130065918</v>
      </c>
      <c r="AX1953">
        <v>16</v>
      </c>
      <c r="AY1953" t="s">
        <v>50</v>
      </c>
      <c r="AZ1953" s="9">
        <f>AVERAGE(MainTable[[#This Row],[f1]:[f4]])</f>
        <v>0.86219999999999997</v>
      </c>
      <c r="BA1953" s="9">
        <f>AVERAGE(MainTable[[#This Row],[l1]:[l3]])</f>
        <v>0.20099999999999998</v>
      </c>
      <c r="BB1953" s="9">
        <f>AVERAGE(MainTable[[#This Row],[n1]:[lsc]])</f>
        <v>0.28316666666666662</v>
      </c>
      <c r="BC1953" s="9">
        <f>AVERAGE(MainTable[[#This Row],[density]:[clsCoef]])</f>
        <v>0.996</v>
      </c>
      <c r="BD1953" s="9">
        <f>AVERAGE(MainTable[[#This Row],[t2]:[t4]])</f>
        <v>0.36466666666666669</v>
      </c>
      <c r="BE1953" s="9">
        <f>AVERAGE(MainTable[[#This Row],[c1]:[c2]])</f>
        <v>0</v>
      </c>
      <c r="BF1953" s="9">
        <f>AVERAGE(MainTable[[#This Row],[n3]], MainTable[[#This Row],[n1]], MainTable[[#This Row],[n4]])</f>
        <v>7.166666666666667E-2</v>
      </c>
      <c r="BG1953" s="9" t="str">
        <f>VLOOKUP(MainTable[[#This Row],[model]],ModelNames,4,FALSE)</f>
        <v>Neural</v>
      </c>
      <c r="BH1953" s="9" cm="1">
        <f t="array" ref="BH1953">MEDIAN(IF($AM$2:$AM$2385=AM1953,$AN$2:$AN$2385))</f>
        <v>0.87620447459485384</v>
      </c>
      <c r="BI1953" s="9" t="str" cm="1">
        <f t="array" ref="BI1953">LEFT(A1953, MIN(IFERROR(FIND({"_binarized","_clean","_converted"}, A1953), LEN(A1953)+1))-1)</f>
        <v>mux6</v>
      </c>
    </row>
    <row r="1954" spans="1:61" x14ac:dyDescent="0.25">
      <c r="A1954" t="s">
        <v>156</v>
      </c>
      <c r="B1954" s="6">
        <v>20000</v>
      </c>
      <c r="C1954">
        <v>3</v>
      </c>
      <c r="D1954">
        <v>2</v>
      </c>
      <c r="E1954">
        <v>0</v>
      </c>
      <c r="F1954" s="1">
        <v>1</v>
      </c>
      <c r="G1954">
        <v>0</v>
      </c>
      <c r="H1954">
        <v>0</v>
      </c>
      <c r="I1954" s="1">
        <v>1000000</v>
      </c>
      <c r="J1954" s="1">
        <v>-0.86448732159214559</v>
      </c>
      <c r="K1954" s="1">
        <v>4.8414566945522049E-3</v>
      </c>
      <c r="L1954" s="1">
        <v>3.2631999999999999</v>
      </c>
      <c r="M1954" s="1">
        <v>3.2631999999999999</v>
      </c>
      <c r="N1954" s="2">
        <v>0.28899999999999998</v>
      </c>
      <c r="O1954" s="2">
        <v>0.308</v>
      </c>
      <c r="P1954" s="2">
        <v>0.13600000000000001</v>
      </c>
      <c r="Q1954" s="2">
        <v>0.29199999999999998</v>
      </c>
      <c r="R1954" s="2">
        <v>0.71299999999999997</v>
      </c>
      <c r="S1954" s="2">
        <v>0.54700000000000004</v>
      </c>
      <c r="T1954" s="2">
        <v>4.9000000000000002E-2</v>
      </c>
      <c r="U1954" s="2">
        <v>0.127</v>
      </c>
      <c r="V1954" s="2">
        <v>0.08</v>
      </c>
      <c r="W1954" s="2">
        <v>2.3E-2</v>
      </c>
      <c r="X1954" s="2">
        <v>4.5999999999999999E-2</v>
      </c>
      <c r="Y1954" s="2">
        <v>4.8000000000000001E-2</v>
      </c>
      <c r="Z1954" s="2">
        <v>9.6000000000000002E-2</v>
      </c>
      <c r="AA1954" s="2">
        <v>7.5999999999999998E-2</v>
      </c>
      <c r="AB1954" s="2">
        <v>0.97399999999999998</v>
      </c>
      <c r="AC1954" s="2">
        <v>0.85299999999999998</v>
      </c>
      <c r="AD1954" s="2">
        <v>0.255</v>
      </c>
      <c r="AE1954" s="2">
        <v>0.746</v>
      </c>
      <c r="AF1954" s="2">
        <v>0</v>
      </c>
      <c r="AG1954" s="2">
        <v>0</v>
      </c>
      <c r="AH1954" s="2">
        <v>1</v>
      </c>
      <c r="AI1954" s="2">
        <v>0</v>
      </c>
      <c r="AJ1954" s="2">
        <v>0</v>
      </c>
      <c r="AK1954">
        <v>841127</v>
      </c>
      <c r="AL1954">
        <v>1121.9100000000001</v>
      </c>
      <c r="AM1954" t="s">
        <v>58</v>
      </c>
      <c r="AN1954" s="3">
        <v>0.96834999999999982</v>
      </c>
      <c r="AO1954" s="3">
        <v>2.6343879744638748E-3</v>
      </c>
      <c r="AP1954" s="3">
        <v>0.96834886302328482</v>
      </c>
      <c r="AQ1954" s="3">
        <v>2.6341173447910972E-3</v>
      </c>
      <c r="AR1954" s="3">
        <v>0.99522722500000005</v>
      </c>
      <c r="AS1954" s="3">
        <v>7.4959011049372535E-4</v>
      </c>
      <c r="AT1954" s="10">
        <v>8.7382793426513672E-3</v>
      </c>
      <c r="AU1954" s="1">
        <v>421.96875</v>
      </c>
      <c r="AV1954" s="5">
        <v>2288780.1151401051</v>
      </c>
      <c r="AW1954" s="9">
        <v>2.0584008693695068</v>
      </c>
      <c r="AX1954">
        <v>2</v>
      </c>
      <c r="AY1954" t="s">
        <v>50</v>
      </c>
      <c r="AZ1954" s="9">
        <f>AVERAGE(MainTable[[#This Row],[f1]:[f4]])</f>
        <v>0.3992</v>
      </c>
      <c r="BA1954" s="9">
        <f>AVERAGE(MainTable[[#This Row],[l1]:[l3]])</f>
        <v>8.533333333333333E-2</v>
      </c>
      <c r="BB1954" s="9">
        <f>AVERAGE(MainTable[[#This Row],[n1]:[lsc]])</f>
        <v>0.21049999999999999</v>
      </c>
      <c r="BC1954" s="9">
        <f>AVERAGE(MainTable[[#This Row],[density]:[clsCoef]])</f>
        <v>0.55400000000000005</v>
      </c>
      <c r="BD1954" s="9">
        <f>AVERAGE(MainTable[[#This Row],[t2]:[t4]])</f>
        <v>0.33333333333333331</v>
      </c>
      <c r="BE1954" s="9">
        <f>AVERAGE(MainTable[[#This Row],[c1]:[c2]])</f>
        <v>0</v>
      </c>
      <c r="BF1954" s="9">
        <f>AVERAGE(MainTable[[#This Row],[n3]], MainTable[[#This Row],[n1]], MainTable[[#This Row],[n4]])</f>
        <v>5.566666666666667E-2</v>
      </c>
      <c r="BG1954" s="9" t="str">
        <f>VLOOKUP(MainTable[[#This Row],[model]],ModelNames,4,FALSE)</f>
        <v>Tree Ensemble</v>
      </c>
      <c r="BH1954" s="9" cm="1">
        <f t="array" ref="BH1954">MEDIAN(IF($AM$2:$AM$2385=AM1954,$AN$2:$AN$2385))</f>
        <v>0.86973139609339412</v>
      </c>
      <c r="BI1954" s="9" t="str" cm="1">
        <f t="array" ref="BI1954">LEFT(A1954, MIN(IFERROR(FIND({"_binarized","_clean","_converted"}, A1954), LEN(A1954)+1))-1)</f>
        <v>make_moons_dataset</v>
      </c>
    </row>
    <row r="1955" spans="1:61" x14ac:dyDescent="0.25">
      <c r="A1955" t="s">
        <v>156</v>
      </c>
      <c r="B1955" s="6">
        <v>20000</v>
      </c>
      <c r="C1955">
        <v>3</v>
      </c>
      <c r="D1955">
        <v>2</v>
      </c>
      <c r="E1955">
        <v>0</v>
      </c>
      <c r="F1955" s="1">
        <v>1</v>
      </c>
      <c r="G1955">
        <v>0</v>
      </c>
      <c r="H1955">
        <v>0</v>
      </c>
      <c r="I1955" s="1">
        <v>1000000</v>
      </c>
      <c r="J1955" s="1">
        <v>-0.86448732159214559</v>
      </c>
      <c r="K1955" s="1">
        <v>4.8414566945522049E-3</v>
      </c>
      <c r="L1955" s="1">
        <v>3.2631999999999999</v>
      </c>
      <c r="M1955" s="1">
        <v>3.2631999999999999</v>
      </c>
      <c r="N1955" s="2">
        <v>0.28899999999999998</v>
      </c>
      <c r="O1955" s="2">
        <v>0.308</v>
      </c>
      <c r="P1955" s="2">
        <v>0.13600000000000001</v>
      </c>
      <c r="Q1955" s="2">
        <v>0.29199999999999998</v>
      </c>
      <c r="R1955" s="2">
        <v>0.71299999999999997</v>
      </c>
      <c r="S1955" s="2">
        <v>0.54700000000000004</v>
      </c>
      <c r="T1955" s="2">
        <v>4.9000000000000002E-2</v>
      </c>
      <c r="U1955" s="2">
        <v>0.127</v>
      </c>
      <c r="V1955" s="2">
        <v>0.08</v>
      </c>
      <c r="W1955" s="2">
        <v>2.3E-2</v>
      </c>
      <c r="X1955" s="2">
        <v>4.5999999999999999E-2</v>
      </c>
      <c r="Y1955" s="2">
        <v>4.8000000000000001E-2</v>
      </c>
      <c r="Z1955" s="2">
        <v>9.6000000000000002E-2</v>
      </c>
      <c r="AA1955" s="2">
        <v>7.5999999999999998E-2</v>
      </c>
      <c r="AB1955" s="2">
        <v>0.97399999999999998</v>
      </c>
      <c r="AC1955" s="2">
        <v>0.85299999999999998</v>
      </c>
      <c r="AD1955" s="2">
        <v>0.255</v>
      </c>
      <c r="AE1955" s="2">
        <v>0.746</v>
      </c>
      <c r="AF1955" s="2">
        <v>0</v>
      </c>
      <c r="AG1955" s="2">
        <v>0</v>
      </c>
      <c r="AH1955" s="2">
        <v>1</v>
      </c>
      <c r="AI1955" s="2">
        <v>0</v>
      </c>
      <c r="AJ1955" s="2">
        <v>0</v>
      </c>
      <c r="AK1955">
        <v>841127</v>
      </c>
      <c r="AL1955">
        <v>1121.9100000000001</v>
      </c>
      <c r="AM1955" t="s">
        <v>59</v>
      </c>
      <c r="AN1955" s="3">
        <v>0.96820000000000006</v>
      </c>
      <c r="AO1955" s="3">
        <v>2.0639767440550302E-3</v>
      </c>
      <c r="AP1955" s="3">
        <v>0.96819911533386871</v>
      </c>
      <c r="AQ1955" s="3">
        <v>2.0637115829825491E-3</v>
      </c>
      <c r="AR1955" s="3">
        <v>0.99502152499999996</v>
      </c>
      <c r="AS1955" s="3">
        <v>8.1792755409629714E-4</v>
      </c>
      <c r="AT1955" s="10">
        <v>3.4653186798095703E-2</v>
      </c>
      <c r="AU1955" s="1">
        <v>418.5546875</v>
      </c>
      <c r="AV1955" s="5">
        <v>577147.4963191282</v>
      </c>
      <c r="AW1955" s="9">
        <v>1.873860836029053</v>
      </c>
      <c r="AX1955">
        <v>1</v>
      </c>
      <c r="AY1955" t="s">
        <v>50</v>
      </c>
      <c r="AZ1955" s="9">
        <f>AVERAGE(MainTable[[#This Row],[f1]:[f4]])</f>
        <v>0.3992</v>
      </c>
      <c r="BA1955" s="9">
        <f>AVERAGE(MainTable[[#This Row],[l1]:[l3]])</f>
        <v>8.533333333333333E-2</v>
      </c>
      <c r="BB1955" s="9">
        <f>AVERAGE(MainTable[[#This Row],[n1]:[lsc]])</f>
        <v>0.21049999999999999</v>
      </c>
      <c r="BC1955" s="9">
        <f>AVERAGE(MainTable[[#This Row],[density]:[clsCoef]])</f>
        <v>0.55400000000000005</v>
      </c>
      <c r="BD1955" s="9">
        <f>AVERAGE(MainTable[[#This Row],[t2]:[t4]])</f>
        <v>0.33333333333333331</v>
      </c>
      <c r="BE1955" s="9">
        <f>AVERAGE(MainTable[[#This Row],[c1]:[c2]])</f>
        <v>0</v>
      </c>
      <c r="BF1955" s="9">
        <f>AVERAGE(MainTable[[#This Row],[n3]], MainTable[[#This Row],[n1]], MainTable[[#This Row],[n4]])</f>
        <v>5.566666666666667E-2</v>
      </c>
      <c r="BG1955" s="9" t="str">
        <f>VLOOKUP(MainTable[[#This Row],[model]],ModelNames,4,FALSE)</f>
        <v>Tree Ensemble</v>
      </c>
      <c r="BH1955" s="9" cm="1">
        <f t="array" ref="BH1955">MEDIAN(IF($AM$2:$AM$2385=AM1955,$AN$2:$AN$2385))</f>
        <v>0.86949265687583444</v>
      </c>
      <c r="BI1955" s="9" t="str" cm="1">
        <f t="array" ref="BI1955">LEFT(A1955, MIN(IFERROR(FIND({"_binarized","_clean","_converted"}, A1955), LEN(A1955)+1))-1)</f>
        <v>make_moons_dataset</v>
      </c>
    </row>
    <row r="1956" spans="1:61" x14ac:dyDescent="0.25">
      <c r="A1956" t="s">
        <v>156</v>
      </c>
      <c r="B1956" s="6">
        <v>20000</v>
      </c>
      <c r="C1956">
        <v>3</v>
      </c>
      <c r="D1956">
        <v>2</v>
      </c>
      <c r="E1956">
        <v>0</v>
      </c>
      <c r="F1956" s="1">
        <v>1</v>
      </c>
      <c r="G1956">
        <v>0</v>
      </c>
      <c r="H1956">
        <v>0</v>
      </c>
      <c r="I1956" s="1">
        <v>1000000</v>
      </c>
      <c r="J1956" s="1">
        <v>-0.86448732159214559</v>
      </c>
      <c r="K1956" s="1">
        <v>4.8414566945522049E-3</v>
      </c>
      <c r="L1956" s="1">
        <v>3.2631999999999999</v>
      </c>
      <c r="M1956" s="1">
        <v>3.2631999999999999</v>
      </c>
      <c r="N1956" s="2">
        <v>0.28899999999999998</v>
      </c>
      <c r="O1956" s="2">
        <v>0.308</v>
      </c>
      <c r="P1956" s="2">
        <v>0.13600000000000001</v>
      </c>
      <c r="Q1956" s="2">
        <v>0.29199999999999998</v>
      </c>
      <c r="R1956" s="2">
        <v>0.71299999999999997</v>
      </c>
      <c r="S1956" s="2">
        <v>0.54700000000000004</v>
      </c>
      <c r="T1956" s="2">
        <v>4.9000000000000002E-2</v>
      </c>
      <c r="U1956" s="2">
        <v>0.127</v>
      </c>
      <c r="V1956" s="2">
        <v>0.08</v>
      </c>
      <c r="W1956" s="2">
        <v>2.3E-2</v>
      </c>
      <c r="X1956" s="2">
        <v>4.5999999999999999E-2</v>
      </c>
      <c r="Y1956" s="2">
        <v>4.8000000000000001E-2</v>
      </c>
      <c r="Z1956" s="2">
        <v>9.6000000000000002E-2</v>
      </c>
      <c r="AA1956" s="2">
        <v>7.5999999999999998E-2</v>
      </c>
      <c r="AB1956" s="2">
        <v>0.97399999999999998</v>
      </c>
      <c r="AC1956" s="2">
        <v>0.85299999999999998</v>
      </c>
      <c r="AD1956" s="2">
        <v>0.255</v>
      </c>
      <c r="AE1956" s="2">
        <v>0.746</v>
      </c>
      <c r="AF1956" s="2">
        <v>0</v>
      </c>
      <c r="AG1956" s="2">
        <v>0</v>
      </c>
      <c r="AH1956" s="2">
        <v>1</v>
      </c>
      <c r="AI1956" s="2">
        <v>0</v>
      </c>
      <c r="AJ1956" s="2">
        <v>0</v>
      </c>
      <c r="AK1956">
        <v>841127</v>
      </c>
      <c r="AL1956">
        <v>1121.9100000000001</v>
      </c>
      <c r="AM1956" t="s">
        <v>55</v>
      </c>
      <c r="AN1956" s="3">
        <v>0.96819999999999984</v>
      </c>
      <c r="AO1956" s="3">
        <v>2.6095976701399379E-3</v>
      </c>
      <c r="AP1956" s="3">
        <v>0.96819896173311937</v>
      </c>
      <c r="AQ1956" s="3">
        <v>2.609061472038703E-3</v>
      </c>
      <c r="AR1956" s="3">
        <v>0.9950549500000001</v>
      </c>
      <c r="AS1956" s="3">
        <v>1.0821385297178721E-3</v>
      </c>
      <c r="AT1956" s="10">
        <v>1.1487960815429689E-2</v>
      </c>
      <c r="AU1956" s="1">
        <v>428.7578125</v>
      </c>
      <c r="AV1956" s="5">
        <v>1740953.0134484479</v>
      </c>
      <c r="AW1956" s="9">
        <v>1.2336428165435791</v>
      </c>
      <c r="AX1956">
        <v>16</v>
      </c>
      <c r="AY1956" t="s">
        <v>50</v>
      </c>
      <c r="AZ1956" s="9">
        <f>AVERAGE(MainTable[[#This Row],[f1]:[f4]])</f>
        <v>0.3992</v>
      </c>
      <c r="BA1956" s="9">
        <f>AVERAGE(MainTable[[#This Row],[l1]:[l3]])</f>
        <v>8.533333333333333E-2</v>
      </c>
      <c r="BB1956" s="9">
        <f>AVERAGE(MainTable[[#This Row],[n1]:[lsc]])</f>
        <v>0.21049999999999999</v>
      </c>
      <c r="BC1956" s="9">
        <f>AVERAGE(MainTable[[#This Row],[density]:[clsCoef]])</f>
        <v>0.55400000000000005</v>
      </c>
      <c r="BD1956" s="9">
        <f>AVERAGE(MainTable[[#This Row],[t2]:[t4]])</f>
        <v>0.33333333333333331</v>
      </c>
      <c r="BE1956" s="9">
        <f>AVERAGE(MainTable[[#This Row],[c1]:[c2]])</f>
        <v>0</v>
      </c>
      <c r="BF1956" s="9">
        <f>AVERAGE(MainTable[[#This Row],[n3]], MainTable[[#This Row],[n1]], MainTable[[#This Row],[n4]])</f>
        <v>5.566666666666667E-2</v>
      </c>
      <c r="BG1956" s="9" t="str">
        <f>VLOOKUP(MainTable[[#This Row],[model]],ModelNames,4,FALSE)</f>
        <v>Tree Ensemble</v>
      </c>
      <c r="BH1956" s="9" cm="1">
        <f t="array" ref="BH1956">MEDIAN(IF($AM$2:$AM$2385=AM1956,$AN$2:$AN$2385))</f>
        <v>0.88267425723439863</v>
      </c>
      <c r="BI1956" s="9" t="str" cm="1">
        <f t="array" ref="BI1956">LEFT(A1956, MIN(IFERROR(FIND({"_binarized","_clean","_converted"}, A1956), LEN(A1956)+1))-1)</f>
        <v>make_moons_dataset</v>
      </c>
    </row>
    <row r="1957" spans="1:61" x14ac:dyDescent="0.25">
      <c r="A1957" t="s">
        <v>156</v>
      </c>
      <c r="B1957" s="6">
        <v>20000</v>
      </c>
      <c r="C1957">
        <v>3</v>
      </c>
      <c r="D1957">
        <v>2</v>
      </c>
      <c r="E1957">
        <v>0</v>
      </c>
      <c r="F1957" s="1">
        <v>1</v>
      </c>
      <c r="G1957">
        <v>0</v>
      </c>
      <c r="H1957">
        <v>0</v>
      </c>
      <c r="I1957" s="1">
        <v>1000000</v>
      </c>
      <c r="J1957" s="1">
        <v>-0.86448732159214559</v>
      </c>
      <c r="K1957" s="1">
        <v>4.8414566945522049E-3</v>
      </c>
      <c r="L1957" s="1">
        <v>3.2631999999999999</v>
      </c>
      <c r="M1957" s="1">
        <v>3.2631999999999999</v>
      </c>
      <c r="N1957" s="2">
        <v>0.28899999999999998</v>
      </c>
      <c r="O1957" s="2">
        <v>0.308</v>
      </c>
      <c r="P1957" s="2">
        <v>0.13600000000000001</v>
      </c>
      <c r="Q1957" s="2">
        <v>0.29199999999999998</v>
      </c>
      <c r="R1957" s="2">
        <v>0.71299999999999997</v>
      </c>
      <c r="S1957" s="2">
        <v>0.54700000000000004</v>
      </c>
      <c r="T1957" s="2">
        <v>4.9000000000000002E-2</v>
      </c>
      <c r="U1957" s="2">
        <v>0.127</v>
      </c>
      <c r="V1957" s="2">
        <v>0.08</v>
      </c>
      <c r="W1957" s="2">
        <v>2.3E-2</v>
      </c>
      <c r="X1957" s="2">
        <v>4.5999999999999999E-2</v>
      </c>
      <c r="Y1957" s="2">
        <v>4.8000000000000001E-2</v>
      </c>
      <c r="Z1957" s="2">
        <v>9.6000000000000002E-2</v>
      </c>
      <c r="AA1957" s="2">
        <v>7.5999999999999998E-2</v>
      </c>
      <c r="AB1957" s="2">
        <v>0.97399999999999998</v>
      </c>
      <c r="AC1957" s="2">
        <v>0.85299999999999998</v>
      </c>
      <c r="AD1957" s="2">
        <v>0.255</v>
      </c>
      <c r="AE1957" s="2">
        <v>0.746</v>
      </c>
      <c r="AF1957" s="2">
        <v>0</v>
      </c>
      <c r="AG1957" s="2">
        <v>0</v>
      </c>
      <c r="AH1957" s="2">
        <v>1</v>
      </c>
      <c r="AI1957" s="2">
        <v>0</v>
      </c>
      <c r="AJ1957" s="2">
        <v>0</v>
      </c>
      <c r="AK1957">
        <v>841127</v>
      </c>
      <c r="AL1957">
        <v>1121.9100000000001</v>
      </c>
      <c r="AM1957" t="s">
        <v>52</v>
      </c>
      <c r="AN1957" s="3">
        <v>0.96754999999999991</v>
      </c>
      <c r="AO1957" s="3">
        <v>1.6911534525287509E-3</v>
      </c>
      <c r="AP1957" s="3">
        <v>0.96754902029216461</v>
      </c>
      <c r="AQ1957" s="3">
        <v>1.690343757647159E-3</v>
      </c>
      <c r="AR1957" s="3">
        <v>0.994811</v>
      </c>
      <c r="AS1957" s="3">
        <v>7.7735290811190157E-4</v>
      </c>
      <c r="AT1957" s="10">
        <v>0.24875092506408689</v>
      </c>
      <c r="AU1957" s="1">
        <v>478.86328125</v>
      </c>
      <c r="AV1957" s="5">
        <v>80401.711048299825</v>
      </c>
      <c r="AW1957" s="9">
        <v>5.2465791702270508</v>
      </c>
      <c r="AX1957">
        <v>24</v>
      </c>
      <c r="AY1957" t="s">
        <v>50</v>
      </c>
      <c r="AZ1957" s="9">
        <f>AVERAGE(MainTable[[#This Row],[f1]:[f4]])</f>
        <v>0.3992</v>
      </c>
      <c r="BA1957" s="9">
        <f>AVERAGE(MainTable[[#This Row],[l1]:[l3]])</f>
        <v>8.533333333333333E-2</v>
      </c>
      <c r="BB1957" s="9">
        <f>AVERAGE(MainTable[[#This Row],[n1]:[lsc]])</f>
        <v>0.21049999999999999</v>
      </c>
      <c r="BC1957" s="9">
        <f>AVERAGE(MainTable[[#This Row],[density]:[clsCoef]])</f>
        <v>0.55400000000000005</v>
      </c>
      <c r="BD1957" s="9">
        <f>AVERAGE(MainTable[[#This Row],[t2]:[t4]])</f>
        <v>0.33333333333333331</v>
      </c>
      <c r="BE1957" s="9">
        <f>AVERAGE(MainTable[[#This Row],[c1]:[c2]])</f>
        <v>0</v>
      </c>
      <c r="BF1957" s="9">
        <f>AVERAGE(MainTable[[#This Row],[n3]], MainTable[[#This Row],[n1]], MainTable[[#This Row],[n4]])</f>
        <v>5.566666666666667E-2</v>
      </c>
      <c r="BG1957" s="9" t="str">
        <f>VLOOKUP(MainTable[[#This Row],[model]],ModelNames,4,FALSE)</f>
        <v>Tree Ensemble</v>
      </c>
      <c r="BH1957" s="9" cm="1">
        <f t="array" ref="BH1957">MEDIAN(IF($AM$2:$AM$2385=AM1957,$AN$2:$AN$2385))</f>
        <v>0.87140340575455077</v>
      </c>
      <c r="BI1957" s="9" t="str" cm="1">
        <f t="array" ref="BI1957">LEFT(A1957, MIN(IFERROR(FIND({"_binarized","_clean","_converted"}, A1957), LEN(A1957)+1))-1)</f>
        <v>make_moons_dataset</v>
      </c>
    </row>
    <row r="1958" spans="1:61" x14ac:dyDescent="0.25">
      <c r="A1958" t="s">
        <v>156</v>
      </c>
      <c r="B1958" s="6">
        <v>20000</v>
      </c>
      <c r="C1958">
        <v>3</v>
      </c>
      <c r="D1958">
        <v>2</v>
      </c>
      <c r="E1958">
        <v>0</v>
      </c>
      <c r="F1958" s="1">
        <v>1</v>
      </c>
      <c r="G1958">
        <v>0</v>
      </c>
      <c r="H1958">
        <v>0</v>
      </c>
      <c r="I1958" s="1">
        <v>1000000</v>
      </c>
      <c r="J1958" s="1">
        <v>-0.86448732159214559</v>
      </c>
      <c r="K1958" s="1">
        <v>4.8414566945522049E-3</v>
      </c>
      <c r="L1958" s="1">
        <v>3.2631999999999999</v>
      </c>
      <c r="M1958" s="1">
        <v>3.2631999999999999</v>
      </c>
      <c r="N1958" s="2">
        <v>0.28899999999999998</v>
      </c>
      <c r="O1958" s="2">
        <v>0.308</v>
      </c>
      <c r="P1958" s="2">
        <v>0.13600000000000001</v>
      </c>
      <c r="Q1958" s="2">
        <v>0.29199999999999998</v>
      </c>
      <c r="R1958" s="2">
        <v>0.71299999999999997</v>
      </c>
      <c r="S1958" s="2">
        <v>0.54700000000000004</v>
      </c>
      <c r="T1958" s="2">
        <v>4.9000000000000002E-2</v>
      </c>
      <c r="U1958" s="2">
        <v>0.127</v>
      </c>
      <c r="V1958" s="2">
        <v>0.08</v>
      </c>
      <c r="W1958" s="2">
        <v>2.3E-2</v>
      </c>
      <c r="X1958" s="2">
        <v>4.5999999999999999E-2</v>
      </c>
      <c r="Y1958" s="2">
        <v>4.8000000000000001E-2</v>
      </c>
      <c r="Z1958" s="2">
        <v>9.6000000000000002E-2</v>
      </c>
      <c r="AA1958" s="2">
        <v>7.5999999999999998E-2</v>
      </c>
      <c r="AB1958" s="2">
        <v>0.97399999999999998</v>
      </c>
      <c r="AC1958" s="2">
        <v>0.85299999999999998</v>
      </c>
      <c r="AD1958" s="2">
        <v>0.255</v>
      </c>
      <c r="AE1958" s="2">
        <v>0.746</v>
      </c>
      <c r="AF1958" s="2">
        <v>0</v>
      </c>
      <c r="AG1958" s="2">
        <v>0</v>
      </c>
      <c r="AH1958" s="2">
        <v>1</v>
      </c>
      <c r="AI1958" s="2">
        <v>0</v>
      </c>
      <c r="AJ1958" s="2">
        <v>0</v>
      </c>
      <c r="AK1958">
        <v>841127</v>
      </c>
      <c r="AL1958">
        <v>1121.9100000000001</v>
      </c>
      <c r="AM1958" t="s">
        <v>54</v>
      </c>
      <c r="AN1958" s="3">
        <v>0.96745000000000003</v>
      </c>
      <c r="AO1958" s="3">
        <v>1.9519221295943229E-3</v>
      </c>
      <c r="AP1958" s="3">
        <v>0.96744896558026061</v>
      </c>
      <c r="AQ1958" s="3">
        <v>1.951439584216295E-3</v>
      </c>
      <c r="AR1958" s="3">
        <v>0.99429842499999999</v>
      </c>
      <c r="AS1958" s="3">
        <v>8.9977331381301537E-4</v>
      </c>
      <c r="AT1958" s="10">
        <v>0.24525785446166989</v>
      </c>
      <c r="AU1958" s="1">
        <v>478.1640625</v>
      </c>
      <c r="AV1958" s="5">
        <v>81546.827700581125</v>
      </c>
      <c r="AW1958" s="9">
        <v>11.40973520278931</v>
      </c>
      <c r="AX1958">
        <v>16</v>
      </c>
      <c r="AY1958" t="s">
        <v>50</v>
      </c>
      <c r="AZ1958" s="9">
        <f>AVERAGE(MainTable[[#This Row],[f1]:[f4]])</f>
        <v>0.3992</v>
      </c>
      <c r="BA1958" s="9">
        <f>AVERAGE(MainTable[[#This Row],[l1]:[l3]])</f>
        <v>8.533333333333333E-2</v>
      </c>
      <c r="BB1958" s="9">
        <f>AVERAGE(MainTable[[#This Row],[n1]:[lsc]])</f>
        <v>0.21049999999999999</v>
      </c>
      <c r="BC1958" s="9">
        <f>AVERAGE(MainTable[[#This Row],[density]:[clsCoef]])</f>
        <v>0.55400000000000005</v>
      </c>
      <c r="BD1958" s="9">
        <f>AVERAGE(MainTable[[#This Row],[t2]:[t4]])</f>
        <v>0.33333333333333331</v>
      </c>
      <c r="BE1958" s="9">
        <f>AVERAGE(MainTable[[#This Row],[c1]:[c2]])</f>
        <v>0</v>
      </c>
      <c r="BF1958" s="9">
        <f>AVERAGE(MainTable[[#This Row],[n3]], MainTable[[#This Row],[n1]], MainTable[[#This Row],[n4]])</f>
        <v>5.566666666666667E-2</v>
      </c>
      <c r="BG1958" s="9" t="str">
        <f>VLOOKUP(MainTable[[#This Row],[model]],ModelNames,4,FALSE)</f>
        <v>Tree Ensemble</v>
      </c>
      <c r="BH1958" s="9" cm="1">
        <f t="array" ref="BH1958">MEDIAN(IF($AM$2:$AM$2385=AM1958,$AN$2:$AN$2385))</f>
        <v>0.87316363636363636</v>
      </c>
      <c r="BI1958" s="9" t="str" cm="1">
        <f t="array" ref="BI1958">LEFT(A1958, MIN(IFERROR(FIND({"_binarized","_clean","_converted"}, A1958), LEN(A1958)+1))-1)</f>
        <v>make_moons_dataset</v>
      </c>
    </row>
    <row r="1959" spans="1:61" x14ac:dyDescent="0.25">
      <c r="A1959" t="s">
        <v>156</v>
      </c>
      <c r="B1959" s="6">
        <v>20000</v>
      </c>
      <c r="C1959">
        <v>3</v>
      </c>
      <c r="D1959">
        <v>2</v>
      </c>
      <c r="E1959">
        <v>0</v>
      </c>
      <c r="F1959" s="1">
        <v>1</v>
      </c>
      <c r="G1959">
        <v>0</v>
      </c>
      <c r="H1959">
        <v>0</v>
      </c>
      <c r="I1959" s="1">
        <v>1000000</v>
      </c>
      <c r="J1959" s="1">
        <v>-0.86448732159214559</v>
      </c>
      <c r="K1959" s="1">
        <v>4.8414566945522049E-3</v>
      </c>
      <c r="L1959" s="1">
        <v>3.2631999999999999</v>
      </c>
      <c r="M1959" s="1">
        <v>3.2631999999999999</v>
      </c>
      <c r="N1959" s="2">
        <v>0.28899999999999998</v>
      </c>
      <c r="O1959" s="2">
        <v>0.308</v>
      </c>
      <c r="P1959" s="2">
        <v>0.13600000000000001</v>
      </c>
      <c r="Q1959" s="2">
        <v>0.29199999999999998</v>
      </c>
      <c r="R1959" s="2">
        <v>0.71299999999999997</v>
      </c>
      <c r="S1959" s="2">
        <v>0.54700000000000004</v>
      </c>
      <c r="T1959" s="2">
        <v>4.9000000000000002E-2</v>
      </c>
      <c r="U1959" s="2">
        <v>0.127</v>
      </c>
      <c r="V1959" s="2">
        <v>0.08</v>
      </c>
      <c r="W1959" s="2">
        <v>2.3E-2</v>
      </c>
      <c r="X1959" s="2">
        <v>4.5999999999999999E-2</v>
      </c>
      <c r="Y1959" s="2">
        <v>4.8000000000000001E-2</v>
      </c>
      <c r="Z1959" s="2">
        <v>9.6000000000000002E-2</v>
      </c>
      <c r="AA1959" s="2">
        <v>7.5999999999999998E-2</v>
      </c>
      <c r="AB1959" s="2">
        <v>0.97399999999999998</v>
      </c>
      <c r="AC1959" s="2">
        <v>0.85299999999999998</v>
      </c>
      <c r="AD1959" s="2">
        <v>0.255</v>
      </c>
      <c r="AE1959" s="2">
        <v>0.746</v>
      </c>
      <c r="AF1959" s="2">
        <v>0</v>
      </c>
      <c r="AG1959" s="2">
        <v>0</v>
      </c>
      <c r="AH1959" s="2">
        <v>1</v>
      </c>
      <c r="AI1959" s="2">
        <v>0</v>
      </c>
      <c r="AJ1959" s="2">
        <v>0</v>
      </c>
      <c r="AK1959">
        <v>841127</v>
      </c>
      <c r="AL1959">
        <v>1121.9100000000001</v>
      </c>
      <c r="AM1959" t="s">
        <v>53</v>
      </c>
      <c r="AN1959" s="3">
        <v>0.96689999999999987</v>
      </c>
      <c r="AO1959" s="3">
        <v>1.3656500283747541E-3</v>
      </c>
      <c r="AP1959" s="3">
        <v>0.96689888753291098</v>
      </c>
      <c r="AQ1959" s="3">
        <v>1.36569716135509E-3</v>
      </c>
      <c r="AR1959" s="3">
        <v>0.98870777499999996</v>
      </c>
      <c r="AS1959" s="3">
        <v>1.0038195660824561E-3</v>
      </c>
      <c r="AT1959" s="10">
        <v>0.25518035888671881</v>
      </c>
      <c r="AU1959" s="1">
        <v>445.7109375</v>
      </c>
      <c r="AV1959" s="5">
        <v>78375.938051245248</v>
      </c>
      <c r="AW1959" s="9">
        <v>0.50504136085510254</v>
      </c>
      <c r="AX1959">
        <v>24</v>
      </c>
      <c r="AY1959" t="s">
        <v>50</v>
      </c>
      <c r="AZ1959" s="9">
        <f>AVERAGE(MainTable[[#This Row],[f1]:[f4]])</f>
        <v>0.3992</v>
      </c>
      <c r="BA1959" s="9">
        <f>AVERAGE(MainTable[[#This Row],[l1]:[l3]])</f>
        <v>8.533333333333333E-2</v>
      </c>
      <c r="BB1959" s="9">
        <f>AVERAGE(MainTable[[#This Row],[n1]:[lsc]])</f>
        <v>0.21049999999999999</v>
      </c>
      <c r="BC1959" s="9">
        <f>AVERAGE(MainTable[[#This Row],[density]:[clsCoef]])</f>
        <v>0.55400000000000005</v>
      </c>
      <c r="BD1959" s="9">
        <f>AVERAGE(MainTable[[#This Row],[t2]:[t4]])</f>
        <v>0.33333333333333331</v>
      </c>
      <c r="BE1959" s="9">
        <f>AVERAGE(MainTable[[#This Row],[c1]:[c2]])</f>
        <v>0</v>
      </c>
      <c r="BF1959" s="9">
        <f>AVERAGE(MainTable[[#This Row],[n3]], MainTable[[#This Row],[n1]], MainTable[[#This Row],[n4]])</f>
        <v>5.566666666666667E-2</v>
      </c>
      <c r="BG1959" s="9" t="str">
        <f>VLOOKUP(MainTable[[#This Row],[model]],ModelNames,4,FALSE)</f>
        <v>Instance-based</v>
      </c>
      <c r="BH1959" s="9" cm="1">
        <f t="array" ref="BH1959">MEDIAN(IF($AM$2:$AM$2385=AM1959,$AN$2:$AN$2385))</f>
        <v>0.85</v>
      </c>
      <c r="BI1959" s="9" t="str" cm="1">
        <f t="array" ref="BI1959">LEFT(A1959, MIN(IFERROR(FIND({"_binarized","_clean","_converted"}, A1959), LEN(A1959)+1))-1)</f>
        <v>make_moons_dataset</v>
      </c>
    </row>
    <row r="1960" spans="1:61" x14ac:dyDescent="0.25">
      <c r="A1960" t="s">
        <v>156</v>
      </c>
      <c r="B1960" s="6">
        <v>20000</v>
      </c>
      <c r="C1960">
        <v>3</v>
      </c>
      <c r="D1960">
        <v>2</v>
      </c>
      <c r="E1960">
        <v>0</v>
      </c>
      <c r="F1960" s="1">
        <v>1</v>
      </c>
      <c r="G1960">
        <v>0</v>
      </c>
      <c r="H1960">
        <v>0</v>
      </c>
      <c r="I1960" s="1">
        <v>1000000</v>
      </c>
      <c r="J1960" s="1">
        <v>-0.86448732159214559</v>
      </c>
      <c r="K1960" s="1">
        <v>4.8414566945522049E-3</v>
      </c>
      <c r="L1960" s="1">
        <v>3.2631999999999999</v>
      </c>
      <c r="M1960" s="1">
        <v>3.2631999999999999</v>
      </c>
      <c r="N1960" s="2">
        <v>0.28899999999999998</v>
      </c>
      <c r="O1960" s="2">
        <v>0.308</v>
      </c>
      <c r="P1960" s="2">
        <v>0.13600000000000001</v>
      </c>
      <c r="Q1960" s="2">
        <v>0.29199999999999998</v>
      </c>
      <c r="R1960" s="2">
        <v>0.71299999999999997</v>
      </c>
      <c r="S1960" s="2">
        <v>0.54700000000000004</v>
      </c>
      <c r="T1960" s="2">
        <v>4.9000000000000002E-2</v>
      </c>
      <c r="U1960" s="2">
        <v>0.127</v>
      </c>
      <c r="V1960" s="2">
        <v>0.08</v>
      </c>
      <c r="W1960" s="2">
        <v>2.3E-2</v>
      </c>
      <c r="X1960" s="2">
        <v>4.5999999999999999E-2</v>
      </c>
      <c r="Y1960" s="2">
        <v>4.8000000000000001E-2</v>
      </c>
      <c r="Z1960" s="2">
        <v>9.6000000000000002E-2</v>
      </c>
      <c r="AA1960" s="2">
        <v>7.5999999999999998E-2</v>
      </c>
      <c r="AB1960" s="2">
        <v>0.97399999999999998</v>
      </c>
      <c r="AC1960" s="2">
        <v>0.85299999999999998</v>
      </c>
      <c r="AD1960" s="2">
        <v>0.255</v>
      </c>
      <c r="AE1960" s="2">
        <v>0.746</v>
      </c>
      <c r="AF1960" s="2">
        <v>0</v>
      </c>
      <c r="AG1960" s="2">
        <v>0</v>
      </c>
      <c r="AH1960" s="2">
        <v>1</v>
      </c>
      <c r="AI1960" s="2">
        <v>0</v>
      </c>
      <c r="AJ1960" s="2">
        <v>0</v>
      </c>
      <c r="AK1960">
        <v>841127</v>
      </c>
      <c r="AL1960">
        <v>1121.9100000000001</v>
      </c>
      <c r="AM1960" t="s">
        <v>57</v>
      </c>
      <c r="AN1960" s="3">
        <v>0.96400000000000008</v>
      </c>
      <c r="AO1960" s="3">
        <v>1.665833124895775E-3</v>
      </c>
      <c r="AP1960" s="3">
        <v>0.96399737163519039</v>
      </c>
      <c r="AQ1960" s="3">
        <v>1.6656507484570811E-3</v>
      </c>
      <c r="AR1960" s="3">
        <v>0.98807517499999997</v>
      </c>
      <c r="AS1960" s="3">
        <v>1.160238751292162E-3</v>
      </c>
      <c r="AT1960" s="10">
        <v>2.8071403503417969E-3</v>
      </c>
      <c r="AU1960" s="1">
        <v>460.5234375</v>
      </c>
      <c r="AV1960" s="5">
        <v>7124688.2962459661</v>
      </c>
      <c r="AW1960" s="9">
        <v>0.3761136531829834</v>
      </c>
      <c r="AX1960">
        <v>24</v>
      </c>
      <c r="AY1960" t="s">
        <v>50</v>
      </c>
      <c r="AZ1960" s="9">
        <f>AVERAGE(MainTable[[#This Row],[f1]:[f4]])</f>
        <v>0.3992</v>
      </c>
      <c r="BA1960" s="9">
        <f>AVERAGE(MainTable[[#This Row],[l1]:[l3]])</f>
        <v>8.533333333333333E-2</v>
      </c>
      <c r="BB1960" s="9">
        <f>AVERAGE(MainTable[[#This Row],[n1]:[lsc]])</f>
        <v>0.21049999999999999</v>
      </c>
      <c r="BC1960" s="9">
        <f>AVERAGE(MainTable[[#This Row],[density]:[clsCoef]])</f>
        <v>0.55400000000000005</v>
      </c>
      <c r="BD1960" s="9">
        <f>AVERAGE(MainTable[[#This Row],[t2]:[t4]])</f>
        <v>0.33333333333333331</v>
      </c>
      <c r="BE1960" s="9">
        <f>AVERAGE(MainTable[[#This Row],[c1]:[c2]])</f>
        <v>0</v>
      </c>
      <c r="BF1960" s="9">
        <f>AVERAGE(MainTable[[#This Row],[n3]], MainTable[[#This Row],[n1]], MainTable[[#This Row],[n4]])</f>
        <v>5.566666666666667E-2</v>
      </c>
      <c r="BG1960" s="9" t="str">
        <f>VLOOKUP(MainTable[[#This Row],[model]],ModelNames,4,FALSE)</f>
        <v>Tree-based</v>
      </c>
      <c r="BH1960" s="9" cm="1">
        <f t="array" ref="BH1960">MEDIAN(IF($AM$2:$AM$2385=AM1960,$AN$2:$AN$2385))</f>
        <v>0.84387062005572167</v>
      </c>
      <c r="BI1960" s="9" t="str" cm="1">
        <f t="array" ref="BI1960">LEFT(A1960, MIN(IFERROR(FIND({"_binarized","_clean","_converted"}, A1960), LEN(A1960)+1))-1)</f>
        <v>make_moons_dataset</v>
      </c>
    </row>
    <row r="1961" spans="1:61" x14ac:dyDescent="0.25">
      <c r="A1961" t="s">
        <v>184</v>
      </c>
      <c r="B1961" s="6">
        <v>200</v>
      </c>
      <c r="C1961">
        <v>8</v>
      </c>
      <c r="D1961">
        <v>6</v>
      </c>
      <c r="E1961">
        <v>1</v>
      </c>
      <c r="F1961" s="1">
        <v>1</v>
      </c>
      <c r="G1961">
        <v>0</v>
      </c>
      <c r="H1961">
        <v>0</v>
      </c>
      <c r="I1961" s="1">
        <v>2.4999937500156251</v>
      </c>
      <c r="J1961" s="1">
        <v>-0.64230795585911127</v>
      </c>
      <c r="K1961" s="1">
        <v>3.7655390971576143E-2</v>
      </c>
      <c r="L1961" s="1">
        <v>15.6813</v>
      </c>
      <c r="M1961" s="1">
        <v>14.3848</v>
      </c>
      <c r="N1961" s="2">
        <v>0.28699999999999998</v>
      </c>
      <c r="O1961" s="2">
        <v>0.67800000000000005</v>
      </c>
      <c r="P1961" s="2">
        <v>1.9E-2</v>
      </c>
      <c r="Q1961" s="2">
        <v>0.38400000000000001</v>
      </c>
      <c r="R1961" s="2">
        <v>0.92</v>
      </c>
      <c r="S1961" s="2">
        <v>0.63</v>
      </c>
      <c r="T1961" s="2">
        <v>0</v>
      </c>
      <c r="U1961" s="2">
        <v>0</v>
      </c>
      <c r="V1961" s="2">
        <v>0</v>
      </c>
      <c r="W1961" s="2">
        <v>0.03</v>
      </c>
      <c r="X1961" s="2">
        <v>0.24099999999999999</v>
      </c>
      <c r="Y1961" s="2">
        <v>2.5000000000000001E-2</v>
      </c>
      <c r="Z1961" s="2">
        <v>0.01</v>
      </c>
      <c r="AA1961" s="2">
        <v>0.315</v>
      </c>
      <c r="AB1961" s="2">
        <v>0.94199999999999995</v>
      </c>
      <c r="AC1961" s="2">
        <v>0.81899999999999995</v>
      </c>
      <c r="AD1961" s="2">
        <v>0.21199999999999999</v>
      </c>
      <c r="AE1961" s="2">
        <v>0.70599999999999996</v>
      </c>
      <c r="AF1961" s="2">
        <v>0.03</v>
      </c>
      <c r="AG1961" s="2">
        <v>0.01</v>
      </c>
      <c r="AH1961" s="2">
        <v>0.33300000000000002</v>
      </c>
      <c r="AI1961" s="2">
        <v>0</v>
      </c>
      <c r="AJ1961" s="2">
        <v>0</v>
      </c>
      <c r="AK1961">
        <v>7332</v>
      </c>
      <c r="AL1961">
        <v>0.16</v>
      </c>
      <c r="AM1961" t="s">
        <v>52</v>
      </c>
      <c r="AN1961" s="3">
        <v>0.96</v>
      </c>
      <c r="AO1961" s="3">
        <v>1.999999999999998E-2</v>
      </c>
      <c r="AP1961" s="3">
        <v>0.95998123827392112</v>
      </c>
      <c r="AQ1961" s="3">
        <v>2.000938452801131E-2</v>
      </c>
      <c r="AR1961" s="3">
        <v>0.97900000000000009</v>
      </c>
      <c r="AS1961" s="3">
        <v>1.7507141400011601E-2</v>
      </c>
      <c r="AT1961" s="10">
        <v>0.1433000564575195</v>
      </c>
      <c r="AU1961" s="1">
        <v>279.11328125</v>
      </c>
      <c r="AV1961" s="5">
        <v>1395.672862552492</v>
      </c>
      <c r="AW1961" s="9">
        <v>1.749240636825562</v>
      </c>
      <c r="AX1961">
        <v>24</v>
      </c>
      <c r="AY1961" t="s">
        <v>50</v>
      </c>
      <c r="AZ1961" s="9">
        <f>AVERAGE(MainTable[[#This Row],[f1]:[f4]])</f>
        <v>0.5262</v>
      </c>
      <c r="BA1961" s="9">
        <f>AVERAGE(MainTable[[#This Row],[l1]:[l3]])</f>
        <v>0</v>
      </c>
      <c r="BB1961" s="9">
        <f>AVERAGE(MainTable[[#This Row],[n1]:[lsc]])</f>
        <v>0.26050000000000001</v>
      </c>
      <c r="BC1961" s="9">
        <f>AVERAGE(MainTable[[#This Row],[density]:[clsCoef]])</f>
        <v>0.51549999999999996</v>
      </c>
      <c r="BD1961" s="9">
        <f>AVERAGE(MainTable[[#This Row],[t2]:[t4]])</f>
        <v>0.12433333333333334</v>
      </c>
      <c r="BE1961" s="9">
        <f>AVERAGE(MainTable[[#This Row],[c1]:[c2]])</f>
        <v>0</v>
      </c>
      <c r="BF1961" s="9">
        <f>AVERAGE(MainTable[[#This Row],[n3]], MainTable[[#This Row],[n1]], MainTable[[#This Row],[n4]])</f>
        <v>2.1666666666666667E-2</v>
      </c>
      <c r="BG1961" s="9" t="str">
        <f>VLOOKUP(MainTable[[#This Row],[model]],ModelNames,4,FALSE)</f>
        <v>Tree Ensemble</v>
      </c>
      <c r="BH1961" s="9" cm="1">
        <f t="array" ref="BH1961">MEDIAN(IF($AM$2:$AM$2385=AM1961,$AN$2:$AN$2385))</f>
        <v>0.87140340575455077</v>
      </c>
      <c r="BI1961" s="9" t="str" cm="1">
        <f t="array" ref="BI1961">LEFT(A1961, MIN(IFERROR(FIND({"_binarized","_clean","_converted"}, A1961), LEN(A1961)+1))-1)</f>
        <v>prnn_crabs</v>
      </c>
    </row>
    <row r="1962" spans="1:61" x14ac:dyDescent="0.25">
      <c r="A1962" t="s">
        <v>180</v>
      </c>
      <c r="B1962" s="6">
        <v>10082</v>
      </c>
      <c r="C1962">
        <v>27</v>
      </c>
      <c r="D1962">
        <v>26</v>
      </c>
      <c r="E1962">
        <v>0</v>
      </c>
      <c r="F1962" s="1">
        <v>1</v>
      </c>
      <c r="G1962">
        <v>0</v>
      </c>
      <c r="H1962">
        <v>0</v>
      </c>
      <c r="I1962" s="1">
        <v>1000000</v>
      </c>
      <c r="J1962" s="1">
        <v>44.624986183096603</v>
      </c>
      <c r="K1962" s="1">
        <v>5.3353248751319251</v>
      </c>
      <c r="L1962" s="1">
        <v>30.150500000000001</v>
      </c>
      <c r="M1962" s="1">
        <v>9.4779999999999998</v>
      </c>
      <c r="N1962" s="2">
        <v>0.308</v>
      </c>
      <c r="O1962" s="2">
        <v>0.71</v>
      </c>
      <c r="P1962" s="2">
        <v>0.20599999999999999</v>
      </c>
      <c r="Q1962" s="2">
        <v>0</v>
      </c>
      <c r="R1962" s="2">
        <v>0.83599999999999997</v>
      </c>
      <c r="S1962" s="2">
        <v>0.628</v>
      </c>
      <c r="T1962" s="2">
        <v>1.2E-2</v>
      </c>
      <c r="U1962" s="2">
        <v>0.14000000000000001</v>
      </c>
      <c r="V1962" s="2">
        <v>0.09</v>
      </c>
      <c r="W1962" s="2">
        <v>2.5000000000000001E-2</v>
      </c>
      <c r="X1962" s="2">
        <v>0.25800000000000001</v>
      </c>
      <c r="Y1962" s="2">
        <v>4.2000000000000003E-2</v>
      </c>
      <c r="Z1962" s="2">
        <v>0.11600000000000001</v>
      </c>
      <c r="AA1962" s="2">
        <v>0.17199999999999999</v>
      </c>
      <c r="AB1962" s="2">
        <v>0.98499999999999999</v>
      </c>
      <c r="AC1962" s="2">
        <v>0.84399999999999997</v>
      </c>
      <c r="AD1962" s="2">
        <v>0.32100000000000001</v>
      </c>
      <c r="AE1962" s="2">
        <v>0.66500000000000004</v>
      </c>
      <c r="AF1962" s="2">
        <v>3.0000000000000001E-3</v>
      </c>
      <c r="AG1962" s="2">
        <v>2E-3</v>
      </c>
      <c r="AH1962" s="2">
        <v>0.73099999999999998</v>
      </c>
      <c r="AI1962" s="2">
        <v>0</v>
      </c>
      <c r="AJ1962" s="2">
        <v>0</v>
      </c>
      <c r="AK1962">
        <v>636149</v>
      </c>
      <c r="AL1962">
        <v>562.55999999999995</v>
      </c>
      <c r="AM1962" t="s">
        <v>53</v>
      </c>
      <c r="AN1962" s="3">
        <v>0.95883733306576635</v>
      </c>
      <c r="AO1962" s="3">
        <v>2.2870396888626382E-3</v>
      </c>
      <c r="AP1962" s="3">
        <v>0.95881448555139581</v>
      </c>
      <c r="AQ1962" s="3">
        <v>2.2874756795830649E-3</v>
      </c>
      <c r="AR1962" s="3">
        <v>0.99254355905817171</v>
      </c>
      <c r="AS1962" s="3">
        <v>1.476563760892417E-3</v>
      </c>
      <c r="AT1962" s="10">
        <v>0.11966490745544429</v>
      </c>
      <c r="AU1962" s="1">
        <v>623.9140625</v>
      </c>
      <c r="AV1962" s="5">
        <v>84277.004967016066</v>
      </c>
      <c r="AW1962" s="9">
        <v>1.3152923583984379</v>
      </c>
      <c r="AX1962">
        <v>24</v>
      </c>
      <c r="AY1962" t="s">
        <v>50</v>
      </c>
      <c r="AZ1962" s="9">
        <f>AVERAGE(MainTable[[#This Row],[f1]:[f4]])</f>
        <v>0.47599999999999998</v>
      </c>
      <c r="BA1962" s="9">
        <f>AVERAGE(MainTable[[#This Row],[l1]:[l3]])</f>
        <v>8.0666666666666678E-2</v>
      </c>
      <c r="BB1962" s="9">
        <f>AVERAGE(MainTable[[#This Row],[n1]:[lsc]])</f>
        <v>0.26633333333333331</v>
      </c>
      <c r="BC1962" s="9">
        <f>AVERAGE(MainTable[[#This Row],[density]:[clsCoef]])</f>
        <v>0.58250000000000002</v>
      </c>
      <c r="BD1962" s="9">
        <f>AVERAGE(MainTable[[#This Row],[t2]:[t4]])</f>
        <v>0.24533333333333332</v>
      </c>
      <c r="BE1962" s="9">
        <f>AVERAGE(MainTable[[#This Row],[c1]:[c2]])</f>
        <v>0</v>
      </c>
      <c r="BF1962" s="9">
        <f>AVERAGE(MainTable[[#This Row],[n3]], MainTable[[#This Row],[n1]], MainTable[[#This Row],[n4]])</f>
        <v>6.0999999999999999E-2</v>
      </c>
      <c r="BG1962" s="9" t="str">
        <f>VLOOKUP(MainTable[[#This Row],[model]],ModelNames,4,FALSE)</f>
        <v>Instance-based</v>
      </c>
      <c r="BH1962" s="9" cm="1">
        <f t="array" ref="BH1962">MEDIAN(IF($AM$2:$AM$2385=AM1962,$AN$2:$AN$2385))</f>
        <v>0.85</v>
      </c>
      <c r="BI1962" s="9" t="str" cm="1">
        <f t="array" ref="BI1962">LEFT(A1962, MIN(IFERROR(FIND({"_binarized","_clean","_converted"}, A1962), LEN(A1962)+1))-1)</f>
        <v>pol</v>
      </c>
    </row>
    <row r="1963" spans="1:61" x14ac:dyDescent="0.25">
      <c r="A1963" t="s">
        <v>107</v>
      </c>
      <c r="B1963" s="6">
        <v>566602</v>
      </c>
      <c r="C1963">
        <v>11</v>
      </c>
      <c r="D1963">
        <v>10</v>
      </c>
      <c r="E1963">
        <v>0</v>
      </c>
      <c r="F1963" s="1">
        <v>1</v>
      </c>
      <c r="G1963">
        <v>0</v>
      </c>
      <c r="H1963">
        <v>0</v>
      </c>
      <c r="I1963" s="1">
        <v>1000000</v>
      </c>
      <c r="J1963" s="1">
        <v>1.239775913546852</v>
      </c>
      <c r="K1963" s="1">
        <v>0.9460835840902202</v>
      </c>
      <c r="L1963" s="1">
        <v>47.161200000000001</v>
      </c>
      <c r="M1963" s="1">
        <v>26.5669</v>
      </c>
      <c r="N1963" s="2">
        <v>0.47599999999999998</v>
      </c>
      <c r="O1963" s="2">
        <v>0.95499999999999996</v>
      </c>
      <c r="P1963" s="2">
        <v>0.74</v>
      </c>
      <c r="Q1963" s="2">
        <v>0.19400000000000001</v>
      </c>
      <c r="R1963" s="2">
        <v>0.96899999999999997</v>
      </c>
      <c r="S1963" s="2">
        <v>0.96499999999999997</v>
      </c>
      <c r="T1963" s="2">
        <v>0.157</v>
      </c>
      <c r="U1963" s="2">
        <v>0.38</v>
      </c>
      <c r="V1963" s="2">
        <v>0.35399999999999998</v>
      </c>
      <c r="W1963" s="2">
        <v>0.122</v>
      </c>
      <c r="X1963" s="2">
        <v>0.379</v>
      </c>
      <c r="Y1963" s="2">
        <v>0.216</v>
      </c>
      <c r="Z1963" s="2">
        <v>0.245</v>
      </c>
      <c r="AA1963" s="2">
        <v>0.67500000000000004</v>
      </c>
      <c r="AB1963" s="2">
        <v>1</v>
      </c>
      <c r="AC1963" s="2">
        <v>0.95799999999999996</v>
      </c>
      <c r="AD1963" s="2">
        <v>0.46400000000000002</v>
      </c>
      <c r="AE1963" s="2">
        <v>0.89300000000000002</v>
      </c>
      <c r="AF1963" s="2">
        <v>1E-3</v>
      </c>
      <c r="AG1963" s="2">
        <v>1E-3</v>
      </c>
      <c r="AH1963" s="2">
        <v>0.8</v>
      </c>
      <c r="AI1963" s="2">
        <v>0</v>
      </c>
      <c r="AJ1963" s="2">
        <v>0</v>
      </c>
      <c r="AK1963">
        <v>104203820</v>
      </c>
      <c r="AL1963">
        <v>297.32</v>
      </c>
      <c r="AM1963" t="s">
        <v>54</v>
      </c>
      <c r="AN1963" s="3">
        <v>0.95765987390797847</v>
      </c>
      <c r="AO1963" s="3">
        <v>2.5019385557606188E-4</v>
      </c>
      <c r="AP1963" s="3">
        <v>0.95765538739329492</v>
      </c>
      <c r="AQ1963" s="3">
        <v>2.5005969934137589E-4</v>
      </c>
      <c r="AR1963" s="3">
        <v>0.99333314751358714</v>
      </c>
      <c r="AS1963" s="3">
        <v>1.3225056712457139E-4</v>
      </c>
      <c r="AT1963" s="10">
        <v>3.347380638122559</v>
      </c>
      <c r="AU1963" s="1">
        <v>1955.3828125</v>
      </c>
      <c r="AV1963" s="5">
        <v>169268.17152105871</v>
      </c>
      <c r="AW1963" s="9">
        <v>29.599848747253422</v>
      </c>
      <c r="AX1963">
        <v>16</v>
      </c>
      <c r="AY1963" t="s">
        <v>50</v>
      </c>
      <c r="AZ1963" s="9">
        <f>AVERAGE(MainTable[[#This Row],[f1]:[f4]])</f>
        <v>0.76459999999999995</v>
      </c>
      <c r="BA1963" s="9">
        <f>AVERAGE(MainTable[[#This Row],[l1]:[l3]])</f>
        <v>0.29699999999999999</v>
      </c>
      <c r="BB1963" s="9">
        <f>AVERAGE(MainTable[[#This Row],[n1]:[lsc]])</f>
        <v>0.4395</v>
      </c>
      <c r="BC1963" s="9">
        <f>AVERAGE(MainTable[[#This Row],[density]:[clsCoef]])</f>
        <v>0.71099999999999997</v>
      </c>
      <c r="BD1963" s="9">
        <f>AVERAGE(MainTable[[#This Row],[t2]:[t4]])</f>
        <v>0.26733333333333337</v>
      </c>
      <c r="BE1963" s="9">
        <f>AVERAGE(MainTable[[#This Row],[c1]:[c2]])</f>
        <v>0</v>
      </c>
      <c r="BF1963" s="9">
        <f>AVERAGE(MainTable[[#This Row],[n3]], MainTable[[#This Row],[n1]], MainTable[[#This Row],[n4]])</f>
        <v>0.19433333333333333</v>
      </c>
      <c r="BG1963" s="9" t="str">
        <f>VLOOKUP(MainTable[[#This Row],[model]],ModelNames,4,FALSE)</f>
        <v>Tree Ensemble</v>
      </c>
      <c r="BH1963" s="9" cm="1">
        <f t="array" ref="BH1963">MEDIAN(IF($AM$2:$AM$2385=AM1963,$AN$2:$AN$2385))</f>
        <v>0.87316363636363636</v>
      </c>
      <c r="BI1963" s="9" t="str" cm="1">
        <f t="array" ref="BI1963">LEFT(A1963, MIN(IFERROR(FIND({"_binarized","_clean","_converted"}, A1963), LEN(A1963)+1))-1)</f>
        <v>covertype</v>
      </c>
    </row>
    <row r="1964" spans="1:61" x14ac:dyDescent="0.25">
      <c r="A1964" t="s">
        <v>184</v>
      </c>
      <c r="B1964" s="6">
        <v>200</v>
      </c>
      <c r="C1964">
        <v>8</v>
      </c>
      <c r="D1964">
        <v>6</v>
      </c>
      <c r="E1964">
        <v>1</v>
      </c>
      <c r="F1964" s="1">
        <v>1</v>
      </c>
      <c r="G1964">
        <v>0</v>
      </c>
      <c r="H1964">
        <v>0</v>
      </c>
      <c r="I1964" s="1">
        <v>2.4999937500156251</v>
      </c>
      <c r="J1964" s="1">
        <v>-0.64230795585911127</v>
      </c>
      <c r="K1964" s="1">
        <v>3.7655390971576143E-2</v>
      </c>
      <c r="L1964" s="1">
        <v>15.6813</v>
      </c>
      <c r="M1964" s="1">
        <v>14.3848</v>
      </c>
      <c r="N1964" s="2">
        <v>0.28699999999999998</v>
      </c>
      <c r="O1964" s="2">
        <v>0.67800000000000005</v>
      </c>
      <c r="P1964" s="2">
        <v>1.9E-2</v>
      </c>
      <c r="Q1964" s="2">
        <v>0.38400000000000001</v>
      </c>
      <c r="R1964" s="2">
        <v>0.92</v>
      </c>
      <c r="S1964" s="2">
        <v>0.63</v>
      </c>
      <c r="T1964" s="2">
        <v>0</v>
      </c>
      <c r="U1964" s="2">
        <v>0</v>
      </c>
      <c r="V1964" s="2">
        <v>0</v>
      </c>
      <c r="W1964" s="2">
        <v>0.03</v>
      </c>
      <c r="X1964" s="2">
        <v>0.24099999999999999</v>
      </c>
      <c r="Y1964" s="2">
        <v>2.5000000000000001E-2</v>
      </c>
      <c r="Z1964" s="2">
        <v>0.01</v>
      </c>
      <c r="AA1964" s="2">
        <v>0.315</v>
      </c>
      <c r="AB1964" s="2">
        <v>0.94199999999999995</v>
      </c>
      <c r="AC1964" s="2">
        <v>0.81899999999999995</v>
      </c>
      <c r="AD1964" s="2">
        <v>0.21199999999999999</v>
      </c>
      <c r="AE1964" s="2">
        <v>0.70599999999999996</v>
      </c>
      <c r="AF1964" s="2">
        <v>0.03</v>
      </c>
      <c r="AG1964" s="2">
        <v>0.01</v>
      </c>
      <c r="AH1964" s="2">
        <v>0.33300000000000002</v>
      </c>
      <c r="AI1964" s="2">
        <v>0</v>
      </c>
      <c r="AJ1964" s="2">
        <v>0</v>
      </c>
      <c r="AK1964">
        <v>7332</v>
      </c>
      <c r="AL1964">
        <v>0.16</v>
      </c>
      <c r="AM1964" t="s">
        <v>53</v>
      </c>
      <c r="AN1964" s="3">
        <v>0.95500000000000007</v>
      </c>
      <c r="AO1964" s="3">
        <v>3.3166247903553991E-2</v>
      </c>
      <c r="AP1964" s="3">
        <v>0.9549467477323702</v>
      </c>
      <c r="AQ1964" s="3">
        <v>3.3247533474043751E-2</v>
      </c>
      <c r="AR1964" s="3">
        <v>0.98650000000000004</v>
      </c>
      <c r="AS1964" s="3">
        <v>1.007472083980494E-2</v>
      </c>
      <c r="AT1964" s="10">
        <v>4.2083263397216797E-3</v>
      </c>
      <c r="AU1964" s="1">
        <v>272.41015625</v>
      </c>
      <c r="AV1964" s="5">
        <v>47524.831454308543</v>
      </c>
      <c r="AW1964" s="9">
        <v>8.0062389373779297E-2</v>
      </c>
      <c r="AX1964">
        <v>24</v>
      </c>
      <c r="AY1964" t="s">
        <v>50</v>
      </c>
      <c r="AZ1964" s="9">
        <f>AVERAGE(MainTable[[#This Row],[f1]:[f4]])</f>
        <v>0.5262</v>
      </c>
      <c r="BA1964" s="9">
        <f>AVERAGE(MainTable[[#This Row],[l1]:[l3]])</f>
        <v>0</v>
      </c>
      <c r="BB1964" s="9">
        <f>AVERAGE(MainTable[[#This Row],[n1]:[lsc]])</f>
        <v>0.26050000000000001</v>
      </c>
      <c r="BC1964" s="9">
        <f>AVERAGE(MainTable[[#This Row],[density]:[clsCoef]])</f>
        <v>0.51549999999999996</v>
      </c>
      <c r="BD1964" s="9">
        <f>AVERAGE(MainTable[[#This Row],[t2]:[t4]])</f>
        <v>0.12433333333333334</v>
      </c>
      <c r="BE1964" s="9">
        <f>AVERAGE(MainTable[[#This Row],[c1]:[c2]])</f>
        <v>0</v>
      </c>
      <c r="BF1964" s="9">
        <f>AVERAGE(MainTable[[#This Row],[n3]], MainTable[[#This Row],[n1]], MainTable[[#This Row],[n4]])</f>
        <v>2.1666666666666667E-2</v>
      </c>
      <c r="BG1964" s="9" t="str">
        <f>VLOOKUP(MainTable[[#This Row],[model]],ModelNames,4,FALSE)</f>
        <v>Instance-based</v>
      </c>
      <c r="BH1964" s="9" cm="1">
        <f t="array" ref="BH1964">MEDIAN(IF($AM$2:$AM$2385=AM1964,$AN$2:$AN$2385))</f>
        <v>0.85</v>
      </c>
      <c r="BI1964" s="9" t="str" cm="1">
        <f t="array" ref="BI1964">LEFT(A1964, MIN(IFERROR(FIND({"_binarized","_clean","_converted"}, A1964), LEN(A1964)+1))-1)</f>
        <v>prnn_crabs</v>
      </c>
    </row>
    <row r="1965" spans="1:61" x14ac:dyDescent="0.25">
      <c r="A1965" t="s">
        <v>107</v>
      </c>
      <c r="B1965" s="6">
        <v>566602</v>
      </c>
      <c r="C1965">
        <v>11</v>
      </c>
      <c r="D1965">
        <v>10</v>
      </c>
      <c r="E1965">
        <v>0</v>
      </c>
      <c r="F1965" s="1">
        <v>1</v>
      </c>
      <c r="G1965">
        <v>0</v>
      </c>
      <c r="H1965">
        <v>0</v>
      </c>
      <c r="I1965" s="1">
        <v>1000000</v>
      </c>
      <c r="J1965" s="1">
        <v>1.239775913546852</v>
      </c>
      <c r="K1965" s="1">
        <v>0.9460835840902202</v>
      </c>
      <c r="L1965" s="1">
        <v>47.161200000000001</v>
      </c>
      <c r="M1965" s="1">
        <v>26.5669</v>
      </c>
      <c r="N1965" s="2">
        <v>0.47599999999999998</v>
      </c>
      <c r="O1965" s="2">
        <v>0.95499999999999996</v>
      </c>
      <c r="P1965" s="2">
        <v>0.74</v>
      </c>
      <c r="Q1965" s="2">
        <v>0.19400000000000001</v>
      </c>
      <c r="R1965" s="2">
        <v>0.96899999999999997</v>
      </c>
      <c r="S1965" s="2">
        <v>0.96499999999999997</v>
      </c>
      <c r="T1965" s="2">
        <v>0.157</v>
      </c>
      <c r="U1965" s="2">
        <v>0.38</v>
      </c>
      <c r="V1965" s="2">
        <v>0.35399999999999998</v>
      </c>
      <c r="W1965" s="2">
        <v>0.122</v>
      </c>
      <c r="X1965" s="2">
        <v>0.379</v>
      </c>
      <c r="Y1965" s="2">
        <v>0.216</v>
      </c>
      <c r="Z1965" s="2">
        <v>0.245</v>
      </c>
      <c r="AA1965" s="2">
        <v>0.67500000000000004</v>
      </c>
      <c r="AB1965" s="2">
        <v>1</v>
      </c>
      <c r="AC1965" s="2">
        <v>0.95799999999999996</v>
      </c>
      <c r="AD1965" s="2">
        <v>0.46400000000000002</v>
      </c>
      <c r="AE1965" s="2">
        <v>0.89300000000000002</v>
      </c>
      <c r="AF1965" s="2">
        <v>1E-3</v>
      </c>
      <c r="AG1965" s="2">
        <v>1E-3</v>
      </c>
      <c r="AH1965" s="2">
        <v>0.8</v>
      </c>
      <c r="AI1965" s="2">
        <v>0</v>
      </c>
      <c r="AJ1965" s="2">
        <v>0</v>
      </c>
      <c r="AK1965">
        <v>104203820</v>
      </c>
      <c r="AL1965">
        <v>297.32</v>
      </c>
      <c r="AM1965" t="s">
        <v>52</v>
      </c>
      <c r="AN1965" s="3">
        <v>0.9532334850056392</v>
      </c>
      <c r="AO1965" s="3">
        <v>4.8816461950829972E-4</v>
      </c>
      <c r="AP1965" s="3">
        <v>0.95322945791196412</v>
      </c>
      <c r="AQ1965" s="3">
        <v>4.878846718825199E-4</v>
      </c>
      <c r="AR1965" s="3">
        <v>0.99170378514423363</v>
      </c>
      <c r="AS1965" s="3">
        <v>8.6368242545943505E-5</v>
      </c>
      <c r="AT1965" s="10">
        <v>6.0773382186889648</v>
      </c>
      <c r="AU1965" s="1">
        <v>5146.65234375</v>
      </c>
      <c r="AV1965" s="5">
        <v>93232.428344629967</v>
      </c>
      <c r="AW1965" s="9">
        <v>14.753067970275881</v>
      </c>
      <c r="AX1965">
        <v>24</v>
      </c>
      <c r="AY1965" t="s">
        <v>50</v>
      </c>
      <c r="AZ1965" s="9">
        <f>AVERAGE(MainTable[[#This Row],[f1]:[f4]])</f>
        <v>0.76459999999999995</v>
      </c>
      <c r="BA1965" s="9">
        <f>AVERAGE(MainTable[[#This Row],[l1]:[l3]])</f>
        <v>0.29699999999999999</v>
      </c>
      <c r="BB1965" s="9">
        <f>AVERAGE(MainTable[[#This Row],[n1]:[lsc]])</f>
        <v>0.4395</v>
      </c>
      <c r="BC1965" s="9">
        <f>AVERAGE(MainTable[[#This Row],[density]:[clsCoef]])</f>
        <v>0.71099999999999997</v>
      </c>
      <c r="BD1965" s="9">
        <f>AVERAGE(MainTable[[#This Row],[t2]:[t4]])</f>
        <v>0.26733333333333337</v>
      </c>
      <c r="BE1965" s="9">
        <f>AVERAGE(MainTable[[#This Row],[c1]:[c2]])</f>
        <v>0</v>
      </c>
      <c r="BF1965" s="9">
        <f>AVERAGE(MainTable[[#This Row],[n3]], MainTable[[#This Row],[n1]], MainTable[[#This Row],[n4]])</f>
        <v>0.19433333333333333</v>
      </c>
      <c r="BG1965" s="9" t="str">
        <f>VLOOKUP(MainTable[[#This Row],[model]],ModelNames,4,FALSE)</f>
        <v>Tree Ensemble</v>
      </c>
      <c r="BH1965" s="9" cm="1">
        <f t="array" ref="BH1965">MEDIAN(IF($AM$2:$AM$2385=AM1965,$AN$2:$AN$2385))</f>
        <v>0.87140340575455077</v>
      </c>
      <c r="BI1965" s="9" t="str" cm="1">
        <f t="array" ref="BI1965">LEFT(A1965, MIN(IFERROR(FIND({"_binarized","_clean","_converted"}, A1965), LEN(A1965)+1))-1)</f>
        <v>covertype</v>
      </c>
    </row>
    <row r="1966" spans="1:61" x14ac:dyDescent="0.25">
      <c r="A1966" t="s">
        <v>163</v>
      </c>
      <c r="B1966" s="6">
        <v>128</v>
      </c>
      <c r="C1966">
        <v>7</v>
      </c>
      <c r="D1966">
        <v>6</v>
      </c>
      <c r="E1966">
        <v>0</v>
      </c>
      <c r="F1966" s="1">
        <v>1</v>
      </c>
      <c r="G1966">
        <v>0</v>
      </c>
      <c r="H1966">
        <v>0</v>
      </c>
      <c r="I1966" s="1">
        <v>1000000</v>
      </c>
      <c r="J1966" s="1">
        <v>-2</v>
      </c>
      <c r="K1966" s="1">
        <v>0</v>
      </c>
      <c r="L1966" s="1">
        <v>28.704899999999999</v>
      </c>
      <c r="M1966" s="1">
        <v>32.451799999999999</v>
      </c>
      <c r="N1966" s="2">
        <v>0.48399999999999999</v>
      </c>
      <c r="O1966" s="2">
        <v>0.88200000000000001</v>
      </c>
      <c r="P1966" s="2">
        <v>0.42899999999999999</v>
      </c>
      <c r="Q1966" s="2">
        <v>1</v>
      </c>
      <c r="R1966" s="2">
        <v>1</v>
      </c>
      <c r="S1966" s="2">
        <v>1</v>
      </c>
      <c r="T1966" s="2">
        <v>0.111</v>
      </c>
      <c r="U1966" s="2">
        <v>0.312</v>
      </c>
      <c r="V1966" s="2">
        <v>0.18</v>
      </c>
      <c r="W1966" s="2">
        <v>0.17599999999999999</v>
      </c>
      <c r="X1966" s="2">
        <v>0</v>
      </c>
      <c r="Y1966" s="2">
        <v>0</v>
      </c>
      <c r="Z1966" s="2">
        <v>3.9E-2</v>
      </c>
      <c r="AA1966" s="2">
        <v>0.5</v>
      </c>
      <c r="AB1966" s="2">
        <v>0.98399999999999999</v>
      </c>
      <c r="AC1966" s="2">
        <v>0.99199999999999999</v>
      </c>
      <c r="AD1966" s="2">
        <v>1</v>
      </c>
      <c r="AE1966" s="2">
        <v>0.94299999999999995</v>
      </c>
      <c r="AF1966" s="2">
        <v>4.7E-2</v>
      </c>
      <c r="AG1966" s="2">
        <v>4.7E-2</v>
      </c>
      <c r="AH1966" s="2">
        <v>1</v>
      </c>
      <c r="AI1966" s="2">
        <v>0</v>
      </c>
      <c r="AJ1966" s="2">
        <v>0</v>
      </c>
      <c r="AK1966">
        <v>1980</v>
      </c>
      <c r="AL1966">
        <v>0.13</v>
      </c>
      <c r="AM1966" t="s">
        <v>53</v>
      </c>
      <c r="AN1966" s="3">
        <v>0.95323076923076933</v>
      </c>
      <c r="AO1966" s="3">
        <v>6.1857633836943079E-2</v>
      </c>
      <c r="AP1966" s="3">
        <v>0.95307492507492508</v>
      </c>
      <c r="AQ1966" s="3">
        <v>6.1942083076585448E-2</v>
      </c>
      <c r="AR1966" s="3">
        <v>0.99033530571992112</v>
      </c>
      <c r="AS1966" s="3">
        <v>1.384047715412135E-2</v>
      </c>
      <c r="AT1966" s="10">
        <v>3.6215782165527339E-3</v>
      </c>
      <c r="AU1966" s="1">
        <v>305.359375</v>
      </c>
      <c r="AV1966" s="5">
        <v>35895.952600394987</v>
      </c>
      <c r="AW1966" s="9">
        <v>6.8110466003417969E-2</v>
      </c>
      <c r="AX1966">
        <v>24</v>
      </c>
      <c r="AY1966" t="s">
        <v>50</v>
      </c>
      <c r="AZ1966" s="9">
        <f>AVERAGE(MainTable[[#This Row],[f1]:[f4]])</f>
        <v>0.86219999999999997</v>
      </c>
      <c r="BA1966" s="9">
        <f>AVERAGE(MainTable[[#This Row],[l1]:[l3]])</f>
        <v>0.20099999999999998</v>
      </c>
      <c r="BB1966" s="9">
        <f>AVERAGE(MainTable[[#This Row],[n1]:[lsc]])</f>
        <v>0.28316666666666662</v>
      </c>
      <c r="BC1966" s="9">
        <f>AVERAGE(MainTable[[#This Row],[density]:[clsCoef]])</f>
        <v>0.996</v>
      </c>
      <c r="BD1966" s="9">
        <f>AVERAGE(MainTable[[#This Row],[t2]:[t4]])</f>
        <v>0.36466666666666669</v>
      </c>
      <c r="BE1966" s="9">
        <f>AVERAGE(MainTable[[#This Row],[c1]:[c2]])</f>
        <v>0</v>
      </c>
      <c r="BF1966" s="9">
        <f>AVERAGE(MainTable[[#This Row],[n3]], MainTable[[#This Row],[n1]], MainTable[[#This Row],[n4]])</f>
        <v>7.166666666666667E-2</v>
      </c>
      <c r="BG1966" s="9" t="str">
        <f>VLOOKUP(MainTable[[#This Row],[model]],ModelNames,4,FALSE)</f>
        <v>Instance-based</v>
      </c>
      <c r="BH1966" s="9" cm="1">
        <f t="array" ref="BH1966">MEDIAN(IF($AM$2:$AM$2385=AM1966,$AN$2:$AN$2385))</f>
        <v>0.85</v>
      </c>
      <c r="BI1966" s="9" t="str" cm="1">
        <f t="array" ref="BI1966">LEFT(A1966, MIN(IFERROR(FIND({"_binarized","_clean","_converted"}, A1966), LEN(A1966)+1))-1)</f>
        <v>mux6</v>
      </c>
    </row>
    <row r="1967" spans="1:61" x14ac:dyDescent="0.25">
      <c r="A1967" t="s">
        <v>163</v>
      </c>
      <c r="B1967" s="6">
        <v>128</v>
      </c>
      <c r="C1967">
        <v>7</v>
      </c>
      <c r="D1967">
        <v>6</v>
      </c>
      <c r="E1967">
        <v>0</v>
      </c>
      <c r="F1967" s="1">
        <v>1</v>
      </c>
      <c r="G1967">
        <v>0</v>
      </c>
      <c r="H1967">
        <v>0</v>
      </c>
      <c r="I1967" s="1">
        <v>1000000</v>
      </c>
      <c r="J1967" s="1">
        <v>-2</v>
      </c>
      <c r="K1967" s="1">
        <v>0</v>
      </c>
      <c r="L1967" s="1">
        <v>28.704899999999999</v>
      </c>
      <c r="M1967" s="1">
        <v>32.451799999999999</v>
      </c>
      <c r="N1967" s="2">
        <v>0.48399999999999999</v>
      </c>
      <c r="O1967" s="2">
        <v>0.88200000000000001</v>
      </c>
      <c r="P1967" s="2">
        <v>0.42899999999999999</v>
      </c>
      <c r="Q1967" s="2">
        <v>1</v>
      </c>
      <c r="R1967" s="2">
        <v>1</v>
      </c>
      <c r="S1967" s="2">
        <v>1</v>
      </c>
      <c r="T1967" s="2">
        <v>0.111</v>
      </c>
      <c r="U1967" s="2">
        <v>0.312</v>
      </c>
      <c r="V1967" s="2">
        <v>0.18</v>
      </c>
      <c r="W1967" s="2">
        <v>0.17599999999999999</v>
      </c>
      <c r="X1967" s="2">
        <v>0</v>
      </c>
      <c r="Y1967" s="2">
        <v>0</v>
      </c>
      <c r="Z1967" s="2">
        <v>3.9E-2</v>
      </c>
      <c r="AA1967" s="2">
        <v>0.5</v>
      </c>
      <c r="AB1967" s="2">
        <v>0.98399999999999999</v>
      </c>
      <c r="AC1967" s="2">
        <v>0.99199999999999999</v>
      </c>
      <c r="AD1967" s="2">
        <v>1</v>
      </c>
      <c r="AE1967" s="2">
        <v>0.94299999999999995</v>
      </c>
      <c r="AF1967" s="2">
        <v>4.7E-2</v>
      </c>
      <c r="AG1967" s="2">
        <v>4.7E-2</v>
      </c>
      <c r="AH1967" s="2">
        <v>1</v>
      </c>
      <c r="AI1967" s="2">
        <v>0</v>
      </c>
      <c r="AJ1967" s="2">
        <v>0</v>
      </c>
      <c r="AK1967">
        <v>1980</v>
      </c>
      <c r="AL1967">
        <v>0.13</v>
      </c>
      <c r="AM1967" t="s">
        <v>51</v>
      </c>
      <c r="AN1967" s="3">
        <v>0.95292307692307698</v>
      </c>
      <c r="AO1967" s="3">
        <v>4.6293123187336027E-2</v>
      </c>
      <c r="AP1967" s="3">
        <v>0.95234719941616497</v>
      </c>
      <c r="AQ1967" s="3">
        <v>4.7096963255038399E-2</v>
      </c>
      <c r="AT1967" s="10">
        <v>1.9392967224121089E-3</v>
      </c>
      <c r="AU1967" s="1">
        <v>304.07421875</v>
      </c>
      <c r="AV1967" s="5">
        <v>67034.610277846077</v>
      </c>
      <c r="AW1967" s="9">
        <v>4.9546241760253913E-2</v>
      </c>
      <c r="AX1967">
        <v>12</v>
      </c>
      <c r="AY1967" t="s">
        <v>50</v>
      </c>
      <c r="AZ1967" s="9">
        <f>AVERAGE(MainTable[[#This Row],[f1]:[f4]])</f>
        <v>0.86219999999999997</v>
      </c>
      <c r="BA1967" s="9">
        <f>AVERAGE(MainTable[[#This Row],[l1]:[l3]])</f>
        <v>0.20099999999999998</v>
      </c>
      <c r="BB1967" s="9">
        <f>AVERAGE(MainTable[[#This Row],[n1]:[lsc]])</f>
        <v>0.28316666666666662</v>
      </c>
      <c r="BC1967" s="9">
        <f>AVERAGE(MainTable[[#This Row],[density]:[clsCoef]])</f>
        <v>0.996</v>
      </c>
      <c r="BD1967" s="9">
        <f>AVERAGE(MainTable[[#This Row],[t2]:[t4]])</f>
        <v>0.36466666666666669</v>
      </c>
      <c r="BE1967" s="9">
        <f>AVERAGE(MainTable[[#This Row],[c1]:[c2]])</f>
        <v>0</v>
      </c>
      <c r="BF1967" s="9">
        <f>AVERAGE(MainTable[[#This Row],[n3]], MainTable[[#This Row],[n1]], MainTable[[#This Row],[n4]])</f>
        <v>7.166666666666667E-2</v>
      </c>
      <c r="BG1967" s="9" t="str">
        <f>VLOOKUP(MainTable[[#This Row],[model]],ModelNames,4,FALSE)</f>
        <v>Kernel/SVM</v>
      </c>
      <c r="BH1967" s="9" cm="1">
        <f t="array" ref="BH1967">MEDIAN(IF($AM$2:$AM$2385=AM1967,$AN$2:$AN$2385))</f>
        <v>0.87225452196382425</v>
      </c>
      <c r="BI1967" s="9" t="str" cm="1">
        <f t="array" ref="BI1967">LEFT(A1967, MIN(IFERROR(FIND({"_binarized","_clean","_converted"}, A1967), LEN(A1967)+1))-1)</f>
        <v>mux6</v>
      </c>
    </row>
    <row r="1968" spans="1:61" x14ac:dyDescent="0.25">
      <c r="A1968" t="s">
        <v>210</v>
      </c>
      <c r="B1968" s="6">
        <v>5124</v>
      </c>
      <c r="C1968">
        <v>21</v>
      </c>
      <c r="D1968">
        <v>20</v>
      </c>
      <c r="E1968">
        <v>0</v>
      </c>
      <c r="F1968" s="1">
        <v>1</v>
      </c>
      <c r="G1968">
        <v>0</v>
      </c>
      <c r="H1968">
        <v>0</v>
      </c>
      <c r="I1968" s="1">
        <v>1000000</v>
      </c>
      <c r="J1968" s="1">
        <v>0.92945873119330658</v>
      </c>
      <c r="K1968" s="1">
        <v>0.91552469969564887</v>
      </c>
      <c r="L1968" s="1">
        <v>27.4068</v>
      </c>
      <c r="M1968" s="1">
        <v>7.7644000000000002</v>
      </c>
      <c r="N1968" s="2">
        <v>0.39600000000000002</v>
      </c>
      <c r="O1968" s="2">
        <v>0.32100000000000001</v>
      </c>
      <c r="P1968" s="2">
        <v>0.17599999999999999</v>
      </c>
      <c r="Q1968" s="2">
        <v>5.8999999999999997E-2</v>
      </c>
      <c r="R1968" s="2">
        <v>0.80500000000000005</v>
      </c>
      <c r="S1968" s="2">
        <v>0.72799999999999998</v>
      </c>
      <c r="T1968" s="2">
        <v>1.7999999999999999E-2</v>
      </c>
      <c r="U1968" s="2">
        <v>8.5000000000000006E-2</v>
      </c>
      <c r="V1968" s="2">
        <v>4.3999999999999997E-2</v>
      </c>
      <c r="W1968" s="2">
        <v>0.11799999999999999</v>
      </c>
      <c r="X1968" s="2">
        <v>0.45200000000000001</v>
      </c>
      <c r="Y1968" s="2">
        <v>0.23200000000000001</v>
      </c>
      <c r="Z1968" s="2">
        <v>0.1</v>
      </c>
      <c r="AA1968" s="2">
        <v>0.94599999999999995</v>
      </c>
      <c r="AB1968" s="2">
        <v>0.998</v>
      </c>
      <c r="AC1968" s="2">
        <v>0.998</v>
      </c>
      <c r="AD1968" s="2">
        <v>0.79200000000000004</v>
      </c>
      <c r="AE1968" s="2">
        <v>0.97599999999999998</v>
      </c>
      <c r="AF1968" s="2">
        <v>4.0000000000000001E-3</v>
      </c>
      <c r="AG1968" s="2">
        <v>3.0000000000000001E-3</v>
      </c>
      <c r="AH1968" s="2">
        <v>0.85</v>
      </c>
      <c r="AI1968" s="2">
        <v>0</v>
      </c>
      <c r="AJ1968" s="2">
        <v>0</v>
      </c>
      <c r="AK1968">
        <v>425537</v>
      </c>
      <c r="AL1968">
        <v>18.260000000000002</v>
      </c>
      <c r="AM1968" t="s">
        <v>55</v>
      </c>
      <c r="AN1968" s="3">
        <v>0.94886814024390242</v>
      </c>
      <c r="AO1968" s="3">
        <v>5.4697078386985046E-3</v>
      </c>
      <c r="AP1968" s="3">
        <v>0.94880744947178253</v>
      </c>
      <c r="AQ1968" s="3">
        <v>5.5094321506694464E-3</v>
      </c>
      <c r="AR1968" s="3">
        <v>0.98565877873530394</v>
      </c>
      <c r="AS1968" s="3">
        <v>3.560973001580767E-3</v>
      </c>
      <c r="AT1968" s="10">
        <v>7.0703268000000003E-3</v>
      </c>
      <c r="AU1968" s="1">
        <v>356.57421875</v>
      </c>
      <c r="AV1968" s="5">
        <v>724860.41186844755</v>
      </c>
      <c r="AW1968" s="9">
        <v>3.2017443180084229</v>
      </c>
      <c r="AX1968">
        <v>16</v>
      </c>
      <c r="AY1968" t="s">
        <v>50</v>
      </c>
      <c r="AZ1968" s="9">
        <f>AVERAGE(MainTable[[#This Row],[f1]:[f4]])</f>
        <v>0.41780000000000006</v>
      </c>
      <c r="BA1968" s="9">
        <f>AVERAGE(MainTable[[#This Row],[l1]:[l3]])</f>
        <v>4.9000000000000009E-2</v>
      </c>
      <c r="BB1968" s="9">
        <f>AVERAGE(MainTable[[#This Row],[n1]:[lsc]])</f>
        <v>0.47433333333333333</v>
      </c>
      <c r="BC1968" s="9">
        <f>AVERAGE(MainTable[[#This Row],[density]:[clsCoef]])</f>
        <v>0.89500000000000002</v>
      </c>
      <c r="BD1968" s="9">
        <f>AVERAGE(MainTable[[#This Row],[t2]:[t4]])</f>
        <v>0.28566666666666668</v>
      </c>
      <c r="BE1968" s="9">
        <f>AVERAGE(MainTable[[#This Row],[c1]:[c2]])</f>
        <v>0</v>
      </c>
      <c r="BF1968" s="9">
        <f>AVERAGE(MainTable[[#This Row],[n3]], MainTable[[#This Row],[n1]], MainTable[[#This Row],[n4]])</f>
        <v>0.15</v>
      </c>
      <c r="BG1968" s="9" t="str">
        <f>VLOOKUP(MainTable[[#This Row],[model]],ModelNames,4,FALSE)</f>
        <v>Tree Ensemble</v>
      </c>
      <c r="BH1968" s="9" cm="1">
        <f t="array" ref="BH1968">MEDIAN(IF($AM$2:$AM$2385=AM1968,$AN$2:$AN$2385))</f>
        <v>0.88267425723439863</v>
      </c>
      <c r="BI1968" s="9" t="str" cm="1">
        <f t="array" ref="BI1968">LEFT(A1968, MIN(IFERROR(FIND({"_binarized","_clean","_converted"}, A1968), LEN(A1968)+1))-1)</f>
        <v>sylvine</v>
      </c>
    </row>
    <row r="1969" spans="1:61" x14ac:dyDescent="0.25">
      <c r="A1969" t="s">
        <v>210</v>
      </c>
      <c r="B1969" s="6">
        <v>5124</v>
      </c>
      <c r="C1969">
        <v>21</v>
      </c>
      <c r="D1969">
        <v>20</v>
      </c>
      <c r="E1969">
        <v>0</v>
      </c>
      <c r="F1969" s="1">
        <v>1</v>
      </c>
      <c r="G1969">
        <v>0</v>
      </c>
      <c r="H1969">
        <v>0</v>
      </c>
      <c r="I1969" s="1">
        <v>1000000</v>
      </c>
      <c r="J1969" s="1">
        <v>0.92945873119330658</v>
      </c>
      <c r="K1969" s="1">
        <v>0.91552469969564887</v>
      </c>
      <c r="L1969" s="1">
        <v>27.4068</v>
      </c>
      <c r="M1969" s="1">
        <v>7.7644000000000002</v>
      </c>
      <c r="N1969" s="2">
        <v>0.39600000000000002</v>
      </c>
      <c r="O1969" s="2">
        <v>0.32100000000000001</v>
      </c>
      <c r="P1969" s="2">
        <v>0.17599999999999999</v>
      </c>
      <c r="Q1969" s="2">
        <v>5.8999999999999997E-2</v>
      </c>
      <c r="R1969" s="2">
        <v>0.80500000000000005</v>
      </c>
      <c r="S1969" s="2">
        <v>0.72799999999999998</v>
      </c>
      <c r="T1969" s="2">
        <v>1.7999999999999999E-2</v>
      </c>
      <c r="U1969" s="2">
        <v>8.5000000000000006E-2</v>
      </c>
      <c r="V1969" s="2">
        <v>4.3999999999999997E-2</v>
      </c>
      <c r="W1969" s="2">
        <v>0.11799999999999999</v>
      </c>
      <c r="X1969" s="2">
        <v>0.45200000000000001</v>
      </c>
      <c r="Y1969" s="2">
        <v>0.23200000000000001</v>
      </c>
      <c r="Z1969" s="2">
        <v>0.1</v>
      </c>
      <c r="AA1969" s="2">
        <v>0.94599999999999995</v>
      </c>
      <c r="AB1969" s="2">
        <v>0.998</v>
      </c>
      <c r="AC1969" s="2">
        <v>0.998</v>
      </c>
      <c r="AD1969" s="2">
        <v>0.79200000000000004</v>
      </c>
      <c r="AE1969" s="2">
        <v>0.97599999999999998</v>
      </c>
      <c r="AF1969" s="2">
        <v>4.0000000000000001E-3</v>
      </c>
      <c r="AG1969" s="2">
        <v>3.0000000000000001E-3</v>
      </c>
      <c r="AH1969" s="2">
        <v>0.85</v>
      </c>
      <c r="AI1969" s="2">
        <v>0</v>
      </c>
      <c r="AJ1969" s="2">
        <v>0</v>
      </c>
      <c r="AK1969">
        <v>425537</v>
      </c>
      <c r="AL1969">
        <v>18.260000000000002</v>
      </c>
      <c r="AM1969" t="s">
        <v>58</v>
      </c>
      <c r="AN1969" s="3">
        <v>0.94867282774390238</v>
      </c>
      <c r="AO1969" s="3">
        <v>7.4714581155094417E-3</v>
      </c>
      <c r="AP1969" s="3">
        <v>0.94861262938794844</v>
      </c>
      <c r="AQ1969" s="3">
        <v>7.5162474289432752E-3</v>
      </c>
      <c r="AR1969" s="3">
        <v>0.98490402191935456</v>
      </c>
      <c r="AS1969" s="3">
        <v>3.484424089137848E-3</v>
      </c>
      <c r="AT1969" s="10">
        <v>5.5039405999999999E-3</v>
      </c>
      <c r="AU1969" s="1">
        <v>256.15625</v>
      </c>
      <c r="AV1969" s="5">
        <v>931151.04049347632</v>
      </c>
      <c r="AW1969" s="9">
        <v>1.009277820587158</v>
      </c>
      <c r="AX1969">
        <v>2</v>
      </c>
      <c r="AY1969" t="s">
        <v>50</v>
      </c>
      <c r="AZ1969" s="9">
        <f>AVERAGE(MainTable[[#This Row],[f1]:[f4]])</f>
        <v>0.41780000000000006</v>
      </c>
      <c r="BA1969" s="9">
        <f>AVERAGE(MainTable[[#This Row],[l1]:[l3]])</f>
        <v>4.9000000000000009E-2</v>
      </c>
      <c r="BB1969" s="9">
        <f>AVERAGE(MainTable[[#This Row],[n1]:[lsc]])</f>
        <v>0.47433333333333333</v>
      </c>
      <c r="BC1969" s="9">
        <f>AVERAGE(MainTable[[#This Row],[density]:[clsCoef]])</f>
        <v>0.89500000000000002</v>
      </c>
      <c r="BD1969" s="9">
        <f>AVERAGE(MainTable[[#This Row],[t2]:[t4]])</f>
        <v>0.28566666666666668</v>
      </c>
      <c r="BE1969" s="9">
        <f>AVERAGE(MainTable[[#This Row],[c1]:[c2]])</f>
        <v>0</v>
      </c>
      <c r="BF1969" s="9">
        <f>AVERAGE(MainTable[[#This Row],[n3]], MainTable[[#This Row],[n1]], MainTable[[#This Row],[n4]])</f>
        <v>0.15</v>
      </c>
      <c r="BG1969" s="9" t="str">
        <f>VLOOKUP(MainTable[[#This Row],[model]],ModelNames,4,FALSE)</f>
        <v>Tree Ensemble</v>
      </c>
      <c r="BH1969" s="9" cm="1">
        <f t="array" ref="BH1969">MEDIAN(IF($AM$2:$AM$2385=AM1969,$AN$2:$AN$2385))</f>
        <v>0.86973139609339412</v>
      </c>
      <c r="BI1969" s="9" t="str" cm="1">
        <f t="array" ref="BI1969">LEFT(A1969, MIN(IFERROR(FIND({"_binarized","_clean","_converted"}, A1969), LEN(A1969)+1))-1)</f>
        <v>sylvine</v>
      </c>
    </row>
    <row r="1970" spans="1:61" x14ac:dyDescent="0.25">
      <c r="A1970" t="s">
        <v>184</v>
      </c>
      <c r="B1970" s="6">
        <v>200</v>
      </c>
      <c r="C1970">
        <v>8</v>
      </c>
      <c r="D1970">
        <v>6</v>
      </c>
      <c r="E1970">
        <v>1</v>
      </c>
      <c r="F1970" s="1">
        <v>1</v>
      </c>
      <c r="G1970">
        <v>0</v>
      </c>
      <c r="H1970">
        <v>0</v>
      </c>
      <c r="I1970" s="1">
        <v>2.4999937500156251</v>
      </c>
      <c r="J1970" s="1">
        <v>-0.64230795585911127</v>
      </c>
      <c r="K1970" s="1">
        <v>3.7655390971576143E-2</v>
      </c>
      <c r="L1970" s="1">
        <v>15.6813</v>
      </c>
      <c r="M1970" s="1">
        <v>14.3848</v>
      </c>
      <c r="N1970" s="2">
        <v>0.28699999999999998</v>
      </c>
      <c r="O1970" s="2">
        <v>0.67800000000000005</v>
      </c>
      <c r="P1970" s="2">
        <v>1.9E-2</v>
      </c>
      <c r="Q1970" s="2">
        <v>0.38400000000000001</v>
      </c>
      <c r="R1970" s="2">
        <v>0.92</v>
      </c>
      <c r="S1970" s="2">
        <v>0.63</v>
      </c>
      <c r="T1970" s="2">
        <v>0</v>
      </c>
      <c r="U1970" s="2">
        <v>0</v>
      </c>
      <c r="V1970" s="2">
        <v>0</v>
      </c>
      <c r="W1970" s="2">
        <v>0.03</v>
      </c>
      <c r="X1970" s="2">
        <v>0.24099999999999999</v>
      </c>
      <c r="Y1970" s="2">
        <v>2.5000000000000001E-2</v>
      </c>
      <c r="Z1970" s="2">
        <v>0.01</v>
      </c>
      <c r="AA1970" s="2">
        <v>0.315</v>
      </c>
      <c r="AB1970" s="2">
        <v>0.94199999999999995</v>
      </c>
      <c r="AC1970" s="2">
        <v>0.81899999999999995</v>
      </c>
      <c r="AD1970" s="2">
        <v>0.21199999999999999</v>
      </c>
      <c r="AE1970" s="2">
        <v>0.70599999999999996</v>
      </c>
      <c r="AF1970" s="2">
        <v>0.03</v>
      </c>
      <c r="AG1970" s="2">
        <v>0.01</v>
      </c>
      <c r="AH1970" s="2">
        <v>0.33300000000000002</v>
      </c>
      <c r="AI1970" s="2">
        <v>0</v>
      </c>
      <c r="AJ1970" s="2">
        <v>0</v>
      </c>
      <c r="AK1970">
        <v>7332</v>
      </c>
      <c r="AL1970">
        <v>0.16</v>
      </c>
      <c r="AM1970" t="s">
        <v>54</v>
      </c>
      <c r="AN1970" s="3">
        <v>0.94499999999999995</v>
      </c>
      <c r="AO1970" s="3">
        <v>1.8708286933869681E-2</v>
      </c>
      <c r="AP1970" s="3">
        <v>0.94492798600629158</v>
      </c>
      <c r="AQ1970" s="3">
        <v>1.870998725004781E-2</v>
      </c>
      <c r="AR1970" s="3">
        <v>0.97349999999999992</v>
      </c>
      <c r="AS1970" s="3">
        <v>1.7560609328835922E-2</v>
      </c>
      <c r="AT1970" s="10">
        <v>8.562016487121582E-2</v>
      </c>
      <c r="AU1970" s="1">
        <v>275.390625</v>
      </c>
      <c r="AV1970" s="5">
        <v>2335.898328399936</v>
      </c>
      <c r="AW1970" s="9">
        <v>1.4711976051330571</v>
      </c>
      <c r="AX1970">
        <v>16</v>
      </c>
      <c r="AY1970" t="s">
        <v>50</v>
      </c>
      <c r="AZ1970" s="9">
        <f>AVERAGE(MainTable[[#This Row],[f1]:[f4]])</f>
        <v>0.5262</v>
      </c>
      <c r="BA1970" s="9">
        <f>AVERAGE(MainTable[[#This Row],[l1]:[l3]])</f>
        <v>0</v>
      </c>
      <c r="BB1970" s="9">
        <f>AVERAGE(MainTable[[#This Row],[n1]:[lsc]])</f>
        <v>0.26050000000000001</v>
      </c>
      <c r="BC1970" s="9">
        <f>AVERAGE(MainTable[[#This Row],[density]:[clsCoef]])</f>
        <v>0.51549999999999996</v>
      </c>
      <c r="BD1970" s="9">
        <f>AVERAGE(MainTable[[#This Row],[t2]:[t4]])</f>
        <v>0.12433333333333334</v>
      </c>
      <c r="BE1970" s="9">
        <f>AVERAGE(MainTable[[#This Row],[c1]:[c2]])</f>
        <v>0</v>
      </c>
      <c r="BF1970" s="9">
        <f>AVERAGE(MainTable[[#This Row],[n3]], MainTable[[#This Row],[n1]], MainTable[[#This Row],[n4]])</f>
        <v>2.1666666666666667E-2</v>
      </c>
      <c r="BG1970" s="9" t="str">
        <f>VLOOKUP(MainTable[[#This Row],[model]],ModelNames,4,FALSE)</f>
        <v>Tree Ensemble</v>
      </c>
      <c r="BH1970" s="9" cm="1">
        <f t="array" ref="BH1970">MEDIAN(IF($AM$2:$AM$2385=AM1970,$AN$2:$AN$2385))</f>
        <v>0.87316363636363636</v>
      </c>
      <c r="BI1970" s="9" t="str" cm="1">
        <f t="array" ref="BI1970">LEFT(A1970, MIN(IFERROR(FIND({"_binarized","_clean","_converted"}, A1970), LEN(A1970)+1))-1)</f>
        <v>prnn_crabs</v>
      </c>
    </row>
    <row r="1971" spans="1:61" x14ac:dyDescent="0.25">
      <c r="A1971" t="s">
        <v>184</v>
      </c>
      <c r="B1971" s="6">
        <v>200</v>
      </c>
      <c r="C1971">
        <v>8</v>
      </c>
      <c r="D1971">
        <v>6</v>
      </c>
      <c r="E1971">
        <v>1</v>
      </c>
      <c r="F1971" s="1">
        <v>1</v>
      </c>
      <c r="G1971">
        <v>0</v>
      </c>
      <c r="H1971">
        <v>0</v>
      </c>
      <c r="I1971" s="1">
        <v>2.4999937500156251</v>
      </c>
      <c r="J1971" s="1">
        <v>-0.64230795585911127</v>
      </c>
      <c r="K1971" s="1">
        <v>3.7655390971576143E-2</v>
      </c>
      <c r="L1971" s="1">
        <v>15.6813</v>
      </c>
      <c r="M1971" s="1">
        <v>14.3848</v>
      </c>
      <c r="N1971" s="2">
        <v>0.28699999999999998</v>
      </c>
      <c r="O1971" s="2">
        <v>0.67800000000000005</v>
      </c>
      <c r="P1971" s="2">
        <v>1.9E-2</v>
      </c>
      <c r="Q1971" s="2">
        <v>0.38400000000000001</v>
      </c>
      <c r="R1971" s="2">
        <v>0.92</v>
      </c>
      <c r="S1971" s="2">
        <v>0.63</v>
      </c>
      <c r="T1971" s="2">
        <v>0</v>
      </c>
      <c r="U1971" s="2">
        <v>0</v>
      </c>
      <c r="V1971" s="2">
        <v>0</v>
      </c>
      <c r="W1971" s="2">
        <v>0.03</v>
      </c>
      <c r="X1971" s="2">
        <v>0.24099999999999999</v>
      </c>
      <c r="Y1971" s="2">
        <v>2.5000000000000001E-2</v>
      </c>
      <c r="Z1971" s="2">
        <v>0.01</v>
      </c>
      <c r="AA1971" s="2">
        <v>0.315</v>
      </c>
      <c r="AB1971" s="2">
        <v>0.94199999999999995</v>
      </c>
      <c r="AC1971" s="2">
        <v>0.81899999999999995</v>
      </c>
      <c r="AD1971" s="2">
        <v>0.21199999999999999</v>
      </c>
      <c r="AE1971" s="2">
        <v>0.70599999999999996</v>
      </c>
      <c r="AF1971" s="2">
        <v>0.03</v>
      </c>
      <c r="AG1971" s="2">
        <v>0.01</v>
      </c>
      <c r="AH1971" s="2">
        <v>0.33300000000000002</v>
      </c>
      <c r="AI1971" s="2">
        <v>0</v>
      </c>
      <c r="AJ1971" s="2">
        <v>0</v>
      </c>
      <c r="AK1971">
        <v>7332</v>
      </c>
      <c r="AL1971">
        <v>0.16</v>
      </c>
      <c r="AM1971" t="s">
        <v>55</v>
      </c>
      <c r="AN1971" s="3">
        <v>0.94499999999999995</v>
      </c>
      <c r="AO1971" s="3">
        <v>2.915475947422648E-2</v>
      </c>
      <c r="AP1971" s="3">
        <v>0.94489638597976655</v>
      </c>
      <c r="AQ1971" s="3">
        <v>2.9226198940491371E-2</v>
      </c>
      <c r="AR1971" s="3">
        <v>0.99175000000000002</v>
      </c>
      <c r="AS1971" s="3">
        <v>4.7169905660282788E-3</v>
      </c>
      <c r="AT1971" s="10">
        <v>4.5335292816162109E-3</v>
      </c>
      <c r="AU1971" s="1">
        <v>282.03125</v>
      </c>
      <c r="AV1971" s="5">
        <v>44115.740205101232</v>
      </c>
      <c r="AW1971" s="9">
        <v>1.1469380855560301</v>
      </c>
      <c r="AX1971">
        <v>16</v>
      </c>
      <c r="AY1971" t="s">
        <v>50</v>
      </c>
      <c r="AZ1971" s="9">
        <f>AVERAGE(MainTable[[#This Row],[f1]:[f4]])</f>
        <v>0.5262</v>
      </c>
      <c r="BA1971" s="9">
        <f>AVERAGE(MainTable[[#This Row],[l1]:[l3]])</f>
        <v>0</v>
      </c>
      <c r="BB1971" s="9">
        <f>AVERAGE(MainTable[[#This Row],[n1]:[lsc]])</f>
        <v>0.26050000000000001</v>
      </c>
      <c r="BC1971" s="9">
        <f>AVERAGE(MainTable[[#This Row],[density]:[clsCoef]])</f>
        <v>0.51549999999999996</v>
      </c>
      <c r="BD1971" s="9">
        <f>AVERAGE(MainTable[[#This Row],[t2]:[t4]])</f>
        <v>0.12433333333333334</v>
      </c>
      <c r="BE1971" s="9">
        <f>AVERAGE(MainTable[[#This Row],[c1]:[c2]])</f>
        <v>0</v>
      </c>
      <c r="BF1971" s="9">
        <f>AVERAGE(MainTable[[#This Row],[n3]], MainTable[[#This Row],[n1]], MainTable[[#This Row],[n4]])</f>
        <v>2.1666666666666667E-2</v>
      </c>
      <c r="BG1971" s="9" t="str">
        <f>VLOOKUP(MainTable[[#This Row],[model]],ModelNames,4,FALSE)</f>
        <v>Tree Ensemble</v>
      </c>
      <c r="BH1971" s="9" cm="1">
        <f t="array" ref="BH1971">MEDIAN(IF($AM$2:$AM$2385=AM1971,$AN$2:$AN$2385))</f>
        <v>0.88267425723439863</v>
      </c>
      <c r="BI1971" s="9" t="str" cm="1">
        <f t="array" ref="BI1971">LEFT(A1971, MIN(IFERROR(FIND({"_binarized","_clean","_converted"}, A1971), LEN(A1971)+1))-1)</f>
        <v>prnn_crabs</v>
      </c>
    </row>
    <row r="1972" spans="1:61" x14ac:dyDescent="0.25">
      <c r="A1972" t="s">
        <v>210</v>
      </c>
      <c r="B1972" s="6">
        <v>5124</v>
      </c>
      <c r="C1972">
        <v>21</v>
      </c>
      <c r="D1972">
        <v>20</v>
      </c>
      <c r="E1972">
        <v>0</v>
      </c>
      <c r="F1972" s="1">
        <v>1</v>
      </c>
      <c r="G1972">
        <v>0</v>
      </c>
      <c r="H1972">
        <v>0</v>
      </c>
      <c r="I1972" s="1">
        <v>1000000</v>
      </c>
      <c r="J1972" s="1">
        <v>0.92945873119330658</v>
      </c>
      <c r="K1972" s="1">
        <v>0.91552469969564887</v>
      </c>
      <c r="L1972" s="1">
        <v>27.4068</v>
      </c>
      <c r="M1972" s="1">
        <v>7.7644000000000002</v>
      </c>
      <c r="N1972" s="2">
        <v>0.39600000000000002</v>
      </c>
      <c r="O1972" s="2">
        <v>0.32100000000000001</v>
      </c>
      <c r="P1972" s="2">
        <v>0.17599999999999999</v>
      </c>
      <c r="Q1972" s="2">
        <v>5.8999999999999997E-2</v>
      </c>
      <c r="R1972" s="2">
        <v>0.80500000000000005</v>
      </c>
      <c r="S1972" s="2">
        <v>0.72799999999999998</v>
      </c>
      <c r="T1972" s="2">
        <v>1.7999999999999999E-2</v>
      </c>
      <c r="U1972" s="2">
        <v>8.5000000000000006E-2</v>
      </c>
      <c r="V1972" s="2">
        <v>4.3999999999999997E-2</v>
      </c>
      <c r="W1972" s="2">
        <v>0.11799999999999999</v>
      </c>
      <c r="X1972" s="2">
        <v>0.45200000000000001</v>
      </c>
      <c r="Y1972" s="2">
        <v>0.23200000000000001</v>
      </c>
      <c r="Z1972" s="2">
        <v>0.1</v>
      </c>
      <c r="AA1972" s="2">
        <v>0.94599999999999995</v>
      </c>
      <c r="AB1972" s="2">
        <v>0.998</v>
      </c>
      <c r="AC1972" s="2">
        <v>0.998</v>
      </c>
      <c r="AD1972" s="2">
        <v>0.79200000000000004</v>
      </c>
      <c r="AE1972" s="2">
        <v>0.97599999999999998</v>
      </c>
      <c r="AF1972" s="2">
        <v>4.0000000000000001E-3</v>
      </c>
      <c r="AG1972" s="2">
        <v>3.0000000000000001E-3</v>
      </c>
      <c r="AH1972" s="2">
        <v>0.85</v>
      </c>
      <c r="AI1972" s="2">
        <v>0</v>
      </c>
      <c r="AJ1972" s="2">
        <v>0</v>
      </c>
      <c r="AK1972">
        <v>425537</v>
      </c>
      <c r="AL1972">
        <v>18.260000000000002</v>
      </c>
      <c r="AM1972" t="s">
        <v>52</v>
      </c>
      <c r="AN1972" s="3">
        <v>0.94477000762195118</v>
      </c>
      <c r="AO1972" s="3">
        <v>4.8394656150505368E-3</v>
      </c>
      <c r="AP1972" s="3">
        <v>0.94469542232106785</v>
      </c>
      <c r="AQ1972" s="3">
        <v>4.8705226848253227E-3</v>
      </c>
      <c r="AR1972" s="3">
        <v>0.98527378283048928</v>
      </c>
      <c r="AS1972" s="3">
        <v>2.3774538344036441E-3</v>
      </c>
      <c r="AT1972" s="10">
        <v>8.5800337800000001E-2</v>
      </c>
      <c r="AU1972" s="1">
        <v>254.62890625</v>
      </c>
      <c r="AV1972" s="5">
        <v>59731.699570431432</v>
      </c>
      <c r="AW1972" s="9">
        <v>3.6785552501678471</v>
      </c>
      <c r="AX1972">
        <v>24</v>
      </c>
      <c r="AY1972" t="s">
        <v>50</v>
      </c>
      <c r="AZ1972" s="9">
        <f>AVERAGE(MainTable[[#This Row],[f1]:[f4]])</f>
        <v>0.41780000000000006</v>
      </c>
      <c r="BA1972" s="9">
        <f>AVERAGE(MainTable[[#This Row],[l1]:[l3]])</f>
        <v>4.9000000000000009E-2</v>
      </c>
      <c r="BB1972" s="9">
        <f>AVERAGE(MainTable[[#This Row],[n1]:[lsc]])</f>
        <v>0.47433333333333333</v>
      </c>
      <c r="BC1972" s="9">
        <f>AVERAGE(MainTable[[#This Row],[density]:[clsCoef]])</f>
        <v>0.89500000000000002</v>
      </c>
      <c r="BD1972" s="9">
        <f>AVERAGE(MainTable[[#This Row],[t2]:[t4]])</f>
        <v>0.28566666666666668</v>
      </c>
      <c r="BE1972" s="9">
        <f>AVERAGE(MainTable[[#This Row],[c1]:[c2]])</f>
        <v>0</v>
      </c>
      <c r="BF1972" s="9">
        <f>AVERAGE(MainTable[[#This Row],[n3]], MainTable[[#This Row],[n1]], MainTable[[#This Row],[n4]])</f>
        <v>0.15</v>
      </c>
      <c r="BG1972" s="9" t="str">
        <f>VLOOKUP(MainTable[[#This Row],[model]],ModelNames,4,FALSE)</f>
        <v>Tree Ensemble</v>
      </c>
      <c r="BH1972" s="9" cm="1">
        <f t="array" ref="BH1972">MEDIAN(IF($AM$2:$AM$2385=AM1972,$AN$2:$AN$2385))</f>
        <v>0.87140340575455077</v>
      </c>
      <c r="BI1972" s="9" t="str" cm="1">
        <f t="array" ref="BI1972">LEFT(A1972, MIN(IFERROR(FIND({"_binarized","_clean","_converted"}, A1972), LEN(A1972)+1))-1)</f>
        <v>sylvine</v>
      </c>
    </row>
    <row r="1973" spans="1:61" x14ac:dyDescent="0.25">
      <c r="A1973" t="s">
        <v>161</v>
      </c>
      <c r="B1973" s="6">
        <v>72998</v>
      </c>
      <c r="C1973">
        <v>51</v>
      </c>
      <c r="D1973">
        <v>50</v>
      </c>
      <c r="E1973">
        <v>0</v>
      </c>
      <c r="F1973" s="1">
        <v>1</v>
      </c>
      <c r="G1973">
        <v>0</v>
      </c>
      <c r="H1973">
        <v>0</v>
      </c>
      <c r="I1973" s="1">
        <v>1.5705103540061749</v>
      </c>
      <c r="J1973" s="1">
        <v>1809.833648400042</v>
      </c>
      <c r="K1973" s="1">
        <v>22.81289910731984</v>
      </c>
      <c r="L1973" s="1">
        <v>11.534800000000001</v>
      </c>
      <c r="M1973" s="1">
        <v>4.9804000000000004</v>
      </c>
      <c r="N1973" s="2">
        <v>0.29299999999999998</v>
      </c>
      <c r="O1973" s="2">
        <v>0.63200000000000001</v>
      </c>
      <c r="P1973" s="2">
        <v>0.13400000000000001</v>
      </c>
      <c r="Q1973" s="2">
        <v>0.215</v>
      </c>
      <c r="R1973" s="2">
        <v>0.97899999999999998</v>
      </c>
      <c r="S1973" s="2">
        <v>0.94799999999999995</v>
      </c>
      <c r="T1973" s="2">
        <v>1E-3</v>
      </c>
      <c r="U1973" s="2">
        <v>0.112</v>
      </c>
      <c r="V1973" s="2">
        <v>7.0000000000000007E-2</v>
      </c>
      <c r="W1973" s="2">
        <v>7.9000000000000001E-2</v>
      </c>
      <c r="X1973" s="2">
        <v>0.371</v>
      </c>
      <c r="Y1973" s="2">
        <v>0.16</v>
      </c>
      <c r="Z1973" s="2">
        <v>0.10199999999999999</v>
      </c>
      <c r="AA1973" s="2">
        <v>0.54800000000000004</v>
      </c>
      <c r="AB1973" s="2">
        <v>0.998</v>
      </c>
      <c r="AC1973" s="2">
        <v>0.502</v>
      </c>
      <c r="AD1973" s="2">
        <v>0</v>
      </c>
      <c r="AE1973" s="2">
        <v>0.5</v>
      </c>
      <c r="AF1973" s="2">
        <v>3.0000000000000001E-3</v>
      </c>
      <c r="AG1973" s="2">
        <v>0</v>
      </c>
      <c r="AH1973" s="2">
        <v>0.08</v>
      </c>
      <c r="AI1973" s="2">
        <v>0</v>
      </c>
      <c r="AJ1973" s="2">
        <v>0</v>
      </c>
      <c r="AK1973">
        <v>35091014</v>
      </c>
      <c r="AL1973">
        <v>34535</v>
      </c>
      <c r="AM1973" t="s">
        <v>55</v>
      </c>
      <c r="AN1973" s="3">
        <v>0.94354635943351339</v>
      </c>
      <c r="AO1973" s="3">
        <v>3.2248930603586759E-3</v>
      </c>
      <c r="AP1973" s="3">
        <v>0.94353627213861291</v>
      </c>
      <c r="AQ1973" s="3">
        <v>3.2246267243940942E-3</v>
      </c>
      <c r="AR1973" s="3">
        <v>0.98495316459548365</v>
      </c>
      <c r="AS1973" s="3">
        <v>5.0417243881916904E-4</v>
      </c>
      <c r="AT1973" s="10">
        <v>4.2266130447387702E-2</v>
      </c>
      <c r="AU1973" s="1">
        <v>859.578125</v>
      </c>
      <c r="AV1973" s="5">
        <v>1727151.24917502</v>
      </c>
      <c r="AW1973" s="9">
        <v>19.79595851898193</v>
      </c>
      <c r="AX1973">
        <v>16</v>
      </c>
      <c r="AY1973" t="s">
        <v>50</v>
      </c>
      <c r="AZ1973" s="9">
        <f>AVERAGE(MainTable[[#This Row],[f1]:[f4]])</f>
        <v>0.58160000000000001</v>
      </c>
      <c r="BA1973" s="9">
        <f>AVERAGE(MainTable[[#This Row],[l1]:[l3]])</f>
        <v>6.0999999999999999E-2</v>
      </c>
      <c r="BB1973" s="9">
        <f>AVERAGE(MainTable[[#This Row],[n1]:[lsc]])</f>
        <v>0.37633333333333335</v>
      </c>
      <c r="BC1973" s="9">
        <f>AVERAGE(MainTable[[#This Row],[density]:[clsCoef]])</f>
        <v>0.251</v>
      </c>
      <c r="BD1973" s="9">
        <f>AVERAGE(MainTable[[#This Row],[t2]:[t4]])</f>
        <v>2.7666666666666669E-2</v>
      </c>
      <c r="BE1973" s="9">
        <f>AVERAGE(MainTable[[#This Row],[c1]:[c2]])</f>
        <v>0</v>
      </c>
      <c r="BF1973" s="9">
        <f>AVERAGE(MainTable[[#This Row],[n3]], MainTable[[#This Row],[n1]], MainTable[[#This Row],[n4]])</f>
        <v>0.11366666666666665</v>
      </c>
      <c r="BG1973" s="9" t="str">
        <f>VLOOKUP(MainTable[[#This Row],[model]],ModelNames,4,FALSE)</f>
        <v>Tree Ensemble</v>
      </c>
      <c r="BH1973" s="9" cm="1">
        <f t="array" ref="BH1973">MEDIAN(IF($AM$2:$AM$2385=AM1973,$AN$2:$AN$2385))</f>
        <v>0.88267425723439863</v>
      </c>
      <c r="BI1973" s="9" t="str" cm="1">
        <f t="array" ref="BI1973">LEFT(A1973, MIN(IFERROR(FIND({"_binarized","_clean","_converted"}, A1973), LEN(A1973)+1))-1)</f>
        <v>miniboone</v>
      </c>
    </row>
    <row r="1974" spans="1:61" x14ac:dyDescent="0.25">
      <c r="A1974" t="s">
        <v>163</v>
      </c>
      <c r="B1974" s="6">
        <v>128</v>
      </c>
      <c r="C1974">
        <v>7</v>
      </c>
      <c r="D1974">
        <v>6</v>
      </c>
      <c r="E1974">
        <v>0</v>
      </c>
      <c r="F1974" s="1">
        <v>1</v>
      </c>
      <c r="G1974">
        <v>0</v>
      </c>
      <c r="H1974">
        <v>0</v>
      </c>
      <c r="I1974" s="1">
        <v>1000000</v>
      </c>
      <c r="J1974" s="1">
        <v>-2</v>
      </c>
      <c r="K1974" s="1">
        <v>0</v>
      </c>
      <c r="L1974" s="1">
        <v>28.704899999999999</v>
      </c>
      <c r="M1974" s="1">
        <v>32.451799999999999</v>
      </c>
      <c r="N1974" s="2">
        <v>0.48399999999999999</v>
      </c>
      <c r="O1974" s="2">
        <v>0.88200000000000001</v>
      </c>
      <c r="P1974" s="2">
        <v>0.42899999999999999</v>
      </c>
      <c r="Q1974" s="2">
        <v>1</v>
      </c>
      <c r="R1974" s="2">
        <v>1</v>
      </c>
      <c r="S1974" s="2">
        <v>1</v>
      </c>
      <c r="T1974" s="2">
        <v>0.111</v>
      </c>
      <c r="U1974" s="2">
        <v>0.312</v>
      </c>
      <c r="V1974" s="2">
        <v>0.18</v>
      </c>
      <c r="W1974" s="2">
        <v>0.17599999999999999</v>
      </c>
      <c r="X1974" s="2">
        <v>0</v>
      </c>
      <c r="Y1974" s="2">
        <v>0</v>
      </c>
      <c r="Z1974" s="2">
        <v>3.9E-2</v>
      </c>
      <c r="AA1974" s="2">
        <v>0.5</v>
      </c>
      <c r="AB1974" s="2">
        <v>0.98399999999999999</v>
      </c>
      <c r="AC1974" s="2">
        <v>0.99199999999999999</v>
      </c>
      <c r="AD1974" s="2">
        <v>1</v>
      </c>
      <c r="AE1974" s="2">
        <v>0.94299999999999995</v>
      </c>
      <c r="AF1974" s="2">
        <v>4.7E-2</v>
      </c>
      <c r="AG1974" s="2">
        <v>4.7E-2</v>
      </c>
      <c r="AH1974" s="2">
        <v>1</v>
      </c>
      <c r="AI1974" s="2">
        <v>0</v>
      </c>
      <c r="AJ1974" s="2">
        <v>0</v>
      </c>
      <c r="AK1974">
        <v>1980</v>
      </c>
      <c r="AL1974">
        <v>0.13</v>
      </c>
      <c r="AM1974" t="s">
        <v>54</v>
      </c>
      <c r="AN1974" s="3">
        <v>0.93784615384615377</v>
      </c>
      <c r="AO1974" s="3">
        <v>5.7741312520565663E-2</v>
      </c>
      <c r="AP1974" s="3">
        <v>0.93759873459873455</v>
      </c>
      <c r="AQ1974" s="3">
        <v>5.7813741854233838E-2</v>
      </c>
      <c r="AR1974" s="3">
        <v>0.99526627218934904</v>
      </c>
      <c r="AS1974" s="3">
        <v>9.4674556213017787E-3</v>
      </c>
      <c r="AT1974" s="10">
        <v>8.6956501007080078E-2</v>
      </c>
      <c r="AU1974" s="1">
        <v>302.19140625</v>
      </c>
      <c r="AV1974" s="5">
        <v>1495.000356435861</v>
      </c>
      <c r="AW1974" s="9">
        <v>1.3713986873626709</v>
      </c>
      <c r="AX1974">
        <v>16</v>
      </c>
      <c r="AY1974" t="s">
        <v>50</v>
      </c>
      <c r="AZ1974" s="9">
        <f>AVERAGE(MainTable[[#This Row],[f1]:[f4]])</f>
        <v>0.86219999999999997</v>
      </c>
      <c r="BA1974" s="9">
        <f>AVERAGE(MainTable[[#This Row],[l1]:[l3]])</f>
        <v>0.20099999999999998</v>
      </c>
      <c r="BB1974" s="9">
        <f>AVERAGE(MainTable[[#This Row],[n1]:[lsc]])</f>
        <v>0.28316666666666662</v>
      </c>
      <c r="BC1974" s="9">
        <f>AVERAGE(MainTable[[#This Row],[density]:[clsCoef]])</f>
        <v>0.996</v>
      </c>
      <c r="BD1974" s="9">
        <f>AVERAGE(MainTable[[#This Row],[t2]:[t4]])</f>
        <v>0.36466666666666669</v>
      </c>
      <c r="BE1974" s="9">
        <f>AVERAGE(MainTable[[#This Row],[c1]:[c2]])</f>
        <v>0</v>
      </c>
      <c r="BF1974" s="9">
        <f>AVERAGE(MainTable[[#This Row],[n3]], MainTable[[#This Row],[n1]], MainTable[[#This Row],[n4]])</f>
        <v>7.166666666666667E-2</v>
      </c>
      <c r="BG1974" s="9" t="str">
        <f>VLOOKUP(MainTable[[#This Row],[model]],ModelNames,4,FALSE)</f>
        <v>Tree Ensemble</v>
      </c>
      <c r="BH1974" s="9" cm="1">
        <f t="array" ref="BH1974">MEDIAN(IF($AM$2:$AM$2385=AM1974,$AN$2:$AN$2385))</f>
        <v>0.87316363636363636</v>
      </c>
      <c r="BI1974" s="9" t="str" cm="1">
        <f t="array" ref="BI1974">LEFT(A1974, MIN(IFERROR(FIND({"_binarized","_clean","_converted"}, A1974), LEN(A1974)+1))-1)</f>
        <v>mux6</v>
      </c>
    </row>
    <row r="1975" spans="1:61" x14ac:dyDescent="0.25">
      <c r="A1975" t="s">
        <v>210</v>
      </c>
      <c r="B1975" s="6">
        <v>5124</v>
      </c>
      <c r="C1975">
        <v>21</v>
      </c>
      <c r="D1975">
        <v>20</v>
      </c>
      <c r="E1975">
        <v>0</v>
      </c>
      <c r="F1975" s="1">
        <v>1</v>
      </c>
      <c r="G1975">
        <v>0</v>
      </c>
      <c r="H1975">
        <v>0</v>
      </c>
      <c r="I1975" s="1">
        <v>1000000</v>
      </c>
      <c r="J1975" s="1">
        <v>0.92945873119330658</v>
      </c>
      <c r="K1975" s="1">
        <v>0.91552469969564887</v>
      </c>
      <c r="L1975" s="1">
        <v>27.4068</v>
      </c>
      <c r="M1975" s="1">
        <v>7.7644000000000002</v>
      </c>
      <c r="N1975" s="2">
        <v>0.39600000000000002</v>
      </c>
      <c r="O1975" s="2">
        <v>0.32100000000000001</v>
      </c>
      <c r="P1975" s="2">
        <v>0.17599999999999999</v>
      </c>
      <c r="Q1975" s="2">
        <v>5.8999999999999997E-2</v>
      </c>
      <c r="R1975" s="2">
        <v>0.80500000000000005</v>
      </c>
      <c r="S1975" s="2">
        <v>0.72799999999999998</v>
      </c>
      <c r="T1975" s="2">
        <v>1.7999999999999999E-2</v>
      </c>
      <c r="U1975" s="2">
        <v>8.5000000000000006E-2</v>
      </c>
      <c r="V1975" s="2">
        <v>4.3999999999999997E-2</v>
      </c>
      <c r="W1975" s="2">
        <v>0.11799999999999999</v>
      </c>
      <c r="X1975" s="2">
        <v>0.45200000000000001</v>
      </c>
      <c r="Y1975" s="2">
        <v>0.23200000000000001</v>
      </c>
      <c r="Z1975" s="2">
        <v>0.1</v>
      </c>
      <c r="AA1975" s="2">
        <v>0.94599999999999995</v>
      </c>
      <c r="AB1975" s="2">
        <v>0.998</v>
      </c>
      <c r="AC1975" s="2">
        <v>0.998</v>
      </c>
      <c r="AD1975" s="2">
        <v>0.79200000000000004</v>
      </c>
      <c r="AE1975" s="2">
        <v>0.97599999999999998</v>
      </c>
      <c r="AF1975" s="2">
        <v>4.0000000000000001E-3</v>
      </c>
      <c r="AG1975" s="2">
        <v>3.0000000000000001E-3</v>
      </c>
      <c r="AH1975" s="2">
        <v>0.85</v>
      </c>
      <c r="AI1975" s="2">
        <v>0</v>
      </c>
      <c r="AJ1975" s="2">
        <v>0</v>
      </c>
      <c r="AK1975">
        <v>425537</v>
      </c>
      <c r="AL1975">
        <v>18.260000000000002</v>
      </c>
      <c r="AM1975" t="s">
        <v>59</v>
      </c>
      <c r="AN1975" s="3">
        <v>0.93774390243902439</v>
      </c>
      <c r="AO1975" s="3">
        <v>6.4542042060483666E-3</v>
      </c>
      <c r="AP1975" s="3">
        <v>0.93768441832022731</v>
      </c>
      <c r="AQ1975" s="3">
        <v>6.485409156052409E-3</v>
      </c>
      <c r="AR1975" s="3">
        <v>0.97895848235191651</v>
      </c>
      <c r="AS1975" s="3">
        <v>4.8456974492951171E-3</v>
      </c>
      <c r="AT1975" s="10">
        <v>1.0277724300000001E-2</v>
      </c>
      <c r="AU1975" s="1">
        <v>237.02734375</v>
      </c>
      <c r="AV1975" s="5">
        <v>498651.24489942682</v>
      </c>
      <c r="AW1975" s="9">
        <v>0.88955879211425781</v>
      </c>
      <c r="AX1975">
        <v>1</v>
      </c>
      <c r="AY1975" t="s">
        <v>50</v>
      </c>
      <c r="AZ1975" s="9">
        <f>AVERAGE(MainTable[[#This Row],[f1]:[f4]])</f>
        <v>0.41780000000000006</v>
      </c>
      <c r="BA1975" s="9">
        <f>AVERAGE(MainTable[[#This Row],[l1]:[l3]])</f>
        <v>4.9000000000000009E-2</v>
      </c>
      <c r="BB1975" s="9">
        <f>AVERAGE(MainTable[[#This Row],[n1]:[lsc]])</f>
        <v>0.47433333333333333</v>
      </c>
      <c r="BC1975" s="9">
        <f>AVERAGE(MainTable[[#This Row],[density]:[clsCoef]])</f>
        <v>0.89500000000000002</v>
      </c>
      <c r="BD1975" s="9">
        <f>AVERAGE(MainTable[[#This Row],[t2]:[t4]])</f>
        <v>0.28566666666666668</v>
      </c>
      <c r="BE1975" s="9">
        <f>AVERAGE(MainTable[[#This Row],[c1]:[c2]])</f>
        <v>0</v>
      </c>
      <c r="BF1975" s="9">
        <f>AVERAGE(MainTable[[#This Row],[n3]], MainTable[[#This Row],[n1]], MainTable[[#This Row],[n4]])</f>
        <v>0.15</v>
      </c>
      <c r="BG1975" s="9" t="str">
        <f>VLOOKUP(MainTable[[#This Row],[model]],ModelNames,4,FALSE)</f>
        <v>Tree Ensemble</v>
      </c>
      <c r="BH1975" s="9" cm="1">
        <f t="array" ref="BH1975">MEDIAN(IF($AM$2:$AM$2385=AM1975,$AN$2:$AN$2385))</f>
        <v>0.86949265687583444</v>
      </c>
      <c r="BI1975" s="9" t="str" cm="1">
        <f t="array" ref="BI1975">LEFT(A1975, MIN(IFERROR(FIND({"_binarized","_clean","_converted"}, A1975), LEN(A1975)+1))-1)</f>
        <v>sylvine</v>
      </c>
    </row>
    <row r="1976" spans="1:61" x14ac:dyDescent="0.25">
      <c r="A1976" t="s">
        <v>161</v>
      </c>
      <c r="B1976" s="6">
        <v>72998</v>
      </c>
      <c r="C1976">
        <v>51</v>
      </c>
      <c r="D1976">
        <v>50</v>
      </c>
      <c r="E1976">
        <v>0</v>
      </c>
      <c r="F1976" s="1">
        <v>1</v>
      </c>
      <c r="G1976">
        <v>0</v>
      </c>
      <c r="H1976">
        <v>0</v>
      </c>
      <c r="I1976" s="1">
        <v>1.5705103540061749</v>
      </c>
      <c r="J1976" s="1">
        <v>1809.833648400042</v>
      </c>
      <c r="K1976" s="1">
        <v>22.81289910731984</v>
      </c>
      <c r="L1976" s="1">
        <v>11.534800000000001</v>
      </c>
      <c r="M1976" s="1">
        <v>4.9804000000000004</v>
      </c>
      <c r="N1976" s="2">
        <v>0.29299999999999998</v>
      </c>
      <c r="O1976" s="2">
        <v>0.63200000000000001</v>
      </c>
      <c r="P1976" s="2">
        <v>0.13400000000000001</v>
      </c>
      <c r="Q1976" s="2">
        <v>0.215</v>
      </c>
      <c r="R1976" s="2">
        <v>0.97899999999999998</v>
      </c>
      <c r="S1976" s="2">
        <v>0.94799999999999995</v>
      </c>
      <c r="T1976" s="2">
        <v>1E-3</v>
      </c>
      <c r="U1976" s="2">
        <v>0.112</v>
      </c>
      <c r="V1976" s="2">
        <v>7.0000000000000007E-2</v>
      </c>
      <c r="W1976" s="2">
        <v>7.9000000000000001E-2</v>
      </c>
      <c r="X1976" s="2">
        <v>0.371</v>
      </c>
      <c r="Y1976" s="2">
        <v>0.16</v>
      </c>
      <c r="Z1976" s="2">
        <v>0.10199999999999999</v>
      </c>
      <c r="AA1976" s="2">
        <v>0.54800000000000004</v>
      </c>
      <c r="AB1976" s="2">
        <v>0.998</v>
      </c>
      <c r="AC1976" s="2">
        <v>0.502</v>
      </c>
      <c r="AD1976" s="2">
        <v>0</v>
      </c>
      <c r="AE1976" s="2">
        <v>0.5</v>
      </c>
      <c r="AF1976" s="2">
        <v>3.0000000000000001E-3</v>
      </c>
      <c r="AG1976" s="2">
        <v>0</v>
      </c>
      <c r="AH1976" s="2">
        <v>0.08</v>
      </c>
      <c r="AI1976" s="2">
        <v>0</v>
      </c>
      <c r="AJ1976" s="2">
        <v>0</v>
      </c>
      <c r="AK1976">
        <v>35091014</v>
      </c>
      <c r="AL1976">
        <v>34535</v>
      </c>
      <c r="AM1976" t="s">
        <v>58</v>
      </c>
      <c r="AN1976" s="3">
        <v>0.93755989854812716</v>
      </c>
      <c r="AO1976" s="3">
        <v>2.8852111568816322E-3</v>
      </c>
      <c r="AP1976" s="3">
        <v>0.9375466506803829</v>
      </c>
      <c r="AQ1976" s="3">
        <v>2.887122184357601E-3</v>
      </c>
      <c r="AR1976" s="3">
        <v>0.98285539723538728</v>
      </c>
      <c r="AS1976" s="3">
        <v>7.0960368170425549E-4</v>
      </c>
      <c r="AT1976" s="10">
        <v>3.002262115478516E-2</v>
      </c>
      <c r="AU1976" s="1">
        <v>790.4453125</v>
      </c>
      <c r="AV1976" s="5">
        <v>2431499.8888218291</v>
      </c>
      <c r="AW1976" s="9">
        <v>2.5759081840515141</v>
      </c>
      <c r="AX1976">
        <v>2</v>
      </c>
      <c r="AY1976" t="s">
        <v>50</v>
      </c>
      <c r="AZ1976" s="9">
        <f>AVERAGE(MainTable[[#This Row],[f1]:[f4]])</f>
        <v>0.58160000000000001</v>
      </c>
      <c r="BA1976" s="9">
        <f>AVERAGE(MainTable[[#This Row],[l1]:[l3]])</f>
        <v>6.0999999999999999E-2</v>
      </c>
      <c r="BB1976" s="9">
        <f>AVERAGE(MainTable[[#This Row],[n1]:[lsc]])</f>
        <v>0.37633333333333335</v>
      </c>
      <c r="BC1976" s="9">
        <f>AVERAGE(MainTable[[#This Row],[density]:[clsCoef]])</f>
        <v>0.251</v>
      </c>
      <c r="BD1976" s="9">
        <f>AVERAGE(MainTable[[#This Row],[t2]:[t4]])</f>
        <v>2.7666666666666669E-2</v>
      </c>
      <c r="BE1976" s="9">
        <f>AVERAGE(MainTable[[#This Row],[c1]:[c2]])</f>
        <v>0</v>
      </c>
      <c r="BF1976" s="9">
        <f>AVERAGE(MainTable[[#This Row],[n3]], MainTable[[#This Row],[n1]], MainTable[[#This Row],[n4]])</f>
        <v>0.11366666666666665</v>
      </c>
      <c r="BG1976" s="9" t="str">
        <f>VLOOKUP(MainTable[[#This Row],[model]],ModelNames,4,FALSE)</f>
        <v>Tree Ensemble</v>
      </c>
      <c r="BH1976" s="9" cm="1">
        <f t="array" ref="BH1976">MEDIAN(IF($AM$2:$AM$2385=AM1976,$AN$2:$AN$2385))</f>
        <v>0.86973139609339412</v>
      </c>
      <c r="BI1976" s="9" t="str" cm="1">
        <f t="array" ref="BI1976">LEFT(A1976, MIN(IFERROR(FIND({"_binarized","_clean","_converted"}, A1976), LEN(A1976)+1))-1)</f>
        <v>miniboone</v>
      </c>
    </row>
    <row r="1977" spans="1:61" x14ac:dyDescent="0.25">
      <c r="A1977" t="s">
        <v>210</v>
      </c>
      <c r="B1977" s="6">
        <v>5124</v>
      </c>
      <c r="C1977">
        <v>21</v>
      </c>
      <c r="D1977">
        <v>20</v>
      </c>
      <c r="E1977">
        <v>0</v>
      </c>
      <c r="F1977" s="1">
        <v>1</v>
      </c>
      <c r="G1977">
        <v>0</v>
      </c>
      <c r="H1977">
        <v>0</v>
      </c>
      <c r="I1977" s="1">
        <v>1000000</v>
      </c>
      <c r="J1977" s="1">
        <v>0.92945873119330658</v>
      </c>
      <c r="K1977" s="1">
        <v>0.91552469969564887</v>
      </c>
      <c r="L1977" s="1">
        <v>27.4068</v>
      </c>
      <c r="M1977" s="1">
        <v>7.7644000000000002</v>
      </c>
      <c r="N1977" s="2">
        <v>0.39600000000000002</v>
      </c>
      <c r="O1977" s="2">
        <v>0.32100000000000001</v>
      </c>
      <c r="P1977" s="2">
        <v>0.17599999999999999</v>
      </c>
      <c r="Q1977" s="2">
        <v>5.8999999999999997E-2</v>
      </c>
      <c r="R1977" s="2">
        <v>0.80500000000000005</v>
      </c>
      <c r="S1977" s="2">
        <v>0.72799999999999998</v>
      </c>
      <c r="T1977" s="2">
        <v>1.7999999999999999E-2</v>
      </c>
      <c r="U1977" s="2">
        <v>8.5000000000000006E-2</v>
      </c>
      <c r="V1977" s="2">
        <v>4.3999999999999997E-2</v>
      </c>
      <c r="W1977" s="2">
        <v>0.11799999999999999</v>
      </c>
      <c r="X1977" s="2">
        <v>0.45200000000000001</v>
      </c>
      <c r="Y1977" s="2">
        <v>0.23200000000000001</v>
      </c>
      <c r="Z1977" s="2">
        <v>0.1</v>
      </c>
      <c r="AA1977" s="2">
        <v>0.94599999999999995</v>
      </c>
      <c r="AB1977" s="2">
        <v>0.998</v>
      </c>
      <c r="AC1977" s="2">
        <v>0.998</v>
      </c>
      <c r="AD1977" s="2">
        <v>0.79200000000000004</v>
      </c>
      <c r="AE1977" s="2">
        <v>0.97599999999999998</v>
      </c>
      <c r="AF1977" s="2">
        <v>4.0000000000000001E-3</v>
      </c>
      <c r="AG1977" s="2">
        <v>3.0000000000000001E-3</v>
      </c>
      <c r="AH1977" s="2">
        <v>0.85</v>
      </c>
      <c r="AI1977" s="2">
        <v>0</v>
      </c>
      <c r="AJ1977" s="2">
        <v>0</v>
      </c>
      <c r="AK1977">
        <v>425537</v>
      </c>
      <c r="AL1977">
        <v>18.260000000000002</v>
      </c>
      <c r="AM1977" t="s">
        <v>54</v>
      </c>
      <c r="AN1977" s="3">
        <v>0.93598875762195122</v>
      </c>
      <c r="AO1977" s="3">
        <v>1.0328958006498461E-2</v>
      </c>
      <c r="AP1977" s="3">
        <v>0.9359091901561879</v>
      </c>
      <c r="AQ1977" s="3">
        <v>1.039890680913875E-2</v>
      </c>
      <c r="AR1977" s="3">
        <v>0.98159892731010334</v>
      </c>
      <c r="AS1977" s="3">
        <v>4.1285540865732308E-3</v>
      </c>
      <c r="AT1977" s="10">
        <v>0.1800462723</v>
      </c>
      <c r="AU1977" s="1">
        <v>242.70703125</v>
      </c>
      <c r="AV1977" s="5">
        <v>28464.904800092379</v>
      </c>
      <c r="AW1977" s="9">
        <v>6.7844016551971444</v>
      </c>
      <c r="AX1977">
        <v>16</v>
      </c>
      <c r="AY1977" t="s">
        <v>50</v>
      </c>
      <c r="AZ1977" s="9">
        <f>AVERAGE(MainTable[[#This Row],[f1]:[f4]])</f>
        <v>0.41780000000000006</v>
      </c>
      <c r="BA1977" s="9">
        <f>AVERAGE(MainTable[[#This Row],[l1]:[l3]])</f>
        <v>4.9000000000000009E-2</v>
      </c>
      <c r="BB1977" s="9">
        <f>AVERAGE(MainTable[[#This Row],[n1]:[lsc]])</f>
        <v>0.47433333333333333</v>
      </c>
      <c r="BC1977" s="9">
        <f>AVERAGE(MainTable[[#This Row],[density]:[clsCoef]])</f>
        <v>0.89500000000000002</v>
      </c>
      <c r="BD1977" s="9">
        <f>AVERAGE(MainTable[[#This Row],[t2]:[t4]])</f>
        <v>0.28566666666666668</v>
      </c>
      <c r="BE1977" s="9">
        <f>AVERAGE(MainTable[[#This Row],[c1]:[c2]])</f>
        <v>0</v>
      </c>
      <c r="BF1977" s="9">
        <f>AVERAGE(MainTable[[#This Row],[n3]], MainTable[[#This Row],[n1]], MainTable[[#This Row],[n4]])</f>
        <v>0.15</v>
      </c>
      <c r="BG1977" s="9" t="str">
        <f>VLOOKUP(MainTable[[#This Row],[model]],ModelNames,4,FALSE)</f>
        <v>Tree Ensemble</v>
      </c>
      <c r="BH1977" s="9" cm="1">
        <f t="array" ref="BH1977">MEDIAN(IF($AM$2:$AM$2385=AM1977,$AN$2:$AN$2385))</f>
        <v>0.87316363636363636</v>
      </c>
      <c r="BI1977" s="9" t="str" cm="1">
        <f t="array" ref="BI1977">LEFT(A1977, MIN(IFERROR(FIND({"_binarized","_clean","_converted"}, A1977), LEN(A1977)+1))-1)</f>
        <v>sylvine</v>
      </c>
    </row>
    <row r="1978" spans="1:61" x14ac:dyDescent="0.25">
      <c r="A1978" t="s">
        <v>184</v>
      </c>
      <c r="B1978" s="6">
        <v>200</v>
      </c>
      <c r="C1978">
        <v>8</v>
      </c>
      <c r="D1978">
        <v>6</v>
      </c>
      <c r="E1978">
        <v>1</v>
      </c>
      <c r="F1978" s="1">
        <v>1</v>
      </c>
      <c r="G1978">
        <v>0</v>
      </c>
      <c r="H1978">
        <v>0</v>
      </c>
      <c r="I1978" s="1">
        <v>2.4999937500156251</v>
      </c>
      <c r="J1978" s="1">
        <v>-0.64230795585911127</v>
      </c>
      <c r="K1978" s="1">
        <v>3.7655390971576143E-2</v>
      </c>
      <c r="L1978" s="1">
        <v>15.6813</v>
      </c>
      <c r="M1978" s="1">
        <v>14.3848</v>
      </c>
      <c r="N1978" s="2">
        <v>0.28699999999999998</v>
      </c>
      <c r="O1978" s="2">
        <v>0.67800000000000005</v>
      </c>
      <c r="P1978" s="2">
        <v>1.9E-2</v>
      </c>
      <c r="Q1978" s="2">
        <v>0.38400000000000001</v>
      </c>
      <c r="R1978" s="2">
        <v>0.92</v>
      </c>
      <c r="S1978" s="2">
        <v>0.63</v>
      </c>
      <c r="T1978" s="2">
        <v>0</v>
      </c>
      <c r="U1978" s="2">
        <v>0</v>
      </c>
      <c r="V1978" s="2">
        <v>0</v>
      </c>
      <c r="W1978" s="2">
        <v>0.03</v>
      </c>
      <c r="X1978" s="2">
        <v>0.24099999999999999</v>
      </c>
      <c r="Y1978" s="2">
        <v>2.5000000000000001E-2</v>
      </c>
      <c r="Z1978" s="2">
        <v>0.01</v>
      </c>
      <c r="AA1978" s="2">
        <v>0.315</v>
      </c>
      <c r="AB1978" s="2">
        <v>0.94199999999999995</v>
      </c>
      <c r="AC1978" s="2">
        <v>0.81899999999999995</v>
      </c>
      <c r="AD1978" s="2">
        <v>0.21199999999999999</v>
      </c>
      <c r="AE1978" s="2">
        <v>0.70599999999999996</v>
      </c>
      <c r="AF1978" s="2">
        <v>0.03</v>
      </c>
      <c r="AG1978" s="2">
        <v>0.01</v>
      </c>
      <c r="AH1978" s="2">
        <v>0.33300000000000002</v>
      </c>
      <c r="AI1978" s="2">
        <v>0</v>
      </c>
      <c r="AJ1978" s="2">
        <v>0</v>
      </c>
      <c r="AK1978">
        <v>7332</v>
      </c>
      <c r="AL1978">
        <v>0.16</v>
      </c>
      <c r="AM1978" t="s">
        <v>59</v>
      </c>
      <c r="AN1978" s="3">
        <v>0.93499999999999994</v>
      </c>
      <c r="AO1978" s="3">
        <v>2.5495097567963899E-2</v>
      </c>
      <c r="AP1978" s="3">
        <v>0.93490292334964997</v>
      </c>
      <c r="AQ1978" s="3">
        <v>2.5551696202844709E-2</v>
      </c>
      <c r="AR1978" s="3">
        <v>0.97150000000000003</v>
      </c>
      <c r="AS1978" s="3">
        <v>1.670329308849007E-2</v>
      </c>
      <c r="AT1978" s="10">
        <v>3.024816513061523E-3</v>
      </c>
      <c r="AU1978" s="1">
        <v>277.01171875</v>
      </c>
      <c r="AV1978" s="5">
        <v>66119.713092141566</v>
      </c>
      <c r="AW1978" s="9">
        <v>0.15026164054870611</v>
      </c>
      <c r="AX1978">
        <v>1</v>
      </c>
      <c r="AY1978" t="s">
        <v>50</v>
      </c>
      <c r="AZ1978" s="9">
        <f>AVERAGE(MainTable[[#This Row],[f1]:[f4]])</f>
        <v>0.5262</v>
      </c>
      <c r="BA1978" s="9">
        <f>AVERAGE(MainTable[[#This Row],[l1]:[l3]])</f>
        <v>0</v>
      </c>
      <c r="BB1978" s="9">
        <f>AVERAGE(MainTable[[#This Row],[n1]:[lsc]])</f>
        <v>0.26050000000000001</v>
      </c>
      <c r="BC1978" s="9">
        <f>AVERAGE(MainTable[[#This Row],[density]:[clsCoef]])</f>
        <v>0.51549999999999996</v>
      </c>
      <c r="BD1978" s="9">
        <f>AVERAGE(MainTable[[#This Row],[t2]:[t4]])</f>
        <v>0.12433333333333334</v>
      </c>
      <c r="BE1978" s="9">
        <f>AVERAGE(MainTable[[#This Row],[c1]:[c2]])</f>
        <v>0</v>
      </c>
      <c r="BF1978" s="9">
        <f>AVERAGE(MainTable[[#This Row],[n3]], MainTable[[#This Row],[n1]], MainTable[[#This Row],[n4]])</f>
        <v>2.1666666666666667E-2</v>
      </c>
      <c r="BG1978" s="9" t="str">
        <f>VLOOKUP(MainTable[[#This Row],[model]],ModelNames,4,FALSE)</f>
        <v>Tree Ensemble</v>
      </c>
      <c r="BH1978" s="9" cm="1">
        <f t="array" ref="BH1978">MEDIAN(IF($AM$2:$AM$2385=AM1978,$AN$2:$AN$2385))</f>
        <v>0.86949265687583444</v>
      </c>
      <c r="BI1978" s="9" t="str" cm="1">
        <f t="array" ref="BI1978">LEFT(A1978, MIN(IFERROR(FIND({"_binarized","_clean","_converted"}, A1978), LEN(A1978)+1))-1)</f>
        <v>prnn_crabs</v>
      </c>
    </row>
    <row r="1979" spans="1:61" x14ac:dyDescent="0.25">
      <c r="A1979" t="s">
        <v>161</v>
      </c>
      <c r="B1979" s="6">
        <v>72998</v>
      </c>
      <c r="C1979">
        <v>51</v>
      </c>
      <c r="D1979">
        <v>50</v>
      </c>
      <c r="E1979">
        <v>0</v>
      </c>
      <c r="F1979" s="1">
        <v>1</v>
      </c>
      <c r="G1979">
        <v>0</v>
      </c>
      <c r="H1979">
        <v>0</v>
      </c>
      <c r="I1979" s="1">
        <v>1.5705103540061749</v>
      </c>
      <c r="J1979" s="1">
        <v>1809.833648400042</v>
      </c>
      <c r="K1979" s="1">
        <v>22.81289910731984</v>
      </c>
      <c r="L1979" s="1">
        <v>11.534800000000001</v>
      </c>
      <c r="M1979" s="1">
        <v>4.9804000000000004</v>
      </c>
      <c r="N1979" s="2">
        <v>0.29299999999999998</v>
      </c>
      <c r="O1979" s="2">
        <v>0.63200000000000001</v>
      </c>
      <c r="P1979" s="2">
        <v>0.13400000000000001</v>
      </c>
      <c r="Q1979" s="2">
        <v>0.215</v>
      </c>
      <c r="R1979" s="2">
        <v>0.97899999999999998</v>
      </c>
      <c r="S1979" s="2">
        <v>0.94799999999999995</v>
      </c>
      <c r="T1979" s="2">
        <v>1E-3</v>
      </c>
      <c r="U1979" s="2">
        <v>0.112</v>
      </c>
      <c r="V1979" s="2">
        <v>7.0000000000000007E-2</v>
      </c>
      <c r="W1979" s="2">
        <v>7.9000000000000001E-2</v>
      </c>
      <c r="X1979" s="2">
        <v>0.371</v>
      </c>
      <c r="Y1979" s="2">
        <v>0.16</v>
      </c>
      <c r="Z1979" s="2">
        <v>0.10199999999999999</v>
      </c>
      <c r="AA1979" s="2">
        <v>0.54800000000000004</v>
      </c>
      <c r="AB1979" s="2">
        <v>0.998</v>
      </c>
      <c r="AC1979" s="2">
        <v>0.502</v>
      </c>
      <c r="AD1979" s="2">
        <v>0</v>
      </c>
      <c r="AE1979" s="2">
        <v>0.5</v>
      </c>
      <c r="AF1979" s="2">
        <v>3.0000000000000001E-3</v>
      </c>
      <c r="AG1979" s="2">
        <v>0</v>
      </c>
      <c r="AH1979" s="2">
        <v>0.08</v>
      </c>
      <c r="AI1979" s="2">
        <v>0</v>
      </c>
      <c r="AJ1979" s="2">
        <v>0</v>
      </c>
      <c r="AK1979">
        <v>35091014</v>
      </c>
      <c r="AL1979">
        <v>34535</v>
      </c>
      <c r="AM1979" t="s">
        <v>54</v>
      </c>
      <c r="AN1979" s="3">
        <v>0.93364199368130874</v>
      </c>
      <c r="AO1979" s="3">
        <v>2.9667407382288698E-3</v>
      </c>
      <c r="AP1979" s="3">
        <v>0.9336247182814702</v>
      </c>
      <c r="AQ1979" s="3">
        <v>2.968492418846465E-3</v>
      </c>
      <c r="AR1979" s="3">
        <v>0.9800531223067056</v>
      </c>
      <c r="AS1979" s="3">
        <v>9.6682583338389839E-4</v>
      </c>
      <c r="AT1979" s="10">
        <v>0.49427390098571777</v>
      </c>
      <c r="AU1979" s="1">
        <v>754.90625</v>
      </c>
      <c r="AV1979" s="5">
        <v>147691.39105750469</v>
      </c>
      <c r="AW1979" s="9">
        <v>108.97088360786439</v>
      </c>
      <c r="AX1979">
        <v>16</v>
      </c>
      <c r="AY1979" t="s">
        <v>50</v>
      </c>
      <c r="AZ1979" s="9">
        <f>AVERAGE(MainTable[[#This Row],[f1]:[f4]])</f>
        <v>0.58160000000000001</v>
      </c>
      <c r="BA1979" s="9">
        <f>AVERAGE(MainTable[[#This Row],[l1]:[l3]])</f>
        <v>6.0999999999999999E-2</v>
      </c>
      <c r="BB1979" s="9">
        <f>AVERAGE(MainTable[[#This Row],[n1]:[lsc]])</f>
        <v>0.37633333333333335</v>
      </c>
      <c r="BC1979" s="9">
        <f>AVERAGE(MainTable[[#This Row],[density]:[clsCoef]])</f>
        <v>0.251</v>
      </c>
      <c r="BD1979" s="9">
        <f>AVERAGE(MainTable[[#This Row],[t2]:[t4]])</f>
        <v>2.7666666666666669E-2</v>
      </c>
      <c r="BE1979" s="9">
        <f>AVERAGE(MainTable[[#This Row],[c1]:[c2]])</f>
        <v>0</v>
      </c>
      <c r="BF1979" s="9">
        <f>AVERAGE(MainTable[[#This Row],[n3]], MainTable[[#This Row],[n1]], MainTable[[#This Row],[n4]])</f>
        <v>0.11366666666666665</v>
      </c>
      <c r="BG1979" s="9" t="str">
        <f>VLOOKUP(MainTable[[#This Row],[model]],ModelNames,4,FALSE)</f>
        <v>Tree Ensemble</v>
      </c>
      <c r="BH1979" s="9" cm="1">
        <f t="array" ref="BH1979">MEDIAN(IF($AM$2:$AM$2385=AM1979,$AN$2:$AN$2385))</f>
        <v>0.87316363636363636</v>
      </c>
      <c r="BI1979" s="9" t="str" cm="1">
        <f t="array" ref="BI1979">LEFT(A1979, MIN(IFERROR(FIND({"_binarized","_clean","_converted"}, A1979), LEN(A1979)+1))-1)</f>
        <v>miniboone</v>
      </c>
    </row>
    <row r="1980" spans="1:61" x14ac:dyDescent="0.25">
      <c r="A1980" t="s">
        <v>161</v>
      </c>
      <c r="B1980" s="6">
        <v>72998</v>
      </c>
      <c r="C1980">
        <v>51</v>
      </c>
      <c r="D1980">
        <v>50</v>
      </c>
      <c r="E1980">
        <v>0</v>
      </c>
      <c r="F1980" s="1">
        <v>1</v>
      </c>
      <c r="G1980">
        <v>0</v>
      </c>
      <c r="H1980">
        <v>0</v>
      </c>
      <c r="I1980" s="1">
        <v>1.5705103540061749</v>
      </c>
      <c r="J1980" s="1">
        <v>1809.833648400042</v>
      </c>
      <c r="K1980" s="1">
        <v>22.81289910731984</v>
      </c>
      <c r="L1980" s="1">
        <v>11.534800000000001</v>
      </c>
      <c r="M1980" s="1">
        <v>4.9804000000000004</v>
      </c>
      <c r="N1980" s="2">
        <v>0.29299999999999998</v>
      </c>
      <c r="O1980" s="2">
        <v>0.63200000000000001</v>
      </c>
      <c r="P1980" s="2">
        <v>0.13400000000000001</v>
      </c>
      <c r="Q1980" s="2">
        <v>0.215</v>
      </c>
      <c r="R1980" s="2">
        <v>0.97899999999999998</v>
      </c>
      <c r="S1980" s="2">
        <v>0.94799999999999995</v>
      </c>
      <c r="T1980" s="2">
        <v>1E-3</v>
      </c>
      <c r="U1980" s="2">
        <v>0.112</v>
      </c>
      <c r="V1980" s="2">
        <v>7.0000000000000007E-2</v>
      </c>
      <c r="W1980" s="2">
        <v>7.9000000000000001E-2</v>
      </c>
      <c r="X1980" s="2">
        <v>0.371</v>
      </c>
      <c r="Y1980" s="2">
        <v>0.16</v>
      </c>
      <c r="Z1980" s="2">
        <v>0.10199999999999999</v>
      </c>
      <c r="AA1980" s="2">
        <v>0.54800000000000004</v>
      </c>
      <c r="AB1980" s="2">
        <v>0.998</v>
      </c>
      <c r="AC1980" s="2">
        <v>0.502</v>
      </c>
      <c r="AD1980" s="2">
        <v>0</v>
      </c>
      <c r="AE1980" s="2">
        <v>0.5</v>
      </c>
      <c r="AF1980" s="2">
        <v>3.0000000000000001E-3</v>
      </c>
      <c r="AG1980" s="2">
        <v>0</v>
      </c>
      <c r="AH1980" s="2">
        <v>0.08</v>
      </c>
      <c r="AI1980" s="2">
        <v>0</v>
      </c>
      <c r="AJ1980" s="2">
        <v>0</v>
      </c>
      <c r="AK1980">
        <v>35091014</v>
      </c>
      <c r="AL1980">
        <v>34535</v>
      </c>
      <c r="AM1980" t="s">
        <v>59</v>
      </c>
      <c r="AN1980" s="3">
        <v>0.93325842922249325</v>
      </c>
      <c r="AO1980" s="3">
        <v>2.66825058955156E-3</v>
      </c>
      <c r="AP1980" s="3">
        <v>0.93324495851474809</v>
      </c>
      <c r="AQ1980" s="3">
        <v>2.6702271295655582E-3</v>
      </c>
      <c r="AR1980" s="3">
        <v>0.98051847358819155</v>
      </c>
      <c r="AS1980" s="3">
        <v>8.0232364535372518E-4</v>
      </c>
      <c r="AT1980" s="10">
        <v>0.13545846939086911</v>
      </c>
      <c r="AU1980" s="1">
        <v>678.9375</v>
      </c>
      <c r="AV1980" s="5">
        <v>538910.5629811635</v>
      </c>
      <c r="AW1980" s="9">
        <v>8.8615701198577881</v>
      </c>
      <c r="AX1980">
        <v>1</v>
      </c>
      <c r="AY1980" t="s">
        <v>50</v>
      </c>
      <c r="AZ1980" s="9">
        <f>AVERAGE(MainTable[[#This Row],[f1]:[f4]])</f>
        <v>0.58160000000000001</v>
      </c>
      <c r="BA1980" s="9">
        <f>AVERAGE(MainTable[[#This Row],[l1]:[l3]])</f>
        <v>6.0999999999999999E-2</v>
      </c>
      <c r="BB1980" s="9">
        <f>AVERAGE(MainTable[[#This Row],[n1]:[lsc]])</f>
        <v>0.37633333333333335</v>
      </c>
      <c r="BC1980" s="9">
        <f>AVERAGE(MainTable[[#This Row],[density]:[clsCoef]])</f>
        <v>0.251</v>
      </c>
      <c r="BD1980" s="9">
        <f>AVERAGE(MainTable[[#This Row],[t2]:[t4]])</f>
        <v>2.7666666666666669E-2</v>
      </c>
      <c r="BE1980" s="9">
        <f>AVERAGE(MainTable[[#This Row],[c1]:[c2]])</f>
        <v>0</v>
      </c>
      <c r="BF1980" s="9">
        <f>AVERAGE(MainTable[[#This Row],[n3]], MainTable[[#This Row],[n1]], MainTable[[#This Row],[n4]])</f>
        <v>0.11366666666666665</v>
      </c>
      <c r="BG1980" s="9" t="str">
        <f>VLOOKUP(MainTable[[#This Row],[model]],ModelNames,4,FALSE)</f>
        <v>Tree Ensemble</v>
      </c>
      <c r="BH1980" s="9" cm="1">
        <f t="array" ref="BH1980">MEDIAN(IF($AM$2:$AM$2385=AM1980,$AN$2:$AN$2385))</f>
        <v>0.86949265687583444</v>
      </c>
      <c r="BI1980" s="9" t="str" cm="1">
        <f t="array" ref="BI1980">LEFT(A1980, MIN(IFERROR(FIND({"_binarized","_clean","_converted"}, A1980), LEN(A1980)+1))-1)</f>
        <v>miniboone</v>
      </c>
    </row>
    <row r="1981" spans="1:61" x14ac:dyDescent="0.25">
      <c r="A1981" t="s">
        <v>161</v>
      </c>
      <c r="B1981" s="6">
        <v>72998</v>
      </c>
      <c r="C1981">
        <v>51</v>
      </c>
      <c r="D1981">
        <v>50</v>
      </c>
      <c r="E1981">
        <v>0</v>
      </c>
      <c r="F1981" s="1">
        <v>1</v>
      </c>
      <c r="G1981">
        <v>0</v>
      </c>
      <c r="H1981">
        <v>0</v>
      </c>
      <c r="I1981" s="1">
        <v>1.5705103540061749</v>
      </c>
      <c r="J1981" s="1">
        <v>1809.833648400042</v>
      </c>
      <c r="K1981" s="1">
        <v>22.81289910731984</v>
      </c>
      <c r="L1981" s="1">
        <v>11.534800000000001</v>
      </c>
      <c r="M1981" s="1">
        <v>4.9804000000000004</v>
      </c>
      <c r="N1981" s="2">
        <v>0.29299999999999998</v>
      </c>
      <c r="O1981" s="2">
        <v>0.63200000000000001</v>
      </c>
      <c r="P1981" s="2">
        <v>0.13400000000000001</v>
      </c>
      <c r="Q1981" s="2">
        <v>0.215</v>
      </c>
      <c r="R1981" s="2">
        <v>0.97899999999999998</v>
      </c>
      <c r="S1981" s="2">
        <v>0.94799999999999995</v>
      </c>
      <c r="T1981" s="2">
        <v>1E-3</v>
      </c>
      <c r="U1981" s="2">
        <v>0.112</v>
      </c>
      <c r="V1981" s="2">
        <v>7.0000000000000007E-2</v>
      </c>
      <c r="W1981" s="2">
        <v>7.9000000000000001E-2</v>
      </c>
      <c r="X1981" s="2">
        <v>0.371</v>
      </c>
      <c r="Y1981" s="2">
        <v>0.16</v>
      </c>
      <c r="Z1981" s="2">
        <v>0.10199999999999999</v>
      </c>
      <c r="AA1981" s="2">
        <v>0.54800000000000004</v>
      </c>
      <c r="AB1981" s="2">
        <v>0.998</v>
      </c>
      <c r="AC1981" s="2">
        <v>0.502</v>
      </c>
      <c r="AD1981" s="2">
        <v>0</v>
      </c>
      <c r="AE1981" s="2">
        <v>0.5</v>
      </c>
      <c r="AF1981" s="2">
        <v>3.0000000000000001E-3</v>
      </c>
      <c r="AG1981" s="2">
        <v>0</v>
      </c>
      <c r="AH1981" s="2">
        <v>0.08</v>
      </c>
      <c r="AI1981" s="2">
        <v>0</v>
      </c>
      <c r="AJ1981" s="2">
        <v>0</v>
      </c>
      <c r="AK1981">
        <v>35091014</v>
      </c>
      <c r="AL1981">
        <v>34535</v>
      </c>
      <c r="AM1981" t="s">
        <v>49</v>
      </c>
      <c r="AN1981" s="3">
        <v>0.93225841983922708</v>
      </c>
      <c r="AO1981" s="3">
        <v>2.0095879190965131E-3</v>
      </c>
      <c r="AP1981" s="3">
        <v>0.93223330127329684</v>
      </c>
      <c r="AQ1981" s="3">
        <v>2.0153246729131421E-3</v>
      </c>
      <c r="AR1981" s="3">
        <v>0.9794527795156005</v>
      </c>
      <c r="AS1981" s="3">
        <v>1.062437150895722E-3</v>
      </c>
      <c r="AT1981" s="10">
        <v>1.8019437789916989E-2</v>
      </c>
      <c r="AU1981" s="1">
        <v>777.9609375</v>
      </c>
      <c r="AV1981" s="5">
        <v>4051180.777729264</v>
      </c>
      <c r="AW1981" s="9">
        <v>128.30519127845761</v>
      </c>
      <c r="AX1981">
        <v>16</v>
      </c>
      <c r="AY1981" t="s">
        <v>50</v>
      </c>
      <c r="AZ1981" s="9">
        <f>AVERAGE(MainTable[[#This Row],[f1]:[f4]])</f>
        <v>0.58160000000000001</v>
      </c>
      <c r="BA1981" s="9">
        <f>AVERAGE(MainTable[[#This Row],[l1]:[l3]])</f>
        <v>6.0999999999999999E-2</v>
      </c>
      <c r="BB1981" s="9">
        <f>AVERAGE(MainTable[[#This Row],[n1]:[lsc]])</f>
        <v>0.37633333333333335</v>
      </c>
      <c r="BC1981" s="9">
        <f>AVERAGE(MainTable[[#This Row],[density]:[clsCoef]])</f>
        <v>0.251</v>
      </c>
      <c r="BD1981" s="9">
        <f>AVERAGE(MainTable[[#This Row],[t2]:[t4]])</f>
        <v>2.7666666666666669E-2</v>
      </c>
      <c r="BE1981" s="9">
        <f>AVERAGE(MainTable[[#This Row],[c1]:[c2]])</f>
        <v>0</v>
      </c>
      <c r="BF1981" s="9">
        <f>AVERAGE(MainTable[[#This Row],[n3]], MainTable[[#This Row],[n1]], MainTable[[#This Row],[n4]])</f>
        <v>0.11366666666666665</v>
      </c>
      <c r="BG1981" s="9" t="str">
        <f>VLOOKUP(MainTable[[#This Row],[model]],ModelNames,4,FALSE)</f>
        <v>Neural</v>
      </c>
      <c r="BH1981" s="9" cm="1">
        <f t="array" ref="BH1981">MEDIAN(IF($AM$2:$AM$2385=AM1981,$AN$2:$AN$2385))</f>
        <v>0.87620447459485384</v>
      </c>
      <c r="BI1981" s="9" t="str" cm="1">
        <f t="array" ref="BI1981">LEFT(A1981, MIN(IFERROR(FIND({"_binarized","_clean","_converted"}, A1981), LEN(A1981)+1))-1)</f>
        <v>miniboone</v>
      </c>
    </row>
    <row r="1982" spans="1:61" x14ac:dyDescent="0.25">
      <c r="A1982" t="s">
        <v>161</v>
      </c>
      <c r="B1982" s="6">
        <v>72998</v>
      </c>
      <c r="C1982">
        <v>51</v>
      </c>
      <c r="D1982">
        <v>50</v>
      </c>
      <c r="E1982">
        <v>0</v>
      </c>
      <c r="F1982" s="1">
        <v>1</v>
      </c>
      <c r="G1982">
        <v>0</v>
      </c>
      <c r="H1982">
        <v>0</v>
      </c>
      <c r="I1982" s="1">
        <v>1.5705103540061749</v>
      </c>
      <c r="J1982" s="1">
        <v>1809.833648400042</v>
      </c>
      <c r="K1982" s="1">
        <v>22.81289910731984</v>
      </c>
      <c r="L1982" s="1">
        <v>11.534800000000001</v>
      </c>
      <c r="M1982" s="1">
        <v>4.9804000000000004</v>
      </c>
      <c r="N1982" s="2">
        <v>0.29299999999999998</v>
      </c>
      <c r="O1982" s="2">
        <v>0.63200000000000001</v>
      </c>
      <c r="P1982" s="2">
        <v>0.13400000000000001</v>
      </c>
      <c r="Q1982" s="2">
        <v>0.215</v>
      </c>
      <c r="R1982" s="2">
        <v>0.97899999999999998</v>
      </c>
      <c r="S1982" s="2">
        <v>0.94799999999999995</v>
      </c>
      <c r="T1982" s="2">
        <v>1E-3</v>
      </c>
      <c r="U1982" s="2">
        <v>0.112</v>
      </c>
      <c r="V1982" s="2">
        <v>7.0000000000000007E-2</v>
      </c>
      <c r="W1982" s="2">
        <v>7.9000000000000001E-2</v>
      </c>
      <c r="X1982" s="2">
        <v>0.371</v>
      </c>
      <c r="Y1982" s="2">
        <v>0.16</v>
      </c>
      <c r="Z1982" s="2">
        <v>0.10199999999999999</v>
      </c>
      <c r="AA1982" s="2">
        <v>0.54800000000000004</v>
      </c>
      <c r="AB1982" s="2">
        <v>0.998</v>
      </c>
      <c r="AC1982" s="2">
        <v>0.502</v>
      </c>
      <c r="AD1982" s="2">
        <v>0</v>
      </c>
      <c r="AE1982" s="2">
        <v>0.5</v>
      </c>
      <c r="AF1982" s="2">
        <v>3.0000000000000001E-3</v>
      </c>
      <c r="AG1982" s="2">
        <v>0</v>
      </c>
      <c r="AH1982" s="2">
        <v>0.08</v>
      </c>
      <c r="AI1982" s="2">
        <v>0</v>
      </c>
      <c r="AJ1982" s="2">
        <v>0</v>
      </c>
      <c r="AK1982">
        <v>35091014</v>
      </c>
      <c r="AL1982">
        <v>34535</v>
      </c>
      <c r="AM1982" t="s">
        <v>52</v>
      </c>
      <c r="AN1982" s="3">
        <v>0.93186113423043615</v>
      </c>
      <c r="AO1982" s="3">
        <v>3.0349644428598549E-3</v>
      </c>
      <c r="AP1982" s="3">
        <v>0.93184030202680701</v>
      </c>
      <c r="AQ1982" s="3">
        <v>3.0365650497463231E-3</v>
      </c>
      <c r="AR1982" s="3">
        <v>0.97962138916944208</v>
      </c>
      <c r="AS1982" s="3">
        <v>9.8604015000217397E-4</v>
      </c>
      <c r="AT1982" s="10">
        <v>0.4753725528717041</v>
      </c>
      <c r="AU1982" s="1">
        <v>1140.9453125</v>
      </c>
      <c r="AV1982" s="5">
        <v>153563.76711068049</v>
      </c>
      <c r="AW1982" s="9">
        <v>18.045064687728878</v>
      </c>
      <c r="AX1982">
        <v>24</v>
      </c>
      <c r="AY1982" t="s">
        <v>50</v>
      </c>
      <c r="AZ1982" s="9">
        <f>AVERAGE(MainTable[[#This Row],[f1]:[f4]])</f>
        <v>0.58160000000000001</v>
      </c>
      <c r="BA1982" s="9">
        <f>AVERAGE(MainTable[[#This Row],[l1]:[l3]])</f>
        <v>6.0999999999999999E-2</v>
      </c>
      <c r="BB1982" s="9">
        <f>AVERAGE(MainTable[[#This Row],[n1]:[lsc]])</f>
        <v>0.37633333333333335</v>
      </c>
      <c r="BC1982" s="9">
        <f>AVERAGE(MainTable[[#This Row],[density]:[clsCoef]])</f>
        <v>0.251</v>
      </c>
      <c r="BD1982" s="9">
        <f>AVERAGE(MainTable[[#This Row],[t2]:[t4]])</f>
        <v>2.7666666666666669E-2</v>
      </c>
      <c r="BE1982" s="9">
        <f>AVERAGE(MainTable[[#This Row],[c1]:[c2]])</f>
        <v>0</v>
      </c>
      <c r="BF1982" s="9">
        <f>AVERAGE(MainTable[[#This Row],[n3]], MainTable[[#This Row],[n1]], MainTable[[#This Row],[n4]])</f>
        <v>0.11366666666666665</v>
      </c>
      <c r="BG1982" s="9" t="str">
        <f>VLOOKUP(MainTable[[#This Row],[model]],ModelNames,4,FALSE)</f>
        <v>Tree Ensemble</v>
      </c>
      <c r="BH1982" s="9" cm="1">
        <f t="array" ref="BH1982">MEDIAN(IF($AM$2:$AM$2385=AM1982,$AN$2:$AN$2385))</f>
        <v>0.87140340575455077</v>
      </c>
      <c r="BI1982" s="9" t="str" cm="1">
        <f t="array" ref="BI1982">LEFT(A1982, MIN(IFERROR(FIND({"_binarized","_clean","_converted"}, A1982), LEN(A1982)+1))-1)</f>
        <v>miniboone</v>
      </c>
    </row>
    <row r="1983" spans="1:61" x14ac:dyDescent="0.25">
      <c r="A1983" t="s">
        <v>210</v>
      </c>
      <c r="B1983" s="6">
        <v>5124</v>
      </c>
      <c r="C1983">
        <v>21</v>
      </c>
      <c r="D1983">
        <v>20</v>
      </c>
      <c r="E1983">
        <v>0</v>
      </c>
      <c r="F1983" s="1">
        <v>1</v>
      </c>
      <c r="G1983">
        <v>0</v>
      </c>
      <c r="H1983">
        <v>0</v>
      </c>
      <c r="I1983" s="1">
        <v>1000000</v>
      </c>
      <c r="J1983" s="1">
        <v>0.92945873119330658</v>
      </c>
      <c r="K1983" s="1">
        <v>0.91552469969564887</v>
      </c>
      <c r="L1983" s="1">
        <v>27.4068</v>
      </c>
      <c r="M1983" s="1">
        <v>7.7644000000000002</v>
      </c>
      <c r="N1983" s="2">
        <v>0.39600000000000002</v>
      </c>
      <c r="O1983" s="2">
        <v>0.32100000000000001</v>
      </c>
      <c r="P1983" s="2">
        <v>0.17599999999999999</v>
      </c>
      <c r="Q1983" s="2">
        <v>5.8999999999999997E-2</v>
      </c>
      <c r="R1983" s="2">
        <v>0.80500000000000005</v>
      </c>
      <c r="S1983" s="2">
        <v>0.72799999999999998</v>
      </c>
      <c r="T1983" s="2">
        <v>1.7999999999999999E-2</v>
      </c>
      <c r="U1983" s="2">
        <v>8.5000000000000006E-2</v>
      </c>
      <c r="V1983" s="2">
        <v>4.3999999999999997E-2</v>
      </c>
      <c r="W1983" s="2">
        <v>0.11799999999999999</v>
      </c>
      <c r="X1983" s="2">
        <v>0.45200000000000001</v>
      </c>
      <c r="Y1983" s="2">
        <v>0.23200000000000001</v>
      </c>
      <c r="Z1983" s="2">
        <v>0.1</v>
      </c>
      <c r="AA1983" s="2">
        <v>0.94599999999999995</v>
      </c>
      <c r="AB1983" s="2">
        <v>0.998</v>
      </c>
      <c r="AC1983" s="2">
        <v>0.998</v>
      </c>
      <c r="AD1983" s="2">
        <v>0.79200000000000004</v>
      </c>
      <c r="AE1983" s="2">
        <v>0.97599999999999998</v>
      </c>
      <c r="AF1983" s="2">
        <v>4.0000000000000001E-3</v>
      </c>
      <c r="AG1983" s="2">
        <v>3.0000000000000001E-3</v>
      </c>
      <c r="AH1983" s="2">
        <v>0.85</v>
      </c>
      <c r="AI1983" s="2">
        <v>0</v>
      </c>
      <c r="AJ1983" s="2">
        <v>0</v>
      </c>
      <c r="AK1983">
        <v>425537</v>
      </c>
      <c r="AL1983">
        <v>18.260000000000002</v>
      </c>
      <c r="AM1983" t="s">
        <v>49</v>
      </c>
      <c r="AN1983" s="3">
        <v>0.92974275914634141</v>
      </c>
      <c r="AO1983" s="3">
        <v>6.2580677869905309E-3</v>
      </c>
      <c r="AP1983" s="3">
        <v>0.9296934507025012</v>
      </c>
      <c r="AQ1983" s="3">
        <v>6.279975219722107E-3</v>
      </c>
      <c r="AR1983" s="3">
        <v>0.97507041946024453</v>
      </c>
      <c r="AS1983" s="3">
        <v>5.276458104410982E-3</v>
      </c>
      <c r="AT1983" s="10">
        <v>3.3463955E-3</v>
      </c>
      <c r="AU1983" s="1">
        <v>378.3359375</v>
      </c>
      <c r="AV1983" s="5">
        <v>1531498.5964462301</v>
      </c>
      <c r="AW1983" s="9">
        <v>26.163825988769531</v>
      </c>
      <c r="AX1983">
        <v>16</v>
      </c>
      <c r="AY1983" t="s">
        <v>50</v>
      </c>
      <c r="AZ1983" s="9">
        <f>AVERAGE(MainTable[[#This Row],[f1]:[f4]])</f>
        <v>0.41780000000000006</v>
      </c>
      <c r="BA1983" s="9">
        <f>AVERAGE(MainTable[[#This Row],[l1]:[l3]])</f>
        <v>4.9000000000000009E-2</v>
      </c>
      <c r="BB1983" s="9">
        <f>AVERAGE(MainTable[[#This Row],[n1]:[lsc]])</f>
        <v>0.47433333333333333</v>
      </c>
      <c r="BC1983" s="9">
        <f>AVERAGE(MainTable[[#This Row],[density]:[clsCoef]])</f>
        <v>0.89500000000000002</v>
      </c>
      <c r="BD1983" s="9">
        <f>AVERAGE(MainTable[[#This Row],[t2]:[t4]])</f>
        <v>0.28566666666666668</v>
      </c>
      <c r="BE1983" s="9">
        <f>AVERAGE(MainTable[[#This Row],[c1]:[c2]])</f>
        <v>0</v>
      </c>
      <c r="BF1983" s="9">
        <f>AVERAGE(MainTable[[#This Row],[n3]], MainTable[[#This Row],[n1]], MainTable[[#This Row],[n4]])</f>
        <v>0.15</v>
      </c>
      <c r="BG1983" s="9" t="str">
        <f>VLOOKUP(MainTable[[#This Row],[model]],ModelNames,4,FALSE)</f>
        <v>Neural</v>
      </c>
      <c r="BH1983" s="9" cm="1">
        <f t="array" ref="BH1983">MEDIAN(IF($AM$2:$AM$2385=AM1983,$AN$2:$AN$2385))</f>
        <v>0.87620447459485384</v>
      </c>
      <c r="BI1983" s="9" t="str" cm="1">
        <f t="array" ref="BI1983">LEFT(A1983, MIN(IFERROR(FIND({"_binarized","_clean","_converted"}, A1983), LEN(A1983)+1))-1)</f>
        <v>sylvine</v>
      </c>
    </row>
    <row r="1984" spans="1:61" x14ac:dyDescent="0.25">
      <c r="A1984" t="s">
        <v>210</v>
      </c>
      <c r="B1984" s="6">
        <v>5124</v>
      </c>
      <c r="C1984">
        <v>21</v>
      </c>
      <c r="D1984">
        <v>20</v>
      </c>
      <c r="E1984">
        <v>0</v>
      </c>
      <c r="F1984" s="1">
        <v>1</v>
      </c>
      <c r="G1984">
        <v>0</v>
      </c>
      <c r="H1984">
        <v>0</v>
      </c>
      <c r="I1984" s="1">
        <v>1000000</v>
      </c>
      <c r="J1984" s="1">
        <v>0.92945873119330658</v>
      </c>
      <c r="K1984" s="1">
        <v>0.91552469969564887</v>
      </c>
      <c r="L1984" s="1">
        <v>27.4068</v>
      </c>
      <c r="M1984" s="1">
        <v>7.7644000000000002</v>
      </c>
      <c r="N1984" s="2">
        <v>0.39600000000000002</v>
      </c>
      <c r="O1984" s="2">
        <v>0.32100000000000001</v>
      </c>
      <c r="P1984" s="2">
        <v>0.17599999999999999</v>
      </c>
      <c r="Q1984" s="2">
        <v>5.8999999999999997E-2</v>
      </c>
      <c r="R1984" s="2">
        <v>0.80500000000000005</v>
      </c>
      <c r="S1984" s="2">
        <v>0.72799999999999998</v>
      </c>
      <c r="T1984" s="2">
        <v>1.7999999999999999E-2</v>
      </c>
      <c r="U1984" s="2">
        <v>8.5000000000000006E-2</v>
      </c>
      <c r="V1984" s="2">
        <v>4.3999999999999997E-2</v>
      </c>
      <c r="W1984" s="2">
        <v>0.11799999999999999</v>
      </c>
      <c r="X1984" s="2">
        <v>0.45200000000000001</v>
      </c>
      <c r="Y1984" s="2">
        <v>0.23200000000000001</v>
      </c>
      <c r="Z1984" s="2">
        <v>0.1</v>
      </c>
      <c r="AA1984" s="2">
        <v>0.94599999999999995</v>
      </c>
      <c r="AB1984" s="2">
        <v>0.998</v>
      </c>
      <c r="AC1984" s="2">
        <v>0.998</v>
      </c>
      <c r="AD1984" s="2">
        <v>0.79200000000000004</v>
      </c>
      <c r="AE1984" s="2">
        <v>0.97599999999999998</v>
      </c>
      <c r="AF1984" s="2">
        <v>4.0000000000000001E-3</v>
      </c>
      <c r="AG1984" s="2">
        <v>3.0000000000000001E-3</v>
      </c>
      <c r="AH1984" s="2">
        <v>0.85</v>
      </c>
      <c r="AI1984" s="2">
        <v>0</v>
      </c>
      <c r="AJ1984" s="2">
        <v>0</v>
      </c>
      <c r="AK1984">
        <v>425537</v>
      </c>
      <c r="AL1984">
        <v>18.260000000000002</v>
      </c>
      <c r="AM1984" t="s">
        <v>51</v>
      </c>
      <c r="AN1984" s="3">
        <v>0.92564367378048795</v>
      </c>
      <c r="AO1984" s="3">
        <v>6.6610481884911144E-3</v>
      </c>
      <c r="AP1984" s="3">
        <v>0.92548142590559512</v>
      </c>
      <c r="AQ1984" s="3">
        <v>6.743805640846783E-3</v>
      </c>
      <c r="AT1984" s="10">
        <v>0.30039298530000003</v>
      </c>
      <c r="AU1984" s="1">
        <v>361.89453125</v>
      </c>
      <c r="AV1984" s="5">
        <v>17060.98427741967</v>
      </c>
      <c r="AW1984" s="9">
        <v>1.833365678787231</v>
      </c>
      <c r="AX1984">
        <v>12</v>
      </c>
      <c r="AY1984" t="s">
        <v>50</v>
      </c>
      <c r="AZ1984" s="9">
        <f>AVERAGE(MainTable[[#This Row],[f1]:[f4]])</f>
        <v>0.41780000000000006</v>
      </c>
      <c r="BA1984" s="9">
        <f>AVERAGE(MainTable[[#This Row],[l1]:[l3]])</f>
        <v>4.9000000000000009E-2</v>
      </c>
      <c r="BB1984" s="9">
        <f>AVERAGE(MainTable[[#This Row],[n1]:[lsc]])</f>
        <v>0.47433333333333333</v>
      </c>
      <c r="BC1984" s="9">
        <f>AVERAGE(MainTable[[#This Row],[density]:[clsCoef]])</f>
        <v>0.89500000000000002</v>
      </c>
      <c r="BD1984" s="9">
        <f>AVERAGE(MainTable[[#This Row],[t2]:[t4]])</f>
        <v>0.28566666666666668</v>
      </c>
      <c r="BE1984" s="9">
        <f>AVERAGE(MainTable[[#This Row],[c1]:[c2]])</f>
        <v>0</v>
      </c>
      <c r="BF1984" s="9">
        <f>AVERAGE(MainTable[[#This Row],[n3]], MainTable[[#This Row],[n1]], MainTable[[#This Row],[n4]])</f>
        <v>0.15</v>
      </c>
      <c r="BG1984" s="9" t="str">
        <f>VLOOKUP(MainTable[[#This Row],[model]],ModelNames,4,FALSE)</f>
        <v>Kernel/SVM</v>
      </c>
      <c r="BH1984" s="9" cm="1">
        <f t="array" ref="BH1984">MEDIAN(IF($AM$2:$AM$2385=AM1984,$AN$2:$AN$2385))</f>
        <v>0.87225452196382425</v>
      </c>
      <c r="BI1984" s="9" t="str" cm="1">
        <f t="array" ref="BI1984">LEFT(A1984, MIN(IFERROR(FIND({"_binarized","_clean","_converted"}, A1984), LEN(A1984)+1))-1)</f>
        <v>sylvine</v>
      </c>
    </row>
    <row r="1985" spans="1:61" x14ac:dyDescent="0.25">
      <c r="A1985" t="s">
        <v>107</v>
      </c>
      <c r="B1985" s="6">
        <v>566602</v>
      </c>
      <c r="C1985">
        <v>11</v>
      </c>
      <c r="D1985">
        <v>10</v>
      </c>
      <c r="E1985">
        <v>0</v>
      </c>
      <c r="F1985" s="1">
        <v>1</v>
      </c>
      <c r="G1985">
        <v>0</v>
      </c>
      <c r="H1985">
        <v>0</v>
      </c>
      <c r="I1985" s="1">
        <v>1000000</v>
      </c>
      <c r="J1985" s="1">
        <v>1.239775913546852</v>
      </c>
      <c r="K1985" s="1">
        <v>0.9460835840902202</v>
      </c>
      <c r="L1985" s="1">
        <v>47.161200000000001</v>
      </c>
      <c r="M1985" s="1">
        <v>26.5669</v>
      </c>
      <c r="N1985" s="2">
        <v>0.47599999999999998</v>
      </c>
      <c r="O1985" s="2">
        <v>0.95499999999999996</v>
      </c>
      <c r="P1985" s="2">
        <v>0.74</v>
      </c>
      <c r="Q1985" s="2">
        <v>0.19400000000000001</v>
      </c>
      <c r="R1985" s="2">
        <v>0.96899999999999997</v>
      </c>
      <c r="S1985" s="2">
        <v>0.96499999999999997</v>
      </c>
      <c r="T1985" s="2">
        <v>0.157</v>
      </c>
      <c r="U1985" s="2">
        <v>0.38</v>
      </c>
      <c r="V1985" s="2">
        <v>0.35399999999999998</v>
      </c>
      <c r="W1985" s="2">
        <v>0.122</v>
      </c>
      <c r="X1985" s="2">
        <v>0.379</v>
      </c>
      <c r="Y1985" s="2">
        <v>0.216</v>
      </c>
      <c r="Z1985" s="2">
        <v>0.245</v>
      </c>
      <c r="AA1985" s="2">
        <v>0.67500000000000004</v>
      </c>
      <c r="AB1985" s="2">
        <v>1</v>
      </c>
      <c r="AC1985" s="2">
        <v>0.95799999999999996</v>
      </c>
      <c r="AD1985" s="2">
        <v>0.46400000000000002</v>
      </c>
      <c r="AE1985" s="2">
        <v>0.89300000000000002</v>
      </c>
      <c r="AF1985" s="2">
        <v>1E-3</v>
      </c>
      <c r="AG1985" s="2">
        <v>1E-3</v>
      </c>
      <c r="AH1985" s="2">
        <v>0.8</v>
      </c>
      <c r="AI1985" s="2">
        <v>0</v>
      </c>
      <c r="AJ1985" s="2">
        <v>0</v>
      </c>
      <c r="AK1985">
        <v>104203820</v>
      </c>
      <c r="AL1985">
        <v>297.32</v>
      </c>
      <c r="AM1985" t="s">
        <v>53</v>
      </c>
      <c r="AN1985" s="3">
        <v>0.92375424010423579</v>
      </c>
      <c r="AO1985" s="3">
        <v>5.3911636331386279E-4</v>
      </c>
      <c r="AP1985" s="3">
        <v>0.92375157441678846</v>
      </c>
      <c r="AQ1985" s="3">
        <v>5.3917766129577406E-4</v>
      </c>
      <c r="AR1985" s="3">
        <v>0.97828063348411864</v>
      </c>
      <c r="AS1985" s="3">
        <v>1.9383271014871781E-4</v>
      </c>
      <c r="AT1985" s="10">
        <v>32.73540210723877</v>
      </c>
      <c r="AU1985" s="1">
        <v>514.59765625</v>
      </c>
      <c r="AV1985" s="5">
        <v>17308.631131025781</v>
      </c>
      <c r="AW1985" s="9">
        <v>4.0712835788726807</v>
      </c>
      <c r="AX1985">
        <v>24</v>
      </c>
      <c r="AY1985" t="s">
        <v>50</v>
      </c>
      <c r="AZ1985" s="9">
        <f>AVERAGE(MainTable[[#This Row],[f1]:[f4]])</f>
        <v>0.76459999999999995</v>
      </c>
      <c r="BA1985" s="9">
        <f>AVERAGE(MainTable[[#This Row],[l1]:[l3]])</f>
        <v>0.29699999999999999</v>
      </c>
      <c r="BB1985" s="9">
        <f>AVERAGE(MainTable[[#This Row],[n1]:[lsc]])</f>
        <v>0.4395</v>
      </c>
      <c r="BC1985" s="9">
        <f>AVERAGE(MainTable[[#This Row],[density]:[clsCoef]])</f>
        <v>0.71099999999999997</v>
      </c>
      <c r="BD1985" s="9">
        <f>AVERAGE(MainTable[[#This Row],[t2]:[t4]])</f>
        <v>0.26733333333333337</v>
      </c>
      <c r="BE1985" s="9">
        <f>AVERAGE(MainTable[[#This Row],[c1]:[c2]])</f>
        <v>0</v>
      </c>
      <c r="BF1985" s="9">
        <f>AVERAGE(MainTable[[#This Row],[n3]], MainTable[[#This Row],[n1]], MainTable[[#This Row],[n4]])</f>
        <v>0.19433333333333333</v>
      </c>
      <c r="BG1985" s="9" t="str">
        <f>VLOOKUP(MainTable[[#This Row],[model]],ModelNames,4,FALSE)</f>
        <v>Instance-based</v>
      </c>
      <c r="BH1985" s="9" cm="1">
        <f t="array" ref="BH1985">MEDIAN(IF($AM$2:$AM$2385=AM1985,$AN$2:$AN$2385))</f>
        <v>0.85</v>
      </c>
      <c r="BI1985" s="9" t="str" cm="1">
        <f t="array" ref="BI1985">LEFT(A1985, MIN(IFERROR(FIND({"_binarized","_clean","_converted"}, A1985), LEN(A1985)+1))-1)</f>
        <v>covertype</v>
      </c>
    </row>
    <row r="1986" spans="1:61" x14ac:dyDescent="0.25">
      <c r="A1986" t="s">
        <v>210</v>
      </c>
      <c r="B1986" s="6">
        <v>5124</v>
      </c>
      <c r="C1986">
        <v>21</v>
      </c>
      <c r="D1986">
        <v>20</v>
      </c>
      <c r="E1986">
        <v>0</v>
      </c>
      <c r="F1986" s="1">
        <v>1</v>
      </c>
      <c r="G1986">
        <v>0</v>
      </c>
      <c r="H1986">
        <v>0</v>
      </c>
      <c r="I1986" s="1">
        <v>1000000</v>
      </c>
      <c r="J1986" s="1">
        <v>0.92945873119330658</v>
      </c>
      <c r="K1986" s="1">
        <v>0.91552469969564887</v>
      </c>
      <c r="L1986" s="1">
        <v>27.4068</v>
      </c>
      <c r="M1986" s="1">
        <v>7.7644000000000002</v>
      </c>
      <c r="N1986" s="2">
        <v>0.39600000000000002</v>
      </c>
      <c r="O1986" s="2">
        <v>0.32100000000000001</v>
      </c>
      <c r="P1986" s="2">
        <v>0.17599999999999999</v>
      </c>
      <c r="Q1986" s="2">
        <v>5.8999999999999997E-2</v>
      </c>
      <c r="R1986" s="2">
        <v>0.80500000000000005</v>
      </c>
      <c r="S1986" s="2">
        <v>0.72799999999999998</v>
      </c>
      <c r="T1986" s="2">
        <v>1.7999999999999999E-2</v>
      </c>
      <c r="U1986" s="2">
        <v>8.5000000000000006E-2</v>
      </c>
      <c r="V1986" s="2">
        <v>4.3999999999999997E-2</v>
      </c>
      <c r="W1986" s="2">
        <v>0.11799999999999999</v>
      </c>
      <c r="X1986" s="2">
        <v>0.45200000000000001</v>
      </c>
      <c r="Y1986" s="2">
        <v>0.23200000000000001</v>
      </c>
      <c r="Z1986" s="2">
        <v>0.1</v>
      </c>
      <c r="AA1986" s="2">
        <v>0.94599999999999995</v>
      </c>
      <c r="AB1986" s="2">
        <v>0.998</v>
      </c>
      <c r="AC1986" s="2">
        <v>0.998</v>
      </c>
      <c r="AD1986" s="2">
        <v>0.79200000000000004</v>
      </c>
      <c r="AE1986" s="2">
        <v>0.97599999999999998</v>
      </c>
      <c r="AF1986" s="2">
        <v>4.0000000000000001E-3</v>
      </c>
      <c r="AG1986" s="2">
        <v>3.0000000000000001E-3</v>
      </c>
      <c r="AH1986" s="2">
        <v>0.85</v>
      </c>
      <c r="AI1986" s="2">
        <v>0</v>
      </c>
      <c r="AJ1986" s="2">
        <v>0</v>
      </c>
      <c r="AK1986">
        <v>425537</v>
      </c>
      <c r="AL1986">
        <v>18.260000000000002</v>
      </c>
      <c r="AM1986" t="s">
        <v>57</v>
      </c>
      <c r="AN1986" s="3">
        <v>0.91920445884146351</v>
      </c>
      <c r="AO1986" s="3">
        <v>4.8234689668604346E-3</v>
      </c>
      <c r="AP1986" s="3">
        <v>0.91917918110165076</v>
      </c>
      <c r="AQ1986" s="3">
        <v>4.8366639708044877E-3</v>
      </c>
      <c r="AR1986" s="3">
        <v>0.93952161480344054</v>
      </c>
      <c r="AS1986" s="3">
        <v>3.6707843449785989E-3</v>
      </c>
      <c r="AT1986" s="10">
        <v>1.66924E-3</v>
      </c>
      <c r="AU1986" s="1">
        <v>212.9453125</v>
      </c>
      <c r="AV1986" s="5">
        <v>3070259.5232314002</v>
      </c>
      <c r="AW1986" s="9">
        <v>2.556550025939941</v>
      </c>
      <c r="AX1986">
        <v>24</v>
      </c>
      <c r="AY1986" t="s">
        <v>50</v>
      </c>
      <c r="AZ1986" s="9">
        <f>AVERAGE(MainTable[[#This Row],[f1]:[f4]])</f>
        <v>0.41780000000000006</v>
      </c>
      <c r="BA1986" s="9">
        <f>AVERAGE(MainTable[[#This Row],[l1]:[l3]])</f>
        <v>4.9000000000000009E-2</v>
      </c>
      <c r="BB1986" s="9">
        <f>AVERAGE(MainTable[[#This Row],[n1]:[lsc]])</f>
        <v>0.47433333333333333</v>
      </c>
      <c r="BC1986" s="9">
        <f>AVERAGE(MainTable[[#This Row],[density]:[clsCoef]])</f>
        <v>0.89500000000000002</v>
      </c>
      <c r="BD1986" s="9">
        <f>AVERAGE(MainTable[[#This Row],[t2]:[t4]])</f>
        <v>0.28566666666666668</v>
      </c>
      <c r="BE1986" s="9">
        <f>AVERAGE(MainTable[[#This Row],[c1]:[c2]])</f>
        <v>0</v>
      </c>
      <c r="BF1986" s="9">
        <f>AVERAGE(MainTable[[#This Row],[n3]], MainTable[[#This Row],[n1]], MainTable[[#This Row],[n4]])</f>
        <v>0.15</v>
      </c>
      <c r="BG1986" s="9" t="str">
        <f>VLOOKUP(MainTable[[#This Row],[model]],ModelNames,4,FALSE)</f>
        <v>Tree-based</v>
      </c>
      <c r="BH1986" s="9" cm="1">
        <f t="array" ref="BH1986">MEDIAN(IF($AM$2:$AM$2385=AM1986,$AN$2:$AN$2385))</f>
        <v>0.84387062005572167</v>
      </c>
      <c r="BI1986" s="9" t="str" cm="1">
        <f t="array" ref="BI1986">LEFT(A1986, MIN(IFERROR(FIND({"_binarized","_clean","_converted"}, A1986), LEN(A1986)+1))-1)</f>
        <v>sylvine</v>
      </c>
    </row>
    <row r="1987" spans="1:61" x14ac:dyDescent="0.25">
      <c r="A1987" t="s">
        <v>163</v>
      </c>
      <c r="B1987" s="6">
        <v>128</v>
      </c>
      <c r="C1987">
        <v>7</v>
      </c>
      <c r="D1987">
        <v>6</v>
      </c>
      <c r="E1987">
        <v>0</v>
      </c>
      <c r="F1987" s="1">
        <v>1</v>
      </c>
      <c r="G1987">
        <v>0</v>
      </c>
      <c r="H1987">
        <v>0</v>
      </c>
      <c r="I1987" s="1">
        <v>1000000</v>
      </c>
      <c r="J1987" s="1">
        <v>-2</v>
      </c>
      <c r="K1987" s="1">
        <v>0</v>
      </c>
      <c r="L1987" s="1">
        <v>28.704899999999999</v>
      </c>
      <c r="M1987" s="1">
        <v>32.451799999999999</v>
      </c>
      <c r="N1987" s="2">
        <v>0.48399999999999999</v>
      </c>
      <c r="O1987" s="2">
        <v>0.88200000000000001</v>
      </c>
      <c r="P1987" s="2">
        <v>0.42899999999999999</v>
      </c>
      <c r="Q1987" s="2">
        <v>1</v>
      </c>
      <c r="R1987" s="2">
        <v>1</v>
      </c>
      <c r="S1987" s="2">
        <v>1</v>
      </c>
      <c r="T1987" s="2">
        <v>0.111</v>
      </c>
      <c r="U1987" s="2">
        <v>0.312</v>
      </c>
      <c r="V1987" s="2">
        <v>0.18</v>
      </c>
      <c r="W1987" s="2">
        <v>0.17599999999999999</v>
      </c>
      <c r="X1987" s="2">
        <v>0</v>
      </c>
      <c r="Y1987" s="2">
        <v>0</v>
      </c>
      <c r="Z1987" s="2">
        <v>3.9E-2</v>
      </c>
      <c r="AA1987" s="2">
        <v>0.5</v>
      </c>
      <c r="AB1987" s="2">
        <v>0.98399999999999999</v>
      </c>
      <c r="AC1987" s="2">
        <v>0.99199999999999999</v>
      </c>
      <c r="AD1987" s="2">
        <v>1</v>
      </c>
      <c r="AE1987" s="2">
        <v>0.94299999999999995</v>
      </c>
      <c r="AF1987" s="2">
        <v>4.7E-2</v>
      </c>
      <c r="AG1987" s="2">
        <v>4.7E-2</v>
      </c>
      <c r="AH1987" s="2">
        <v>1</v>
      </c>
      <c r="AI1987" s="2">
        <v>0</v>
      </c>
      <c r="AJ1987" s="2">
        <v>0</v>
      </c>
      <c r="AK1987">
        <v>1980</v>
      </c>
      <c r="AL1987">
        <v>0.13</v>
      </c>
      <c r="AM1987" t="s">
        <v>55</v>
      </c>
      <c r="AN1987" s="3">
        <v>0.91446153846153844</v>
      </c>
      <c r="AO1987" s="3">
        <v>7.4982285876507349E-2</v>
      </c>
      <c r="AP1987" s="3">
        <v>0.91362026923046413</v>
      </c>
      <c r="AQ1987" s="3">
        <v>7.5409571327199401E-2</v>
      </c>
      <c r="AR1987" s="3">
        <v>0.9905325443786982</v>
      </c>
      <c r="AS1987" s="3">
        <v>1.8934911242603561E-2</v>
      </c>
      <c r="AT1987" s="10">
        <v>4.0044784545898438E-3</v>
      </c>
      <c r="AU1987" s="1">
        <v>303.27734375</v>
      </c>
      <c r="AV1987" s="5">
        <v>32463.65325077399</v>
      </c>
      <c r="AW1987" s="9">
        <v>0.22835588455200201</v>
      </c>
      <c r="AX1987">
        <v>16</v>
      </c>
      <c r="AY1987" t="s">
        <v>50</v>
      </c>
      <c r="AZ1987" s="9">
        <f>AVERAGE(MainTable[[#This Row],[f1]:[f4]])</f>
        <v>0.86219999999999997</v>
      </c>
      <c r="BA1987" s="9">
        <f>AVERAGE(MainTable[[#This Row],[l1]:[l3]])</f>
        <v>0.20099999999999998</v>
      </c>
      <c r="BB1987" s="9">
        <f>AVERAGE(MainTable[[#This Row],[n1]:[lsc]])</f>
        <v>0.28316666666666662</v>
      </c>
      <c r="BC1987" s="9">
        <f>AVERAGE(MainTable[[#This Row],[density]:[clsCoef]])</f>
        <v>0.996</v>
      </c>
      <c r="BD1987" s="9">
        <f>AVERAGE(MainTable[[#This Row],[t2]:[t4]])</f>
        <v>0.36466666666666669</v>
      </c>
      <c r="BE1987" s="9">
        <f>AVERAGE(MainTable[[#This Row],[c1]:[c2]])</f>
        <v>0</v>
      </c>
      <c r="BF1987" s="9">
        <f>AVERAGE(MainTable[[#This Row],[n3]], MainTable[[#This Row],[n1]], MainTable[[#This Row],[n4]])</f>
        <v>7.166666666666667E-2</v>
      </c>
      <c r="BG1987" s="9" t="str">
        <f>VLOOKUP(MainTable[[#This Row],[model]],ModelNames,4,FALSE)</f>
        <v>Tree Ensemble</v>
      </c>
      <c r="BH1987" s="9" cm="1">
        <f t="array" ref="BH1987">MEDIAN(IF($AM$2:$AM$2385=AM1987,$AN$2:$AN$2385))</f>
        <v>0.88267425723439863</v>
      </c>
      <c r="BI1987" s="9" t="str" cm="1">
        <f t="array" ref="BI1987">LEFT(A1987, MIN(IFERROR(FIND({"_binarized","_clean","_converted"}, A1987), LEN(A1987)+1))-1)</f>
        <v>mux6</v>
      </c>
    </row>
    <row r="1988" spans="1:61" x14ac:dyDescent="0.25">
      <c r="A1988" t="s">
        <v>210</v>
      </c>
      <c r="B1988" s="6">
        <v>5124</v>
      </c>
      <c r="C1988">
        <v>21</v>
      </c>
      <c r="D1988">
        <v>20</v>
      </c>
      <c r="E1988">
        <v>0</v>
      </c>
      <c r="F1988" s="1">
        <v>1</v>
      </c>
      <c r="G1988">
        <v>0</v>
      </c>
      <c r="H1988">
        <v>0</v>
      </c>
      <c r="I1988" s="1">
        <v>1000000</v>
      </c>
      <c r="J1988" s="1">
        <v>0.92945873119330658</v>
      </c>
      <c r="K1988" s="1">
        <v>0.91552469969564887</v>
      </c>
      <c r="L1988" s="1">
        <v>27.4068</v>
      </c>
      <c r="M1988" s="1">
        <v>7.7644000000000002</v>
      </c>
      <c r="N1988" s="2">
        <v>0.39600000000000002</v>
      </c>
      <c r="O1988" s="2">
        <v>0.32100000000000001</v>
      </c>
      <c r="P1988" s="2">
        <v>0.17599999999999999</v>
      </c>
      <c r="Q1988" s="2">
        <v>5.8999999999999997E-2</v>
      </c>
      <c r="R1988" s="2">
        <v>0.80500000000000005</v>
      </c>
      <c r="S1988" s="2">
        <v>0.72799999999999998</v>
      </c>
      <c r="T1988" s="2">
        <v>1.7999999999999999E-2</v>
      </c>
      <c r="U1988" s="2">
        <v>8.5000000000000006E-2</v>
      </c>
      <c r="V1988" s="2">
        <v>4.3999999999999997E-2</v>
      </c>
      <c r="W1988" s="2">
        <v>0.11799999999999999</v>
      </c>
      <c r="X1988" s="2">
        <v>0.45200000000000001</v>
      </c>
      <c r="Y1988" s="2">
        <v>0.23200000000000001</v>
      </c>
      <c r="Z1988" s="2">
        <v>0.1</v>
      </c>
      <c r="AA1988" s="2">
        <v>0.94599999999999995</v>
      </c>
      <c r="AB1988" s="2">
        <v>0.998</v>
      </c>
      <c r="AC1988" s="2">
        <v>0.998</v>
      </c>
      <c r="AD1988" s="2">
        <v>0.79200000000000004</v>
      </c>
      <c r="AE1988" s="2">
        <v>0.97599999999999998</v>
      </c>
      <c r="AF1988" s="2">
        <v>4.0000000000000001E-3</v>
      </c>
      <c r="AG1988" s="2">
        <v>3.0000000000000001E-3</v>
      </c>
      <c r="AH1988" s="2">
        <v>0.85</v>
      </c>
      <c r="AI1988" s="2">
        <v>0</v>
      </c>
      <c r="AJ1988" s="2">
        <v>0</v>
      </c>
      <c r="AK1988">
        <v>425537</v>
      </c>
      <c r="AL1988">
        <v>18.260000000000002</v>
      </c>
      <c r="AM1988" t="s">
        <v>62</v>
      </c>
      <c r="AN1988" s="3">
        <v>0.9143237423780487</v>
      </c>
      <c r="AO1988" s="3">
        <v>8.5914737687024425E-3</v>
      </c>
      <c r="AP1988" s="3">
        <v>0.91414918596703409</v>
      </c>
      <c r="AQ1988" s="3">
        <v>8.6784621799358072E-3</v>
      </c>
      <c r="AT1988" s="10">
        <v>1.5029907000000001E-3</v>
      </c>
      <c r="AU1988" s="1">
        <v>363.44140625</v>
      </c>
      <c r="AV1988" s="5">
        <v>3409868.020304569</v>
      </c>
      <c r="AW1988" s="9">
        <v>9.4523191452026367E-2</v>
      </c>
      <c r="AX1988">
        <v>6</v>
      </c>
      <c r="AY1988" t="s">
        <v>50</v>
      </c>
      <c r="AZ1988" s="9">
        <f>AVERAGE(MainTable[[#This Row],[f1]:[f4]])</f>
        <v>0.41780000000000006</v>
      </c>
      <c r="BA1988" s="9">
        <f>AVERAGE(MainTable[[#This Row],[l1]:[l3]])</f>
        <v>4.9000000000000009E-2</v>
      </c>
      <c r="BB1988" s="9">
        <f>AVERAGE(MainTable[[#This Row],[n1]:[lsc]])</f>
        <v>0.47433333333333333</v>
      </c>
      <c r="BC1988" s="9">
        <f>AVERAGE(MainTable[[#This Row],[density]:[clsCoef]])</f>
        <v>0.89500000000000002</v>
      </c>
      <c r="BD1988" s="9">
        <f>AVERAGE(MainTable[[#This Row],[t2]:[t4]])</f>
        <v>0.28566666666666668</v>
      </c>
      <c r="BE1988" s="9">
        <f>AVERAGE(MainTable[[#This Row],[c1]:[c2]])</f>
        <v>0</v>
      </c>
      <c r="BF1988" s="9">
        <f>AVERAGE(MainTable[[#This Row],[n3]], MainTable[[#This Row],[n1]], MainTable[[#This Row],[n4]])</f>
        <v>0.15</v>
      </c>
      <c r="BG1988" s="9" t="str">
        <f>VLOOKUP(MainTable[[#This Row],[model]],ModelNames,4,FALSE)</f>
        <v>Linear</v>
      </c>
      <c r="BH1988" s="9" cm="1">
        <f t="array" ref="BH1988">MEDIAN(IF($AM$2:$AM$2385=AM1988,$AN$2:$AN$2385))</f>
        <v>0.84909999999999997</v>
      </c>
      <c r="BI1988" s="9" t="str" cm="1">
        <f t="array" ref="BI1988">LEFT(A1988, MIN(IFERROR(FIND({"_binarized","_clean","_converted"}, A1988), LEN(A1988)+1))-1)</f>
        <v>sylvine</v>
      </c>
    </row>
    <row r="1989" spans="1:61" x14ac:dyDescent="0.25">
      <c r="A1989" t="s">
        <v>210</v>
      </c>
      <c r="B1989" s="6">
        <v>5124</v>
      </c>
      <c r="C1989">
        <v>21</v>
      </c>
      <c r="D1989">
        <v>20</v>
      </c>
      <c r="E1989">
        <v>0</v>
      </c>
      <c r="F1989" s="1">
        <v>1</v>
      </c>
      <c r="G1989">
        <v>0</v>
      </c>
      <c r="H1989">
        <v>0</v>
      </c>
      <c r="I1989" s="1">
        <v>1000000</v>
      </c>
      <c r="J1989" s="1">
        <v>0.92945873119330658</v>
      </c>
      <c r="K1989" s="1">
        <v>0.91552469969564887</v>
      </c>
      <c r="L1989" s="1">
        <v>27.4068</v>
      </c>
      <c r="M1989" s="1">
        <v>7.7644000000000002</v>
      </c>
      <c r="N1989" s="2">
        <v>0.39600000000000002</v>
      </c>
      <c r="O1989" s="2">
        <v>0.32100000000000001</v>
      </c>
      <c r="P1989" s="2">
        <v>0.17599999999999999</v>
      </c>
      <c r="Q1989" s="2">
        <v>5.8999999999999997E-2</v>
      </c>
      <c r="R1989" s="2">
        <v>0.80500000000000005</v>
      </c>
      <c r="S1989" s="2">
        <v>0.72799999999999998</v>
      </c>
      <c r="T1989" s="2">
        <v>1.7999999999999999E-2</v>
      </c>
      <c r="U1989" s="2">
        <v>8.5000000000000006E-2</v>
      </c>
      <c r="V1989" s="2">
        <v>4.3999999999999997E-2</v>
      </c>
      <c r="W1989" s="2">
        <v>0.11799999999999999</v>
      </c>
      <c r="X1989" s="2">
        <v>0.45200000000000001</v>
      </c>
      <c r="Y1989" s="2">
        <v>0.23200000000000001</v>
      </c>
      <c r="Z1989" s="2">
        <v>0.1</v>
      </c>
      <c r="AA1989" s="2">
        <v>0.94599999999999995</v>
      </c>
      <c r="AB1989" s="2">
        <v>0.998</v>
      </c>
      <c r="AC1989" s="2">
        <v>0.998</v>
      </c>
      <c r="AD1989" s="2">
        <v>0.79200000000000004</v>
      </c>
      <c r="AE1989" s="2">
        <v>0.97599999999999998</v>
      </c>
      <c r="AF1989" s="2">
        <v>4.0000000000000001E-3</v>
      </c>
      <c r="AG1989" s="2">
        <v>3.0000000000000001E-3</v>
      </c>
      <c r="AH1989" s="2">
        <v>0.85</v>
      </c>
      <c r="AI1989" s="2">
        <v>0</v>
      </c>
      <c r="AJ1989" s="2">
        <v>0</v>
      </c>
      <c r="AK1989">
        <v>425537</v>
      </c>
      <c r="AL1989">
        <v>18.260000000000002</v>
      </c>
      <c r="AM1989" t="s">
        <v>56</v>
      </c>
      <c r="AN1989" s="3">
        <v>0.91354268292682939</v>
      </c>
      <c r="AO1989" s="3">
        <v>8.0757217250305921E-3</v>
      </c>
      <c r="AP1989" s="3">
        <v>0.91337116135943008</v>
      </c>
      <c r="AQ1989" s="3">
        <v>8.1622501075565238E-3</v>
      </c>
      <c r="AR1989" s="3">
        <v>0.96516165779812757</v>
      </c>
      <c r="AS1989" s="3">
        <v>5.0938641443669759E-3</v>
      </c>
      <c r="AT1989" s="10">
        <v>1.3904333E-3</v>
      </c>
      <c r="AU1989" s="1">
        <v>358.7421875</v>
      </c>
      <c r="AV1989" s="5">
        <v>3685901.3357567862</v>
      </c>
      <c r="AW1989" s="9">
        <v>0.17038059234619141</v>
      </c>
      <c r="AX1989">
        <v>10</v>
      </c>
      <c r="AY1989" t="s">
        <v>50</v>
      </c>
      <c r="AZ1989" s="9">
        <f>AVERAGE(MainTable[[#This Row],[f1]:[f4]])</f>
        <v>0.41780000000000006</v>
      </c>
      <c r="BA1989" s="9">
        <f>AVERAGE(MainTable[[#This Row],[l1]:[l3]])</f>
        <v>4.9000000000000009E-2</v>
      </c>
      <c r="BB1989" s="9">
        <f>AVERAGE(MainTable[[#This Row],[n1]:[lsc]])</f>
        <v>0.47433333333333333</v>
      </c>
      <c r="BC1989" s="9">
        <f>AVERAGE(MainTable[[#This Row],[density]:[clsCoef]])</f>
        <v>0.89500000000000002</v>
      </c>
      <c r="BD1989" s="9">
        <f>AVERAGE(MainTable[[#This Row],[t2]:[t4]])</f>
        <v>0.28566666666666668</v>
      </c>
      <c r="BE1989" s="9">
        <f>AVERAGE(MainTable[[#This Row],[c1]:[c2]])</f>
        <v>0</v>
      </c>
      <c r="BF1989" s="9">
        <f>AVERAGE(MainTable[[#This Row],[n3]], MainTable[[#This Row],[n1]], MainTable[[#This Row],[n4]])</f>
        <v>0.15</v>
      </c>
      <c r="BG1989" s="9" t="str">
        <f>VLOOKUP(MainTable[[#This Row],[model]],ModelNames,4,FALSE)</f>
        <v>Linear</v>
      </c>
      <c r="BH1989" s="9" cm="1">
        <f t="array" ref="BH1989">MEDIAN(IF($AM$2:$AM$2385=AM1989,$AN$2:$AN$2385))</f>
        <v>0.85279999999999989</v>
      </c>
      <c r="BI1989" s="9" t="str" cm="1">
        <f t="array" ref="BI1989">LEFT(A1989, MIN(IFERROR(FIND({"_binarized","_clean","_converted"}, A1989), LEN(A1989)+1))-1)</f>
        <v>sylvine</v>
      </c>
    </row>
    <row r="1990" spans="1:61" x14ac:dyDescent="0.25">
      <c r="A1990" t="s">
        <v>210</v>
      </c>
      <c r="B1990" s="6">
        <v>5124</v>
      </c>
      <c r="C1990">
        <v>21</v>
      </c>
      <c r="D1990">
        <v>20</v>
      </c>
      <c r="E1990">
        <v>0</v>
      </c>
      <c r="F1990" s="1">
        <v>1</v>
      </c>
      <c r="G1990">
        <v>0</v>
      </c>
      <c r="H1990">
        <v>0</v>
      </c>
      <c r="I1990" s="1">
        <v>1000000</v>
      </c>
      <c r="J1990" s="1">
        <v>0.92945873119330658</v>
      </c>
      <c r="K1990" s="1">
        <v>0.91552469969564887</v>
      </c>
      <c r="L1990" s="1">
        <v>27.4068</v>
      </c>
      <c r="M1990" s="1">
        <v>7.7644000000000002</v>
      </c>
      <c r="N1990" s="2">
        <v>0.39600000000000002</v>
      </c>
      <c r="O1990" s="2">
        <v>0.32100000000000001</v>
      </c>
      <c r="P1990" s="2">
        <v>0.17599999999999999</v>
      </c>
      <c r="Q1990" s="2">
        <v>5.8999999999999997E-2</v>
      </c>
      <c r="R1990" s="2">
        <v>0.80500000000000005</v>
      </c>
      <c r="S1990" s="2">
        <v>0.72799999999999998</v>
      </c>
      <c r="T1990" s="2">
        <v>1.7999999999999999E-2</v>
      </c>
      <c r="U1990" s="2">
        <v>8.5000000000000006E-2</v>
      </c>
      <c r="V1990" s="2">
        <v>4.3999999999999997E-2</v>
      </c>
      <c r="W1990" s="2">
        <v>0.11799999999999999</v>
      </c>
      <c r="X1990" s="2">
        <v>0.45200000000000001</v>
      </c>
      <c r="Y1990" s="2">
        <v>0.23200000000000001</v>
      </c>
      <c r="Z1990" s="2">
        <v>0.1</v>
      </c>
      <c r="AA1990" s="2">
        <v>0.94599999999999995</v>
      </c>
      <c r="AB1990" s="2">
        <v>0.998</v>
      </c>
      <c r="AC1990" s="2">
        <v>0.998</v>
      </c>
      <c r="AD1990" s="2">
        <v>0.79200000000000004</v>
      </c>
      <c r="AE1990" s="2">
        <v>0.97599999999999998</v>
      </c>
      <c r="AF1990" s="2">
        <v>4.0000000000000001E-3</v>
      </c>
      <c r="AG1990" s="2">
        <v>3.0000000000000001E-3</v>
      </c>
      <c r="AH1990" s="2">
        <v>0.85</v>
      </c>
      <c r="AI1990" s="2">
        <v>0</v>
      </c>
      <c r="AJ1990" s="2">
        <v>0</v>
      </c>
      <c r="AK1990">
        <v>425537</v>
      </c>
      <c r="AL1990">
        <v>18.260000000000002</v>
      </c>
      <c r="AM1990" t="s">
        <v>60</v>
      </c>
      <c r="AN1990" s="3">
        <v>0.91315243902439036</v>
      </c>
      <c r="AO1990" s="3">
        <v>6.4319181962709899E-3</v>
      </c>
      <c r="AP1990" s="3">
        <v>0.91307587055423445</v>
      </c>
      <c r="AQ1990" s="3">
        <v>6.4332360066213018E-3</v>
      </c>
      <c r="AR1990" s="3">
        <v>0.96516073126541924</v>
      </c>
      <c r="AS1990" s="3">
        <v>4.8282092659678189E-3</v>
      </c>
      <c r="AT1990" s="10">
        <v>1.4032125E-3</v>
      </c>
      <c r="AU1990" s="1">
        <v>360.4921875</v>
      </c>
      <c r="AV1990" s="5">
        <v>3652333.361651517</v>
      </c>
      <c r="AW1990" s="9">
        <v>0.1751208305358887</v>
      </c>
      <c r="AX1990">
        <v>16</v>
      </c>
      <c r="AY1990" t="s">
        <v>50</v>
      </c>
      <c r="AZ1990" s="9">
        <f>AVERAGE(MainTable[[#This Row],[f1]:[f4]])</f>
        <v>0.41780000000000006</v>
      </c>
      <c r="BA1990" s="9">
        <f>AVERAGE(MainTable[[#This Row],[l1]:[l3]])</f>
        <v>4.9000000000000009E-2</v>
      </c>
      <c r="BB1990" s="9">
        <f>AVERAGE(MainTable[[#This Row],[n1]:[lsc]])</f>
        <v>0.47433333333333333</v>
      </c>
      <c r="BC1990" s="9">
        <f>AVERAGE(MainTable[[#This Row],[density]:[clsCoef]])</f>
        <v>0.89500000000000002</v>
      </c>
      <c r="BD1990" s="9">
        <f>AVERAGE(MainTable[[#This Row],[t2]:[t4]])</f>
        <v>0.28566666666666668</v>
      </c>
      <c r="BE1990" s="9">
        <f>AVERAGE(MainTable[[#This Row],[c1]:[c2]])</f>
        <v>0</v>
      </c>
      <c r="BF1990" s="9">
        <f>AVERAGE(MainTable[[#This Row],[n3]], MainTable[[#This Row],[n1]], MainTable[[#This Row],[n4]])</f>
        <v>0.15</v>
      </c>
      <c r="BG1990" s="9" t="str">
        <f>VLOOKUP(MainTable[[#This Row],[model]],ModelNames,4,FALSE)</f>
        <v>Linear</v>
      </c>
      <c r="BH1990" s="9" cm="1">
        <f t="array" ref="BH1990">MEDIAN(IF($AM$2:$AM$2385=AM1990,$AN$2:$AN$2385))</f>
        <v>0.84154689776823377</v>
      </c>
      <c r="BI1990" s="9" t="str" cm="1">
        <f t="array" ref="BI1990">LEFT(A1990, MIN(IFERROR(FIND({"_binarized","_clean","_converted"}, A1990), LEN(A1990)+1))-1)</f>
        <v>sylvine</v>
      </c>
    </row>
    <row r="1991" spans="1:61" x14ac:dyDescent="0.25">
      <c r="A1991" t="s">
        <v>210</v>
      </c>
      <c r="B1991" s="6">
        <v>5124</v>
      </c>
      <c r="C1991">
        <v>21</v>
      </c>
      <c r="D1991">
        <v>20</v>
      </c>
      <c r="E1991">
        <v>0</v>
      </c>
      <c r="F1991" s="1">
        <v>1</v>
      </c>
      <c r="G1991">
        <v>0</v>
      </c>
      <c r="H1991">
        <v>0</v>
      </c>
      <c r="I1991" s="1">
        <v>1000000</v>
      </c>
      <c r="J1991" s="1">
        <v>0.92945873119330658</v>
      </c>
      <c r="K1991" s="1">
        <v>0.91552469969564887</v>
      </c>
      <c r="L1991" s="1">
        <v>27.4068</v>
      </c>
      <c r="M1991" s="1">
        <v>7.7644000000000002</v>
      </c>
      <c r="N1991" s="2">
        <v>0.39600000000000002</v>
      </c>
      <c r="O1991" s="2">
        <v>0.32100000000000001</v>
      </c>
      <c r="P1991" s="2">
        <v>0.17599999999999999</v>
      </c>
      <c r="Q1991" s="2">
        <v>5.8999999999999997E-2</v>
      </c>
      <c r="R1991" s="2">
        <v>0.80500000000000005</v>
      </c>
      <c r="S1991" s="2">
        <v>0.72799999999999998</v>
      </c>
      <c r="T1991" s="2">
        <v>1.7999999999999999E-2</v>
      </c>
      <c r="U1991" s="2">
        <v>8.5000000000000006E-2</v>
      </c>
      <c r="V1991" s="2">
        <v>4.3999999999999997E-2</v>
      </c>
      <c r="W1991" s="2">
        <v>0.11799999999999999</v>
      </c>
      <c r="X1991" s="2">
        <v>0.45200000000000001</v>
      </c>
      <c r="Y1991" s="2">
        <v>0.23200000000000001</v>
      </c>
      <c r="Z1991" s="2">
        <v>0.1</v>
      </c>
      <c r="AA1991" s="2">
        <v>0.94599999999999995</v>
      </c>
      <c r="AB1991" s="2">
        <v>0.998</v>
      </c>
      <c r="AC1991" s="2">
        <v>0.998</v>
      </c>
      <c r="AD1991" s="2">
        <v>0.79200000000000004</v>
      </c>
      <c r="AE1991" s="2">
        <v>0.97599999999999998</v>
      </c>
      <c r="AF1991" s="2">
        <v>4.0000000000000001E-3</v>
      </c>
      <c r="AG1991" s="2">
        <v>3.0000000000000001E-3</v>
      </c>
      <c r="AH1991" s="2">
        <v>0.85</v>
      </c>
      <c r="AI1991" s="2">
        <v>0</v>
      </c>
      <c r="AJ1991" s="2">
        <v>0</v>
      </c>
      <c r="AK1991">
        <v>425537</v>
      </c>
      <c r="AL1991">
        <v>18.260000000000002</v>
      </c>
      <c r="AM1991" t="s">
        <v>61</v>
      </c>
      <c r="AN1991" s="3">
        <v>0.90944493140243909</v>
      </c>
      <c r="AO1991" s="3">
        <v>8.8946816224900142E-3</v>
      </c>
      <c r="AP1991" s="3">
        <v>0.90937231895276649</v>
      </c>
      <c r="AQ1991" s="3">
        <v>8.9245379318960982E-3</v>
      </c>
      <c r="AR1991" s="3">
        <v>0.95505536917822165</v>
      </c>
      <c r="AS1991" s="3">
        <v>6.095345070513793E-3</v>
      </c>
      <c r="AT1991" s="10">
        <v>2.0500898E-3</v>
      </c>
      <c r="AU1991" s="1">
        <v>374.19140625</v>
      </c>
      <c r="AV1991" s="5">
        <v>2499890.4485561769</v>
      </c>
      <c r="AW1991" s="9">
        <v>4.955291748046875E-2</v>
      </c>
      <c r="AX1991">
        <v>4</v>
      </c>
      <c r="AY1991" t="s">
        <v>50</v>
      </c>
      <c r="AZ1991" s="9">
        <f>AVERAGE(MainTable[[#This Row],[f1]:[f4]])</f>
        <v>0.41780000000000006</v>
      </c>
      <c r="BA1991" s="9">
        <f>AVERAGE(MainTable[[#This Row],[l1]:[l3]])</f>
        <v>4.9000000000000009E-2</v>
      </c>
      <c r="BB1991" s="9">
        <f>AVERAGE(MainTable[[#This Row],[n1]:[lsc]])</f>
        <v>0.47433333333333333</v>
      </c>
      <c r="BC1991" s="9">
        <f>AVERAGE(MainTable[[#This Row],[density]:[clsCoef]])</f>
        <v>0.89500000000000002</v>
      </c>
      <c r="BD1991" s="9">
        <f>AVERAGE(MainTable[[#This Row],[t2]:[t4]])</f>
        <v>0.28566666666666668</v>
      </c>
      <c r="BE1991" s="9">
        <f>AVERAGE(MainTable[[#This Row],[c1]:[c2]])</f>
        <v>0</v>
      </c>
      <c r="BF1991" s="9">
        <f>AVERAGE(MainTable[[#This Row],[n3]], MainTable[[#This Row],[n1]], MainTable[[#This Row],[n4]])</f>
        <v>0.15</v>
      </c>
      <c r="BG1991" s="9" t="str">
        <f>VLOOKUP(MainTable[[#This Row],[model]],ModelNames,4,FALSE)</f>
        <v>Discriminant</v>
      </c>
      <c r="BH1991" s="9" cm="1">
        <f t="array" ref="BH1991">MEDIAN(IF($AM$2:$AM$2385=AM1991,$AN$2:$AN$2385))</f>
        <v>0.82848361206198695</v>
      </c>
      <c r="BI1991" s="9" t="str" cm="1">
        <f t="array" ref="BI1991">LEFT(A1991, MIN(IFERROR(FIND({"_binarized","_clean","_converted"}, A1991), LEN(A1991)+1))-1)</f>
        <v>sylvine</v>
      </c>
    </row>
    <row r="1992" spans="1:61" x14ac:dyDescent="0.25">
      <c r="A1992" t="s">
        <v>184</v>
      </c>
      <c r="B1992" s="6">
        <v>200</v>
      </c>
      <c r="C1992">
        <v>8</v>
      </c>
      <c r="D1992">
        <v>6</v>
      </c>
      <c r="E1992">
        <v>1</v>
      </c>
      <c r="F1992" s="1">
        <v>1</v>
      </c>
      <c r="G1992">
        <v>0</v>
      </c>
      <c r="H1992">
        <v>0</v>
      </c>
      <c r="I1992" s="1">
        <v>2.4999937500156251</v>
      </c>
      <c r="J1992" s="1">
        <v>-0.64230795585911127</v>
      </c>
      <c r="K1992" s="1">
        <v>3.7655390971576143E-2</v>
      </c>
      <c r="L1992" s="1">
        <v>15.6813</v>
      </c>
      <c r="M1992" s="1">
        <v>14.3848</v>
      </c>
      <c r="N1992" s="2">
        <v>0.28699999999999998</v>
      </c>
      <c r="O1992" s="2">
        <v>0.67800000000000005</v>
      </c>
      <c r="P1992" s="2">
        <v>1.9E-2</v>
      </c>
      <c r="Q1992" s="2">
        <v>0.38400000000000001</v>
      </c>
      <c r="R1992" s="2">
        <v>0.92</v>
      </c>
      <c r="S1992" s="2">
        <v>0.63</v>
      </c>
      <c r="T1992" s="2">
        <v>0</v>
      </c>
      <c r="U1992" s="2">
        <v>0</v>
      </c>
      <c r="V1992" s="2">
        <v>0</v>
      </c>
      <c r="W1992" s="2">
        <v>0.03</v>
      </c>
      <c r="X1992" s="2">
        <v>0.24099999999999999</v>
      </c>
      <c r="Y1992" s="2">
        <v>2.5000000000000001E-2</v>
      </c>
      <c r="Z1992" s="2">
        <v>0.01</v>
      </c>
      <c r="AA1992" s="2">
        <v>0.315</v>
      </c>
      <c r="AB1992" s="2">
        <v>0.94199999999999995</v>
      </c>
      <c r="AC1992" s="2">
        <v>0.81899999999999995</v>
      </c>
      <c r="AD1992" s="2">
        <v>0.21199999999999999</v>
      </c>
      <c r="AE1992" s="2">
        <v>0.70599999999999996</v>
      </c>
      <c r="AF1992" s="2">
        <v>0.03</v>
      </c>
      <c r="AG1992" s="2">
        <v>0.01</v>
      </c>
      <c r="AH1992" s="2">
        <v>0.33300000000000002</v>
      </c>
      <c r="AI1992" s="2">
        <v>0</v>
      </c>
      <c r="AJ1992" s="2">
        <v>0</v>
      </c>
      <c r="AK1992">
        <v>7332</v>
      </c>
      <c r="AL1992">
        <v>0.16</v>
      </c>
      <c r="AM1992" t="s">
        <v>57</v>
      </c>
      <c r="AN1992" s="3">
        <v>0.90499999999999992</v>
      </c>
      <c r="AO1992" s="3">
        <v>5.0990195135927861E-2</v>
      </c>
      <c r="AP1992" s="3">
        <v>0.90486511643630185</v>
      </c>
      <c r="AQ1992" s="3">
        <v>5.0992696417755119E-2</v>
      </c>
      <c r="AR1992" s="3">
        <v>0.91550000000000009</v>
      </c>
      <c r="AS1992" s="3">
        <v>6.0273335729823317E-2</v>
      </c>
      <c r="AT1992" s="10">
        <v>2.4240016937255859E-3</v>
      </c>
      <c r="AU1992" s="1">
        <v>273.23828125</v>
      </c>
      <c r="AV1992" s="5">
        <v>82508.193173994296</v>
      </c>
      <c r="AW1992" s="9">
        <v>16.115968942642208</v>
      </c>
      <c r="AX1992">
        <v>24</v>
      </c>
      <c r="AY1992" t="s">
        <v>50</v>
      </c>
      <c r="AZ1992" s="9">
        <f>AVERAGE(MainTable[[#This Row],[f1]:[f4]])</f>
        <v>0.5262</v>
      </c>
      <c r="BA1992" s="9">
        <f>AVERAGE(MainTable[[#This Row],[l1]:[l3]])</f>
        <v>0</v>
      </c>
      <c r="BB1992" s="9">
        <f>AVERAGE(MainTable[[#This Row],[n1]:[lsc]])</f>
        <v>0.26050000000000001</v>
      </c>
      <c r="BC1992" s="9">
        <f>AVERAGE(MainTable[[#This Row],[density]:[clsCoef]])</f>
        <v>0.51549999999999996</v>
      </c>
      <c r="BD1992" s="9">
        <f>AVERAGE(MainTable[[#This Row],[t2]:[t4]])</f>
        <v>0.12433333333333334</v>
      </c>
      <c r="BE1992" s="9">
        <f>AVERAGE(MainTable[[#This Row],[c1]:[c2]])</f>
        <v>0</v>
      </c>
      <c r="BF1992" s="9">
        <f>AVERAGE(MainTable[[#This Row],[n3]], MainTable[[#This Row],[n1]], MainTable[[#This Row],[n4]])</f>
        <v>2.1666666666666667E-2</v>
      </c>
      <c r="BG1992" s="9" t="str">
        <f>VLOOKUP(MainTable[[#This Row],[model]],ModelNames,4,FALSE)</f>
        <v>Tree-based</v>
      </c>
      <c r="BH1992" s="9" cm="1">
        <f t="array" ref="BH1992">MEDIAN(IF($AM$2:$AM$2385=AM1992,$AN$2:$AN$2385))</f>
        <v>0.84387062005572167</v>
      </c>
      <c r="BI1992" s="9" t="str" cm="1">
        <f t="array" ref="BI1992">LEFT(A1992, MIN(IFERROR(FIND({"_binarized","_clean","_converted"}, A1992), LEN(A1992)+1))-1)</f>
        <v>prnn_crabs</v>
      </c>
    </row>
    <row r="1993" spans="1:61" x14ac:dyDescent="0.25">
      <c r="A1993" t="s">
        <v>161</v>
      </c>
      <c r="B1993" s="6">
        <v>72998</v>
      </c>
      <c r="C1993">
        <v>51</v>
      </c>
      <c r="D1993">
        <v>50</v>
      </c>
      <c r="E1993">
        <v>0</v>
      </c>
      <c r="F1993" s="1">
        <v>1</v>
      </c>
      <c r="G1993">
        <v>0</v>
      </c>
      <c r="H1993">
        <v>0</v>
      </c>
      <c r="I1993" s="1">
        <v>1.5705103540061749</v>
      </c>
      <c r="J1993" s="1">
        <v>1809.833648400042</v>
      </c>
      <c r="K1993" s="1">
        <v>22.81289910731984</v>
      </c>
      <c r="L1993" s="1">
        <v>11.534800000000001</v>
      </c>
      <c r="M1993" s="1">
        <v>4.9804000000000004</v>
      </c>
      <c r="N1993" s="2">
        <v>0.29299999999999998</v>
      </c>
      <c r="O1993" s="2">
        <v>0.63200000000000001</v>
      </c>
      <c r="P1993" s="2">
        <v>0.13400000000000001</v>
      </c>
      <c r="Q1993" s="2">
        <v>0.215</v>
      </c>
      <c r="R1993" s="2">
        <v>0.97899999999999998</v>
      </c>
      <c r="S1993" s="2">
        <v>0.94799999999999995</v>
      </c>
      <c r="T1993" s="2">
        <v>1E-3</v>
      </c>
      <c r="U1993" s="2">
        <v>0.112</v>
      </c>
      <c r="V1993" s="2">
        <v>7.0000000000000007E-2</v>
      </c>
      <c r="W1993" s="2">
        <v>7.9000000000000001E-2</v>
      </c>
      <c r="X1993" s="2">
        <v>0.371</v>
      </c>
      <c r="Y1993" s="2">
        <v>0.16</v>
      </c>
      <c r="Z1993" s="2">
        <v>0.10199999999999999</v>
      </c>
      <c r="AA1993" s="2">
        <v>0.54800000000000004</v>
      </c>
      <c r="AB1993" s="2">
        <v>0.998</v>
      </c>
      <c r="AC1993" s="2">
        <v>0.502</v>
      </c>
      <c r="AD1993" s="2">
        <v>0</v>
      </c>
      <c r="AE1993" s="2">
        <v>0.5</v>
      </c>
      <c r="AF1993" s="2">
        <v>3.0000000000000001E-3</v>
      </c>
      <c r="AG1993" s="2">
        <v>0</v>
      </c>
      <c r="AH1993" s="2">
        <v>0.08</v>
      </c>
      <c r="AI1993" s="2">
        <v>0</v>
      </c>
      <c r="AJ1993" s="2">
        <v>0</v>
      </c>
      <c r="AK1993">
        <v>35091014</v>
      </c>
      <c r="AL1993">
        <v>34535</v>
      </c>
      <c r="AM1993" t="s">
        <v>51</v>
      </c>
      <c r="AN1993" s="3">
        <v>0.90328500263200628</v>
      </c>
      <c r="AO1993" s="3">
        <v>2.6182286278252581E-3</v>
      </c>
      <c r="AP1993" s="3">
        <v>0.90325453168857217</v>
      </c>
      <c r="AQ1993" s="3">
        <v>2.619627261779776E-3</v>
      </c>
      <c r="AT1993" s="10">
        <v>54.872575283050537</v>
      </c>
      <c r="AU1993" s="1">
        <v>934.546875</v>
      </c>
      <c r="AV1993" s="5">
        <v>1330.354910872004</v>
      </c>
      <c r="AW1993" s="9">
        <v>111.72348785400391</v>
      </c>
      <c r="AX1993">
        <v>12</v>
      </c>
      <c r="AY1993" t="s">
        <v>50</v>
      </c>
      <c r="AZ1993" s="9">
        <f>AVERAGE(MainTable[[#This Row],[f1]:[f4]])</f>
        <v>0.58160000000000001</v>
      </c>
      <c r="BA1993" s="9">
        <f>AVERAGE(MainTable[[#This Row],[l1]:[l3]])</f>
        <v>6.0999999999999999E-2</v>
      </c>
      <c r="BB1993" s="9">
        <f>AVERAGE(MainTable[[#This Row],[n1]:[lsc]])</f>
        <v>0.37633333333333335</v>
      </c>
      <c r="BC1993" s="9">
        <f>AVERAGE(MainTable[[#This Row],[density]:[clsCoef]])</f>
        <v>0.251</v>
      </c>
      <c r="BD1993" s="9">
        <f>AVERAGE(MainTable[[#This Row],[t2]:[t4]])</f>
        <v>2.7666666666666669E-2</v>
      </c>
      <c r="BE1993" s="9">
        <f>AVERAGE(MainTable[[#This Row],[c1]:[c2]])</f>
        <v>0</v>
      </c>
      <c r="BF1993" s="9">
        <f>AVERAGE(MainTable[[#This Row],[n3]], MainTable[[#This Row],[n1]], MainTable[[#This Row],[n4]])</f>
        <v>0.11366666666666665</v>
      </c>
      <c r="BG1993" s="9" t="str">
        <f>VLOOKUP(MainTable[[#This Row],[model]],ModelNames,4,FALSE)</f>
        <v>Kernel/SVM</v>
      </c>
      <c r="BH1993" s="9" cm="1">
        <f t="array" ref="BH1993">MEDIAN(IF($AM$2:$AM$2385=AM1993,$AN$2:$AN$2385))</f>
        <v>0.87225452196382425</v>
      </c>
      <c r="BI1993" s="9" t="str" cm="1">
        <f t="array" ref="BI1993">LEFT(A1993, MIN(IFERROR(FIND({"_binarized","_clean","_converted"}, A1993), LEN(A1993)+1))-1)</f>
        <v>miniboone</v>
      </c>
    </row>
    <row r="1994" spans="1:61" x14ac:dyDescent="0.25">
      <c r="A1994" t="s">
        <v>161</v>
      </c>
      <c r="B1994" s="6">
        <v>72998</v>
      </c>
      <c r="C1994">
        <v>51</v>
      </c>
      <c r="D1994">
        <v>50</v>
      </c>
      <c r="E1994">
        <v>0</v>
      </c>
      <c r="F1994" s="1">
        <v>1</v>
      </c>
      <c r="G1994">
        <v>0</v>
      </c>
      <c r="H1994">
        <v>0</v>
      </c>
      <c r="I1994" s="1">
        <v>1.5705103540061749</v>
      </c>
      <c r="J1994" s="1">
        <v>1809.833648400042</v>
      </c>
      <c r="K1994" s="1">
        <v>22.81289910731984</v>
      </c>
      <c r="L1994" s="1">
        <v>11.534800000000001</v>
      </c>
      <c r="M1994" s="1">
        <v>4.9804000000000004</v>
      </c>
      <c r="N1994" s="2">
        <v>0.29299999999999998</v>
      </c>
      <c r="O1994" s="2">
        <v>0.63200000000000001</v>
      </c>
      <c r="P1994" s="2">
        <v>0.13400000000000001</v>
      </c>
      <c r="Q1994" s="2">
        <v>0.215</v>
      </c>
      <c r="R1994" s="2">
        <v>0.97899999999999998</v>
      </c>
      <c r="S1994" s="2">
        <v>0.94799999999999995</v>
      </c>
      <c r="T1994" s="2">
        <v>1E-3</v>
      </c>
      <c r="U1994" s="2">
        <v>0.112</v>
      </c>
      <c r="V1994" s="2">
        <v>7.0000000000000007E-2</v>
      </c>
      <c r="W1994" s="2">
        <v>7.9000000000000001E-2</v>
      </c>
      <c r="X1994" s="2">
        <v>0.371</v>
      </c>
      <c r="Y1994" s="2">
        <v>0.16</v>
      </c>
      <c r="Z1994" s="2">
        <v>0.10199999999999999</v>
      </c>
      <c r="AA1994" s="2">
        <v>0.54800000000000004</v>
      </c>
      <c r="AB1994" s="2">
        <v>0.998</v>
      </c>
      <c r="AC1994" s="2">
        <v>0.502</v>
      </c>
      <c r="AD1994" s="2">
        <v>0</v>
      </c>
      <c r="AE1994" s="2">
        <v>0.5</v>
      </c>
      <c r="AF1994" s="2">
        <v>3.0000000000000001E-3</v>
      </c>
      <c r="AG1994" s="2">
        <v>0</v>
      </c>
      <c r="AH1994" s="2">
        <v>0.08</v>
      </c>
      <c r="AI1994" s="2">
        <v>0</v>
      </c>
      <c r="AJ1994" s="2">
        <v>0</v>
      </c>
      <c r="AK1994">
        <v>35091014</v>
      </c>
      <c r="AL1994">
        <v>34535</v>
      </c>
      <c r="AM1994" t="s">
        <v>57</v>
      </c>
      <c r="AN1994" s="3">
        <v>0.90120273766170889</v>
      </c>
      <c r="AO1994" s="3">
        <v>1.2998155021744151E-3</v>
      </c>
      <c r="AP1994" s="3">
        <v>0.90118176409163087</v>
      </c>
      <c r="AQ1994" s="3">
        <v>1.306463921292363E-3</v>
      </c>
      <c r="AR1994" s="3">
        <v>0.93708378063573083</v>
      </c>
      <c r="AS1994" s="3">
        <v>1.9530463655280409E-3</v>
      </c>
      <c r="AT1994" s="10">
        <v>1.105451583862305E-2</v>
      </c>
      <c r="AU1994" s="1">
        <v>508.37109375</v>
      </c>
      <c r="AV1994" s="5">
        <v>6603636.1126687657</v>
      </c>
      <c r="AW1994" s="9">
        <v>7.9168004989624023</v>
      </c>
      <c r="AX1994">
        <v>24</v>
      </c>
      <c r="AY1994" t="s">
        <v>50</v>
      </c>
      <c r="AZ1994" s="9">
        <f>AVERAGE(MainTable[[#This Row],[f1]:[f4]])</f>
        <v>0.58160000000000001</v>
      </c>
      <c r="BA1994" s="9">
        <f>AVERAGE(MainTable[[#This Row],[l1]:[l3]])</f>
        <v>6.0999999999999999E-2</v>
      </c>
      <c r="BB1994" s="9">
        <f>AVERAGE(MainTable[[#This Row],[n1]:[lsc]])</f>
        <v>0.37633333333333335</v>
      </c>
      <c r="BC1994" s="9">
        <f>AVERAGE(MainTable[[#This Row],[density]:[clsCoef]])</f>
        <v>0.251</v>
      </c>
      <c r="BD1994" s="9">
        <f>AVERAGE(MainTable[[#This Row],[t2]:[t4]])</f>
        <v>2.7666666666666669E-2</v>
      </c>
      <c r="BE1994" s="9">
        <f>AVERAGE(MainTable[[#This Row],[c1]:[c2]])</f>
        <v>0</v>
      </c>
      <c r="BF1994" s="9">
        <f>AVERAGE(MainTable[[#This Row],[n3]], MainTable[[#This Row],[n1]], MainTable[[#This Row],[n4]])</f>
        <v>0.11366666666666665</v>
      </c>
      <c r="BG1994" s="9" t="str">
        <f>VLOOKUP(MainTable[[#This Row],[model]],ModelNames,4,FALSE)</f>
        <v>Tree-based</v>
      </c>
      <c r="BH1994" s="9" cm="1">
        <f t="array" ref="BH1994">MEDIAN(IF($AM$2:$AM$2385=AM1994,$AN$2:$AN$2385))</f>
        <v>0.84387062005572167</v>
      </c>
      <c r="BI1994" s="9" t="str" cm="1">
        <f t="array" ref="BI1994">LEFT(A1994, MIN(IFERROR(FIND({"_binarized","_clean","_converted"}, A1994), LEN(A1994)+1))-1)</f>
        <v>miniboone</v>
      </c>
    </row>
    <row r="1995" spans="1:61" x14ac:dyDescent="0.25">
      <c r="A1995" t="s">
        <v>107</v>
      </c>
      <c r="B1995" s="6">
        <v>566602</v>
      </c>
      <c r="C1995">
        <v>11</v>
      </c>
      <c r="D1995">
        <v>10</v>
      </c>
      <c r="E1995">
        <v>0</v>
      </c>
      <c r="F1995" s="1">
        <v>1</v>
      </c>
      <c r="G1995">
        <v>0</v>
      </c>
      <c r="H1995">
        <v>0</v>
      </c>
      <c r="I1995" s="1">
        <v>1000000</v>
      </c>
      <c r="J1995" s="1">
        <v>1.239775913546852</v>
      </c>
      <c r="K1995" s="1">
        <v>0.9460835840902202</v>
      </c>
      <c r="L1995" s="1">
        <v>47.161200000000001</v>
      </c>
      <c r="M1995" s="1">
        <v>26.5669</v>
      </c>
      <c r="N1995" s="2">
        <v>0.47599999999999998</v>
      </c>
      <c r="O1995" s="2">
        <v>0.95499999999999996</v>
      </c>
      <c r="P1995" s="2">
        <v>0.74</v>
      </c>
      <c r="Q1995" s="2">
        <v>0.19400000000000001</v>
      </c>
      <c r="R1995" s="2">
        <v>0.96899999999999997</v>
      </c>
      <c r="S1995" s="2">
        <v>0.96499999999999997</v>
      </c>
      <c r="T1995" s="2">
        <v>0.157</v>
      </c>
      <c r="U1995" s="2">
        <v>0.38</v>
      </c>
      <c r="V1995" s="2">
        <v>0.35399999999999998</v>
      </c>
      <c r="W1995" s="2">
        <v>0.122</v>
      </c>
      <c r="X1995" s="2">
        <v>0.379</v>
      </c>
      <c r="Y1995" s="2">
        <v>0.216</v>
      </c>
      <c r="Z1995" s="2">
        <v>0.245</v>
      </c>
      <c r="AA1995" s="2">
        <v>0.67500000000000004</v>
      </c>
      <c r="AB1995" s="2">
        <v>1</v>
      </c>
      <c r="AC1995" s="2">
        <v>0.95799999999999996</v>
      </c>
      <c r="AD1995" s="2">
        <v>0.46400000000000002</v>
      </c>
      <c r="AE1995" s="2">
        <v>0.89300000000000002</v>
      </c>
      <c r="AF1995" s="2">
        <v>1E-3</v>
      </c>
      <c r="AG1995" s="2">
        <v>1E-3</v>
      </c>
      <c r="AH1995" s="2">
        <v>0.8</v>
      </c>
      <c r="AI1995" s="2">
        <v>0</v>
      </c>
      <c r="AJ1995" s="2">
        <v>0</v>
      </c>
      <c r="AK1995">
        <v>104203820</v>
      </c>
      <c r="AL1995">
        <v>297.32</v>
      </c>
      <c r="AM1995" t="s">
        <v>57</v>
      </c>
      <c r="AN1995" s="3">
        <v>0.90078926253222291</v>
      </c>
      <c r="AO1995" s="3">
        <v>1.524317984150918E-3</v>
      </c>
      <c r="AP1995" s="3">
        <v>0.9007422797914364</v>
      </c>
      <c r="AQ1995" s="3">
        <v>1.529692133673062E-3</v>
      </c>
      <c r="AR1995" s="3">
        <v>0.94573208132037634</v>
      </c>
      <c r="AS1995" s="3">
        <v>8.8345067505868206E-4</v>
      </c>
      <c r="AT1995" s="10">
        <v>7.8412771224975586E-2</v>
      </c>
      <c r="AU1995" s="1">
        <v>418.796875</v>
      </c>
      <c r="AV1995" s="5">
        <v>7225927.5006917268</v>
      </c>
      <c r="AW1995" s="9">
        <v>1.085512638092041</v>
      </c>
      <c r="AX1995">
        <v>24</v>
      </c>
      <c r="AY1995" t="s">
        <v>50</v>
      </c>
      <c r="AZ1995" s="9">
        <f>AVERAGE(MainTable[[#This Row],[f1]:[f4]])</f>
        <v>0.76459999999999995</v>
      </c>
      <c r="BA1995" s="9">
        <f>AVERAGE(MainTable[[#This Row],[l1]:[l3]])</f>
        <v>0.29699999999999999</v>
      </c>
      <c r="BB1995" s="9">
        <f>AVERAGE(MainTable[[#This Row],[n1]:[lsc]])</f>
        <v>0.4395</v>
      </c>
      <c r="BC1995" s="9">
        <f>AVERAGE(MainTable[[#This Row],[density]:[clsCoef]])</f>
        <v>0.71099999999999997</v>
      </c>
      <c r="BD1995" s="9">
        <f>AVERAGE(MainTable[[#This Row],[t2]:[t4]])</f>
        <v>0.26733333333333337</v>
      </c>
      <c r="BE1995" s="9">
        <f>AVERAGE(MainTable[[#This Row],[c1]:[c2]])</f>
        <v>0</v>
      </c>
      <c r="BF1995" s="9">
        <f>AVERAGE(MainTable[[#This Row],[n3]], MainTable[[#This Row],[n1]], MainTable[[#This Row],[n4]])</f>
        <v>0.19433333333333333</v>
      </c>
      <c r="BG1995" s="9" t="str">
        <f>VLOOKUP(MainTable[[#This Row],[model]],ModelNames,4,FALSE)</f>
        <v>Tree-based</v>
      </c>
      <c r="BH1995" s="9" cm="1">
        <f t="array" ref="BH1995">MEDIAN(IF($AM$2:$AM$2385=AM1995,$AN$2:$AN$2385))</f>
        <v>0.84387062005572167</v>
      </c>
      <c r="BI1995" s="9" t="str" cm="1">
        <f t="array" ref="BI1995">LEFT(A1995, MIN(IFERROR(FIND({"_binarized","_clean","_converted"}, A1995), LEN(A1995)+1))-1)</f>
        <v>covertype</v>
      </c>
    </row>
    <row r="1996" spans="1:61" x14ac:dyDescent="0.25">
      <c r="A1996" t="s">
        <v>161</v>
      </c>
      <c r="B1996" s="6">
        <v>72998</v>
      </c>
      <c r="C1996">
        <v>51</v>
      </c>
      <c r="D1996">
        <v>50</v>
      </c>
      <c r="E1996">
        <v>0</v>
      </c>
      <c r="F1996" s="1">
        <v>1</v>
      </c>
      <c r="G1996">
        <v>0</v>
      </c>
      <c r="H1996">
        <v>0</v>
      </c>
      <c r="I1996" s="1">
        <v>1.5705103540061749</v>
      </c>
      <c r="J1996" s="1">
        <v>1809.833648400042</v>
      </c>
      <c r="K1996" s="1">
        <v>22.81289910731984</v>
      </c>
      <c r="L1996" s="1">
        <v>11.534800000000001</v>
      </c>
      <c r="M1996" s="1">
        <v>4.9804000000000004</v>
      </c>
      <c r="N1996" s="2">
        <v>0.29299999999999998</v>
      </c>
      <c r="O1996" s="2">
        <v>0.63200000000000001</v>
      </c>
      <c r="P1996" s="2">
        <v>0.13400000000000001</v>
      </c>
      <c r="Q1996" s="2">
        <v>0.215</v>
      </c>
      <c r="R1996" s="2">
        <v>0.97899999999999998</v>
      </c>
      <c r="S1996" s="2">
        <v>0.94799999999999995</v>
      </c>
      <c r="T1996" s="2">
        <v>1E-3</v>
      </c>
      <c r="U1996" s="2">
        <v>0.112</v>
      </c>
      <c r="V1996" s="2">
        <v>7.0000000000000007E-2</v>
      </c>
      <c r="W1996" s="2">
        <v>7.9000000000000001E-2</v>
      </c>
      <c r="X1996" s="2">
        <v>0.371</v>
      </c>
      <c r="Y1996" s="2">
        <v>0.16</v>
      </c>
      <c r="Z1996" s="2">
        <v>0.10199999999999999</v>
      </c>
      <c r="AA1996" s="2">
        <v>0.54800000000000004</v>
      </c>
      <c r="AB1996" s="2">
        <v>0.998</v>
      </c>
      <c r="AC1996" s="2">
        <v>0.502</v>
      </c>
      <c r="AD1996" s="2">
        <v>0</v>
      </c>
      <c r="AE1996" s="2">
        <v>0.5</v>
      </c>
      <c r="AF1996" s="2">
        <v>3.0000000000000001E-3</v>
      </c>
      <c r="AG1996" s="2">
        <v>0</v>
      </c>
      <c r="AH1996" s="2">
        <v>0.08</v>
      </c>
      <c r="AI1996" s="2">
        <v>0</v>
      </c>
      <c r="AJ1996" s="2">
        <v>0</v>
      </c>
      <c r="AK1996">
        <v>35091014</v>
      </c>
      <c r="AL1996">
        <v>34535</v>
      </c>
      <c r="AM1996" t="s">
        <v>62</v>
      </c>
      <c r="AN1996" s="3">
        <v>0.89909307449281106</v>
      </c>
      <c r="AO1996" s="3">
        <v>3.0277900838707149E-3</v>
      </c>
      <c r="AP1996" s="3">
        <v>0.89907605048759065</v>
      </c>
      <c r="AQ1996" s="3">
        <v>3.0299403739590322E-3</v>
      </c>
      <c r="AT1996" s="10">
        <v>4.3697357177734384E-3</v>
      </c>
      <c r="AU1996" s="1">
        <v>979.08203125</v>
      </c>
      <c r="AV1996" s="5">
        <v>16705815.80096028</v>
      </c>
      <c r="AW1996" s="9">
        <v>6.2126700878143311</v>
      </c>
      <c r="AX1996">
        <v>6</v>
      </c>
      <c r="AY1996" t="s">
        <v>50</v>
      </c>
      <c r="AZ1996" s="9">
        <f>AVERAGE(MainTable[[#This Row],[f1]:[f4]])</f>
        <v>0.58160000000000001</v>
      </c>
      <c r="BA1996" s="9">
        <f>AVERAGE(MainTable[[#This Row],[l1]:[l3]])</f>
        <v>6.0999999999999999E-2</v>
      </c>
      <c r="BB1996" s="9">
        <f>AVERAGE(MainTable[[#This Row],[n1]:[lsc]])</f>
        <v>0.37633333333333335</v>
      </c>
      <c r="BC1996" s="9">
        <f>AVERAGE(MainTable[[#This Row],[density]:[clsCoef]])</f>
        <v>0.251</v>
      </c>
      <c r="BD1996" s="9">
        <f>AVERAGE(MainTable[[#This Row],[t2]:[t4]])</f>
        <v>2.7666666666666669E-2</v>
      </c>
      <c r="BE1996" s="9">
        <f>AVERAGE(MainTable[[#This Row],[c1]:[c2]])</f>
        <v>0</v>
      </c>
      <c r="BF1996" s="9">
        <f>AVERAGE(MainTable[[#This Row],[n3]], MainTable[[#This Row],[n1]], MainTable[[#This Row],[n4]])</f>
        <v>0.11366666666666665</v>
      </c>
      <c r="BG1996" s="9" t="str">
        <f>VLOOKUP(MainTable[[#This Row],[model]],ModelNames,4,FALSE)</f>
        <v>Linear</v>
      </c>
      <c r="BH1996" s="9" cm="1">
        <f t="array" ref="BH1996">MEDIAN(IF($AM$2:$AM$2385=AM1996,$AN$2:$AN$2385))</f>
        <v>0.84909999999999997</v>
      </c>
      <c r="BI1996" s="9" t="str" cm="1">
        <f t="array" ref="BI1996">LEFT(A1996, MIN(IFERROR(FIND({"_binarized","_clean","_converted"}, A1996), LEN(A1996)+1))-1)</f>
        <v>miniboone</v>
      </c>
    </row>
    <row r="1997" spans="1:61" x14ac:dyDescent="0.25">
      <c r="A1997" t="s">
        <v>161</v>
      </c>
      <c r="B1997" s="6">
        <v>72998</v>
      </c>
      <c r="C1997">
        <v>51</v>
      </c>
      <c r="D1997">
        <v>50</v>
      </c>
      <c r="E1997">
        <v>0</v>
      </c>
      <c r="F1997" s="1">
        <v>1</v>
      </c>
      <c r="G1997">
        <v>0</v>
      </c>
      <c r="H1997">
        <v>0</v>
      </c>
      <c r="I1997" s="1">
        <v>1.5705103540061749</v>
      </c>
      <c r="J1997" s="1">
        <v>1809.833648400042</v>
      </c>
      <c r="K1997" s="1">
        <v>22.81289910731984</v>
      </c>
      <c r="L1997" s="1">
        <v>11.534800000000001</v>
      </c>
      <c r="M1997" s="1">
        <v>4.9804000000000004</v>
      </c>
      <c r="N1997" s="2">
        <v>0.29299999999999998</v>
      </c>
      <c r="O1997" s="2">
        <v>0.63200000000000001</v>
      </c>
      <c r="P1997" s="2">
        <v>0.13400000000000001</v>
      </c>
      <c r="Q1997" s="2">
        <v>0.215</v>
      </c>
      <c r="R1997" s="2">
        <v>0.97899999999999998</v>
      </c>
      <c r="S1997" s="2">
        <v>0.94799999999999995</v>
      </c>
      <c r="T1997" s="2">
        <v>1E-3</v>
      </c>
      <c r="U1997" s="2">
        <v>0.112</v>
      </c>
      <c r="V1997" s="2">
        <v>7.0000000000000007E-2</v>
      </c>
      <c r="W1997" s="2">
        <v>7.9000000000000001E-2</v>
      </c>
      <c r="X1997" s="2">
        <v>0.371</v>
      </c>
      <c r="Y1997" s="2">
        <v>0.16</v>
      </c>
      <c r="Z1997" s="2">
        <v>0.10199999999999999</v>
      </c>
      <c r="AA1997" s="2">
        <v>0.54800000000000004</v>
      </c>
      <c r="AB1997" s="2">
        <v>0.998</v>
      </c>
      <c r="AC1997" s="2">
        <v>0.502</v>
      </c>
      <c r="AD1997" s="2">
        <v>0</v>
      </c>
      <c r="AE1997" s="2">
        <v>0.5</v>
      </c>
      <c r="AF1997" s="2">
        <v>3.0000000000000001E-3</v>
      </c>
      <c r="AG1997" s="2">
        <v>0</v>
      </c>
      <c r="AH1997" s="2">
        <v>0.08</v>
      </c>
      <c r="AI1997" s="2">
        <v>0</v>
      </c>
      <c r="AJ1997" s="2">
        <v>0</v>
      </c>
      <c r="AK1997">
        <v>35091014</v>
      </c>
      <c r="AL1997">
        <v>34535</v>
      </c>
      <c r="AM1997" t="s">
        <v>56</v>
      </c>
      <c r="AN1997" s="3">
        <v>0.89866839913035901</v>
      </c>
      <c r="AO1997" s="3">
        <v>3.0906205403153451E-3</v>
      </c>
      <c r="AP1997" s="3">
        <v>0.89865943009414617</v>
      </c>
      <c r="AQ1997" s="3">
        <v>3.091451095554493E-3</v>
      </c>
      <c r="AR1997" s="3">
        <v>0.95867613852870759</v>
      </c>
      <c r="AS1997" s="3">
        <v>9.3037593686391912E-4</v>
      </c>
      <c r="AT1997" s="10">
        <v>4.9941539764404297E-3</v>
      </c>
      <c r="AU1997" s="1">
        <v>916.99609375</v>
      </c>
      <c r="AV1997" s="5">
        <v>14617090.37093617</v>
      </c>
      <c r="AW1997" s="9">
        <v>167.88483333587649</v>
      </c>
      <c r="AX1997">
        <v>10</v>
      </c>
      <c r="AY1997" t="s">
        <v>50</v>
      </c>
      <c r="AZ1997" s="9">
        <f>AVERAGE(MainTable[[#This Row],[f1]:[f4]])</f>
        <v>0.58160000000000001</v>
      </c>
      <c r="BA1997" s="9">
        <f>AVERAGE(MainTable[[#This Row],[l1]:[l3]])</f>
        <v>6.0999999999999999E-2</v>
      </c>
      <c r="BB1997" s="9">
        <f>AVERAGE(MainTable[[#This Row],[n1]:[lsc]])</f>
        <v>0.37633333333333335</v>
      </c>
      <c r="BC1997" s="9">
        <f>AVERAGE(MainTable[[#This Row],[density]:[clsCoef]])</f>
        <v>0.251</v>
      </c>
      <c r="BD1997" s="9">
        <f>AVERAGE(MainTable[[#This Row],[t2]:[t4]])</f>
        <v>2.7666666666666669E-2</v>
      </c>
      <c r="BE1997" s="9">
        <f>AVERAGE(MainTable[[#This Row],[c1]:[c2]])</f>
        <v>0</v>
      </c>
      <c r="BF1997" s="9">
        <f>AVERAGE(MainTable[[#This Row],[n3]], MainTable[[#This Row],[n1]], MainTable[[#This Row],[n4]])</f>
        <v>0.11366666666666665</v>
      </c>
      <c r="BG1997" s="9" t="str">
        <f>VLOOKUP(MainTable[[#This Row],[model]],ModelNames,4,FALSE)</f>
        <v>Linear</v>
      </c>
      <c r="BH1997" s="9" cm="1">
        <f t="array" ref="BH1997">MEDIAN(IF($AM$2:$AM$2385=AM1997,$AN$2:$AN$2385))</f>
        <v>0.85279999999999989</v>
      </c>
      <c r="BI1997" s="9" t="str" cm="1">
        <f t="array" ref="BI1997">LEFT(A1997, MIN(IFERROR(FIND({"_binarized","_clean","_converted"}, A1997), LEN(A1997)+1))-1)</f>
        <v>miniboone</v>
      </c>
    </row>
    <row r="1998" spans="1:61" x14ac:dyDescent="0.25">
      <c r="A1998" t="s">
        <v>161</v>
      </c>
      <c r="B1998" s="6">
        <v>72998</v>
      </c>
      <c r="C1998">
        <v>51</v>
      </c>
      <c r="D1998">
        <v>50</v>
      </c>
      <c r="E1998">
        <v>0</v>
      </c>
      <c r="F1998" s="1">
        <v>1</v>
      </c>
      <c r="G1998">
        <v>0</v>
      </c>
      <c r="H1998">
        <v>0</v>
      </c>
      <c r="I1998" s="1">
        <v>1.5705103540061749</v>
      </c>
      <c r="J1998" s="1">
        <v>1809.833648400042</v>
      </c>
      <c r="K1998" s="1">
        <v>22.81289910731984</v>
      </c>
      <c r="L1998" s="1">
        <v>11.534800000000001</v>
      </c>
      <c r="M1998" s="1">
        <v>4.9804000000000004</v>
      </c>
      <c r="N1998" s="2">
        <v>0.29299999999999998</v>
      </c>
      <c r="O1998" s="2">
        <v>0.63200000000000001</v>
      </c>
      <c r="P1998" s="2">
        <v>0.13400000000000001</v>
      </c>
      <c r="Q1998" s="2">
        <v>0.215</v>
      </c>
      <c r="R1998" s="2">
        <v>0.97899999999999998</v>
      </c>
      <c r="S1998" s="2">
        <v>0.94799999999999995</v>
      </c>
      <c r="T1998" s="2">
        <v>1E-3</v>
      </c>
      <c r="U1998" s="2">
        <v>0.112</v>
      </c>
      <c r="V1998" s="2">
        <v>7.0000000000000007E-2</v>
      </c>
      <c r="W1998" s="2">
        <v>7.9000000000000001E-2</v>
      </c>
      <c r="X1998" s="2">
        <v>0.371</v>
      </c>
      <c r="Y1998" s="2">
        <v>0.16</v>
      </c>
      <c r="Z1998" s="2">
        <v>0.10199999999999999</v>
      </c>
      <c r="AA1998" s="2">
        <v>0.54800000000000004</v>
      </c>
      <c r="AB1998" s="2">
        <v>0.998</v>
      </c>
      <c r="AC1998" s="2">
        <v>0.502</v>
      </c>
      <c r="AD1998" s="2">
        <v>0</v>
      </c>
      <c r="AE1998" s="2">
        <v>0.5</v>
      </c>
      <c r="AF1998" s="2">
        <v>3.0000000000000001E-3</v>
      </c>
      <c r="AG1998" s="2">
        <v>0</v>
      </c>
      <c r="AH1998" s="2">
        <v>0.08</v>
      </c>
      <c r="AI1998" s="2">
        <v>0</v>
      </c>
      <c r="AJ1998" s="2">
        <v>0</v>
      </c>
      <c r="AK1998">
        <v>35091014</v>
      </c>
      <c r="AL1998">
        <v>34535</v>
      </c>
      <c r="AM1998" t="s">
        <v>53</v>
      </c>
      <c r="AN1998" s="3">
        <v>0.89501080389255405</v>
      </c>
      <c r="AO1998" s="3">
        <v>3.3380142968906209E-3</v>
      </c>
      <c r="AP1998" s="3">
        <v>0.89486410781987191</v>
      </c>
      <c r="AQ1998" s="3">
        <v>3.3378189902896691E-3</v>
      </c>
      <c r="AR1998" s="3">
        <v>0.94995322228878365</v>
      </c>
      <c r="AS1998" s="3">
        <v>2.3911437164080059E-3</v>
      </c>
      <c r="AT1998" s="10">
        <v>11.01678514480591</v>
      </c>
      <c r="AU1998" s="1">
        <v>1024.57421875</v>
      </c>
      <c r="AV1998" s="5">
        <v>6626.2524902210116</v>
      </c>
      <c r="AW1998" s="9">
        <v>16.32642126083374</v>
      </c>
      <c r="AX1998">
        <v>24</v>
      </c>
      <c r="AY1998" t="s">
        <v>50</v>
      </c>
      <c r="AZ1998" s="9">
        <f>AVERAGE(MainTable[[#This Row],[f1]:[f4]])</f>
        <v>0.58160000000000001</v>
      </c>
      <c r="BA1998" s="9">
        <f>AVERAGE(MainTable[[#This Row],[l1]:[l3]])</f>
        <v>6.0999999999999999E-2</v>
      </c>
      <c r="BB1998" s="9">
        <f>AVERAGE(MainTable[[#This Row],[n1]:[lsc]])</f>
        <v>0.37633333333333335</v>
      </c>
      <c r="BC1998" s="9">
        <f>AVERAGE(MainTable[[#This Row],[density]:[clsCoef]])</f>
        <v>0.251</v>
      </c>
      <c r="BD1998" s="9">
        <f>AVERAGE(MainTable[[#This Row],[t2]:[t4]])</f>
        <v>2.7666666666666669E-2</v>
      </c>
      <c r="BE1998" s="9">
        <f>AVERAGE(MainTable[[#This Row],[c1]:[c2]])</f>
        <v>0</v>
      </c>
      <c r="BF1998" s="9">
        <f>AVERAGE(MainTable[[#This Row],[n3]], MainTable[[#This Row],[n1]], MainTable[[#This Row],[n4]])</f>
        <v>0.11366666666666665</v>
      </c>
      <c r="BG1998" s="9" t="str">
        <f>VLOOKUP(MainTable[[#This Row],[model]],ModelNames,4,FALSE)</f>
        <v>Instance-based</v>
      </c>
      <c r="BH1998" s="9" cm="1">
        <f t="array" ref="BH1998">MEDIAN(IF($AM$2:$AM$2385=AM1998,$AN$2:$AN$2385))</f>
        <v>0.85</v>
      </c>
      <c r="BI1998" s="9" t="str" cm="1">
        <f t="array" ref="BI1998">LEFT(A1998, MIN(IFERROR(FIND({"_binarized","_clean","_converted"}, A1998), LEN(A1998)+1))-1)</f>
        <v>miniboone</v>
      </c>
    </row>
    <row r="1999" spans="1:61" x14ac:dyDescent="0.25">
      <c r="A1999" t="s">
        <v>210</v>
      </c>
      <c r="B1999" s="6">
        <v>5124</v>
      </c>
      <c r="C1999">
        <v>21</v>
      </c>
      <c r="D1999">
        <v>20</v>
      </c>
      <c r="E1999">
        <v>0</v>
      </c>
      <c r="F1999" s="1">
        <v>1</v>
      </c>
      <c r="G1999">
        <v>0</v>
      </c>
      <c r="H1999">
        <v>0</v>
      </c>
      <c r="I1999" s="1">
        <v>1000000</v>
      </c>
      <c r="J1999" s="1">
        <v>0.92945873119330658</v>
      </c>
      <c r="K1999" s="1">
        <v>0.91552469969564887</v>
      </c>
      <c r="L1999" s="1">
        <v>27.4068</v>
      </c>
      <c r="M1999" s="1">
        <v>7.7644000000000002</v>
      </c>
      <c r="N1999" s="2">
        <v>0.39600000000000002</v>
      </c>
      <c r="O1999" s="2">
        <v>0.32100000000000001</v>
      </c>
      <c r="P1999" s="2">
        <v>0.17599999999999999</v>
      </c>
      <c r="Q1999" s="2">
        <v>5.8999999999999997E-2</v>
      </c>
      <c r="R1999" s="2">
        <v>0.80500000000000005</v>
      </c>
      <c r="S1999" s="2">
        <v>0.72799999999999998</v>
      </c>
      <c r="T1999" s="2">
        <v>1.7999999999999999E-2</v>
      </c>
      <c r="U1999" s="2">
        <v>8.5000000000000006E-2</v>
      </c>
      <c r="V1999" s="2">
        <v>4.3999999999999997E-2</v>
      </c>
      <c r="W1999" s="2">
        <v>0.11799999999999999</v>
      </c>
      <c r="X1999" s="2">
        <v>0.45200000000000001</v>
      </c>
      <c r="Y1999" s="2">
        <v>0.23200000000000001</v>
      </c>
      <c r="Z1999" s="2">
        <v>0.1</v>
      </c>
      <c r="AA1999" s="2">
        <v>0.94599999999999995</v>
      </c>
      <c r="AB1999" s="2">
        <v>0.998</v>
      </c>
      <c r="AC1999" s="2">
        <v>0.998</v>
      </c>
      <c r="AD1999" s="2">
        <v>0.79200000000000004</v>
      </c>
      <c r="AE1999" s="2">
        <v>0.97599999999999998</v>
      </c>
      <c r="AF1999" s="2">
        <v>4.0000000000000001E-3</v>
      </c>
      <c r="AG1999" s="2">
        <v>3.0000000000000001E-3</v>
      </c>
      <c r="AH1999" s="2">
        <v>0.85</v>
      </c>
      <c r="AI1999" s="2">
        <v>0</v>
      </c>
      <c r="AJ1999" s="2">
        <v>0</v>
      </c>
      <c r="AK1999">
        <v>425537</v>
      </c>
      <c r="AL1999">
        <v>18.260000000000002</v>
      </c>
      <c r="AM1999" t="s">
        <v>63</v>
      </c>
      <c r="AN1999" s="3">
        <v>0.89129554115853649</v>
      </c>
      <c r="AO1999" s="3">
        <v>4.7707789308626351E-3</v>
      </c>
      <c r="AP1999" s="3">
        <v>0.8910551177911028</v>
      </c>
      <c r="AQ1999" s="3">
        <v>4.849530717031876E-3</v>
      </c>
      <c r="AR1999" s="3">
        <v>0.9368631121243185</v>
      </c>
      <c r="AS1999" s="3">
        <v>5.6626083491856721E-3</v>
      </c>
      <c r="AT1999" s="10">
        <v>1.8443584000000001E-3</v>
      </c>
      <c r="AU1999" s="1">
        <v>368.72265625</v>
      </c>
      <c r="AV1999" s="5">
        <v>2778744.0213035499</v>
      </c>
      <c r="AW1999" s="9">
        <v>4.6011447906494141E-2</v>
      </c>
      <c r="AX1999">
        <v>4</v>
      </c>
      <c r="AY1999" t="s">
        <v>50</v>
      </c>
      <c r="AZ1999" s="9">
        <f>AVERAGE(MainTable[[#This Row],[f1]:[f4]])</f>
        <v>0.41780000000000006</v>
      </c>
      <c r="BA1999" s="9">
        <f>AVERAGE(MainTable[[#This Row],[l1]:[l3]])</f>
        <v>4.9000000000000009E-2</v>
      </c>
      <c r="BB1999" s="9">
        <f>AVERAGE(MainTable[[#This Row],[n1]:[lsc]])</f>
        <v>0.47433333333333333</v>
      </c>
      <c r="BC1999" s="9">
        <f>AVERAGE(MainTable[[#This Row],[density]:[clsCoef]])</f>
        <v>0.89500000000000002</v>
      </c>
      <c r="BD1999" s="9">
        <f>AVERAGE(MainTable[[#This Row],[t2]:[t4]])</f>
        <v>0.28566666666666668</v>
      </c>
      <c r="BE1999" s="9">
        <f>AVERAGE(MainTable[[#This Row],[c1]:[c2]])</f>
        <v>0</v>
      </c>
      <c r="BF1999" s="9">
        <f>AVERAGE(MainTable[[#This Row],[n3]], MainTable[[#This Row],[n1]], MainTable[[#This Row],[n4]])</f>
        <v>0.15</v>
      </c>
      <c r="BG1999" s="9" t="str">
        <f>VLOOKUP(MainTable[[#This Row],[model]],ModelNames,4,FALSE)</f>
        <v>Probabilistic</v>
      </c>
      <c r="BH1999" s="9" cm="1">
        <f t="array" ref="BH1999">MEDIAN(IF($AM$2:$AM$2385=AM1999,$AN$2:$AN$2385))</f>
        <v>0.73750000000000004</v>
      </c>
      <c r="BI1999" s="9" t="str" cm="1">
        <f t="array" ref="BI1999">LEFT(A1999, MIN(IFERROR(FIND({"_binarized","_clean","_converted"}, A1999), LEN(A1999)+1))-1)</f>
        <v>sylvine</v>
      </c>
    </row>
    <row r="2000" spans="1:61" x14ac:dyDescent="0.25">
      <c r="A2000" t="s">
        <v>147</v>
      </c>
      <c r="B2000" s="6">
        <v>5188</v>
      </c>
      <c r="C2000">
        <v>21</v>
      </c>
      <c r="D2000">
        <v>20</v>
      </c>
      <c r="E2000">
        <v>0</v>
      </c>
      <c r="F2000" s="1">
        <v>1</v>
      </c>
      <c r="G2000">
        <v>0</v>
      </c>
      <c r="H2000">
        <v>0</v>
      </c>
      <c r="I2000" s="1">
        <v>8.6362890502309302</v>
      </c>
      <c r="J2000" s="1">
        <v>3.3025860658234629</v>
      </c>
      <c r="K2000" s="1">
        <v>1.4703950036092861</v>
      </c>
      <c r="L2000" s="1">
        <v>6.7949000000000002</v>
      </c>
      <c r="M2000" s="1">
        <v>3.0884</v>
      </c>
      <c r="N2000" s="2">
        <v>0.28899999999999998</v>
      </c>
      <c r="O2000" s="2">
        <v>0.37</v>
      </c>
      <c r="P2000" s="2">
        <v>0.17299999999999999</v>
      </c>
      <c r="Q2000" s="2">
        <v>0</v>
      </c>
      <c r="R2000" s="2">
        <v>0.65200000000000002</v>
      </c>
      <c r="S2000" s="2">
        <v>0.64600000000000002</v>
      </c>
      <c r="T2000" s="2">
        <v>4.0000000000000001E-3</v>
      </c>
      <c r="U2000" s="2">
        <v>0.152</v>
      </c>
      <c r="V2000" s="2">
        <v>9.6000000000000002E-2</v>
      </c>
      <c r="W2000" s="2">
        <v>0.10299999999999999</v>
      </c>
      <c r="X2000" s="2">
        <v>0.188</v>
      </c>
      <c r="Y2000" s="2">
        <v>0.20799999999999999</v>
      </c>
      <c r="Z2000" s="2">
        <v>0.13500000000000001</v>
      </c>
      <c r="AA2000" s="2">
        <v>0.433</v>
      </c>
      <c r="AB2000" s="2">
        <v>0.95899999999999996</v>
      </c>
      <c r="AC2000" s="2">
        <v>0.85099999999999998</v>
      </c>
      <c r="AD2000" s="2">
        <v>0.21299999999999999</v>
      </c>
      <c r="AE2000" s="2">
        <v>0.76600000000000001</v>
      </c>
      <c r="AF2000" s="2">
        <v>4.0000000000000001E-3</v>
      </c>
      <c r="AG2000" s="2">
        <v>2E-3</v>
      </c>
      <c r="AH2000" s="2">
        <v>0.4</v>
      </c>
      <c r="AI2000" s="2">
        <v>0</v>
      </c>
      <c r="AJ2000" s="2">
        <v>0</v>
      </c>
      <c r="AK2000">
        <v>354676</v>
      </c>
      <c r="AL2000">
        <v>38.36</v>
      </c>
      <c r="AM2000" t="s">
        <v>52</v>
      </c>
      <c r="AN2000" s="3">
        <v>0.89051919071428443</v>
      </c>
      <c r="AO2000" s="3">
        <v>9.6984489973683547E-3</v>
      </c>
      <c r="AP2000" s="3">
        <v>0.890148093092343</v>
      </c>
      <c r="AQ2000" s="3">
        <v>9.8039360275700357E-3</v>
      </c>
      <c r="AR2000" s="3">
        <v>0.94640565683701094</v>
      </c>
      <c r="AS2000" s="3">
        <v>8.4509551552942926E-3</v>
      </c>
      <c r="AT2000" s="10">
        <v>0.19534995560000001</v>
      </c>
      <c r="AU2000" s="1">
        <v>313.1640625</v>
      </c>
      <c r="AV2000" s="5">
        <v>26567.705045821898</v>
      </c>
      <c r="AW2000" s="9">
        <v>3.432275772094727</v>
      </c>
      <c r="AX2000">
        <v>24</v>
      </c>
      <c r="AY2000" t="s">
        <v>50</v>
      </c>
      <c r="AZ2000" s="9">
        <f>AVERAGE(MainTable[[#This Row],[f1]:[f4]])</f>
        <v>0.36819999999999997</v>
      </c>
      <c r="BA2000" s="9">
        <f>AVERAGE(MainTable[[#This Row],[l1]:[l3]])</f>
        <v>8.4000000000000005E-2</v>
      </c>
      <c r="BB2000" s="9">
        <f>AVERAGE(MainTable[[#This Row],[n1]:[lsc]])</f>
        <v>0.33766666666666662</v>
      </c>
      <c r="BC2000" s="9">
        <f>AVERAGE(MainTable[[#This Row],[density]:[clsCoef]])</f>
        <v>0.53200000000000003</v>
      </c>
      <c r="BD2000" s="9">
        <f>AVERAGE(MainTable[[#This Row],[t2]:[t4]])</f>
        <v>0.13533333333333333</v>
      </c>
      <c r="BE2000" s="9">
        <f>AVERAGE(MainTable[[#This Row],[c1]:[c2]])</f>
        <v>0</v>
      </c>
      <c r="BF2000" s="9">
        <f>AVERAGE(MainTable[[#This Row],[n3]], MainTable[[#This Row],[n1]], MainTable[[#This Row],[n4]])</f>
        <v>0.14866666666666667</v>
      </c>
      <c r="BG2000" s="9" t="str">
        <f>VLOOKUP(MainTable[[#This Row],[model]],ModelNames,4,FALSE)</f>
        <v>Tree Ensemble</v>
      </c>
      <c r="BH2000" s="9" cm="1">
        <f t="array" ref="BH2000">MEDIAN(IF($AM$2:$AM$2385=AM2000,$AN$2:$AN$2385))</f>
        <v>0.87140340575455077</v>
      </c>
      <c r="BI2000" s="9" t="str" cm="1">
        <f t="array" ref="BI2000">LEFT(A2000, MIN(IFERROR(FIND({"_binarized","_clean","_converted"}, A2000), LEN(A2000)+1))-1)</f>
        <v>kdd_ipums_la_97_small</v>
      </c>
    </row>
    <row r="2001" spans="1:61" x14ac:dyDescent="0.25">
      <c r="A2001" t="s">
        <v>147</v>
      </c>
      <c r="B2001" s="6">
        <v>5188</v>
      </c>
      <c r="C2001">
        <v>21</v>
      </c>
      <c r="D2001">
        <v>20</v>
      </c>
      <c r="E2001">
        <v>0</v>
      </c>
      <c r="F2001" s="1">
        <v>1</v>
      </c>
      <c r="G2001">
        <v>0</v>
      </c>
      <c r="H2001">
        <v>0</v>
      </c>
      <c r="I2001" s="1">
        <v>8.6362890502309302</v>
      </c>
      <c r="J2001" s="1">
        <v>3.3025860658234629</v>
      </c>
      <c r="K2001" s="1">
        <v>1.4703950036092861</v>
      </c>
      <c r="L2001" s="1">
        <v>6.7949000000000002</v>
      </c>
      <c r="M2001" s="1">
        <v>3.0884</v>
      </c>
      <c r="N2001" s="2">
        <v>0.28899999999999998</v>
      </c>
      <c r="O2001" s="2">
        <v>0.37</v>
      </c>
      <c r="P2001" s="2">
        <v>0.17299999999999999</v>
      </c>
      <c r="Q2001" s="2">
        <v>0</v>
      </c>
      <c r="R2001" s="2">
        <v>0.65200000000000002</v>
      </c>
      <c r="S2001" s="2">
        <v>0.64600000000000002</v>
      </c>
      <c r="T2001" s="2">
        <v>4.0000000000000001E-3</v>
      </c>
      <c r="U2001" s="2">
        <v>0.152</v>
      </c>
      <c r="V2001" s="2">
        <v>9.6000000000000002E-2</v>
      </c>
      <c r="W2001" s="2">
        <v>0.10299999999999999</v>
      </c>
      <c r="X2001" s="2">
        <v>0.188</v>
      </c>
      <c r="Y2001" s="2">
        <v>0.20799999999999999</v>
      </c>
      <c r="Z2001" s="2">
        <v>0.13500000000000001</v>
      </c>
      <c r="AA2001" s="2">
        <v>0.433</v>
      </c>
      <c r="AB2001" s="2">
        <v>0.95899999999999996</v>
      </c>
      <c r="AC2001" s="2">
        <v>0.85099999999999998</v>
      </c>
      <c r="AD2001" s="2">
        <v>0.21299999999999999</v>
      </c>
      <c r="AE2001" s="2">
        <v>0.76600000000000001</v>
      </c>
      <c r="AF2001" s="2">
        <v>4.0000000000000001E-3</v>
      </c>
      <c r="AG2001" s="2">
        <v>2E-3</v>
      </c>
      <c r="AH2001" s="2">
        <v>0.4</v>
      </c>
      <c r="AI2001" s="2">
        <v>0</v>
      </c>
      <c r="AJ2001" s="2">
        <v>0</v>
      </c>
      <c r="AK2001">
        <v>354676</v>
      </c>
      <c r="AL2001">
        <v>38.36</v>
      </c>
      <c r="AM2001" t="s">
        <v>55</v>
      </c>
      <c r="AN2001" s="3">
        <v>0.89013346265256776</v>
      </c>
      <c r="AO2001" s="3">
        <v>1.1783505931645399E-2</v>
      </c>
      <c r="AP2001" s="3">
        <v>0.88968087727555412</v>
      </c>
      <c r="AQ2001" s="3">
        <v>1.195732106269851E-2</v>
      </c>
      <c r="AR2001" s="3">
        <v>0.9491766406865475</v>
      </c>
      <c r="AS2001" s="3">
        <v>9.3307523221695179E-3</v>
      </c>
      <c r="AT2001" s="10">
        <v>5.0052404000000003E-3</v>
      </c>
      <c r="AU2001" s="1">
        <v>286.1796875</v>
      </c>
      <c r="AV2001" s="5">
        <v>1036913.223616834</v>
      </c>
      <c r="AW2001" s="9">
        <v>0.9296259880065918</v>
      </c>
      <c r="AX2001">
        <v>16</v>
      </c>
      <c r="AY2001" t="s">
        <v>50</v>
      </c>
      <c r="AZ2001" s="9">
        <f>AVERAGE(MainTable[[#This Row],[f1]:[f4]])</f>
        <v>0.36819999999999997</v>
      </c>
      <c r="BA2001" s="9">
        <f>AVERAGE(MainTable[[#This Row],[l1]:[l3]])</f>
        <v>8.4000000000000005E-2</v>
      </c>
      <c r="BB2001" s="9">
        <f>AVERAGE(MainTable[[#This Row],[n1]:[lsc]])</f>
        <v>0.33766666666666662</v>
      </c>
      <c r="BC2001" s="9">
        <f>AVERAGE(MainTable[[#This Row],[density]:[clsCoef]])</f>
        <v>0.53200000000000003</v>
      </c>
      <c r="BD2001" s="9">
        <f>AVERAGE(MainTable[[#This Row],[t2]:[t4]])</f>
        <v>0.13533333333333333</v>
      </c>
      <c r="BE2001" s="9">
        <f>AVERAGE(MainTable[[#This Row],[c1]:[c2]])</f>
        <v>0</v>
      </c>
      <c r="BF2001" s="9">
        <f>AVERAGE(MainTable[[#This Row],[n3]], MainTable[[#This Row],[n1]], MainTable[[#This Row],[n4]])</f>
        <v>0.14866666666666667</v>
      </c>
      <c r="BG2001" s="9" t="str">
        <f>VLOOKUP(MainTable[[#This Row],[model]],ModelNames,4,FALSE)</f>
        <v>Tree Ensemble</v>
      </c>
      <c r="BH2001" s="9" cm="1">
        <f t="array" ref="BH2001">MEDIAN(IF($AM$2:$AM$2385=AM2001,$AN$2:$AN$2385))</f>
        <v>0.88267425723439863</v>
      </c>
      <c r="BI2001" s="9" t="str" cm="1">
        <f t="array" ref="BI2001">LEFT(A2001, MIN(IFERROR(FIND({"_binarized","_clean","_converted"}, A2001), LEN(A2001)+1))-1)</f>
        <v>kdd_ipums_la_97_small</v>
      </c>
    </row>
    <row r="2002" spans="1:61" x14ac:dyDescent="0.25">
      <c r="A2002" t="s">
        <v>147</v>
      </c>
      <c r="B2002" s="6">
        <v>5188</v>
      </c>
      <c r="C2002">
        <v>21</v>
      </c>
      <c r="D2002">
        <v>20</v>
      </c>
      <c r="E2002">
        <v>0</v>
      </c>
      <c r="F2002" s="1">
        <v>1</v>
      </c>
      <c r="G2002">
        <v>0</v>
      </c>
      <c r="H2002">
        <v>0</v>
      </c>
      <c r="I2002" s="1">
        <v>8.6362890502309302</v>
      </c>
      <c r="J2002" s="1">
        <v>3.3025860658234629</v>
      </c>
      <c r="K2002" s="1">
        <v>1.4703950036092861</v>
      </c>
      <c r="L2002" s="1">
        <v>6.7949000000000002</v>
      </c>
      <c r="M2002" s="1">
        <v>3.0884</v>
      </c>
      <c r="N2002" s="2">
        <v>0.28899999999999998</v>
      </c>
      <c r="O2002" s="2">
        <v>0.37</v>
      </c>
      <c r="P2002" s="2">
        <v>0.17299999999999999</v>
      </c>
      <c r="Q2002" s="2">
        <v>0</v>
      </c>
      <c r="R2002" s="2">
        <v>0.65200000000000002</v>
      </c>
      <c r="S2002" s="2">
        <v>0.64600000000000002</v>
      </c>
      <c r="T2002" s="2">
        <v>4.0000000000000001E-3</v>
      </c>
      <c r="U2002" s="2">
        <v>0.152</v>
      </c>
      <c r="V2002" s="2">
        <v>9.6000000000000002E-2</v>
      </c>
      <c r="W2002" s="2">
        <v>0.10299999999999999</v>
      </c>
      <c r="X2002" s="2">
        <v>0.188</v>
      </c>
      <c r="Y2002" s="2">
        <v>0.20799999999999999</v>
      </c>
      <c r="Z2002" s="2">
        <v>0.13500000000000001</v>
      </c>
      <c r="AA2002" s="2">
        <v>0.433</v>
      </c>
      <c r="AB2002" s="2">
        <v>0.95899999999999996</v>
      </c>
      <c r="AC2002" s="2">
        <v>0.85099999999999998</v>
      </c>
      <c r="AD2002" s="2">
        <v>0.21299999999999999</v>
      </c>
      <c r="AE2002" s="2">
        <v>0.76600000000000001</v>
      </c>
      <c r="AF2002" s="2">
        <v>4.0000000000000001E-3</v>
      </c>
      <c r="AG2002" s="2">
        <v>2E-3</v>
      </c>
      <c r="AH2002" s="2">
        <v>0.4</v>
      </c>
      <c r="AI2002" s="2">
        <v>0</v>
      </c>
      <c r="AJ2002" s="2">
        <v>0</v>
      </c>
      <c r="AK2002">
        <v>354676</v>
      </c>
      <c r="AL2002">
        <v>38.36</v>
      </c>
      <c r="AM2002" t="s">
        <v>54</v>
      </c>
      <c r="AN2002" s="3">
        <v>0.88820612296847101</v>
      </c>
      <c r="AO2002" s="3">
        <v>1.044402968558625E-2</v>
      </c>
      <c r="AP2002" s="3">
        <v>0.88782315869447825</v>
      </c>
      <c r="AQ2002" s="3">
        <v>1.0525713094729709E-2</v>
      </c>
      <c r="AR2002" s="3">
        <v>0.94721170003671928</v>
      </c>
      <c r="AS2002" s="3">
        <v>8.41401143534822E-3</v>
      </c>
      <c r="AT2002" s="10">
        <v>0.18592355250000001</v>
      </c>
      <c r="AU2002" s="1">
        <v>301.6015625</v>
      </c>
      <c r="AV2002" s="5">
        <v>27914.698970877758</v>
      </c>
      <c r="AW2002" s="9">
        <v>3.6911876201629639</v>
      </c>
      <c r="AX2002">
        <v>16</v>
      </c>
      <c r="AY2002" t="s">
        <v>50</v>
      </c>
      <c r="AZ2002" s="9">
        <f>AVERAGE(MainTable[[#This Row],[f1]:[f4]])</f>
        <v>0.36819999999999997</v>
      </c>
      <c r="BA2002" s="9">
        <f>AVERAGE(MainTable[[#This Row],[l1]:[l3]])</f>
        <v>8.4000000000000005E-2</v>
      </c>
      <c r="BB2002" s="9">
        <f>AVERAGE(MainTable[[#This Row],[n1]:[lsc]])</f>
        <v>0.33766666666666662</v>
      </c>
      <c r="BC2002" s="9">
        <f>AVERAGE(MainTable[[#This Row],[density]:[clsCoef]])</f>
        <v>0.53200000000000003</v>
      </c>
      <c r="BD2002" s="9">
        <f>AVERAGE(MainTable[[#This Row],[t2]:[t4]])</f>
        <v>0.13533333333333333</v>
      </c>
      <c r="BE2002" s="9">
        <f>AVERAGE(MainTable[[#This Row],[c1]:[c2]])</f>
        <v>0</v>
      </c>
      <c r="BF2002" s="9">
        <f>AVERAGE(MainTable[[#This Row],[n3]], MainTable[[#This Row],[n1]], MainTable[[#This Row],[n4]])</f>
        <v>0.14866666666666667</v>
      </c>
      <c r="BG2002" s="9" t="str">
        <f>VLOOKUP(MainTable[[#This Row],[model]],ModelNames,4,FALSE)</f>
        <v>Tree Ensemble</v>
      </c>
      <c r="BH2002" s="9" cm="1">
        <f t="array" ref="BH2002">MEDIAN(IF($AM$2:$AM$2385=AM2002,$AN$2:$AN$2385))</f>
        <v>0.87316363636363636</v>
      </c>
      <c r="BI2002" s="9" t="str" cm="1">
        <f t="array" ref="BI2002">LEFT(A2002, MIN(IFERROR(FIND({"_binarized","_clean","_converted"}, A2002), LEN(A2002)+1))-1)</f>
        <v>kdd_ipums_la_97_small</v>
      </c>
    </row>
    <row r="2003" spans="1:61" x14ac:dyDescent="0.25">
      <c r="A2003" t="s">
        <v>185</v>
      </c>
      <c r="B2003" s="6">
        <v>250</v>
      </c>
      <c r="C2003">
        <v>3</v>
      </c>
      <c r="D2003">
        <v>2</v>
      </c>
      <c r="E2003">
        <v>0</v>
      </c>
      <c r="F2003" s="1">
        <v>1</v>
      </c>
      <c r="G2003">
        <v>0</v>
      </c>
      <c r="H2003">
        <v>0</v>
      </c>
      <c r="I2003" s="1">
        <v>1000000</v>
      </c>
      <c r="J2003" s="1">
        <v>-0.88534094814353159</v>
      </c>
      <c r="K2003" s="1">
        <v>0.14775745458121289</v>
      </c>
      <c r="L2003" s="1">
        <v>3.6002999999999998</v>
      </c>
      <c r="M2003" s="1">
        <v>3.6002999999999998</v>
      </c>
      <c r="N2003" s="2">
        <v>0.32100000000000001</v>
      </c>
      <c r="O2003" s="2">
        <v>0.33900000000000002</v>
      </c>
      <c r="P2003" s="2">
        <v>0.186</v>
      </c>
      <c r="Q2003" s="2">
        <v>0.3</v>
      </c>
      <c r="R2003" s="2">
        <v>0.75600000000000001</v>
      </c>
      <c r="S2003" s="2">
        <v>0.63200000000000001</v>
      </c>
      <c r="T2003" s="2">
        <v>4.3999999999999997E-2</v>
      </c>
      <c r="U2003" s="2">
        <v>0.14000000000000001</v>
      </c>
      <c r="V2003" s="2">
        <v>8.4000000000000005E-2</v>
      </c>
      <c r="W2003" s="2">
        <v>7.1999999999999995E-2</v>
      </c>
      <c r="X2003" s="2">
        <v>0.16900000000000001</v>
      </c>
      <c r="Y2003" s="2">
        <v>0.128</v>
      </c>
      <c r="Z2003" s="2">
        <v>0.156</v>
      </c>
      <c r="AA2003" s="2">
        <v>0.25600000000000001</v>
      </c>
      <c r="AB2003" s="2">
        <v>0.93500000000000005</v>
      </c>
      <c r="AC2003" s="2">
        <v>0.85</v>
      </c>
      <c r="AD2003" s="2">
        <v>0.23</v>
      </c>
      <c r="AE2003" s="2">
        <v>0.75800000000000001</v>
      </c>
      <c r="AF2003" s="2">
        <v>8.0000000000000002E-3</v>
      </c>
      <c r="AG2003" s="2">
        <v>8.0000000000000002E-3</v>
      </c>
      <c r="AH2003" s="2">
        <v>1</v>
      </c>
      <c r="AI2003" s="2">
        <v>0</v>
      </c>
      <c r="AJ2003" s="2">
        <v>0</v>
      </c>
      <c r="AK2003">
        <v>6346</v>
      </c>
      <c r="AL2003">
        <v>7.0000000000000007E-2</v>
      </c>
      <c r="AM2003" t="s">
        <v>51</v>
      </c>
      <c r="AN2003" s="3">
        <v>0.88800000000000012</v>
      </c>
      <c r="AO2003" s="3">
        <v>2.0396078054371158E-2</v>
      </c>
      <c r="AP2003" s="3">
        <v>0.88771084994938809</v>
      </c>
      <c r="AQ2003" s="3">
        <v>2.03996043259311E-2</v>
      </c>
      <c r="AT2003" s="10">
        <v>2.0225048065185551E-3</v>
      </c>
      <c r="AU2003" s="1">
        <v>265.203125</v>
      </c>
      <c r="AV2003" s="5">
        <v>123609.10055404931</v>
      </c>
      <c r="AW2003" s="9">
        <v>4.9520730972290039E-2</v>
      </c>
      <c r="AX2003">
        <v>12</v>
      </c>
      <c r="AY2003" t="s">
        <v>50</v>
      </c>
      <c r="AZ2003" s="9">
        <f>AVERAGE(MainTable[[#This Row],[f1]:[f4]])</f>
        <v>0.44259999999999999</v>
      </c>
      <c r="BA2003" s="9">
        <f>AVERAGE(MainTable[[#This Row],[l1]:[l3]])</f>
        <v>8.9333333333333334E-2</v>
      </c>
      <c r="BB2003" s="9">
        <f>AVERAGE(MainTable[[#This Row],[n1]:[lsc]])</f>
        <v>0.28600000000000003</v>
      </c>
      <c r="BC2003" s="9">
        <f>AVERAGE(MainTable[[#This Row],[density]:[clsCoef]])</f>
        <v>0.54</v>
      </c>
      <c r="BD2003" s="9">
        <f>AVERAGE(MainTable[[#This Row],[t2]:[t4]])</f>
        <v>0.33866666666666667</v>
      </c>
      <c r="BE2003" s="9">
        <f>AVERAGE(MainTable[[#This Row],[c1]:[c2]])</f>
        <v>0</v>
      </c>
      <c r="BF2003" s="9">
        <f>AVERAGE(MainTable[[#This Row],[n3]], MainTable[[#This Row],[n1]], MainTable[[#This Row],[n4]])</f>
        <v>0.11866666666666666</v>
      </c>
      <c r="BG2003" s="9" t="str">
        <f>VLOOKUP(MainTable[[#This Row],[model]],ModelNames,4,FALSE)</f>
        <v>Kernel/SVM</v>
      </c>
      <c r="BH2003" s="9" cm="1">
        <f t="array" ref="BH2003">MEDIAN(IF($AM$2:$AM$2385=AM2003,$AN$2:$AN$2385))</f>
        <v>0.87225452196382425</v>
      </c>
      <c r="BI2003" s="9" t="str" cm="1">
        <f t="array" ref="BI2003">LEFT(A2003, MIN(IFERROR(FIND({"_binarized","_clean","_converted"}, A2003), LEN(A2003)+1))-1)</f>
        <v>prnn_synth</v>
      </c>
    </row>
    <row r="2004" spans="1:61" x14ac:dyDescent="0.25">
      <c r="A2004" t="s">
        <v>119</v>
      </c>
      <c r="B2004" s="6">
        <v>38474</v>
      </c>
      <c r="C2004">
        <v>8</v>
      </c>
      <c r="D2004">
        <v>7</v>
      </c>
      <c r="E2004">
        <v>0</v>
      </c>
      <c r="F2004" s="1">
        <v>1</v>
      </c>
      <c r="G2004">
        <v>0</v>
      </c>
      <c r="H2004">
        <v>0</v>
      </c>
      <c r="I2004" s="1">
        <v>1000000</v>
      </c>
      <c r="J2004" s="1">
        <v>927.58364902059839</v>
      </c>
      <c r="K2004" s="1">
        <v>12.16092055860762</v>
      </c>
      <c r="L2004" s="1">
        <v>12.420199999999999</v>
      </c>
      <c r="M2004" s="1">
        <v>9.6295999999999999</v>
      </c>
      <c r="N2004" s="2">
        <v>0.41499999999999998</v>
      </c>
      <c r="O2004" s="2">
        <v>0.753</v>
      </c>
      <c r="P2004" s="2">
        <v>0.501</v>
      </c>
      <c r="Q2004" s="2">
        <v>2.4E-2</v>
      </c>
      <c r="R2004" s="2">
        <v>0.96499999999999997</v>
      </c>
      <c r="S2004" s="2">
        <v>0.96199999999999997</v>
      </c>
      <c r="T2004" s="2">
        <v>7.8E-2</v>
      </c>
      <c r="U2004" s="2">
        <v>0.26200000000000001</v>
      </c>
      <c r="V2004" s="2">
        <v>0.22</v>
      </c>
      <c r="W2004" s="2">
        <v>0.124</v>
      </c>
      <c r="X2004" s="2">
        <v>0.32800000000000001</v>
      </c>
      <c r="Y2004" s="2">
        <v>0.23400000000000001</v>
      </c>
      <c r="Z2004" s="2">
        <v>0.23300000000000001</v>
      </c>
      <c r="AA2004" s="2">
        <v>0.51400000000000001</v>
      </c>
      <c r="AB2004" s="2">
        <v>0.999</v>
      </c>
      <c r="AC2004" s="2">
        <v>0.91600000000000004</v>
      </c>
      <c r="AD2004" s="2">
        <v>0.34399999999999997</v>
      </c>
      <c r="AE2004" s="2">
        <v>0.81699999999999995</v>
      </c>
      <c r="AF2004" s="2">
        <v>0</v>
      </c>
      <c r="AG2004" s="2">
        <v>0</v>
      </c>
      <c r="AH2004" s="2">
        <v>0.85699999999999998</v>
      </c>
      <c r="AI2004" s="2">
        <v>0</v>
      </c>
      <c r="AJ2004" s="2">
        <v>0</v>
      </c>
      <c r="AK2004">
        <v>2507697</v>
      </c>
      <c r="AL2004">
        <v>674.59</v>
      </c>
      <c r="AM2004" t="s">
        <v>55</v>
      </c>
      <c r="AN2004" s="3">
        <v>0.88670274449952391</v>
      </c>
      <c r="AO2004" s="3">
        <v>1.652409216814149E-3</v>
      </c>
      <c r="AP2004" s="3">
        <v>0.8866895530637221</v>
      </c>
      <c r="AQ2004" s="3">
        <v>1.645610390910524E-3</v>
      </c>
      <c r="AR2004" s="3">
        <v>0.95831503969940868</v>
      </c>
      <c r="AS2004" s="3">
        <v>1.268015282011739E-3</v>
      </c>
      <c r="AT2004" s="10">
        <v>1.657962799072266E-2</v>
      </c>
      <c r="AU2004" s="1">
        <v>508.43359375</v>
      </c>
      <c r="AV2004" s="5">
        <v>2320619.0163934431</v>
      </c>
      <c r="AW2004" s="9">
        <v>2.8924381732940669</v>
      </c>
      <c r="AX2004">
        <v>16</v>
      </c>
      <c r="AY2004" t="s">
        <v>50</v>
      </c>
      <c r="AZ2004" s="9">
        <f>AVERAGE(MainTable[[#This Row],[f1]:[f4]])</f>
        <v>0.64100000000000001</v>
      </c>
      <c r="BA2004" s="9">
        <f>AVERAGE(MainTable[[#This Row],[l1]:[l3]])</f>
        <v>0.18666666666666668</v>
      </c>
      <c r="BB2004" s="9">
        <f>AVERAGE(MainTable[[#This Row],[n1]:[lsc]])</f>
        <v>0.40533333333333332</v>
      </c>
      <c r="BC2004" s="9">
        <f>AVERAGE(MainTable[[#This Row],[density]:[clsCoef]])</f>
        <v>0.63</v>
      </c>
      <c r="BD2004" s="9">
        <f>AVERAGE(MainTable[[#This Row],[t2]:[t4]])</f>
        <v>0.28566666666666668</v>
      </c>
      <c r="BE2004" s="9">
        <f>AVERAGE(MainTable[[#This Row],[c1]:[c2]])</f>
        <v>0</v>
      </c>
      <c r="BF2004" s="9">
        <f>AVERAGE(MainTable[[#This Row],[n3]], MainTable[[#This Row],[n1]], MainTable[[#This Row],[n4]])</f>
        <v>0.19699999999999998</v>
      </c>
      <c r="BG2004" s="9" t="str">
        <f>VLOOKUP(MainTable[[#This Row],[model]],ModelNames,4,FALSE)</f>
        <v>Tree Ensemble</v>
      </c>
      <c r="BH2004" s="9" cm="1">
        <f t="array" ref="BH2004">MEDIAN(IF($AM$2:$AM$2385=AM2004,$AN$2:$AN$2385))</f>
        <v>0.88267425723439863</v>
      </c>
      <c r="BI2004" s="9" t="str" cm="1">
        <f t="array" ref="BI2004">LEFT(A2004, MIN(IFERROR(FIND({"_binarized","_clean","_converted"}, A2004), LEN(A2004)+1))-1)</f>
        <v>electricity</v>
      </c>
    </row>
    <row r="2005" spans="1:61" x14ac:dyDescent="0.25">
      <c r="A2005" t="s">
        <v>147</v>
      </c>
      <c r="B2005" s="6">
        <v>5188</v>
      </c>
      <c r="C2005">
        <v>21</v>
      </c>
      <c r="D2005">
        <v>20</v>
      </c>
      <c r="E2005">
        <v>0</v>
      </c>
      <c r="F2005" s="1">
        <v>1</v>
      </c>
      <c r="G2005">
        <v>0</v>
      </c>
      <c r="H2005">
        <v>0</v>
      </c>
      <c r="I2005" s="1">
        <v>8.6362890502309302</v>
      </c>
      <c r="J2005" s="1">
        <v>3.3025860658234629</v>
      </c>
      <c r="K2005" s="1">
        <v>1.4703950036092861</v>
      </c>
      <c r="L2005" s="1">
        <v>6.7949000000000002</v>
      </c>
      <c r="M2005" s="1">
        <v>3.0884</v>
      </c>
      <c r="N2005" s="2">
        <v>0.28899999999999998</v>
      </c>
      <c r="O2005" s="2">
        <v>0.37</v>
      </c>
      <c r="P2005" s="2">
        <v>0.17299999999999999</v>
      </c>
      <c r="Q2005" s="2">
        <v>0</v>
      </c>
      <c r="R2005" s="2">
        <v>0.65200000000000002</v>
      </c>
      <c r="S2005" s="2">
        <v>0.64600000000000002</v>
      </c>
      <c r="T2005" s="2">
        <v>4.0000000000000001E-3</v>
      </c>
      <c r="U2005" s="2">
        <v>0.152</v>
      </c>
      <c r="V2005" s="2">
        <v>9.6000000000000002E-2</v>
      </c>
      <c r="W2005" s="2">
        <v>0.10299999999999999</v>
      </c>
      <c r="X2005" s="2">
        <v>0.188</v>
      </c>
      <c r="Y2005" s="2">
        <v>0.20799999999999999</v>
      </c>
      <c r="Z2005" s="2">
        <v>0.13500000000000001</v>
      </c>
      <c r="AA2005" s="2">
        <v>0.433</v>
      </c>
      <c r="AB2005" s="2">
        <v>0.95899999999999996</v>
      </c>
      <c r="AC2005" s="2">
        <v>0.85099999999999998</v>
      </c>
      <c r="AD2005" s="2">
        <v>0.21299999999999999</v>
      </c>
      <c r="AE2005" s="2">
        <v>0.76600000000000001</v>
      </c>
      <c r="AF2005" s="2">
        <v>4.0000000000000001E-3</v>
      </c>
      <c r="AG2005" s="2">
        <v>2E-3</v>
      </c>
      <c r="AH2005" s="2">
        <v>0.4</v>
      </c>
      <c r="AI2005" s="2">
        <v>0</v>
      </c>
      <c r="AJ2005" s="2">
        <v>0</v>
      </c>
      <c r="AK2005">
        <v>354676</v>
      </c>
      <c r="AL2005">
        <v>38.36</v>
      </c>
      <c r="AM2005" t="s">
        <v>58</v>
      </c>
      <c r="AN2005" s="3">
        <v>0.88666525456008238</v>
      </c>
      <c r="AO2005" s="3">
        <v>1.299651430165245E-2</v>
      </c>
      <c r="AP2005" s="3">
        <v>0.88629426411601053</v>
      </c>
      <c r="AQ2005" s="3">
        <v>1.309548343575773E-2</v>
      </c>
      <c r="AR2005" s="3">
        <v>0.94502226626754671</v>
      </c>
      <c r="AS2005" s="3">
        <v>9.3182688179506458E-3</v>
      </c>
      <c r="AT2005" s="10">
        <v>5.1624297999999999E-3</v>
      </c>
      <c r="AU2005" s="1">
        <v>284.85546875</v>
      </c>
      <c r="AV2005" s="5">
        <v>1005340.545333629</v>
      </c>
      <c r="AW2005" s="9">
        <v>3.159282922744751</v>
      </c>
      <c r="AX2005">
        <v>2</v>
      </c>
      <c r="AY2005" t="s">
        <v>50</v>
      </c>
      <c r="AZ2005" s="9">
        <f>AVERAGE(MainTable[[#This Row],[f1]:[f4]])</f>
        <v>0.36819999999999997</v>
      </c>
      <c r="BA2005" s="9">
        <f>AVERAGE(MainTable[[#This Row],[l1]:[l3]])</f>
        <v>8.4000000000000005E-2</v>
      </c>
      <c r="BB2005" s="9">
        <f>AVERAGE(MainTable[[#This Row],[n1]:[lsc]])</f>
        <v>0.33766666666666662</v>
      </c>
      <c r="BC2005" s="9">
        <f>AVERAGE(MainTable[[#This Row],[density]:[clsCoef]])</f>
        <v>0.53200000000000003</v>
      </c>
      <c r="BD2005" s="9">
        <f>AVERAGE(MainTable[[#This Row],[t2]:[t4]])</f>
        <v>0.13533333333333333</v>
      </c>
      <c r="BE2005" s="9">
        <f>AVERAGE(MainTable[[#This Row],[c1]:[c2]])</f>
        <v>0</v>
      </c>
      <c r="BF2005" s="9">
        <f>AVERAGE(MainTable[[#This Row],[n3]], MainTable[[#This Row],[n1]], MainTable[[#This Row],[n4]])</f>
        <v>0.14866666666666667</v>
      </c>
      <c r="BG2005" s="9" t="str">
        <f>VLOOKUP(MainTable[[#This Row],[model]],ModelNames,4,FALSE)</f>
        <v>Tree Ensemble</v>
      </c>
      <c r="BH2005" s="9" cm="1">
        <f t="array" ref="BH2005">MEDIAN(IF($AM$2:$AM$2385=AM2005,$AN$2:$AN$2385))</f>
        <v>0.86973139609339412</v>
      </c>
      <c r="BI2005" s="9" t="str" cm="1">
        <f t="array" ref="BI2005">LEFT(A2005, MIN(IFERROR(FIND({"_binarized","_clean","_converted"}, A2005), LEN(A2005)+1))-1)</f>
        <v>kdd_ipums_la_97_small</v>
      </c>
    </row>
    <row r="2006" spans="1:61" x14ac:dyDescent="0.25">
      <c r="A2006" t="s">
        <v>147</v>
      </c>
      <c r="B2006" s="6">
        <v>5188</v>
      </c>
      <c r="C2006">
        <v>21</v>
      </c>
      <c r="D2006">
        <v>20</v>
      </c>
      <c r="E2006">
        <v>0</v>
      </c>
      <c r="F2006" s="1">
        <v>1</v>
      </c>
      <c r="G2006">
        <v>0</v>
      </c>
      <c r="H2006">
        <v>0</v>
      </c>
      <c r="I2006" s="1">
        <v>8.6362890502309302</v>
      </c>
      <c r="J2006" s="1">
        <v>3.3025860658234629</v>
      </c>
      <c r="K2006" s="1">
        <v>1.4703950036092861</v>
      </c>
      <c r="L2006" s="1">
        <v>6.7949000000000002</v>
      </c>
      <c r="M2006" s="1">
        <v>3.0884</v>
      </c>
      <c r="N2006" s="2">
        <v>0.28899999999999998</v>
      </c>
      <c r="O2006" s="2">
        <v>0.37</v>
      </c>
      <c r="P2006" s="2">
        <v>0.17299999999999999</v>
      </c>
      <c r="Q2006" s="2">
        <v>0</v>
      </c>
      <c r="R2006" s="2">
        <v>0.65200000000000002</v>
      </c>
      <c r="S2006" s="2">
        <v>0.64600000000000002</v>
      </c>
      <c r="T2006" s="2">
        <v>4.0000000000000001E-3</v>
      </c>
      <c r="U2006" s="2">
        <v>0.152</v>
      </c>
      <c r="V2006" s="2">
        <v>9.6000000000000002E-2</v>
      </c>
      <c r="W2006" s="2">
        <v>0.10299999999999999</v>
      </c>
      <c r="X2006" s="2">
        <v>0.188</v>
      </c>
      <c r="Y2006" s="2">
        <v>0.20799999999999999</v>
      </c>
      <c r="Z2006" s="2">
        <v>0.13500000000000001</v>
      </c>
      <c r="AA2006" s="2">
        <v>0.433</v>
      </c>
      <c r="AB2006" s="2">
        <v>0.95899999999999996</v>
      </c>
      <c r="AC2006" s="2">
        <v>0.85099999999999998</v>
      </c>
      <c r="AD2006" s="2">
        <v>0.21299999999999999</v>
      </c>
      <c r="AE2006" s="2">
        <v>0.76600000000000001</v>
      </c>
      <c r="AF2006" s="2">
        <v>4.0000000000000001E-3</v>
      </c>
      <c r="AG2006" s="2">
        <v>2E-3</v>
      </c>
      <c r="AH2006" s="2">
        <v>0.4</v>
      </c>
      <c r="AI2006" s="2">
        <v>0</v>
      </c>
      <c r="AJ2006" s="2">
        <v>0</v>
      </c>
      <c r="AK2006">
        <v>354676</v>
      </c>
      <c r="AL2006">
        <v>38.36</v>
      </c>
      <c r="AM2006" t="s">
        <v>59</v>
      </c>
      <c r="AN2006" s="3">
        <v>0.88627878328437415</v>
      </c>
      <c r="AO2006" s="3">
        <v>1.031541696184498E-2</v>
      </c>
      <c r="AP2006" s="3">
        <v>0.88600817363478224</v>
      </c>
      <c r="AQ2006" s="3">
        <v>1.0378546292945811E-2</v>
      </c>
      <c r="AR2006" s="3">
        <v>0.94687626295431426</v>
      </c>
      <c r="AS2006" s="3">
        <v>8.4354321232885769E-3</v>
      </c>
      <c r="AT2006" s="10">
        <v>1.02830648E-2</v>
      </c>
      <c r="AU2006" s="1">
        <v>281.1796875</v>
      </c>
      <c r="AV2006" s="5">
        <v>504713.33980983199</v>
      </c>
      <c r="AW2006" s="9">
        <v>0.48927855491638178</v>
      </c>
      <c r="AX2006">
        <v>1</v>
      </c>
      <c r="AY2006" t="s">
        <v>50</v>
      </c>
      <c r="AZ2006" s="9">
        <f>AVERAGE(MainTable[[#This Row],[f1]:[f4]])</f>
        <v>0.36819999999999997</v>
      </c>
      <c r="BA2006" s="9">
        <f>AVERAGE(MainTable[[#This Row],[l1]:[l3]])</f>
        <v>8.4000000000000005E-2</v>
      </c>
      <c r="BB2006" s="9">
        <f>AVERAGE(MainTable[[#This Row],[n1]:[lsc]])</f>
        <v>0.33766666666666662</v>
      </c>
      <c r="BC2006" s="9">
        <f>AVERAGE(MainTable[[#This Row],[density]:[clsCoef]])</f>
        <v>0.53200000000000003</v>
      </c>
      <c r="BD2006" s="9">
        <f>AVERAGE(MainTable[[#This Row],[t2]:[t4]])</f>
        <v>0.13533333333333333</v>
      </c>
      <c r="BE2006" s="9">
        <f>AVERAGE(MainTable[[#This Row],[c1]:[c2]])</f>
        <v>0</v>
      </c>
      <c r="BF2006" s="9">
        <f>AVERAGE(MainTable[[#This Row],[n3]], MainTable[[#This Row],[n1]], MainTable[[#This Row],[n4]])</f>
        <v>0.14866666666666667</v>
      </c>
      <c r="BG2006" s="9" t="str">
        <f>VLOOKUP(MainTable[[#This Row],[model]],ModelNames,4,FALSE)</f>
        <v>Tree Ensemble</v>
      </c>
      <c r="BH2006" s="9" cm="1">
        <f t="array" ref="BH2006">MEDIAN(IF($AM$2:$AM$2385=AM2006,$AN$2:$AN$2385))</f>
        <v>0.86949265687583444</v>
      </c>
      <c r="BI2006" s="9" t="str" cm="1">
        <f t="array" ref="BI2006">LEFT(A2006, MIN(IFERROR(FIND({"_binarized","_clean","_converted"}, A2006), LEN(A2006)+1))-1)</f>
        <v>kdd_ipums_la_97_small</v>
      </c>
    </row>
    <row r="2007" spans="1:61" x14ac:dyDescent="0.25">
      <c r="A2007" t="s">
        <v>210</v>
      </c>
      <c r="B2007" s="6">
        <v>5124</v>
      </c>
      <c r="C2007">
        <v>21</v>
      </c>
      <c r="D2007">
        <v>20</v>
      </c>
      <c r="E2007">
        <v>0</v>
      </c>
      <c r="F2007" s="1">
        <v>1</v>
      </c>
      <c r="G2007">
        <v>0</v>
      </c>
      <c r="H2007">
        <v>0</v>
      </c>
      <c r="I2007" s="1">
        <v>1000000</v>
      </c>
      <c r="J2007" s="1">
        <v>0.92945873119330658</v>
      </c>
      <c r="K2007" s="1">
        <v>0.91552469969564887</v>
      </c>
      <c r="L2007" s="1">
        <v>27.4068</v>
      </c>
      <c r="M2007" s="1">
        <v>7.7644000000000002</v>
      </c>
      <c r="N2007" s="2">
        <v>0.39600000000000002</v>
      </c>
      <c r="O2007" s="2">
        <v>0.32100000000000001</v>
      </c>
      <c r="P2007" s="2">
        <v>0.17599999999999999</v>
      </c>
      <c r="Q2007" s="2">
        <v>5.8999999999999997E-2</v>
      </c>
      <c r="R2007" s="2">
        <v>0.80500000000000005</v>
      </c>
      <c r="S2007" s="2">
        <v>0.72799999999999998</v>
      </c>
      <c r="T2007" s="2">
        <v>1.7999999999999999E-2</v>
      </c>
      <c r="U2007" s="2">
        <v>8.5000000000000006E-2</v>
      </c>
      <c r="V2007" s="2">
        <v>4.3999999999999997E-2</v>
      </c>
      <c r="W2007" s="2">
        <v>0.11799999999999999</v>
      </c>
      <c r="X2007" s="2">
        <v>0.45200000000000001</v>
      </c>
      <c r="Y2007" s="2">
        <v>0.23200000000000001</v>
      </c>
      <c r="Z2007" s="2">
        <v>0.1</v>
      </c>
      <c r="AA2007" s="2">
        <v>0.94599999999999995</v>
      </c>
      <c r="AB2007" s="2">
        <v>0.998</v>
      </c>
      <c r="AC2007" s="2">
        <v>0.998</v>
      </c>
      <c r="AD2007" s="2">
        <v>0.79200000000000004</v>
      </c>
      <c r="AE2007" s="2">
        <v>0.97599999999999998</v>
      </c>
      <c r="AF2007" s="2">
        <v>4.0000000000000001E-3</v>
      </c>
      <c r="AG2007" s="2">
        <v>3.0000000000000001E-3</v>
      </c>
      <c r="AH2007" s="2">
        <v>0.85</v>
      </c>
      <c r="AI2007" s="2">
        <v>0</v>
      </c>
      <c r="AJ2007" s="2">
        <v>0</v>
      </c>
      <c r="AK2007">
        <v>425537</v>
      </c>
      <c r="AL2007">
        <v>18.260000000000002</v>
      </c>
      <c r="AM2007" t="s">
        <v>64</v>
      </c>
      <c r="AN2007" s="3">
        <v>0.88524504573170726</v>
      </c>
      <c r="AO2007" s="3">
        <v>9.6211129434545968E-3</v>
      </c>
      <c r="AP2007" s="3">
        <v>0.88399220573802195</v>
      </c>
      <c r="AQ2007" s="3">
        <v>1.0071815395028371E-2</v>
      </c>
      <c r="AR2007" s="3">
        <v>0.95726907592535482</v>
      </c>
      <c r="AS2007" s="3">
        <v>6.4699611835517604E-3</v>
      </c>
      <c r="AT2007" s="10">
        <v>1.4180899000000001E-3</v>
      </c>
      <c r="AU2007" s="1">
        <v>371.03125</v>
      </c>
      <c r="AV2007" s="5">
        <v>3614016.3755274969</v>
      </c>
      <c r="AW2007" s="9">
        <v>3.813481330871582E-2</v>
      </c>
      <c r="AX2007">
        <v>2</v>
      </c>
      <c r="AY2007" t="s">
        <v>50</v>
      </c>
      <c r="AZ2007" s="9">
        <f>AVERAGE(MainTable[[#This Row],[f1]:[f4]])</f>
        <v>0.41780000000000006</v>
      </c>
      <c r="BA2007" s="9">
        <f>AVERAGE(MainTable[[#This Row],[l1]:[l3]])</f>
        <v>4.9000000000000009E-2</v>
      </c>
      <c r="BB2007" s="9">
        <f>AVERAGE(MainTable[[#This Row],[n1]:[lsc]])</f>
        <v>0.47433333333333333</v>
      </c>
      <c r="BC2007" s="9">
        <f>AVERAGE(MainTable[[#This Row],[density]:[clsCoef]])</f>
        <v>0.89500000000000002</v>
      </c>
      <c r="BD2007" s="9">
        <f>AVERAGE(MainTable[[#This Row],[t2]:[t4]])</f>
        <v>0.28566666666666668</v>
      </c>
      <c r="BE2007" s="9">
        <f>AVERAGE(MainTable[[#This Row],[c1]:[c2]])</f>
        <v>0</v>
      </c>
      <c r="BF2007" s="9">
        <f>AVERAGE(MainTable[[#This Row],[n3]], MainTable[[#This Row],[n1]], MainTable[[#This Row],[n4]])</f>
        <v>0.15</v>
      </c>
      <c r="BG2007" s="9" t="str">
        <f>VLOOKUP(MainTable[[#This Row],[model]],ModelNames,4,FALSE)</f>
        <v>Discriminant</v>
      </c>
      <c r="BH2007" s="9" cm="1">
        <f t="array" ref="BH2007">MEDIAN(IF($AM$2:$AM$2385=AM2007,$AN$2:$AN$2385))</f>
        <v>0.83860904466088915</v>
      </c>
      <c r="BI2007" s="9" t="str" cm="1">
        <f t="array" ref="BI2007">LEFT(A2007, MIN(IFERROR(FIND({"_binarized","_clean","_converted"}, A2007), LEN(A2007)+1))-1)</f>
        <v>sylvine</v>
      </c>
    </row>
    <row r="2008" spans="1:61" x14ac:dyDescent="0.25">
      <c r="A2008" t="s">
        <v>119</v>
      </c>
      <c r="B2008" s="6">
        <v>38474</v>
      </c>
      <c r="C2008">
        <v>8</v>
      </c>
      <c r="D2008">
        <v>7</v>
      </c>
      <c r="E2008">
        <v>0</v>
      </c>
      <c r="F2008" s="1">
        <v>1</v>
      </c>
      <c r="G2008">
        <v>0</v>
      </c>
      <c r="H2008">
        <v>0</v>
      </c>
      <c r="I2008" s="1">
        <v>1000000</v>
      </c>
      <c r="J2008" s="1">
        <v>927.58364902059839</v>
      </c>
      <c r="K2008" s="1">
        <v>12.16092055860762</v>
      </c>
      <c r="L2008" s="1">
        <v>12.420199999999999</v>
      </c>
      <c r="M2008" s="1">
        <v>9.6295999999999999</v>
      </c>
      <c r="N2008" s="2">
        <v>0.41499999999999998</v>
      </c>
      <c r="O2008" s="2">
        <v>0.753</v>
      </c>
      <c r="P2008" s="2">
        <v>0.501</v>
      </c>
      <c r="Q2008" s="2">
        <v>2.4E-2</v>
      </c>
      <c r="R2008" s="2">
        <v>0.96499999999999997</v>
      </c>
      <c r="S2008" s="2">
        <v>0.96199999999999997</v>
      </c>
      <c r="T2008" s="2">
        <v>7.8E-2</v>
      </c>
      <c r="U2008" s="2">
        <v>0.26200000000000001</v>
      </c>
      <c r="V2008" s="2">
        <v>0.22</v>
      </c>
      <c r="W2008" s="2">
        <v>0.124</v>
      </c>
      <c r="X2008" s="2">
        <v>0.32800000000000001</v>
      </c>
      <c r="Y2008" s="2">
        <v>0.23400000000000001</v>
      </c>
      <c r="Z2008" s="2">
        <v>0.23300000000000001</v>
      </c>
      <c r="AA2008" s="2">
        <v>0.51400000000000001</v>
      </c>
      <c r="AB2008" s="2">
        <v>0.999</v>
      </c>
      <c r="AC2008" s="2">
        <v>0.91600000000000004</v>
      </c>
      <c r="AD2008" s="2">
        <v>0.34399999999999997</v>
      </c>
      <c r="AE2008" s="2">
        <v>0.81699999999999995</v>
      </c>
      <c r="AF2008" s="2">
        <v>0</v>
      </c>
      <c r="AG2008" s="2">
        <v>0</v>
      </c>
      <c r="AH2008" s="2">
        <v>0.85699999999999998</v>
      </c>
      <c r="AI2008" s="2">
        <v>0</v>
      </c>
      <c r="AJ2008" s="2">
        <v>0</v>
      </c>
      <c r="AK2008">
        <v>2507697</v>
      </c>
      <c r="AL2008">
        <v>674.59</v>
      </c>
      <c r="AM2008" t="s">
        <v>54</v>
      </c>
      <c r="AN2008" s="3">
        <v>0.88516919000367034</v>
      </c>
      <c r="AO2008" s="3">
        <v>3.5228108455061589E-3</v>
      </c>
      <c r="AP2008" s="3">
        <v>0.88516689909281876</v>
      </c>
      <c r="AQ2008" s="3">
        <v>3.522729583380822E-3</v>
      </c>
      <c r="AR2008" s="3">
        <v>0.95694164414938254</v>
      </c>
      <c r="AS2008" s="3">
        <v>1.0885849875058569E-3</v>
      </c>
      <c r="AT2008" s="10">
        <v>0.3036961555480957</v>
      </c>
      <c r="AU2008" s="1">
        <v>604.703125</v>
      </c>
      <c r="AV2008" s="5">
        <v>126689.1243011036</v>
      </c>
      <c r="AW2008" s="9">
        <v>17.8224196434021</v>
      </c>
      <c r="AX2008">
        <v>16</v>
      </c>
      <c r="AY2008" t="s">
        <v>50</v>
      </c>
      <c r="AZ2008" s="9">
        <f>AVERAGE(MainTable[[#This Row],[f1]:[f4]])</f>
        <v>0.64100000000000001</v>
      </c>
      <c r="BA2008" s="9">
        <f>AVERAGE(MainTable[[#This Row],[l1]:[l3]])</f>
        <v>0.18666666666666668</v>
      </c>
      <c r="BB2008" s="9">
        <f>AVERAGE(MainTable[[#This Row],[n1]:[lsc]])</f>
        <v>0.40533333333333332</v>
      </c>
      <c r="BC2008" s="9">
        <f>AVERAGE(MainTable[[#This Row],[density]:[clsCoef]])</f>
        <v>0.63</v>
      </c>
      <c r="BD2008" s="9">
        <f>AVERAGE(MainTable[[#This Row],[t2]:[t4]])</f>
        <v>0.28566666666666668</v>
      </c>
      <c r="BE2008" s="9">
        <f>AVERAGE(MainTable[[#This Row],[c1]:[c2]])</f>
        <v>0</v>
      </c>
      <c r="BF2008" s="9">
        <f>AVERAGE(MainTable[[#This Row],[n3]], MainTable[[#This Row],[n1]], MainTable[[#This Row],[n4]])</f>
        <v>0.19699999999999998</v>
      </c>
      <c r="BG2008" s="9" t="str">
        <f>VLOOKUP(MainTable[[#This Row],[model]],ModelNames,4,FALSE)</f>
        <v>Tree Ensemble</v>
      </c>
      <c r="BH2008" s="9" cm="1">
        <f t="array" ref="BH2008">MEDIAN(IF($AM$2:$AM$2385=AM2008,$AN$2:$AN$2385))</f>
        <v>0.87316363636363636</v>
      </c>
      <c r="BI2008" s="9" t="str" cm="1">
        <f t="array" ref="BI2008">LEFT(A2008, MIN(IFERROR(FIND({"_binarized","_clean","_converted"}, A2008), LEN(A2008)+1))-1)</f>
        <v>electricity</v>
      </c>
    </row>
    <row r="2009" spans="1:61" x14ac:dyDescent="0.25">
      <c r="A2009" t="s">
        <v>132</v>
      </c>
      <c r="B2009" s="6">
        <v>13488</v>
      </c>
      <c r="C2009">
        <v>17</v>
      </c>
      <c r="D2009">
        <v>16</v>
      </c>
      <c r="E2009">
        <v>0</v>
      </c>
      <c r="F2009" s="1">
        <v>1</v>
      </c>
      <c r="G2009">
        <v>0</v>
      </c>
      <c r="H2009">
        <v>0</v>
      </c>
      <c r="I2009" s="1">
        <v>119.9856017277927</v>
      </c>
      <c r="J2009" s="1">
        <v>355.62645448257172</v>
      </c>
      <c r="K2009" s="1">
        <v>6.8335313784641638</v>
      </c>
      <c r="L2009" s="1">
        <v>10.815200000000001</v>
      </c>
      <c r="M2009" s="1">
        <v>7.5679999999999996</v>
      </c>
      <c r="N2009" s="2">
        <v>0.38400000000000001</v>
      </c>
      <c r="O2009" s="2">
        <v>0.73599999999999999</v>
      </c>
      <c r="P2009" s="2">
        <v>0.315</v>
      </c>
      <c r="Q2009" s="2">
        <v>5.5E-2</v>
      </c>
      <c r="R2009" s="2">
        <v>0.999</v>
      </c>
      <c r="S2009" s="2">
        <v>0.99299999999999999</v>
      </c>
      <c r="T2009" s="2">
        <v>0.04</v>
      </c>
      <c r="U2009" s="2">
        <v>0.18099999999999999</v>
      </c>
      <c r="V2009" s="2">
        <v>0.13400000000000001</v>
      </c>
      <c r="W2009" s="2">
        <v>9.2999999999999999E-2</v>
      </c>
      <c r="X2009" s="2">
        <v>0.41399999999999998</v>
      </c>
      <c r="Y2009" s="2">
        <v>0.184</v>
      </c>
      <c r="Z2009" s="2">
        <v>0.113</v>
      </c>
      <c r="AA2009" s="2">
        <v>0.69199999999999995</v>
      </c>
      <c r="AB2009" s="2">
        <v>0.999</v>
      </c>
      <c r="AC2009" s="2">
        <v>0.82099999999999995</v>
      </c>
      <c r="AD2009" s="2">
        <v>0.26700000000000002</v>
      </c>
      <c r="AE2009" s="2">
        <v>0.72499999999999998</v>
      </c>
      <c r="AF2009" s="2">
        <v>1E-3</v>
      </c>
      <c r="AG2009" s="2">
        <v>1E-3</v>
      </c>
      <c r="AH2009" s="2">
        <v>0.68799999999999994</v>
      </c>
      <c r="AI2009" s="2">
        <v>0</v>
      </c>
      <c r="AJ2009" s="2">
        <v>0</v>
      </c>
      <c r="AK2009">
        <v>1747783</v>
      </c>
      <c r="AL2009">
        <v>762.13</v>
      </c>
      <c r="AM2009" t="s">
        <v>55</v>
      </c>
      <c r="AN2009" s="3">
        <v>0.88463869884804613</v>
      </c>
      <c r="AO2009" s="3">
        <v>3.701656168231942E-3</v>
      </c>
      <c r="AP2009" s="3">
        <v>0.88462757421625127</v>
      </c>
      <c r="AQ2009" s="3">
        <v>3.6981089125068711E-3</v>
      </c>
      <c r="AR2009" s="3">
        <v>0.9528949886630983</v>
      </c>
      <c r="AS2009" s="3">
        <v>1.4140744788401431E-3</v>
      </c>
      <c r="AT2009" s="10">
        <v>7.5361728668212891E-3</v>
      </c>
      <c r="AU2009" s="1">
        <v>432.203125</v>
      </c>
      <c r="AV2009" s="5">
        <v>1790033.2487582651</v>
      </c>
      <c r="AW2009" s="9">
        <v>5.1740124225616464</v>
      </c>
      <c r="AX2009">
        <v>16</v>
      </c>
      <c r="AY2009" t="s">
        <v>50</v>
      </c>
      <c r="AZ2009" s="9">
        <f>AVERAGE(MainTable[[#This Row],[f1]:[f4]])</f>
        <v>0.61959999999999993</v>
      </c>
      <c r="BA2009" s="9">
        <f>AVERAGE(MainTable[[#This Row],[l1]:[l3]])</f>
        <v>0.11833333333333333</v>
      </c>
      <c r="BB2009" s="9">
        <f>AVERAGE(MainTable[[#This Row],[n1]:[lsc]])</f>
        <v>0.41583333333333333</v>
      </c>
      <c r="BC2009" s="9">
        <f>AVERAGE(MainTable[[#This Row],[density]:[clsCoef]])</f>
        <v>0.54400000000000004</v>
      </c>
      <c r="BD2009" s="9">
        <f>AVERAGE(MainTable[[#This Row],[t2]:[t4]])</f>
        <v>0.22999999999999998</v>
      </c>
      <c r="BE2009" s="9">
        <f>AVERAGE(MainTable[[#This Row],[c1]:[c2]])</f>
        <v>0</v>
      </c>
      <c r="BF2009" s="9">
        <f>AVERAGE(MainTable[[#This Row],[n3]], MainTable[[#This Row],[n1]], MainTable[[#This Row],[n4]])</f>
        <v>0.13</v>
      </c>
      <c r="BG2009" s="9" t="str">
        <f>VLOOKUP(MainTable[[#This Row],[model]],ModelNames,4,FALSE)</f>
        <v>Tree Ensemble</v>
      </c>
      <c r="BH2009" s="9" cm="1">
        <f t="array" ref="BH2009">MEDIAN(IF($AM$2:$AM$2385=AM2009,$AN$2:$AN$2385))</f>
        <v>0.88267425723439863</v>
      </c>
      <c r="BI2009" s="9" t="str" cm="1">
        <f t="array" ref="BI2009">LEFT(A2009, MIN(IFERROR(FIND({"_binarized","_clean","_converted"}, A2009), LEN(A2009)+1))-1)</f>
        <v>house_16h</v>
      </c>
    </row>
    <row r="2010" spans="1:61" x14ac:dyDescent="0.25">
      <c r="A2010" t="s">
        <v>132</v>
      </c>
      <c r="B2010" s="6">
        <v>13488</v>
      </c>
      <c r="C2010">
        <v>17</v>
      </c>
      <c r="D2010">
        <v>16</v>
      </c>
      <c r="E2010">
        <v>0</v>
      </c>
      <c r="F2010" s="1">
        <v>1</v>
      </c>
      <c r="G2010">
        <v>0</v>
      </c>
      <c r="H2010">
        <v>0</v>
      </c>
      <c r="I2010" s="1">
        <v>119.9856017277927</v>
      </c>
      <c r="J2010" s="1">
        <v>355.62645448257172</v>
      </c>
      <c r="K2010" s="1">
        <v>6.8335313784641638</v>
      </c>
      <c r="L2010" s="1">
        <v>10.815200000000001</v>
      </c>
      <c r="M2010" s="1">
        <v>7.5679999999999996</v>
      </c>
      <c r="N2010" s="2">
        <v>0.38400000000000001</v>
      </c>
      <c r="O2010" s="2">
        <v>0.73599999999999999</v>
      </c>
      <c r="P2010" s="2">
        <v>0.315</v>
      </c>
      <c r="Q2010" s="2">
        <v>5.5E-2</v>
      </c>
      <c r="R2010" s="2">
        <v>0.999</v>
      </c>
      <c r="S2010" s="2">
        <v>0.99299999999999999</v>
      </c>
      <c r="T2010" s="2">
        <v>0.04</v>
      </c>
      <c r="U2010" s="2">
        <v>0.18099999999999999</v>
      </c>
      <c r="V2010" s="2">
        <v>0.13400000000000001</v>
      </c>
      <c r="W2010" s="2">
        <v>9.2999999999999999E-2</v>
      </c>
      <c r="X2010" s="2">
        <v>0.41399999999999998</v>
      </c>
      <c r="Y2010" s="2">
        <v>0.184</v>
      </c>
      <c r="Z2010" s="2">
        <v>0.113</v>
      </c>
      <c r="AA2010" s="2">
        <v>0.69199999999999995</v>
      </c>
      <c r="AB2010" s="2">
        <v>0.999</v>
      </c>
      <c r="AC2010" s="2">
        <v>0.82099999999999995</v>
      </c>
      <c r="AD2010" s="2">
        <v>0.26700000000000002</v>
      </c>
      <c r="AE2010" s="2">
        <v>0.72499999999999998</v>
      </c>
      <c r="AF2010" s="2">
        <v>1E-3</v>
      </c>
      <c r="AG2010" s="2">
        <v>1E-3</v>
      </c>
      <c r="AH2010" s="2">
        <v>0.68799999999999994</v>
      </c>
      <c r="AI2010" s="2">
        <v>0</v>
      </c>
      <c r="AJ2010" s="2">
        <v>0</v>
      </c>
      <c r="AK2010">
        <v>1747783</v>
      </c>
      <c r="AL2010">
        <v>762.13</v>
      </c>
      <c r="AM2010" t="s">
        <v>59</v>
      </c>
      <c r="AN2010" s="3">
        <v>0.88367460976463152</v>
      </c>
      <c r="AO2010" s="3">
        <v>2.903573358682647E-3</v>
      </c>
      <c r="AP2010" s="3">
        <v>0.88366228337511343</v>
      </c>
      <c r="AQ2010" s="3">
        <v>2.9015881598810221E-3</v>
      </c>
      <c r="AR2010" s="3">
        <v>0.9514558837446303</v>
      </c>
      <c r="AS2010" s="3">
        <v>9.7047356523284882E-4</v>
      </c>
      <c r="AT2010" s="10">
        <v>2.4793386459350589E-2</v>
      </c>
      <c r="AU2010" s="1">
        <v>413.8046875</v>
      </c>
      <c r="AV2010" s="5">
        <v>544096.7099075882</v>
      </c>
      <c r="AW2010" s="9">
        <v>3.140066385269165</v>
      </c>
      <c r="AX2010">
        <v>1</v>
      </c>
      <c r="AY2010" t="s">
        <v>50</v>
      </c>
      <c r="AZ2010" s="9">
        <f>AVERAGE(MainTable[[#This Row],[f1]:[f4]])</f>
        <v>0.61959999999999993</v>
      </c>
      <c r="BA2010" s="9">
        <f>AVERAGE(MainTable[[#This Row],[l1]:[l3]])</f>
        <v>0.11833333333333333</v>
      </c>
      <c r="BB2010" s="9">
        <f>AVERAGE(MainTable[[#This Row],[n1]:[lsc]])</f>
        <v>0.41583333333333333</v>
      </c>
      <c r="BC2010" s="9">
        <f>AVERAGE(MainTable[[#This Row],[density]:[clsCoef]])</f>
        <v>0.54400000000000004</v>
      </c>
      <c r="BD2010" s="9">
        <f>AVERAGE(MainTable[[#This Row],[t2]:[t4]])</f>
        <v>0.22999999999999998</v>
      </c>
      <c r="BE2010" s="9">
        <f>AVERAGE(MainTable[[#This Row],[c1]:[c2]])</f>
        <v>0</v>
      </c>
      <c r="BF2010" s="9">
        <f>AVERAGE(MainTable[[#This Row],[n3]], MainTable[[#This Row],[n1]], MainTable[[#This Row],[n4]])</f>
        <v>0.13</v>
      </c>
      <c r="BG2010" s="9" t="str">
        <f>VLOOKUP(MainTable[[#This Row],[model]],ModelNames,4,FALSE)</f>
        <v>Tree Ensemble</v>
      </c>
      <c r="BH2010" s="9" cm="1">
        <f t="array" ref="BH2010">MEDIAN(IF($AM$2:$AM$2385=AM2010,$AN$2:$AN$2385))</f>
        <v>0.86949265687583444</v>
      </c>
      <c r="BI2010" s="9" t="str" cm="1">
        <f t="array" ref="BI2010">LEFT(A2010, MIN(IFERROR(FIND({"_binarized","_clean","_converted"}, A2010), LEN(A2010)+1))-1)</f>
        <v>house_16h</v>
      </c>
    </row>
    <row r="2011" spans="1:61" x14ac:dyDescent="0.25">
      <c r="A2011" t="s">
        <v>107</v>
      </c>
      <c r="B2011" s="6">
        <v>566602</v>
      </c>
      <c r="C2011">
        <v>11</v>
      </c>
      <c r="D2011">
        <v>10</v>
      </c>
      <c r="E2011">
        <v>0</v>
      </c>
      <c r="F2011" s="1">
        <v>1</v>
      </c>
      <c r="G2011">
        <v>0</v>
      </c>
      <c r="H2011">
        <v>0</v>
      </c>
      <c r="I2011" s="1">
        <v>1000000</v>
      </c>
      <c r="J2011" s="1">
        <v>1.239775913546852</v>
      </c>
      <c r="K2011" s="1">
        <v>0.9460835840902202</v>
      </c>
      <c r="L2011" s="1">
        <v>47.161200000000001</v>
      </c>
      <c r="M2011" s="1">
        <v>26.5669</v>
      </c>
      <c r="N2011" s="2">
        <v>0.47599999999999998</v>
      </c>
      <c r="O2011" s="2">
        <v>0.95499999999999996</v>
      </c>
      <c r="P2011" s="2">
        <v>0.74</v>
      </c>
      <c r="Q2011" s="2">
        <v>0.19400000000000001</v>
      </c>
      <c r="R2011" s="2">
        <v>0.96899999999999997</v>
      </c>
      <c r="S2011" s="2">
        <v>0.96499999999999997</v>
      </c>
      <c r="T2011" s="2">
        <v>0.157</v>
      </c>
      <c r="U2011" s="2">
        <v>0.38</v>
      </c>
      <c r="V2011" s="2">
        <v>0.35399999999999998</v>
      </c>
      <c r="W2011" s="2">
        <v>0.122</v>
      </c>
      <c r="X2011" s="2">
        <v>0.379</v>
      </c>
      <c r="Y2011" s="2">
        <v>0.216</v>
      </c>
      <c r="Z2011" s="2">
        <v>0.245</v>
      </c>
      <c r="AA2011" s="2">
        <v>0.67500000000000004</v>
      </c>
      <c r="AB2011" s="2">
        <v>1</v>
      </c>
      <c r="AC2011" s="2">
        <v>0.95799999999999996</v>
      </c>
      <c r="AD2011" s="2">
        <v>0.46400000000000002</v>
      </c>
      <c r="AE2011" s="2">
        <v>0.89300000000000002</v>
      </c>
      <c r="AF2011" s="2">
        <v>1E-3</v>
      </c>
      <c r="AG2011" s="2">
        <v>1E-3</v>
      </c>
      <c r="AH2011" s="2">
        <v>0.8</v>
      </c>
      <c r="AI2011" s="2">
        <v>0</v>
      </c>
      <c r="AJ2011" s="2">
        <v>0</v>
      </c>
      <c r="AK2011">
        <v>104203820</v>
      </c>
      <c r="AL2011">
        <v>297.32</v>
      </c>
      <c r="AM2011" t="s">
        <v>55</v>
      </c>
      <c r="AN2011" s="3">
        <v>0.88267425723439863</v>
      </c>
      <c r="AO2011" s="3">
        <v>1.154854063915163E-3</v>
      </c>
      <c r="AP2011" s="3">
        <v>0.8826163443168733</v>
      </c>
      <c r="AQ2011" s="3">
        <v>1.154316099795383E-3</v>
      </c>
      <c r="AR2011" s="3">
        <v>0.95732082100455873</v>
      </c>
      <c r="AS2011" s="3">
        <v>6.4874344129665083E-4</v>
      </c>
      <c r="AT2011" s="10">
        <v>0.22963762283325201</v>
      </c>
      <c r="AU2011" s="1">
        <v>577.921875</v>
      </c>
      <c r="AV2011" s="5">
        <v>2467387.499527602</v>
      </c>
      <c r="AW2011" s="9">
        <v>5.1987359523773193</v>
      </c>
      <c r="AX2011">
        <v>16</v>
      </c>
      <c r="AY2011" t="s">
        <v>50</v>
      </c>
      <c r="AZ2011" s="9">
        <f>AVERAGE(MainTable[[#This Row],[f1]:[f4]])</f>
        <v>0.76459999999999995</v>
      </c>
      <c r="BA2011" s="9">
        <f>AVERAGE(MainTable[[#This Row],[l1]:[l3]])</f>
        <v>0.29699999999999999</v>
      </c>
      <c r="BB2011" s="9">
        <f>AVERAGE(MainTable[[#This Row],[n1]:[lsc]])</f>
        <v>0.4395</v>
      </c>
      <c r="BC2011" s="9">
        <f>AVERAGE(MainTable[[#This Row],[density]:[clsCoef]])</f>
        <v>0.71099999999999997</v>
      </c>
      <c r="BD2011" s="9">
        <f>AVERAGE(MainTable[[#This Row],[t2]:[t4]])</f>
        <v>0.26733333333333337</v>
      </c>
      <c r="BE2011" s="9">
        <f>AVERAGE(MainTable[[#This Row],[c1]:[c2]])</f>
        <v>0</v>
      </c>
      <c r="BF2011" s="9">
        <f>AVERAGE(MainTable[[#This Row],[n3]], MainTable[[#This Row],[n1]], MainTable[[#This Row],[n4]])</f>
        <v>0.19433333333333333</v>
      </c>
      <c r="BG2011" s="9" t="str">
        <f>VLOOKUP(MainTable[[#This Row],[model]],ModelNames,4,FALSE)</f>
        <v>Tree Ensemble</v>
      </c>
      <c r="BH2011" s="9" cm="1">
        <f t="array" ref="BH2011">MEDIAN(IF($AM$2:$AM$2385=AM2011,$AN$2:$AN$2385))</f>
        <v>0.88267425723439863</v>
      </c>
      <c r="BI2011" s="9" t="str" cm="1">
        <f t="array" ref="BI2011">LEFT(A2011, MIN(IFERROR(FIND({"_binarized","_clean","_converted"}, A2011), LEN(A2011)+1))-1)</f>
        <v>covertype</v>
      </c>
    </row>
    <row r="2012" spans="1:61" x14ac:dyDescent="0.25">
      <c r="A2012" t="s">
        <v>132</v>
      </c>
      <c r="B2012" s="6">
        <v>13488</v>
      </c>
      <c r="C2012">
        <v>17</v>
      </c>
      <c r="D2012">
        <v>16</v>
      </c>
      <c r="E2012">
        <v>0</v>
      </c>
      <c r="F2012" s="1">
        <v>1</v>
      </c>
      <c r="G2012">
        <v>0</v>
      </c>
      <c r="H2012">
        <v>0</v>
      </c>
      <c r="I2012" s="1">
        <v>119.9856017277927</v>
      </c>
      <c r="J2012" s="1">
        <v>355.62645448257172</v>
      </c>
      <c r="K2012" s="1">
        <v>6.8335313784641638</v>
      </c>
      <c r="L2012" s="1">
        <v>10.815200000000001</v>
      </c>
      <c r="M2012" s="1">
        <v>7.5679999999999996</v>
      </c>
      <c r="N2012" s="2">
        <v>0.38400000000000001</v>
      </c>
      <c r="O2012" s="2">
        <v>0.73599999999999999</v>
      </c>
      <c r="P2012" s="2">
        <v>0.315</v>
      </c>
      <c r="Q2012" s="2">
        <v>5.5E-2</v>
      </c>
      <c r="R2012" s="2">
        <v>0.999</v>
      </c>
      <c r="S2012" s="2">
        <v>0.99299999999999999</v>
      </c>
      <c r="T2012" s="2">
        <v>0.04</v>
      </c>
      <c r="U2012" s="2">
        <v>0.18099999999999999</v>
      </c>
      <c r="V2012" s="2">
        <v>0.13400000000000001</v>
      </c>
      <c r="W2012" s="2">
        <v>9.2999999999999999E-2</v>
      </c>
      <c r="X2012" s="2">
        <v>0.41399999999999998</v>
      </c>
      <c r="Y2012" s="2">
        <v>0.184</v>
      </c>
      <c r="Z2012" s="2">
        <v>0.113</v>
      </c>
      <c r="AA2012" s="2">
        <v>0.69199999999999995</v>
      </c>
      <c r="AB2012" s="2">
        <v>0.999</v>
      </c>
      <c r="AC2012" s="2">
        <v>0.82099999999999995</v>
      </c>
      <c r="AD2012" s="2">
        <v>0.26700000000000002</v>
      </c>
      <c r="AE2012" s="2">
        <v>0.72499999999999998</v>
      </c>
      <c r="AF2012" s="2">
        <v>1E-3</v>
      </c>
      <c r="AG2012" s="2">
        <v>1E-3</v>
      </c>
      <c r="AH2012" s="2">
        <v>0.68799999999999994</v>
      </c>
      <c r="AI2012" s="2">
        <v>0</v>
      </c>
      <c r="AJ2012" s="2">
        <v>0</v>
      </c>
      <c r="AK2012">
        <v>1747783</v>
      </c>
      <c r="AL2012">
        <v>762.13</v>
      </c>
      <c r="AM2012" t="s">
        <v>58</v>
      </c>
      <c r="AN2012" s="3">
        <v>0.88248871092801962</v>
      </c>
      <c r="AO2012" s="3">
        <v>3.88478477589543E-3</v>
      </c>
      <c r="AP2012" s="3">
        <v>0.88247816289093062</v>
      </c>
      <c r="AQ2012" s="3">
        <v>3.8824769963242858E-3</v>
      </c>
      <c r="AR2012" s="3">
        <v>0.95234321549721357</v>
      </c>
      <c r="AS2012" s="3">
        <v>8.9784057451476531E-4</v>
      </c>
      <c r="AT2012" s="10">
        <v>9.3083381652832031E-3</v>
      </c>
      <c r="AU2012" s="1">
        <v>424.03125</v>
      </c>
      <c r="AV2012" s="5">
        <v>1449238.280825777</v>
      </c>
      <c r="AW2012" s="9">
        <v>1.2357337474823</v>
      </c>
      <c r="AX2012">
        <v>2</v>
      </c>
      <c r="AY2012" t="s">
        <v>50</v>
      </c>
      <c r="AZ2012" s="9">
        <f>AVERAGE(MainTable[[#This Row],[f1]:[f4]])</f>
        <v>0.61959999999999993</v>
      </c>
      <c r="BA2012" s="9">
        <f>AVERAGE(MainTable[[#This Row],[l1]:[l3]])</f>
        <v>0.11833333333333333</v>
      </c>
      <c r="BB2012" s="9">
        <f>AVERAGE(MainTable[[#This Row],[n1]:[lsc]])</f>
        <v>0.41583333333333333</v>
      </c>
      <c r="BC2012" s="9">
        <f>AVERAGE(MainTable[[#This Row],[density]:[clsCoef]])</f>
        <v>0.54400000000000004</v>
      </c>
      <c r="BD2012" s="9">
        <f>AVERAGE(MainTable[[#This Row],[t2]:[t4]])</f>
        <v>0.22999999999999998</v>
      </c>
      <c r="BE2012" s="9">
        <f>AVERAGE(MainTable[[#This Row],[c1]:[c2]])</f>
        <v>0</v>
      </c>
      <c r="BF2012" s="9">
        <f>AVERAGE(MainTable[[#This Row],[n3]], MainTable[[#This Row],[n1]], MainTable[[#This Row],[n4]])</f>
        <v>0.13</v>
      </c>
      <c r="BG2012" s="9" t="str">
        <f>VLOOKUP(MainTable[[#This Row],[model]],ModelNames,4,FALSE)</f>
        <v>Tree Ensemble</v>
      </c>
      <c r="BH2012" s="9" cm="1">
        <f t="array" ref="BH2012">MEDIAN(IF($AM$2:$AM$2385=AM2012,$AN$2:$AN$2385))</f>
        <v>0.86973139609339412</v>
      </c>
      <c r="BI2012" s="9" t="str" cm="1">
        <f t="array" ref="BI2012">LEFT(A2012, MIN(IFERROR(FIND({"_binarized","_clean","_converted"}, A2012), LEN(A2012)+1))-1)</f>
        <v>house_16h</v>
      </c>
    </row>
    <row r="2013" spans="1:61" x14ac:dyDescent="0.25">
      <c r="A2013" t="s">
        <v>71</v>
      </c>
      <c r="B2013" s="6">
        <v>50</v>
      </c>
      <c r="C2013">
        <v>7</v>
      </c>
      <c r="D2013">
        <v>5</v>
      </c>
      <c r="E2013">
        <v>1</v>
      </c>
      <c r="F2013" s="1">
        <v>1</v>
      </c>
      <c r="G2013">
        <v>0</v>
      </c>
      <c r="H2013">
        <v>0</v>
      </c>
      <c r="I2013" s="1">
        <v>1000000</v>
      </c>
      <c r="J2013" s="1">
        <v>7.5107256179397952</v>
      </c>
      <c r="K2013" s="1">
        <v>2.2113368043483361</v>
      </c>
      <c r="L2013" s="1">
        <v>4.5484</v>
      </c>
      <c r="M2013" s="1">
        <v>4.5484</v>
      </c>
      <c r="N2013" s="2">
        <v>0.28599999999999998</v>
      </c>
      <c r="O2013" s="2">
        <v>0.47099999999999997</v>
      </c>
      <c r="P2013" s="2">
        <v>0.18099999999999999</v>
      </c>
      <c r="Q2013" s="2">
        <v>1E-3</v>
      </c>
      <c r="R2013" s="2">
        <v>0.38</v>
      </c>
      <c r="S2013" s="2">
        <v>0</v>
      </c>
      <c r="T2013" s="2">
        <v>8.9999999999999993E-3</v>
      </c>
      <c r="U2013" s="2">
        <v>0.08</v>
      </c>
      <c r="V2013" s="2">
        <v>0</v>
      </c>
      <c r="W2013" s="2">
        <v>7.0000000000000007E-2</v>
      </c>
      <c r="X2013" s="2">
        <v>0.36</v>
      </c>
      <c r="Y2013" s="2">
        <v>0.12</v>
      </c>
      <c r="Z2013" s="2">
        <v>0.04</v>
      </c>
      <c r="AA2013" s="2">
        <v>0.46</v>
      </c>
      <c r="AB2013" s="2">
        <v>0.874</v>
      </c>
      <c r="AC2013" s="2">
        <v>0.86099999999999999</v>
      </c>
      <c r="AD2013" s="2">
        <v>0.5</v>
      </c>
      <c r="AE2013" s="2">
        <v>0.69</v>
      </c>
      <c r="AF2013" s="2">
        <v>0.1</v>
      </c>
      <c r="AG2013" s="2">
        <v>0.1</v>
      </c>
      <c r="AH2013" s="2">
        <v>1</v>
      </c>
      <c r="AI2013" s="2">
        <v>0</v>
      </c>
      <c r="AJ2013" s="2">
        <v>0</v>
      </c>
      <c r="AK2013">
        <v>2288</v>
      </c>
      <c r="AL2013">
        <v>0.03</v>
      </c>
      <c r="AM2013" t="s">
        <v>49</v>
      </c>
      <c r="AN2013" s="3">
        <v>0.88000000000000012</v>
      </c>
      <c r="AO2013" s="3">
        <v>3.9999999999999987E-2</v>
      </c>
      <c r="AP2013" s="3">
        <v>0.8775252525252526</v>
      </c>
      <c r="AQ2013" s="3">
        <v>4.2929292929292907E-2</v>
      </c>
      <c r="AR2013" s="3">
        <v>0.98399999999999999</v>
      </c>
      <c r="AS2013" s="3">
        <v>3.199999999999998E-2</v>
      </c>
      <c r="AT2013" s="10">
        <v>1.9538402557373051E-3</v>
      </c>
      <c r="AU2013" s="1">
        <v>279.4296875</v>
      </c>
      <c r="AV2013" s="5">
        <v>25590.628431970719</v>
      </c>
      <c r="AW2013" s="9">
        <v>0.57285332679748535</v>
      </c>
      <c r="AX2013">
        <v>16</v>
      </c>
      <c r="AY2013" t="s">
        <v>50</v>
      </c>
      <c r="AZ2013" s="9">
        <f>AVERAGE(MainTable[[#This Row],[f1]:[f4]])</f>
        <v>0.20659999999999998</v>
      </c>
      <c r="BA2013" s="9">
        <f>AVERAGE(MainTable[[#This Row],[l1]:[l3]])</f>
        <v>2.9666666666666664E-2</v>
      </c>
      <c r="BB2013" s="9">
        <f>AVERAGE(MainTable[[#This Row],[n1]:[lsc]])</f>
        <v>0.32066666666666666</v>
      </c>
      <c r="BC2013" s="9">
        <f>AVERAGE(MainTable[[#This Row],[density]:[clsCoef]])</f>
        <v>0.68049999999999999</v>
      </c>
      <c r="BD2013" s="9">
        <f>AVERAGE(MainTable[[#This Row],[t2]:[t4]])</f>
        <v>0.39999999999999997</v>
      </c>
      <c r="BE2013" s="9">
        <f>AVERAGE(MainTable[[#This Row],[c1]:[c2]])</f>
        <v>0</v>
      </c>
      <c r="BF2013" s="9">
        <f>AVERAGE(MainTable[[#This Row],[n3]], MainTable[[#This Row],[n1]], MainTable[[#This Row],[n4]])</f>
        <v>7.6666666666666675E-2</v>
      </c>
      <c r="BG2013" s="9" t="str">
        <f>VLOOKUP(MainTable[[#This Row],[model]],ModelNames,4,FALSE)</f>
        <v>Neural</v>
      </c>
      <c r="BH2013" s="9" cm="1">
        <f t="array" ref="BH2013">MEDIAN(IF($AM$2:$AM$2385=AM2013,$AN$2:$AN$2385))</f>
        <v>0.87620447459485384</v>
      </c>
      <c r="BI2013" s="9" t="str" cm="1">
        <f t="array" ref="BI2013">LEFT(A2013, MIN(IFERROR(FIND({"_binarized","_clean","_converted"}, A2013), LEN(A2013)+1))-1)</f>
        <v>analcatdata_bankruptcy</v>
      </c>
    </row>
    <row r="2014" spans="1:61" x14ac:dyDescent="0.25">
      <c r="A2014" t="s">
        <v>71</v>
      </c>
      <c r="B2014" s="6">
        <v>50</v>
      </c>
      <c r="C2014">
        <v>7</v>
      </c>
      <c r="D2014">
        <v>5</v>
      </c>
      <c r="E2014">
        <v>1</v>
      </c>
      <c r="F2014" s="1">
        <v>1</v>
      </c>
      <c r="G2014">
        <v>0</v>
      </c>
      <c r="H2014">
        <v>0</v>
      </c>
      <c r="I2014" s="1">
        <v>1000000</v>
      </c>
      <c r="J2014" s="1">
        <v>7.5107256179397952</v>
      </c>
      <c r="K2014" s="1">
        <v>2.2113368043483361</v>
      </c>
      <c r="L2014" s="1">
        <v>4.5484</v>
      </c>
      <c r="M2014" s="1">
        <v>4.5484</v>
      </c>
      <c r="N2014" s="2">
        <v>0.28599999999999998</v>
      </c>
      <c r="O2014" s="2">
        <v>0.47099999999999997</v>
      </c>
      <c r="P2014" s="2">
        <v>0.18099999999999999</v>
      </c>
      <c r="Q2014" s="2">
        <v>1E-3</v>
      </c>
      <c r="R2014" s="2">
        <v>0.38</v>
      </c>
      <c r="S2014" s="2">
        <v>0</v>
      </c>
      <c r="T2014" s="2">
        <v>8.9999999999999993E-3</v>
      </c>
      <c r="U2014" s="2">
        <v>0.08</v>
      </c>
      <c r="V2014" s="2">
        <v>0</v>
      </c>
      <c r="W2014" s="2">
        <v>7.0000000000000007E-2</v>
      </c>
      <c r="X2014" s="2">
        <v>0.36</v>
      </c>
      <c r="Y2014" s="2">
        <v>0.12</v>
      </c>
      <c r="Z2014" s="2">
        <v>0.04</v>
      </c>
      <c r="AA2014" s="2">
        <v>0.46</v>
      </c>
      <c r="AB2014" s="2">
        <v>0.874</v>
      </c>
      <c r="AC2014" s="2">
        <v>0.86099999999999999</v>
      </c>
      <c r="AD2014" s="2">
        <v>0.5</v>
      </c>
      <c r="AE2014" s="2">
        <v>0.69</v>
      </c>
      <c r="AF2014" s="2">
        <v>0.1</v>
      </c>
      <c r="AG2014" s="2">
        <v>0.1</v>
      </c>
      <c r="AH2014" s="2">
        <v>1</v>
      </c>
      <c r="AI2014" s="2">
        <v>0</v>
      </c>
      <c r="AJ2014" s="2">
        <v>0</v>
      </c>
      <c r="AK2014">
        <v>2288</v>
      </c>
      <c r="AL2014">
        <v>0.03</v>
      </c>
      <c r="AM2014" t="s">
        <v>56</v>
      </c>
      <c r="AN2014" s="3">
        <v>0.88000000000000012</v>
      </c>
      <c r="AO2014" s="3">
        <v>7.4833147735478819E-2</v>
      </c>
      <c r="AP2014" s="3">
        <v>0.877929292929293</v>
      </c>
      <c r="AQ2014" s="3">
        <v>7.6553995540673783E-2</v>
      </c>
      <c r="AR2014" s="3">
        <v>0.98399999999999999</v>
      </c>
      <c r="AS2014" s="3">
        <v>3.199999999999998E-2</v>
      </c>
      <c r="AT2014" s="10">
        <v>1.9257068634033201E-3</v>
      </c>
      <c r="AU2014" s="1">
        <v>294.58203125</v>
      </c>
      <c r="AV2014" s="5">
        <v>25964.491766745079</v>
      </c>
      <c r="AW2014" s="9">
        <v>3.7455558776855469E-2</v>
      </c>
      <c r="AX2014">
        <v>10</v>
      </c>
      <c r="AY2014" t="s">
        <v>50</v>
      </c>
      <c r="AZ2014" s="9">
        <f>AVERAGE(MainTable[[#This Row],[f1]:[f4]])</f>
        <v>0.20659999999999998</v>
      </c>
      <c r="BA2014" s="9">
        <f>AVERAGE(MainTable[[#This Row],[l1]:[l3]])</f>
        <v>2.9666666666666664E-2</v>
      </c>
      <c r="BB2014" s="9">
        <f>AVERAGE(MainTable[[#This Row],[n1]:[lsc]])</f>
        <v>0.32066666666666666</v>
      </c>
      <c r="BC2014" s="9">
        <f>AVERAGE(MainTable[[#This Row],[density]:[clsCoef]])</f>
        <v>0.68049999999999999</v>
      </c>
      <c r="BD2014" s="9">
        <f>AVERAGE(MainTable[[#This Row],[t2]:[t4]])</f>
        <v>0.39999999999999997</v>
      </c>
      <c r="BE2014" s="9">
        <f>AVERAGE(MainTable[[#This Row],[c1]:[c2]])</f>
        <v>0</v>
      </c>
      <c r="BF2014" s="9">
        <f>AVERAGE(MainTable[[#This Row],[n3]], MainTable[[#This Row],[n1]], MainTable[[#This Row],[n4]])</f>
        <v>7.6666666666666675E-2</v>
      </c>
      <c r="BG2014" s="9" t="str">
        <f>VLOOKUP(MainTable[[#This Row],[model]],ModelNames,4,FALSE)</f>
        <v>Linear</v>
      </c>
      <c r="BH2014" s="9" cm="1">
        <f t="array" ref="BH2014">MEDIAN(IF($AM$2:$AM$2385=AM2014,$AN$2:$AN$2385))</f>
        <v>0.85279999999999989</v>
      </c>
      <c r="BI2014" s="9" t="str" cm="1">
        <f t="array" ref="BI2014">LEFT(A2014, MIN(IFERROR(FIND({"_binarized","_clean","_converted"}, A2014), LEN(A2014)+1))-1)</f>
        <v>analcatdata_bankruptcy</v>
      </c>
    </row>
    <row r="2015" spans="1:61" x14ac:dyDescent="0.25">
      <c r="A2015" t="s">
        <v>71</v>
      </c>
      <c r="B2015" s="6">
        <v>50</v>
      </c>
      <c r="C2015">
        <v>7</v>
      </c>
      <c r="D2015">
        <v>5</v>
      </c>
      <c r="E2015">
        <v>1</v>
      </c>
      <c r="F2015" s="1">
        <v>1</v>
      </c>
      <c r="G2015">
        <v>0</v>
      </c>
      <c r="H2015">
        <v>0</v>
      </c>
      <c r="I2015" s="1">
        <v>1000000</v>
      </c>
      <c r="J2015" s="1">
        <v>7.5107256179397952</v>
      </c>
      <c r="K2015" s="1">
        <v>2.2113368043483361</v>
      </c>
      <c r="L2015" s="1">
        <v>4.5484</v>
      </c>
      <c r="M2015" s="1">
        <v>4.5484</v>
      </c>
      <c r="N2015" s="2">
        <v>0.28599999999999998</v>
      </c>
      <c r="O2015" s="2">
        <v>0.47099999999999997</v>
      </c>
      <c r="P2015" s="2">
        <v>0.18099999999999999</v>
      </c>
      <c r="Q2015" s="2">
        <v>1E-3</v>
      </c>
      <c r="R2015" s="2">
        <v>0.38</v>
      </c>
      <c r="S2015" s="2">
        <v>0</v>
      </c>
      <c r="T2015" s="2">
        <v>8.9999999999999993E-3</v>
      </c>
      <c r="U2015" s="2">
        <v>0.08</v>
      </c>
      <c r="V2015" s="2">
        <v>0</v>
      </c>
      <c r="W2015" s="2">
        <v>7.0000000000000007E-2</v>
      </c>
      <c r="X2015" s="2">
        <v>0.36</v>
      </c>
      <c r="Y2015" s="2">
        <v>0.12</v>
      </c>
      <c r="Z2015" s="2">
        <v>0.04</v>
      </c>
      <c r="AA2015" s="2">
        <v>0.46</v>
      </c>
      <c r="AB2015" s="2">
        <v>0.874</v>
      </c>
      <c r="AC2015" s="2">
        <v>0.86099999999999999</v>
      </c>
      <c r="AD2015" s="2">
        <v>0.5</v>
      </c>
      <c r="AE2015" s="2">
        <v>0.69</v>
      </c>
      <c r="AF2015" s="2">
        <v>0.1</v>
      </c>
      <c r="AG2015" s="2">
        <v>0.1</v>
      </c>
      <c r="AH2015" s="2">
        <v>1</v>
      </c>
      <c r="AI2015" s="2">
        <v>0</v>
      </c>
      <c r="AJ2015" s="2">
        <v>0</v>
      </c>
      <c r="AK2015">
        <v>2288</v>
      </c>
      <c r="AL2015">
        <v>0.03</v>
      </c>
      <c r="AM2015" t="s">
        <v>60</v>
      </c>
      <c r="AN2015" s="3">
        <v>0.88000000000000012</v>
      </c>
      <c r="AO2015" s="3">
        <v>9.7979589711327156E-2</v>
      </c>
      <c r="AP2015" s="3">
        <v>0.87878787878787867</v>
      </c>
      <c r="AQ2015" s="3">
        <v>9.8969282536694056E-2</v>
      </c>
      <c r="AT2015" s="10">
        <v>1.842737197875977E-3</v>
      </c>
      <c r="AU2015" s="1">
        <v>296</v>
      </c>
      <c r="AV2015" s="5">
        <v>27133.548971406392</v>
      </c>
      <c r="AW2015" s="9">
        <v>5.7866334915161133E-2</v>
      </c>
      <c r="AX2015">
        <v>16</v>
      </c>
      <c r="AY2015" t="s">
        <v>50</v>
      </c>
      <c r="AZ2015" s="9">
        <f>AVERAGE(MainTable[[#This Row],[f1]:[f4]])</f>
        <v>0.20659999999999998</v>
      </c>
      <c r="BA2015" s="9">
        <f>AVERAGE(MainTable[[#This Row],[l1]:[l3]])</f>
        <v>2.9666666666666664E-2</v>
      </c>
      <c r="BB2015" s="9">
        <f>AVERAGE(MainTable[[#This Row],[n1]:[lsc]])</f>
        <v>0.32066666666666666</v>
      </c>
      <c r="BC2015" s="9">
        <f>AVERAGE(MainTable[[#This Row],[density]:[clsCoef]])</f>
        <v>0.68049999999999999</v>
      </c>
      <c r="BD2015" s="9">
        <f>AVERAGE(MainTable[[#This Row],[t2]:[t4]])</f>
        <v>0.39999999999999997</v>
      </c>
      <c r="BE2015" s="9">
        <f>AVERAGE(MainTable[[#This Row],[c1]:[c2]])</f>
        <v>0</v>
      </c>
      <c r="BF2015" s="9">
        <f>AVERAGE(MainTable[[#This Row],[n3]], MainTable[[#This Row],[n1]], MainTable[[#This Row],[n4]])</f>
        <v>7.6666666666666675E-2</v>
      </c>
      <c r="BG2015" s="9" t="str">
        <f>VLOOKUP(MainTable[[#This Row],[model]],ModelNames,4,FALSE)</f>
        <v>Linear</v>
      </c>
      <c r="BH2015" s="9" cm="1">
        <f t="array" ref="BH2015">MEDIAN(IF($AM$2:$AM$2385=AM2015,$AN$2:$AN$2385))</f>
        <v>0.84154689776823377</v>
      </c>
      <c r="BI2015" s="9" t="str" cm="1">
        <f t="array" ref="BI2015">LEFT(A2015, MIN(IFERROR(FIND({"_binarized","_clean","_converted"}, A2015), LEN(A2015)+1))-1)</f>
        <v>analcatdata_bankruptcy</v>
      </c>
    </row>
    <row r="2016" spans="1:61" x14ac:dyDescent="0.25">
      <c r="A2016" t="s">
        <v>71</v>
      </c>
      <c r="B2016" s="6">
        <v>50</v>
      </c>
      <c r="C2016">
        <v>7</v>
      </c>
      <c r="D2016">
        <v>5</v>
      </c>
      <c r="E2016">
        <v>1</v>
      </c>
      <c r="F2016" s="1">
        <v>1</v>
      </c>
      <c r="G2016">
        <v>0</v>
      </c>
      <c r="H2016">
        <v>0</v>
      </c>
      <c r="I2016" s="1">
        <v>1000000</v>
      </c>
      <c r="J2016" s="1">
        <v>7.5107256179397952</v>
      </c>
      <c r="K2016" s="1">
        <v>2.2113368043483361</v>
      </c>
      <c r="L2016" s="1">
        <v>4.5484</v>
      </c>
      <c r="M2016" s="1">
        <v>4.5484</v>
      </c>
      <c r="N2016" s="2">
        <v>0.28599999999999998</v>
      </c>
      <c r="O2016" s="2">
        <v>0.47099999999999997</v>
      </c>
      <c r="P2016" s="2">
        <v>0.18099999999999999</v>
      </c>
      <c r="Q2016" s="2">
        <v>1E-3</v>
      </c>
      <c r="R2016" s="2">
        <v>0.38</v>
      </c>
      <c r="S2016" s="2">
        <v>0</v>
      </c>
      <c r="T2016" s="2">
        <v>8.9999999999999993E-3</v>
      </c>
      <c r="U2016" s="2">
        <v>0.08</v>
      </c>
      <c r="V2016" s="2">
        <v>0</v>
      </c>
      <c r="W2016" s="2">
        <v>7.0000000000000007E-2</v>
      </c>
      <c r="X2016" s="2">
        <v>0.36</v>
      </c>
      <c r="Y2016" s="2">
        <v>0.12</v>
      </c>
      <c r="Z2016" s="2">
        <v>0.04</v>
      </c>
      <c r="AA2016" s="2">
        <v>0.46</v>
      </c>
      <c r="AB2016" s="2">
        <v>0.874</v>
      </c>
      <c r="AC2016" s="2">
        <v>0.86099999999999999</v>
      </c>
      <c r="AD2016" s="2">
        <v>0.5</v>
      </c>
      <c r="AE2016" s="2">
        <v>0.69</v>
      </c>
      <c r="AF2016" s="2">
        <v>0.1</v>
      </c>
      <c r="AG2016" s="2">
        <v>0.1</v>
      </c>
      <c r="AH2016" s="2">
        <v>1</v>
      </c>
      <c r="AI2016" s="2">
        <v>0</v>
      </c>
      <c r="AJ2016" s="2">
        <v>0</v>
      </c>
      <c r="AK2016">
        <v>2288</v>
      </c>
      <c r="AL2016">
        <v>0.03</v>
      </c>
      <c r="AM2016" t="s">
        <v>62</v>
      </c>
      <c r="AN2016" s="3">
        <v>0.88000000000000012</v>
      </c>
      <c r="AO2016" s="3">
        <v>3.9999999999999987E-2</v>
      </c>
      <c r="AP2016" s="3">
        <v>0.8775252525252526</v>
      </c>
      <c r="AQ2016" s="3">
        <v>4.2929292929292907E-2</v>
      </c>
      <c r="AT2016" s="10">
        <v>1.862764358520508E-3</v>
      </c>
      <c r="AU2016" s="1">
        <v>297.3984375</v>
      </c>
      <c r="AV2016" s="5">
        <v>26841.82772302573</v>
      </c>
      <c r="AW2016" s="9">
        <v>2.6179313659667969E-2</v>
      </c>
      <c r="AX2016">
        <v>6</v>
      </c>
      <c r="AY2016" t="s">
        <v>50</v>
      </c>
      <c r="AZ2016" s="9">
        <f>AVERAGE(MainTable[[#This Row],[f1]:[f4]])</f>
        <v>0.20659999999999998</v>
      </c>
      <c r="BA2016" s="9">
        <f>AVERAGE(MainTable[[#This Row],[l1]:[l3]])</f>
        <v>2.9666666666666664E-2</v>
      </c>
      <c r="BB2016" s="9">
        <f>AVERAGE(MainTable[[#This Row],[n1]:[lsc]])</f>
        <v>0.32066666666666666</v>
      </c>
      <c r="BC2016" s="9">
        <f>AVERAGE(MainTable[[#This Row],[density]:[clsCoef]])</f>
        <v>0.68049999999999999</v>
      </c>
      <c r="BD2016" s="9">
        <f>AVERAGE(MainTable[[#This Row],[t2]:[t4]])</f>
        <v>0.39999999999999997</v>
      </c>
      <c r="BE2016" s="9">
        <f>AVERAGE(MainTable[[#This Row],[c1]:[c2]])</f>
        <v>0</v>
      </c>
      <c r="BF2016" s="9">
        <f>AVERAGE(MainTable[[#This Row],[n3]], MainTable[[#This Row],[n1]], MainTable[[#This Row],[n4]])</f>
        <v>7.6666666666666675E-2</v>
      </c>
      <c r="BG2016" s="9" t="str">
        <f>VLOOKUP(MainTable[[#This Row],[model]],ModelNames,4,FALSE)</f>
        <v>Linear</v>
      </c>
      <c r="BH2016" s="9" cm="1">
        <f t="array" ref="BH2016">MEDIAN(IF($AM$2:$AM$2385=AM2016,$AN$2:$AN$2385))</f>
        <v>0.84909999999999997</v>
      </c>
      <c r="BI2016" s="9" t="str" cm="1">
        <f t="array" ref="BI2016">LEFT(A2016, MIN(IFERROR(FIND({"_binarized","_clean","_converted"}, A2016), LEN(A2016)+1))-1)</f>
        <v>analcatdata_bankruptcy</v>
      </c>
    </row>
    <row r="2017" spans="1:61" x14ac:dyDescent="0.25">
      <c r="A2017" t="s">
        <v>71</v>
      </c>
      <c r="B2017" s="6">
        <v>50</v>
      </c>
      <c r="C2017">
        <v>7</v>
      </c>
      <c r="D2017">
        <v>5</v>
      </c>
      <c r="E2017">
        <v>1</v>
      </c>
      <c r="F2017" s="1">
        <v>1</v>
      </c>
      <c r="G2017">
        <v>0</v>
      </c>
      <c r="H2017">
        <v>0</v>
      </c>
      <c r="I2017" s="1">
        <v>1000000</v>
      </c>
      <c r="J2017" s="1">
        <v>7.5107256179397952</v>
      </c>
      <c r="K2017" s="1">
        <v>2.2113368043483361</v>
      </c>
      <c r="L2017" s="1">
        <v>4.5484</v>
      </c>
      <c r="M2017" s="1">
        <v>4.5484</v>
      </c>
      <c r="N2017" s="2">
        <v>0.28599999999999998</v>
      </c>
      <c r="O2017" s="2">
        <v>0.47099999999999997</v>
      </c>
      <c r="P2017" s="2">
        <v>0.18099999999999999</v>
      </c>
      <c r="Q2017" s="2">
        <v>1E-3</v>
      </c>
      <c r="R2017" s="2">
        <v>0.38</v>
      </c>
      <c r="S2017" s="2">
        <v>0</v>
      </c>
      <c r="T2017" s="2">
        <v>8.9999999999999993E-3</v>
      </c>
      <c r="U2017" s="2">
        <v>0.08</v>
      </c>
      <c r="V2017" s="2">
        <v>0</v>
      </c>
      <c r="W2017" s="2">
        <v>7.0000000000000007E-2</v>
      </c>
      <c r="X2017" s="2">
        <v>0.36</v>
      </c>
      <c r="Y2017" s="2">
        <v>0.12</v>
      </c>
      <c r="Z2017" s="2">
        <v>0.04</v>
      </c>
      <c r="AA2017" s="2">
        <v>0.46</v>
      </c>
      <c r="AB2017" s="2">
        <v>0.874</v>
      </c>
      <c r="AC2017" s="2">
        <v>0.86099999999999999</v>
      </c>
      <c r="AD2017" s="2">
        <v>0.5</v>
      </c>
      <c r="AE2017" s="2">
        <v>0.69</v>
      </c>
      <c r="AF2017" s="2">
        <v>0.1</v>
      </c>
      <c r="AG2017" s="2">
        <v>0.1</v>
      </c>
      <c r="AH2017" s="2">
        <v>1</v>
      </c>
      <c r="AI2017" s="2">
        <v>0</v>
      </c>
      <c r="AJ2017" s="2">
        <v>0</v>
      </c>
      <c r="AK2017">
        <v>2288</v>
      </c>
      <c r="AL2017">
        <v>0.03</v>
      </c>
      <c r="AM2017" t="s">
        <v>64</v>
      </c>
      <c r="AN2017" s="3">
        <v>0.87999999999999989</v>
      </c>
      <c r="AO2017" s="3">
        <v>7.4833147735478805E-2</v>
      </c>
      <c r="AP2017" s="3">
        <v>0.8762626262626263</v>
      </c>
      <c r="AQ2017" s="3">
        <v>7.8303190574311357E-2</v>
      </c>
      <c r="AR2017" s="3">
        <v>0.99199999999999999</v>
      </c>
      <c r="AS2017" s="3">
        <v>1.5999999999999969E-2</v>
      </c>
      <c r="AT2017" s="10">
        <v>2.4826526641845699E-3</v>
      </c>
      <c r="AU2017" s="1">
        <v>283.08984375</v>
      </c>
      <c r="AV2017" s="5">
        <v>20139.74839143379</v>
      </c>
      <c r="AW2017" s="9">
        <v>1.615238189697266E-2</v>
      </c>
      <c r="AX2017">
        <v>2</v>
      </c>
      <c r="AY2017" t="s">
        <v>50</v>
      </c>
      <c r="AZ2017" s="9">
        <f>AVERAGE(MainTable[[#This Row],[f1]:[f4]])</f>
        <v>0.20659999999999998</v>
      </c>
      <c r="BA2017" s="9">
        <f>AVERAGE(MainTable[[#This Row],[l1]:[l3]])</f>
        <v>2.9666666666666664E-2</v>
      </c>
      <c r="BB2017" s="9">
        <f>AVERAGE(MainTable[[#This Row],[n1]:[lsc]])</f>
        <v>0.32066666666666666</v>
      </c>
      <c r="BC2017" s="9">
        <f>AVERAGE(MainTable[[#This Row],[density]:[clsCoef]])</f>
        <v>0.68049999999999999</v>
      </c>
      <c r="BD2017" s="9">
        <f>AVERAGE(MainTable[[#This Row],[t2]:[t4]])</f>
        <v>0.39999999999999997</v>
      </c>
      <c r="BE2017" s="9">
        <f>AVERAGE(MainTable[[#This Row],[c1]:[c2]])</f>
        <v>0</v>
      </c>
      <c r="BF2017" s="9">
        <f>AVERAGE(MainTable[[#This Row],[n3]], MainTable[[#This Row],[n1]], MainTable[[#This Row],[n4]])</f>
        <v>7.6666666666666675E-2</v>
      </c>
      <c r="BG2017" s="9" t="str">
        <f>VLOOKUP(MainTable[[#This Row],[model]],ModelNames,4,FALSE)</f>
        <v>Discriminant</v>
      </c>
      <c r="BH2017" s="9" cm="1">
        <f t="array" ref="BH2017">MEDIAN(IF($AM$2:$AM$2385=AM2017,$AN$2:$AN$2385))</f>
        <v>0.83860904466088915</v>
      </c>
      <c r="BI2017" s="9" t="str" cm="1">
        <f t="array" ref="BI2017">LEFT(A2017, MIN(IFERROR(FIND({"_binarized","_clean","_converted"}, A2017), LEN(A2017)+1))-1)</f>
        <v>analcatdata_bankruptcy</v>
      </c>
    </row>
    <row r="2018" spans="1:61" x14ac:dyDescent="0.25">
      <c r="A2018" t="s">
        <v>132</v>
      </c>
      <c r="B2018" s="6">
        <v>13488</v>
      </c>
      <c r="C2018">
        <v>17</v>
      </c>
      <c r="D2018">
        <v>16</v>
      </c>
      <c r="E2018">
        <v>0</v>
      </c>
      <c r="F2018" s="1">
        <v>1</v>
      </c>
      <c r="G2018">
        <v>0</v>
      </c>
      <c r="H2018">
        <v>0</v>
      </c>
      <c r="I2018" s="1">
        <v>119.9856017277927</v>
      </c>
      <c r="J2018" s="1">
        <v>355.62645448257172</v>
      </c>
      <c r="K2018" s="1">
        <v>6.8335313784641638</v>
      </c>
      <c r="L2018" s="1">
        <v>10.815200000000001</v>
      </c>
      <c r="M2018" s="1">
        <v>7.5679999999999996</v>
      </c>
      <c r="N2018" s="2">
        <v>0.38400000000000001</v>
      </c>
      <c r="O2018" s="2">
        <v>0.73599999999999999</v>
      </c>
      <c r="P2018" s="2">
        <v>0.315</v>
      </c>
      <c r="Q2018" s="2">
        <v>5.5E-2</v>
      </c>
      <c r="R2018" s="2">
        <v>0.999</v>
      </c>
      <c r="S2018" s="2">
        <v>0.99299999999999999</v>
      </c>
      <c r="T2018" s="2">
        <v>0.04</v>
      </c>
      <c r="U2018" s="2">
        <v>0.18099999999999999</v>
      </c>
      <c r="V2018" s="2">
        <v>0.13400000000000001</v>
      </c>
      <c r="W2018" s="2">
        <v>9.2999999999999999E-2</v>
      </c>
      <c r="X2018" s="2">
        <v>0.41399999999999998</v>
      </c>
      <c r="Y2018" s="2">
        <v>0.184</v>
      </c>
      <c r="Z2018" s="2">
        <v>0.113</v>
      </c>
      <c r="AA2018" s="2">
        <v>0.69199999999999995</v>
      </c>
      <c r="AB2018" s="2">
        <v>0.999</v>
      </c>
      <c r="AC2018" s="2">
        <v>0.82099999999999995</v>
      </c>
      <c r="AD2018" s="2">
        <v>0.26700000000000002</v>
      </c>
      <c r="AE2018" s="2">
        <v>0.72499999999999998</v>
      </c>
      <c r="AF2018" s="2">
        <v>1E-3</v>
      </c>
      <c r="AG2018" s="2">
        <v>1E-3</v>
      </c>
      <c r="AH2018" s="2">
        <v>0.68799999999999994</v>
      </c>
      <c r="AI2018" s="2">
        <v>0</v>
      </c>
      <c r="AJ2018" s="2">
        <v>0</v>
      </c>
      <c r="AK2018">
        <v>1747783</v>
      </c>
      <c r="AL2018">
        <v>762.13</v>
      </c>
      <c r="AM2018" t="s">
        <v>52</v>
      </c>
      <c r="AN2018" s="3">
        <v>0.87996728099997445</v>
      </c>
      <c r="AO2018" s="3">
        <v>3.879958488369542E-3</v>
      </c>
      <c r="AP2018" s="3">
        <v>0.87995345118214252</v>
      </c>
      <c r="AQ2018" s="3">
        <v>3.8892614282756539E-3</v>
      </c>
      <c r="AR2018" s="3">
        <v>0.94830768967227397</v>
      </c>
      <c r="AS2018" s="3">
        <v>1.259480090742078E-3</v>
      </c>
      <c r="AT2018" s="10">
        <v>0.20844745635986331</v>
      </c>
      <c r="AU2018" s="1">
        <v>582.2578125</v>
      </c>
      <c r="AV2018" s="5">
        <v>64716.548887557023</v>
      </c>
      <c r="AW2018" s="9">
        <v>7.6814148426055908</v>
      </c>
      <c r="AX2018">
        <v>24</v>
      </c>
      <c r="AY2018" t="s">
        <v>50</v>
      </c>
      <c r="AZ2018" s="9">
        <f>AVERAGE(MainTable[[#This Row],[f1]:[f4]])</f>
        <v>0.61959999999999993</v>
      </c>
      <c r="BA2018" s="9">
        <f>AVERAGE(MainTable[[#This Row],[l1]:[l3]])</f>
        <v>0.11833333333333333</v>
      </c>
      <c r="BB2018" s="9">
        <f>AVERAGE(MainTable[[#This Row],[n1]:[lsc]])</f>
        <v>0.41583333333333333</v>
      </c>
      <c r="BC2018" s="9">
        <f>AVERAGE(MainTable[[#This Row],[density]:[clsCoef]])</f>
        <v>0.54400000000000004</v>
      </c>
      <c r="BD2018" s="9">
        <f>AVERAGE(MainTable[[#This Row],[t2]:[t4]])</f>
        <v>0.22999999999999998</v>
      </c>
      <c r="BE2018" s="9">
        <f>AVERAGE(MainTable[[#This Row],[c1]:[c2]])</f>
        <v>0</v>
      </c>
      <c r="BF2018" s="9">
        <f>AVERAGE(MainTable[[#This Row],[n3]], MainTable[[#This Row],[n1]], MainTable[[#This Row],[n4]])</f>
        <v>0.13</v>
      </c>
      <c r="BG2018" s="9" t="str">
        <f>VLOOKUP(MainTable[[#This Row],[model]],ModelNames,4,FALSE)</f>
        <v>Tree Ensemble</v>
      </c>
      <c r="BH2018" s="9" cm="1">
        <f t="array" ref="BH2018">MEDIAN(IF($AM$2:$AM$2385=AM2018,$AN$2:$AN$2385))</f>
        <v>0.87140340575455077</v>
      </c>
      <c r="BI2018" s="9" t="str" cm="1">
        <f t="array" ref="BI2018">LEFT(A2018, MIN(IFERROR(FIND({"_binarized","_clean","_converted"}, A2018), LEN(A2018)+1))-1)</f>
        <v>house_16h</v>
      </c>
    </row>
    <row r="2019" spans="1:61" x14ac:dyDescent="0.25">
      <c r="A2019" t="s">
        <v>132</v>
      </c>
      <c r="B2019" s="6">
        <v>13488</v>
      </c>
      <c r="C2019">
        <v>17</v>
      </c>
      <c r="D2019">
        <v>16</v>
      </c>
      <c r="E2019">
        <v>0</v>
      </c>
      <c r="F2019" s="1">
        <v>1</v>
      </c>
      <c r="G2019">
        <v>0</v>
      </c>
      <c r="H2019">
        <v>0</v>
      </c>
      <c r="I2019" s="1">
        <v>119.9856017277927</v>
      </c>
      <c r="J2019" s="1">
        <v>355.62645448257172</v>
      </c>
      <c r="K2019" s="1">
        <v>6.8335313784641638</v>
      </c>
      <c r="L2019" s="1">
        <v>10.815200000000001</v>
      </c>
      <c r="M2019" s="1">
        <v>7.5679999999999996</v>
      </c>
      <c r="N2019" s="2">
        <v>0.38400000000000001</v>
      </c>
      <c r="O2019" s="2">
        <v>0.73599999999999999</v>
      </c>
      <c r="P2019" s="2">
        <v>0.315</v>
      </c>
      <c r="Q2019" s="2">
        <v>5.5E-2</v>
      </c>
      <c r="R2019" s="2">
        <v>0.999</v>
      </c>
      <c r="S2019" s="2">
        <v>0.99299999999999999</v>
      </c>
      <c r="T2019" s="2">
        <v>0.04</v>
      </c>
      <c r="U2019" s="2">
        <v>0.18099999999999999</v>
      </c>
      <c r="V2019" s="2">
        <v>0.13400000000000001</v>
      </c>
      <c r="W2019" s="2">
        <v>9.2999999999999999E-2</v>
      </c>
      <c r="X2019" s="2">
        <v>0.41399999999999998</v>
      </c>
      <c r="Y2019" s="2">
        <v>0.184</v>
      </c>
      <c r="Z2019" s="2">
        <v>0.113</v>
      </c>
      <c r="AA2019" s="2">
        <v>0.69199999999999995</v>
      </c>
      <c r="AB2019" s="2">
        <v>0.999</v>
      </c>
      <c r="AC2019" s="2">
        <v>0.82099999999999995</v>
      </c>
      <c r="AD2019" s="2">
        <v>0.26700000000000002</v>
      </c>
      <c r="AE2019" s="2">
        <v>0.72499999999999998</v>
      </c>
      <c r="AF2019" s="2">
        <v>1E-3</v>
      </c>
      <c r="AG2019" s="2">
        <v>1E-3</v>
      </c>
      <c r="AH2019" s="2">
        <v>0.68799999999999994</v>
      </c>
      <c r="AI2019" s="2">
        <v>0</v>
      </c>
      <c r="AJ2019" s="2">
        <v>0</v>
      </c>
      <c r="AK2019">
        <v>1747783</v>
      </c>
      <c r="AL2019">
        <v>762.13</v>
      </c>
      <c r="AM2019" t="s">
        <v>54</v>
      </c>
      <c r="AN2019" s="3">
        <v>0.87863279436586728</v>
      </c>
      <c r="AO2019" s="3">
        <v>1.7987776729865509E-3</v>
      </c>
      <c r="AP2019" s="3">
        <v>0.87860358295908225</v>
      </c>
      <c r="AQ2019" s="3">
        <v>1.7854399129966279E-3</v>
      </c>
      <c r="AR2019" s="3">
        <v>0.94744072743911079</v>
      </c>
      <c r="AS2019" s="3">
        <v>1.604096745744142E-3</v>
      </c>
      <c r="AT2019" s="10">
        <v>8.5835456848144531E-2</v>
      </c>
      <c r="AU2019" s="1">
        <v>442.453125</v>
      </c>
      <c r="AV2019" s="5">
        <v>157161.16037997889</v>
      </c>
      <c r="AW2019" s="9">
        <v>28.12849593162537</v>
      </c>
      <c r="AX2019">
        <v>16</v>
      </c>
      <c r="AY2019" t="s">
        <v>50</v>
      </c>
      <c r="AZ2019" s="9">
        <f>AVERAGE(MainTable[[#This Row],[f1]:[f4]])</f>
        <v>0.61959999999999993</v>
      </c>
      <c r="BA2019" s="9">
        <f>AVERAGE(MainTable[[#This Row],[l1]:[l3]])</f>
        <v>0.11833333333333333</v>
      </c>
      <c r="BB2019" s="9">
        <f>AVERAGE(MainTable[[#This Row],[n1]:[lsc]])</f>
        <v>0.41583333333333333</v>
      </c>
      <c r="BC2019" s="9">
        <f>AVERAGE(MainTable[[#This Row],[density]:[clsCoef]])</f>
        <v>0.54400000000000004</v>
      </c>
      <c r="BD2019" s="9">
        <f>AVERAGE(MainTable[[#This Row],[t2]:[t4]])</f>
        <v>0.22999999999999998</v>
      </c>
      <c r="BE2019" s="9">
        <f>AVERAGE(MainTable[[#This Row],[c1]:[c2]])</f>
        <v>0</v>
      </c>
      <c r="BF2019" s="9">
        <f>AVERAGE(MainTable[[#This Row],[n3]], MainTable[[#This Row],[n1]], MainTable[[#This Row],[n4]])</f>
        <v>0.13</v>
      </c>
      <c r="BG2019" s="9" t="str">
        <f>VLOOKUP(MainTable[[#This Row],[model]],ModelNames,4,FALSE)</f>
        <v>Tree Ensemble</v>
      </c>
      <c r="BH2019" s="9" cm="1">
        <f t="array" ref="BH2019">MEDIAN(IF($AM$2:$AM$2385=AM2019,$AN$2:$AN$2385))</f>
        <v>0.87316363636363636</v>
      </c>
      <c r="BI2019" s="9" t="str" cm="1">
        <f t="array" ref="BI2019">LEFT(A2019, MIN(IFERROR(FIND({"_binarized","_clean","_converted"}, A2019), LEN(A2019)+1))-1)</f>
        <v>house_16h</v>
      </c>
    </row>
    <row r="2020" spans="1:61" x14ac:dyDescent="0.25">
      <c r="A2020" t="s">
        <v>156</v>
      </c>
      <c r="B2020" s="6">
        <v>20000</v>
      </c>
      <c r="C2020">
        <v>3</v>
      </c>
      <c r="D2020">
        <v>2</v>
      </c>
      <c r="E2020">
        <v>0</v>
      </c>
      <c r="F2020" s="1">
        <v>1</v>
      </c>
      <c r="G2020">
        <v>0</v>
      </c>
      <c r="H2020">
        <v>0</v>
      </c>
      <c r="I2020" s="1">
        <v>1000000</v>
      </c>
      <c r="J2020" s="1">
        <v>-0.86448732159214559</v>
      </c>
      <c r="K2020" s="1">
        <v>4.8414566945522049E-3</v>
      </c>
      <c r="L2020" s="1">
        <v>3.2631999999999999</v>
      </c>
      <c r="M2020" s="1">
        <v>3.2631999999999999</v>
      </c>
      <c r="N2020" s="2">
        <v>0.28899999999999998</v>
      </c>
      <c r="O2020" s="2">
        <v>0.308</v>
      </c>
      <c r="P2020" s="2">
        <v>0.13600000000000001</v>
      </c>
      <c r="Q2020" s="2">
        <v>0.29199999999999998</v>
      </c>
      <c r="R2020" s="2">
        <v>0.71299999999999997</v>
      </c>
      <c r="S2020" s="2">
        <v>0.54700000000000004</v>
      </c>
      <c r="T2020" s="2">
        <v>4.9000000000000002E-2</v>
      </c>
      <c r="U2020" s="2">
        <v>0.127</v>
      </c>
      <c r="V2020" s="2">
        <v>0.08</v>
      </c>
      <c r="W2020" s="2">
        <v>2.3E-2</v>
      </c>
      <c r="X2020" s="2">
        <v>4.5999999999999999E-2</v>
      </c>
      <c r="Y2020" s="2">
        <v>4.8000000000000001E-2</v>
      </c>
      <c r="Z2020" s="2">
        <v>9.6000000000000002E-2</v>
      </c>
      <c r="AA2020" s="2">
        <v>7.5999999999999998E-2</v>
      </c>
      <c r="AB2020" s="2">
        <v>0.97399999999999998</v>
      </c>
      <c r="AC2020" s="2">
        <v>0.85299999999999998</v>
      </c>
      <c r="AD2020" s="2">
        <v>0.255</v>
      </c>
      <c r="AE2020" s="2">
        <v>0.746</v>
      </c>
      <c r="AF2020" s="2">
        <v>0</v>
      </c>
      <c r="AG2020" s="2">
        <v>0</v>
      </c>
      <c r="AH2020" s="2">
        <v>1</v>
      </c>
      <c r="AI2020" s="2">
        <v>0</v>
      </c>
      <c r="AJ2020" s="2">
        <v>0</v>
      </c>
      <c r="AK2020">
        <v>841127</v>
      </c>
      <c r="AL2020">
        <v>1121.9100000000001</v>
      </c>
      <c r="AM2020" t="s">
        <v>60</v>
      </c>
      <c r="AN2020" s="3">
        <v>0.87364999999999993</v>
      </c>
      <c r="AO2020" s="3">
        <v>4.7947888378947253E-3</v>
      </c>
      <c r="AP2020" s="3">
        <v>0.87364441375998747</v>
      </c>
      <c r="AQ2020" s="3">
        <v>4.7902940497438293E-3</v>
      </c>
      <c r="AR2020" s="3">
        <v>0.95167345000000003</v>
      </c>
      <c r="AS2020" s="3">
        <v>1.2182677702377699E-3</v>
      </c>
      <c r="AT2020" s="10">
        <v>2.6752948760986328E-3</v>
      </c>
      <c r="AU2020" s="1">
        <v>432.71875</v>
      </c>
      <c r="AV2020" s="5">
        <v>7475811.4250066839</v>
      </c>
      <c r="AW2020" s="9">
        <v>0.18056488037109381</v>
      </c>
      <c r="AX2020">
        <v>16</v>
      </c>
      <c r="AY2020" t="s">
        <v>50</v>
      </c>
      <c r="AZ2020" s="9">
        <f>AVERAGE(MainTable[[#This Row],[f1]:[f4]])</f>
        <v>0.3992</v>
      </c>
      <c r="BA2020" s="9">
        <f>AVERAGE(MainTable[[#This Row],[l1]:[l3]])</f>
        <v>8.533333333333333E-2</v>
      </c>
      <c r="BB2020" s="9">
        <f>AVERAGE(MainTable[[#This Row],[n1]:[lsc]])</f>
        <v>0.21049999999999999</v>
      </c>
      <c r="BC2020" s="9">
        <f>AVERAGE(MainTable[[#This Row],[density]:[clsCoef]])</f>
        <v>0.55400000000000005</v>
      </c>
      <c r="BD2020" s="9">
        <f>AVERAGE(MainTable[[#This Row],[t2]:[t4]])</f>
        <v>0.33333333333333331</v>
      </c>
      <c r="BE2020" s="9">
        <f>AVERAGE(MainTable[[#This Row],[c1]:[c2]])</f>
        <v>0</v>
      </c>
      <c r="BF2020" s="9">
        <f>AVERAGE(MainTable[[#This Row],[n3]], MainTable[[#This Row],[n1]], MainTable[[#This Row],[n4]])</f>
        <v>5.566666666666667E-2</v>
      </c>
      <c r="BG2020" s="9" t="str">
        <f>VLOOKUP(MainTable[[#This Row],[model]],ModelNames,4,FALSE)</f>
        <v>Linear</v>
      </c>
      <c r="BH2020" s="9" cm="1">
        <f t="array" ref="BH2020">MEDIAN(IF($AM$2:$AM$2385=AM2020,$AN$2:$AN$2385))</f>
        <v>0.84154689776823377</v>
      </c>
      <c r="BI2020" s="9" t="str" cm="1">
        <f t="array" ref="BI2020">LEFT(A2020, MIN(IFERROR(FIND({"_binarized","_clean","_converted"}, A2020), LEN(A2020)+1))-1)</f>
        <v>make_moons_dataset</v>
      </c>
    </row>
    <row r="2021" spans="1:61" x14ac:dyDescent="0.25">
      <c r="A2021" t="s">
        <v>156</v>
      </c>
      <c r="B2021" s="6">
        <v>20000</v>
      </c>
      <c r="C2021">
        <v>3</v>
      </c>
      <c r="D2021">
        <v>2</v>
      </c>
      <c r="E2021">
        <v>0</v>
      </c>
      <c r="F2021" s="1">
        <v>1</v>
      </c>
      <c r="G2021">
        <v>0</v>
      </c>
      <c r="H2021">
        <v>0</v>
      </c>
      <c r="I2021" s="1">
        <v>1000000</v>
      </c>
      <c r="J2021" s="1">
        <v>-0.86448732159214559</v>
      </c>
      <c r="K2021" s="1">
        <v>4.8414566945522049E-3</v>
      </c>
      <c r="L2021" s="1">
        <v>3.2631999999999999</v>
      </c>
      <c r="M2021" s="1">
        <v>3.2631999999999999</v>
      </c>
      <c r="N2021" s="2">
        <v>0.28899999999999998</v>
      </c>
      <c r="O2021" s="2">
        <v>0.308</v>
      </c>
      <c r="P2021" s="2">
        <v>0.13600000000000001</v>
      </c>
      <c r="Q2021" s="2">
        <v>0.29199999999999998</v>
      </c>
      <c r="R2021" s="2">
        <v>0.71299999999999997</v>
      </c>
      <c r="S2021" s="2">
        <v>0.54700000000000004</v>
      </c>
      <c r="T2021" s="2">
        <v>4.9000000000000002E-2</v>
      </c>
      <c r="U2021" s="2">
        <v>0.127</v>
      </c>
      <c r="V2021" s="2">
        <v>0.08</v>
      </c>
      <c r="W2021" s="2">
        <v>2.3E-2</v>
      </c>
      <c r="X2021" s="2">
        <v>4.5999999999999999E-2</v>
      </c>
      <c r="Y2021" s="2">
        <v>4.8000000000000001E-2</v>
      </c>
      <c r="Z2021" s="2">
        <v>9.6000000000000002E-2</v>
      </c>
      <c r="AA2021" s="2">
        <v>7.5999999999999998E-2</v>
      </c>
      <c r="AB2021" s="2">
        <v>0.97399999999999998</v>
      </c>
      <c r="AC2021" s="2">
        <v>0.85299999999999998</v>
      </c>
      <c r="AD2021" s="2">
        <v>0.255</v>
      </c>
      <c r="AE2021" s="2">
        <v>0.746</v>
      </c>
      <c r="AF2021" s="2">
        <v>0</v>
      </c>
      <c r="AG2021" s="2">
        <v>0</v>
      </c>
      <c r="AH2021" s="2">
        <v>1</v>
      </c>
      <c r="AI2021" s="2">
        <v>0</v>
      </c>
      <c r="AJ2021" s="2">
        <v>0</v>
      </c>
      <c r="AK2021">
        <v>841127</v>
      </c>
      <c r="AL2021">
        <v>1121.9100000000001</v>
      </c>
      <c r="AM2021" t="s">
        <v>56</v>
      </c>
      <c r="AN2021" s="3">
        <v>0.87339999999999995</v>
      </c>
      <c r="AO2021" s="3">
        <v>4.9259516847001356E-3</v>
      </c>
      <c r="AP2021" s="3">
        <v>0.87339831928374756</v>
      </c>
      <c r="AQ2021" s="3">
        <v>4.9259872126341834E-3</v>
      </c>
      <c r="AR2021" s="3">
        <v>0.95177270000000003</v>
      </c>
      <c r="AS2021" s="3">
        <v>1.305463101738181E-3</v>
      </c>
      <c r="AT2021" s="10">
        <v>1.936912536621094E-3</v>
      </c>
      <c r="AU2021" s="1">
        <v>431.40625</v>
      </c>
      <c r="AV2021" s="5">
        <v>10325711.47218119</v>
      </c>
      <c r="AW2021" s="9">
        <v>0.12886691093444819</v>
      </c>
      <c r="AX2021">
        <v>10</v>
      </c>
      <c r="AY2021" t="s">
        <v>50</v>
      </c>
      <c r="AZ2021" s="9">
        <f>AVERAGE(MainTable[[#This Row],[f1]:[f4]])</f>
        <v>0.3992</v>
      </c>
      <c r="BA2021" s="9">
        <f>AVERAGE(MainTable[[#This Row],[l1]:[l3]])</f>
        <v>8.533333333333333E-2</v>
      </c>
      <c r="BB2021" s="9">
        <f>AVERAGE(MainTable[[#This Row],[n1]:[lsc]])</f>
        <v>0.21049999999999999</v>
      </c>
      <c r="BC2021" s="9">
        <f>AVERAGE(MainTable[[#This Row],[density]:[clsCoef]])</f>
        <v>0.55400000000000005</v>
      </c>
      <c r="BD2021" s="9">
        <f>AVERAGE(MainTable[[#This Row],[t2]:[t4]])</f>
        <v>0.33333333333333331</v>
      </c>
      <c r="BE2021" s="9">
        <f>AVERAGE(MainTable[[#This Row],[c1]:[c2]])</f>
        <v>0</v>
      </c>
      <c r="BF2021" s="9">
        <f>AVERAGE(MainTable[[#This Row],[n3]], MainTable[[#This Row],[n1]], MainTable[[#This Row],[n4]])</f>
        <v>5.566666666666667E-2</v>
      </c>
      <c r="BG2021" s="9" t="str">
        <f>VLOOKUP(MainTable[[#This Row],[model]],ModelNames,4,FALSE)</f>
        <v>Linear</v>
      </c>
      <c r="BH2021" s="9" cm="1">
        <f t="array" ref="BH2021">MEDIAN(IF($AM$2:$AM$2385=AM2021,$AN$2:$AN$2385))</f>
        <v>0.85279999999999989</v>
      </c>
      <c r="BI2021" s="9" t="str" cm="1">
        <f t="array" ref="BI2021">LEFT(A2021, MIN(IFERROR(FIND({"_binarized","_clean","_converted"}, A2021), LEN(A2021)+1))-1)</f>
        <v>make_moons_dataset</v>
      </c>
    </row>
    <row r="2022" spans="1:61" x14ac:dyDescent="0.25">
      <c r="A2022" t="s">
        <v>119</v>
      </c>
      <c r="B2022" s="6">
        <v>38474</v>
      </c>
      <c r="C2022">
        <v>8</v>
      </c>
      <c r="D2022">
        <v>7</v>
      </c>
      <c r="E2022">
        <v>0</v>
      </c>
      <c r="F2022" s="1">
        <v>1</v>
      </c>
      <c r="G2022">
        <v>0</v>
      </c>
      <c r="H2022">
        <v>0</v>
      </c>
      <c r="I2022" s="1">
        <v>1000000</v>
      </c>
      <c r="J2022" s="1">
        <v>927.58364902059839</v>
      </c>
      <c r="K2022" s="1">
        <v>12.16092055860762</v>
      </c>
      <c r="L2022" s="1">
        <v>12.420199999999999</v>
      </c>
      <c r="M2022" s="1">
        <v>9.6295999999999999</v>
      </c>
      <c r="N2022" s="2">
        <v>0.41499999999999998</v>
      </c>
      <c r="O2022" s="2">
        <v>0.753</v>
      </c>
      <c r="P2022" s="2">
        <v>0.501</v>
      </c>
      <c r="Q2022" s="2">
        <v>2.4E-2</v>
      </c>
      <c r="R2022" s="2">
        <v>0.96499999999999997</v>
      </c>
      <c r="S2022" s="2">
        <v>0.96199999999999997</v>
      </c>
      <c r="T2022" s="2">
        <v>7.8E-2</v>
      </c>
      <c r="U2022" s="2">
        <v>0.26200000000000001</v>
      </c>
      <c r="V2022" s="2">
        <v>0.22</v>
      </c>
      <c r="W2022" s="2">
        <v>0.124</v>
      </c>
      <c r="X2022" s="2">
        <v>0.32800000000000001</v>
      </c>
      <c r="Y2022" s="2">
        <v>0.23400000000000001</v>
      </c>
      <c r="Z2022" s="2">
        <v>0.23300000000000001</v>
      </c>
      <c r="AA2022" s="2">
        <v>0.51400000000000001</v>
      </c>
      <c r="AB2022" s="2">
        <v>0.999</v>
      </c>
      <c r="AC2022" s="2">
        <v>0.91600000000000004</v>
      </c>
      <c r="AD2022" s="2">
        <v>0.34399999999999997</v>
      </c>
      <c r="AE2022" s="2">
        <v>0.81699999999999995</v>
      </c>
      <c r="AF2022" s="2">
        <v>0</v>
      </c>
      <c r="AG2022" s="2">
        <v>0</v>
      </c>
      <c r="AH2022" s="2">
        <v>0.85699999999999998</v>
      </c>
      <c r="AI2022" s="2">
        <v>0</v>
      </c>
      <c r="AJ2022" s="2">
        <v>0</v>
      </c>
      <c r="AK2022">
        <v>2507697</v>
      </c>
      <c r="AL2022">
        <v>674.59</v>
      </c>
      <c r="AM2022" t="s">
        <v>57</v>
      </c>
      <c r="AN2022" s="3">
        <v>0.87331694629520695</v>
      </c>
      <c r="AO2022" s="3">
        <v>3.8014458456140511E-3</v>
      </c>
      <c r="AP2022" s="3">
        <v>0.87331090184638183</v>
      </c>
      <c r="AQ2022" s="3">
        <v>3.800694537802888E-3</v>
      </c>
      <c r="AR2022" s="3">
        <v>0.88808467830000626</v>
      </c>
      <c r="AS2022" s="3">
        <v>3.3488764813373061E-3</v>
      </c>
      <c r="AT2022" s="10">
        <v>5.7570934295654297E-3</v>
      </c>
      <c r="AU2022" s="1">
        <v>397.73046875</v>
      </c>
      <c r="AV2022" s="5">
        <v>6683059.858367499</v>
      </c>
      <c r="AW2022" s="9">
        <v>0.79888248443603516</v>
      </c>
      <c r="AX2022">
        <v>24</v>
      </c>
      <c r="AY2022" t="s">
        <v>50</v>
      </c>
      <c r="AZ2022" s="9">
        <f>AVERAGE(MainTable[[#This Row],[f1]:[f4]])</f>
        <v>0.64100000000000001</v>
      </c>
      <c r="BA2022" s="9">
        <f>AVERAGE(MainTable[[#This Row],[l1]:[l3]])</f>
        <v>0.18666666666666668</v>
      </c>
      <c r="BB2022" s="9">
        <f>AVERAGE(MainTable[[#This Row],[n1]:[lsc]])</f>
        <v>0.40533333333333332</v>
      </c>
      <c r="BC2022" s="9">
        <f>AVERAGE(MainTable[[#This Row],[density]:[clsCoef]])</f>
        <v>0.63</v>
      </c>
      <c r="BD2022" s="9">
        <f>AVERAGE(MainTable[[#This Row],[t2]:[t4]])</f>
        <v>0.28566666666666668</v>
      </c>
      <c r="BE2022" s="9">
        <f>AVERAGE(MainTable[[#This Row],[c1]:[c2]])</f>
        <v>0</v>
      </c>
      <c r="BF2022" s="9">
        <f>AVERAGE(MainTable[[#This Row],[n3]], MainTable[[#This Row],[n1]], MainTable[[#This Row],[n4]])</f>
        <v>0.19699999999999998</v>
      </c>
      <c r="BG2022" s="9" t="str">
        <f>VLOOKUP(MainTable[[#This Row],[model]],ModelNames,4,FALSE)</f>
        <v>Tree-based</v>
      </c>
      <c r="BH2022" s="9" cm="1">
        <f t="array" ref="BH2022">MEDIAN(IF($AM$2:$AM$2385=AM2022,$AN$2:$AN$2385))</f>
        <v>0.84387062005572167</v>
      </c>
      <c r="BI2022" s="9" t="str" cm="1">
        <f t="array" ref="BI2022">LEFT(A2022, MIN(IFERROR(FIND({"_binarized","_clean","_converted"}, A2022), LEN(A2022)+1))-1)</f>
        <v>electricity</v>
      </c>
    </row>
    <row r="2023" spans="1:61" x14ac:dyDescent="0.25">
      <c r="A2023" t="s">
        <v>156</v>
      </c>
      <c r="B2023" s="6">
        <v>20000</v>
      </c>
      <c r="C2023">
        <v>3</v>
      </c>
      <c r="D2023">
        <v>2</v>
      </c>
      <c r="E2023">
        <v>0</v>
      </c>
      <c r="F2023" s="1">
        <v>1</v>
      </c>
      <c r="G2023">
        <v>0</v>
      </c>
      <c r="H2023">
        <v>0</v>
      </c>
      <c r="I2023" s="1">
        <v>1000000</v>
      </c>
      <c r="J2023" s="1">
        <v>-0.86448732159214559</v>
      </c>
      <c r="K2023" s="1">
        <v>4.8414566945522049E-3</v>
      </c>
      <c r="L2023" s="1">
        <v>3.2631999999999999</v>
      </c>
      <c r="M2023" s="1">
        <v>3.2631999999999999</v>
      </c>
      <c r="N2023" s="2">
        <v>0.28899999999999998</v>
      </c>
      <c r="O2023" s="2">
        <v>0.308</v>
      </c>
      <c r="P2023" s="2">
        <v>0.13600000000000001</v>
      </c>
      <c r="Q2023" s="2">
        <v>0.29199999999999998</v>
      </c>
      <c r="R2023" s="2">
        <v>0.71299999999999997</v>
      </c>
      <c r="S2023" s="2">
        <v>0.54700000000000004</v>
      </c>
      <c r="T2023" s="2">
        <v>4.9000000000000002E-2</v>
      </c>
      <c r="U2023" s="2">
        <v>0.127</v>
      </c>
      <c r="V2023" s="2">
        <v>0.08</v>
      </c>
      <c r="W2023" s="2">
        <v>2.3E-2</v>
      </c>
      <c r="X2023" s="2">
        <v>4.5999999999999999E-2</v>
      </c>
      <c r="Y2023" s="2">
        <v>4.8000000000000001E-2</v>
      </c>
      <c r="Z2023" s="2">
        <v>9.6000000000000002E-2</v>
      </c>
      <c r="AA2023" s="2">
        <v>7.5999999999999998E-2</v>
      </c>
      <c r="AB2023" s="2">
        <v>0.97399999999999998</v>
      </c>
      <c r="AC2023" s="2">
        <v>0.85299999999999998</v>
      </c>
      <c r="AD2023" s="2">
        <v>0.255</v>
      </c>
      <c r="AE2023" s="2">
        <v>0.746</v>
      </c>
      <c r="AF2023" s="2">
        <v>0</v>
      </c>
      <c r="AG2023" s="2">
        <v>0</v>
      </c>
      <c r="AH2023" s="2">
        <v>1</v>
      </c>
      <c r="AI2023" s="2">
        <v>0</v>
      </c>
      <c r="AJ2023" s="2">
        <v>0</v>
      </c>
      <c r="AK2023">
        <v>841127</v>
      </c>
      <c r="AL2023">
        <v>1121.9100000000001</v>
      </c>
      <c r="AM2023" t="s">
        <v>62</v>
      </c>
      <c r="AN2023" s="3">
        <v>0.87304999999999988</v>
      </c>
      <c r="AO2023" s="3">
        <v>4.6888164818000844E-3</v>
      </c>
      <c r="AP2023" s="3">
        <v>0.8730472404705989</v>
      </c>
      <c r="AQ2023" s="3">
        <v>4.6900630046101104E-3</v>
      </c>
      <c r="AT2023" s="10">
        <v>2.0341873168945308E-3</v>
      </c>
      <c r="AU2023" s="1">
        <v>433.4453125</v>
      </c>
      <c r="AV2023" s="5">
        <v>9831936.2400375064</v>
      </c>
      <c r="AW2023" s="9">
        <v>0.11364221572875979</v>
      </c>
      <c r="AX2023">
        <v>6</v>
      </c>
      <c r="AY2023" t="s">
        <v>50</v>
      </c>
      <c r="AZ2023" s="9">
        <f>AVERAGE(MainTable[[#This Row],[f1]:[f4]])</f>
        <v>0.3992</v>
      </c>
      <c r="BA2023" s="9">
        <f>AVERAGE(MainTable[[#This Row],[l1]:[l3]])</f>
        <v>8.533333333333333E-2</v>
      </c>
      <c r="BB2023" s="9">
        <f>AVERAGE(MainTable[[#This Row],[n1]:[lsc]])</f>
        <v>0.21049999999999999</v>
      </c>
      <c r="BC2023" s="9">
        <f>AVERAGE(MainTable[[#This Row],[density]:[clsCoef]])</f>
        <v>0.55400000000000005</v>
      </c>
      <c r="BD2023" s="9">
        <f>AVERAGE(MainTable[[#This Row],[t2]:[t4]])</f>
        <v>0.33333333333333331</v>
      </c>
      <c r="BE2023" s="9">
        <f>AVERAGE(MainTable[[#This Row],[c1]:[c2]])</f>
        <v>0</v>
      </c>
      <c r="BF2023" s="9">
        <f>AVERAGE(MainTable[[#This Row],[n3]], MainTable[[#This Row],[n1]], MainTable[[#This Row],[n4]])</f>
        <v>5.566666666666667E-2</v>
      </c>
      <c r="BG2023" s="9" t="str">
        <f>VLOOKUP(MainTable[[#This Row],[model]],ModelNames,4,FALSE)</f>
        <v>Linear</v>
      </c>
      <c r="BH2023" s="9" cm="1">
        <f t="array" ref="BH2023">MEDIAN(IF($AM$2:$AM$2385=AM2023,$AN$2:$AN$2385))</f>
        <v>0.84909999999999997</v>
      </c>
      <c r="BI2023" s="9" t="str" cm="1">
        <f t="array" ref="BI2023">LEFT(A2023, MIN(IFERROR(FIND({"_binarized","_clean","_converted"}, A2023), LEN(A2023)+1))-1)</f>
        <v>make_moons_dataset</v>
      </c>
    </row>
    <row r="2024" spans="1:61" x14ac:dyDescent="0.25">
      <c r="A2024" t="s">
        <v>189</v>
      </c>
      <c r="B2024" s="6">
        <v>900</v>
      </c>
      <c r="C2024">
        <v>8</v>
      </c>
      <c r="D2024">
        <v>7</v>
      </c>
      <c r="E2024">
        <v>0</v>
      </c>
      <c r="F2024" s="1">
        <v>1</v>
      </c>
      <c r="G2024">
        <v>0</v>
      </c>
      <c r="H2024">
        <v>0</v>
      </c>
      <c r="I2024" s="1">
        <v>5.2499724376447023</v>
      </c>
      <c r="J2024" s="1">
        <v>1.7492984325181951</v>
      </c>
      <c r="K2024" s="1">
        <v>1.098808175602237</v>
      </c>
      <c r="L2024" s="1">
        <v>4.4414999999999996</v>
      </c>
      <c r="M2024" s="1">
        <v>3.5278999999999998</v>
      </c>
      <c r="N2024" s="2">
        <v>0.28899999999999998</v>
      </c>
      <c r="O2024" s="2">
        <v>0.376</v>
      </c>
      <c r="P2024" s="2">
        <v>0.192</v>
      </c>
      <c r="Q2024" s="2">
        <v>6.3E-2</v>
      </c>
      <c r="R2024" s="2">
        <v>0.9</v>
      </c>
      <c r="S2024" s="2">
        <v>0.68400000000000005</v>
      </c>
      <c r="T2024" s="2">
        <v>1.2999999999999999E-2</v>
      </c>
      <c r="U2024" s="2">
        <v>0.14000000000000001</v>
      </c>
      <c r="V2024" s="2">
        <v>8.7999999999999995E-2</v>
      </c>
      <c r="W2024" s="2">
        <v>8.8999999999999996E-2</v>
      </c>
      <c r="X2024" s="2">
        <v>0.246</v>
      </c>
      <c r="Y2024" s="2">
        <v>0.17</v>
      </c>
      <c r="Z2024" s="2">
        <v>0.108</v>
      </c>
      <c r="AA2024" s="2">
        <v>0.36399999999999999</v>
      </c>
      <c r="AB2024" s="2">
        <v>0.97299999999999998</v>
      </c>
      <c r="AC2024" s="2">
        <v>0.71399999999999997</v>
      </c>
      <c r="AD2024" s="2">
        <v>0.186</v>
      </c>
      <c r="AE2024" s="2">
        <v>0.60899999999999999</v>
      </c>
      <c r="AF2024" s="2">
        <v>8.0000000000000002E-3</v>
      </c>
      <c r="AG2024" s="2">
        <v>3.0000000000000001E-3</v>
      </c>
      <c r="AH2024" s="2">
        <v>0.42899999999999999</v>
      </c>
      <c r="AI2024" s="2">
        <v>0</v>
      </c>
      <c r="AJ2024" s="2">
        <v>0</v>
      </c>
      <c r="AK2024">
        <v>64618</v>
      </c>
      <c r="AL2024">
        <v>2.0099999999999998</v>
      </c>
      <c r="AM2024" t="s">
        <v>51</v>
      </c>
      <c r="AN2024" s="3">
        <v>0.87222222222222212</v>
      </c>
      <c r="AO2024" s="3">
        <v>1.6850834320114558E-2</v>
      </c>
      <c r="AP2024" s="3">
        <v>0.8720832642116092</v>
      </c>
      <c r="AQ2024" s="3">
        <v>1.6870676629107718E-2</v>
      </c>
      <c r="AT2024" s="10">
        <v>3.2038688659667969E-3</v>
      </c>
      <c r="AU2024" s="1">
        <v>349.33203125</v>
      </c>
      <c r="AV2024" s="5">
        <v>280910.37356749509</v>
      </c>
      <c r="AW2024" s="9">
        <v>6.6412210464477539E-2</v>
      </c>
      <c r="AX2024">
        <v>12</v>
      </c>
      <c r="AY2024" t="s">
        <v>50</v>
      </c>
      <c r="AZ2024" s="9">
        <f>AVERAGE(MainTable[[#This Row],[f1]:[f4]])</f>
        <v>0.44300000000000006</v>
      </c>
      <c r="BA2024" s="9">
        <f>AVERAGE(MainTable[[#This Row],[l1]:[l3]])</f>
        <v>8.033333333333334E-2</v>
      </c>
      <c r="BB2024" s="9">
        <f>AVERAGE(MainTable[[#This Row],[n1]:[lsc]])</f>
        <v>0.32500000000000001</v>
      </c>
      <c r="BC2024" s="9">
        <f>AVERAGE(MainTable[[#This Row],[density]:[clsCoef]])</f>
        <v>0.44999999999999996</v>
      </c>
      <c r="BD2024" s="9">
        <f>AVERAGE(MainTable[[#This Row],[t2]:[t4]])</f>
        <v>0.14666666666666667</v>
      </c>
      <c r="BE2024" s="9">
        <f>AVERAGE(MainTable[[#This Row],[c1]:[c2]])</f>
        <v>0</v>
      </c>
      <c r="BF2024" s="9">
        <f>AVERAGE(MainTable[[#This Row],[n3]], MainTable[[#This Row],[n1]], MainTable[[#This Row],[n4]])</f>
        <v>0.12233333333333334</v>
      </c>
      <c r="BG2024" s="9" t="str">
        <f>VLOOKUP(MainTable[[#This Row],[model]],ModelNames,4,FALSE)</f>
        <v>Kernel/SVM</v>
      </c>
      <c r="BH2024" s="9" cm="1">
        <f t="array" ref="BH2024">MEDIAN(IF($AM$2:$AM$2385=AM2024,$AN$2:$AN$2385))</f>
        <v>0.87225452196382425</v>
      </c>
      <c r="BI2024" s="9" t="str" cm="1">
        <f t="array" ref="BI2024">LEFT(A2024, MIN(IFERROR(FIND({"_binarized","_clean","_converted"}, A2024), LEN(A2024)+1))-1)</f>
        <v>Raisin</v>
      </c>
    </row>
    <row r="2025" spans="1:61" x14ac:dyDescent="0.25">
      <c r="A2025" t="s">
        <v>156</v>
      </c>
      <c r="B2025" s="6">
        <v>20000</v>
      </c>
      <c r="C2025">
        <v>3</v>
      </c>
      <c r="D2025">
        <v>2</v>
      </c>
      <c r="E2025">
        <v>0</v>
      </c>
      <c r="F2025" s="1">
        <v>1</v>
      </c>
      <c r="G2025">
        <v>0</v>
      </c>
      <c r="H2025">
        <v>0</v>
      </c>
      <c r="I2025" s="1">
        <v>1000000</v>
      </c>
      <c r="J2025" s="1">
        <v>-0.86448732159214559</v>
      </c>
      <c r="K2025" s="1">
        <v>4.8414566945522049E-3</v>
      </c>
      <c r="L2025" s="1">
        <v>3.2631999999999999</v>
      </c>
      <c r="M2025" s="1">
        <v>3.2631999999999999</v>
      </c>
      <c r="N2025" s="2">
        <v>0.28899999999999998</v>
      </c>
      <c r="O2025" s="2">
        <v>0.308</v>
      </c>
      <c r="P2025" s="2">
        <v>0.13600000000000001</v>
      </c>
      <c r="Q2025" s="2">
        <v>0.29199999999999998</v>
      </c>
      <c r="R2025" s="2">
        <v>0.71299999999999997</v>
      </c>
      <c r="S2025" s="2">
        <v>0.54700000000000004</v>
      </c>
      <c r="T2025" s="2">
        <v>4.9000000000000002E-2</v>
      </c>
      <c r="U2025" s="2">
        <v>0.127</v>
      </c>
      <c r="V2025" s="2">
        <v>0.08</v>
      </c>
      <c r="W2025" s="2">
        <v>2.3E-2</v>
      </c>
      <c r="X2025" s="2">
        <v>4.5999999999999999E-2</v>
      </c>
      <c r="Y2025" s="2">
        <v>4.8000000000000001E-2</v>
      </c>
      <c r="Z2025" s="2">
        <v>9.6000000000000002E-2</v>
      </c>
      <c r="AA2025" s="2">
        <v>7.5999999999999998E-2</v>
      </c>
      <c r="AB2025" s="2">
        <v>0.97399999999999998</v>
      </c>
      <c r="AC2025" s="2">
        <v>0.85299999999999998</v>
      </c>
      <c r="AD2025" s="2">
        <v>0.255</v>
      </c>
      <c r="AE2025" s="2">
        <v>0.746</v>
      </c>
      <c r="AF2025" s="2">
        <v>0</v>
      </c>
      <c r="AG2025" s="2">
        <v>0</v>
      </c>
      <c r="AH2025" s="2">
        <v>1</v>
      </c>
      <c r="AI2025" s="2">
        <v>0</v>
      </c>
      <c r="AJ2025" s="2">
        <v>0</v>
      </c>
      <c r="AK2025">
        <v>841127</v>
      </c>
      <c r="AL2025">
        <v>1121.9100000000001</v>
      </c>
      <c r="AM2025" t="s">
        <v>63</v>
      </c>
      <c r="AN2025" s="3">
        <v>0.87149999999999994</v>
      </c>
      <c r="AO2025" s="3">
        <v>5.5677643628300102E-3</v>
      </c>
      <c r="AP2025" s="3">
        <v>0.87149666000767501</v>
      </c>
      <c r="AQ2025" s="3">
        <v>5.5687018233587628E-3</v>
      </c>
      <c r="AR2025" s="3">
        <v>0.95145389999999996</v>
      </c>
      <c r="AS2025" s="3">
        <v>1.580561060193456E-3</v>
      </c>
      <c r="AT2025" s="10">
        <v>1.9166469573974609E-3</v>
      </c>
      <c r="AU2025" s="1">
        <v>446.015625</v>
      </c>
      <c r="AV2025" s="5">
        <v>10434889.911680561</v>
      </c>
      <c r="AW2025" s="9">
        <v>6.0508251190185547E-2</v>
      </c>
      <c r="AX2025">
        <v>4</v>
      </c>
      <c r="AY2025" t="s">
        <v>50</v>
      </c>
      <c r="AZ2025" s="9">
        <f>AVERAGE(MainTable[[#This Row],[f1]:[f4]])</f>
        <v>0.3992</v>
      </c>
      <c r="BA2025" s="9">
        <f>AVERAGE(MainTable[[#This Row],[l1]:[l3]])</f>
        <v>8.533333333333333E-2</v>
      </c>
      <c r="BB2025" s="9">
        <f>AVERAGE(MainTable[[#This Row],[n1]:[lsc]])</f>
        <v>0.21049999999999999</v>
      </c>
      <c r="BC2025" s="9">
        <f>AVERAGE(MainTable[[#This Row],[density]:[clsCoef]])</f>
        <v>0.55400000000000005</v>
      </c>
      <c r="BD2025" s="9">
        <f>AVERAGE(MainTable[[#This Row],[t2]:[t4]])</f>
        <v>0.33333333333333331</v>
      </c>
      <c r="BE2025" s="9">
        <f>AVERAGE(MainTable[[#This Row],[c1]:[c2]])</f>
        <v>0</v>
      </c>
      <c r="BF2025" s="9">
        <f>AVERAGE(MainTable[[#This Row],[n3]], MainTable[[#This Row],[n1]], MainTable[[#This Row],[n4]])</f>
        <v>5.566666666666667E-2</v>
      </c>
      <c r="BG2025" s="9" t="str">
        <f>VLOOKUP(MainTable[[#This Row],[model]],ModelNames,4,FALSE)</f>
        <v>Probabilistic</v>
      </c>
      <c r="BH2025" s="9" cm="1">
        <f t="array" ref="BH2025">MEDIAN(IF($AM$2:$AM$2385=AM2025,$AN$2:$AN$2385))</f>
        <v>0.73750000000000004</v>
      </c>
      <c r="BI2025" s="9" t="str" cm="1">
        <f t="array" ref="BI2025">LEFT(A2025, MIN(IFERROR(FIND({"_binarized","_clean","_converted"}, A2025), LEN(A2025)+1))-1)</f>
        <v>make_moons_dataset</v>
      </c>
    </row>
    <row r="2026" spans="1:61" x14ac:dyDescent="0.25">
      <c r="A2026" t="s">
        <v>156</v>
      </c>
      <c r="B2026" s="6">
        <v>20000</v>
      </c>
      <c r="C2026">
        <v>3</v>
      </c>
      <c r="D2026">
        <v>2</v>
      </c>
      <c r="E2026">
        <v>0</v>
      </c>
      <c r="F2026" s="1">
        <v>1</v>
      </c>
      <c r="G2026">
        <v>0</v>
      </c>
      <c r="H2026">
        <v>0</v>
      </c>
      <c r="I2026" s="1">
        <v>1000000</v>
      </c>
      <c r="J2026" s="1">
        <v>-0.86448732159214559</v>
      </c>
      <c r="K2026" s="1">
        <v>4.8414566945522049E-3</v>
      </c>
      <c r="L2026" s="1">
        <v>3.2631999999999999</v>
      </c>
      <c r="M2026" s="1">
        <v>3.2631999999999999</v>
      </c>
      <c r="N2026" s="2">
        <v>0.28899999999999998</v>
      </c>
      <c r="O2026" s="2">
        <v>0.308</v>
      </c>
      <c r="P2026" s="2">
        <v>0.13600000000000001</v>
      </c>
      <c r="Q2026" s="2">
        <v>0.29199999999999998</v>
      </c>
      <c r="R2026" s="2">
        <v>0.71299999999999997</v>
      </c>
      <c r="S2026" s="2">
        <v>0.54700000000000004</v>
      </c>
      <c r="T2026" s="2">
        <v>4.9000000000000002E-2</v>
      </c>
      <c r="U2026" s="2">
        <v>0.127</v>
      </c>
      <c r="V2026" s="2">
        <v>0.08</v>
      </c>
      <c r="W2026" s="2">
        <v>2.3E-2</v>
      </c>
      <c r="X2026" s="2">
        <v>4.5999999999999999E-2</v>
      </c>
      <c r="Y2026" s="2">
        <v>4.8000000000000001E-2</v>
      </c>
      <c r="Z2026" s="2">
        <v>9.6000000000000002E-2</v>
      </c>
      <c r="AA2026" s="2">
        <v>7.5999999999999998E-2</v>
      </c>
      <c r="AB2026" s="2">
        <v>0.97399999999999998</v>
      </c>
      <c r="AC2026" s="2">
        <v>0.85299999999999998</v>
      </c>
      <c r="AD2026" s="2">
        <v>0.255</v>
      </c>
      <c r="AE2026" s="2">
        <v>0.746</v>
      </c>
      <c r="AF2026" s="2">
        <v>0</v>
      </c>
      <c r="AG2026" s="2">
        <v>0</v>
      </c>
      <c r="AH2026" s="2">
        <v>1</v>
      </c>
      <c r="AI2026" s="2">
        <v>0</v>
      </c>
      <c r="AJ2026" s="2">
        <v>0</v>
      </c>
      <c r="AK2026">
        <v>841127</v>
      </c>
      <c r="AL2026">
        <v>1121.9100000000001</v>
      </c>
      <c r="AM2026" t="s">
        <v>64</v>
      </c>
      <c r="AN2026" s="3">
        <v>0.87140000000000006</v>
      </c>
      <c r="AO2026" s="3">
        <v>5.4027770636960468E-3</v>
      </c>
      <c r="AP2026" s="3">
        <v>0.87139674539660583</v>
      </c>
      <c r="AQ2026" s="3">
        <v>5.4039369457816334E-3</v>
      </c>
      <c r="AR2026" s="3">
        <v>0.95145390000000007</v>
      </c>
      <c r="AS2026" s="3">
        <v>1.5775085942713739E-3</v>
      </c>
      <c r="AT2026" s="10">
        <v>1.5618801116943359E-3</v>
      </c>
      <c r="AU2026" s="1">
        <v>447.140625</v>
      </c>
      <c r="AV2026" s="5">
        <v>12805080.140436569</v>
      </c>
      <c r="AW2026" s="9">
        <v>4.8844575881958008E-2</v>
      </c>
      <c r="AX2026">
        <v>2</v>
      </c>
      <c r="AY2026" t="s">
        <v>50</v>
      </c>
      <c r="AZ2026" s="9">
        <f>AVERAGE(MainTable[[#This Row],[f1]:[f4]])</f>
        <v>0.3992</v>
      </c>
      <c r="BA2026" s="9">
        <f>AVERAGE(MainTable[[#This Row],[l1]:[l3]])</f>
        <v>8.533333333333333E-2</v>
      </c>
      <c r="BB2026" s="9">
        <f>AVERAGE(MainTable[[#This Row],[n1]:[lsc]])</f>
        <v>0.21049999999999999</v>
      </c>
      <c r="BC2026" s="9">
        <f>AVERAGE(MainTable[[#This Row],[density]:[clsCoef]])</f>
        <v>0.55400000000000005</v>
      </c>
      <c r="BD2026" s="9">
        <f>AVERAGE(MainTable[[#This Row],[t2]:[t4]])</f>
        <v>0.33333333333333331</v>
      </c>
      <c r="BE2026" s="9">
        <f>AVERAGE(MainTable[[#This Row],[c1]:[c2]])</f>
        <v>0</v>
      </c>
      <c r="BF2026" s="9">
        <f>AVERAGE(MainTable[[#This Row],[n3]], MainTable[[#This Row],[n1]], MainTable[[#This Row],[n4]])</f>
        <v>5.566666666666667E-2</v>
      </c>
      <c r="BG2026" s="9" t="str">
        <f>VLOOKUP(MainTable[[#This Row],[model]],ModelNames,4,FALSE)</f>
        <v>Discriminant</v>
      </c>
      <c r="BH2026" s="9" cm="1">
        <f t="array" ref="BH2026">MEDIAN(IF($AM$2:$AM$2385=AM2026,$AN$2:$AN$2385))</f>
        <v>0.83860904466088915</v>
      </c>
      <c r="BI2026" s="9" t="str" cm="1">
        <f t="array" ref="BI2026">LEFT(A2026, MIN(IFERROR(FIND({"_binarized","_clean","_converted"}, A2026), LEN(A2026)+1))-1)</f>
        <v>make_moons_dataset</v>
      </c>
    </row>
    <row r="2027" spans="1:61" x14ac:dyDescent="0.25">
      <c r="A2027" t="s">
        <v>156</v>
      </c>
      <c r="B2027" s="6">
        <v>20000</v>
      </c>
      <c r="C2027">
        <v>3</v>
      </c>
      <c r="D2027">
        <v>2</v>
      </c>
      <c r="E2027">
        <v>0</v>
      </c>
      <c r="F2027" s="1">
        <v>1</v>
      </c>
      <c r="G2027">
        <v>0</v>
      </c>
      <c r="H2027">
        <v>0</v>
      </c>
      <c r="I2027" s="1">
        <v>1000000</v>
      </c>
      <c r="J2027" s="1">
        <v>-0.86448732159214559</v>
      </c>
      <c r="K2027" s="1">
        <v>4.8414566945522049E-3</v>
      </c>
      <c r="L2027" s="1">
        <v>3.2631999999999999</v>
      </c>
      <c r="M2027" s="1">
        <v>3.2631999999999999</v>
      </c>
      <c r="N2027" s="2">
        <v>0.28899999999999998</v>
      </c>
      <c r="O2027" s="2">
        <v>0.308</v>
      </c>
      <c r="P2027" s="2">
        <v>0.13600000000000001</v>
      </c>
      <c r="Q2027" s="2">
        <v>0.29199999999999998</v>
      </c>
      <c r="R2027" s="2">
        <v>0.71299999999999997</v>
      </c>
      <c r="S2027" s="2">
        <v>0.54700000000000004</v>
      </c>
      <c r="T2027" s="2">
        <v>4.9000000000000002E-2</v>
      </c>
      <c r="U2027" s="2">
        <v>0.127</v>
      </c>
      <c r="V2027" s="2">
        <v>0.08</v>
      </c>
      <c r="W2027" s="2">
        <v>2.3E-2</v>
      </c>
      <c r="X2027" s="2">
        <v>4.5999999999999999E-2</v>
      </c>
      <c r="Y2027" s="2">
        <v>4.8000000000000001E-2</v>
      </c>
      <c r="Z2027" s="2">
        <v>9.6000000000000002E-2</v>
      </c>
      <c r="AA2027" s="2">
        <v>7.5999999999999998E-2</v>
      </c>
      <c r="AB2027" s="2">
        <v>0.97399999999999998</v>
      </c>
      <c r="AC2027" s="2">
        <v>0.85299999999999998</v>
      </c>
      <c r="AD2027" s="2">
        <v>0.255</v>
      </c>
      <c r="AE2027" s="2">
        <v>0.746</v>
      </c>
      <c r="AF2027" s="2">
        <v>0</v>
      </c>
      <c r="AG2027" s="2">
        <v>0</v>
      </c>
      <c r="AH2027" s="2">
        <v>1</v>
      </c>
      <c r="AI2027" s="2">
        <v>0</v>
      </c>
      <c r="AJ2027" s="2">
        <v>0</v>
      </c>
      <c r="AK2027">
        <v>841127</v>
      </c>
      <c r="AL2027">
        <v>1121.9100000000001</v>
      </c>
      <c r="AM2027" t="s">
        <v>61</v>
      </c>
      <c r="AN2027" s="3">
        <v>0.87139999999999984</v>
      </c>
      <c r="AO2027" s="3">
        <v>5.758906146135708E-3</v>
      </c>
      <c r="AP2027" s="3">
        <v>0.87139691244204498</v>
      </c>
      <c r="AQ2027" s="3">
        <v>5.7596409215666996E-3</v>
      </c>
      <c r="AR2027" s="3">
        <v>0.95142490000000013</v>
      </c>
      <c r="AS2027" s="3">
        <v>1.599819822667567E-3</v>
      </c>
      <c r="AT2027" s="10">
        <v>2.5646686553955078E-3</v>
      </c>
      <c r="AU2027" s="1">
        <v>447.98828125</v>
      </c>
      <c r="AV2027" s="5">
        <v>7798278.3303895136</v>
      </c>
      <c r="AW2027" s="9">
        <v>5.8012723922729492E-2</v>
      </c>
      <c r="AX2027">
        <v>4</v>
      </c>
      <c r="AY2027" t="s">
        <v>50</v>
      </c>
      <c r="AZ2027" s="9">
        <f>AVERAGE(MainTable[[#This Row],[f1]:[f4]])</f>
        <v>0.3992</v>
      </c>
      <c r="BA2027" s="9">
        <f>AVERAGE(MainTable[[#This Row],[l1]:[l3]])</f>
        <v>8.533333333333333E-2</v>
      </c>
      <c r="BB2027" s="9">
        <f>AVERAGE(MainTable[[#This Row],[n1]:[lsc]])</f>
        <v>0.21049999999999999</v>
      </c>
      <c r="BC2027" s="9">
        <f>AVERAGE(MainTable[[#This Row],[density]:[clsCoef]])</f>
        <v>0.55400000000000005</v>
      </c>
      <c r="BD2027" s="9">
        <f>AVERAGE(MainTable[[#This Row],[t2]:[t4]])</f>
        <v>0.33333333333333331</v>
      </c>
      <c r="BE2027" s="9">
        <f>AVERAGE(MainTable[[#This Row],[c1]:[c2]])</f>
        <v>0</v>
      </c>
      <c r="BF2027" s="9">
        <f>AVERAGE(MainTable[[#This Row],[n3]], MainTable[[#This Row],[n1]], MainTable[[#This Row],[n4]])</f>
        <v>5.566666666666667E-2</v>
      </c>
      <c r="BG2027" s="9" t="str">
        <f>VLOOKUP(MainTable[[#This Row],[model]],ModelNames,4,FALSE)</f>
        <v>Discriminant</v>
      </c>
      <c r="BH2027" s="9" cm="1">
        <f t="array" ref="BH2027">MEDIAN(IF($AM$2:$AM$2385=AM2027,$AN$2:$AN$2385))</f>
        <v>0.82848361206198695</v>
      </c>
      <c r="BI2027" s="9" t="str" cm="1">
        <f t="array" ref="BI2027">LEFT(A2027, MIN(IFERROR(FIND({"_binarized","_clean","_converted"}, A2027), LEN(A2027)+1))-1)</f>
        <v>make_moons_dataset</v>
      </c>
    </row>
    <row r="2028" spans="1:61" x14ac:dyDescent="0.25">
      <c r="A2028" t="s">
        <v>132</v>
      </c>
      <c r="B2028" s="6">
        <v>13488</v>
      </c>
      <c r="C2028">
        <v>17</v>
      </c>
      <c r="D2028">
        <v>16</v>
      </c>
      <c r="E2028">
        <v>0</v>
      </c>
      <c r="F2028" s="1">
        <v>1</v>
      </c>
      <c r="G2028">
        <v>0</v>
      </c>
      <c r="H2028">
        <v>0</v>
      </c>
      <c r="I2028" s="1">
        <v>119.9856017277927</v>
      </c>
      <c r="J2028" s="1">
        <v>355.62645448257172</v>
      </c>
      <c r="K2028" s="1">
        <v>6.8335313784641638</v>
      </c>
      <c r="L2028" s="1">
        <v>10.815200000000001</v>
      </c>
      <c r="M2028" s="1">
        <v>7.5679999999999996</v>
      </c>
      <c r="N2028" s="2">
        <v>0.38400000000000001</v>
      </c>
      <c r="O2028" s="2">
        <v>0.73599999999999999</v>
      </c>
      <c r="P2028" s="2">
        <v>0.315</v>
      </c>
      <c r="Q2028" s="2">
        <v>5.5E-2</v>
      </c>
      <c r="R2028" s="2">
        <v>0.999</v>
      </c>
      <c r="S2028" s="2">
        <v>0.99299999999999999</v>
      </c>
      <c r="T2028" s="2">
        <v>0.04</v>
      </c>
      <c r="U2028" s="2">
        <v>0.18099999999999999</v>
      </c>
      <c r="V2028" s="2">
        <v>0.13400000000000001</v>
      </c>
      <c r="W2028" s="2">
        <v>9.2999999999999999E-2</v>
      </c>
      <c r="X2028" s="2">
        <v>0.41399999999999998</v>
      </c>
      <c r="Y2028" s="2">
        <v>0.184</v>
      </c>
      <c r="Z2028" s="2">
        <v>0.113</v>
      </c>
      <c r="AA2028" s="2">
        <v>0.69199999999999995</v>
      </c>
      <c r="AB2028" s="2">
        <v>0.999</v>
      </c>
      <c r="AC2028" s="2">
        <v>0.82099999999999995</v>
      </c>
      <c r="AD2028" s="2">
        <v>0.26700000000000002</v>
      </c>
      <c r="AE2028" s="2">
        <v>0.72499999999999998</v>
      </c>
      <c r="AF2028" s="2">
        <v>1E-3</v>
      </c>
      <c r="AG2028" s="2">
        <v>1E-3</v>
      </c>
      <c r="AH2028" s="2">
        <v>0.68799999999999994</v>
      </c>
      <c r="AI2028" s="2">
        <v>0</v>
      </c>
      <c r="AJ2028" s="2">
        <v>0</v>
      </c>
      <c r="AK2028">
        <v>1747783</v>
      </c>
      <c r="AL2028">
        <v>762.13</v>
      </c>
      <c r="AM2028" t="s">
        <v>49</v>
      </c>
      <c r="AN2028" s="3">
        <v>0.8711447224808172</v>
      </c>
      <c r="AO2028" s="3">
        <v>1.6340906532852639E-3</v>
      </c>
      <c r="AP2028" s="3">
        <v>0.87111477533982473</v>
      </c>
      <c r="AQ2028" s="3">
        <v>1.636521437006313E-3</v>
      </c>
      <c r="AR2028" s="3">
        <v>0.94512019874113573</v>
      </c>
      <c r="AS2028" s="3">
        <v>2.629837427037316E-3</v>
      </c>
      <c r="AT2028" s="10">
        <v>7.6539516448974609E-3</v>
      </c>
      <c r="AU2028" s="1">
        <v>313.7890625</v>
      </c>
      <c r="AV2028" s="5">
        <v>1762488.270878111</v>
      </c>
      <c r="AW2028" s="9">
        <v>72.581562519073486</v>
      </c>
      <c r="AX2028">
        <v>16</v>
      </c>
      <c r="AY2028" t="s">
        <v>50</v>
      </c>
      <c r="AZ2028" s="9">
        <f>AVERAGE(MainTable[[#This Row],[f1]:[f4]])</f>
        <v>0.61959999999999993</v>
      </c>
      <c r="BA2028" s="9">
        <f>AVERAGE(MainTable[[#This Row],[l1]:[l3]])</f>
        <v>0.11833333333333333</v>
      </c>
      <c r="BB2028" s="9">
        <f>AVERAGE(MainTable[[#This Row],[n1]:[lsc]])</f>
        <v>0.41583333333333333</v>
      </c>
      <c r="BC2028" s="9">
        <f>AVERAGE(MainTable[[#This Row],[density]:[clsCoef]])</f>
        <v>0.54400000000000004</v>
      </c>
      <c r="BD2028" s="9">
        <f>AVERAGE(MainTable[[#This Row],[t2]:[t4]])</f>
        <v>0.22999999999999998</v>
      </c>
      <c r="BE2028" s="9">
        <f>AVERAGE(MainTable[[#This Row],[c1]:[c2]])</f>
        <v>0</v>
      </c>
      <c r="BF2028" s="9">
        <f>AVERAGE(MainTable[[#This Row],[n3]], MainTable[[#This Row],[n1]], MainTable[[#This Row],[n4]])</f>
        <v>0.13</v>
      </c>
      <c r="BG2028" s="9" t="str">
        <f>VLOOKUP(MainTable[[#This Row],[model]],ModelNames,4,FALSE)</f>
        <v>Neural</v>
      </c>
      <c r="BH2028" s="9" cm="1">
        <f t="array" ref="BH2028">MEDIAN(IF($AM$2:$AM$2385=AM2028,$AN$2:$AN$2385))</f>
        <v>0.87620447459485384</v>
      </c>
      <c r="BI2028" s="9" t="str" cm="1">
        <f t="array" ref="BI2028">LEFT(A2028, MIN(IFERROR(FIND({"_binarized","_clean","_converted"}, A2028), LEN(A2028)+1))-1)</f>
        <v>house_16h</v>
      </c>
    </row>
    <row r="2029" spans="1:61" x14ac:dyDescent="0.25">
      <c r="A2029" t="s">
        <v>180</v>
      </c>
      <c r="B2029" s="6">
        <v>10082</v>
      </c>
      <c r="C2029">
        <v>27</v>
      </c>
      <c r="D2029">
        <v>26</v>
      </c>
      <c r="E2029">
        <v>0</v>
      </c>
      <c r="F2029" s="1">
        <v>1</v>
      </c>
      <c r="G2029">
        <v>0</v>
      </c>
      <c r="H2029">
        <v>0</v>
      </c>
      <c r="I2029" s="1">
        <v>1000000</v>
      </c>
      <c r="J2029" s="1">
        <v>44.624986183096603</v>
      </c>
      <c r="K2029" s="1">
        <v>5.3353248751319251</v>
      </c>
      <c r="L2029" s="1">
        <v>30.150500000000001</v>
      </c>
      <c r="M2029" s="1">
        <v>9.4779999999999998</v>
      </c>
      <c r="N2029" s="2">
        <v>0.308</v>
      </c>
      <c r="O2029" s="2">
        <v>0.71</v>
      </c>
      <c r="P2029" s="2">
        <v>0.20599999999999999</v>
      </c>
      <c r="Q2029" s="2">
        <v>0</v>
      </c>
      <c r="R2029" s="2">
        <v>0.83599999999999997</v>
      </c>
      <c r="S2029" s="2">
        <v>0.628</v>
      </c>
      <c r="T2029" s="2">
        <v>1.2E-2</v>
      </c>
      <c r="U2029" s="2">
        <v>0.14000000000000001</v>
      </c>
      <c r="V2029" s="2">
        <v>0.09</v>
      </c>
      <c r="W2029" s="2">
        <v>2.5000000000000001E-2</v>
      </c>
      <c r="X2029" s="2">
        <v>0.25800000000000001</v>
      </c>
      <c r="Y2029" s="2">
        <v>4.2000000000000003E-2</v>
      </c>
      <c r="Z2029" s="2">
        <v>0.11600000000000001</v>
      </c>
      <c r="AA2029" s="2">
        <v>0.17199999999999999</v>
      </c>
      <c r="AB2029" s="2">
        <v>0.98499999999999999</v>
      </c>
      <c r="AC2029" s="2">
        <v>0.84399999999999997</v>
      </c>
      <c r="AD2029" s="2">
        <v>0.32100000000000001</v>
      </c>
      <c r="AE2029" s="2">
        <v>0.66500000000000004</v>
      </c>
      <c r="AF2029" s="2">
        <v>3.0000000000000001E-3</v>
      </c>
      <c r="AG2029" s="2">
        <v>2E-3</v>
      </c>
      <c r="AH2029" s="2">
        <v>0.73099999999999998</v>
      </c>
      <c r="AI2029" s="2">
        <v>0</v>
      </c>
      <c r="AJ2029" s="2">
        <v>0</v>
      </c>
      <c r="AK2029">
        <v>636149</v>
      </c>
      <c r="AL2029">
        <v>562.55999999999995</v>
      </c>
      <c r="AM2029" t="s">
        <v>62</v>
      </c>
      <c r="AN2029" s="3">
        <v>0.87046326463158397</v>
      </c>
      <c r="AO2029" s="3">
        <v>4.9353947815879394E-3</v>
      </c>
      <c r="AP2029" s="3">
        <v>0.87043385129218187</v>
      </c>
      <c r="AQ2029" s="3">
        <v>4.9283554339120796E-3</v>
      </c>
      <c r="AT2029" s="10">
        <v>1.9514560699462891E-3</v>
      </c>
      <c r="AU2029" s="1">
        <v>618.0234375</v>
      </c>
      <c r="AV2029" s="5">
        <v>5167935.9609040935</v>
      </c>
      <c r="AW2029" s="9">
        <v>0.62268590927124023</v>
      </c>
      <c r="AX2029">
        <v>6</v>
      </c>
      <c r="AY2029" t="s">
        <v>50</v>
      </c>
      <c r="AZ2029" s="9">
        <f>AVERAGE(MainTable[[#This Row],[f1]:[f4]])</f>
        <v>0.47599999999999998</v>
      </c>
      <c r="BA2029" s="9">
        <f>AVERAGE(MainTable[[#This Row],[l1]:[l3]])</f>
        <v>8.0666666666666678E-2</v>
      </c>
      <c r="BB2029" s="9">
        <f>AVERAGE(MainTable[[#This Row],[n1]:[lsc]])</f>
        <v>0.26633333333333331</v>
      </c>
      <c r="BC2029" s="9">
        <f>AVERAGE(MainTable[[#This Row],[density]:[clsCoef]])</f>
        <v>0.58250000000000002</v>
      </c>
      <c r="BD2029" s="9">
        <f>AVERAGE(MainTable[[#This Row],[t2]:[t4]])</f>
        <v>0.24533333333333332</v>
      </c>
      <c r="BE2029" s="9">
        <f>AVERAGE(MainTable[[#This Row],[c1]:[c2]])</f>
        <v>0</v>
      </c>
      <c r="BF2029" s="9">
        <f>AVERAGE(MainTable[[#This Row],[n3]], MainTable[[#This Row],[n1]], MainTable[[#This Row],[n4]])</f>
        <v>6.0999999999999999E-2</v>
      </c>
      <c r="BG2029" s="9" t="str">
        <f>VLOOKUP(MainTable[[#This Row],[model]],ModelNames,4,FALSE)</f>
        <v>Linear</v>
      </c>
      <c r="BH2029" s="9" cm="1">
        <f t="array" ref="BH2029">MEDIAN(IF($AM$2:$AM$2385=AM2029,$AN$2:$AN$2385))</f>
        <v>0.84909999999999997</v>
      </c>
      <c r="BI2029" s="9" t="str" cm="1">
        <f t="array" ref="BI2029">LEFT(A2029, MIN(IFERROR(FIND({"_binarized","_clean","_converted"}, A2029), LEN(A2029)+1))-1)</f>
        <v>pol</v>
      </c>
    </row>
    <row r="2030" spans="1:61" x14ac:dyDescent="0.25">
      <c r="A2030" t="s">
        <v>189</v>
      </c>
      <c r="B2030" s="6">
        <v>900</v>
      </c>
      <c r="C2030">
        <v>8</v>
      </c>
      <c r="D2030">
        <v>7</v>
      </c>
      <c r="E2030">
        <v>0</v>
      </c>
      <c r="F2030" s="1">
        <v>1</v>
      </c>
      <c r="G2030">
        <v>0</v>
      </c>
      <c r="H2030">
        <v>0</v>
      </c>
      <c r="I2030" s="1">
        <v>5.2499724376447023</v>
      </c>
      <c r="J2030" s="1">
        <v>1.7492984325181951</v>
      </c>
      <c r="K2030" s="1">
        <v>1.098808175602237</v>
      </c>
      <c r="L2030" s="1">
        <v>4.4414999999999996</v>
      </c>
      <c r="M2030" s="1">
        <v>3.5278999999999998</v>
      </c>
      <c r="N2030" s="2">
        <v>0.28899999999999998</v>
      </c>
      <c r="O2030" s="2">
        <v>0.376</v>
      </c>
      <c r="P2030" s="2">
        <v>0.192</v>
      </c>
      <c r="Q2030" s="2">
        <v>6.3E-2</v>
      </c>
      <c r="R2030" s="2">
        <v>0.9</v>
      </c>
      <c r="S2030" s="2">
        <v>0.68400000000000005</v>
      </c>
      <c r="T2030" s="2">
        <v>1.2999999999999999E-2</v>
      </c>
      <c r="U2030" s="2">
        <v>0.14000000000000001</v>
      </c>
      <c r="V2030" s="2">
        <v>8.7999999999999995E-2</v>
      </c>
      <c r="W2030" s="2">
        <v>8.8999999999999996E-2</v>
      </c>
      <c r="X2030" s="2">
        <v>0.246</v>
      </c>
      <c r="Y2030" s="2">
        <v>0.17</v>
      </c>
      <c r="Z2030" s="2">
        <v>0.108</v>
      </c>
      <c r="AA2030" s="2">
        <v>0.36399999999999999</v>
      </c>
      <c r="AB2030" s="2">
        <v>0.97299999999999998</v>
      </c>
      <c r="AC2030" s="2">
        <v>0.71399999999999997</v>
      </c>
      <c r="AD2030" s="2">
        <v>0.186</v>
      </c>
      <c r="AE2030" s="2">
        <v>0.60899999999999999</v>
      </c>
      <c r="AF2030" s="2">
        <v>8.0000000000000002E-3</v>
      </c>
      <c r="AG2030" s="2">
        <v>3.0000000000000001E-3</v>
      </c>
      <c r="AH2030" s="2">
        <v>0.42899999999999999</v>
      </c>
      <c r="AI2030" s="2">
        <v>0</v>
      </c>
      <c r="AJ2030" s="2">
        <v>0</v>
      </c>
      <c r="AK2030">
        <v>64618</v>
      </c>
      <c r="AL2030">
        <v>2.0099999999999998</v>
      </c>
      <c r="AM2030" t="s">
        <v>62</v>
      </c>
      <c r="AN2030" s="3">
        <v>0.86999999999999988</v>
      </c>
      <c r="AO2030" s="3">
        <v>2.1545243810739238E-2</v>
      </c>
      <c r="AP2030" s="3">
        <v>0.86989290149276588</v>
      </c>
      <c r="AQ2030" s="3">
        <v>2.159964030570399E-2</v>
      </c>
      <c r="AT2030" s="10">
        <v>1.7158985137939451E-3</v>
      </c>
      <c r="AU2030" s="1">
        <v>349.1875</v>
      </c>
      <c r="AV2030" s="5">
        <v>524506.54439349729</v>
      </c>
      <c r="AW2030" s="9">
        <v>2.8097867965698239E-2</v>
      </c>
      <c r="AX2030">
        <v>6</v>
      </c>
      <c r="AY2030" t="s">
        <v>50</v>
      </c>
      <c r="AZ2030" s="9">
        <f>AVERAGE(MainTable[[#This Row],[f1]:[f4]])</f>
        <v>0.44300000000000006</v>
      </c>
      <c r="BA2030" s="9">
        <f>AVERAGE(MainTable[[#This Row],[l1]:[l3]])</f>
        <v>8.033333333333334E-2</v>
      </c>
      <c r="BB2030" s="9">
        <f>AVERAGE(MainTable[[#This Row],[n1]:[lsc]])</f>
        <v>0.32500000000000001</v>
      </c>
      <c r="BC2030" s="9">
        <f>AVERAGE(MainTable[[#This Row],[density]:[clsCoef]])</f>
        <v>0.44999999999999996</v>
      </c>
      <c r="BD2030" s="9">
        <f>AVERAGE(MainTable[[#This Row],[t2]:[t4]])</f>
        <v>0.14666666666666667</v>
      </c>
      <c r="BE2030" s="9">
        <f>AVERAGE(MainTable[[#This Row],[c1]:[c2]])</f>
        <v>0</v>
      </c>
      <c r="BF2030" s="9">
        <f>AVERAGE(MainTable[[#This Row],[n3]], MainTable[[#This Row],[n1]], MainTable[[#This Row],[n4]])</f>
        <v>0.12233333333333334</v>
      </c>
      <c r="BG2030" s="9" t="str">
        <f>VLOOKUP(MainTable[[#This Row],[model]],ModelNames,4,FALSE)</f>
        <v>Linear</v>
      </c>
      <c r="BH2030" s="9" cm="1">
        <f t="array" ref="BH2030">MEDIAN(IF($AM$2:$AM$2385=AM2030,$AN$2:$AN$2385))</f>
        <v>0.84909999999999997</v>
      </c>
      <c r="BI2030" s="9" t="str" cm="1">
        <f t="array" ref="BI2030">LEFT(A2030, MIN(IFERROR(FIND({"_binarized","_clean","_converted"}, A2030), LEN(A2030)+1))-1)</f>
        <v>Raisin</v>
      </c>
    </row>
    <row r="2031" spans="1:61" x14ac:dyDescent="0.25">
      <c r="A2031" t="s">
        <v>189</v>
      </c>
      <c r="B2031" s="6">
        <v>900</v>
      </c>
      <c r="C2031">
        <v>8</v>
      </c>
      <c r="D2031">
        <v>7</v>
      </c>
      <c r="E2031">
        <v>0</v>
      </c>
      <c r="F2031" s="1">
        <v>1</v>
      </c>
      <c r="G2031">
        <v>0</v>
      </c>
      <c r="H2031">
        <v>0</v>
      </c>
      <c r="I2031" s="1">
        <v>5.2499724376447023</v>
      </c>
      <c r="J2031" s="1">
        <v>1.7492984325181951</v>
      </c>
      <c r="K2031" s="1">
        <v>1.098808175602237</v>
      </c>
      <c r="L2031" s="1">
        <v>4.4414999999999996</v>
      </c>
      <c r="M2031" s="1">
        <v>3.5278999999999998</v>
      </c>
      <c r="N2031" s="2">
        <v>0.28899999999999998</v>
      </c>
      <c r="O2031" s="2">
        <v>0.376</v>
      </c>
      <c r="P2031" s="2">
        <v>0.192</v>
      </c>
      <c r="Q2031" s="2">
        <v>6.3E-2</v>
      </c>
      <c r="R2031" s="2">
        <v>0.9</v>
      </c>
      <c r="S2031" s="2">
        <v>0.68400000000000005</v>
      </c>
      <c r="T2031" s="2">
        <v>1.2999999999999999E-2</v>
      </c>
      <c r="U2031" s="2">
        <v>0.14000000000000001</v>
      </c>
      <c r="V2031" s="2">
        <v>8.7999999999999995E-2</v>
      </c>
      <c r="W2031" s="2">
        <v>8.8999999999999996E-2</v>
      </c>
      <c r="X2031" s="2">
        <v>0.246</v>
      </c>
      <c r="Y2031" s="2">
        <v>0.17</v>
      </c>
      <c r="Z2031" s="2">
        <v>0.108</v>
      </c>
      <c r="AA2031" s="2">
        <v>0.36399999999999999</v>
      </c>
      <c r="AB2031" s="2">
        <v>0.97299999999999998</v>
      </c>
      <c r="AC2031" s="2">
        <v>0.71399999999999997</v>
      </c>
      <c r="AD2031" s="2">
        <v>0.186</v>
      </c>
      <c r="AE2031" s="2">
        <v>0.60899999999999999</v>
      </c>
      <c r="AF2031" s="2">
        <v>8.0000000000000002E-3</v>
      </c>
      <c r="AG2031" s="2">
        <v>3.0000000000000001E-3</v>
      </c>
      <c r="AH2031" s="2">
        <v>0.42899999999999999</v>
      </c>
      <c r="AI2031" s="2">
        <v>0</v>
      </c>
      <c r="AJ2031" s="2">
        <v>0</v>
      </c>
      <c r="AK2031">
        <v>64618</v>
      </c>
      <c r="AL2031">
        <v>2.0099999999999998</v>
      </c>
      <c r="AM2031" t="s">
        <v>49</v>
      </c>
      <c r="AN2031" s="3">
        <v>0.86999999999999988</v>
      </c>
      <c r="AO2031" s="3">
        <v>1.9436506316151011E-2</v>
      </c>
      <c r="AP2031" s="3">
        <v>0.86976489077326602</v>
      </c>
      <c r="AQ2031" s="3">
        <v>1.959391219939749E-2</v>
      </c>
      <c r="AR2031" s="3">
        <v>0.93619753086419766</v>
      </c>
      <c r="AS2031" s="3">
        <v>1.8665980783009462E-2</v>
      </c>
      <c r="AT2031" s="10">
        <v>2.0136833190917969E-3</v>
      </c>
      <c r="AU2031" s="1">
        <v>349.31640625</v>
      </c>
      <c r="AV2031" s="5">
        <v>446942.17381008761</v>
      </c>
      <c r="AW2031" s="9">
        <v>2.7373490333557129</v>
      </c>
      <c r="AX2031">
        <v>16</v>
      </c>
      <c r="AY2031" t="s">
        <v>50</v>
      </c>
      <c r="AZ2031" s="9">
        <f>AVERAGE(MainTable[[#This Row],[f1]:[f4]])</f>
        <v>0.44300000000000006</v>
      </c>
      <c r="BA2031" s="9">
        <f>AVERAGE(MainTable[[#This Row],[l1]:[l3]])</f>
        <v>8.033333333333334E-2</v>
      </c>
      <c r="BB2031" s="9">
        <f>AVERAGE(MainTable[[#This Row],[n1]:[lsc]])</f>
        <v>0.32500000000000001</v>
      </c>
      <c r="BC2031" s="9">
        <f>AVERAGE(MainTable[[#This Row],[density]:[clsCoef]])</f>
        <v>0.44999999999999996</v>
      </c>
      <c r="BD2031" s="9">
        <f>AVERAGE(MainTable[[#This Row],[t2]:[t4]])</f>
        <v>0.14666666666666667</v>
      </c>
      <c r="BE2031" s="9">
        <f>AVERAGE(MainTable[[#This Row],[c1]:[c2]])</f>
        <v>0</v>
      </c>
      <c r="BF2031" s="9">
        <f>AVERAGE(MainTable[[#This Row],[n3]], MainTable[[#This Row],[n1]], MainTable[[#This Row],[n4]])</f>
        <v>0.12233333333333334</v>
      </c>
      <c r="BG2031" s="9" t="str">
        <f>VLOOKUP(MainTable[[#This Row],[model]],ModelNames,4,FALSE)</f>
        <v>Neural</v>
      </c>
      <c r="BH2031" s="9" cm="1">
        <f t="array" ref="BH2031">MEDIAN(IF($AM$2:$AM$2385=AM2031,$AN$2:$AN$2385))</f>
        <v>0.87620447459485384</v>
      </c>
      <c r="BI2031" s="9" t="str" cm="1">
        <f t="array" ref="BI2031">LEFT(A2031, MIN(IFERROR(FIND({"_binarized","_clean","_converted"}, A2031), LEN(A2031)+1))-1)</f>
        <v>Raisin</v>
      </c>
    </row>
    <row r="2032" spans="1:61" x14ac:dyDescent="0.25">
      <c r="A2032" t="s">
        <v>147</v>
      </c>
      <c r="B2032" s="6">
        <v>5188</v>
      </c>
      <c r="C2032">
        <v>21</v>
      </c>
      <c r="D2032">
        <v>20</v>
      </c>
      <c r="E2032">
        <v>0</v>
      </c>
      <c r="F2032" s="1">
        <v>1</v>
      </c>
      <c r="G2032">
        <v>0</v>
      </c>
      <c r="H2032">
        <v>0</v>
      </c>
      <c r="I2032" s="1">
        <v>8.6362890502309302</v>
      </c>
      <c r="J2032" s="1">
        <v>3.3025860658234629</v>
      </c>
      <c r="K2032" s="1">
        <v>1.4703950036092861</v>
      </c>
      <c r="L2032" s="1">
        <v>6.7949000000000002</v>
      </c>
      <c r="M2032" s="1">
        <v>3.0884</v>
      </c>
      <c r="N2032" s="2">
        <v>0.28899999999999998</v>
      </c>
      <c r="O2032" s="2">
        <v>0.37</v>
      </c>
      <c r="P2032" s="2">
        <v>0.17299999999999999</v>
      </c>
      <c r="Q2032" s="2">
        <v>0</v>
      </c>
      <c r="R2032" s="2">
        <v>0.65200000000000002</v>
      </c>
      <c r="S2032" s="2">
        <v>0.64600000000000002</v>
      </c>
      <c r="T2032" s="2">
        <v>4.0000000000000001E-3</v>
      </c>
      <c r="U2032" s="2">
        <v>0.152</v>
      </c>
      <c r="V2032" s="2">
        <v>9.6000000000000002E-2</v>
      </c>
      <c r="W2032" s="2">
        <v>0.10299999999999999</v>
      </c>
      <c r="X2032" s="2">
        <v>0.188</v>
      </c>
      <c r="Y2032" s="2">
        <v>0.20799999999999999</v>
      </c>
      <c r="Z2032" s="2">
        <v>0.13500000000000001</v>
      </c>
      <c r="AA2032" s="2">
        <v>0.433</v>
      </c>
      <c r="AB2032" s="2">
        <v>0.95899999999999996</v>
      </c>
      <c r="AC2032" s="2">
        <v>0.85099999999999998</v>
      </c>
      <c r="AD2032" s="2">
        <v>0.21299999999999999</v>
      </c>
      <c r="AE2032" s="2">
        <v>0.76600000000000001</v>
      </c>
      <c r="AF2032" s="2">
        <v>4.0000000000000001E-3</v>
      </c>
      <c r="AG2032" s="2">
        <v>2E-3</v>
      </c>
      <c r="AH2032" s="2">
        <v>0.4</v>
      </c>
      <c r="AI2032" s="2">
        <v>0</v>
      </c>
      <c r="AJ2032" s="2">
        <v>0</v>
      </c>
      <c r="AK2032">
        <v>354676</v>
      </c>
      <c r="AL2032">
        <v>38.36</v>
      </c>
      <c r="AM2032" t="s">
        <v>57</v>
      </c>
      <c r="AN2032" s="3">
        <v>0.8697030674299473</v>
      </c>
      <c r="AO2032" s="3">
        <v>1.159504624011855E-2</v>
      </c>
      <c r="AP2032" s="3">
        <v>0.86959681893244856</v>
      </c>
      <c r="AQ2032" s="3">
        <v>1.155244775197108E-2</v>
      </c>
      <c r="AR2032" s="3">
        <v>0.90502693282438673</v>
      </c>
      <c r="AS2032" s="3">
        <v>7.8052396218757786E-3</v>
      </c>
      <c r="AT2032" s="10">
        <v>1.7587185E-3</v>
      </c>
      <c r="AU2032" s="1">
        <v>296.09375</v>
      </c>
      <c r="AV2032" s="5">
        <v>2951012.3579969089</v>
      </c>
      <c r="AW2032" s="9">
        <v>0.21999168395996091</v>
      </c>
      <c r="AX2032">
        <v>24</v>
      </c>
      <c r="AY2032" t="s">
        <v>50</v>
      </c>
      <c r="AZ2032" s="9">
        <f>AVERAGE(MainTable[[#This Row],[f1]:[f4]])</f>
        <v>0.36819999999999997</v>
      </c>
      <c r="BA2032" s="9">
        <f>AVERAGE(MainTable[[#This Row],[l1]:[l3]])</f>
        <v>8.4000000000000005E-2</v>
      </c>
      <c r="BB2032" s="9">
        <f>AVERAGE(MainTable[[#This Row],[n1]:[lsc]])</f>
        <v>0.33766666666666662</v>
      </c>
      <c r="BC2032" s="9">
        <f>AVERAGE(MainTable[[#This Row],[density]:[clsCoef]])</f>
        <v>0.53200000000000003</v>
      </c>
      <c r="BD2032" s="9">
        <f>AVERAGE(MainTable[[#This Row],[t2]:[t4]])</f>
        <v>0.13533333333333333</v>
      </c>
      <c r="BE2032" s="9">
        <f>AVERAGE(MainTable[[#This Row],[c1]:[c2]])</f>
        <v>0</v>
      </c>
      <c r="BF2032" s="9">
        <f>AVERAGE(MainTable[[#This Row],[n3]], MainTable[[#This Row],[n1]], MainTable[[#This Row],[n4]])</f>
        <v>0.14866666666666667</v>
      </c>
      <c r="BG2032" s="9" t="str">
        <f>VLOOKUP(MainTable[[#This Row],[model]],ModelNames,4,FALSE)</f>
        <v>Tree-based</v>
      </c>
      <c r="BH2032" s="9" cm="1">
        <f t="array" ref="BH2032">MEDIAN(IF($AM$2:$AM$2385=AM2032,$AN$2:$AN$2385))</f>
        <v>0.84387062005572167</v>
      </c>
      <c r="BI2032" s="9" t="str" cm="1">
        <f t="array" ref="BI2032">LEFT(A2032, MIN(IFERROR(FIND({"_binarized","_clean","_converted"}, A2032), LEN(A2032)+1))-1)</f>
        <v>kdd_ipums_la_97_small</v>
      </c>
    </row>
    <row r="2033" spans="1:61" x14ac:dyDescent="0.25">
      <c r="A2033" t="s">
        <v>189</v>
      </c>
      <c r="B2033" s="6">
        <v>900</v>
      </c>
      <c r="C2033">
        <v>8</v>
      </c>
      <c r="D2033">
        <v>7</v>
      </c>
      <c r="E2033">
        <v>0</v>
      </c>
      <c r="F2033" s="1">
        <v>1</v>
      </c>
      <c r="G2033">
        <v>0</v>
      </c>
      <c r="H2033">
        <v>0</v>
      </c>
      <c r="I2033" s="1">
        <v>5.2499724376447023</v>
      </c>
      <c r="J2033" s="1">
        <v>1.7492984325181951</v>
      </c>
      <c r="K2033" s="1">
        <v>1.098808175602237</v>
      </c>
      <c r="L2033" s="1">
        <v>4.4414999999999996</v>
      </c>
      <c r="M2033" s="1">
        <v>3.5278999999999998</v>
      </c>
      <c r="N2033" s="2">
        <v>0.28899999999999998</v>
      </c>
      <c r="O2033" s="2">
        <v>0.376</v>
      </c>
      <c r="P2033" s="2">
        <v>0.192</v>
      </c>
      <c r="Q2033" s="2">
        <v>6.3E-2</v>
      </c>
      <c r="R2033" s="2">
        <v>0.9</v>
      </c>
      <c r="S2033" s="2">
        <v>0.68400000000000005</v>
      </c>
      <c r="T2033" s="2">
        <v>1.2999999999999999E-2</v>
      </c>
      <c r="U2033" s="2">
        <v>0.14000000000000001</v>
      </c>
      <c r="V2033" s="2">
        <v>8.7999999999999995E-2</v>
      </c>
      <c r="W2033" s="2">
        <v>8.8999999999999996E-2</v>
      </c>
      <c r="X2033" s="2">
        <v>0.246</v>
      </c>
      <c r="Y2033" s="2">
        <v>0.17</v>
      </c>
      <c r="Z2033" s="2">
        <v>0.108</v>
      </c>
      <c r="AA2033" s="2">
        <v>0.36399999999999999</v>
      </c>
      <c r="AB2033" s="2">
        <v>0.97299999999999998</v>
      </c>
      <c r="AC2033" s="2">
        <v>0.71399999999999997</v>
      </c>
      <c r="AD2033" s="2">
        <v>0.186</v>
      </c>
      <c r="AE2033" s="2">
        <v>0.60899999999999999</v>
      </c>
      <c r="AF2033" s="2">
        <v>8.0000000000000002E-3</v>
      </c>
      <c r="AG2033" s="2">
        <v>3.0000000000000001E-3</v>
      </c>
      <c r="AH2033" s="2">
        <v>0.42899999999999999</v>
      </c>
      <c r="AI2033" s="2">
        <v>0</v>
      </c>
      <c r="AJ2033" s="2">
        <v>0</v>
      </c>
      <c r="AK2033">
        <v>64618</v>
      </c>
      <c r="AL2033">
        <v>2.0099999999999998</v>
      </c>
      <c r="AM2033" t="s">
        <v>60</v>
      </c>
      <c r="AN2033" s="3">
        <v>0.86888888888888904</v>
      </c>
      <c r="AO2033" s="3">
        <v>1.670366264263657E-2</v>
      </c>
      <c r="AP2033" s="3">
        <v>0.86877545745657192</v>
      </c>
      <c r="AQ2033" s="3">
        <v>1.6648927488388459E-2</v>
      </c>
      <c r="AT2033" s="10">
        <v>1.677274703979492E-3</v>
      </c>
      <c r="AU2033" s="1">
        <v>349.13671875</v>
      </c>
      <c r="AV2033" s="5">
        <v>536584.73347547976</v>
      </c>
      <c r="AW2033" s="9">
        <v>7.1282148361206055E-2</v>
      </c>
      <c r="AX2033">
        <v>16</v>
      </c>
      <c r="AY2033" t="s">
        <v>50</v>
      </c>
      <c r="AZ2033" s="9">
        <f>AVERAGE(MainTable[[#This Row],[f1]:[f4]])</f>
        <v>0.44300000000000006</v>
      </c>
      <c r="BA2033" s="9">
        <f>AVERAGE(MainTable[[#This Row],[l1]:[l3]])</f>
        <v>8.033333333333334E-2</v>
      </c>
      <c r="BB2033" s="9">
        <f>AVERAGE(MainTable[[#This Row],[n1]:[lsc]])</f>
        <v>0.32500000000000001</v>
      </c>
      <c r="BC2033" s="9">
        <f>AVERAGE(MainTable[[#This Row],[density]:[clsCoef]])</f>
        <v>0.44999999999999996</v>
      </c>
      <c r="BD2033" s="9">
        <f>AVERAGE(MainTable[[#This Row],[t2]:[t4]])</f>
        <v>0.14666666666666667</v>
      </c>
      <c r="BE2033" s="9">
        <f>AVERAGE(MainTable[[#This Row],[c1]:[c2]])</f>
        <v>0</v>
      </c>
      <c r="BF2033" s="9">
        <f>AVERAGE(MainTable[[#This Row],[n3]], MainTable[[#This Row],[n1]], MainTable[[#This Row],[n4]])</f>
        <v>0.12233333333333334</v>
      </c>
      <c r="BG2033" s="9" t="str">
        <f>VLOOKUP(MainTable[[#This Row],[model]],ModelNames,4,FALSE)</f>
        <v>Linear</v>
      </c>
      <c r="BH2033" s="9" cm="1">
        <f t="array" ref="BH2033">MEDIAN(IF($AM$2:$AM$2385=AM2033,$AN$2:$AN$2385))</f>
        <v>0.84154689776823377</v>
      </c>
      <c r="BI2033" s="9" t="str" cm="1">
        <f t="array" ref="BI2033">LEFT(A2033, MIN(IFERROR(FIND({"_binarized","_clean","_converted"}, A2033), LEN(A2033)+1))-1)</f>
        <v>Raisin</v>
      </c>
    </row>
    <row r="2034" spans="1:61" x14ac:dyDescent="0.25">
      <c r="A2034" t="s">
        <v>132</v>
      </c>
      <c r="B2034" s="6">
        <v>13488</v>
      </c>
      <c r="C2034">
        <v>17</v>
      </c>
      <c r="D2034">
        <v>16</v>
      </c>
      <c r="E2034">
        <v>0</v>
      </c>
      <c r="F2034" s="1">
        <v>1</v>
      </c>
      <c r="G2034">
        <v>0</v>
      </c>
      <c r="H2034">
        <v>0</v>
      </c>
      <c r="I2034" s="1">
        <v>119.9856017277927</v>
      </c>
      <c r="J2034" s="1">
        <v>355.62645448257172</v>
      </c>
      <c r="K2034" s="1">
        <v>6.8335313784641638</v>
      </c>
      <c r="L2034" s="1">
        <v>10.815200000000001</v>
      </c>
      <c r="M2034" s="1">
        <v>7.5679999999999996</v>
      </c>
      <c r="N2034" s="2">
        <v>0.38400000000000001</v>
      </c>
      <c r="O2034" s="2">
        <v>0.73599999999999999</v>
      </c>
      <c r="P2034" s="2">
        <v>0.315</v>
      </c>
      <c r="Q2034" s="2">
        <v>5.5E-2</v>
      </c>
      <c r="R2034" s="2">
        <v>0.999</v>
      </c>
      <c r="S2034" s="2">
        <v>0.99299999999999999</v>
      </c>
      <c r="T2034" s="2">
        <v>0.04</v>
      </c>
      <c r="U2034" s="2">
        <v>0.18099999999999999</v>
      </c>
      <c r="V2034" s="2">
        <v>0.13400000000000001</v>
      </c>
      <c r="W2034" s="2">
        <v>9.2999999999999999E-2</v>
      </c>
      <c r="X2034" s="2">
        <v>0.41399999999999998</v>
      </c>
      <c r="Y2034" s="2">
        <v>0.184</v>
      </c>
      <c r="Z2034" s="2">
        <v>0.113</v>
      </c>
      <c r="AA2034" s="2">
        <v>0.69199999999999995</v>
      </c>
      <c r="AB2034" s="2">
        <v>0.999</v>
      </c>
      <c r="AC2034" s="2">
        <v>0.82099999999999995</v>
      </c>
      <c r="AD2034" s="2">
        <v>0.26700000000000002</v>
      </c>
      <c r="AE2034" s="2">
        <v>0.72499999999999998</v>
      </c>
      <c r="AF2034" s="2">
        <v>1E-3</v>
      </c>
      <c r="AG2034" s="2">
        <v>1E-3</v>
      </c>
      <c r="AH2034" s="2">
        <v>0.68799999999999994</v>
      </c>
      <c r="AI2034" s="2">
        <v>0</v>
      </c>
      <c r="AJ2034" s="2">
        <v>0</v>
      </c>
      <c r="AK2034">
        <v>1747783</v>
      </c>
      <c r="AL2034">
        <v>762.13</v>
      </c>
      <c r="AM2034" t="s">
        <v>51</v>
      </c>
      <c r="AN2034" s="3">
        <v>0.86847530944109719</v>
      </c>
      <c r="AO2034" s="3">
        <v>5.1647958601507022E-3</v>
      </c>
      <c r="AP2034" s="3">
        <v>0.8684542312676502</v>
      </c>
      <c r="AQ2034" s="3">
        <v>5.1866253254336837E-3</v>
      </c>
      <c r="AT2034" s="10">
        <v>1.854689359664917</v>
      </c>
      <c r="AU2034" s="1">
        <v>384.7734375</v>
      </c>
      <c r="AV2034" s="5">
        <v>7273.455217555791</v>
      </c>
      <c r="AW2034" s="9">
        <v>25.62075233459473</v>
      </c>
      <c r="AX2034">
        <v>12</v>
      </c>
      <c r="AY2034" t="s">
        <v>50</v>
      </c>
      <c r="AZ2034" s="9">
        <f>AVERAGE(MainTable[[#This Row],[f1]:[f4]])</f>
        <v>0.61959999999999993</v>
      </c>
      <c r="BA2034" s="9">
        <f>AVERAGE(MainTable[[#This Row],[l1]:[l3]])</f>
        <v>0.11833333333333333</v>
      </c>
      <c r="BB2034" s="9">
        <f>AVERAGE(MainTable[[#This Row],[n1]:[lsc]])</f>
        <v>0.41583333333333333</v>
      </c>
      <c r="BC2034" s="9">
        <f>AVERAGE(MainTable[[#This Row],[density]:[clsCoef]])</f>
        <v>0.54400000000000004</v>
      </c>
      <c r="BD2034" s="9">
        <f>AVERAGE(MainTable[[#This Row],[t2]:[t4]])</f>
        <v>0.22999999999999998</v>
      </c>
      <c r="BE2034" s="9">
        <f>AVERAGE(MainTable[[#This Row],[c1]:[c2]])</f>
        <v>0</v>
      </c>
      <c r="BF2034" s="9">
        <f>AVERAGE(MainTable[[#This Row],[n3]], MainTable[[#This Row],[n1]], MainTable[[#This Row],[n4]])</f>
        <v>0.13</v>
      </c>
      <c r="BG2034" s="9" t="str">
        <f>VLOOKUP(MainTable[[#This Row],[model]],ModelNames,4,FALSE)</f>
        <v>Kernel/SVM</v>
      </c>
      <c r="BH2034" s="9" cm="1">
        <f t="array" ref="BH2034">MEDIAN(IF($AM$2:$AM$2385=AM2034,$AN$2:$AN$2385))</f>
        <v>0.87225452196382425</v>
      </c>
      <c r="BI2034" s="9" t="str" cm="1">
        <f t="array" ref="BI2034">LEFT(A2034, MIN(IFERROR(FIND({"_binarized","_clean","_converted"}, A2034), LEN(A2034)+1))-1)</f>
        <v>house_16h</v>
      </c>
    </row>
    <row r="2035" spans="1:61" x14ac:dyDescent="0.25">
      <c r="A2035" t="s">
        <v>185</v>
      </c>
      <c r="B2035" s="6">
        <v>250</v>
      </c>
      <c r="C2035">
        <v>3</v>
      </c>
      <c r="D2035">
        <v>2</v>
      </c>
      <c r="E2035">
        <v>0</v>
      </c>
      <c r="F2035" s="1">
        <v>1</v>
      </c>
      <c r="G2035">
        <v>0</v>
      </c>
      <c r="H2035">
        <v>0</v>
      </c>
      <c r="I2035" s="1">
        <v>1000000</v>
      </c>
      <c r="J2035" s="1">
        <v>-0.88534094814353159</v>
      </c>
      <c r="K2035" s="1">
        <v>0.14775745458121289</v>
      </c>
      <c r="L2035" s="1">
        <v>3.6002999999999998</v>
      </c>
      <c r="M2035" s="1">
        <v>3.6002999999999998</v>
      </c>
      <c r="N2035" s="2">
        <v>0.32100000000000001</v>
      </c>
      <c r="O2035" s="2">
        <v>0.33900000000000002</v>
      </c>
      <c r="P2035" s="2">
        <v>0.186</v>
      </c>
      <c r="Q2035" s="2">
        <v>0.3</v>
      </c>
      <c r="R2035" s="2">
        <v>0.75600000000000001</v>
      </c>
      <c r="S2035" s="2">
        <v>0.63200000000000001</v>
      </c>
      <c r="T2035" s="2">
        <v>4.3999999999999997E-2</v>
      </c>
      <c r="U2035" s="2">
        <v>0.14000000000000001</v>
      </c>
      <c r="V2035" s="2">
        <v>8.4000000000000005E-2</v>
      </c>
      <c r="W2035" s="2">
        <v>7.1999999999999995E-2</v>
      </c>
      <c r="X2035" s="2">
        <v>0.16900000000000001</v>
      </c>
      <c r="Y2035" s="2">
        <v>0.128</v>
      </c>
      <c r="Z2035" s="2">
        <v>0.156</v>
      </c>
      <c r="AA2035" s="2">
        <v>0.25600000000000001</v>
      </c>
      <c r="AB2035" s="2">
        <v>0.93500000000000005</v>
      </c>
      <c r="AC2035" s="2">
        <v>0.85</v>
      </c>
      <c r="AD2035" s="2">
        <v>0.23</v>
      </c>
      <c r="AE2035" s="2">
        <v>0.75800000000000001</v>
      </c>
      <c r="AF2035" s="2">
        <v>8.0000000000000002E-3</v>
      </c>
      <c r="AG2035" s="2">
        <v>8.0000000000000002E-3</v>
      </c>
      <c r="AH2035" s="2">
        <v>1</v>
      </c>
      <c r="AI2035" s="2">
        <v>0</v>
      </c>
      <c r="AJ2035" s="2">
        <v>0</v>
      </c>
      <c r="AK2035">
        <v>6346</v>
      </c>
      <c r="AL2035">
        <v>7.0000000000000007E-2</v>
      </c>
      <c r="AM2035" t="s">
        <v>52</v>
      </c>
      <c r="AN2035" s="3">
        <v>0.86799999999999999</v>
      </c>
      <c r="AO2035" s="3">
        <v>2.71293199325011E-2</v>
      </c>
      <c r="AP2035" s="3">
        <v>0.86710512048473321</v>
      </c>
      <c r="AQ2035" s="3">
        <v>2.7589342565484651E-2</v>
      </c>
      <c r="AR2035" s="3">
        <v>0.95616000000000001</v>
      </c>
      <c r="AS2035" s="3">
        <v>1.199893328592172E-2</v>
      </c>
      <c r="AT2035" s="10">
        <v>0.1425015926361084</v>
      </c>
      <c r="AU2035" s="1">
        <v>258.4140625</v>
      </c>
      <c r="AV2035" s="5">
        <v>1754.3663574231</v>
      </c>
      <c r="AW2035" s="9">
        <v>1.614956140518188</v>
      </c>
      <c r="AX2035">
        <v>24</v>
      </c>
      <c r="AY2035" t="s">
        <v>50</v>
      </c>
      <c r="AZ2035" s="9">
        <f>AVERAGE(MainTable[[#This Row],[f1]:[f4]])</f>
        <v>0.44259999999999999</v>
      </c>
      <c r="BA2035" s="9">
        <f>AVERAGE(MainTable[[#This Row],[l1]:[l3]])</f>
        <v>8.9333333333333334E-2</v>
      </c>
      <c r="BB2035" s="9">
        <f>AVERAGE(MainTable[[#This Row],[n1]:[lsc]])</f>
        <v>0.28600000000000003</v>
      </c>
      <c r="BC2035" s="9">
        <f>AVERAGE(MainTable[[#This Row],[density]:[clsCoef]])</f>
        <v>0.54</v>
      </c>
      <c r="BD2035" s="9">
        <f>AVERAGE(MainTable[[#This Row],[t2]:[t4]])</f>
        <v>0.33866666666666667</v>
      </c>
      <c r="BE2035" s="9">
        <f>AVERAGE(MainTable[[#This Row],[c1]:[c2]])</f>
        <v>0</v>
      </c>
      <c r="BF2035" s="9">
        <f>AVERAGE(MainTable[[#This Row],[n3]], MainTable[[#This Row],[n1]], MainTable[[#This Row],[n4]])</f>
        <v>0.11866666666666666</v>
      </c>
      <c r="BG2035" s="9" t="str">
        <f>VLOOKUP(MainTable[[#This Row],[model]],ModelNames,4,FALSE)</f>
        <v>Tree Ensemble</v>
      </c>
      <c r="BH2035" s="9" cm="1">
        <f t="array" ref="BH2035">MEDIAN(IF($AM$2:$AM$2385=AM2035,$AN$2:$AN$2385))</f>
        <v>0.87140340575455077</v>
      </c>
      <c r="BI2035" s="9" t="str" cm="1">
        <f t="array" ref="BI2035">LEFT(A2035, MIN(IFERROR(FIND({"_binarized","_clean","_converted"}, A2035), LEN(A2035)+1))-1)</f>
        <v>prnn_synth</v>
      </c>
    </row>
    <row r="2036" spans="1:61" x14ac:dyDescent="0.25">
      <c r="A2036" t="s">
        <v>180</v>
      </c>
      <c r="B2036" s="6">
        <v>10082</v>
      </c>
      <c r="C2036">
        <v>27</v>
      </c>
      <c r="D2036">
        <v>26</v>
      </c>
      <c r="E2036">
        <v>0</v>
      </c>
      <c r="F2036" s="1">
        <v>1</v>
      </c>
      <c r="G2036">
        <v>0</v>
      </c>
      <c r="H2036">
        <v>0</v>
      </c>
      <c r="I2036" s="1">
        <v>1000000</v>
      </c>
      <c r="J2036" s="1">
        <v>44.624986183096603</v>
      </c>
      <c r="K2036" s="1">
        <v>5.3353248751319251</v>
      </c>
      <c r="L2036" s="1">
        <v>30.150500000000001</v>
      </c>
      <c r="M2036" s="1">
        <v>9.4779999999999998</v>
      </c>
      <c r="N2036" s="2">
        <v>0.308</v>
      </c>
      <c r="O2036" s="2">
        <v>0.71</v>
      </c>
      <c r="P2036" s="2">
        <v>0.20599999999999999</v>
      </c>
      <c r="Q2036" s="2">
        <v>0</v>
      </c>
      <c r="R2036" s="2">
        <v>0.83599999999999997</v>
      </c>
      <c r="S2036" s="2">
        <v>0.628</v>
      </c>
      <c r="T2036" s="2">
        <v>1.2E-2</v>
      </c>
      <c r="U2036" s="2">
        <v>0.14000000000000001</v>
      </c>
      <c r="V2036" s="2">
        <v>0.09</v>
      </c>
      <c r="W2036" s="2">
        <v>2.5000000000000001E-2</v>
      </c>
      <c r="X2036" s="2">
        <v>0.25800000000000001</v>
      </c>
      <c r="Y2036" s="2">
        <v>4.2000000000000003E-2</v>
      </c>
      <c r="Z2036" s="2">
        <v>0.11600000000000001</v>
      </c>
      <c r="AA2036" s="2">
        <v>0.17199999999999999</v>
      </c>
      <c r="AB2036" s="2">
        <v>0.98499999999999999</v>
      </c>
      <c r="AC2036" s="2">
        <v>0.84399999999999997</v>
      </c>
      <c r="AD2036" s="2">
        <v>0.32100000000000001</v>
      </c>
      <c r="AE2036" s="2">
        <v>0.66500000000000004</v>
      </c>
      <c r="AF2036" s="2">
        <v>3.0000000000000001E-3</v>
      </c>
      <c r="AG2036" s="2">
        <v>2E-3</v>
      </c>
      <c r="AH2036" s="2">
        <v>0.73099999999999998</v>
      </c>
      <c r="AI2036" s="2">
        <v>0</v>
      </c>
      <c r="AJ2036" s="2">
        <v>0</v>
      </c>
      <c r="AK2036">
        <v>636149</v>
      </c>
      <c r="AL2036">
        <v>562.55999999999995</v>
      </c>
      <c r="AM2036" t="s">
        <v>60</v>
      </c>
      <c r="AN2036" s="3">
        <v>0.86748746763620344</v>
      </c>
      <c r="AO2036" s="3">
        <v>7.1600856819567949E-3</v>
      </c>
      <c r="AP2036" s="3">
        <v>0.86746199177092687</v>
      </c>
      <c r="AQ2036" s="3">
        <v>7.1687466448399463E-3</v>
      </c>
      <c r="AT2036" s="10">
        <v>1.836061477661133E-3</v>
      </c>
      <c r="AU2036" s="1">
        <v>741.01171875</v>
      </c>
      <c r="AV2036" s="5">
        <v>5492735.4681210229</v>
      </c>
      <c r="AW2036" s="9">
        <v>0.32419419288635248</v>
      </c>
      <c r="AX2036">
        <v>16</v>
      </c>
      <c r="AY2036" t="s">
        <v>50</v>
      </c>
      <c r="AZ2036" s="9">
        <f>AVERAGE(MainTable[[#This Row],[f1]:[f4]])</f>
        <v>0.47599999999999998</v>
      </c>
      <c r="BA2036" s="9">
        <f>AVERAGE(MainTable[[#This Row],[l1]:[l3]])</f>
        <v>8.0666666666666678E-2</v>
      </c>
      <c r="BB2036" s="9">
        <f>AVERAGE(MainTable[[#This Row],[n1]:[lsc]])</f>
        <v>0.26633333333333331</v>
      </c>
      <c r="BC2036" s="9">
        <f>AVERAGE(MainTable[[#This Row],[density]:[clsCoef]])</f>
        <v>0.58250000000000002</v>
      </c>
      <c r="BD2036" s="9">
        <f>AVERAGE(MainTable[[#This Row],[t2]:[t4]])</f>
        <v>0.24533333333333332</v>
      </c>
      <c r="BE2036" s="9">
        <f>AVERAGE(MainTable[[#This Row],[c1]:[c2]])</f>
        <v>0</v>
      </c>
      <c r="BF2036" s="9">
        <f>AVERAGE(MainTable[[#This Row],[n3]], MainTable[[#This Row],[n1]], MainTable[[#This Row],[n4]])</f>
        <v>6.0999999999999999E-2</v>
      </c>
      <c r="BG2036" s="9" t="str">
        <f>VLOOKUP(MainTable[[#This Row],[model]],ModelNames,4,FALSE)</f>
        <v>Linear</v>
      </c>
      <c r="BH2036" s="9" cm="1">
        <f t="array" ref="BH2036">MEDIAN(IF($AM$2:$AM$2385=AM2036,$AN$2:$AN$2385))</f>
        <v>0.84154689776823377</v>
      </c>
      <c r="BI2036" s="9" t="str" cm="1">
        <f t="array" ref="BI2036">LEFT(A2036, MIN(IFERROR(FIND({"_binarized","_clean","_converted"}, A2036), LEN(A2036)+1))-1)</f>
        <v>pol</v>
      </c>
    </row>
    <row r="2037" spans="1:61" x14ac:dyDescent="0.25">
      <c r="A2037" t="s">
        <v>189</v>
      </c>
      <c r="B2037" s="6">
        <v>900</v>
      </c>
      <c r="C2037">
        <v>8</v>
      </c>
      <c r="D2037">
        <v>7</v>
      </c>
      <c r="E2037">
        <v>0</v>
      </c>
      <c r="F2037" s="1">
        <v>1</v>
      </c>
      <c r="G2037">
        <v>0</v>
      </c>
      <c r="H2037">
        <v>0</v>
      </c>
      <c r="I2037" s="1">
        <v>5.2499724376447023</v>
      </c>
      <c r="J2037" s="1">
        <v>1.7492984325181951</v>
      </c>
      <c r="K2037" s="1">
        <v>1.098808175602237</v>
      </c>
      <c r="L2037" s="1">
        <v>4.4414999999999996</v>
      </c>
      <c r="M2037" s="1">
        <v>3.5278999999999998</v>
      </c>
      <c r="N2037" s="2">
        <v>0.28899999999999998</v>
      </c>
      <c r="O2037" s="2">
        <v>0.376</v>
      </c>
      <c r="P2037" s="2">
        <v>0.192</v>
      </c>
      <c r="Q2037" s="2">
        <v>6.3E-2</v>
      </c>
      <c r="R2037" s="2">
        <v>0.9</v>
      </c>
      <c r="S2037" s="2">
        <v>0.68400000000000005</v>
      </c>
      <c r="T2037" s="2">
        <v>1.2999999999999999E-2</v>
      </c>
      <c r="U2037" s="2">
        <v>0.14000000000000001</v>
      </c>
      <c r="V2037" s="2">
        <v>8.7999999999999995E-2</v>
      </c>
      <c r="W2037" s="2">
        <v>8.8999999999999996E-2</v>
      </c>
      <c r="X2037" s="2">
        <v>0.246</v>
      </c>
      <c r="Y2037" s="2">
        <v>0.17</v>
      </c>
      <c r="Z2037" s="2">
        <v>0.108</v>
      </c>
      <c r="AA2037" s="2">
        <v>0.36399999999999999</v>
      </c>
      <c r="AB2037" s="2">
        <v>0.97299999999999998</v>
      </c>
      <c r="AC2037" s="2">
        <v>0.71399999999999997</v>
      </c>
      <c r="AD2037" s="2">
        <v>0.186</v>
      </c>
      <c r="AE2037" s="2">
        <v>0.60899999999999999</v>
      </c>
      <c r="AF2037" s="2">
        <v>8.0000000000000002E-3</v>
      </c>
      <c r="AG2037" s="2">
        <v>3.0000000000000001E-3</v>
      </c>
      <c r="AH2037" s="2">
        <v>0.42899999999999999</v>
      </c>
      <c r="AI2037" s="2">
        <v>0</v>
      </c>
      <c r="AJ2037" s="2">
        <v>0</v>
      </c>
      <c r="AK2037">
        <v>64618</v>
      </c>
      <c r="AL2037">
        <v>2.0099999999999998</v>
      </c>
      <c r="AM2037" t="s">
        <v>64</v>
      </c>
      <c r="AN2037" s="3">
        <v>0.86666666666666681</v>
      </c>
      <c r="AO2037" s="3">
        <v>1.217161238900369E-2</v>
      </c>
      <c r="AP2037" s="3">
        <v>0.8665017949861975</v>
      </c>
      <c r="AQ2037" s="3">
        <v>1.221708147815284E-2</v>
      </c>
      <c r="AR2037" s="3">
        <v>0.92385185185185192</v>
      </c>
      <c r="AS2037" s="3">
        <v>1.7716526857247009E-2</v>
      </c>
      <c r="AT2037" s="10">
        <v>1.5609264373779299E-3</v>
      </c>
      <c r="AU2037" s="1">
        <v>349.17578125</v>
      </c>
      <c r="AV2037" s="5">
        <v>576580.66289903771</v>
      </c>
      <c r="AW2037" s="9">
        <v>1.47709846496582E-2</v>
      </c>
      <c r="AX2037">
        <v>2</v>
      </c>
      <c r="AY2037" t="s">
        <v>50</v>
      </c>
      <c r="AZ2037" s="9">
        <f>AVERAGE(MainTable[[#This Row],[f1]:[f4]])</f>
        <v>0.44300000000000006</v>
      </c>
      <c r="BA2037" s="9">
        <f>AVERAGE(MainTable[[#This Row],[l1]:[l3]])</f>
        <v>8.033333333333334E-2</v>
      </c>
      <c r="BB2037" s="9">
        <f>AVERAGE(MainTable[[#This Row],[n1]:[lsc]])</f>
        <v>0.32500000000000001</v>
      </c>
      <c r="BC2037" s="9">
        <f>AVERAGE(MainTable[[#This Row],[density]:[clsCoef]])</f>
        <v>0.44999999999999996</v>
      </c>
      <c r="BD2037" s="9">
        <f>AVERAGE(MainTable[[#This Row],[t2]:[t4]])</f>
        <v>0.14666666666666667</v>
      </c>
      <c r="BE2037" s="9">
        <f>AVERAGE(MainTable[[#This Row],[c1]:[c2]])</f>
        <v>0</v>
      </c>
      <c r="BF2037" s="9">
        <f>AVERAGE(MainTable[[#This Row],[n3]], MainTable[[#This Row],[n1]], MainTable[[#This Row],[n4]])</f>
        <v>0.12233333333333334</v>
      </c>
      <c r="BG2037" s="9" t="str">
        <f>VLOOKUP(MainTable[[#This Row],[model]],ModelNames,4,FALSE)</f>
        <v>Discriminant</v>
      </c>
      <c r="BH2037" s="9" cm="1">
        <f t="array" ref="BH2037">MEDIAN(IF($AM$2:$AM$2385=AM2037,$AN$2:$AN$2385))</f>
        <v>0.83860904466088915</v>
      </c>
      <c r="BI2037" s="9" t="str" cm="1">
        <f t="array" ref="BI2037">LEFT(A2037, MIN(IFERROR(FIND({"_binarized","_clean","_converted"}, A2037), LEN(A2037)+1))-1)</f>
        <v>Raisin</v>
      </c>
    </row>
    <row r="2038" spans="1:61" x14ac:dyDescent="0.25">
      <c r="A2038" t="s">
        <v>189</v>
      </c>
      <c r="B2038" s="6">
        <v>900</v>
      </c>
      <c r="C2038">
        <v>8</v>
      </c>
      <c r="D2038">
        <v>7</v>
      </c>
      <c r="E2038">
        <v>0</v>
      </c>
      <c r="F2038" s="1">
        <v>1</v>
      </c>
      <c r="G2038">
        <v>0</v>
      </c>
      <c r="H2038">
        <v>0</v>
      </c>
      <c r="I2038" s="1">
        <v>5.2499724376447023</v>
      </c>
      <c r="J2038" s="1">
        <v>1.7492984325181951</v>
      </c>
      <c r="K2038" s="1">
        <v>1.098808175602237</v>
      </c>
      <c r="L2038" s="1">
        <v>4.4414999999999996</v>
      </c>
      <c r="M2038" s="1">
        <v>3.5278999999999998</v>
      </c>
      <c r="N2038" s="2">
        <v>0.28899999999999998</v>
      </c>
      <c r="O2038" s="2">
        <v>0.376</v>
      </c>
      <c r="P2038" s="2">
        <v>0.192</v>
      </c>
      <c r="Q2038" s="2">
        <v>6.3E-2</v>
      </c>
      <c r="R2038" s="2">
        <v>0.9</v>
      </c>
      <c r="S2038" s="2">
        <v>0.68400000000000005</v>
      </c>
      <c r="T2038" s="2">
        <v>1.2999999999999999E-2</v>
      </c>
      <c r="U2038" s="2">
        <v>0.14000000000000001</v>
      </c>
      <c r="V2038" s="2">
        <v>8.7999999999999995E-2</v>
      </c>
      <c r="W2038" s="2">
        <v>8.8999999999999996E-2</v>
      </c>
      <c r="X2038" s="2">
        <v>0.246</v>
      </c>
      <c r="Y2038" s="2">
        <v>0.17</v>
      </c>
      <c r="Z2038" s="2">
        <v>0.108</v>
      </c>
      <c r="AA2038" s="2">
        <v>0.36399999999999999</v>
      </c>
      <c r="AB2038" s="2">
        <v>0.97299999999999998</v>
      </c>
      <c r="AC2038" s="2">
        <v>0.71399999999999997</v>
      </c>
      <c r="AD2038" s="2">
        <v>0.186</v>
      </c>
      <c r="AE2038" s="2">
        <v>0.60899999999999999</v>
      </c>
      <c r="AF2038" s="2">
        <v>8.0000000000000002E-3</v>
      </c>
      <c r="AG2038" s="2">
        <v>3.0000000000000001E-3</v>
      </c>
      <c r="AH2038" s="2">
        <v>0.42899999999999999</v>
      </c>
      <c r="AI2038" s="2">
        <v>0</v>
      </c>
      <c r="AJ2038" s="2">
        <v>0</v>
      </c>
      <c r="AK2038">
        <v>64618</v>
      </c>
      <c r="AL2038">
        <v>2.0099999999999998</v>
      </c>
      <c r="AM2038" t="s">
        <v>52</v>
      </c>
      <c r="AN2038" s="3">
        <v>0.86555555555555552</v>
      </c>
      <c r="AO2038" s="3">
        <v>1.9688939051854839E-2</v>
      </c>
      <c r="AP2038" s="3">
        <v>0.86533462847391629</v>
      </c>
      <c r="AQ2038" s="3">
        <v>1.967996488663469E-2</v>
      </c>
      <c r="AR2038" s="3">
        <v>0.93192592592592582</v>
      </c>
      <c r="AS2038" s="3">
        <v>1.781778762530262E-2</v>
      </c>
      <c r="AT2038" s="10">
        <v>0.14269399642944339</v>
      </c>
      <c r="AU2038" s="1">
        <v>347.43359375</v>
      </c>
      <c r="AV2038" s="5">
        <v>6307.2029834486766</v>
      </c>
      <c r="AW2038" s="9">
        <v>2.1983566284179692</v>
      </c>
      <c r="AX2038">
        <v>24</v>
      </c>
      <c r="AY2038" t="s">
        <v>50</v>
      </c>
      <c r="AZ2038" s="9">
        <f>AVERAGE(MainTable[[#This Row],[f1]:[f4]])</f>
        <v>0.44300000000000006</v>
      </c>
      <c r="BA2038" s="9">
        <f>AVERAGE(MainTable[[#This Row],[l1]:[l3]])</f>
        <v>8.033333333333334E-2</v>
      </c>
      <c r="BB2038" s="9">
        <f>AVERAGE(MainTable[[#This Row],[n1]:[lsc]])</f>
        <v>0.32500000000000001</v>
      </c>
      <c r="BC2038" s="9">
        <f>AVERAGE(MainTable[[#This Row],[density]:[clsCoef]])</f>
        <v>0.44999999999999996</v>
      </c>
      <c r="BD2038" s="9">
        <f>AVERAGE(MainTable[[#This Row],[t2]:[t4]])</f>
        <v>0.14666666666666667</v>
      </c>
      <c r="BE2038" s="9">
        <f>AVERAGE(MainTable[[#This Row],[c1]:[c2]])</f>
        <v>0</v>
      </c>
      <c r="BF2038" s="9">
        <f>AVERAGE(MainTable[[#This Row],[n3]], MainTable[[#This Row],[n1]], MainTable[[#This Row],[n4]])</f>
        <v>0.12233333333333334</v>
      </c>
      <c r="BG2038" s="9" t="str">
        <f>VLOOKUP(MainTable[[#This Row],[model]],ModelNames,4,FALSE)</f>
        <v>Tree Ensemble</v>
      </c>
      <c r="BH2038" s="9" cm="1">
        <f t="array" ref="BH2038">MEDIAN(IF($AM$2:$AM$2385=AM2038,$AN$2:$AN$2385))</f>
        <v>0.87140340575455077</v>
      </c>
      <c r="BI2038" s="9" t="str" cm="1">
        <f t="array" ref="BI2038">LEFT(A2038, MIN(IFERROR(FIND({"_binarized","_clean","_converted"}, A2038), LEN(A2038)+1))-1)</f>
        <v>Raisin</v>
      </c>
    </row>
    <row r="2039" spans="1:61" x14ac:dyDescent="0.25">
      <c r="A2039" t="s">
        <v>189</v>
      </c>
      <c r="B2039" s="6">
        <v>900</v>
      </c>
      <c r="C2039">
        <v>8</v>
      </c>
      <c r="D2039">
        <v>7</v>
      </c>
      <c r="E2039">
        <v>0</v>
      </c>
      <c r="F2039" s="1">
        <v>1</v>
      </c>
      <c r="G2039">
        <v>0</v>
      </c>
      <c r="H2039">
        <v>0</v>
      </c>
      <c r="I2039" s="1">
        <v>5.2499724376447023</v>
      </c>
      <c r="J2039" s="1">
        <v>1.7492984325181951</v>
      </c>
      <c r="K2039" s="1">
        <v>1.098808175602237</v>
      </c>
      <c r="L2039" s="1">
        <v>4.4414999999999996</v>
      </c>
      <c r="M2039" s="1">
        <v>3.5278999999999998</v>
      </c>
      <c r="N2039" s="2">
        <v>0.28899999999999998</v>
      </c>
      <c r="O2039" s="2">
        <v>0.376</v>
      </c>
      <c r="P2039" s="2">
        <v>0.192</v>
      </c>
      <c r="Q2039" s="2">
        <v>6.3E-2</v>
      </c>
      <c r="R2039" s="2">
        <v>0.9</v>
      </c>
      <c r="S2039" s="2">
        <v>0.68400000000000005</v>
      </c>
      <c r="T2039" s="2">
        <v>1.2999999999999999E-2</v>
      </c>
      <c r="U2039" s="2">
        <v>0.14000000000000001</v>
      </c>
      <c r="V2039" s="2">
        <v>8.7999999999999995E-2</v>
      </c>
      <c r="W2039" s="2">
        <v>8.8999999999999996E-2</v>
      </c>
      <c r="X2039" s="2">
        <v>0.246</v>
      </c>
      <c r="Y2039" s="2">
        <v>0.17</v>
      </c>
      <c r="Z2039" s="2">
        <v>0.108</v>
      </c>
      <c r="AA2039" s="2">
        <v>0.36399999999999999</v>
      </c>
      <c r="AB2039" s="2">
        <v>0.97299999999999998</v>
      </c>
      <c r="AC2039" s="2">
        <v>0.71399999999999997</v>
      </c>
      <c r="AD2039" s="2">
        <v>0.186</v>
      </c>
      <c r="AE2039" s="2">
        <v>0.60899999999999999</v>
      </c>
      <c r="AF2039" s="2">
        <v>8.0000000000000002E-3</v>
      </c>
      <c r="AG2039" s="2">
        <v>3.0000000000000001E-3</v>
      </c>
      <c r="AH2039" s="2">
        <v>0.42899999999999999</v>
      </c>
      <c r="AI2039" s="2">
        <v>0</v>
      </c>
      <c r="AJ2039" s="2">
        <v>0</v>
      </c>
      <c r="AK2039">
        <v>64618</v>
      </c>
      <c r="AL2039">
        <v>2.0099999999999998</v>
      </c>
      <c r="AM2039" t="s">
        <v>56</v>
      </c>
      <c r="AN2039" s="3">
        <v>0.86555555555555552</v>
      </c>
      <c r="AO2039" s="3">
        <v>1.18634202800348E-2</v>
      </c>
      <c r="AP2039" s="3">
        <v>0.86543747741321952</v>
      </c>
      <c r="AQ2039" s="3">
        <v>1.190251824062939E-2</v>
      </c>
      <c r="AR2039" s="3">
        <v>0.92328395061728408</v>
      </c>
      <c r="AS2039" s="3">
        <v>1.9283555425045909E-2</v>
      </c>
      <c r="AT2039" s="10">
        <v>1.6005039215087891E-3</v>
      </c>
      <c r="AU2039" s="1">
        <v>348.9921875</v>
      </c>
      <c r="AV2039" s="5">
        <v>562322.89587367792</v>
      </c>
      <c r="AW2039" s="9">
        <v>5.8466911315917969E-2</v>
      </c>
      <c r="AX2039">
        <v>10</v>
      </c>
      <c r="AY2039" t="s">
        <v>50</v>
      </c>
      <c r="AZ2039" s="9">
        <f>AVERAGE(MainTable[[#This Row],[f1]:[f4]])</f>
        <v>0.44300000000000006</v>
      </c>
      <c r="BA2039" s="9">
        <f>AVERAGE(MainTable[[#This Row],[l1]:[l3]])</f>
        <v>8.033333333333334E-2</v>
      </c>
      <c r="BB2039" s="9">
        <f>AVERAGE(MainTable[[#This Row],[n1]:[lsc]])</f>
        <v>0.32500000000000001</v>
      </c>
      <c r="BC2039" s="9">
        <f>AVERAGE(MainTable[[#This Row],[density]:[clsCoef]])</f>
        <v>0.44999999999999996</v>
      </c>
      <c r="BD2039" s="9">
        <f>AVERAGE(MainTable[[#This Row],[t2]:[t4]])</f>
        <v>0.14666666666666667</v>
      </c>
      <c r="BE2039" s="9">
        <f>AVERAGE(MainTable[[#This Row],[c1]:[c2]])</f>
        <v>0</v>
      </c>
      <c r="BF2039" s="9">
        <f>AVERAGE(MainTable[[#This Row],[n3]], MainTable[[#This Row],[n1]], MainTable[[#This Row],[n4]])</f>
        <v>0.12233333333333334</v>
      </c>
      <c r="BG2039" s="9" t="str">
        <f>VLOOKUP(MainTable[[#This Row],[model]],ModelNames,4,FALSE)</f>
        <v>Linear</v>
      </c>
      <c r="BH2039" s="9" cm="1">
        <f t="array" ref="BH2039">MEDIAN(IF($AM$2:$AM$2385=AM2039,$AN$2:$AN$2385))</f>
        <v>0.85279999999999989</v>
      </c>
      <c r="BI2039" s="9" t="str" cm="1">
        <f t="array" ref="BI2039">LEFT(A2039, MIN(IFERROR(FIND({"_binarized","_clean","_converted"}, A2039), LEN(A2039)+1))-1)</f>
        <v>Raisin</v>
      </c>
    </row>
    <row r="2040" spans="1:61" x14ac:dyDescent="0.25">
      <c r="A2040" t="s">
        <v>119</v>
      </c>
      <c r="B2040" s="6">
        <v>38474</v>
      </c>
      <c r="C2040">
        <v>8</v>
      </c>
      <c r="D2040">
        <v>7</v>
      </c>
      <c r="E2040">
        <v>0</v>
      </c>
      <c r="F2040" s="1">
        <v>1</v>
      </c>
      <c r="G2040">
        <v>0</v>
      </c>
      <c r="H2040">
        <v>0</v>
      </c>
      <c r="I2040" s="1">
        <v>1000000</v>
      </c>
      <c r="J2040" s="1">
        <v>927.58364902059839</v>
      </c>
      <c r="K2040" s="1">
        <v>12.16092055860762</v>
      </c>
      <c r="L2040" s="1">
        <v>12.420199999999999</v>
      </c>
      <c r="M2040" s="1">
        <v>9.6295999999999999</v>
      </c>
      <c r="N2040" s="2">
        <v>0.41499999999999998</v>
      </c>
      <c r="O2040" s="2">
        <v>0.753</v>
      </c>
      <c r="P2040" s="2">
        <v>0.501</v>
      </c>
      <c r="Q2040" s="2">
        <v>2.4E-2</v>
      </c>
      <c r="R2040" s="2">
        <v>0.96499999999999997</v>
      </c>
      <c r="S2040" s="2">
        <v>0.96199999999999997</v>
      </c>
      <c r="T2040" s="2">
        <v>7.8E-2</v>
      </c>
      <c r="U2040" s="2">
        <v>0.26200000000000001</v>
      </c>
      <c r="V2040" s="2">
        <v>0.22</v>
      </c>
      <c r="W2040" s="2">
        <v>0.124</v>
      </c>
      <c r="X2040" s="2">
        <v>0.32800000000000001</v>
      </c>
      <c r="Y2040" s="2">
        <v>0.23400000000000001</v>
      </c>
      <c r="Z2040" s="2">
        <v>0.23300000000000001</v>
      </c>
      <c r="AA2040" s="2">
        <v>0.51400000000000001</v>
      </c>
      <c r="AB2040" s="2">
        <v>0.999</v>
      </c>
      <c r="AC2040" s="2">
        <v>0.91600000000000004</v>
      </c>
      <c r="AD2040" s="2">
        <v>0.34399999999999997</v>
      </c>
      <c r="AE2040" s="2">
        <v>0.81699999999999995</v>
      </c>
      <c r="AF2040" s="2">
        <v>0</v>
      </c>
      <c r="AG2040" s="2">
        <v>0</v>
      </c>
      <c r="AH2040" s="2">
        <v>0.85699999999999998</v>
      </c>
      <c r="AI2040" s="2">
        <v>0</v>
      </c>
      <c r="AJ2040" s="2">
        <v>0</v>
      </c>
      <c r="AK2040">
        <v>2507697</v>
      </c>
      <c r="AL2040">
        <v>674.59</v>
      </c>
      <c r="AM2040" t="s">
        <v>52</v>
      </c>
      <c r="AN2040" s="3">
        <v>0.86253048500869767</v>
      </c>
      <c r="AO2040" s="3">
        <v>3.0317796889987631E-3</v>
      </c>
      <c r="AP2040" s="3">
        <v>0.86252983750324996</v>
      </c>
      <c r="AQ2040" s="3">
        <v>3.0315109815515161E-3</v>
      </c>
      <c r="AR2040" s="3">
        <v>0.94084853639367427</v>
      </c>
      <c r="AS2040" s="3">
        <v>1.2388952216511879E-3</v>
      </c>
      <c r="AT2040" s="10">
        <v>0.36497044563293463</v>
      </c>
      <c r="AU2040" s="1">
        <v>967.68359375</v>
      </c>
      <c r="AV2040" s="5">
        <v>105419.4948121795</v>
      </c>
      <c r="AW2040" s="9">
        <v>9.0532469749450684</v>
      </c>
      <c r="AX2040">
        <v>24</v>
      </c>
      <c r="AY2040" t="s">
        <v>50</v>
      </c>
      <c r="AZ2040" s="9">
        <f>AVERAGE(MainTable[[#This Row],[f1]:[f4]])</f>
        <v>0.64100000000000001</v>
      </c>
      <c r="BA2040" s="9">
        <f>AVERAGE(MainTable[[#This Row],[l1]:[l3]])</f>
        <v>0.18666666666666668</v>
      </c>
      <c r="BB2040" s="9">
        <f>AVERAGE(MainTable[[#This Row],[n1]:[lsc]])</f>
        <v>0.40533333333333332</v>
      </c>
      <c r="BC2040" s="9">
        <f>AVERAGE(MainTable[[#This Row],[density]:[clsCoef]])</f>
        <v>0.63</v>
      </c>
      <c r="BD2040" s="9">
        <f>AVERAGE(MainTable[[#This Row],[t2]:[t4]])</f>
        <v>0.28566666666666668</v>
      </c>
      <c r="BE2040" s="9">
        <f>AVERAGE(MainTable[[#This Row],[c1]:[c2]])</f>
        <v>0</v>
      </c>
      <c r="BF2040" s="9">
        <f>AVERAGE(MainTable[[#This Row],[n3]], MainTable[[#This Row],[n1]], MainTable[[#This Row],[n4]])</f>
        <v>0.19699999999999998</v>
      </c>
      <c r="BG2040" s="9" t="str">
        <f>VLOOKUP(MainTable[[#This Row],[model]],ModelNames,4,FALSE)</f>
        <v>Tree Ensemble</v>
      </c>
      <c r="BH2040" s="9" cm="1">
        <f t="array" ref="BH2040">MEDIAN(IF($AM$2:$AM$2385=AM2040,$AN$2:$AN$2385))</f>
        <v>0.87140340575455077</v>
      </c>
      <c r="BI2040" s="9" t="str" cm="1">
        <f t="array" ref="BI2040">LEFT(A2040, MIN(IFERROR(FIND({"_binarized","_clean","_converted"}, A2040), LEN(A2040)+1))-1)</f>
        <v>electricity</v>
      </c>
    </row>
    <row r="2041" spans="1:61" x14ac:dyDescent="0.25">
      <c r="A2041" t="s">
        <v>147</v>
      </c>
      <c r="B2041" s="6">
        <v>5188</v>
      </c>
      <c r="C2041">
        <v>21</v>
      </c>
      <c r="D2041">
        <v>20</v>
      </c>
      <c r="E2041">
        <v>0</v>
      </c>
      <c r="F2041" s="1">
        <v>1</v>
      </c>
      <c r="G2041">
        <v>0</v>
      </c>
      <c r="H2041">
        <v>0</v>
      </c>
      <c r="I2041" s="1">
        <v>8.6362890502309302</v>
      </c>
      <c r="J2041" s="1">
        <v>3.3025860658234629</v>
      </c>
      <c r="K2041" s="1">
        <v>1.4703950036092861</v>
      </c>
      <c r="L2041" s="1">
        <v>6.7949000000000002</v>
      </c>
      <c r="M2041" s="1">
        <v>3.0884</v>
      </c>
      <c r="N2041" s="2">
        <v>0.28899999999999998</v>
      </c>
      <c r="O2041" s="2">
        <v>0.37</v>
      </c>
      <c r="P2041" s="2">
        <v>0.17299999999999999</v>
      </c>
      <c r="Q2041" s="2">
        <v>0</v>
      </c>
      <c r="R2041" s="2">
        <v>0.65200000000000002</v>
      </c>
      <c r="S2041" s="2">
        <v>0.64600000000000002</v>
      </c>
      <c r="T2041" s="2">
        <v>4.0000000000000001E-3</v>
      </c>
      <c r="U2041" s="2">
        <v>0.152</v>
      </c>
      <c r="V2041" s="2">
        <v>9.6000000000000002E-2</v>
      </c>
      <c r="W2041" s="2">
        <v>0.10299999999999999</v>
      </c>
      <c r="X2041" s="2">
        <v>0.188</v>
      </c>
      <c r="Y2041" s="2">
        <v>0.20799999999999999</v>
      </c>
      <c r="Z2041" s="2">
        <v>0.13500000000000001</v>
      </c>
      <c r="AA2041" s="2">
        <v>0.433</v>
      </c>
      <c r="AB2041" s="2">
        <v>0.95899999999999996</v>
      </c>
      <c r="AC2041" s="2">
        <v>0.85099999999999998</v>
      </c>
      <c r="AD2041" s="2">
        <v>0.21299999999999999</v>
      </c>
      <c r="AE2041" s="2">
        <v>0.76600000000000001</v>
      </c>
      <c r="AF2041" s="2">
        <v>4.0000000000000001E-3</v>
      </c>
      <c r="AG2041" s="2">
        <v>2E-3</v>
      </c>
      <c r="AH2041" s="2">
        <v>0.4</v>
      </c>
      <c r="AI2041" s="2">
        <v>0</v>
      </c>
      <c r="AJ2041" s="2">
        <v>0</v>
      </c>
      <c r="AK2041">
        <v>354676</v>
      </c>
      <c r="AL2041">
        <v>38.36</v>
      </c>
      <c r="AM2041" t="s">
        <v>56</v>
      </c>
      <c r="AN2041" s="3">
        <v>0.86237813613079095</v>
      </c>
      <c r="AO2041" s="3">
        <v>1.1186203512348621E-2</v>
      </c>
      <c r="AP2041" s="3">
        <v>0.86221078966450659</v>
      </c>
      <c r="AQ2041" s="3">
        <v>1.121508046989495E-2</v>
      </c>
      <c r="AR2041" s="3">
        <v>0.93684765370421419</v>
      </c>
      <c r="AS2041" s="3">
        <v>9.417699786712341E-3</v>
      </c>
      <c r="AT2041" s="10">
        <v>1.5471458E-3</v>
      </c>
      <c r="AU2041" s="1">
        <v>289.16796875</v>
      </c>
      <c r="AV2041" s="5">
        <v>3354564.1619922328</v>
      </c>
      <c r="AW2041" s="9">
        <v>1.9402256011962891</v>
      </c>
      <c r="AX2041">
        <v>10</v>
      </c>
      <c r="AY2041" t="s">
        <v>50</v>
      </c>
      <c r="AZ2041" s="9">
        <f>AVERAGE(MainTable[[#This Row],[f1]:[f4]])</f>
        <v>0.36819999999999997</v>
      </c>
      <c r="BA2041" s="9">
        <f>AVERAGE(MainTable[[#This Row],[l1]:[l3]])</f>
        <v>8.4000000000000005E-2</v>
      </c>
      <c r="BB2041" s="9">
        <f>AVERAGE(MainTable[[#This Row],[n1]:[lsc]])</f>
        <v>0.33766666666666662</v>
      </c>
      <c r="BC2041" s="9">
        <f>AVERAGE(MainTable[[#This Row],[density]:[clsCoef]])</f>
        <v>0.53200000000000003</v>
      </c>
      <c r="BD2041" s="9">
        <f>AVERAGE(MainTable[[#This Row],[t2]:[t4]])</f>
        <v>0.13533333333333333</v>
      </c>
      <c r="BE2041" s="9">
        <f>AVERAGE(MainTable[[#This Row],[c1]:[c2]])</f>
        <v>0</v>
      </c>
      <c r="BF2041" s="9">
        <f>AVERAGE(MainTable[[#This Row],[n3]], MainTable[[#This Row],[n1]], MainTable[[#This Row],[n4]])</f>
        <v>0.14866666666666667</v>
      </c>
      <c r="BG2041" s="9" t="str">
        <f>VLOOKUP(MainTable[[#This Row],[model]],ModelNames,4,FALSE)</f>
        <v>Linear</v>
      </c>
      <c r="BH2041" s="9" cm="1">
        <f t="array" ref="BH2041">MEDIAN(IF($AM$2:$AM$2385=AM2041,$AN$2:$AN$2385))</f>
        <v>0.85279999999999989</v>
      </c>
      <c r="BI2041" s="9" t="str" cm="1">
        <f t="array" ref="BI2041">LEFT(A2041, MIN(IFERROR(FIND({"_binarized","_clean","_converted"}, A2041), LEN(A2041)+1))-1)</f>
        <v>kdd_ipums_la_97_small</v>
      </c>
    </row>
    <row r="2042" spans="1:61" x14ac:dyDescent="0.25">
      <c r="A2042" t="s">
        <v>189</v>
      </c>
      <c r="B2042" s="6">
        <v>900</v>
      </c>
      <c r="C2042">
        <v>8</v>
      </c>
      <c r="D2042">
        <v>7</v>
      </c>
      <c r="E2042">
        <v>0</v>
      </c>
      <c r="F2042" s="1">
        <v>1</v>
      </c>
      <c r="G2042">
        <v>0</v>
      </c>
      <c r="H2042">
        <v>0</v>
      </c>
      <c r="I2042" s="1">
        <v>5.2499724376447023</v>
      </c>
      <c r="J2042" s="1">
        <v>1.7492984325181951</v>
      </c>
      <c r="K2042" s="1">
        <v>1.098808175602237</v>
      </c>
      <c r="L2042" s="1">
        <v>4.4414999999999996</v>
      </c>
      <c r="M2042" s="1">
        <v>3.5278999999999998</v>
      </c>
      <c r="N2042" s="2">
        <v>0.28899999999999998</v>
      </c>
      <c r="O2042" s="2">
        <v>0.376</v>
      </c>
      <c r="P2042" s="2">
        <v>0.192</v>
      </c>
      <c r="Q2042" s="2">
        <v>6.3E-2</v>
      </c>
      <c r="R2042" s="2">
        <v>0.9</v>
      </c>
      <c r="S2042" s="2">
        <v>0.68400000000000005</v>
      </c>
      <c r="T2042" s="2">
        <v>1.2999999999999999E-2</v>
      </c>
      <c r="U2042" s="2">
        <v>0.14000000000000001</v>
      </c>
      <c r="V2042" s="2">
        <v>8.7999999999999995E-2</v>
      </c>
      <c r="W2042" s="2">
        <v>8.8999999999999996E-2</v>
      </c>
      <c r="X2042" s="2">
        <v>0.246</v>
      </c>
      <c r="Y2042" s="2">
        <v>0.17</v>
      </c>
      <c r="Z2042" s="2">
        <v>0.108</v>
      </c>
      <c r="AA2042" s="2">
        <v>0.36399999999999999</v>
      </c>
      <c r="AB2042" s="2">
        <v>0.97299999999999998</v>
      </c>
      <c r="AC2042" s="2">
        <v>0.71399999999999997</v>
      </c>
      <c r="AD2042" s="2">
        <v>0.186</v>
      </c>
      <c r="AE2042" s="2">
        <v>0.60899999999999999</v>
      </c>
      <c r="AF2042" s="2">
        <v>8.0000000000000002E-3</v>
      </c>
      <c r="AG2042" s="2">
        <v>3.0000000000000001E-3</v>
      </c>
      <c r="AH2042" s="2">
        <v>0.42899999999999999</v>
      </c>
      <c r="AI2042" s="2">
        <v>0</v>
      </c>
      <c r="AJ2042" s="2">
        <v>0</v>
      </c>
      <c r="AK2042">
        <v>64618</v>
      </c>
      <c r="AL2042">
        <v>2.0099999999999998</v>
      </c>
      <c r="AM2042" t="s">
        <v>54</v>
      </c>
      <c r="AN2042" s="3">
        <v>0.86222222222222233</v>
      </c>
      <c r="AO2042" s="3">
        <v>1.9051586888313592E-2</v>
      </c>
      <c r="AP2042" s="3">
        <v>0.86196363645528762</v>
      </c>
      <c r="AQ2042" s="3">
        <v>1.8953778985680961E-2</v>
      </c>
      <c r="AR2042" s="3">
        <v>0.93179012345679024</v>
      </c>
      <c r="AS2042" s="3">
        <v>1.8641239458946079E-2</v>
      </c>
      <c r="AT2042" s="10">
        <v>0.14058709144592291</v>
      </c>
      <c r="AU2042" s="1">
        <v>346.93359375</v>
      </c>
      <c r="AV2042" s="5">
        <v>6401.7257256238709</v>
      </c>
      <c r="AW2042" s="9">
        <v>2.0816419124603271</v>
      </c>
      <c r="AX2042">
        <v>16</v>
      </c>
      <c r="AY2042" t="s">
        <v>50</v>
      </c>
      <c r="AZ2042" s="9">
        <f>AVERAGE(MainTable[[#This Row],[f1]:[f4]])</f>
        <v>0.44300000000000006</v>
      </c>
      <c r="BA2042" s="9">
        <f>AVERAGE(MainTable[[#This Row],[l1]:[l3]])</f>
        <v>8.033333333333334E-2</v>
      </c>
      <c r="BB2042" s="9">
        <f>AVERAGE(MainTable[[#This Row],[n1]:[lsc]])</f>
        <v>0.32500000000000001</v>
      </c>
      <c r="BC2042" s="9">
        <f>AVERAGE(MainTable[[#This Row],[density]:[clsCoef]])</f>
        <v>0.44999999999999996</v>
      </c>
      <c r="BD2042" s="9">
        <f>AVERAGE(MainTable[[#This Row],[t2]:[t4]])</f>
        <v>0.14666666666666667</v>
      </c>
      <c r="BE2042" s="9">
        <f>AVERAGE(MainTable[[#This Row],[c1]:[c2]])</f>
        <v>0</v>
      </c>
      <c r="BF2042" s="9">
        <f>AVERAGE(MainTable[[#This Row],[n3]], MainTable[[#This Row],[n1]], MainTable[[#This Row],[n4]])</f>
        <v>0.12233333333333334</v>
      </c>
      <c r="BG2042" s="9" t="str">
        <f>VLOOKUP(MainTable[[#This Row],[model]],ModelNames,4,FALSE)</f>
        <v>Tree Ensemble</v>
      </c>
      <c r="BH2042" s="9" cm="1">
        <f t="array" ref="BH2042">MEDIAN(IF($AM$2:$AM$2385=AM2042,$AN$2:$AN$2385))</f>
        <v>0.87316363636363636</v>
      </c>
      <c r="BI2042" s="9" t="str" cm="1">
        <f t="array" ref="BI2042">LEFT(A2042, MIN(IFERROR(FIND({"_binarized","_clean","_converted"}, A2042), LEN(A2042)+1))-1)</f>
        <v>Raisin</v>
      </c>
    </row>
    <row r="2043" spans="1:61" x14ac:dyDescent="0.25">
      <c r="A2043" t="s">
        <v>161</v>
      </c>
      <c r="B2043" s="6">
        <v>72998</v>
      </c>
      <c r="C2043">
        <v>51</v>
      </c>
      <c r="D2043">
        <v>50</v>
      </c>
      <c r="E2043">
        <v>0</v>
      </c>
      <c r="F2043" s="1">
        <v>1</v>
      </c>
      <c r="G2043">
        <v>0</v>
      </c>
      <c r="H2043">
        <v>0</v>
      </c>
      <c r="I2043" s="1">
        <v>1.5705103540061749</v>
      </c>
      <c r="J2043" s="1">
        <v>1809.833648400042</v>
      </c>
      <c r="K2043" s="1">
        <v>22.81289910731984</v>
      </c>
      <c r="L2043" s="1">
        <v>11.534800000000001</v>
      </c>
      <c r="M2043" s="1">
        <v>4.9804000000000004</v>
      </c>
      <c r="N2043" s="2">
        <v>0.29299999999999998</v>
      </c>
      <c r="O2043" s="2">
        <v>0.63200000000000001</v>
      </c>
      <c r="P2043" s="2">
        <v>0.13400000000000001</v>
      </c>
      <c r="Q2043" s="2">
        <v>0.215</v>
      </c>
      <c r="R2043" s="2">
        <v>0.97899999999999998</v>
      </c>
      <c r="S2043" s="2">
        <v>0.94799999999999995</v>
      </c>
      <c r="T2043" s="2">
        <v>1E-3</v>
      </c>
      <c r="U2043" s="2">
        <v>0.112</v>
      </c>
      <c r="V2043" s="2">
        <v>7.0000000000000007E-2</v>
      </c>
      <c r="W2043" s="2">
        <v>7.9000000000000001E-2</v>
      </c>
      <c r="X2043" s="2">
        <v>0.371</v>
      </c>
      <c r="Y2043" s="2">
        <v>0.16</v>
      </c>
      <c r="Z2043" s="2">
        <v>0.10199999999999999</v>
      </c>
      <c r="AA2043" s="2">
        <v>0.54800000000000004</v>
      </c>
      <c r="AB2043" s="2">
        <v>0.998</v>
      </c>
      <c r="AC2043" s="2">
        <v>0.502</v>
      </c>
      <c r="AD2043" s="2">
        <v>0</v>
      </c>
      <c r="AE2043" s="2">
        <v>0.5</v>
      </c>
      <c r="AF2043" s="2">
        <v>3.0000000000000001E-3</v>
      </c>
      <c r="AG2043" s="2">
        <v>0</v>
      </c>
      <c r="AH2043" s="2">
        <v>0.08</v>
      </c>
      <c r="AI2043" s="2">
        <v>0</v>
      </c>
      <c r="AJ2043" s="2">
        <v>0</v>
      </c>
      <c r="AK2043">
        <v>35091014</v>
      </c>
      <c r="AL2043">
        <v>34535</v>
      </c>
      <c r="AM2043" t="s">
        <v>60</v>
      </c>
      <c r="AN2043" s="3">
        <v>0.86117425851085694</v>
      </c>
      <c r="AO2043" s="3">
        <v>2.412572525589201E-3</v>
      </c>
      <c r="AP2043" s="3">
        <v>0.86116540204536496</v>
      </c>
      <c r="AQ2043" s="3">
        <v>2.4241416671554792E-3</v>
      </c>
      <c r="AT2043" s="10">
        <v>5.1286220550537109E-3</v>
      </c>
      <c r="AU2043" s="1">
        <v>949.6796875</v>
      </c>
      <c r="AV2043" s="5">
        <v>14233842.77811352</v>
      </c>
      <c r="AW2043" s="9">
        <v>0.90921235084533691</v>
      </c>
      <c r="AX2043">
        <v>16</v>
      </c>
      <c r="AY2043" t="s">
        <v>50</v>
      </c>
      <c r="AZ2043" s="9">
        <f>AVERAGE(MainTable[[#This Row],[f1]:[f4]])</f>
        <v>0.58160000000000001</v>
      </c>
      <c r="BA2043" s="9">
        <f>AVERAGE(MainTable[[#This Row],[l1]:[l3]])</f>
        <v>6.0999999999999999E-2</v>
      </c>
      <c r="BB2043" s="9">
        <f>AVERAGE(MainTable[[#This Row],[n1]:[lsc]])</f>
        <v>0.37633333333333335</v>
      </c>
      <c r="BC2043" s="9">
        <f>AVERAGE(MainTable[[#This Row],[density]:[clsCoef]])</f>
        <v>0.251</v>
      </c>
      <c r="BD2043" s="9">
        <f>AVERAGE(MainTable[[#This Row],[t2]:[t4]])</f>
        <v>2.7666666666666669E-2</v>
      </c>
      <c r="BE2043" s="9">
        <f>AVERAGE(MainTable[[#This Row],[c1]:[c2]])</f>
        <v>0</v>
      </c>
      <c r="BF2043" s="9">
        <f>AVERAGE(MainTable[[#This Row],[n3]], MainTable[[#This Row],[n1]], MainTable[[#This Row],[n4]])</f>
        <v>0.11366666666666665</v>
      </c>
      <c r="BG2043" s="9" t="str">
        <f>VLOOKUP(MainTable[[#This Row],[model]],ModelNames,4,FALSE)</f>
        <v>Linear</v>
      </c>
      <c r="BH2043" s="9" cm="1">
        <f t="array" ref="BH2043">MEDIAN(IF($AM$2:$AM$2385=AM2043,$AN$2:$AN$2385))</f>
        <v>0.84154689776823377</v>
      </c>
      <c r="BI2043" s="9" t="str" cm="1">
        <f t="array" ref="BI2043">LEFT(A2043, MIN(IFERROR(FIND({"_binarized","_clean","_converted"}, A2043), LEN(A2043)+1))-1)</f>
        <v>miniboone</v>
      </c>
    </row>
    <row r="2044" spans="1:61" x14ac:dyDescent="0.25">
      <c r="A2044" t="s">
        <v>180</v>
      </c>
      <c r="B2044" s="6">
        <v>10082</v>
      </c>
      <c r="C2044">
        <v>27</v>
      </c>
      <c r="D2044">
        <v>26</v>
      </c>
      <c r="E2044">
        <v>0</v>
      </c>
      <c r="F2044" s="1">
        <v>1</v>
      </c>
      <c r="G2044">
        <v>0</v>
      </c>
      <c r="H2044">
        <v>0</v>
      </c>
      <c r="I2044" s="1">
        <v>1000000</v>
      </c>
      <c r="J2044" s="1">
        <v>44.624986183096603</v>
      </c>
      <c r="K2044" s="1">
        <v>5.3353248751319251</v>
      </c>
      <c r="L2044" s="1">
        <v>30.150500000000001</v>
      </c>
      <c r="M2044" s="1">
        <v>9.4779999999999998</v>
      </c>
      <c r="N2044" s="2">
        <v>0.308</v>
      </c>
      <c r="O2044" s="2">
        <v>0.71</v>
      </c>
      <c r="P2044" s="2">
        <v>0.20599999999999999</v>
      </c>
      <c r="Q2044" s="2">
        <v>0</v>
      </c>
      <c r="R2044" s="2">
        <v>0.83599999999999997</v>
      </c>
      <c r="S2044" s="2">
        <v>0.628</v>
      </c>
      <c r="T2044" s="2">
        <v>1.2E-2</v>
      </c>
      <c r="U2044" s="2">
        <v>0.14000000000000001</v>
      </c>
      <c r="V2044" s="2">
        <v>0.09</v>
      </c>
      <c r="W2044" s="2">
        <v>2.5000000000000001E-2</v>
      </c>
      <c r="X2044" s="2">
        <v>0.25800000000000001</v>
      </c>
      <c r="Y2044" s="2">
        <v>4.2000000000000003E-2</v>
      </c>
      <c r="Z2044" s="2">
        <v>0.11600000000000001</v>
      </c>
      <c r="AA2044" s="2">
        <v>0.17199999999999999</v>
      </c>
      <c r="AB2044" s="2">
        <v>0.98499999999999999</v>
      </c>
      <c r="AC2044" s="2">
        <v>0.84399999999999997</v>
      </c>
      <c r="AD2044" s="2">
        <v>0.32100000000000001</v>
      </c>
      <c r="AE2044" s="2">
        <v>0.66500000000000004</v>
      </c>
      <c r="AF2044" s="2">
        <v>3.0000000000000001E-3</v>
      </c>
      <c r="AG2044" s="2">
        <v>2E-3</v>
      </c>
      <c r="AH2044" s="2">
        <v>0.73099999999999998</v>
      </c>
      <c r="AI2044" s="2">
        <v>0</v>
      </c>
      <c r="AJ2044" s="2">
        <v>0</v>
      </c>
      <c r="AK2044">
        <v>636149</v>
      </c>
      <c r="AL2044">
        <v>562.55999999999995</v>
      </c>
      <c r="AM2044" t="s">
        <v>56</v>
      </c>
      <c r="AN2044" s="3">
        <v>0.86004910640508059</v>
      </c>
      <c r="AO2044" s="3">
        <v>6.6910069405534322E-3</v>
      </c>
      <c r="AP2044" s="3">
        <v>0.85999933813475471</v>
      </c>
      <c r="AQ2044" s="3">
        <v>6.738846268981716E-3</v>
      </c>
      <c r="AR2044" s="3">
        <v>0.94197388532184889</v>
      </c>
      <c r="AS2044" s="3">
        <v>2.351234062735979E-3</v>
      </c>
      <c r="AT2044" s="10">
        <v>1.941919326782227E-3</v>
      </c>
      <c r="AU2044" s="1">
        <v>737.79296875</v>
      </c>
      <c r="AV2044" s="5">
        <v>5193315.6341313692</v>
      </c>
      <c r="AW2044" s="9">
        <v>1.9319777488708501</v>
      </c>
      <c r="AX2044">
        <v>10</v>
      </c>
      <c r="AY2044" t="s">
        <v>50</v>
      </c>
      <c r="AZ2044" s="9">
        <f>AVERAGE(MainTable[[#This Row],[f1]:[f4]])</f>
        <v>0.47599999999999998</v>
      </c>
      <c r="BA2044" s="9">
        <f>AVERAGE(MainTable[[#This Row],[l1]:[l3]])</f>
        <v>8.0666666666666678E-2</v>
      </c>
      <c r="BB2044" s="9">
        <f>AVERAGE(MainTable[[#This Row],[n1]:[lsc]])</f>
        <v>0.26633333333333331</v>
      </c>
      <c r="BC2044" s="9">
        <f>AVERAGE(MainTable[[#This Row],[density]:[clsCoef]])</f>
        <v>0.58250000000000002</v>
      </c>
      <c r="BD2044" s="9">
        <f>AVERAGE(MainTable[[#This Row],[t2]:[t4]])</f>
        <v>0.24533333333333332</v>
      </c>
      <c r="BE2044" s="9">
        <f>AVERAGE(MainTable[[#This Row],[c1]:[c2]])</f>
        <v>0</v>
      </c>
      <c r="BF2044" s="9">
        <f>AVERAGE(MainTable[[#This Row],[n3]], MainTable[[#This Row],[n1]], MainTable[[#This Row],[n4]])</f>
        <v>6.0999999999999999E-2</v>
      </c>
      <c r="BG2044" s="9" t="str">
        <f>VLOOKUP(MainTable[[#This Row],[model]],ModelNames,4,FALSE)</f>
        <v>Linear</v>
      </c>
      <c r="BH2044" s="9" cm="1">
        <f t="array" ref="BH2044">MEDIAN(IF($AM$2:$AM$2385=AM2044,$AN$2:$AN$2385))</f>
        <v>0.85279999999999989</v>
      </c>
      <c r="BI2044" s="9" t="str" cm="1">
        <f t="array" ref="BI2044">LEFT(A2044, MIN(IFERROR(FIND({"_binarized","_clean","_converted"}, A2044), LEN(A2044)+1))-1)</f>
        <v>pol</v>
      </c>
    </row>
    <row r="2045" spans="1:61" x14ac:dyDescent="0.25">
      <c r="A2045" t="s">
        <v>71</v>
      </c>
      <c r="B2045" s="6">
        <v>50</v>
      </c>
      <c r="C2045">
        <v>7</v>
      </c>
      <c r="D2045">
        <v>5</v>
      </c>
      <c r="E2045">
        <v>1</v>
      </c>
      <c r="F2045" s="1">
        <v>1</v>
      </c>
      <c r="G2045">
        <v>0</v>
      </c>
      <c r="H2045">
        <v>0</v>
      </c>
      <c r="I2045" s="1">
        <v>1000000</v>
      </c>
      <c r="J2045" s="1">
        <v>7.5107256179397952</v>
      </c>
      <c r="K2045" s="1">
        <v>2.2113368043483361</v>
      </c>
      <c r="L2045" s="1">
        <v>4.5484</v>
      </c>
      <c r="M2045" s="1">
        <v>4.5484</v>
      </c>
      <c r="N2045" s="2">
        <v>0.28599999999999998</v>
      </c>
      <c r="O2045" s="2">
        <v>0.47099999999999997</v>
      </c>
      <c r="P2045" s="2">
        <v>0.18099999999999999</v>
      </c>
      <c r="Q2045" s="2">
        <v>1E-3</v>
      </c>
      <c r="R2045" s="2">
        <v>0.38</v>
      </c>
      <c r="S2045" s="2">
        <v>0</v>
      </c>
      <c r="T2045" s="2">
        <v>8.9999999999999993E-3</v>
      </c>
      <c r="U2045" s="2">
        <v>0.08</v>
      </c>
      <c r="V2045" s="2">
        <v>0</v>
      </c>
      <c r="W2045" s="2">
        <v>7.0000000000000007E-2</v>
      </c>
      <c r="X2045" s="2">
        <v>0.36</v>
      </c>
      <c r="Y2045" s="2">
        <v>0.12</v>
      </c>
      <c r="Z2045" s="2">
        <v>0.04</v>
      </c>
      <c r="AA2045" s="2">
        <v>0.46</v>
      </c>
      <c r="AB2045" s="2">
        <v>0.874</v>
      </c>
      <c r="AC2045" s="2">
        <v>0.86099999999999999</v>
      </c>
      <c r="AD2045" s="2">
        <v>0.5</v>
      </c>
      <c r="AE2045" s="2">
        <v>0.69</v>
      </c>
      <c r="AF2045" s="2">
        <v>0.1</v>
      </c>
      <c r="AG2045" s="2">
        <v>0.1</v>
      </c>
      <c r="AH2045" s="2">
        <v>1</v>
      </c>
      <c r="AI2045" s="2">
        <v>0</v>
      </c>
      <c r="AJ2045" s="2">
        <v>0</v>
      </c>
      <c r="AK2045">
        <v>2288</v>
      </c>
      <c r="AL2045">
        <v>0.03</v>
      </c>
      <c r="AM2045" t="s">
        <v>52</v>
      </c>
      <c r="AN2045" s="3">
        <v>0.86</v>
      </c>
      <c r="AO2045" s="3">
        <v>4.8989794855663543E-2</v>
      </c>
      <c r="AP2045" s="3">
        <v>0.85606060606060608</v>
      </c>
      <c r="AQ2045" s="3">
        <v>5.2577431347618699E-2</v>
      </c>
      <c r="AR2045" s="3">
        <v>0.94400000000000017</v>
      </c>
      <c r="AS2045" s="3">
        <v>5.4258639865002171E-2</v>
      </c>
      <c r="AT2045" s="10">
        <v>8.870697021484375E-2</v>
      </c>
      <c r="AU2045" s="1">
        <v>293.640625</v>
      </c>
      <c r="AV2045" s="5">
        <v>563.65356497806829</v>
      </c>
      <c r="AW2045" s="9">
        <v>1.720626592636108</v>
      </c>
      <c r="AX2045">
        <v>24</v>
      </c>
      <c r="AY2045" t="s">
        <v>50</v>
      </c>
      <c r="AZ2045" s="9">
        <f>AVERAGE(MainTable[[#This Row],[f1]:[f4]])</f>
        <v>0.20659999999999998</v>
      </c>
      <c r="BA2045" s="9">
        <f>AVERAGE(MainTable[[#This Row],[l1]:[l3]])</f>
        <v>2.9666666666666664E-2</v>
      </c>
      <c r="BB2045" s="9">
        <f>AVERAGE(MainTable[[#This Row],[n1]:[lsc]])</f>
        <v>0.32066666666666666</v>
      </c>
      <c r="BC2045" s="9">
        <f>AVERAGE(MainTable[[#This Row],[density]:[clsCoef]])</f>
        <v>0.68049999999999999</v>
      </c>
      <c r="BD2045" s="9">
        <f>AVERAGE(MainTable[[#This Row],[t2]:[t4]])</f>
        <v>0.39999999999999997</v>
      </c>
      <c r="BE2045" s="9">
        <f>AVERAGE(MainTable[[#This Row],[c1]:[c2]])</f>
        <v>0</v>
      </c>
      <c r="BF2045" s="9">
        <f>AVERAGE(MainTable[[#This Row],[n3]], MainTable[[#This Row],[n1]], MainTable[[#This Row],[n4]])</f>
        <v>7.6666666666666675E-2</v>
      </c>
      <c r="BG2045" s="9" t="str">
        <f>VLOOKUP(MainTable[[#This Row],[model]],ModelNames,4,FALSE)</f>
        <v>Tree Ensemble</v>
      </c>
      <c r="BH2045" s="9" cm="1">
        <f t="array" ref="BH2045">MEDIAN(IF($AM$2:$AM$2385=AM2045,$AN$2:$AN$2385))</f>
        <v>0.87140340575455077</v>
      </c>
      <c r="BI2045" s="9" t="str" cm="1">
        <f t="array" ref="BI2045">LEFT(A2045, MIN(IFERROR(FIND({"_binarized","_clean","_converted"}, A2045), LEN(A2045)+1))-1)</f>
        <v>analcatdata_bankruptcy</v>
      </c>
    </row>
    <row r="2046" spans="1:61" x14ac:dyDescent="0.25">
      <c r="A2046" t="s">
        <v>119</v>
      </c>
      <c r="B2046" s="6">
        <v>38474</v>
      </c>
      <c r="C2046">
        <v>8</v>
      </c>
      <c r="D2046">
        <v>7</v>
      </c>
      <c r="E2046">
        <v>0</v>
      </c>
      <c r="F2046" s="1">
        <v>1</v>
      </c>
      <c r="G2046">
        <v>0</v>
      </c>
      <c r="H2046">
        <v>0</v>
      </c>
      <c r="I2046" s="1">
        <v>1000000</v>
      </c>
      <c r="J2046" s="1">
        <v>927.58364902059839</v>
      </c>
      <c r="K2046" s="1">
        <v>12.16092055860762</v>
      </c>
      <c r="L2046" s="1">
        <v>12.420199999999999</v>
      </c>
      <c r="M2046" s="1">
        <v>9.6295999999999999</v>
      </c>
      <c r="N2046" s="2">
        <v>0.41499999999999998</v>
      </c>
      <c r="O2046" s="2">
        <v>0.753</v>
      </c>
      <c r="P2046" s="2">
        <v>0.501</v>
      </c>
      <c r="Q2046" s="2">
        <v>2.4E-2</v>
      </c>
      <c r="R2046" s="2">
        <v>0.96499999999999997</v>
      </c>
      <c r="S2046" s="2">
        <v>0.96199999999999997</v>
      </c>
      <c r="T2046" s="2">
        <v>7.8E-2</v>
      </c>
      <c r="U2046" s="2">
        <v>0.26200000000000001</v>
      </c>
      <c r="V2046" s="2">
        <v>0.22</v>
      </c>
      <c r="W2046" s="2">
        <v>0.124</v>
      </c>
      <c r="X2046" s="2">
        <v>0.32800000000000001</v>
      </c>
      <c r="Y2046" s="2">
        <v>0.23400000000000001</v>
      </c>
      <c r="Z2046" s="2">
        <v>0.23300000000000001</v>
      </c>
      <c r="AA2046" s="2">
        <v>0.51400000000000001</v>
      </c>
      <c r="AB2046" s="2">
        <v>0.999</v>
      </c>
      <c r="AC2046" s="2">
        <v>0.91600000000000004</v>
      </c>
      <c r="AD2046" s="2">
        <v>0.34399999999999997</v>
      </c>
      <c r="AE2046" s="2">
        <v>0.81699999999999995</v>
      </c>
      <c r="AF2046" s="2">
        <v>0</v>
      </c>
      <c r="AG2046" s="2">
        <v>0</v>
      </c>
      <c r="AH2046" s="2">
        <v>0.85699999999999998</v>
      </c>
      <c r="AI2046" s="2">
        <v>0</v>
      </c>
      <c r="AJ2046" s="2">
        <v>0</v>
      </c>
      <c r="AK2046">
        <v>2507697</v>
      </c>
      <c r="AL2046">
        <v>674.59</v>
      </c>
      <c r="AM2046" t="s">
        <v>58</v>
      </c>
      <c r="AN2046" s="3">
        <v>0.85972345395254113</v>
      </c>
      <c r="AO2046" s="3">
        <v>1.534149689190728E-3</v>
      </c>
      <c r="AP2046" s="3">
        <v>0.85970566702263507</v>
      </c>
      <c r="AQ2046" s="3">
        <v>1.528340677390291E-3</v>
      </c>
      <c r="AR2046" s="3">
        <v>0.93958691017770446</v>
      </c>
      <c r="AS2046" s="3">
        <v>8.8026934581516127E-4</v>
      </c>
      <c r="AT2046" s="10">
        <v>2.234697341918945E-2</v>
      </c>
      <c r="AU2046" s="1">
        <v>501.73828125</v>
      </c>
      <c r="AV2046" s="5">
        <v>1721709.6596607279</v>
      </c>
      <c r="AW2046" s="9">
        <v>1.2460677623748779</v>
      </c>
      <c r="AX2046">
        <v>2</v>
      </c>
      <c r="AY2046" t="s">
        <v>50</v>
      </c>
      <c r="AZ2046" s="9">
        <f>AVERAGE(MainTable[[#This Row],[f1]:[f4]])</f>
        <v>0.64100000000000001</v>
      </c>
      <c r="BA2046" s="9">
        <f>AVERAGE(MainTable[[#This Row],[l1]:[l3]])</f>
        <v>0.18666666666666668</v>
      </c>
      <c r="BB2046" s="9">
        <f>AVERAGE(MainTable[[#This Row],[n1]:[lsc]])</f>
        <v>0.40533333333333332</v>
      </c>
      <c r="BC2046" s="9">
        <f>AVERAGE(MainTable[[#This Row],[density]:[clsCoef]])</f>
        <v>0.63</v>
      </c>
      <c r="BD2046" s="9">
        <f>AVERAGE(MainTable[[#This Row],[t2]:[t4]])</f>
        <v>0.28566666666666668</v>
      </c>
      <c r="BE2046" s="9">
        <f>AVERAGE(MainTable[[#This Row],[c1]:[c2]])</f>
        <v>0</v>
      </c>
      <c r="BF2046" s="9">
        <f>AVERAGE(MainTable[[#This Row],[n3]], MainTable[[#This Row],[n1]], MainTable[[#This Row],[n4]])</f>
        <v>0.19699999999999998</v>
      </c>
      <c r="BG2046" s="9" t="str">
        <f>VLOOKUP(MainTable[[#This Row],[model]],ModelNames,4,FALSE)</f>
        <v>Tree Ensemble</v>
      </c>
      <c r="BH2046" s="9" cm="1">
        <f t="array" ref="BH2046">MEDIAN(IF($AM$2:$AM$2385=AM2046,$AN$2:$AN$2385))</f>
        <v>0.86973139609339412</v>
      </c>
      <c r="BI2046" s="9" t="str" cm="1">
        <f t="array" ref="BI2046">LEFT(A2046, MIN(IFERROR(FIND({"_binarized","_clean","_converted"}, A2046), LEN(A2046)+1))-1)</f>
        <v>electricity</v>
      </c>
    </row>
    <row r="2047" spans="1:61" x14ac:dyDescent="0.25">
      <c r="A2047" t="s">
        <v>163</v>
      </c>
      <c r="B2047" s="6">
        <v>128</v>
      </c>
      <c r="C2047">
        <v>7</v>
      </c>
      <c r="D2047">
        <v>6</v>
      </c>
      <c r="E2047">
        <v>0</v>
      </c>
      <c r="F2047" s="1">
        <v>1</v>
      </c>
      <c r="G2047">
        <v>0</v>
      </c>
      <c r="H2047">
        <v>0</v>
      </c>
      <c r="I2047" s="1">
        <v>1000000</v>
      </c>
      <c r="J2047" s="1">
        <v>-2</v>
      </c>
      <c r="K2047" s="1">
        <v>0</v>
      </c>
      <c r="L2047" s="1">
        <v>28.704899999999999</v>
      </c>
      <c r="M2047" s="1">
        <v>32.451799999999999</v>
      </c>
      <c r="N2047" s="2">
        <v>0.48399999999999999</v>
      </c>
      <c r="O2047" s="2">
        <v>0.88200000000000001</v>
      </c>
      <c r="P2047" s="2">
        <v>0.42899999999999999</v>
      </c>
      <c r="Q2047" s="2">
        <v>1</v>
      </c>
      <c r="R2047" s="2">
        <v>1</v>
      </c>
      <c r="S2047" s="2">
        <v>1</v>
      </c>
      <c r="T2047" s="2">
        <v>0.111</v>
      </c>
      <c r="U2047" s="2">
        <v>0.312</v>
      </c>
      <c r="V2047" s="2">
        <v>0.18</v>
      </c>
      <c r="W2047" s="2">
        <v>0.17599999999999999</v>
      </c>
      <c r="X2047" s="2">
        <v>0</v>
      </c>
      <c r="Y2047" s="2">
        <v>0</v>
      </c>
      <c r="Z2047" s="2">
        <v>3.9E-2</v>
      </c>
      <c r="AA2047" s="2">
        <v>0.5</v>
      </c>
      <c r="AB2047" s="2">
        <v>0.98399999999999999</v>
      </c>
      <c r="AC2047" s="2">
        <v>0.99199999999999999</v>
      </c>
      <c r="AD2047" s="2">
        <v>1</v>
      </c>
      <c r="AE2047" s="2">
        <v>0.94299999999999995</v>
      </c>
      <c r="AF2047" s="2">
        <v>4.7E-2</v>
      </c>
      <c r="AG2047" s="2">
        <v>4.7E-2</v>
      </c>
      <c r="AH2047" s="2">
        <v>1</v>
      </c>
      <c r="AI2047" s="2">
        <v>0</v>
      </c>
      <c r="AJ2047" s="2">
        <v>0</v>
      </c>
      <c r="AK2047">
        <v>1980</v>
      </c>
      <c r="AL2047">
        <v>0.13</v>
      </c>
      <c r="AM2047" t="s">
        <v>58</v>
      </c>
      <c r="AN2047" s="3">
        <v>0.85907692307692307</v>
      </c>
      <c r="AO2047" s="3">
        <v>4.7574046925066213E-2</v>
      </c>
      <c r="AP2047" s="3">
        <v>0.85804044986053984</v>
      </c>
      <c r="AQ2047" s="3">
        <v>4.8099650676131547E-2</v>
      </c>
      <c r="AR2047" s="3">
        <v>0.94072978303747534</v>
      </c>
      <c r="AS2047" s="3">
        <v>5.8711558155666248E-2</v>
      </c>
      <c r="AT2047" s="10">
        <v>4.7695636749267578E-3</v>
      </c>
      <c r="AU2047" s="1">
        <v>301.00390625</v>
      </c>
      <c r="AV2047" s="5">
        <v>27256.161959510118</v>
      </c>
      <c r="AW2047" s="9">
        <v>0.58022141456604004</v>
      </c>
      <c r="AX2047">
        <v>2</v>
      </c>
      <c r="AY2047" t="s">
        <v>50</v>
      </c>
      <c r="AZ2047" s="9">
        <f>AVERAGE(MainTable[[#This Row],[f1]:[f4]])</f>
        <v>0.86219999999999997</v>
      </c>
      <c r="BA2047" s="9">
        <f>AVERAGE(MainTable[[#This Row],[l1]:[l3]])</f>
        <v>0.20099999999999998</v>
      </c>
      <c r="BB2047" s="9">
        <f>AVERAGE(MainTable[[#This Row],[n1]:[lsc]])</f>
        <v>0.28316666666666662</v>
      </c>
      <c r="BC2047" s="9">
        <f>AVERAGE(MainTable[[#This Row],[density]:[clsCoef]])</f>
        <v>0.996</v>
      </c>
      <c r="BD2047" s="9">
        <f>AVERAGE(MainTable[[#This Row],[t2]:[t4]])</f>
        <v>0.36466666666666669</v>
      </c>
      <c r="BE2047" s="9">
        <f>AVERAGE(MainTable[[#This Row],[c1]:[c2]])</f>
        <v>0</v>
      </c>
      <c r="BF2047" s="9">
        <f>AVERAGE(MainTable[[#This Row],[n3]], MainTable[[#This Row],[n1]], MainTable[[#This Row],[n4]])</f>
        <v>7.166666666666667E-2</v>
      </c>
      <c r="BG2047" s="9" t="str">
        <f>VLOOKUP(MainTable[[#This Row],[model]],ModelNames,4,FALSE)</f>
        <v>Tree Ensemble</v>
      </c>
      <c r="BH2047" s="9" cm="1">
        <f t="array" ref="BH2047">MEDIAN(IF($AM$2:$AM$2385=AM2047,$AN$2:$AN$2385))</f>
        <v>0.86973139609339412</v>
      </c>
      <c r="BI2047" s="9" t="str" cm="1">
        <f t="array" ref="BI2047">LEFT(A2047, MIN(IFERROR(FIND({"_binarized","_clean","_converted"}, A2047), LEN(A2047)+1))-1)</f>
        <v>mux6</v>
      </c>
    </row>
    <row r="2048" spans="1:61" x14ac:dyDescent="0.25">
      <c r="A2048" t="s">
        <v>189</v>
      </c>
      <c r="B2048" s="6">
        <v>900</v>
      </c>
      <c r="C2048">
        <v>8</v>
      </c>
      <c r="D2048">
        <v>7</v>
      </c>
      <c r="E2048">
        <v>0</v>
      </c>
      <c r="F2048" s="1">
        <v>1</v>
      </c>
      <c r="G2048">
        <v>0</v>
      </c>
      <c r="H2048">
        <v>0</v>
      </c>
      <c r="I2048" s="1">
        <v>5.2499724376447023</v>
      </c>
      <c r="J2048" s="1">
        <v>1.7492984325181951</v>
      </c>
      <c r="K2048" s="1">
        <v>1.098808175602237</v>
      </c>
      <c r="L2048" s="1">
        <v>4.4414999999999996</v>
      </c>
      <c r="M2048" s="1">
        <v>3.5278999999999998</v>
      </c>
      <c r="N2048" s="2">
        <v>0.28899999999999998</v>
      </c>
      <c r="O2048" s="2">
        <v>0.376</v>
      </c>
      <c r="P2048" s="2">
        <v>0.192</v>
      </c>
      <c r="Q2048" s="2">
        <v>6.3E-2</v>
      </c>
      <c r="R2048" s="2">
        <v>0.9</v>
      </c>
      <c r="S2048" s="2">
        <v>0.68400000000000005</v>
      </c>
      <c r="T2048" s="2">
        <v>1.2999999999999999E-2</v>
      </c>
      <c r="U2048" s="2">
        <v>0.14000000000000001</v>
      </c>
      <c r="V2048" s="2">
        <v>8.7999999999999995E-2</v>
      </c>
      <c r="W2048" s="2">
        <v>8.8999999999999996E-2</v>
      </c>
      <c r="X2048" s="2">
        <v>0.246</v>
      </c>
      <c r="Y2048" s="2">
        <v>0.17</v>
      </c>
      <c r="Z2048" s="2">
        <v>0.108</v>
      </c>
      <c r="AA2048" s="2">
        <v>0.36399999999999999</v>
      </c>
      <c r="AB2048" s="2">
        <v>0.97299999999999998</v>
      </c>
      <c r="AC2048" s="2">
        <v>0.71399999999999997</v>
      </c>
      <c r="AD2048" s="2">
        <v>0.186</v>
      </c>
      <c r="AE2048" s="2">
        <v>0.60899999999999999</v>
      </c>
      <c r="AF2048" s="2">
        <v>8.0000000000000002E-3</v>
      </c>
      <c r="AG2048" s="2">
        <v>3.0000000000000001E-3</v>
      </c>
      <c r="AH2048" s="2">
        <v>0.42899999999999999</v>
      </c>
      <c r="AI2048" s="2">
        <v>0</v>
      </c>
      <c r="AJ2048" s="2">
        <v>0</v>
      </c>
      <c r="AK2048">
        <v>64618</v>
      </c>
      <c r="AL2048">
        <v>2.0099999999999998</v>
      </c>
      <c r="AM2048" t="s">
        <v>55</v>
      </c>
      <c r="AN2048" s="3">
        <v>0.85888888888888881</v>
      </c>
      <c r="AO2048" s="3">
        <v>1.8121673811444531E-2</v>
      </c>
      <c r="AP2048" s="3">
        <v>0.85859370896664644</v>
      </c>
      <c r="AQ2048" s="3">
        <v>1.8070111617441799E-2</v>
      </c>
      <c r="AR2048" s="3">
        <v>0.93038271604938261</v>
      </c>
      <c r="AS2048" s="3">
        <v>1.8635204395426409E-2</v>
      </c>
      <c r="AT2048" s="10">
        <v>5.2475929260253906E-3</v>
      </c>
      <c r="AU2048" s="1">
        <v>348.82421875</v>
      </c>
      <c r="AV2048" s="5">
        <v>171507.20581553839</v>
      </c>
      <c r="AW2048" s="9">
        <v>0.5521852970123291</v>
      </c>
      <c r="AX2048">
        <v>16</v>
      </c>
      <c r="AY2048" t="s">
        <v>50</v>
      </c>
      <c r="AZ2048" s="9">
        <f>AVERAGE(MainTable[[#This Row],[f1]:[f4]])</f>
        <v>0.44300000000000006</v>
      </c>
      <c r="BA2048" s="9">
        <f>AVERAGE(MainTable[[#This Row],[l1]:[l3]])</f>
        <v>8.033333333333334E-2</v>
      </c>
      <c r="BB2048" s="9">
        <f>AVERAGE(MainTable[[#This Row],[n1]:[lsc]])</f>
        <v>0.32500000000000001</v>
      </c>
      <c r="BC2048" s="9">
        <f>AVERAGE(MainTable[[#This Row],[density]:[clsCoef]])</f>
        <v>0.44999999999999996</v>
      </c>
      <c r="BD2048" s="9">
        <f>AVERAGE(MainTable[[#This Row],[t2]:[t4]])</f>
        <v>0.14666666666666667</v>
      </c>
      <c r="BE2048" s="9">
        <f>AVERAGE(MainTable[[#This Row],[c1]:[c2]])</f>
        <v>0</v>
      </c>
      <c r="BF2048" s="9">
        <f>AVERAGE(MainTable[[#This Row],[n3]], MainTable[[#This Row],[n1]], MainTable[[#This Row],[n4]])</f>
        <v>0.12233333333333334</v>
      </c>
      <c r="BG2048" s="9" t="str">
        <f>VLOOKUP(MainTable[[#This Row],[model]],ModelNames,4,FALSE)</f>
        <v>Tree Ensemble</v>
      </c>
      <c r="BH2048" s="9" cm="1">
        <f t="array" ref="BH2048">MEDIAN(IF($AM$2:$AM$2385=AM2048,$AN$2:$AN$2385))</f>
        <v>0.88267425723439863</v>
      </c>
      <c r="BI2048" s="9" t="str" cm="1">
        <f t="array" ref="BI2048">LEFT(A2048, MIN(IFERROR(FIND({"_binarized","_clean","_converted"}, A2048), LEN(A2048)+1))-1)</f>
        <v>Raisin</v>
      </c>
    </row>
    <row r="2049" spans="1:61" x14ac:dyDescent="0.25">
      <c r="A2049" t="s">
        <v>132</v>
      </c>
      <c r="B2049" s="6">
        <v>13488</v>
      </c>
      <c r="C2049">
        <v>17</v>
      </c>
      <c r="D2049">
        <v>16</v>
      </c>
      <c r="E2049">
        <v>0</v>
      </c>
      <c r="F2049" s="1">
        <v>1</v>
      </c>
      <c r="G2049">
        <v>0</v>
      </c>
      <c r="H2049">
        <v>0</v>
      </c>
      <c r="I2049" s="1">
        <v>119.9856017277927</v>
      </c>
      <c r="J2049" s="1">
        <v>355.62645448257172</v>
      </c>
      <c r="K2049" s="1">
        <v>6.8335313784641638</v>
      </c>
      <c r="L2049" s="1">
        <v>10.815200000000001</v>
      </c>
      <c r="M2049" s="1">
        <v>7.5679999999999996</v>
      </c>
      <c r="N2049" s="2">
        <v>0.38400000000000001</v>
      </c>
      <c r="O2049" s="2">
        <v>0.73599999999999999</v>
      </c>
      <c r="P2049" s="2">
        <v>0.315</v>
      </c>
      <c r="Q2049" s="2">
        <v>5.5E-2</v>
      </c>
      <c r="R2049" s="2">
        <v>0.999</v>
      </c>
      <c r="S2049" s="2">
        <v>0.99299999999999999</v>
      </c>
      <c r="T2049" s="2">
        <v>0.04</v>
      </c>
      <c r="U2049" s="2">
        <v>0.18099999999999999</v>
      </c>
      <c r="V2049" s="2">
        <v>0.13400000000000001</v>
      </c>
      <c r="W2049" s="2">
        <v>9.2999999999999999E-2</v>
      </c>
      <c r="X2049" s="2">
        <v>0.41399999999999998</v>
      </c>
      <c r="Y2049" s="2">
        <v>0.184</v>
      </c>
      <c r="Z2049" s="2">
        <v>0.113</v>
      </c>
      <c r="AA2049" s="2">
        <v>0.69199999999999995</v>
      </c>
      <c r="AB2049" s="2">
        <v>0.999</v>
      </c>
      <c r="AC2049" s="2">
        <v>0.82099999999999995</v>
      </c>
      <c r="AD2049" s="2">
        <v>0.26700000000000002</v>
      </c>
      <c r="AE2049" s="2">
        <v>0.72499999999999998</v>
      </c>
      <c r="AF2049" s="2">
        <v>1E-3</v>
      </c>
      <c r="AG2049" s="2">
        <v>1E-3</v>
      </c>
      <c r="AH2049" s="2">
        <v>0.68799999999999994</v>
      </c>
      <c r="AI2049" s="2">
        <v>0</v>
      </c>
      <c r="AJ2049" s="2">
        <v>0</v>
      </c>
      <c r="AK2049">
        <v>1747783</v>
      </c>
      <c r="AL2049">
        <v>762.13</v>
      </c>
      <c r="AM2049" t="s">
        <v>53</v>
      </c>
      <c r="AN2049" s="3">
        <v>0.85750279048763234</v>
      </c>
      <c r="AO2049" s="3">
        <v>2.3270469842486909E-3</v>
      </c>
      <c r="AP2049" s="3">
        <v>0.85749394188365158</v>
      </c>
      <c r="AQ2049" s="3">
        <v>2.3217201344211151E-3</v>
      </c>
      <c r="AR2049" s="3">
        <v>0.92479168687823565</v>
      </c>
      <c r="AS2049" s="3">
        <v>1.729254435067544E-3</v>
      </c>
      <c r="AT2049" s="10">
        <v>0.1706700325012207</v>
      </c>
      <c r="AU2049" s="1">
        <v>389.21484375</v>
      </c>
      <c r="AV2049" s="5">
        <v>79041.409920066159</v>
      </c>
      <c r="AW2049" s="9">
        <v>1.6688351631164551</v>
      </c>
      <c r="AX2049">
        <v>24</v>
      </c>
      <c r="AY2049" t="s">
        <v>50</v>
      </c>
      <c r="AZ2049" s="9">
        <f>AVERAGE(MainTable[[#This Row],[f1]:[f4]])</f>
        <v>0.61959999999999993</v>
      </c>
      <c r="BA2049" s="9">
        <f>AVERAGE(MainTable[[#This Row],[l1]:[l3]])</f>
        <v>0.11833333333333333</v>
      </c>
      <c r="BB2049" s="9">
        <f>AVERAGE(MainTable[[#This Row],[n1]:[lsc]])</f>
        <v>0.41583333333333333</v>
      </c>
      <c r="BC2049" s="9">
        <f>AVERAGE(MainTable[[#This Row],[density]:[clsCoef]])</f>
        <v>0.54400000000000004</v>
      </c>
      <c r="BD2049" s="9">
        <f>AVERAGE(MainTable[[#This Row],[t2]:[t4]])</f>
        <v>0.22999999999999998</v>
      </c>
      <c r="BE2049" s="9">
        <f>AVERAGE(MainTable[[#This Row],[c1]:[c2]])</f>
        <v>0</v>
      </c>
      <c r="BF2049" s="9">
        <f>AVERAGE(MainTable[[#This Row],[n3]], MainTable[[#This Row],[n1]], MainTable[[#This Row],[n4]])</f>
        <v>0.13</v>
      </c>
      <c r="BG2049" s="9" t="str">
        <f>VLOOKUP(MainTable[[#This Row],[model]],ModelNames,4,FALSE)</f>
        <v>Instance-based</v>
      </c>
      <c r="BH2049" s="9" cm="1">
        <f t="array" ref="BH2049">MEDIAN(IF($AM$2:$AM$2385=AM2049,$AN$2:$AN$2385))</f>
        <v>0.85</v>
      </c>
      <c r="BI2049" s="9" t="str" cm="1">
        <f t="array" ref="BI2049">LEFT(A2049, MIN(IFERROR(FIND({"_binarized","_clean","_converted"}, A2049), LEN(A2049)+1))-1)</f>
        <v>house_16h</v>
      </c>
    </row>
    <row r="2050" spans="1:61" x14ac:dyDescent="0.25">
      <c r="A2050" t="s">
        <v>189</v>
      </c>
      <c r="B2050" s="6">
        <v>900</v>
      </c>
      <c r="C2050">
        <v>8</v>
      </c>
      <c r="D2050">
        <v>7</v>
      </c>
      <c r="E2050">
        <v>0</v>
      </c>
      <c r="F2050" s="1">
        <v>1</v>
      </c>
      <c r="G2050">
        <v>0</v>
      </c>
      <c r="H2050">
        <v>0</v>
      </c>
      <c r="I2050" s="1">
        <v>5.2499724376447023</v>
      </c>
      <c r="J2050" s="1">
        <v>1.7492984325181951</v>
      </c>
      <c r="K2050" s="1">
        <v>1.098808175602237</v>
      </c>
      <c r="L2050" s="1">
        <v>4.4414999999999996</v>
      </c>
      <c r="M2050" s="1">
        <v>3.5278999999999998</v>
      </c>
      <c r="N2050" s="2">
        <v>0.28899999999999998</v>
      </c>
      <c r="O2050" s="2">
        <v>0.376</v>
      </c>
      <c r="P2050" s="2">
        <v>0.192</v>
      </c>
      <c r="Q2050" s="2">
        <v>6.3E-2</v>
      </c>
      <c r="R2050" s="2">
        <v>0.9</v>
      </c>
      <c r="S2050" s="2">
        <v>0.68400000000000005</v>
      </c>
      <c r="T2050" s="2">
        <v>1.2999999999999999E-2</v>
      </c>
      <c r="U2050" s="2">
        <v>0.14000000000000001</v>
      </c>
      <c r="V2050" s="2">
        <v>8.7999999999999995E-2</v>
      </c>
      <c r="W2050" s="2">
        <v>8.8999999999999996E-2</v>
      </c>
      <c r="X2050" s="2">
        <v>0.246</v>
      </c>
      <c r="Y2050" s="2">
        <v>0.17</v>
      </c>
      <c r="Z2050" s="2">
        <v>0.108</v>
      </c>
      <c r="AA2050" s="2">
        <v>0.36399999999999999</v>
      </c>
      <c r="AB2050" s="2">
        <v>0.97299999999999998</v>
      </c>
      <c r="AC2050" s="2">
        <v>0.71399999999999997</v>
      </c>
      <c r="AD2050" s="2">
        <v>0.186</v>
      </c>
      <c r="AE2050" s="2">
        <v>0.60899999999999999</v>
      </c>
      <c r="AF2050" s="2">
        <v>8.0000000000000002E-3</v>
      </c>
      <c r="AG2050" s="2">
        <v>3.0000000000000001E-3</v>
      </c>
      <c r="AH2050" s="2">
        <v>0.42899999999999999</v>
      </c>
      <c r="AI2050" s="2">
        <v>0</v>
      </c>
      <c r="AJ2050" s="2">
        <v>0</v>
      </c>
      <c r="AK2050">
        <v>64618</v>
      </c>
      <c r="AL2050">
        <v>2.0099999999999998</v>
      </c>
      <c r="AM2050" t="s">
        <v>61</v>
      </c>
      <c r="AN2050" s="3">
        <v>0.85666666666666669</v>
      </c>
      <c r="AO2050" s="3">
        <v>1.3333333333333339E-2</v>
      </c>
      <c r="AP2050" s="3">
        <v>0.85608592367641057</v>
      </c>
      <c r="AQ2050" s="3">
        <v>1.3249069628947001E-2</v>
      </c>
      <c r="AR2050" s="3">
        <v>0.92066666666666674</v>
      </c>
      <c r="AS2050" s="3">
        <v>1.8302376490927891E-2</v>
      </c>
      <c r="AT2050" s="10">
        <v>1.735448837280273E-3</v>
      </c>
      <c r="AU2050" s="1">
        <v>349.28515625</v>
      </c>
      <c r="AV2050" s="5">
        <v>518597.82937216648</v>
      </c>
      <c r="AW2050" s="9">
        <v>2.4788618087768551E-2</v>
      </c>
      <c r="AX2050">
        <v>4</v>
      </c>
      <c r="AY2050" t="s">
        <v>50</v>
      </c>
      <c r="AZ2050" s="9">
        <f>AVERAGE(MainTable[[#This Row],[f1]:[f4]])</f>
        <v>0.44300000000000006</v>
      </c>
      <c r="BA2050" s="9">
        <f>AVERAGE(MainTable[[#This Row],[l1]:[l3]])</f>
        <v>8.033333333333334E-2</v>
      </c>
      <c r="BB2050" s="9">
        <f>AVERAGE(MainTable[[#This Row],[n1]:[lsc]])</f>
        <v>0.32500000000000001</v>
      </c>
      <c r="BC2050" s="9">
        <f>AVERAGE(MainTable[[#This Row],[density]:[clsCoef]])</f>
        <v>0.44999999999999996</v>
      </c>
      <c r="BD2050" s="9">
        <f>AVERAGE(MainTable[[#This Row],[t2]:[t4]])</f>
        <v>0.14666666666666667</v>
      </c>
      <c r="BE2050" s="9">
        <f>AVERAGE(MainTable[[#This Row],[c1]:[c2]])</f>
        <v>0</v>
      </c>
      <c r="BF2050" s="9">
        <f>AVERAGE(MainTable[[#This Row],[n3]], MainTable[[#This Row],[n1]], MainTable[[#This Row],[n4]])</f>
        <v>0.12233333333333334</v>
      </c>
      <c r="BG2050" s="9" t="str">
        <f>VLOOKUP(MainTable[[#This Row],[model]],ModelNames,4,FALSE)</f>
        <v>Discriminant</v>
      </c>
      <c r="BH2050" s="9" cm="1">
        <f t="array" ref="BH2050">MEDIAN(IF($AM$2:$AM$2385=AM2050,$AN$2:$AN$2385))</f>
        <v>0.82848361206198695</v>
      </c>
      <c r="BI2050" s="9" t="str" cm="1">
        <f t="array" ref="BI2050">LEFT(A2050, MIN(IFERROR(FIND({"_binarized","_clean","_converted"}, A2050), LEN(A2050)+1))-1)</f>
        <v>Raisin</v>
      </c>
    </row>
    <row r="2051" spans="1:61" x14ac:dyDescent="0.25">
      <c r="A2051" t="s">
        <v>185</v>
      </c>
      <c r="B2051" s="6">
        <v>250</v>
      </c>
      <c r="C2051">
        <v>3</v>
      </c>
      <c r="D2051">
        <v>2</v>
      </c>
      <c r="E2051">
        <v>0</v>
      </c>
      <c r="F2051" s="1">
        <v>1</v>
      </c>
      <c r="G2051">
        <v>0</v>
      </c>
      <c r="H2051">
        <v>0</v>
      </c>
      <c r="I2051" s="1">
        <v>1000000</v>
      </c>
      <c r="J2051" s="1">
        <v>-0.88534094814353159</v>
      </c>
      <c r="K2051" s="1">
        <v>0.14775745458121289</v>
      </c>
      <c r="L2051" s="1">
        <v>3.6002999999999998</v>
      </c>
      <c r="M2051" s="1">
        <v>3.6002999999999998</v>
      </c>
      <c r="N2051" s="2">
        <v>0.32100000000000001</v>
      </c>
      <c r="O2051" s="2">
        <v>0.33900000000000002</v>
      </c>
      <c r="P2051" s="2">
        <v>0.186</v>
      </c>
      <c r="Q2051" s="2">
        <v>0.3</v>
      </c>
      <c r="R2051" s="2">
        <v>0.75600000000000001</v>
      </c>
      <c r="S2051" s="2">
        <v>0.63200000000000001</v>
      </c>
      <c r="T2051" s="2">
        <v>4.3999999999999997E-2</v>
      </c>
      <c r="U2051" s="2">
        <v>0.14000000000000001</v>
      </c>
      <c r="V2051" s="2">
        <v>8.4000000000000005E-2</v>
      </c>
      <c r="W2051" s="2">
        <v>7.1999999999999995E-2</v>
      </c>
      <c r="X2051" s="2">
        <v>0.16900000000000001</v>
      </c>
      <c r="Y2051" s="2">
        <v>0.128</v>
      </c>
      <c r="Z2051" s="2">
        <v>0.156</v>
      </c>
      <c r="AA2051" s="2">
        <v>0.25600000000000001</v>
      </c>
      <c r="AB2051" s="2">
        <v>0.93500000000000005</v>
      </c>
      <c r="AC2051" s="2">
        <v>0.85</v>
      </c>
      <c r="AD2051" s="2">
        <v>0.23</v>
      </c>
      <c r="AE2051" s="2">
        <v>0.75800000000000001</v>
      </c>
      <c r="AF2051" s="2">
        <v>8.0000000000000002E-3</v>
      </c>
      <c r="AG2051" s="2">
        <v>8.0000000000000002E-3</v>
      </c>
      <c r="AH2051" s="2">
        <v>1</v>
      </c>
      <c r="AI2051" s="2">
        <v>0</v>
      </c>
      <c r="AJ2051" s="2">
        <v>0</v>
      </c>
      <c r="AK2051">
        <v>6346</v>
      </c>
      <c r="AL2051">
        <v>7.0000000000000007E-2</v>
      </c>
      <c r="AM2051" t="s">
        <v>56</v>
      </c>
      <c r="AN2051" s="3">
        <v>0.85600000000000009</v>
      </c>
      <c r="AO2051" s="3">
        <v>1.4966629547095781E-2</v>
      </c>
      <c r="AP2051" s="3">
        <v>0.8552552673716356</v>
      </c>
      <c r="AQ2051" s="3">
        <v>1.5273225533260061E-2</v>
      </c>
      <c r="AR2051" s="3">
        <v>0.9404800000000002</v>
      </c>
      <c r="AS2051" s="3">
        <v>1.552577212250654E-2</v>
      </c>
      <c r="AT2051" s="10">
        <v>1.5773773193359379E-3</v>
      </c>
      <c r="AU2051" s="1">
        <v>262.23046875</v>
      </c>
      <c r="AV2051" s="5">
        <v>158490.931076179</v>
      </c>
      <c r="AW2051" s="9">
        <v>3.8903951644897461E-2</v>
      </c>
      <c r="AX2051">
        <v>10</v>
      </c>
      <c r="AY2051" t="s">
        <v>50</v>
      </c>
      <c r="AZ2051" s="9">
        <f>AVERAGE(MainTable[[#This Row],[f1]:[f4]])</f>
        <v>0.44259999999999999</v>
      </c>
      <c r="BA2051" s="9">
        <f>AVERAGE(MainTable[[#This Row],[l1]:[l3]])</f>
        <v>8.9333333333333334E-2</v>
      </c>
      <c r="BB2051" s="9">
        <f>AVERAGE(MainTable[[#This Row],[n1]:[lsc]])</f>
        <v>0.28600000000000003</v>
      </c>
      <c r="BC2051" s="9">
        <f>AVERAGE(MainTable[[#This Row],[density]:[clsCoef]])</f>
        <v>0.54</v>
      </c>
      <c r="BD2051" s="9">
        <f>AVERAGE(MainTable[[#This Row],[t2]:[t4]])</f>
        <v>0.33866666666666667</v>
      </c>
      <c r="BE2051" s="9">
        <f>AVERAGE(MainTable[[#This Row],[c1]:[c2]])</f>
        <v>0</v>
      </c>
      <c r="BF2051" s="9">
        <f>AVERAGE(MainTable[[#This Row],[n3]], MainTable[[#This Row],[n1]], MainTable[[#This Row],[n4]])</f>
        <v>0.11866666666666666</v>
      </c>
      <c r="BG2051" s="9" t="str">
        <f>VLOOKUP(MainTable[[#This Row],[model]],ModelNames,4,FALSE)</f>
        <v>Linear</v>
      </c>
      <c r="BH2051" s="9" cm="1">
        <f t="array" ref="BH2051">MEDIAN(IF($AM$2:$AM$2385=AM2051,$AN$2:$AN$2385))</f>
        <v>0.85279999999999989</v>
      </c>
      <c r="BI2051" s="9" t="str" cm="1">
        <f t="array" ref="BI2051">LEFT(A2051, MIN(IFERROR(FIND({"_binarized","_clean","_converted"}, A2051), LEN(A2051)+1))-1)</f>
        <v>prnn_synth</v>
      </c>
    </row>
    <row r="2052" spans="1:61" x14ac:dyDescent="0.25">
      <c r="A2052" t="s">
        <v>185</v>
      </c>
      <c r="B2052" s="6">
        <v>250</v>
      </c>
      <c r="C2052">
        <v>3</v>
      </c>
      <c r="D2052">
        <v>2</v>
      </c>
      <c r="E2052">
        <v>0</v>
      </c>
      <c r="F2052" s="1">
        <v>1</v>
      </c>
      <c r="G2052">
        <v>0</v>
      </c>
      <c r="H2052">
        <v>0</v>
      </c>
      <c r="I2052" s="1">
        <v>1000000</v>
      </c>
      <c r="J2052" s="1">
        <v>-0.88534094814353159</v>
      </c>
      <c r="K2052" s="1">
        <v>0.14775745458121289</v>
      </c>
      <c r="L2052" s="1">
        <v>3.6002999999999998</v>
      </c>
      <c r="M2052" s="1">
        <v>3.6002999999999998</v>
      </c>
      <c r="N2052" s="2">
        <v>0.32100000000000001</v>
      </c>
      <c r="O2052" s="2">
        <v>0.33900000000000002</v>
      </c>
      <c r="P2052" s="2">
        <v>0.186</v>
      </c>
      <c r="Q2052" s="2">
        <v>0.3</v>
      </c>
      <c r="R2052" s="2">
        <v>0.75600000000000001</v>
      </c>
      <c r="S2052" s="2">
        <v>0.63200000000000001</v>
      </c>
      <c r="T2052" s="2">
        <v>4.3999999999999997E-2</v>
      </c>
      <c r="U2052" s="2">
        <v>0.14000000000000001</v>
      </c>
      <c r="V2052" s="2">
        <v>8.4000000000000005E-2</v>
      </c>
      <c r="W2052" s="2">
        <v>7.1999999999999995E-2</v>
      </c>
      <c r="X2052" s="2">
        <v>0.16900000000000001</v>
      </c>
      <c r="Y2052" s="2">
        <v>0.128</v>
      </c>
      <c r="Z2052" s="2">
        <v>0.156</v>
      </c>
      <c r="AA2052" s="2">
        <v>0.25600000000000001</v>
      </c>
      <c r="AB2052" s="2">
        <v>0.93500000000000005</v>
      </c>
      <c r="AC2052" s="2">
        <v>0.85</v>
      </c>
      <c r="AD2052" s="2">
        <v>0.23</v>
      </c>
      <c r="AE2052" s="2">
        <v>0.75800000000000001</v>
      </c>
      <c r="AF2052" s="2">
        <v>8.0000000000000002E-3</v>
      </c>
      <c r="AG2052" s="2">
        <v>8.0000000000000002E-3</v>
      </c>
      <c r="AH2052" s="2">
        <v>1</v>
      </c>
      <c r="AI2052" s="2">
        <v>0</v>
      </c>
      <c r="AJ2052" s="2">
        <v>0</v>
      </c>
      <c r="AK2052">
        <v>6346</v>
      </c>
      <c r="AL2052">
        <v>7.0000000000000007E-2</v>
      </c>
      <c r="AM2052" t="s">
        <v>61</v>
      </c>
      <c r="AN2052" s="3">
        <v>0.85600000000000009</v>
      </c>
      <c r="AO2052" s="3">
        <v>1.4966629547095781E-2</v>
      </c>
      <c r="AP2052" s="3">
        <v>0.8552552673716356</v>
      </c>
      <c r="AQ2052" s="3">
        <v>1.5273225533260061E-2</v>
      </c>
      <c r="AR2052" s="3">
        <v>0.93567999999999996</v>
      </c>
      <c r="AS2052" s="3">
        <v>1.336359233140553E-2</v>
      </c>
      <c r="AT2052" s="10">
        <v>1.4853477478027339E-3</v>
      </c>
      <c r="AU2052" s="1">
        <v>265.25390625</v>
      </c>
      <c r="AV2052" s="5">
        <v>168310.7544141252</v>
      </c>
      <c r="AW2052" s="9">
        <v>2.4447917938232418E-2</v>
      </c>
      <c r="AX2052">
        <v>4</v>
      </c>
      <c r="AY2052" t="s">
        <v>50</v>
      </c>
      <c r="AZ2052" s="9">
        <f>AVERAGE(MainTable[[#This Row],[f1]:[f4]])</f>
        <v>0.44259999999999999</v>
      </c>
      <c r="BA2052" s="9">
        <f>AVERAGE(MainTable[[#This Row],[l1]:[l3]])</f>
        <v>8.9333333333333334E-2</v>
      </c>
      <c r="BB2052" s="9">
        <f>AVERAGE(MainTable[[#This Row],[n1]:[lsc]])</f>
        <v>0.28600000000000003</v>
      </c>
      <c r="BC2052" s="9">
        <f>AVERAGE(MainTable[[#This Row],[density]:[clsCoef]])</f>
        <v>0.54</v>
      </c>
      <c r="BD2052" s="9">
        <f>AVERAGE(MainTable[[#This Row],[t2]:[t4]])</f>
        <v>0.33866666666666667</v>
      </c>
      <c r="BE2052" s="9">
        <f>AVERAGE(MainTable[[#This Row],[c1]:[c2]])</f>
        <v>0</v>
      </c>
      <c r="BF2052" s="9">
        <f>AVERAGE(MainTable[[#This Row],[n3]], MainTable[[#This Row],[n1]], MainTable[[#This Row],[n4]])</f>
        <v>0.11866666666666666</v>
      </c>
      <c r="BG2052" s="9" t="str">
        <f>VLOOKUP(MainTable[[#This Row],[model]],ModelNames,4,FALSE)</f>
        <v>Discriminant</v>
      </c>
      <c r="BH2052" s="9" cm="1">
        <f t="array" ref="BH2052">MEDIAN(IF($AM$2:$AM$2385=AM2052,$AN$2:$AN$2385))</f>
        <v>0.82848361206198695</v>
      </c>
      <c r="BI2052" s="9" t="str" cm="1">
        <f t="array" ref="BI2052">LEFT(A2052, MIN(IFERROR(FIND({"_binarized","_clean","_converted"}, A2052), LEN(A2052)+1))-1)</f>
        <v>prnn_synth</v>
      </c>
    </row>
    <row r="2053" spans="1:61" x14ac:dyDescent="0.25">
      <c r="A2053" t="s">
        <v>189</v>
      </c>
      <c r="B2053" s="6">
        <v>900</v>
      </c>
      <c r="C2053">
        <v>8</v>
      </c>
      <c r="D2053">
        <v>7</v>
      </c>
      <c r="E2053">
        <v>0</v>
      </c>
      <c r="F2053" s="1">
        <v>1</v>
      </c>
      <c r="G2053">
        <v>0</v>
      </c>
      <c r="H2053">
        <v>0</v>
      </c>
      <c r="I2053" s="1">
        <v>5.2499724376447023</v>
      </c>
      <c r="J2053" s="1">
        <v>1.7492984325181951</v>
      </c>
      <c r="K2053" s="1">
        <v>1.098808175602237</v>
      </c>
      <c r="L2053" s="1">
        <v>4.4414999999999996</v>
      </c>
      <c r="M2053" s="1">
        <v>3.5278999999999998</v>
      </c>
      <c r="N2053" s="2">
        <v>0.28899999999999998</v>
      </c>
      <c r="O2053" s="2">
        <v>0.376</v>
      </c>
      <c r="P2053" s="2">
        <v>0.192</v>
      </c>
      <c r="Q2053" s="2">
        <v>6.3E-2</v>
      </c>
      <c r="R2053" s="2">
        <v>0.9</v>
      </c>
      <c r="S2053" s="2">
        <v>0.68400000000000005</v>
      </c>
      <c r="T2053" s="2">
        <v>1.2999999999999999E-2</v>
      </c>
      <c r="U2053" s="2">
        <v>0.14000000000000001</v>
      </c>
      <c r="V2053" s="2">
        <v>8.7999999999999995E-2</v>
      </c>
      <c r="W2053" s="2">
        <v>8.8999999999999996E-2</v>
      </c>
      <c r="X2053" s="2">
        <v>0.246</v>
      </c>
      <c r="Y2053" s="2">
        <v>0.17</v>
      </c>
      <c r="Z2053" s="2">
        <v>0.108</v>
      </c>
      <c r="AA2053" s="2">
        <v>0.36399999999999999</v>
      </c>
      <c r="AB2053" s="2">
        <v>0.97299999999999998</v>
      </c>
      <c r="AC2053" s="2">
        <v>0.71399999999999997</v>
      </c>
      <c r="AD2053" s="2">
        <v>0.186</v>
      </c>
      <c r="AE2053" s="2">
        <v>0.60899999999999999</v>
      </c>
      <c r="AF2053" s="2">
        <v>8.0000000000000002E-3</v>
      </c>
      <c r="AG2053" s="2">
        <v>3.0000000000000001E-3</v>
      </c>
      <c r="AH2053" s="2">
        <v>0.42899999999999999</v>
      </c>
      <c r="AI2053" s="2">
        <v>0</v>
      </c>
      <c r="AJ2053" s="2">
        <v>0</v>
      </c>
      <c r="AK2053">
        <v>64618</v>
      </c>
      <c r="AL2053">
        <v>2.0099999999999998</v>
      </c>
      <c r="AM2053" t="s">
        <v>59</v>
      </c>
      <c r="AN2053" s="3">
        <v>0.8533333333333335</v>
      </c>
      <c r="AO2053" s="3">
        <v>2.293307493394477E-2</v>
      </c>
      <c r="AP2053" s="3">
        <v>0.85321590260398816</v>
      </c>
      <c r="AQ2053" s="3">
        <v>2.294115799581653E-2</v>
      </c>
      <c r="AR2053" s="3">
        <v>0.9281728395061728</v>
      </c>
      <c r="AS2053" s="3">
        <v>1.8406475868820341E-2</v>
      </c>
      <c r="AT2053" s="10">
        <v>3.6320686340332031E-3</v>
      </c>
      <c r="AU2053" s="1">
        <v>347.5390625</v>
      </c>
      <c r="AV2053" s="5">
        <v>247792.67428121311</v>
      </c>
      <c r="AW2053" s="9">
        <v>0.25878143310546881</v>
      </c>
      <c r="AX2053">
        <v>1</v>
      </c>
      <c r="AY2053" t="s">
        <v>50</v>
      </c>
      <c r="AZ2053" s="9">
        <f>AVERAGE(MainTable[[#This Row],[f1]:[f4]])</f>
        <v>0.44300000000000006</v>
      </c>
      <c r="BA2053" s="9">
        <f>AVERAGE(MainTable[[#This Row],[l1]:[l3]])</f>
        <v>8.033333333333334E-2</v>
      </c>
      <c r="BB2053" s="9">
        <f>AVERAGE(MainTable[[#This Row],[n1]:[lsc]])</f>
        <v>0.32500000000000001</v>
      </c>
      <c r="BC2053" s="9">
        <f>AVERAGE(MainTable[[#This Row],[density]:[clsCoef]])</f>
        <v>0.44999999999999996</v>
      </c>
      <c r="BD2053" s="9">
        <f>AVERAGE(MainTable[[#This Row],[t2]:[t4]])</f>
        <v>0.14666666666666667</v>
      </c>
      <c r="BE2053" s="9">
        <f>AVERAGE(MainTable[[#This Row],[c1]:[c2]])</f>
        <v>0</v>
      </c>
      <c r="BF2053" s="9">
        <f>AVERAGE(MainTable[[#This Row],[n3]], MainTable[[#This Row],[n1]], MainTable[[#This Row],[n4]])</f>
        <v>0.12233333333333334</v>
      </c>
      <c r="BG2053" s="9" t="str">
        <f>VLOOKUP(MainTable[[#This Row],[model]],ModelNames,4,FALSE)</f>
        <v>Tree Ensemble</v>
      </c>
      <c r="BH2053" s="9" cm="1">
        <f t="array" ref="BH2053">MEDIAN(IF($AM$2:$AM$2385=AM2053,$AN$2:$AN$2385))</f>
        <v>0.86949265687583444</v>
      </c>
      <c r="BI2053" s="9" t="str" cm="1">
        <f t="array" ref="BI2053">LEFT(A2053, MIN(IFERROR(FIND({"_binarized","_clean","_converted"}, A2053), LEN(A2053)+1))-1)</f>
        <v>Raisin</v>
      </c>
    </row>
    <row r="2054" spans="1:61" x14ac:dyDescent="0.25">
      <c r="A2054" t="s">
        <v>189</v>
      </c>
      <c r="B2054" s="6">
        <v>900</v>
      </c>
      <c r="C2054">
        <v>8</v>
      </c>
      <c r="D2054">
        <v>7</v>
      </c>
      <c r="E2054">
        <v>0</v>
      </c>
      <c r="F2054" s="1">
        <v>1</v>
      </c>
      <c r="G2054">
        <v>0</v>
      </c>
      <c r="H2054">
        <v>0</v>
      </c>
      <c r="I2054" s="1">
        <v>5.2499724376447023</v>
      </c>
      <c r="J2054" s="1">
        <v>1.7492984325181951</v>
      </c>
      <c r="K2054" s="1">
        <v>1.098808175602237</v>
      </c>
      <c r="L2054" s="1">
        <v>4.4414999999999996</v>
      </c>
      <c r="M2054" s="1">
        <v>3.5278999999999998</v>
      </c>
      <c r="N2054" s="2">
        <v>0.28899999999999998</v>
      </c>
      <c r="O2054" s="2">
        <v>0.376</v>
      </c>
      <c r="P2054" s="2">
        <v>0.192</v>
      </c>
      <c r="Q2054" s="2">
        <v>6.3E-2</v>
      </c>
      <c r="R2054" s="2">
        <v>0.9</v>
      </c>
      <c r="S2054" s="2">
        <v>0.68400000000000005</v>
      </c>
      <c r="T2054" s="2">
        <v>1.2999999999999999E-2</v>
      </c>
      <c r="U2054" s="2">
        <v>0.14000000000000001</v>
      </c>
      <c r="V2054" s="2">
        <v>8.7999999999999995E-2</v>
      </c>
      <c r="W2054" s="2">
        <v>8.8999999999999996E-2</v>
      </c>
      <c r="X2054" s="2">
        <v>0.246</v>
      </c>
      <c r="Y2054" s="2">
        <v>0.17</v>
      </c>
      <c r="Z2054" s="2">
        <v>0.108</v>
      </c>
      <c r="AA2054" s="2">
        <v>0.36399999999999999</v>
      </c>
      <c r="AB2054" s="2">
        <v>0.97299999999999998</v>
      </c>
      <c r="AC2054" s="2">
        <v>0.71399999999999997</v>
      </c>
      <c r="AD2054" s="2">
        <v>0.186</v>
      </c>
      <c r="AE2054" s="2">
        <v>0.60899999999999999</v>
      </c>
      <c r="AF2054" s="2">
        <v>8.0000000000000002E-3</v>
      </c>
      <c r="AG2054" s="2">
        <v>3.0000000000000001E-3</v>
      </c>
      <c r="AH2054" s="2">
        <v>0.42899999999999999</v>
      </c>
      <c r="AI2054" s="2">
        <v>0</v>
      </c>
      <c r="AJ2054" s="2">
        <v>0</v>
      </c>
      <c r="AK2054">
        <v>64618</v>
      </c>
      <c r="AL2054">
        <v>2.0099999999999998</v>
      </c>
      <c r="AM2054" t="s">
        <v>53</v>
      </c>
      <c r="AN2054" s="3">
        <v>0.85333333333333328</v>
      </c>
      <c r="AO2054" s="3">
        <v>1.0886621079036349E-2</v>
      </c>
      <c r="AP2054" s="3">
        <v>0.85315437534768956</v>
      </c>
      <c r="AQ2054" s="3">
        <v>1.0967457513723159E-2</v>
      </c>
      <c r="AR2054" s="3">
        <v>0.92339506172839503</v>
      </c>
      <c r="AS2054" s="3">
        <v>1.701747848530636E-2</v>
      </c>
      <c r="AT2054" s="10">
        <v>5.8646202087402344E-3</v>
      </c>
      <c r="AU2054" s="1">
        <v>349.39453125</v>
      </c>
      <c r="AV2054" s="5">
        <v>153462.62297747779</v>
      </c>
      <c r="AW2054" s="9">
        <v>8.4057092666625977E-2</v>
      </c>
      <c r="AX2054">
        <v>24</v>
      </c>
      <c r="AY2054" t="s">
        <v>50</v>
      </c>
      <c r="AZ2054" s="9">
        <f>AVERAGE(MainTable[[#This Row],[f1]:[f4]])</f>
        <v>0.44300000000000006</v>
      </c>
      <c r="BA2054" s="9">
        <f>AVERAGE(MainTable[[#This Row],[l1]:[l3]])</f>
        <v>8.033333333333334E-2</v>
      </c>
      <c r="BB2054" s="9">
        <f>AVERAGE(MainTable[[#This Row],[n1]:[lsc]])</f>
        <v>0.32500000000000001</v>
      </c>
      <c r="BC2054" s="9">
        <f>AVERAGE(MainTable[[#This Row],[density]:[clsCoef]])</f>
        <v>0.44999999999999996</v>
      </c>
      <c r="BD2054" s="9">
        <f>AVERAGE(MainTable[[#This Row],[t2]:[t4]])</f>
        <v>0.14666666666666667</v>
      </c>
      <c r="BE2054" s="9">
        <f>AVERAGE(MainTable[[#This Row],[c1]:[c2]])</f>
        <v>0</v>
      </c>
      <c r="BF2054" s="9">
        <f>AVERAGE(MainTable[[#This Row],[n3]], MainTable[[#This Row],[n1]], MainTable[[#This Row],[n4]])</f>
        <v>0.12233333333333334</v>
      </c>
      <c r="BG2054" s="9" t="str">
        <f>VLOOKUP(MainTable[[#This Row],[model]],ModelNames,4,FALSE)</f>
        <v>Instance-based</v>
      </c>
      <c r="BH2054" s="9" cm="1">
        <f t="array" ref="BH2054">MEDIAN(IF($AM$2:$AM$2385=AM2054,$AN$2:$AN$2385))</f>
        <v>0.85</v>
      </c>
      <c r="BI2054" s="9" t="str" cm="1">
        <f t="array" ref="BI2054">LEFT(A2054, MIN(IFERROR(FIND({"_binarized","_clean","_converted"}, A2054), LEN(A2054)+1))-1)</f>
        <v>Raisin</v>
      </c>
    </row>
    <row r="2055" spans="1:61" x14ac:dyDescent="0.25">
      <c r="A2055" t="s">
        <v>147</v>
      </c>
      <c r="B2055" s="6">
        <v>5188</v>
      </c>
      <c r="C2055">
        <v>21</v>
      </c>
      <c r="D2055">
        <v>20</v>
      </c>
      <c r="E2055">
        <v>0</v>
      </c>
      <c r="F2055" s="1">
        <v>1</v>
      </c>
      <c r="G2055">
        <v>0</v>
      </c>
      <c r="H2055">
        <v>0</v>
      </c>
      <c r="I2055" s="1">
        <v>8.6362890502309302</v>
      </c>
      <c r="J2055" s="1">
        <v>3.3025860658234629</v>
      </c>
      <c r="K2055" s="1">
        <v>1.4703950036092861</v>
      </c>
      <c r="L2055" s="1">
        <v>6.7949000000000002</v>
      </c>
      <c r="M2055" s="1">
        <v>3.0884</v>
      </c>
      <c r="N2055" s="2">
        <v>0.28899999999999998</v>
      </c>
      <c r="O2055" s="2">
        <v>0.37</v>
      </c>
      <c r="P2055" s="2">
        <v>0.17299999999999999</v>
      </c>
      <c r="Q2055" s="2">
        <v>0</v>
      </c>
      <c r="R2055" s="2">
        <v>0.65200000000000002</v>
      </c>
      <c r="S2055" s="2">
        <v>0.64600000000000002</v>
      </c>
      <c r="T2055" s="2">
        <v>4.0000000000000001E-3</v>
      </c>
      <c r="U2055" s="2">
        <v>0.152</v>
      </c>
      <c r="V2055" s="2">
        <v>9.6000000000000002E-2</v>
      </c>
      <c r="W2055" s="2">
        <v>0.10299999999999999</v>
      </c>
      <c r="X2055" s="2">
        <v>0.188</v>
      </c>
      <c r="Y2055" s="2">
        <v>0.20799999999999999</v>
      </c>
      <c r="Z2055" s="2">
        <v>0.13500000000000001</v>
      </c>
      <c r="AA2055" s="2">
        <v>0.433</v>
      </c>
      <c r="AB2055" s="2">
        <v>0.95899999999999996</v>
      </c>
      <c r="AC2055" s="2">
        <v>0.85099999999999998</v>
      </c>
      <c r="AD2055" s="2">
        <v>0.21299999999999999</v>
      </c>
      <c r="AE2055" s="2">
        <v>0.76600000000000001</v>
      </c>
      <c r="AF2055" s="2">
        <v>4.0000000000000001E-3</v>
      </c>
      <c r="AG2055" s="2">
        <v>2E-3</v>
      </c>
      <c r="AH2055" s="2">
        <v>0.4</v>
      </c>
      <c r="AI2055" s="2">
        <v>0</v>
      </c>
      <c r="AJ2055" s="2">
        <v>0</v>
      </c>
      <c r="AK2055">
        <v>354676</v>
      </c>
      <c r="AL2055">
        <v>38.36</v>
      </c>
      <c r="AM2055" t="s">
        <v>62</v>
      </c>
      <c r="AN2055" s="3">
        <v>0.85235570964858987</v>
      </c>
      <c r="AO2055" s="3">
        <v>1.0274670256823191E-2</v>
      </c>
      <c r="AP2055" s="3">
        <v>0.85197924361926347</v>
      </c>
      <c r="AQ2055" s="3">
        <v>1.028720712932644E-2</v>
      </c>
      <c r="AT2055" s="10">
        <v>1.4991045E-3</v>
      </c>
      <c r="AU2055" s="1">
        <v>293.08984375</v>
      </c>
      <c r="AV2055" s="5">
        <v>3462066.8543346529</v>
      </c>
      <c r="AW2055" s="9">
        <v>0.15500497817993161</v>
      </c>
      <c r="AX2055">
        <v>6</v>
      </c>
      <c r="AY2055" t="s">
        <v>50</v>
      </c>
      <c r="AZ2055" s="9">
        <f>AVERAGE(MainTable[[#This Row],[f1]:[f4]])</f>
        <v>0.36819999999999997</v>
      </c>
      <c r="BA2055" s="9">
        <f>AVERAGE(MainTable[[#This Row],[l1]:[l3]])</f>
        <v>8.4000000000000005E-2</v>
      </c>
      <c r="BB2055" s="9">
        <f>AVERAGE(MainTable[[#This Row],[n1]:[lsc]])</f>
        <v>0.33766666666666662</v>
      </c>
      <c r="BC2055" s="9">
        <f>AVERAGE(MainTable[[#This Row],[density]:[clsCoef]])</f>
        <v>0.53200000000000003</v>
      </c>
      <c r="BD2055" s="9">
        <f>AVERAGE(MainTable[[#This Row],[t2]:[t4]])</f>
        <v>0.13533333333333333</v>
      </c>
      <c r="BE2055" s="9">
        <f>AVERAGE(MainTable[[#This Row],[c1]:[c2]])</f>
        <v>0</v>
      </c>
      <c r="BF2055" s="9">
        <f>AVERAGE(MainTable[[#This Row],[n3]], MainTable[[#This Row],[n1]], MainTable[[#This Row],[n4]])</f>
        <v>0.14866666666666667</v>
      </c>
      <c r="BG2055" s="9" t="str">
        <f>VLOOKUP(MainTable[[#This Row],[model]],ModelNames,4,FALSE)</f>
        <v>Linear</v>
      </c>
      <c r="BH2055" s="9" cm="1">
        <f t="array" ref="BH2055">MEDIAN(IF($AM$2:$AM$2385=AM2055,$AN$2:$AN$2385))</f>
        <v>0.84909999999999997</v>
      </c>
      <c r="BI2055" s="9" t="str" cm="1">
        <f t="array" ref="BI2055">LEFT(A2055, MIN(IFERROR(FIND({"_binarized","_clean","_converted"}, A2055), LEN(A2055)+1))-1)</f>
        <v>kdd_ipums_la_97_small</v>
      </c>
    </row>
    <row r="2056" spans="1:61" x14ac:dyDescent="0.25">
      <c r="A2056" t="s">
        <v>185</v>
      </c>
      <c r="B2056" s="6">
        <v>250</v>
      </c>
      <c r="C2056">
        <v>3</v>
      </c>
      <c r="D2056">
        <v>2</v>
      </c>
      <c r="E2056">
        <v>0</v>
      </c>
      <c r="F2056" s="1">
        <v>1</v>
      </c>
      <c r="G2056">
        <v>0</v>
      </c>
      <c r="H2056">
        <v>0</v>
      </c>
      <c r="I2056" s="1">
        <v>1000000</v>
      </c>
      <c r="J2056" s="1">
        <v>-0.88534094814353159</v>
      </c>
      <c r="K2056" s="1">
        <v>0.14775745458121289</v>
      </c>
      <c r="L2056" s="1">
        <v>3.6002999999999998</v>
      </c>
      <c r="M2056" s="1">
        <v>3.6002999999999998</v>
      </c>
      <c r="N2056" s="2">
        <v>0.32100000000000001</v>
      </c>
      <c r="O2056" s="2">
        <v>0.33900000000000002</v>
      </c>
      <c r="P2056" s="2">
        <v>0.186</v>
      </c>
      <c r="Q2056" s="2">
        <v>0.3</v>
      </c>
      <c r="R2056" s="2">
        <v>0.75600000000000001</v>
      </c>
      <c r="S2056" s="2">
        <v>0.63200000000000001</v>
      </c>
      <c r="T2056" s="2">
        <v>4.3999999999999997E-2</v>
      </c>
      <c r="U2056" s="2">
        <v>0.14000000000000001</v>
      </c>
      <c r="V2056" s="2">
        <v>8.4000000000000005E-2</v>
      </c>
      <c r="W2056" s="2">
        <v>7.1999999999999995E-2</v>
      </c>
      <c r="X2056" s="2">
        <v>0.16900000000000001</v>
      </c>
      <c r="Y2056" s="2">
        <v>0.128</v>
      </c>
      <c r="Z2056" s="2">
        <v>0.156</v>
      </c>
      <c r="AA2056" s="2">
        <v>0.25600000000000001</v>
      </c>
      <c r="AB2056" s="2">
        <v>0.93500000000000005</v>
      </c>
      <c r="AC2056" s="2">
        <v>0.85</v>
      </c>
      <c r="AD2056" s="2">
        <v>0.23</v>
      </c>
      <c r="AE2056" s="2">
        <v>0.75800000000000001</v>
      </c>
      <c r="AF2056" s="2">
        <v>8.0000000000000002E-3</v>
      </c>
      <c r="AG2056" s="2">
        <v>8.0000000000000002E-3</v>
      </c>
      <c r="AH2056" s="2">
        <v>1</v>
      </c>
      <c r="AI2056" s="2">
        <v>0</v>
      </c>
      <c r="AJ2056" s="2">
        <v>0</v>
      </c>
      <c r="AK2056">
        <v>6346</v>
      </c>
      <c r="AL2056">
        <v>7.0000000000000007E-2</v>
      </c>
      <c r="AM2056" t="s">
        <v>60</v>
      </c>
      <c r="AN2056" s="3">
        <v>0.85199999999999998</v>
      </c>
      <c r="AO2056" s="3">
        <v>3.7094473981982817E-2</v>
      </c>
      <c r="AP2056" s="3">
        <v>0.85116312466301469</v>
      </c>
      <c r="AQ2056" s="3">
        <v>3.7723766378890682E-2</v>
      </c>
      <c r="AT2056" s="10">
        <v>1.5964508056640621E-3</v>
      </c>
      <c r="AU2056" s="1">
        <v>263.609375</v>
      </c>
      <c r="AV2056" s="5">
        <v>156597.37156511351</v>
      </c>
      <c r="AW2056" s="9">
        <v>6.4073562622070313E-2</v>
      </c>
      <c r="AX2056">
        <v>16</v>
      </c>
      <c r="AY2056" t="s">
        <v>50</v>
      </c>
      <c r="AZ2056" s="9">
        <f>AVERAGE(MainTable[[#This Row],[f1]:[f4]])</f>
        <v>0.44259999999999999</v>
      </c>
      <c r="BA2056" s="9">
        <f>AVERAGE(MainTable[[#This Row],[l1]:[l3]])</f>
        <v>8.9333333333333334E-2</v>
      </c>
      <c r="BB2056" s="9">
        <f>AVERAGE(MainTable[[#This Row],[n1]:[lsc]])</f>
        <v>0.28600000000000003</v>
      </c>
      <c r="BC2056" s="9">
        <f>AVERAGE(MainTable[[#This Row],[density]:[clsCoef]])</f>
        <v>0.54</v>
      </c>
      <c r="BD2056" s="9">
        <f>AVERAGE(MainTable[[#This Row],[t2]:[t4]])</f>
        <v>0.33866666666666667</v>
      </c>
      <c r="BE2056" s="9">
        <f>AVERAGE(MainTable[[#This Row],[c1]:[c2]])</f>
        <v>0</v>
      </c>
      <c r="BF2056" s="9">
        <f>AVERAGE(MainTable[[#This Row],[n3]], MainTable[[#This Row],[n1]], MainTable[[#This Row],[n4]])</f>
        <v>0.11866666666666666</v>
      </c>
      <c r="BG2056" s="9" t="str">
        <f>VLOOKUP(MainTable[[#This Row],[model]],ModelNames,4,FALSE)</f>
        <v>Linear</v>
      </c>
      <c r="BH2056" s="9" cm="1">
        <f t="array" ref="BH2056">MEDIAN(IF($AM$2:$AM$2385=AM2056,$AN$2:$AN$2385))</f>
        <v>0.84154689776823377</v>
      </c>
      <c r="BI2056" s="9" t="str" cm="1">
        <f t="array" ref="BI2056">LEFT(A2056, MIN(IFERROR(FIND({"_binarized","_clean","_converted"}, A2056), LEN(A2056)+1))-1)</f>
        <v>prnn_synth</v>
      </c>
    </row>
    <row r="2057" spans="1:61" x14ac:dyDescent="0.25">
      <c r="A2057" t="s">
        <v>185</v>
      </c>
      <c r="B2057" s="6">
        <v>250</v>
      </c>
      <c r="C2057">
        <v>3</v>
      </c>
      <c r="D2057">
        <v>2</v>
      </c>
      <c r="E2057">
        <v>0</v>
      </c>
      <c r="F2057" s="1">
        <v>1</v>
      </c>
      <c r="G2057">
        <v>0</v>
      </c>
      <c r="H2057">
        <v>0</v>
      </c>
      <c r="I2057" s="1">
        <v>1000000</v>
      </c>
      <c r="J2057" s="1">
        <v>-0.88534094814353159</v>
      </c>
      <c r="K2057" s="1">
        <v>0.14775745458121289</v>
      </c>
      <c r="L2057" s="1">
        <v>3.6002999999999998</v>
      </c>
      <c r="M2057" s="1">
        <v>3.6002999999999998</v>
      </c>
      <c r="N2057" s="2">
        <v>0.32100000000000001</v>
      </c>
      <c r="O2057" s="2">
        <v>0.33900000000000002</v>
      </c>
      <c r="P2057" s="2">
        <v>0.186</v>
      </c>
      <c r="Q2057" s="2">
        <v>0.3</v>
      </c>
      <c r="R2057" s="2">
        <v>0.75600000000000001</v>
      </c>
      <c r="S2057" s="2">
        <v>0.63200000000000001</v>
      </c>
      <c r="T2057" s="2">
        <v>4.3999999999999997E-2</v>
      </c>
      <c r="U2057" s="2">
        <v>0.14000000000000001</v>
      </c>
      <c r="V2057" s="2">
        <v>8.4000000000000005E-2</v>
      </c>
      <c r="W2057" s="2">
        <v>7.1999999999999995E-2</v>
      </c>
      <c r="X2057" s="2">
        <v>0.16900000000000001</v>
      </c>
      <c r="Y2057" s="2">
        <v>0.128</v>
      </c>
      <c r="Z2057" s="2">
        <v>0.156</v>
      </c>
      <c r="AA2057" s="2">
        <v>0.25600000000000001</v>
      </c>
      <c r="AB2057" s="2">
        <v>0.93500000000000005</v>
      </c>
      <c r="AC2057" s="2">
        <v>0.85</v>
      </c>
      <c r="AD2057" s="2">
        <v>0.23</v>
      </c>
      <c r="AE2057" s="2">
        <v>0.75800000000000001</v>
      </c>
      <c r="AF2057" s="2">
        <v>8.0000000000000002E-3</v>
      </c>
      <c r="AG2057" s="2">
        <v>8.0000000000000002E-3</v>
      </c>
      <c r="AH2057" s="2">
        <v>1</v>
      </c>
      <c r="AI2057" s="2">
        <v>0</v>
      </c>
      <c r="AJ2057" s="2">
        <v>0</v>
      </c>
      <c r="AK2057">
        <v>6346</v>
      </c>
      <c r="AL2057">
        <v>7.0000000000000007E-2</v>
      </c>
      <c r="AM2057" t="s">
        <v>64</v>
      </c>
      <c r="AN2057" s="3">
        <v>0.85199999999999998</v>
      </c>
      <c r="AO2057" s="3">
        <v>1.6000000000000011E-2</v>
      </c>
      <c r="AP2057" s="3">
        <v>0.85107056318693142</v>
      </c>
      <c r="AQ2057" s="3">
        <v>1.6596485671983519E-2</v>
      </c>
      <c r="AR2057" s="3">
        <v>0.93919999999999992</v>
      </c>
      <c r="AS2057" s="3">
        <v>1.330984597957465E-2</v>
      </c>
      <c r="AT2057" s="10">
        <v>1.5976428985595701E-3</v>
      </c>
      <c r="AU2057" s="1">
        <v>263.7890625</v>
      </c>
      <c r="AV2057" s="5">
        <v>156480.5252947321</v>
      </c>
      <c r="AW2057" s="9">
        <v>1.4157772064208979E-2</v>
      </c>
      <c r="AX2057">
        <v>2</v>
      </c>
      <c r="AY2057" t="s">
        <v>50</v>
      </c>
      <c r="AZ2057" s="9">
        <f>AVERAGE(MainTable[[#This Row],[f1]:[f4]])</f>
        <v>0.44259999999999999</v>
      </c>
      <c r="BA2057" s="9">
        <f>AVERAGE(MainTable[[#This Row],[l1]:[l3]])</f>
        <v>8.9333333333333334E-2</v>
      </c>
      <c r="BB2057" s="9">
        <f>AVERAGE(MainTable[[#This Row],[n1]:[lsc]])</f>
        <v>0.28600000000000003</v>
      </c>
      <c r="BC2057" s="9">
        <f>AVERAGE(MainTable[[#This Row],[density]:[clsCoef]])</f>
        <v>0.54</v>
      </c>
      <c r="BD2057" s="9">
        <f>AVERAGE(MainTable[[#This Row],[t2]:[t4]])</f>
        <v>0.33866666666666667</v>
      </c>
      <c r="BE2057" s="9">
        <f>AVERAGE(MainTable[[#This Row],[c1]:[c2]])</f>
        <v>0</v>
      </c>
      <c r="BF2057" s="9">
        <f>AVERAGE(MainTable[[#This Row],[n3]], MainTable[[#This Row],[n1]], MainTable[[#This Row],[n4]])</f>
        <v>0.11866666666666666</v>
      </c>
      <c r="BG2057" s="9" t="str">
        <f>VLOOKUP(MainTable[[#This Row],[model]],ModelNames,4,FALSE)</f>
        <v>Discriminant</v>
      </c>
      <c r="BH2057" s="9" cm="1">
        <f t="array" ref="BH2057">MEDIAN(IF($AM$2:$AM$2385=AM2057,$AN$2:$AN$2385))</f>
        <v>0.83860904466088915</v>
      </c>
      <c r="BI2057" s="9" t="str" cm="1">
        <f t="array" ref="BI2057">LEFT(A2057, MIN(IFERROR(FIND({"_binarized","_clean","_converted"}, A2057), LEN(A2057)+1))-1)</f>
        <v>prnn_synth</v>
      </c>
    </row>
    <row r="2058" spans="1:61" x14ac:dyDescent="0.25">
      <c r="A2058" t="s">
        <v>185</v>
      </c>
      <c r="B2058" s="6">
        <v>250</v>
      </c>
      <c r="C2058">
        <v>3</v>
      </c>
      <c r="D2058">
        <v>2</v>
      </c>
      <c r="E2058">
        <v>0</v>
      </c>
      <c r="F2058" s="1">
        <v>1</v>
      </c>
      <c r="G2058">
        <v>0</v>
      </c>
      <c r="H2058">
        <v>0</v>
      </c>
      <c r="I2058" s="1">
        <v>1000000</v>
      </c>
      <c r="J2058" s="1">
        <v>-0.88534094814353159</v>
      </c>
      <c r="K2058" s="1">
        <v>0.14775745458121289</v>
      </c>
      <c r="L2058" s="1">
        <v>3.6002999999999998</v>
      </c>
      <c r="M2058" s="1">
        <v>3.6002999999999998</v>
      </c>
      <c r="N2058" s="2">
        <v>0.32100000000000001</v>
      </c>
      <c r="O2058" s="2">
        <v>0.33900000000000002</v>
      </c>
      <c r="P2058" s="2">
        <v>0.186</v>
      </c>
      <c r="Q2058" s="2">
        <v>0.3</v>
      </c>
      <c r="R2058" s="2">
        <v>0.75600000000000001</v>
      </c>
      <c r="S2058" s="2">
        <v>0.63200000000000001</v>
      </c>
      <c r="T2058" s="2">
        <v>4.3999999999999997E-2</v>
      </c>
      <c r="U2058" s="2">
        <v>0.14000000000000001</v>
      </c>
      <c r="V2058" s="2">
        <v>8.4000000000000005E-2</v>
      </c>
      <c r="W2058" s="2">
        <v>7.1999999999999995E-2</v>
      </c>
      <c r="X2058" s="2">
        <v>0.16900000000000001</v>
      </c>
      <c r="Y2058" s="2">
        <v>0.128</v>
      </c>
      <c r="Z2058" s="2">
        <v>0.156</v>
      </c>
      <c r="AA2058" s="2">
        <v>0.25600000000000001</v>
      </c>
      <c r="AB2058" s="2">
        <v>0.93500000000000005</v>
      </c>
      <c r="AC2058" s="2">
        <v>0.85</v>
      </c>
      <c r="AD2058" s="2">
        <v>0.23</v>
      </c>
      <c r="AE2058" s="2">
        <v>0.75800000000000001</v>
      </c>
      <c r="AF2058" s="2">
        <v>8.0000000000000002E-3</v>
      </c>
      <c r="AG2058" s="2">
        <v>8.0000000000000002E-3</v>
      </c>
      <c r="AH2058" s="2">
        <v>1</v>
      </c>
      <c r="AI2058" s="2">
        <v>0</v>
      </c>
      <c r="AJ2058" s="2">
        <v>0</v>
      </c>
      <c r="AK2058">
        <v>6346</v>
      </c>
      <c r="AL2058">
        <v>7.0000000000000007E-2</v>
      </c>
      <c r="AM2058" t="s">
        <v>62</v>
      </c>
      <c r="AN2058" s="3">
        <v>0.85199999999999998</v>
      </c>
      <c r="AO2058" s="3">
        <v>1.6000000000000011E-2</v>
      </c>
      <c r="AP2058" s="3">
        <v>0.85126647185342841</v>
      </c>
      <c r="AQ2058" s="3">
        <v>1.6109275722870721E-2</v>
      </c>
      <c r="AT2058" s="10">
        <v>1.4603137969970701E-3</v>
      </c>
      <c r="AU2058" s="1">
        <v>264.88671875</v>
      </c>
      <c r="AV2058" s="5">
        <v>171196.08163265299</v>
      </c>
      <c r="AW2058" s="9">
        <v>2.564907073974609E-2</v>
      </c>
      <c r="AX2058">
        <v>6</v>
      </c>
      <c r="AY2058" t="s">
        <v>50</v>
      </c>
      <c r="AZ2058" s="9">
        <f>AVERAGE(MainTable[[#This Row],[f1]:[f4]])</f>
        <v>0.44259999999999999</v>
      </c>
      <c r="BA2058" s="9">
        <f>AVERAGE(MainTable[[#This Row],[l1]:[l3]])</f>
        <v>8.9333333333333334E-2</v>
      </c>
      <c r="BB2058" s="9">
        <f>AVERAGE(MainTable[[#This Row],[n1]:[lsc]])</f>
        <v>0.28600000000000003</v>
      </c>
      <c r="BC2058" s="9">
        <f>AVERAGE(MainTable[[#This Row],[density]:[clsCoef]])</f>
        <v>0.54</v>
      </c>
      <c r="BD2058" s="9">
        <f>AVERAGE(MainTable[[#This Row],[t2]:[t4]])</f>
        <v>0.33866666666666667</v>
      </c>
      <c r="BE2058" s="9">
        <f>AVERAGE(MainTable[[#This Row],[c1]:[c2]])</f>
        <v>0</v>
      </c>
      <c r="BF2058" s="9">
        <f>AVERAGE(MainTable[[#This Row],[n3]], MainTable[[#This Row],[n1]], MainTable[[#This Row],[n4]])</f>
        <v>0.11866666666666666</v>
      </c>
      <c r="BG2058" s="9" t="str">
        <f>VLOOKUP(MainTable[[#This Row],[model]],ModelNames,4,FALSE)</f>
        <v>Linear</v>
      </c>
      <c r="BH2058" s="9" cm="1">
        <f t="array" ref="BH2058">MEDIAN(IF($AM$2:$AM$2385=AM2058,$AN$2:$AN$2385))</f>
        <v>0.84909999999999997</v>
      </c>
      <c r="BI2058" s="9" t="str" cm="1">
        <f t="array" ref="BI2058">LEFT(A2058, MIN(IFERROR(FIND({"_binarized","_clean","_converted"}, A2058), LEN(A2058)+1))-1)</f>
        <v>prnn_synth</v>
      </c>
    </row>
    <row r="2059" spans="1:61" x14ac:dyDescent="0.25">
      <c r="A2059" t="s">
        <v>147</v>
      </c>
      <c r="B2059" s="6">
        <v>5188</v>
      </c>
      <c r="C2059">
        <v>21</v>
      </c>
      <c r="D2059">
        <v>20</v>
      </c>
      <c r="E2059">
        <v>0</v>
      </c>
      <c r="F2059" s="1">
        <v>1</v>
      </c>
      <c r="G2059">
        <v>0</v>
      </c>
      <c r="H2059">
        <v>0</v>
      </c>
      <c r="I2059" s="1">
        <v>8.6362890502309302</v>
      </c>
      <c r="J2059" s="1">
        <v>3.3025860658234629</v>
      </c>
      <c r="K2059" s="1">
        <v>1.4703950036092861</v>
      </c>
      <c r="L2059" s="1">
        <v>6.7949000000000002</v>
      </c>
      <c r="M2059" s="1">
        <v>3.0884</v>
      </c>
      <c r="N2059" s="2">
        <v>0.28899999999999998</v>
      </c>
      <c r="O2059" s="2">
        <v>0.37</v>
      </c>
      <c r="P2059" s="2">
        <v>0.17299999999999999</v>
      </c>
      <c r="Q2059" s="2">
        <v>0</v>
      </c>
      <c r="R2059" s="2">
        <v>0.65200000000000002</v>
      </c>
      <c r="S2059" s="2">
        <v>0.64600000000000002</v>
      </c>
      <c r="T2059" s="2">
        <v>4.0000000000000001E-3</v>
      </c>
      <c r="U2059" s="2">
        <v>0.152</v>
      </c>
      <c r="V2059" s="2">
        <v>9.6000000000000002E-2</v>
      </c>
      <c r="W2059" s="2">
        <v>0.10299999999999999</v>
      </c>
      <c r="X2059" s="2">
        <v>0.188</v>
      </c>
      <c r="Y2059" s="2">
        <v>0.20799999999999999</v>
      </c>
      <c r="Z2059" s="2">
        <v>0.13500000000000001</v>
      </c>
      <c r="AA2059" s="2">
        <v>0.433</v>
      </c>
      <c r="AB2059" s="2">
        <v>0.95899999999999996</v>
      </c>
      <c r="AC2059" s="2">
        <v>0.85099999999999998</v>
      </c>
      <c r="AD2059" s="2">
        <v>0.21299999999999999</v>
      </c>
      <c r="AE2059" s="2">
        <v>0.76600000000000001</v>
      </c>
      <c r="AF2059" s="2">
        <v>4.0000000000000001E-3</v>
      </c>
      <c r="AG2059" s="2">
        <v>2E-3</v>
      </c>
      <c r="AH2059" s="2">
        <v>0.4</v>
      </c>
      <c r="AI2059" s="2">
        <v>0</v>
      </c>
      <c r="AJ2059" s="2">
        <v>0</v>
      </c>
      <c r="AK2059">
        <v>354676</v>
      </c>
      <c r="AL2059">
        <v>38.36</v>
      </c>
      <c r="AM2059" t="s">
        <v>49</v>
      </c>
      <c r="AN2059" s="3">
        <v>0.85197016739037124</v>
      </c>
      <c r="AO2059" s="3">
        <v>1.982374835178707E-2</v>
      </c>
      <c r="AP2059" s="3">
        <v>0.8507218709933998</v>
      </c>
      <c r="AQ2059" s="3">
        <v>2.0163250175299099E-2</v>
      </c>
      <c r="AR2059" s="3">
        <v>0.91440812468244059</v>
      </c>
      <c r="AS2059" s="3">
        <v>1.0280944674394331E-2</v>
      </c>
      <c r="AT2059" s="10">
        <v>7.5502395999999996E-3</v>
      </c>
      <c r="AU2059" s="1">
        <v>311.63671875</v>
      </c>
      <c r="AV2059" s="5">
        <v>687395.40735126939</v>
      </c>
      <c r="AW2059" s="9">
        <v>20.300040721893311</v>
      </c>
      <c r="AX2059">
        <v>16</v>
      </c>
      <c r="AY2059" t="s">
        <v>50</v>
      </c>
      <c r="AZ2059" s="9">
        <f>AVERAGE(MainTable[[#This Row],[f1]:[f4]])</f>
        <v>0.36819999999999997</v>
      </c>
      <c r="BA2059" s="9">
        <f>AVERAGE(MainTable[[#This Row],[l1]:[l3]])</f>
        <v>8.4000000000000005E-2</v>
      </c>
      <c r="BB2059" s="9">
        <f>AVERAGE(MainTable[[#This Row],[n1]:[lsc]])</f>
        <v>0.33766666666666662</v>
      </c>
      <c r="BC2059" s="9">
        <f>AVERAGE(MainTable[[#This Row],[density]:[clsCoef]])</f>
        <v>0.53200000000000003</v>
      </c>
      <c r="BD2059" s="9">
        <f>AVERAGE(MainTable[[#This Row],[t2]:[t4]])</f>
        <v>0.13533333333333333</v>
      </c>
      <c r="BE2059" s="9">
        <f>AVERAGE(MainTable[[#This Row],[c1]:[c2]])</f>
        <v>0</v>
      </c>
      <c r="BF2059" s="9">
        <f>AVERAGE(MainTable[[#This Row],[n3]], MainTable[[#This Row],[n1]], MainTable[[#This Row],[n4]])</f>
        <v>0.14866666666666667</v>
      </c>
      <c r="BG2059" s="9" t="str">
        <f>VLOOKUP(MainTable[[#This Row],[model]],ModelNames,4,FALSE)</f>
        <v>Neural</v>
      </c>
      <c r="BH2059" s="9" cm="1">
        <f t="array" ref="BH2059">MEDIAN(IF($AM$2:$AM$2385=AM2059,$AN$2:$AN$2385))</f>
        <v>0.87620447459485384</v>
      </c>
      <c r="BI2059" s="9" t="str" cm="1">
        <f t="array" ref="BI2059">LEFT(A2059, MIN(IFERROR(FIND({"_binarized","_clean","_converted"}, A2059), LEN(A2059)+1))-1)</f>
        <v>kdd_ipums_la_97_small</v>
      </c>
    </row>
    <row r="2060" spans="1:61" x14ac:dyDescent="0.25">
      <c r="A2060" t="s">
        <v>147</v>
      </c>
      <c r="B2060" s="6">
        <v>5188</v>
      </c>
      <c r="C2060">
        <v>21</v>
      </c>
      <c r="D2060">
        <v>20</v>
      </c>
      <c r="E2060">
        <v>0</v>
      </c>
      <c r="F2060" s="1">
        <v>1</v>
      </c>
      <c r="G2060">
        <v>0</v>
      </c>
      <c r="H2060">
        <v>0</v>
      </c>
      <c r="I2060" s="1">
        <v>8.6362890502309302</v>
      </c>
      <c r="J2060" s="1">
        <v>3.3025860658234629</v>
      </c>
      <c r="K2060" s="1">
        <v>1.4703950036092861</v>
      </c>
      <c r="L2060" s="1">
        <v>6.7949000000000002</v>
      </c>
      <c r="M2060" s="1">
        <v>3.0884</v>
      </c>
      <c r="N2060" s="2">
        <v>0.28899999999999998</v>
      </c>
      <c r="O2060" s="2">
        <v>0.37</v>
      </c>
      <c r="P2060" s="2">
        <v>0.17299999999999999</v>
      </c>
      <c r="Q2060" s="2">
        <v>0</v>
      </c>
      <c r="R2060" s="2">
        <v>0.65200000000000002</v>
      </c>
      <c r="S2060" s="2">
        <v>0.64600000000000002</v>
      </c>
      <c r="T2060" s="2">
        <v>4.0000000000000001E-3</v>
      </c>
      <c r="U2060" s="2">
        <v>0.152</v>
      </c>
      <c r="V2060" s="2">
        <v>9.6000000000000002E-2</v>
      </c>
      <c r="W2060" s="2">
        <v>0.10299999999999999</v>
      </c>
      <c r="X2060" s="2">
        <v>0.188</v>
      </c>
      <c r="Y2060" s="2">
        <v>0.20799999999999999</v>
      </c>
      <c r="Z2060" s="2">
        <v>0.13500000000000001</v>
      </c>
      <c r="AA2060" s="2">
        <v>0.433</v>
      </c>
      <c r="AB2060" s="2">
        <v>0.95899999999999996</v>
      </c>
      <c r="AC2060" s="2">
        <v>0.85099999999999998</v>
      </c>
      <c r="AD2060" s="2">
        <v>0.21299999999999999</v>
      </c>
      <c r="AE2060" s="2">
        <v>0.76600000000000001</v>
      </c>
      <c r="AF2060" s="2">
        <v>4.0000000000000001E-3</v>
      </c>
      <c r="AG2060" s="2">
        <v>2E-3</v>
      </c>
      <c r="AH2060" s="2">
        <v>0.4</v>
      </c>
      <c r="AI2060" s="2">
        <v>0</v>
      </c>
      <c r="AJ2060" s="2">
        <v>0</v>
      </c>
      <c r="AK2060">
        <v>354676</v>
      </c>
      <c r="AL2060">
        <v>38.36</v>
      </c>
      <c r="AM2060" t="s">
        <v>51</v>
      </c>
      <c r="AN2060" s="3">
        <v>0.85177525952103572</v>
      </c>
      <c r="AO2060" s="3">
        <v>1.2872002477019501E-2</v>
      </c>
      <c r="AP2060" s="3">
        <v>0.85041245100096319</v>
      </c>
      <c r="AQ2060" s="3">
        <v>1.3086589846090671E-2</v>
      </c>
      <c r="AT2060" s="10">
        <v>6.1481523500000003E-2</v>
      </c>
      <c r="AU2060" s="1">
        <v>329.1015625</v>
      </c>
      <c r="AV2060" s="5">
        <v>84415.604939190802</v>
      </c>
      <c r="AW2060" s="9">
        <v>2.4688658714294429</v>
      </c>
      <c r="AX2060">
        <v>12</v>
      </c>
      <c r="AY2060" t="s">
        <v>50</v>
      </c>
      <c r="AZ2060" s="9">
        <f>AVERAGE(MainTable[[#This Row],[f1]:[f4]])</f>
        <v>0.36819999999999997</v>
      </c>
      <c r="BA2060" s="9">
        <f>AVERAGE(MainTable[[#This Row],[l1]:[l3]])</f>
        <v>8.4000000000000005E-2</v>
      </c>
      <c r="BB2060" s="9">
        <f>AVERAGE(MainTable[[#This Row],[n1]:[lsc]])</f>
        <v>0.33766666666666662</v>
      </c>
      <c r="BC2060" s="9">
        <f>AVERAGE(MainTable[[#This Row],[density]:[clsCoef]])</f>
        <v>0.53200000000000003</v>
      </c>
      <c r="BD2060" s="9">
        <f>AVERAGE(MainTable[[#This Row],[t2]:[t4]])</f>
        <v>0.13533333333333333</v>
      </c>
      <c r="BE2060" s="9">
        <f>AVERAGE(MainTable[[#This Row],[c1]:[c2]])</f>
        <v>0</v>
      </c>
      <c r="BF2060" s="9">
        <f>AVERAGE(MainTable[[#This Row],[n3]], MainTable[[#This Row],[n1]], MainTable[[#This Row],[n4]])</f>
        <v>0.14866666666666667</v>
      </c>
      <c r="BG2060" s="9" t="str">
        <f>VLOOKUP(MainTable[[#This Row],[model]],ModelNames,4,FALSE)</f>
        <v>Kernel/SVM</v>
      </c>
      <c r="BH2060" s="9" cm="1">
        <f t="array" ref="BH2060">MEDIAN(IF($AM$2:$AM$2385=AM2060,$AN$2:$AN$2385))</f>
        <v>0.87225452196382425</v>
      </c>
      <c r="BI2060" s="9" t="str" cm="1">
        <f t="array" ref="BI2060">LEFT(A2060, MIN(IFERROR(FIND({"_binarized","_clean","_converted"}, A2060), LEN(A2060)+1))-1)</f>
        <v>kdd_ipums_la_97_small</v>
      </c>
    </row>
    <row r="2061" spans="1:61" x14ac:dyDescent="0.25">
      <c r="A2061" t="s">
        <v>210</v>
      </c>
      <c r="B2061" s="6">
        <v>5124</v>
      </c>
      <c r="C2061">
        <v>21</v>
      </c>
      <c r="D2061">
        <v>20</v>
      </c>
      <c r="E2061">
        <v>0</v>
      </c>
      <c r="F2061" s="1">
        <v>1</v>
      </c>
      <c r="G2061">
        <v>0</v>
      </c>
      <c r="H2061">
        <v>0</v>
      </c>
      <c r="I2061" s="1">
        <v>1000000</v>
      </c>
      <c r="J2061" s="1">
        <v>0.92945873119330658</v>
      </c>
      <c r="K2061" s="1">
        <v>0.91552469969564887</v>
      </c>
      <c r="L2061" s="1">
        <v>27.4068</v>
      </c>
      <c r="M2061" s="1">
        <v>7.7644000000000002</v>
      </c>
      <c r="N2061" s="2">
        <v>0.39600000000000002</v>
      </c>
      <c r="O2061" s="2">
        <v>0.32100000000000001</v>
      </c>
      <c r="P2061" s="2">
        <v>0.17599999999999999</v>
      </c>
      <c r="Q2061" s="2">
        <v>5.8999999999999997E-2</v>
      </c>
      <c r="R2061" s="2">
        <v>0.80500000000000005</v>
      </c>
      <c r="S2061" s="2">
        <v>0.72799999999999998</v>
      </c>
      <c r="T2061" s="2">
        <v>1.7999999999999999E-2</v>
      </c>
      <c r="U2061" s="2">
        <v>8.5000000000000006E-2</v>
      </c>
      <c r="V2061" s="2">
        <v>4.3999999999999997E-2</v>
      </c>
      <c r="W2061" s="2">
        <v>0.11799999999999999</v>
      </c>
      <c r="X2061" s="2">
        <v>0.45200000000000001</v>
      </c>
      <c r="Y2061" s="2">
        <v>0.23200000000000001</v>
      </c>
      <c r="Z2061" s="2">
        <v>0.1</v>
      </c>
      <c r="AA2061" s="2">
        <v>0.94599999999999995</v>
      </c>
      <c r="AB2061" s="2">
        <v>0.998</v>
      </c>
      <c r="AC2061" s="2">
        <v>0.998</v>
      </c>
      <c r="AD2061" s="2">
        <v>0.79200000000000004</v>
      </c>
      <c r="AE2061" s="2">
        <v>0.97599999999999998</v>
      </c>
      <c r="AF2061" s="2">
        <v>4.0000000000000001E-3</v>
      </c>
      <c r="AG2061" s="2">
        <v>3.0000000000000001E-3</v>
      </c>
      <c r="AH2061" s="2">
        <v>0.85</v>
      </c>
      <c r="AI2061" s="2">
        <v>0</v>
      </c>
      <c r="AJ2061" s="2">
        <v>0</v>
      </c>
      <c r="AK2061">
        <v>425537</v>
      </c>
      <c r="AL2061">
        <v>18.260000000000002</v>
      </c>
      <c r="AM2061" t="s">
        <v>53</v>
      </c>
      <c r="AN2061" s="3">
        <v>0.85109203506097553</v>
      </c>
      <c r="AO2061" s="3">
        <v>6.8510874364170176E-3</v>
      </c>
      <c r="AP2061" s="3">
        <v>0.84971544508671359</v>
      </c>
      <c r="AQ2061" s="3">
        <v>6.9906359952057054E-3</v>
      </c>
      <c r="AR2061" s="3">
        <v>0.92824376795956487</v>
      </c>
      <c r="AS2061" s="3">
        <v>3.8530768420606191E-3</v>
      </c>
      <c r="AT2061" s="10">
        <v>0.47527253629999999</v>
      </c>
      <c r="AU2061" s="1">
        <v>367.0234375</v>
      </c>
      <c r="AV2061" s="5">
        <v>10783.286659351001</v>
      </c>
      <c r="AW2061" s="9">
        <v>0.52390313148498535</v>
      </c>
      <c r="AX2061">
        <v>24</v>
      </c>
      <c r="AY2061" t="s">
        <v>50</v>
      </c>
      <c r="AZ2061" s="9">
        <f>AVERAGE(MainTable[[#This Row],[f1]:[f4]])</f>
        <v>0.41780000000000006</v>
      </c>
      <c r="BA2061" s="9">
        <f>AVERAGE(MainTable[[#This Row],[l1]:[l3]])</f>
        <v>4.9000000000000009E-2</v>
      </c>
      <c r="BB2061" s="9">
        <f>AVERAGE(MainTable[[#This Row],[n1]:[lsc]])</f>
        <v>0.47433333333333333</v>
      </c>
      <c r="BC2061" s="9">
        <f>AVERAGE(MainTable[[#This Row],[density]:[clsCoef]])</f>
        <v>0.89500000000000002</v>
      </c>
      <c r="BD2061" s="9">
        <f>AVERAGE(MainTable[[#This Row],[t2]:[t4]])</f>
        <v>0.28566666666666668</v>
      </c>
      <c r="BE2061" s="9">
        <f>AVERAGE(MainTable[[#This Row],[c1]:[c2]])</f>
        <v>0</v>
      </c>
      <c r="BF2061" s="9">
        <f>AVERAGE(MainTable[[#This Row],[n3]], MainTable[[#This Row],[n1]], MainTable[[#This Row],[n4]])</f>
        <v>0.15</v>
      </c>
      <c r="BG2061" s="9" t="str">
        <f>VLOOKUP(MainTable[[#This Row],[model]],ModelNames,4,FALSE)</f>
        <v>Instance-based</v>
      </c>
      <c r="BH2061" s="9" cm="1">
        <f t="array" ref="BH2061">MEDIAN(IF($AM$2:$AM$2385=AM2061,$AN$2:$AN$2385))</f>
        <v>0.85</v>
      </c>
      <c r="BI2061" s="9" t="str" cm="1">
        <f t="array" ref="BI2061">LEFT(A2061, MIN(IFERROR(FIND({"_binarized","_clean","_converted"}, A2061), LEN(A2061)+1))-1)</f>
        <v>sylvine</v>
      </c>
    </row>
    <row r="2062" spans="1:61" x14ac:dyDescent="0.25">
      <c r="A2062" t="s">
        <v>189</v>
      </c>
      <c r="B2062" s="6">
        <v>900</v>
      </c>
      <c r="C2062">
        <v>8</v>
      </c>
      <c r="D2062">
        <v>7</v>
      </c>
      <c r="E2062">
        <v>0</v>
      </c>
      <c r="F2062" s="1">
        <v>1</v>
      </c>
      <c r="G2062">
        <v>0</v>
      </c>
      <c r="H2062">
        <v>0</v>
      </c>
      <c r="I2062" s="1">
        <v>5.2499724376447023</v>
      </c>
      <c r="J2062" s="1">
        <v>1.7492984325181951</v>
      </c>
      <c r="K2062" s="1">
        <v>1.098808175602237</v>
      </c>
      <c r="L2062" s="1">
        <v>4.4414999999999996</v>
      </c>
      <c r="M2062" s="1">
        <v>3.5278999999999998</v>
      </c>
      <c r="N2062" s="2">
        <v>0.28899999999999998</v>
      </c>
      <c r="O2062" s="2">
        <v>0.376</v>
      </c>
      <c r="P2062" s="2">
        <v>0.192</v>
      </c>
      <c r="Q2062" s="2">
        <v>6.3E-2</v>
      </c>
      <c r="R2062" s="2">
        <v>0.9</v>
      </c>
      <c r="S2062" s="2">
        <v>0.68400000000000005</v>
      </c>
      <c r="T2062" s="2">
        <v>1.2999999999999999E-2</v>
      </c>
      <c r="U2062" s="2">
        <v>0.14000000000000001</v>
      </c>
      <c r="V2062" s="2">
        <v>8.7999999999999995E-2</v>
      </c>
      <c r="W2062" s="2">
        <v>8.8999999999999996E-2</v>
      </c>
      <c r="X2062" s="2">
        <v>0.246</v>
      </c>
      <c r="Y2062" s="2">
        <v>0.17</v>
      </c>
      <c r="Z2062" s="2">
        <v>0.108</v>
      </c>
      <c r="AA2062" s="2">
        <v>0.36399999999999999</v>
      </c>
      <c r="AB2062" s="2">
        <v>0.97299999999999998</v>
      </c>
      <c r="AC2062" s="2">
        <v>0.71399999999999997</v>
      </c>
      <c r="AD2062" s="2">
        <v>0.186</v>
      </c>
      <c r="AE2062" s="2">
        <v>0.60899999999999999</v>
      </c>
      <c r="AF2062" s="2">
        <v>8.0000000000000002E-3</v>
      </c>
      <c r="AG2062" s="2">
        <v>3.0000000000000001E-3</v>
      </c>
      <c r="AH2062" s="2">
        <v>0.42899999999999999</v>
      </c>
      <c r="AI2062" s="2">
        <v>0</v>
      </c>
      <c r="AJ2062" s="2">
        <v>0</v>
      </c>
      <c r="AK2062">
        <v>64618</v>
      </c>
      <c r="AL2062">
        <v>2.0099999999999998</v>
      </c>
      <c r="AM2062" t="s">
        <v>58</v>
      </c>
      <c r="AN2062" s="3">
        <v>0.85</v>
      </c>
      <c r="AO2062" s="3">
        <v>2.3306863292670021E-2</v>
      </c>
      <c r="AP2062" s="3">
        <v>0.84988443412308512</v>
      </c>
      <c r="AQ2062" s="3">
        <v>2.3331248933992771E-2</v>
      </c>
      <c r="AR2062" s="3">
        <v>0.930037037037037</v>
      </c>
      <c r="AS2062" s="3">
        <v>1.7621379955896441E-2</v>
      </c>
      <c r="AT2062" s="10">
        <v>5.9766769409179688E-3</v>
      </c>
      <c r="AU2062" s="1">
        <v>348.296875</v>
      </c>
      <c r="AV2062" s="5">
        <v>150585.35184298709</v>
      </c>
      <c r="AW2062" s="9">
        <v>3.6135280132293701</v>
      </c>
      <c r="AX2062">
        <v>2</v>
      </c>
      <c r="AY2062" t="s">
        <v>50</v>
      </c>
      <c r="AZ2062" s="9">
        <f>AVERAGE(MainTable[[#This Row],[f1]:[f4]])</f>
        <v>0.44300000000000006</v>
      </c>
      <c r="BA2062" s="9">
        <f>AVERAGE(MainTable[[#This Row],[l1]:[l3]])</f>
        <v>8.033333333333334E-2</v>
      </c>
      <c r="BB2062" s="9">
        <f>AVERAGE(MainTable[[#This Row],[n1]:[lsc]])</f>
        <v>0.32500000000000001</v>
      </c>
      <c r="BC2062" s="9">
        <f>AVERAGE(MainTable[[#This Row],[density]:[clsCoef]])</f>
        <v>0.44999999999999996</v>
      </c>
      <c r="BD2062" s="9">
        <f>AVERAGE(MainTable[[#This Row],[t2]:[t4]])</f>
        <v>0.14666666666666667</v>
      </c>
      <c r="BE2062" s="9">
        <f>AVERAGE(MainTable[[#This Row],[c1]:[c2]])</f>
        <v>0</v>
      </c>
      <c r="BF2062" s="9">
        <f>AVERAGE(MainTable[[#This Row],[n3]], MainTable[[#This Row],[n1]], MainTable[[#This Row],[n4]])</f>
        <v>0.12233333333333334</v>
      </c>
      <c r="BG2062" s="9" t="str">
        <f>VLOOKUP(MainTable[[#This Row],[model]],ModelNames,4,FALSE)</f>
        <v>Tree Ensemble</v>
      </c>
      <c r="BH2062" s="9" cm="1">
        <f t="array" ref="BH2062">MEDIAN(IF($AM$2:$AM$2385=AM2062,$AN$2:$AN$2385))</f>
        <v>0.86973139609339412</v>
      </c>
      <c r="BI2062" s="9" t="str" cm="1">
        <f t="array" ref="BI2062">LEFT(A2062, MIN(IFERROR(FIND({"_binarized","_clean","_converted"}, A2062), LEN(A2062)+1))-1)</f>
        <v>Raisin</v>
      </c>
    </row>
    <row r="2063" spans="1:61" x14ac:dyDescent="0.25">
      <c r="A2063" t="s">
        <v>153</v>
      </c>
      <c r="B2063" s="6">
        <v>20000</v>
      </c>
      <c r="C2063">
        <v>3</v>
      </c>
      <c r="D2063">
        <v>2</v>
      </c>
      <c r="E2063">
        <v>0</v>
      </c>
      <c r="F2063" s="1">
        <v>1</v>
      </c>
      <c r="G2063">
        <v>0</v>
      </c>
      <c r="H2063">
        <v>0</v>
      </c>
      <c r="I2063" s="1">
        <v>1000000</v>
      </c>
      <c r="J2063" s="1">
        <v>-0.24535749237011739</v>
      </c>
      <c r="K2063" s="1">
        <v>8.3226955260425825E-3</v>
      </c>
      <c r="L2063" s="1">
        <v>5.4256000000000002</v>
      </c>
      <c r="M2063" s="1">
        <v>5.4256000000000002</v>
      </c>
      <c r="N2063" s="2">
        <v>0.35499999999999998</v>
      </c>
      <c r="O2063" s="2">
        <v>0.33100000000000002</v>
      </c>
      <c r="P2063" s="2">
        <v>0.19</v>
      </c>
      <c r="Q2063" s="2">
        <v>0.48099999999999998</v>
      </c>
      <c r="R2063" s="2">
        <v>0.96899999999999997</v>
      </c>
      <c r="S2063" s="2">
        <v>0.96899999999999997</v>
      </c>
      <c r="T2063" s="2">
        <v>5.1999999999999998E-2</v>
      </c>
      <c r="U2063" s="2">
        <v>0.15</v>
      </c>
      <c r="V2063" s="2">
        <v>0.1</v>
      </c>
      <c r="W2063" s="2">
        <v>0.106</v>
      </c>
      <c r="X2063" s="2">
        <v>0.14499999999999999</v>
      </c>
      <c r="Y2063" s="2">
        <v>0.21</v>
      </c>
      <c r="Z2063" s="2">
        <v>0.13</v>
      </c>
      <c r="AA2063" s="2">
        <v>0.318</v>
      </c>
      <c r="AB2063" s="2">
        <v>0.998</v>
      </c>
      <c r="AC2063" s="2">
        <v>0.752</v>
      </c>
      <c r="AD2063" s="2">
        <v>0.24</v>
      </c>
      <c r="AE2063" s="2">
        <v>0.67800000000000005</v>
      </c>
      <c r="AF2063" s="2">
        <v>0</v>
      </c>
      <c r="AG2063" s="2">
        <v>0</v>
      </c>
      <c r="AH2063" s="2">
        <v>1</v>
      </c>
      <c r="AI2063" s="2">
        <v>0</v>
      </c>
      <c r="AJ2063" s="2">
        <v>0</v>
      </c>
      <c r="AK2063">
        <v>820569</v>
      </c>
      <c r="AL2063">
        <v>6053.99</v>
      </c>
      <c r="AM2063" t="s">
        <v>56</v>
      </c>
      <c r="AN2063" s="3">
        <v>0.84924999999999995</v>
      </c>
      <c r="AO2063" s="3">
        <v>1.0070997964452211E-2</v>
      </c>
      <c r="AP2063" s="3">
        <v>0.84924121554997412</v>
      </c>
      <c r="AQ2063" s="3">
        <v>1.0081380034227341E-2</v>
      </c>
      <c r="AR2063" s="3">
        <v>0.92715269999999994</v>
      </c>
      <c r="AS2063" s="3">
        <v>5.6048038020969308E-3</v>
      </c>
      <c r="AT2063" s="10">
        <v>1.8362998962402339E-3</v>
      </c>
      <c r="AU2063" s="1">
        <v>475.67578125</v>
      </c>
      <c r="AV2063" s="5">
        <v>10891467.151389251</v>
      </c>
      <c r="AW2063" s="9">
        <v>0.1519467830657959</v>
      </c>
      <c r="AX2063">
        <v>10</v>
      </c>
      <c r="AY2063" t="s">
        <v>50</v>
      </c>
      <c r="AZ2063" s="9">
        <f>AVERAGE(MainTable[[#This Row],[f1]:[f4]])</f>
        <v>0.58799999999999997</v>
      </c>
      <c r="BA2063" s="9">
        <f>AVERAGE(MainTable[[#This Row],[l1]:[l3]])</f>
        <v>0.10066666666666667</v>
      </c>
      <c r="BB2063" s="9">
        <f>AVERAGE(MainTable[[#This Row],[n1]:[lsc]])</f>
        <v>0.31783333333333336</v>
      </c>
      <c r="BC2063" s="9">
        <f>AVERAGE(MainTable[[#This Row],[density]:[clsCoef]])</f>
        <v>0.496</v>
      </c>
      <c r="BD2063" s="9">
        <f>AVERAGE(MainTable[[#This Row],[t2]:[t4]])</f>
        <v>0.33333333333333331</v>
      </c>
      <c r="BE2063" s="9">
        <f>AVERAGE(MainTable[[#This Row],[c1]:[c2]])</f>
        <v>0</v>
      </c>
      <c r="BF2063" s="9">
        <f>AVERAGE(MainTable[[#This Row],[n3]], MainTable[[#This Row],[n1]], MainTable[[#This Row],[n4]])</f>
        <v>0.14866666666666667</v>
      </c>
      <c r="BG2063" s="9" t="str">
        <f>VLOOKUP(MainTable[[#This Row],[model]],ModelNames,4,FALSE)</f>
        <v>Linear</v>
      </c>
      <c r="BH2063" s="9" cm="1">
        <f t="array" ref="BH2063">MEDIAN(IF($AM$2:$AM$2385=AM2063,$AN$2:$AN$2385))</f>
        <v>0.85279999999999989</v>
      </c>
      <c r="BI2063" s="9" t="str" cm="1">
        <f t="array" ref="BI2063">LEFT(A2063, MIN(IFERROR(FIND({"_binarized","_clean","_converted"}, A2063), LEN(A2063)+1))-1)</f>
        <v>make_blobs_dataset</v>
      </c>
    </row>
    <row r="2064" spans="1:61" x14ac:dyDescent="0.25">
      <c r="A2064" t="s">
        <v>153</v>
      </c>
      <c r="B2064" s="6">
        <v>20000</v>
      </c>
      <c r="C2064">
        <v>3</v>
      </c>
      <c r="D2064">
        <v>2</v>
      </c>
      <c r="E2064">
        <v>0</v>
      </c>
      <c r="F2064" s="1">
        <v>1</v>
      </c>
      <c r="G2064">
        <v>0</v>
      </c>
      <c r="H2064">
        <v>0</v>
      </c>
      <c r="I2064" s="1">
        <v>1000000</v>
      </c>
      <c r="J2064" s="1">
        <v>-0.24535749237011739</v>
      </c>
      <c r="K2064" s="1">
        <v>8.3226955260425825E-3</v>
      </c>
      <c r="L2064" s="1">
        <v>5.4256000000000002</v>
      </c>
      <c r="M2064" s="1">
        <v>5.4256000000000002</v>
      </c>
      <c r="N2064" s="2">
        <v>0.35499999999999998</v>
      </c>
      <c r="O2064" s="2">
        <v>0.33100000000000002</v>
      </c>
      <c r="P2064" s="2">
        <v>0.19</v>
      </c>
      <c r="Q2064" s="2">
        <v>0.48099999999999998</v>
      </c>
      <c r="R2064" s="2">
        <v>0.96899999999999997</v>
      </c>
      <c r="S2064" s="2">
        <v>0.96899999999999997</v>
      </c>
      <c r="T2064" s="2">
        <v>5.1999999999999998E-2</v>
      </c>
      <c r="U2064" s="2">
        <v>0.15</v>
      </c>
      <c r="V2064" s="2">
        <v>0.1</v>
      </c>
      <c r="W2064" s="2">
        <v>0.106</v>
      </c>
      <c r="X2064" s="2">
        <v>0.14499999999999999</v>
      </c>
      <c r="Y2064" s="2">
        <v>0.21</v>
      </c>
      <c r="Z2064" s="2">
        <v>0.13</v>
      </c>
      <c r="AA2064" s="2">
        <v>0.318</v>
      </c>
      <c r="AB2064" s="2">
        <v>0.998</v>
      </c>
      <c r="AC2064" s="2">
        <v>0.752</v>
      </c>
      <c r="AD2064" s="2">
        <v>0.24</v>
      </c>
      <c r="AE2064" s="2">
        <v>0.67800000000000005</v>
      </c>
      <c r="AF2064" s="2">
        <v>0</v>
      </c>
      <c r="AG2064" s="2">
        <v>0</v>
      </c>
      <c r="AH2064" s="2">
        <v>1</v>
      </c>
      <c r="AI2064" s="2">
        <v>0</v>
      </c>
      <c r="AJ2064" s="2">
        <v>0</v>
      </c>
      <c r="AK2064">
        <v>820569</v>
      </c>
      <c r="AL2064">
        <v>6053.99</v>
      </c>
      <c r="AM2064" t="s">
        <v>61</v>
      </c>
      <c r="AN2064" s="3">
        <v>0.84920000000000007</v>
      </c>
      <c r="AO2064" s="3">
        <v>1.0327632836231169E-2</v>
      </c>
      <c r="AP2064" s="3">
        <v>0.84919174894081328</v>
      </c>
      <c r="AQ2064" s="3">
        <v>1.033803606921427E-2</v>
      </c>
      <c r="AR2064" s="3">
        <v>0.92712774999999981</v>
      </c>
      <c r="AS2064" s="3">
        <v>5.5661543434403233E-3</v>
      </c>
      <c r="AT2064" s="10">
        <v>2.7406215667724609E-3</v>
      </c>
      <c r="AU2064" s="1">
        <v>510.875</v>
      </c>
      <c r="AV2064" s="5">
        <v>7297614.6150500216</v>
      </c>
      <c r="AW2064" s="9">
        <v>5.932164192199707E-2</v>
      </c>
      <c r="AX2064">
        <v>4</v>
      </c>
      <c r="AY2064" t="s">
        <v>50</v>
      </c>
      <c r="AZ2064" s="9">
        <f>AVERAGE(MainTable[[#This Row],[f1]:[f4]])</f>
        <v>0.58799999999999997</v>
      </c>
      <c r="BA2064" s="9">
        <f>AVERAGE(MainTable[[#This Row],[l1]:[l3]])</f>
        <v>0.10066666666666667</v>
      </c>
      <c r="BB2064" s="9">
        <f>AVERAGE(MainTable[[#This Row],[n1]:[lsc]])</f>
        <v>0.31783333333333336</v>
      </c>
      <c r="BC2064" s="9">
        <f>AVERAGE(MainTable[[#This Row],[density]:[clsCoef]])</f>
        <v>0.496</v>
      </c>
      <c r="BD2064" s="9">
        <f>AVERAGE(MainTable[[#This Row],[t2]:[t4]])</f>
        <v>0.33333333333333331</v>
      </c>
      <c r="BE2064" s="9">
        <f>AVERAGE(MainTable[[#This Row],[c1]:[c2]])</f>
        <v>0</v>
      </c>
      <c r="BF2064" s="9">
        <f>AVERAGE(MainTable[[#This Row],[n3]], MainTable[[#This Row],[n1]], MainTable[[#This Row],[n4]])</f>
        <v>0.14866666666666667</v>
      </c>
      <c r="BG2064" s="9" t="str">
        <f>VLOOKUP(MainTable[[#This Row],[model]],ModelNames,4,FALSE)</f>
        <v>Discriminant</v>
      </c>
      <c r="BH2064" s="9" cm="1">
        <f t="array" ref="BH2064">MEDIAN(IF($AM$2:$AM$2385=AM2064,$AN$2:$AN$2385))</f>
        <v>0.82848361206198695</v>
      </c>
      <c r="BI2064" s="9" t="str" cm="1">
        <f t="array" ref="BI2064">LEFT(A2064, MIN(IFERROR(FIND({"_binarized","_clean","_converted"}, A2064), LEN(A2064)+1))-1)</f>
        <v>make_blobs_dataset</v>
      </c>
    </row>
    <row r="2065" spans="1:61" x14ac:dyDescent="0.25">
      <c r="A2065" t="s">
        <v>153</v>
      </c>
      <c r="B2065" s="6">
        <v>20000</v>
      </c>
      <c r="C2065">
        <v>3</v>
      </c>
      <c r="D2065">
        <v>2</v>
      </c>
      <c r="E2065">
        <v>0</v>
      </c>
      <c r="F2065" s="1">
        <v>1</v>
      </c>
      <c r="G2065">
        <v>0</v>
      </c>
      <c r="H2065">
        <v>0</v>
      </c>
      <c r="I2065" s="1">
        <v>1000000</v>
      </c>
      <c r="J2065" s="1">
        <v>-0.24535749237011739</v>
      </c>
      <c r="K2065" s="1">
        <v>8.3226955260425825E-3</v>
      </c>
      <c r="L2065" s="1">
        <v>5.4256000000000002</v>
      </c>
      <c r="M2065" s="1">
        <v>5.4256000000000002</v>
      </c>
      <c r="N2065" s="2">
        <v>0.35499999999999998</v>
      </c>
      <c r="O2065" s="2">
        <v>0.33100000000000002</v>
      </c>
      <c r="P2065" s="2">
        <v>0.19</v>
      </c>
      <c r="Q2065" s="2">
        <v>0.48099999999999998</v>
      </c>
      <c r="R2065" s="2">
        <v>0.96899999999999997</v>
      </c>
      <c r="S2065" s="2">
        <v>0.96899999999999997</v>
      </c>
      <c r="T2065" s="2">
        <v>5.1999999999999998E-2</v>
      </c>
      <c r="U2065" s="2">
        <v>0.15</v>
      </c>
      <c r="V2065" s="2">
        <v>0.1</v>
      </c>
      <c r="W2065" s="2">
        <v>0.106</v>
      </c>
      <c r="X2065" s="2">
        <v>0.14499999999999999</v>
      </c>
      <c r="Y2065" s="2">
        <v>0.21</v>
      </c>
      <c r="Z2065" s="2">
        <v>0.13</v>
      </c>
      <c r="AA2065" s="2">
        <v>0.318</v>
      </c>
      <c r="AB2065" s="2">
        <v>0.998</v>
      </c>
      <c r="AC2065" s="2">
        <v>0.752</v>
      </c>
      <c r="AD2065" s="2">
        <v>0.24</v>
      </c>
      <c r="AE2065" s="2">
        <v>0.67800000000000005</v>
      </c>
      <c r="AF2065" s="2">
        <v>0</v>
      </c>
      <c r="AG2065" s="2">
        <v>0</v>
      </c>
      <c r="AH2065" s="2">
        <v>1</v>
      </c>
      <c r="AI2065" s="2">
        <v>0</v>
      </c>
      <c r="AJ2065" s="2">
        <v>0</v>
      </c>
      <c r="AK2065">
        <v>820569</v>
      </c>
      <c r="AL2065">
        <v>6053.99</v>
      </c>
      <c r="AM2065" t="s">
        <v>49</v>
      </c>
      <c r="AN2065" s="3">
        <v>0.84915000000000007</v>
      </c>
      <c r="AO2065" s="3">
        <v>1.0282995672468201E-2</v>
      </c>
      <c r="AP2065" s="3">
        <v>0.84913949633651575</v>
      </c>
      <c r="AQ2065" s="3">
        <v>1.0295591163956751E-2</v>
      </c>
      <c r="AR2065" s="3">
        <v>0.92708659999999998</v>
      </c>
      <c r="AS2065" s="3">
        <v>5.5906607494106133E-3</v>
      </c>
      <c r="AT2065" s="10">
        <v>5.92803955078125E-3</v>
      </c>
      <c r="AU2065" s="1">
        <v>511.6953125</v>
      </c>
      <c r="AV2065" s="5">
        <v>3373796.6537966542</v>
      </c>
      <c r="AW2065" s="9">
        <v>3.5068316459655762</v>
      </c>
      <c r="AX2065">
        <v>16</v>
      </c>
      <c r="AY2065" t="s">
        <v>50</v>
      </c>
      <c r="AZ2065" s="9">
        <f>AVERAGE(MainTable[[#This Row],[f1]:[f4]])</f>
        <v>0.58799999999999997</v>
      </c>
      <c r="BA2065" s="9">
        <f>AVERAGE(MainTable[[#This Row],[l1]:[l3]])</f>
        <v>0.10066666666666667</v>
      </c>
      <c r="BB2065" s="9">
        <f>AVERAGE(MainTable[[#This Row],[n1]:[lsc]])</f>
        <v>0.31783333333333336</v>
      </c>
      <c r="BC2065" s="9">
        <f>AVERAGE(MainTable[[#This Row],[density]:[clsCoef]])</f>
        <v>0.496</v>
      </c>
      <c r="BD2065" s="9">
        <f>AVERAGE(MainTable[[#This Row],[t2]:[t4]])</f>
        <v>0.33333333333333331</v>
      </c>
      <c r="BE2065" s="9">
        <f>AVERAGE(MainTable[[#This Row],[c1]:[c2]])</f>
        <v>0</v>
      </c>
      <c r="BF2065" s="9">
        <f>AVERAGE(MainTable[[#This Row],[n3]], MainTable[[#This Row],[n1]], MainTable[[#This Row],[n4]])</f>
        <v>0.14866666666666667</v>
      </c>
      <c r="BG2065" s="9" t="str">
        <f>VLOOKUP(MainTable[[#This Row],[model]],ModelNames,4,FALSE)</f>
        <v>Neural</v>
      </c>
      <c r="BH2065" s="9" cm="1">
        <f t="array" ref="BH2065">MEDIAN(IF($AM$2:$AM$2385=AM2065,$AN$2:$AN$2385))</f>
        <v>0.87620447459485384</v>
      </c>
      <c r="BI2065" s="9" t="str" cm="1">
        <f t="array" ref="BI2065">LEFT(A2065, MIN(IFERROR(FIND({"_binarized","_clean","_converted"}, A2065), LEN(A2065)+1))-1)</f>
        <v>make_blobs_dataset</v>
      </c>
    </row>
    <row r="2066" spans="1:61" x14ac:dyDescent="0.25">
      <c r="A2066" t="s">
        <v>153</v>
      </c>
      <c r="B2066" s="6">
        <v>20000</v>
      </c>
      <c r="C2066">
        <v>3</v>
      </c>
      <c r="D2066">
        <v>2</v>
      </c>
      <c r="E2066">
        <v>0</v>
      </c>
      <c r="F2066" s="1">
        <v>1</v>
      </c>
      <c r="G2066">
        <v>0</v>
      </c>
      <c r="H2066">
        <v>0</v>
      </c>
      <c r="I2066" s="1">
        <v>1000000</v>
      </c>
      <c r="J2066" s="1">
        <v>-0.24535749237011739</v>
      </c>
      <c r="K2066" s="1">
        <v>8.3226955260425825E-3</v>
      </c>
      <c r="L2066" s="1">
        <v>5.4256000000000002</v>
      </c>
      <c r="M2066" s="1">
        <v>5.4256000000000002</v>
      </c>
      <c r="N2066" s="2">
        <v>0.35499999999999998</v>
      </c>
      <c r="O2066" s="2">
        <v>0.33100000000000002</v>
      </c>
      <c r="P2066" s="2">
        <v>0.19</v>
      </c>
      <c r="Q2066" s="2">
        <v>0.48099999999999998</v>
      </c>
      <c r="R2066" s="2">
        <v>0.96899999999999997</v>
      </c>
      <c r="S2066" s="2">
        <v>0.96899999999999997</v>
      </c>
      <c r="T2066" s="2">
        <v>5.1999999999999998E-2</v>
      </c>
      <c r="U2066" s="2">
        <v>0.15</v>
      </c>
      <c r="V2066" s="2">
        <v>0.1</v>
      </c>
      <c r="W2066" s="2">
        <v>0.106</v>
      </c>
      <c r="X2066" s="2">
        <v>0.14499999999999999</v>
      </c>
      <c r="Y2066" s="2">
        <v>0.21</v>
      </c>
      <c r="Z2066" s="2">
        <v>0.13</v>
      </c>
      <c r="AA2066" s="2">
        <v>0.318</v>
      </c>
      <c r="AB2066" s="2">
        <v>0.998</v>
      </c>
      <c r="AC2066" s="2">
        <v>0.752</v>
      </c>
      <c r="AD2066" s="2">
        <v>0.24</v>
      </c>
      <c r="AE2066" s="2">
        <v>0.67800000000000005</v>
      </c>
      <c r="AF2066" s="2">
        <v>0</v>
      </c>
      <c r="AG2066" s="2">
        <v>0</v>
      </c>
      <c r="AH2066" s="2">
        <v>1</v>
      </c>
      <c r="AI2066" s="2">
        <v>0</v>
      </c>
      <c r="AJ2066" s="2">
        <v>0</v>
      </c>
      <c r="AK2066">
        <v>820569</v>
      </c>
      <c r="AL2066">
        <v>6053.99</v>
      </c>
      <c r="AM2066" t="s">
        <v>62</v>
      </c>
      <c r="AN2066" s="3">
        <v>0.84909999999999997</v>
      </c>
      <c r="AO2066" s="3">
        <v>1.017546067753201E-2</v>
      </c>
      <c r="AP2066" s="3">
        <v>0.84909122762762679</v>
      </c>
      <c r="AQ2066" s="3">
        <v>1.0185624853656971E-2</v>
      </c>
      <c r="AT2066" s="10">
        <v>1.6427040100097661E-3</v>
      </c>
      <c r="AU2066" s="1">
        <v>476.69921875</v>
      </c>
      <c r="AV2066" s="5">
        <v>12175047.895500731</v>
      </c>
      <c r="AW2066" s="9">
        <v>0.1065740585327148</v>
      </c>
      <c r="AX2066">
        <v>6</v>
      </c>
      <c r="AY2066" t="s">
        <v>50</v>
      </c>
      <c r="AZ2066" s="9">
        <f>AVERAGE(MainTable[[#This Row],[f1]:[f4]])</f>
        <v>0.58799999999999997</v>
      </c>
      <c r="BA2066" s="9">
        <f>AVERAGE(MainTable[[#This Row],[l1]:[l3]])</f>
        <v>0.10066666666666667</v>
      </c>
      <c r="BB2066" s="9">
        <f>AVERAGE(MainTable[[#This Row],[n1]:[lsc]])</f>
        <v>0.31783333333333336</v>
      </c>
      <c r="BC2066" s="9">
        <f>AVERAGE(MainTable[[#This Row],[density]:[clsCoef]])</f>
        <v>0.496</v>
      </c>
      <c r="BD2066" s="9">
        <f>AVERAGE(MainTable[[#This Row],[t2]:[t4]])</f>
        <v>0.33333333333333331</v>
      </c>
      <c r="BE2066" s="9">
        <f>AVERAGE(MainTable[[#This Row],[c1]:[c2]])</f>
        <v>0</v>
      </c>
      <c r="BF2066" s="9">
        <f>AVERAGE(MainTable[[#This Row],[n3]], MainTable[[#This Row],[n1]], MainTable[[#This Row],[n4]])</f>
        <v>0.14866666666666667</v>
      </c>
      <c r="BG2066" s="9" t="str">
        <f>VLOOKUP(MainTable[[#This Row],[model]],ModelNames,4,FALSE)</f>
        <v>Linear</v>
      </c>
      <c r="BH2066" s="9" cm="1">
        <f t="array" ref="BH2066">MEDIAN(IF($AM$2:$AM$2385=AM2066,$AN$2:$AN$2385))</f>
        <v>0.84909999999999997</v>
      </c>
      <c r="BI2066" s="9" t="str" cm="1">
        <f t="array" ref="BI2066">LEFT(A2066, MIN(IFERROR(FIND({"_binarized","_clean","_converted"}, A2066), LEN(A2066)+1))-1)</f>
        <v>make_blobs_dataset</v>
      </c>
    </row>
    <row r="2067" spans="1:61" x14ac:dyDescent="0.25">
      <c r="A2067" t="s">
        <v>153</v>
      </c>
      <c r="B2067" s="6">
        <v>20000</v>
      </c>
      <c r="C2067">
        <v>3</v>
      </c>
      <c r="D2067">
        <v>2</v>
      </c>
      <c r="E2067">
        <v>0</v>
      </c>
      <c r="F2067" s="1">
        <v>1</v>
      </c>
      <c r="G2067">
        <v>0</v>
      </c>
      <c r="H2067">
        <v>0</v>
      </c>
      <c r="I2067" s="1">
        <v>1000000</v>
      </c>
      <c r="J2067" s="1">
        <v>-0.24535749237011739</v>
      </c>
      <c r="K2067" s="1">
        <v>8.3226955260425825E-3</v>
      </c>
      <c r="L2067" s="1">
        <v>5.4256000000000002</v>
      </c>
      <c r="M2067" s="1">
        <v>5.4256000000000002</v>
      </c>
      <c r="N2067" s="2">
        <v>0.35499999999999998</v>
      </c>
      <c r="O2067" s="2">
        <v>0.33100000000000002</v>
      </c>
      <c r="P2067" s="2">
        <v>0.19</v>
      </c>
      <c r="Q2067" s="2">
        <v>0.48099999999999998</v>
      </c>
      <c r="R2067" s="2">
        <v>0.96899999999999997</v>
      </c>
      <c r="S2067" s="2">
        <v>0.96899999999999997</v>
      </c>
      <c r="T2067" s="2">
        <v>5.1999999999999998E-2</v>
      </c>
      <c r="U2067" s="2">
        <v>0.15</v>
      </c>
      <c r="V2067" s="2">
        <v>0.1</v>
      </c>
      <c r="W2067" s="2">
        <v>0.106</v>
      </c>
      <c r="X2067" s="2">
        <v>0.14499999999999999</v>
      </c>
      <c r="Y2067" s="2">
        <v>0.21</v>
      </c>
      <c r="Z2067" s="2">
        <v>0.13</v>
      </c>
      <c r="AA2067" s="2">
        <v>0.318</v>
      </c>
      <c r="AB2067" s="2">
        <v>0.998</v>
      </c>
      <c r="AC2067" s="2">
        <v>0.752</v>
      </c>
      <c r="AD2067" s="2">
        <v>0.24</v>
      </c>
      <c r="AE2067" s="2">
        <v>0.67800000000000005</v>
      </c>
      <c r="AF2067" s="2">
        <v>0</v>
      </c>
      <c r="AG2067" s="2">
        <v>0</v>
      </c>
      <c r="AH2067" s="2">
        <v>1</v>
      </c>
      <c r="AI2067" s="2">
        <v>0</v>
      </c>
      <c r="AJ2067" s="2">
        <v>0</v>
      </c>
      <c r="AK2067">
        <v>820569</v>
      </c>
      <c r="AL2067">
        <v>6053.99</v>
      </c>
      <c r="AM2067" t="s">
        <v>63</v>
      </c>
      <c r="AN2067" s="3">
        <v>0.84889999999999988</v>
      </c>
      <c r="AO2067" s="3">
        <v>1.021347149601937E-2</v>
      </c>
      <c r="AP2067" s="3">
        <v>0.84889109334089152</v>
      </c>
      <c r="AQ2067" s="3">
        <v>1.022419934086671E-2</v>
      </c>
      <c r="AR2067" s="3">
        <v>0.92715910000000012</v>
      </c>
      <c r="AS2067" s="3">
        <v>5.6574514969198048E-3</v>
      </c>
      <c r="AT2067" s="10">
        <v>2.2554397583007808E-3</v>
      </c>
      <c r="AU2067" s="1">
        <v>509.78125</v>
      </c>
      <c r="AV2067" s="5">
        <v>8867450.3171247356</v>
      </c>
      <c r="AW2067" s="9">
        <v>5.9805154800415039E-2</v>
      </c>
      <c r="AX2067">
        <v>4</v>
      </c>
      <c r="AY2067" t="s">
        <v>50</v>
      </c>
      <c r="AZ2067" s="9">
        <f>AVERAGE(MainTable[[#This Row],[f1]:[f4]])</f>
        <v>0.58799999999999997</v>
      </c>
      <c r="BA2067" s="9">
        <f>AVERAGE(MainTable[[#This Row],[l1]:[l3]])</f>
        <v>0.10066666666666667</v>
      </c>
      <c r="BB2067" s="9">
        <f>AVERAGE(MainTable[[#This Row],[n1]:[lsc]])</f>
        <v>0.31783333333333336</v>
      </c>
      <c r="BC2067" s="9">
        <f>AVERAGE(MainTable[[#This Row],[density]:[clsCoef]])</f>
        <v>0.496</v>
      </c>
      <c r="BD2067" s="9">
        <f>AVERAGE(MainTable[[#This Row],[t2]:[t4]])</f>
        <v>0.33333333333333331</v>
      </c>
      <c r="BE2067" s="9">
        <f>AVERAGE(MainTable[[#This Row],[c1]:[c2]])</f>
        <v>0</v>
      </c>
      <c r="BF2067" s="9">
        <f>AVERAGE(MainTable[[#This Row],[n3]], MainTable[[#This Row],[n1]], MainTable[[#This Row],[n4]])</f>
        <v>0.14866666666666667</v>
      </c>
      <c r="BG2067" s="9" t="str">
        <f>VLOOKUP(MainTable[[#This Row],[model]],ModelNames,4,FALSE)</f>
        <v>Probabilistic</v>
      </c>
      <c r="BH2067" s="9" cm="1">
        <f t="array" ref="BH2067">MEDIAN(IF($AM$2:$AM$2385=AM2067,$AN$2:$AN$2385))</f>
        <v>0.73750000000000004</v>
      </c>
      <c r="BI2067" s="9" t="str" cm="1">
        <f t="array" ref="BI2067">LEFT(A2067, MIN(IFERROR(FIND({"_binarized","_clean","_converted"}, A2067), LEN(A2067)+1))-1)</f>
        <v>make_blobs_dataset</v>
      </c>
    </row>
    <row r="2068" spans="1:61" x14ac:dyDescent="0.25">
      <c r="A2068" t="s">
        <v>153</v>
      </c>
      <c r="B2068" s="6">
        <v>20000</v>
      </c>
      <c r="C2068">
        <v>3</v>
      </c>
      <c r="D2068">
        <v>2</v>
      </c>
      <c r="E2068">
        <v>0</v>
      </c>
      <c r="F2068" s="1">
        <v>1</v>
      </c>
      <c r="G2068">
        <v>0</v>
      </c>
      <c r="H2068">
        <v>0</v>
      </c>
      <c r="I2068" s="1">
        <v>1000000</v>
      </c>
      <c r="J2068" s="1">
        <v>-0.24535749237011739</v>
      </c>
      <c r="K2068" s="1">
        <v>8.3226955260425825E-3</v>
      </c>
      <c r="L2068" s="1">
        <v>5.4256000000000002</v>
      </c>
      <c r="M2068" s="1">
        <v>5.4256000000000002</v>
      </c>
      <c r="N2068" s="2">
        <v>0.35499999999999998</v>
      </c>
      <c r="O2068" s="2">
        <v>0.33100000000000002</v>
      </c>
      <c r="P2068" s="2">
        <v>0.19</v>
      </c>
      <c r="Q2068" s="2">
        <v>0.48099999999999998</v>
      </c>
      <c r="R2068" s="2">
        <v>0.96899999999999997</v>
      </c>
      <c r="S2068" s="2">
        <v>0.96899999999999997</v>
      </c>
      <c r="T2068" s="2">
        <v>5.1999999999999998E-2</v>
      </c>
      <c r="U2068" s="2">
        <v>0.15</v>
      </c>
      <c r="V2068" s="2">
        <v>0.1</v>
      </c>
      <c r="W2068" s="2">
        <v>0.106</v>
      </c>
      <c r="X2068" s="2">
        <v>0.14499999999999999</v>
      </c>
      <c r="Y2068" s="2">
        <v>0.21</v>
      </c>
      <c r="Z2068" s="2">
        <v>0.13</v>
      </c>
      <c r="AA2068" s="2">
        <v>0.318</v>
      </c>
      <c r="AB2068" s="2">
        <v>0.998</v>
      </c>
      <c r="AC2068" s="2">
        <v>0.752</v>
      </c>
      <c r="AD2068" s="2">
        <v>0.24</v>
      </c>
      <c r="AE2068" s="2">
        <v>0.67800000000000005</v>
      </c>
      <c r="AF2068" s="2">
        <v>0</v>
      </c>
      <c r="AG2068" s="2">
        <v>0</v>
      </c>
      <c r="AH2068" s="2">
        <v>1</v>
      </c>
      <c r="AI2068" s="2">
        <v>0</v>
      </c>
      <c r="AJ2068" s="2">
        <v>0</v>
      </c>
      <c r="AK2068">
        <v>820569</v>
      </c>
      <c r="AL2068">
        <v>6053.99</v>
      </c>
      <c r="AM2068" t="s">
        <v>64</v>
      </c>
      <c r="AN2068" s="3">
        <v>0.84884999999999988</v>
      </c>
      <c r="AO2068" s="3">
        <v>1.019877443617615E-2</v>
      </c>
      <c r="AP2068" s="3">
        <v>0.84884052384390452</v>
      </c>
      <c r="AQ2068" s="3">
        <v>1.0210367116973989E-2</v>
      </c>
      <c r="AR2068" s="3">
        <v>0.92716259999999995</v>
      </c>
      <c r="AS2068" s="3">
        <v>5.6590514015159906E-3</v>
      </c>
      <c r="AT2068" s="10">
        <v>2.0158290863037109E-3</v>
      </c>
      <c r="AU2068" s="1">
        <v>510.796875</v>
      </c>
      <c r="AV2068" s="5">
        <v>9921476.0496747494</v>
      </c>
      <c r="AW2068" s="9">
        <v>5.0573110580444343E-2</v>
      </c>
      <c r="AX2068">
        <v>2</v>
      </c>
      <c r="AY2068" t="s">
        <v>50</v>
      </c>
      <c r="AZ2068" s="9">
        <f>AVERAGE(MainTable[[#This Row],[f1]:[f4]])</f>
        <v>0.58799999999999997</v>
      </c>
      <c r="BA2068" s="9">
        <f>AVERAGE(MainTable[[#This Row],[l1]:[l3]])</f>
        <v>0.10066666666666667</v>
      </c>
      <c r="BB2068" s="9">
        <f>AVERAGE(MainTable[[#This Row],[n1]:[lsc]])</f>
        <v>0.31783333333333336</v>
      </c>
      <c r="BC2068" s="9">
        <f>AVERAGE(MainTable[[#This Row],[density]:[clsCoef]])</f>
        <v>0.496</v>
      </c>
      <c r="BD2068" s="9">
        <f>AVERAGE(MainTable[[#This Row],[t2]:[t4]])</f>
        <v>0.33333333333333331</v>
      </c>
      <c r="BE2068" s="9">
        <f>AVERAGE(MainTable[[#This Row],[c1]:[c2]])</f>
        <v>0</v>
      </c>
      <c r="BF2068" s="9">
        <f>AVERAGE(MainTable[[#This Row],[n3]], MainTable[[#This Row],[n1]], MainTable[[#This Row],[n4]])</f>
        <v>0.14866666666666667</v>
      </c>
      <c r="BG2068" s="9" t="str">
        <f>VLOOKUP(MainTable[[#This Row],[model]],ModelNames,4,FALSE)</f>
        <v>Discriminant</v>
      </c>
      <c r="BH2068" s="9" cm="1">
        <f t="array" ref="BH2068">MEDIAN(IF($AM$2:$AM$2385=AM2068,$AN$2:$AN$2385))</f>
        <v>0.83860904466088915</v>
      </c>
      <c r="BI2068" s="9" t="str" cm="1">
        <f t="array" ref="BI2068">LEFT(A2068, MIN(IFERROR(FIND({"_binarized","_clean","_converted"}, A2068), LEN(A2068)+1))-1)</f>
        <v>make_blobs_dataset</v>
      </c>
    </row>
    <row r="2069" spans="1:61" x14ac:dyDescent="0.25">
      <c r="A2069" t="s">
        <v>153</v>
      </c>
      <c r="B2069" s="6">
        <v>20000</v>
      </c>
      <c r="C2069">
        <v>3</v>
      </c>
      <c r="D2069">
        <v>2</v>
      </c>
      <c r="E2069">
        <v>0</v>
      </c>
      <c r="F2069" s="1">
        <v>1</v>
      </c>
      <c r="G2069">
        <v>0</v>
      </c>
      <c r="H2069">
        <v>0</v>
      </c>
      <c r="I2069" s="1">
        <v>1000000</v>
      </c>
      <c r="J2069" s="1">
        <v>-0.24535749237011739</v>
      </c>
      <c r="K2069" s="1">
        <v>8.3226955260425825E-3</v>
      </c>
      <c r="L2069" s="1">
        <v>5.4256000000000002</v>
      </c>
      <c r="M2069" s="1">
        <v>5.4256000000000002</v>
      </c>
      <c r="N2069" s="2">
        <v>0.35499999999999998</v>
      </c>
      <c r="O2069" s="2">
        <v>0.33100000000000002</v>
      </c>
      <c r="P2069" s="2">
        <v>0.19</v>
      </c>
      <c r="Q2069" s="2">
        <v>0.48099999999999998</v>
      </c>
      <c r="R2069" s="2">
        <v>0.96899999999999997</v>
      </c>
      <c r="S2069" s="2">
        <v>0.96899999999999997</v>
      </c>
      <c r="T2069" s="2">
        <v>5.1999999999999998E-2</v>
      </c>
      <c r="U2069" s="2">
        <v>0.15</v>
      </c>
      <c r="V2069" s="2">
        <v>0.1</v>
      </c>
      <c r="W2069" s="2">
        <v>0.106</v>
      </c>
      <c r="X2069" s="2">
        <v>0.14499999999999999</v>
      </c>
      <c r="Y2069" s="2">
        <v>0.21</v>
      </c>
      <c r="Z2069" s="2">
        <v>0.13</v>
      </c>
      <c r="AA2069" s="2">
        <v>0.318</v>
      </c>
      <c r="AB2069" s="2">
        <v>0.998</v>
      </c>
      <c r="AC2069" s="2">
        <v>0.752</v>
      </c>
      <c r="AD2069" s="2">
        <v>0.24</v>
      </c>
      <c r="AE2069" s="2">
        <v>0.67800000000000005</v>
      </c>
      <c r="AF2069" s="2">
        <v>0</v>
      </c>
      <c r="AG2069" s="2">
        <v>0</v>
      </c>
      <c r="AH2069" s="2">
        <v>1</v>
      </c>
      <c r="AI2069" s="2">
        <v>0</v>
      </c>
      <c r="AJ2069" s="2">
        <v>0</v>
      </c>
      <c r="AK2069">
        <v>820569</v>
      </c>
      <c r="AL2069">
        <v>6053.99</v>
      </c>
      <c r="AM2069" t="s">
        <v>51</v>
      </c>
      <c r="AN2069" s="3">
        <v>0.8488</v>
      </c>
      <c r="AO2069" s="3">
        <v>9.6376864443703456E-3</v>
      </c>
      <c r="AP2069" s="3">
        <v>0.8487867659683308</v>
      </c>
      <c r="AQ2069" s="3">
        <v>9.6514264738754157E-3</v>
      </c>
      <c r="AT2069" s="10">
        <v>3.461341381072998</v>
      </c>
      <c r="AU2069" s="1">
        <v>508.1328125</v>
      </c>
      <c r="AV2069" s="5">
        <v>5778.1067505685041</v>
      </c>
      <c r="AW2069" s="9">
        <v>17.23166465759277</v>
      </c>
      <c r="AX2069">
        <v>12</v>
      </c>
      <c r="AY2069" t="s">
        <v>50</v>
      </c>
      <c r="AZ2069" s="9">
        <f>AVERAGE(MainTable[[#This Row],[f1]:[f4]])</f>
        <v>0.58799999999999997</v>
      </c>
      <c r="BA2069" s="9">
        <f>AVERAGE(MainTable[[#This Row],[l1]:[l3]])</f>
        <v>0.10066666666666667</v>
      </c>
      <c r="BB2069" s="9">
        <f>AVERAGE(MainTable[[#This Row],[n1]:[lsc]])</f>
        <v>0.31783333333333336</v>
      </c>
      <c r="BC2069" s="9">
        <f>AVERAGE(MainTable[[#This Row],[density]:[clsCoef]])</f>
        <v>0.496</v>
      </c>
      <c r="BD2069" s="9">
        <f>AVERAGE(MainTable[[#This Row],[t2]:[t4]])</f>
        <v>0.33333333333333331</v>
      </c>
      <c r="BE2069" s="9">
        <f>AVERAGE(MainTable[[#This Row],[c1]:[c2]])</f>
        <v>0</v>
      </c>
      <c r="BF2069" s="9">
        <f>AVERAGE(MainTable[[#This Row],[n3]], MainTable[[#This Row],[n1]], MainTable[[#This Row],[n4]])</f>
        <v>0.14866666666666667</v>
      </c>
      <c r="BG2069" s="9" t="str">
        <f>VLOOKUP(MainTable[[#This Row],[model]],ModelNames,4,FALSE)</f>
        <v>Kernel/SVM</v>
      </c>
      <c r="BH2069" s="9" cm="1">
        <f t="array" ref="BH2069">MEDIAN(IF($AM$2:$AM$2385=AM2069,$AN$2:$AN$2385))</f>
        <v>0.87225452196382425</v>
      </c>
      <c r="BI2069" s="9" t="str" cm="1">
        <f t="array" ref="BI2069">LEFT(A2069, MIN(IFERROR(FIND({"_binarized","_clean","_converted"}, A2069), LEN(A2069)+1))-1)</f>
        <v>make_blobs_dataset</v>
      </c>
    </row>
    <row r="2070" spans="1:61" x14ac:dyDescent="0.25">
      <c r="A2070" t="s">
        <v>153</v>
      </c>
      <c r="B2070" s="6">
        <v>20000</v>
      </c>
      <c r="C2070">
        <v>3</v>
      </c>
      <c r="D2070">
        <v>2</v>
      </c>
      <c r="E2070">
        <v>0</v>
      </c>
      <c r="F2070" s="1">
        <v>1</v>
      </c>
      <c r="G2070">
        <v>0</v>
      </c>
      <c r="H2070">
        <v>0</v>
      </c>
      <c r="I2070" s="1">
        <v>1000000</v>
      </c>
      <c r="J2070" s="1">
        <v>-0.24535749237011739</v>
      </c>
      <c r="K2070" s="1">
        <v>8.3226955260425825E-3</v>
      </c>
      <c r="L2070" s="1">
        <v>5.4256000000000002</v>
      </c>
      <c r="M2070" s="1">
        <v>5.4256000000000002</v>
      </c>
      <c r="N2070" s="2">
        <v>0.35499999999999998</v>
      </c>
      <c r="O2070" s="2">
        <v>0.33100000000000002</v>
      </c>
      <c r="P2070" s="2">
        <v>0.19</v>
      </c>
      <c r="Q2070" s="2">
        <v>0.48099999999999998</v>
      </c>
      <c r="R2070" s="2">
        <v>0.96899999999999997</v>
      </c>
      <c r="S2070" s="2">
        <v>0.96899999999999997</v>
      </c>
      <c r="T2070" s="2">
        <v>5.1999999999999998E-2</v>
      </c>
      <c r="U2070" s="2">
        <v>0.15</v>
      </c>
      <c r="V2070" s="2">
        <v>0.1</v>
      </c>
      <c r="W2070" s="2">
        <v>0.106</v>
      </c>
      <c r="X2070" s="2">
        <v>0.14499999999999999</v>
      </c>
      <c r="Y2070" s="2">
        <v>0.21</v>
      </c>
      <c r="Z2070" s="2">
        <v>0.13</v>
      </c>
      <c r="AA2070" s="2">
        <v>0.318</v>
      </c>
      <c r="AB2070" s="2">
        <v>0.998</v>
      </c>
      <c r="AC2070" s="2">
        <v>0.752</v>
      </c>
      <c r="AD2070" s="2">
        <v>0.24</v>
      </c>
      <c r="AE2070" s="2">
        <v>0.67800000000000005</v>
      </c>
      <c r="AF2070" s="2">
        <v>0</v>
      </c>
      <c r="AG2070" s="2">
        <v>0</v>
      </c>
      <c r="AH2070" s="2">
        <v>1</v>
      </c>
      <c r="AI2070" s="2">
        <v>0</v>
      </c>
      <c r="AJ2070" s="2">
        <v>0</v>
      </c>
      <c r="AK2070">
        <v>820569</v>
      </c>
      <c r="AL2070">
        <v>6053.99</v>
      </c>
      <c r="AM2070" t="s">
        <v>60</v>
      </c>
      <c r="AN2070" s="3">
        <v>0.84815000000000007</v>
      </c>
      <c r="AO2070" s="3">
        <v>1.0675439101039359E-2</v>
      </c>
      <c r="AP2070" s="3">
        <v>0.8481348212715426</v>
      </c>
      <c r="AQ2070" s="3">
        <v>1.0695537304453179E-2</v>
      </c>
      <c r="AR2070" s="3">
        <v>0.92709925000000004</v>
      </c>
      <c r="AS2070" s="3">
        <v>5.6284854956728846E-3</v>
      </c>
      <c r="AT2070" s="10">
        <v>2.018213272094727E-3</v>
      </c>
      <c r="AU2070" s="1">
        <v>476.484375</v>
      </c>
      <c r="AV2070" s="5">
        <v>9909755.4636739511</v>
      </c>
      <c r="AW2070" s="9">
        <v>0.19355177879333499</v>
      </c>
      <c r="AX2070">
        <v>16</v>
      </c>
      <c r="AY2070" t="s">
        <v>50</v>
      </c>
      <c r="AZ2070" s="9">
        <f>AVERAGE(MainTable[[#This Row],[f1]:[f4]])</f>
        <v>0.58799999999999997</v>
      </c>
      <c r="BA2070" s="9">
        <f>AVERAGE(MainTable[[#This Row],[l1]:[l3]])</f>
        <v>0.10066666666666667</v>
      </c>
      <c r="BB2070" s="9">
        <f>AVERAGE(MainTable[[#This Row],[n1]:[lsc]])</f>
        <v>0.31783333333333336</v>
      </c>
      <c r="BC2070" s="9">
        <f>AVERAGE(MainTable[[#This Row],[density]:[clsCoef]])</f>
        <v>0.496</v>
      </c>
      <c r="BD2070" s="9">
        <f>AVERAGE(MainTable[[#This Row],[t2]:[t4]])</f>
        <v>0.33333333333333331</v>
      </c>
      <c r="BE2070" s="9">
        <f>AVERAGE(MainTable[[#This Row],[c1]:[c2]])</f>
        <v>0</v>
      </c>
      <c r="BF2070" s="9">
        <f>AVERAGE(MainTable[[#This Row],[n3]], MainTable[[#This Row],[n1]], MainTable[[#This Row],[n4]])</f>
        <v>0.14866666666666667</v>
      </c>
      <c r="BG2070" s="9" t="str">
        <f>VLOOKUP(MainTable[[#This Row],[model]],ModelNames,4,FALSE)</f>
        <v>Linear</v>
      </c>
      <c r="BH2070" s="9" cm="1">
        <f t="array" ref="BH2070">MEDIAN(IF($AM$2:$AM$2385=AM2070,$AN$2:$AN$2385))</f>
        <v>0.84154689776823377</v>
      </c>
      <c r="BI2070" s="9" t="str" cm="1">
        <f t="array" ref="BI2070">LEFT(A2070, MIN(IFERROR(FIND({"_binarized","_clean","_converted"}, A2070), LEN(A2070)+1))-1)</f>
        <v>make_blobs_dataset</v>
      </c>
    </row>
    <row r="2071" spans="1:61" x14ac:dyDescent="0.25">
      <c r="A2071" t="s">
        <v>185</v>
      </c>
      <c r="B2071" s="6">
        <v>250</v>
      </c>
      <c r="C2071">
        <v>3</v>
      </c>
      <c r="D2071">
        <v>2</v>
      </c>
      <c r="E2071">
        <v>0</v>
      </c>
      <c r="F2071" s="1">
        <v>1</v>
      </c>
      <c r="G2071">
        <v>0</v>
      </c>
      <c r="H2071">
        <v>0</v>
      </c>
      <c r="I2071" s="1">
        <v>1000000</v>
      </c>
      <c r="J2071" s="1">
        <v>-0.88534094814353159</v>
      </c>
      <c r="K2071" s="1">
        <v>0.14775745458121289</v>
      </c>
      <c r="L2071" s="1">
        <v>3.6002999999999998</v>
      </c>
      <c r="M2071" s="1">
        <v>3.6002999999999998</v>
      </c>
      <c r="N2071" s="2">
        <v>0.32100000000000001</v>
      </c>
      <c r="O2071" s="2">
        <v>0.33900000000000002</v>
      </c>
      <c r="P2071" s="2">
        <v>0.186</v>
      </c>
      <c r="Q2071" s="2">
        <v>0.3</v>
      </c>
      <c r="R2071" s="2">
        <v>0.75600000000000001</v>
      </c>
      <c r="S2071" s="2">
        <v>0.63200000000000001</v>
      </c>
      <c r="T2071" s="2">
        <v>4.3999999999999997E-2</v>
      </c>
      <c r="U2071" s="2">
        <v>0.14000000000000001</v>
      </c>
      <c r="V2071" s="2">
        <v>8.4000000000000005E-2</v>
      </c>
      <c r="W2071" s="2">
        <v>7.1999999999999995E-2</v>
      </c>
      <c r="X2071" s="2">
        <v>0.16900000000000001</v>
      </c>
      <c r="Y2071" s="2">
        <v>0.128</v>
      </c>
      <c r="Z2071" s="2">
        <v>0.156</v>
      </c>
      <c r="AA2071" s="2">
        <v>0.25600000000000001</v>
      </c>
      <c r="AB2071" s="2">
        <v>0.93500000000000005</v>
      </c>
      <c r="AC2071" s="2">
        <v>0.85</v>
      </c>
      <c r="AD2071" s="2">
        <v>0.23</v>
      </c>
      <c r="AE2071" s="2">
        <v>0.75800000000000001</v>
      </c>
      <c r="AF2071" s="2">
        <v>8.0000000000000002E-3</v>
      </c>
      <c r="AG2071" s="2">
        <v>8.0000000000000002E-3</v>
      </c>
      <c r="AH2071" s="2">
        <v>1</v>
      </c>
      <c r="AI2071" s="2">
        <v>0</v>
      </c>
      <c r="AJ2071" s="2">
        <v>0</v>
      </c>
      <c r="AK2071">
        <v>6346</v>
      </c>
      <c r="AL2071">
        <v>7.0000000000000007E-2</v>
      </c>
      <c r="AM2071" t="s">
        <v>59</v>
      </c>
      <c r="AN2071" s="3">
        <v>0.84800000000000009</v>
      </c>
      <c r="AO2071" s="3">
        <v>4.1182520563948007E-2</v>
      </c>
      <c r="AP2071" s="3">
        <v>0.84739417380424997</v>
      </c>
      <c r="AQ2071" s="3">
        <v>4.144393842193602E-2</v>
      </c>
      <c r="AR2071" s="3">
        <v>0.92495999999999989</v>
      </c>
      <c r="AS2071" s="3">
        <v>3.2580337628698663E-2</v>
      </c>
      <c r="AT2071" s="10">
        <v>2.418756484985352E-3</v>
      </c>
      <c r="AU2071" s="1">
        <v>259.30859375</v>
      </c>
      <c r="AV2071" s="5">
        <v>103358.89600788571</v>
      </c>
      <c r="AW2071" s="9">
        <v>0.16765856742858889</v>
      </c>
      <c r="AX2071">
        <v>1</v>
      </c>
      <c r="AY2071" t="s">
        <v>50</v>
      </c>
      <c r="AZ2071" s="9">
        <f>AVERAGE(MainTable[[#This Row],[f1]:[f4]])</f>
        <v>0.44259999999999999</v>
      </c>
      <c r="BA2071" s="9">
        <f>AVERAGE(MainTable[[#This Row],[l1]:[l3]])</f>
        <v>8.9333333333333334E-2</v>
      </c>
      <c r="BB2071" s="9">
        <f>AVERAGE(MainTable[[#This Row],[n1]:[lsc]])</f>
        <v>0.28600000000000003</v>
      </c>
      <c r="BC2071" s="9">
        <f>AVERAGE(MainTable[[#This Row],[density]:[clsCoef]])</f>
        <v>0.54</v>
      </c>
      <c r="BD2071" s="9">
        <f>AVERAGE(MainTable[[#This Row],[t2]:[t4]])</f>
        <v>0.33866666666666667</v>
      </c>
      <c r="BE2071" s="9">
        <f>AVERAGE(MainTable[[#This Row],[c1]:[c2]])</f>
        <v>0</v>
      </c>
      <c r="BF2071" s="9">
        <f>AVERAGE(MainTable[[#This Row],[n3]], MainTable[[#This Row],[n1]], MainTable[[#This Row],[n4]])</f>
        <v>0.11866666666666666</v>
      </c>
      <c r="BG2071" s="9" t="str">
        <f>VLOOKUP(MainTable[[#This Row],[model]],ModelNames,4,FALSE)</f>
        <v>Tree Ensemble</v>
      </c>
      <c r="BH2071" s="9" cm="1">
        <f t="array" ref="BH2071">MEDIAN(IF($AM$2:$AM$2385=AM2071,$AN$2:$AN$2385))</f>
        <v>0.86949265687583444</v>
      </c>
      <c r="BI2071" s="9" t="str" cm="1">
        <f t="array" ref="BI2071">LEFT(A2071, MIN(IFERROR(FIND({"_binarized","_clean","_converted"}, A2071), LEN(A2071)+1))-1)</f>
        <v>prnn_synth</v>
      </c>
    </row>
    <row r="2072" spans="1:61" x14ac:dyDescent="0.25">
      <c r="A2072" t="s">
        <v>185</v>
      </c>
      <c r="B2072" s="6">
        <v>250</v>
      </c>
      <c r="C2072">
        <v>3</v>
      </c>
      <c r="D2072">
        <v>2</v>
      </c>
      <c r="E2072">
        <v>0</v>
      </c>
      <c r="F2072" s="1">
        <v>1</v>
      </c>
      <c r="G2072">
        <v>0</v>
      </c>
      <c r="H2072">
        <v>0</v>
      </c>
      <c r="I2072" s="1">
        <v>1000000</v>
      </c>
      <c r="J2072" s="1">
        <v>-0.88534094814353159</v>
      </c>
      <c r="K2072" s="1">
        <v>0.14775745458121289</v>
      </c>
      <c r="L2072" s="1">
        <v>3.6002999999999998</v>
      </c>
      <c r="M2072" s="1">
        <v>3.6002999999999998</v>
      </c>
      <c r="N2072" s="2">
        <v>0.32100000000000001</v>
      </c>
      <c r="O2072" s="2">
        <v>0.33900000000000002</v>
      </c>
      <c r="P2072" s="2">
        <v>0.186</v>
      </c>
      <c r="Q2072" s="2">
        <v>0.3</v>
      </c>
      <c r="R2072" s="2">
        <v>0.75600000000000001</v>
      </c>
      <c r="S2072" s="2">
        <v>0.63200000000000001</v>
      </c>
      <c r="T2072" s="2">
        <v>4.3999999999999997E-2</v>
      </c>
      <c r="U2072" s="2">
        <v>0.14000000000000001</v>
      </c>
      <c r="V2072" s="2">
        <v>8.4000000000000005E-2</v>
      </c>
      <c r="W2072" s="2">
        <v>7.1999999999999995E-2</v>
      </c>
      <c r="X2072" s="2">
        <v>0.16900000000000001</v>
      </c>
      <c r="Y2072" s="2">
        <v>0.128</v>
      </c>
      <c r="Z2072" s="2">
        <v>0.156</v>
      </c>
      <c r="AA2072" s="2">
        <v>0.25600000000000001</v>
      </c>
      <c r="AB2072" s="2">
        <v>0.93500000000000005</v>
      </c>
      <c r="AC2072" s="2">
        <v>0.85</v>
      </c>
      <c r="AD2072" s="2">
        <v>0.23</v>
      </c>
      <c r="AE2072" s="2">
        <v>0.75800000000000001</v>
      </c>
      <c r="AF2072" s="2">
        <v>8.0000000000000002E-3</v>
      </c>
      <c r="AG2072" s="2">
        <v>8.0000000000000002E-3</v>
      </c>
      <c r="AH2072" s="2">
        <v>1</v>
      </c>
      <c r="AI2072" s="2">
        <v>0</v>
      </c>
      <c r="AJ2072" s="2">
        <v>0</v>
      </c>
      <c r="AK2072">
        <v>6346</v>
      </c>
      <c r="AL2072">
        <v>7.0000000000000007E-2</v>
      </c>
      <c r="AM2072" t="s">
        <v>53</v>
      </c>
      <c r="AN2072" s="3">
        <v>0.84800000000000009</v>
      </c>
      <c r="AO2072" s="3">
        <v>3.4871191548325388E-2</v>
      </c>
      <c r="AP2072" s="3">
        <v>0.84734830251819648</v>
      </c>
      <c r="AQ2072" s="3">
        <v>3.5500672188203533E-2</v>
      </c>
      <c r="AR2072" s="3">
        <v>0.92799999999999994</v>
      </c>
      <c r="AS2072" s="3">
        <v>1.990055275614221E-2</v>
      </c>
      <c r="AT2072" s="10">
        <v>7.3556900024414063E-3</v>
      </c>
      <c r="AU2072" s="1">
        <v>261.14453125</v>
      </c>
      <c r="AV2072" s="5">
        <v>33987.294178659409</v>
      </c>
      <c r="AW2072" s="9">
        <v>7.0627927780151367E-2</v>
      </c>
      <c r="AX2072">
        <v>24</v>
      </c>
      <c r="AY2072" t="s">
        <v>50</v>
      </c>
      <c r="AZ2072" s="9">
        <f>AVERAGE(MainTable[[#This Row],[f1]:[f4]])</f>
        <v>0.44259999999999999</v>
      </c>
      <c r="BA2072" s="9">
        <f>AVERAGE(MainTable[[#This Row],[l1]:[l3]])</f>
        <v>8.9333333333333334E-2</v>
      </c>
      <c r="BB2072" s="9">
        <f>AVERAGE(MainTable[[#This Row],[n1]:[lsc]])</f>
        <v>0.28600000000000003</v>
      </c>
      <c r="BC2072" s="9">
        <f>AVERAGE(MainTable[[#This Row],[density]:[clsCoef]])</f>
        <v>0.54</v>
      </c>
      <c r="BD2072" s="9">
        <f>AVERAGE(MainTable[[#This Row],[t2]:[t4]])</f>
        <v>0.33866666666666667</v>
      </c>
      <c r="BE2072" s="9">
        <f>AVERAGE(MainTable[[#This Row],[c1]:[c2]])</f>
        <v>0</v>
      </c>
      <c r="BF2072" s="9">
        <f>AVERAGE(MainTable[[#This Row],[n3]], MainTable[[#This Row],[n1]], MainTable[[#This Row],[n4]])</f>
        <v>0.11866666666666666</v>
      </c>
      <c r="BG2072" s="9" t="str">
        <f>VLOOKUP(MainTable[[#This Row],[model]],ModelNames,4,FALSE)</f>
        <v>Instance-based</v>
      </c>
      <c r="BH2072" s="9" cm="1">
        <f t="array" ref="BH2072">MEDIAN(IF($AM$2:$AM$2385=AM2072,$AN$2:$AN$2385))</f>
        <v>0.85</v>
      </c>
      <c r="BI2072" s="9" t="str" cm="1">
        <f t="array" ref="BI2072">LEFT(A2072, MIN(IFERROR(FIND({"_binarized","_clean","_converted"}, A2072), LEN(A2072)+1))-1)</f>
        <v>prnn_synth</v>
      </c>
    </row>
    <row r="2073" spans="1:61" x14ac:dyDescent="0.25">
      <c r="A2073" t="s">
        <v>185</v>
      </c>
      <c r="B2073" s="6">
        <v>250</v>
      </c>
      <c r="C2073">
        <v>3</v>
      </c>
      <c r="D2073">
        <v>2</v>
      </c>
      <c r="E2073">
        <v>0</v>
      </c>
      <c r="F2073" s="1">
        <v>1</v>
      </c>
      <c r="G2073">
        <v>0</v>
      </c>
      <c r="H2073">
        <v>0</v>
      </c>
      <c r="I2073" s="1">
        <v>1000000</v>
      </c>
      <c r="J2073" s="1">
        <v>-0.88534094814353159</v>
      </c>
      <c r="K2073" s="1">
        <v>0.14775745458121289</v>
      </c>
      <c r="L2073" s="1">
        <v>3.6002999999999998</v>
      </c>
      <c r="M2073" s="1">
        <v>3.6002999999999998</v>
      </c>
      <c r="N2073" s="2">
        <v>0.32100000000000001</v>
      </c>
      <c r="O2073" s="2">
        <v>0.33900000000000002</v>
      </c>
      <c r="P2073" s="2">
        <v>0.186</v>
      </c>
      <c r="Q2073" s="2">
        <v>0.3</v>
      </c>
      <c r="R2073" s="2">
        <v>0.75600000000000001</v>
      </c>
      <c r="S2073" s="2">
        <v>0.63200000000000001</v>
      </c>
      <c r="T2073" s="2">
        <v>4.3999999999999997E-2</v>
      </c>
      <c r="U2073" s="2">
        <v>0.14000000000000001</v>
      </c>
      <c r="V2073" s="2">
        <v>8.4000000000000005E-2</v>
      </c>
      <c r="W2073" s="2">
        <v>7.1999999999999995E-2</v>
      </c>
      <c r="X2073" s="2">
        <v>0.16900000000000001</v>
      </c>
      <c r="Y2073" s="2">
        <v>0.128</v>
      </c>
      <c r="Z2073" s="2">
        <v>0.156</v>
      </c>
      <c r="AA2073" s="2">
        <v>0.25600000000000001</v>
      </c>
      <c r="AB2073" s="2">
        <v>0.93500000000000005</v>
      </c>
      <c r="AC2073" s="2">
        <v>0.85</v>
      </c>
      <c r="AD2073" s="2">
        <v>0.23</v>
      </c>
      <c r="AE2073" s="2">
        <v>0.75800000000000001</v>
      </c>
      <c r="AF2073" s="2">
        <v>8.0000000000000002E-3</v>
      </c>
      <c r="AG2073" s="2">
        <v>8.0000000000000002E-3</v>
      </c>
      <c r="AH2073" s="2">
        <v>1</v>
      </c>
      <c r="AI2073" s="2">
        <v>0</v>
      </c>
      <c r="AJ2073" s="2">
        <v>0</v>
      </c>
      <c r="AK2073">
        <v>6346</v>
      </c>
      <c r="AL2073">
        <v>7.0000000000000007E-2</v>
      </c>
      <c r="AM2073" t="s">
        <v>49</v>
      </c>
      <c r="AN2073" s="3">
        <v>0.84800000000000009</v>
      </c>
      <c r="AO2073" s="3">
        <v>1.6000000000000011E-2</v>
      </c>
      <c r="AP2073" s="3">
        <v>0.84703048561744221</v>
      </c>
      <c r="AQ2073" s="3">
        <v>1.640224614900964E-2</v>
      </c>
      <c r="AR2073" s="3">
        <v>0.93663999999999992</v>
      </c>
      <c r="AS2073" s="3">
        <v>1.199893328592172E-2</v>
      </c>
      <c r="AT2073" s="10">
        <v>1.899957656860352E-3</v>
      </c>
      <c r="AU2073" s="1">
        <v>266.65625</v>
      </c>
      <c r="AV2073" s="5">
        <v>131581.87978416361</v>
      </c>
      <c r="AW2073" s="9">
        <v>0.5325930118560791</v>
      </c>
      <c r="AX2073">
        <v>16</v>
      </c>
      <c r="AY2073" t="s">
        <v>50</v>
      </c>
      <c r="AZ2073" s="9">
        <f>AVERAGE(MainTable[[#This Row],[f1]:[f4]])</f>
        <v>0.44259999999999999</v>
      </c>
      <c r="BA2073" s="9">
        <f>AVERAGE(MainTable[[#This Row],[l1]:[l3]])</f>
        <v>8.9333333333333334E-2</v>
      </c>
      <c r="BB2073" s="9">
        <f>AVERAGE(MainTable[[#This Row],[n1]:[lsc]])</f>
        <v>0.28600000000000003</v>
      </c>
      <c r="BC2073" s="9">
        <f>AVERAGE(MainTable[[#This Row],[density]:[clsCoef]])</f>
        <v>0.54</v>
      </c>
      <c r="BD2073" s="9">
        <f>AVERAGE(MainTable[[#This Row],[t2]:[t4]])</f>
        <v>0.33866666666666667</v>
      </c>
      <c r="BE2073" s="9">
        <f>AVERAGE(MainTable[[#This Row],[c1]:[c2]])</f>
        <v>0</v>
      </c>
      <c r="BF2073" s="9">
        <f>AVERAGE(MainTable[[#This Row],[n3]], MainTable[[#This Row],[n1]], MainTable[[#This Row],[n4]])</f>
        <v>0.11866666666666666</v>
      </c>
      <c r="BG2073" s="9" t="str">
        <f>VLOOKUP(MainTable[[#This Row],[model]],ModelNames,4,FALSE)</f>
        <v>Neural</v>
      </c>
      <c r="BH2073" s="9" cm="1">
        <f t="array" ref="BH2073">MEDIAN(IF($AM$2:$AM$2385=AM2073,$AN$2:$AN$2385))</f>
        <v>0.87620447459485384</v>
      </c>
      <c r="BI2073" s="9" t="str" cm="1">
        <f t="array" ref="BI2073">LEFT(A2073, MIN(IFERROR(FIND({"_binarized","_clean","_converted"}, A2073), LEN(A2073)+1))-1)</f>
        <v>prnn_synth</v>
      </c>
    </row>
    <row r="2074" spans="1:61" x14ac:dyDescent="0.25">
      <c r="A2074" t="s">
        <v>153</v>
      </c>
      <c r="B2074" s="6">
        <v>20000</v>
      </c>
      <c r="C2074">
        <v>3</v>
      </c>
      <c r="D2074">
        <v>2</v>
      </c>
      <c r="E2074">
        <v>0</v>
      </c>
      <c r="F2074" s="1">
        <v>1</v>
      </c>
      <c r="G2074">
        <v>0</v>
      </c>
      <c r="H2074">
        <v>0</v>
      </c>
      <c r="I2074" s="1">
        <v>1000000</v>
      </c>
      <c r="J2074" s="1">
        <v>-0.24535749237011739</v>
      </c>
      <c r="K2074" s="1">
        <v>8.3226955260425825E-3</v>
      </c>
      <c r="L2074" s="1">
        <v>5.4256000000000002</v>
      </c>
      <c r="M2074" s="1">
        <v>5.4256000000000002</v>
      </c>
      <c r="N2074" s="2">
        <v>0.35499999999999998</v>
      </c>
      <c r="O2074" s="2">
        <v>0.33100000000000002</v>
      </c>
      <c r="P2074" s="2">
        <v>0.19</v>
      </c>
      <c r="Q2074" s="2">
        <v>0.48099999999999998</v>
      </c>
      <c r="R2074" s="2">
        <v>0.96899999999999997</v>
      </c>
      <c r="S2074" s="2">
        <v>0.96899999999999997</v>
      </c>
      <c r="T2074" s="2">
        <v>5.1999999999999998E-2</v>
      </c>
      <c r="U2074" s="2">
        <v>0.15</v>
      </c>
      <c r="V2074" s="2">
        <v>0.1</v>
      </c>
      <c r="W2074" s="2">
        <v>0.106</v>
      </c>
      <c r="X2074" s="2">
        <v>0.14499999999999999</v>
      </c>
      <c r="Y2074" s="2">
        <v>0.21</v>
      </c>
      <c r="Z2074" s="2">
        <v>0.13</v>
      </c>
      <c r="AA2074" s="2">
        <v>0.318</v>
      </c>
      <c r="AB2074" s="2">
        <v>0.998</v>
      </c>
      <c r="AC2074" s="2">
        <v>0.752</v>
      </c>
      <c r="AD2074" s="2">
        <v>0.24</v>
      </c>
      <c r="AE2074" s="2">
        <v>0.67800000000000005</v>
      </c>
      <c r="AF2074" s="2">
        <v>0</v>
      </c>
      <c r="AG2074" s="2">
        <v>0</v>
      </c>
      <c r="AH2074" s="2">
        <v>1</v>
      </c>
      <c r="AI2074" s="2">
        <v>0</v>
      </c>
      <c r="AJ2074" s="2">
        <v>0</v>
      </c>
      <c r="AK2074">
        <v>820569</v>
      </c>
      <c r="AL2074">
        <v>6053.99</v>
      </c>
      <c r="AM2074" t="s">
        <v>52</v>
      </c>
      <c r="AN2074" s="3">
        <v>0.84709999999999996</v>
      </c>
      <c r="AO2074" s="3">
        <v>1.0614377042483469E-2</v>
      </c>
      <c r="AP2074" s="3">
        <v>0.84708900832708611</v>
      </c>
      <c r="AQ2074" s="3">
        <v>1.0629832230289619E-2</v>
      </c>
      <c r="AR2074" s="3">
        <v>0.92690214999999987</v>
      </c>
      <c r="AS2074" s="3">
        <v>5.8857701192155266E-3</v>
      </c>
      <c r="AT2074" s="10">
        <v>0.22173380851745611</v>
      </c>
      <c r="AU2074" s="1">
        <v>471.94921875</v>
      </c>
      <c r="AV2074" s="5">
        <v>90198.2432616968</v>
      </c>
      <c r="AW2074" s="9">
        <v>6.9350981712341309</v>
      </c>
      <c r="AX2074">
        <v>24</v>
      </c>
      <c r="AY2074" t="s">
        <v>50</v>
      </c>
      <c r="AZ2074" s="9">
        <f>AVERAGE(MainTable[[#This Row],[f1]:[f4]])</f>
        <v>0.58799999999999997</v>
      </c>
      <c r="BA2074" s="9">
        <f>AVERAGE(MainTable[[#This Row],[l1]:[l3]])</f>
        <v>0.10066666666666667</v>
      </c>
      <c r="BB2074" s="9">
        <f>AVERAGE(MainTable[[#This Row],[n1]:[lsc]])</f>
        <v>0.31783333333333336</v>
      </c>
      <c r="BC2074" s="9">
        <f>AVERAGE(MainTable[[#This Row],[density]:[clsCoef]])</f>
        <v>0.496</v>
      </c>
      <c r="BD2074" s="9">
        <f>AVERAGE(MainTable[[#This Row],[t2]:[t4]])</f>
        <v>0.33333333333333331</v>
      </c>
      <c r="BE2074" s="9">
        <f>AVERAGE(MainTable[[#This Row],[c1]:[c2]])</f>
        <v>0</v>
      </c>
      <c r="BF2074" s="9">
        <f>AVERAGE(MainTable[[#This Row],[n3]], MainTable[[#This Row],[n1]], MainTable[[#This Row],[n4]])</f>
        <v>0.14866666666666667</v>
      </c>
      <c r="BG2074" s="9" t="str">
        <f>VLOOKUP(MainTable[[#This Row],[model]],ModelNames,4,FALSE)</f>
        <v>Tree Ensemble</v>
      </c>
      <c r="BH2074" s="9" cm="1">
        <f t="array" ref="BH2074">MEDIAN(IF($AM$2:$AM$2385=AM2074,$AN$2:$AN$2385))</f>
        <v>0.87140340575455077</v>
      </c>
      <c r="BI2074" s="9" t="str" cm="1">
        <f t="array" ref="BI2074">LEFT(A2074, MIN(IFERROR(FIND({"_binarized","_clean","_converted"}, A2074), LEN(A2074)+1))-1)</f>
        <v>make_blobs_dataset</v>
      </c>
    </row>
    <row r="2075" spans="1:61" x14ac:dyDescent="0.25">
      <c r="A2075" t="s">
        <v>153</v>
      </c>
      <c r="B2075" s="6">
        <v>20000</v>
      </c>
      <c r="C2075">
        <v>3</v>
      </c>
      <c r="D2075">
        <v>2</v>
      </c>
      <c r="E2075">
        <v>0</v>
      </c>
      <c r="F2075" s="1">
        <v>1</v>
      </c>
      <c r="G2075">
        <v>0</v>
      </c>
      <c r="H2075">
        <v>0</v>
      </c>
      <c r="I2075" s="1">
        <v>1000000</v>
      </c>
      <c r="J2075" s="1">
        <v>-0.24535749237011739</v>
      </c>
      <c r="K2075" s="1">
        <v>8.3226955260425825E-3</v>
      </c>
      <c r="L2075" s="1">
        <v>5.4256000000000002</v>
      </c>
      <c r="M2075" s="1">
        <v>5.4256000000000002</v>
      </c>
      <c r="N2075" s="2">
        <v>0.35499999999999998</v>
      </c>
      <c r="O2075" s="2">
        <v>0.33100000000000002</v>
      </c>
      <c r="P2075" s="2">
        <v>0.19</v>
      </c>
      <c r="Q2075" s="2">
        <v>0.48099999999999998</v>
      </c>
      <c r="R2075" s="2">
        <v>0.96899999999999997</v>
      </c>
      <c r="S2075" s="2">
        <v>0.96899999999999997</v>
      </c>
      <c r="T2075" s="2">
        <v>5.1999999999999998E-2</v>
      </c>
      <c r="U2075" s="2">
        <v>0.15</v>
      </c>
      <c r="V2075" s="2">
        <v>0.1</v>
      </c>
      <c r="W2075" s="2">
        <v>0.106</v>
      </c>
      <c r="X2075" s="2">
        <v>0.14499999999999999</v>
      </c>
      <c r="Y2075" s="2">
        <v>0.21</v>
      </c>
      <c r="Z2075" s="2">
        <v>0.13</v>
      </c>
      <c r="AA2075" s="2">
        <v>0.318</v>
      </c>
      <c r="AB2075" s="2">
        <v>0.998</v>
      </c>
      <c r="AC2075" s="2">
        <v>0.752</v>
      </c>
      <c r="AD2075" s="2">
        <v>0.24</v>
      </c>
      <c r="AE2075" s="2">
        <v>0.67800000000000005</v>
      </c>
      <c r="AF2075" s="2">
        <v>0</v>
      </c>
      <c r="AG2075" s="2">
        <v>0</v>
      </c>
      <c r="AH2075" s="2">
        <v>1</v>
      </c>
      <c r="AI2075" s="2">
        <v>0</v>
      </c>
      <c r="AJ2075" s="2">
        <v>0</v>
      </c>
      <c r="AK2075">
        <v>820569</v>
      </c>
      <c r="AL2075">
        <v>6053.99</v>
      </c>
      <c r="AM2075" t="s">
        <v>55</v>
      </c>
      <c r="AN2075" s="3">
        <v>0.84709999999999996</v>
      </c>
      <c r="AO2075" s="3">
        <v>1.090022935538516E-2</v>
      </c>
      <c r="AP2075" s="3">
        <v>0.84708747641780024</v>
      </c>
      <c r="AQ2075" s="3">
        <v>1.090324084450776E-2</v>
      </c>
      <c r="AR2075" s="3">
        <v>0.92656222499999996</v>
      </c>
      <c r="AS2075" s="3">
        <v>6.22691477248161E-3</v>
      </c>
      <c r="AT2075" s="10">
        <v>8.1417560577392578E-3</v>
      </c>
      <c r="AU2075" s="1">
        <v>473.828125</v>
      </c>
      <c r="AV2075" s="5">
        <v>2456472.5174968522</v>
      </c>
      <c r="AW2075" s="9">
        <v>1.187079191207886</v>
      </c>
      <c r="AX2075">
        <v>16</v>
      </c>
      <c r="AY2075" t="s">
        <v>50</v>
      </c>
      <c r="AZ2075" s="9">
        <f>AVERAGE(MainTable[[#This Row],[f1]:[f4]])</f>
        <v>0.58799999999999997</v>
      </c>
      <c r="BA2075" s="9">
        <f>AVERAGE(MainTable[[#This Row],[l1]:[l3]])</f>
        <v>0.10066666666666667</v>
      </c>
      <c r="BB2075" s="9">
        <f>AVERAGE(MainTable[[#This Row],[n1]:[lsc]])</f>
        <v>0.31783333333333336</v>
      </c>
      <c r="BC2075" s="9">
        <f>AVERAGE(MainTable[[#This Row],[density]:[clsCoef]])</f>
        <v>0.496</v>
      </c>
      <c r="BD2075" s="9">
        <f>AVERAGE(MainTable[[#This Row],[t2]:[t4]])</f>
        <v>0.33333333333333331</v>
      </c>
      <c r="BE2075" s="9">
        <f>AVERAGE(MainTable[[#This Row],[c1]:[c2]])</f>
        <v>0</v>
      </c>
      <c r="BF2075" s="9">
        <f>AVERAGE(MainTable[[#This Row],[n3]], MainTable[[#This Row],[n1]], MainTable[[#This Row],[n4]])</f>
        <v>0.14866666666666667</v>
      </c>
      <c r="BG2075" s="9" t="str">
        <f>VLOOKUP(MainTable[[#This Row],[model]],ModelNames,4,FALSE)</f>
        <v>Tree Ensemble</v>
      </c>
      <c r="BH2075" s="9" cm="1">
        <f t="array" ref="BH2075">MEDIAN(IF($AM$2:$AM$2385=AM2075,$AN$2:$AN$2385))</f>
        <v>0.88267425723439863</v>
      </c>
      <c r="BI2075" s="9" t="str" cm="1">
        <f t="array" ref="BI2075">LEFT(A2075, MIN(IFERROR(FIND({"_binarized","_clean","_converted"}, A2075), LEN(A2075)+1))-1)</f>
        <v>make_blobs_dataset</v>
      </c>
    </row>
    <row r="2076" spans="1:61" x14ac:dyDescent="0.25">
      <c r="A2076" t="s">
        <v>153</v>
      </c>
      <c r="B2076" s="6">
        <v>20000</v>
      </c>
      <c r="C2076">
        <v>3</v>
      </c>
      <c r="D2076">
        <v>2</v>
      </c>
      <c r="E2076">
        <v>0</v>
      </c>
      <c r="F2076" s="1">
        <v>1</v>
      </c>
      <c r="G2076">
        <v>0</v>
      </c>
      <c r="H2076">
        <v>0</v>
      </c>
      <c r="I2076" s="1">
        <v>1000000</v>
      </c>
      <c r="J2076" s="1">
        <v>-0.24535749237011739</v>
      </c>
      <c r="K2076" s="1">
        <v>8.3226955260425825E-3</v>
      </c>
      <c r="L2076" s="1">
        <v>5.4256000000000002</v>
      </c>
      <c r="M2076" s="1">
        <v>5.4256000000000002</v>
      </c>
      <c r="N2076" s="2">
        <v>0.35499999999999998</v>
      </c>
      <c r="O2076" s="2">
        <v>0.33100000000000002</v>
      </c>
      <c r="P2076" s="2">
        <v>0.19</v>
      </c>
      <c r="Q2076" s="2">
        <v>0.48099999999999998</v>
      </c>
      <c r="R2076" s="2">
        <v>0.96899999999999997</v>
      </c>
      <c r="S2076" s="2">
        <v>0.96899999999999997</v>
      </c>
      <c r="T2076" s="2">
        <v>5.1999999999999998E-2</v>
      </c>
      <c r="U2076" s="2">
        <v>0.15</v>
      </c>
      <c r="V2076" s="2">
        <v>0.1</v>
      </c>
      <c r="W2076" s="2">
        <v>0.106</v>
      </c>
      <c r="X2076" s="2">
        <v>0.14499999999999999</v>
      </c>
      <c r="Y2076" s="2">
        <v>0.21</v>
      </c>
      <c r="Z2076" s="2">
        <v>0.13</v>
      </c>
      <c r="AA2076" s="2">
        <v>0.318</v>
      </c>
      <c r="AB2076" s="2">
        <v>0.998</v>
      </c>
      <c r="AC2076" s="2">
        <v>0.752</v>
      </c>
      <c r="AD2076" s="2">
        <v>0.24</v>
      </c>
      <c r="AE2076" s="2">
        <v>0.67800000000000005</v>
      </c>
      <c r="AF2076" s="2">
        <v>0</v>
      </c>
      <c r="AG2076" s="2">
        <v>0</v>
      </c>
      <c r="AH2076" s="2">
        <v>1</v>
      </c>
      <c r="AI2076" s="2">
        <v>0</v>
      </c>
      <c r="AJ2076" s="2">
        <v>0</v>
      </c>
      <c r="AK2076">
        <v>820569</v>
      </c>
      <c r="AL2076">
        <v>6053.99</v>
      </c>
      <c r="AM2076" t="s">
        <v>58</v>
      </c>
      <c r="AN2076" s="3">
        <v>0.84575</v>
      </c>
      <c r="AO2076" s="3">
        <v>8.9512568949840741E-3</v>
      </c>
      <c r="AP2076" s="3">
        <v>0.84574000966388141</v>
      </c>
      <c r="AQ2076" s="3">
        <v>8.9542658765197677E-3</v>
      </c>
      <c r="AR2076" s="3">
        <v>0.92536099999999999</v>
      </c>
      <c r="AS2076" s="3">
        <v>6.3833606989187053E-3</v>
      </c>
      <c r="AT2076" s="10">
        <v>8.7537765502929688E-3</v>
      </c>
      <c r="AU2076" s="1">
        <v>472.32421875</v>
      </c>
      <c r="AV2076" s="5">
        <v>2284728.183898028</v>
      </c>
      <c r="AW2076" s="9">
        <v>1.9241049289703369</v>
      </c>
      <c r="AX2076">
        <v>2</v>
      </c>
      <c r="AY2076" t="s">
        <v>50</v>
      </c>
      <c r="AZ2076" s="9">
        <f>AVERAGE(MainTable[[#This Row],[f1]:[f4]])</f>
        <v>0.58799999999999997</v>
      </c>
      <c r="BA2076" s="9">
        <f>AVERAGE(MainTable[[#This Row],[l1]:[l3]])</f>
        <v>0.10066666666666667</v>
      </c>
      <c r="BB2076" s="9">
        <f>AVERAGE(MainTable[[#This Row],[n1]:[lsc]])</f>
        <v>0.31783333333333336</v>
      </c>
      <c r="BC2076" s="9">
        <f>AVERAGE(MainTable[[#This Row],[density]:[clsCoef]])</f>
        <v>0.496</v>
      </c>
      <c r="BD2076" s="9">
        <f>AVERAGE(MainTable[[#This Row],[t2]:[t4]])</f>
        <v>0.33333333333333331</v>
      </c>
      <c r="BE2076" s="9">
        <f>AVERAGE(MainTable[[#This Row],[c1]:[c2]])</f>
        <v>0</v>
      </c>
      <c r="BF2076" s="9">
        <f>AVERAGE(MainTable[[#This Row],[n3]], MainTable[[#This Row],[n1]], MainTable[[#This Row],[n4]])</f>
        <v>0.14866666666666667</v>
      </c>
      <c r="BG2076" s="9" t="str">
        <f>VLOOKUP(MainTable[[#This Row],[model]],ModelNames,4,FALSE)</f>
        <v>Tree Ensemble</v>
      </c>
      <c r="BH2076" s="9" cm="1">
        <f t="array" ref="BH2076">MEDIAN(IF($AM$2:$AM$2385=AM2076,$AN$2:$AN$2385))</f>
        <v>0.86973139609339412</v>
      </c>
      <c r="BI2076" s="9" t="str" cm="1">
        <f t="array" ref="BI2076">LEFT(A2076, MIN(IFERROR(FIND({"_binarized","_clean","_converted"}, A2076), LEN(A2076)+1))-1)</f>
        <v>make_blobs_dataset</v>
      </c>
    </row>
    <row r="2077" spans="1:61" x14ac:dyDescent="0.25">
      <c r="A2077" t="s">
        <v>153</v>
      </c>
      <c r="B2077" s="6">
        <v>20000</v>
      </c>
      <c r="C2077">
        <v>3</v>
      </c>
      <c r="D2077">
        <v>2</v>
      </c>
      <c r="E2077">
        <v>0</v>
      </c>
      <c r="F2077" s="1">
        <v>1</v>
      </c>
      <c r="G2077">
        <v>0</v>
      </c>
      <c r="H2077">
        <v>0</v>
      </c>
      <c r="I2077" s="1">
        <v>1000000</v>
      </c>
      <c r="J2077" s="1">
        <v>-0.24535749237011739</v>
      </c>
      <c r="K2077" s="1">
        <v>8.3226955260425825E-3</v>
      </c>
      <c r="L2077" s="1">
        <v>5.4256000000000002</v>
      </c>
      <c r="M2077" s="1">
        <v>5.4256000000000002</v>
      </c>
      <c r="N2077" s="2">
        <v>0.35499999999999998</v>
      </c>
      <c r="O2077" s="2">
        <v>0.33100000000000002</v>
      </c>
      <c r="P2077" s="2">
        <v>0.19</v>
      </c>
      <c r="Q2077" s="2">
        <v>0.48099999999999998</v>
      </c>
      <c r="R2077" s="2">
        <v>0.96899999999999997</v>
      </c>
      <c r="S2077" s="2">
        <v>0.96899999999999997</v>
      </c>
      <c r="T2077" s="2">
        <v>5.1999999999999998E-2</v>
      </c>
      <c r="U2077" s="2">
        <v>0.15</v>
      </c>
      <c r="V2077" s="2">
        <v>0.1</v>
      </c>
      <c r="W2077" s="2">
        <v>0.106</v>
      </c>
      <c r="X2077" s="2">
        <v>0.14499999999999999</v>
      </c>
      <c r="Y2077" s="2">
        <v>0.21</v>
      </c>
      <c r="Z2077" s="2">
        <v>0.13</v>
      </c>
      <c r="AA2077" s="2">
        <v>0.318</v>
      </c>
      <c r="AB2077" s="2">
        <v>0.998</v>
      </c>
      <c r="AC2077" s="2">
        <v>0.752</v>
      </c>
      <c r="AD2077" s="2">
        <v>0.24</v>
      </c>
      <c r="AE2077" s="2">
        <v>0.67800000000000005</v>
      </c>
      <c r="AF2077" s="2">
        <v>0</v>
      </c>
      <c r="AG2077" s="2">
        <v>0</v>
      </c>
      <c r="AH2077" s="2">
        <v>1</v>
      </c>
      <c r="AI2077" s="2">
        <v>0</v>
      </c>
      <c r="AJ2077" s="2">
        <v>0</v>
      </c>
      <c r="AK2077">
        <v>820569</v>
      </c>
      <c r="AL2077">
        <v>6053.99</v>
      </c>
      <c r="AM2077" t="s">
        <v>59</v>
      </c>
      <c r="AN2077" s="3">
        <v>0.84415000000000018</v>
      </c>
      <c r="AO2077" s="3">
        <v>1.0180373274099531E-2</v>
      </c>
      <c r="AP2077" s="3">
        <v>0.84414168991860361</v>
      </c>
      <c r="AQ2077" s="3">
        <v>1.018817348729666E-2</v>
      </c>
      <c r="AR2077" s="3">
        <v>0.9243610750000002</v>
      </c>
      <c r="AS2077" s="3">
        <v>7.0350071595557048E-3</v>
      </c>
      <c r="AT2077" s="10">
        <v>2.8394222259521481E-2</v>
      </c>
      <c r="AU2077" s="1">
        <v>472.90234375</v>
      </c>
      <c r="AV2077" s="5">
        <v>704368.64997397014</v>
      </c>
      <c r="AW2077" s="9">
        <v>1.8864619731903081</v>
      </c>
      <c r="AX2077">
        <v>1</v>
      </c>
      <c r="AY2077" t="s">
        <v>50</v>
      </c>
      <c r="AZ2077" s="9">
        <f>AVERAGE(MainTable[[#This Row],[f1]:[f4]])</f>
        <v>0.58799999999999997</v>
      </c>
      <c r="BA2077" s="9">
        <f>AVERAGE(MainTable[[#This Row],[l1]:[l3]])</f>
        <v>0.10066666666666667</v>
      </c>
      <c r="BB2077" s="9">
        <f>AVERAGE(MainTable[[#This Row],[n1]:[lsc]])</f>
        <v>0.31783333333333336</v>
      </c>
      <c r="BC2077" s="9">
        <f>AVERAGE(MainTable[[#This Row],[density]:[clsCoef]])</f>
        <v>0.496</v>
      </c>
      <c r="BD2077" s="9">
        <f>AVERAGE(MainTable[[#This Row],[t2]:[t4]])</f>
        <v>0.33333333333333331</v>
      </c>
      <c r="BE2077" s="9">
        <f>AVERAGE(MainTable[[#This Row],[c1]:[c2]])</f>
        <v>0</v>
      </c>
      <c r="BF2077" s="9">
        <f>AVERAGE(MainTable[[#This Row],[n3]], MainTable[[#This Row],[n1]], MainTable[[#This Row],[n4]])</f>
        <v>0.14866666666666667</v>
      </c>
      <c r="BG2077" s="9" t="str">
        <f>VLOOKUP(MainTable[[#This Row],[model]],ModelNames,4,FALSE)</f>
        <v>Tree Ensemble</v>
      </c>
      <c r="BH2077" s="9" cm="1">
        <f t="array" ref="BH2077">MEDIAN(IF($AM$2:$AM$2385=AM2077,$AN$2:$AN$2385))</f>
        <v>0.86949265687583444</v>
      </c>
      <c r="BI2077" s="9" t="str" cm="1">
        <f t="array" ref="BI2077">LEFT(A2077, MIN(IFERROR(FIND({"_binarized","_clean","_converted"}, A2077), LEN(A2077)+1))-1)</f>
        <v>make_blobs_dataset</v>
      </c>
    </row>
    <row r="2078" spans="1:61" x14ac:dyDescent="0.25">
      <c r="A2078" t="s">
        <v>185</v>
      </c>
      <c r="B2078" s="6">
        <v>250</v>
      </c>
      <c r="C2078">
        <v>3</v>
      </c>
      <c r="D2078">
        <v>2</v>
      </c>
      <c r="E2078">
        <v>0</v>
      </c>
      <c r="F2078" s="1">
        <v>1</v>
      </c>
      <c r="G2078">
        <v>0</v>
      </c>
      <c r="H2078">
        <v>0</v>
      </c>
      <c r="I2078" s="1">
        <v>1000000</v>
      </c>
      <c r="J2078" s="1">
        <v>-0.88534094814353159</v>
      </c>
      <c r="K2078" s="1">
        <v>0.14775745458121289</v>
      </c>
      <c r="L2078" s="1">
        <v>3.6002999999999998</v>
      </c>
      <c r="M2078" s="1">
        <v>3.6002999999999998</v>
      </c>
      <c r="N2078" s="2">
        <v>0.32100000000000001</v>
      </c>
      <c r="O2078" s="2">
        <v>0.33900000000000002</v>
      </c>
      <c r="P2078" s="2">
        <v>0.186</v>
      </c>
      <c r="Q2078" s="2">
        <v>0.3</v>
      </c>
      <c r="R2078" s="2">
        <v>0.75600000000000001</v>
      </c>
      <c r="S2078" s="2">
        <v>0.63200000000000001</v>
      </c>
      <c r="T2078" s="2">
        <v>4.3999999999999997E-2</v>
      </c>
      <c r="U2078" s="2">
        <v>0.14000000000000001</v>
      </c>
      <c r="V2078" s="2">
        <v>8.4000000000000005E-2</v>
      </c>
      <c r="W2078" s="2">
        <v>7.1999999999999995E-2</v>
      </c>
      <c r="X2078" s="2">
        <v>0.16900000000000001</v>
      </c>
      <c r="Y2078" s="2">
        <v>0.128</v>
      </c>
      <c r="Z2078" s="2">
        <v>0.156</v>
      </c>
      <c r="AA2078" s="2">
        <v>0.25600000000000001</v>
      </c>
      <c r="AB2078" s="2">
        <v>0.93500000000000005</v>
      </c>
      <c r="AC2078" s="2">
        <v>0.85</v>
      </c>
      <c r="AD2078" s="2">
        <v>0.23</v>
      </c>
      <c r="AE2078" s="2">
        <v>0.75800000000000001</v>
      </c>
      <c r="AF2078" s="2">
        <v>8.0000000000000002E-3</v>
      </c>
      <c r="AG2078" s="2">
        <v>8.0000000000000002E-3</v>
      </c>
      <c r="AH2078" s="2">
        <v>1</v>
      </c>
      <c r="AI2078" s="2">
        <v>0</v>
      </c>
      <c r="AJ2078" s="2">
        <v>0</v>
      </c>
      <c r="AK2078">
        <v>6346</v>
      </c>
      <c r="AL2078">
        <v>7.0000000000000007E-2</v>
      </c>
      <c r="AM2078" t="s">
        <v>54</v>
      </c>
      <c r="AN2078" s="3">
        <v>0.84399999999999997</v>
      </c>
      <c r="AO2078" s="3">
        <v>1.4966629547095781E-2</v>
      </c>
      <c r="AP2078" s="3">
        <v>0.84291052387084631</v>
      </c>
      <c r="AQ2078" s="3">
        <v>1.6083830775415739E-2</v>
      </c>
      <c r="AR2078" s="3">
        <v>0.93936000000000008</v>
      </c>
      <c r="AS2078" s="3">
        <v>2.418277072628363E-2</v>
      </c>
      <c r="AT2078" s="10">
        <v>8.7090015411376953E-2</v>
      </c>
      <c r="AU2078" s="1">
        <v>256.1015625</v>
      </c>
      <c r="AV2078" s="5">
        <v>2870.5931307866249</v>
      </c>
      <c r="AW2078" s="9">
        <v>1.48987889289856</v>
      </c>
      <c r="AX2078">
        <v>16</v>
      </c>
      <c r="AY2078" t="s">
        <v>50</v>
      </c>
      <c r="AZ2078" s="9">
        <f>AVERAGE(MainTable[[#This Row],[f1]:[f4]])</f>
        <v>0.44259999999999999</v>
      </c>
      <c r="BA2078" s="9">
        <f>AVERAGE(MainTable[[#This Row],[l1]:[l3]])</f>
        <v>8.9333333333333334E-2</v>
      </c>
      <c r="BB2078" s="9">
        <f>AVERAGE(MainTable[[#This Row],[n1]:[lsc]])</f>
        <v>0.28600000000000003</v>
      </c>
      <c r="BC2078" s="9">
        <f>AVERAGE(MainTable[[#This Row],[density]:[clsCoef]])</f>
        <v>0.54</v>
      </c>
      <c r="BD2078" s="9">
        <f>AVERAGE(MainTable[[#This Row],[t2]:[t4]])</f>
        <v>0.33866666666666667</v>
      </c>
      <c r="BE2078" s="9">
        <f>AVERAGE(MainTable[[#This Row],[c1]:[c2]])</f>
        <v>0</v>
      </c>
      <c r="BF2078" s="9">
        <f>AVERAGE(MainTable[[#This Row],[n3]], MainTable[[#This Row],[n1]], MainTable[[#This Row],[n4]])</f>
        <v>0.11866666666666666</v>
      </c>
      <c r="BG2078" s="9" t="str">
        <f>VLOOKUP(MainTable[[#This Row],[model]],ModelNames,4,FALSE)</f>
        <v>Tree Ensemble</v>
      </c>
      <c r="BH2078" s="9" cm="1">
        <f t="array" ref="BH2078">MEDIAN(IF($AM$2:$AM$2385=AM2078,$AN$2:$AN$2385))</f>
        <v>0.87316363636363636</v>
      </c>
      <c r="BI2078" s="9" t="str" cm="1">
        <f t="array" ref="BI2078">LEFT(A2078, MIN(IFERROR(FIND({"_binarized","_clean","_converted"}, A2078), LEN(A2078)+1))-1)</f>
        <v>prnn_synth</v>
      </c>
    </row>
    <row r="2079" spans="1:61" x14ac:dyDescent="0.25">
      <c r="A2079" t="s">
        <v>185</v>
      </c>
      <c r="B2079" s="6">
        <v>250</v>
      </c>
      <c r="C2079">
        <v>3</v>
      </c>
      <c r="D2079">
        <v>2</v>
      </c>
      <c r="E2079">
        <v>0</v>
      </c>
      <c r="F2079" s="1">
        <v>1</v>
      </c>
      <c r="G2079">
        <v>0</v>
      </c>
      <c r="H2079">
        <v>0</v>
      </c>
      <c r="I2079" s="1">
        <v>1000000</v>
      </c>
      <c r="J2079" s="1">
        <v>-0.88534094814353159</v>
      </c>
      <c r="K2079" s="1">
        <v>0.14775745458121289</v>
      </c>
      <c r="L2079" s="1">
        <v>3.6002999999999998</v>
      </c>
      <c r="M2079" s="1">
        <v>3.6002999999999998</v>
      </c>
      <c r="N2079" s="2">
        <v>0.32100000000000001</v>
      </c>
      <c r="O2079" s="2">
        <v>0.33900000000000002</v>
      </c>
      <c r="P2079" s="2">
        <v>0.186</v>
      </c>
      <c r="Q2079" s="2">
        <v>0.3</v>
      </c>
      <c r="R2079" s="2">
        <v>0.75600000000000001</v>
      </c>
      <c r="S2079" s="2">
        <v>0.63200000000000001</v>
      </c>
      <c r="T2079" s="2">
        <v>4.3999999999999997E-2</v>
      </c>
      <c r="U2079" s="2">
        <v>0.14000000000000001</v>
      </c>
      <c r="V2079" s="2">
        <v>8.4000000000000005E-2</v>
      </c>
      <c r="W2079" s="2">
        <v>7.1999999999999995E-2</v>
      </c>
      <c r="X2079" s="2">
        <v>0.16900000000000001</v>
      </c>
      <c r="Y2079" s="2">
        <v>0.128</v>
      </c>
      <c r="Z2079" s="2">
        <v>0.156</v>
      </c>
      <c r="AA2079" s="2">
        <v>0.25600000000000001</v>
      </c>
      <c r="AB2079" s="2">
        <v>0.93500000000000005</v>
      </c>
      <c r="AC2079" s="2">
        <v>0.85</v>
      </c>
      <c r="AD2079" s="2">
        <v>0.23</v>
      </c>
      <c r="AE2079" s="2">
        <v>0.75800000000000001</v>
      </c>
      <c r="AF2079" s="2">
        <v>8.0000000000000002E-3</v>
      </c>
      <c r="AG2079" s="2">
        <v>8.0000000000000002E-3</v>
      </c>
      <c r="AH2079" s="2">
        <v>1</v>
      </c>
      <c r="AI2079" s="2">
        <v>0</v>
      </c>
      <c r="AJ2079" s="2">
        <v>0</v>
      </c>
      <c r="AK2079">
        <v>6346</v>
      </c>
      <c r="AL2079">
        <v>7.0000000000000007E-2</v>
      </c>
      <c r="AM2079" t="s">
        <v>58</v>
      </c>
      <c r="AN2079" s="3">
        <v>0.84399999999999997</v>
      </c>
      <c r="AO2079" s="3">
        <v>4.6303347611160922E-2</v>
      </c>
      <c r="AP2079" s="3">
        <v>0.84338870355088069</v>
      </c>
      <c r="AQ2079" s="3">
        <v>4.6898109733643882E-2</v>
      </c>
      <c r="AR2079" s="3">
        <v>0.9281600000000001</v>
      </c>
      <c r="AS2079" s="3">
        <v>3.4707094375646043E-2</v>
      </c>
      <c r="AT2079" s="10">
        <v>5.0868988037109384E-3</v>
      </c>
      <c r="AU2079" s="1">
        <v>261.6328125</v>
      </c>
      <c r="AV2079" s="5">
        <v>49145.856767904013</v>
      </c>
      <c r="AW2079" s="9">
        <v>0.77141690254211426</v>
      </c>
      <c r="AX2079">
        <v>2</v>
      </c>
      <c r="AY2079" t="s">
        <v>50</v>
      </c>
      <c r="AZ2079" s="9">
        <f>AVERAGE(MainTable[[#This Row],[f1]:[f4]])</f>
        <v>0.44259999999999999</v>
      </c>
      <c r="BA2079" s="9">
        <f>AVERAGE(MainTable[[#This Row],[l1]:[l3]])</f>
        <v>8.9333333333333334E-2</v>
      </c>
      <c r="BB2079" s="9">
        <f>AVERAGE(MainTable[[#This Row],[n1]:[lsc]])</f>
        <v>0.28600000000000003</v>
      </c>
      <c r="BC2079" s="9">
        <f>AVERAGE(MainTable[[#This Row],[density]:[clsCoef]])</f>
        <v>0.54</v>
      </c>
      <c r="BD2079" s="9">
        <f>AVERAGE(MainTable[[#This Row],[t2]:[t4]])</f>
        <v>0.33866666666666667</v>
      </c>
      <c r="BE2079" s="9">
        <f>AVERAGE(MainTable[[#This Row],[c1]:[c2]])</f>
        <v>0</v>
      </c>
      <c r="BF2079" s="9">
        <f>AVERAGE(MainTable[[#This Row],[n3]], MainTable[[#This Row],[n1]], MainTable[[#This Row],[n4]])</f>
        <v>0.11866666666666666</v>
      </c>
      <c r="BG2079" s="9" t="str">
        <f>VLOOKUP(MainTable[[#This Row],[model]],ModelNames,4,FALSE)</f>
        <v>Tree Ensemble</v>
      </c>
      <c r="BH2079" s="9" cm="1">
        <f t="array" ref="BH2079">MEDIAN(IF($AM$2:$AM$2385=AM2079,$AN$2:$AN$2385))</f>
        <v>0.86973139609339412</v>
      </c>
      <c r="BI2079" s="9" t="str" cm="1">
        <f t="array" ref="BI2079">LEFT(A2079, MIN(IFERROR(FIND({"_binarized","_clean","_converted"}, A2079), LEN(A2079)+1))-1)</f>
        <v>prnn_synth</v>
      </c>
    </row>
    <row r="2080" spans="1:61" x14ac:dyDescent="0.25">
      <c r="A2080" t="s">
        <v>147</v>
      </c>
      <c r="B2080" s="6">
        <v>5188</v>
      </c>
      <c r="C2080">
        <v>21</v>
      </c>
      <c r="D2080">
        <v>20</v>
      </c>
      <c r="E2080">
        <v>0</v>
      </c>
      <c r="F2080" s="1">
        <v>1</v>
      </c>
      <c r="G2080">
        <v>0</v>
      </c>
      <c r="H2080">
        <v>0</v>
      </c>
      <c r="I2080" s="1">
        <v>8.6362890502309302</v>
      </c>
      <c r="J2080" s="1">
        <v>3.3025860658234629</v>
      </c>
      <c r="K2080" s="1">
        <v>1.4703950036092861</v>
      </c>
      <c r="L2080" s="1">
        <v>6.7949000000000002</v>
      </c>
      <c r="M2080" s="1">
        <v>3.0884</v>
      </c>
      <c r="N2080" s="2">
        <v>0.28899999999999998</v>
      </c>
      <c r="O2080" s="2">
        <v>0.37</v>
      </c>
      <c r="P2080" s="2">
        <v>0.17299999999999999</v>
      </c>
      <c r="Q2080" s="2">
        <v>0</v>
      </c>
      <c r="R2080" s="2">
        <v>0.65200000000000002</v>
      </c>
      <c r="S2080" s="2">
        <v>0.64600000000000002</v>
      </c>
      <c r="T2080" s="2">
        <v>4.0000000000000001E-3</v>
      </c>
      <c r="U2080" s="2">
        <v>0.152</v>
      </c>
      <c r="V2080" s="2">
        <v>9.6000000000000002E-2</v>
      </c>
      <c r="W2080" s="2">
        <v>0.10299999999999999</v>
      </c>
      <c r="X2080" s="2">
        <v>0.188</v>
      </c>
      <c r="Y2080" s="2">
        <v>0.20799999999999999</v>
      </c>
      <c r="Z2080" s="2">
        <v>0.13500000000000001</v>
      </c>
      <c r="AA2080" s="2">
        <v>0.433</v>
      </c>
      <c r="AB2080" s="2">
        <v>0.95899999999999996</v>
      </c>
      <c r="AC2080" s="2">
        <v>0.85099999999999998</v>
      </c>
      <c r="AD2080" s="2">
        <v>0.21299999999999999</v>
      </c>
      <c r="AE2080" s="2">
        <v>0.76600000000000001</v>
      </c>
      <c r="AF2080" s="2">
        <v>4.0000000000000001E-3</v>
      </c>
      <c r="AG2080" s="2">
        <v>2E-3</v>
      </c>
      <c r="AH2080" s="2">
        <v>0.4</v>
      </c>
      <c r="AI2080" s="2">
        <v>0</v>
      </c>
      <c r="AJ2080" s="2">
        <v>0</v>
      </c>
      <c r="AK2080">
        <v>354676</v>
      </c>
      <c r="AL2080">
        <v>38.36</v>
      </c>
      <c r="AM2080" t="s">
        <v>53</v>
      </c>
      <c r="AN2080" s="3">
        <v>0.84155996900797647</v>
      </c>
      <c r="AO2080" s="3">
        <v>1.6725255209940369E-2</v>
      </c>
      <c r="AP2080" s="3">
        <v>0.84060875782323641</v>
      </c>
      <c r="AQ2080" s="3">
        <v>1.699341619432386E-2</v>
      </c>
      <c r="AR2080" s="3">
        <v>0.89457962996337148</v>
      </c>
      <c r="AS2080" s="3">
        <v>1.369894615319075E-2</v>
      </c>
      <c r="AT2080" s="10">
        <v>0.34664320949999999</v>
      </c>
      <c r="AU2080" s="1">
        <v>309.03515625</v>
      </c>
      <c r="AV2080" s="5">
        <v>14972.16693823005</v>
      </c>
      <c r="AW2080" s="9">
        <v>0.39881062507629389</v>
      </c>
      <c r="AX2080">
        <v>24</v>
      </c>
      <c r="AY2080" t="s">
        <v>50</v>
      </c>
      <c r="AZ2080" s="9">
        <f>AVERAGE(MainTable[[#This Row],[f1]:[f4]])</f>
        <v>0.36819999999999997</v>
      </c>
      <c r="BA2080" s="9">
        <f>AVERAGE(MainTable[[#This Row],[l1]:[l3]])</f>
        <v>8.4000000000000005E-2</v>
      </c>
      <c r="BB2080" s="9">
        <f>AVERAGE(MainTable[[#This Row],[n1]:[lsc]])</f>
        <v>0.33766666666666662</v>
      </c>
      <c r="BC2080" s="9">
        <f>AVERAGE(MainTable[[#This Row],[density]:[clsCoef]])</f>
        <v>0.53200000000000003</v>
      </c>
      <c r="BD2080" s="9">
        <f>AVERAGE(MainTable[[#This Row],[t2]:[t4]])</f>
        <v>0.13533333333333333</v>
      </c>
      <c r="BE2080" s="9">
        <f>AVERAGE(MainTable[[#This Row],[c1]:[c2]])</f>
        <v>0</v>
      </c>
      <c r="BF2080" s="9">
        <f>AVERAGE(MainTable[[#This Row],[n3]], MainTable[[#This Row],[n1]], MainTable[[#This Row],[n4]])</f>
        <v>0.14866666666666667</v>
      </c>
      <c r="BG2080" s="9" t="str">
        <f>VLOOKUP(MainTable[[#This Row],[model]],ModelNames,4,FALSE)</f>
        <v>Instance-based</v>
      </c>
      <c r="BH2080" s="9" cm="1">
        <f t="array" ref="BH2080">MEDIAN(IF($AM$2:$AM$2385=AM2080,$AN$2:$AN$2385))</f>
        <v>0.85</v>
      </c>
      <c r="BI2080" s="9" t="str" cm="1">
        <f t="array" ref="BI2080">LEFT(A2080, MIN(IFERROR(FIND({"_binarized","_clean","_converted"}, A2080), LEN(A2080)+1))-1)</f>
        <v>kdd_ipums_la_97_small</v>
      </c>
    </row>
    <row r="2081" spans="1:61" x14ac:dyDescent="0.25">
      <c r="A2081" t="s">
        <v>185</v>
      </c>
      <c r="B2081" s="6">
        <v>250</v>
      </c>
      <c r="C2081">
        <v>3</v>
      </c>
      <c r="D2081">
        <v>2</v>
      </c>
      <c r="E2081">
        <v>0</v>
      </c>
      <c r="F2081" s="1">
        <v>1</v>
      </c>
      <c r="G2081">
        <v>0</v>
      </c>
      <c r="H2081">
        <v>0</v>
      </c>
      <c r="I2081" s="1">
        <v>1000000</v>
      </c>
      <c r="J2081" s="1">
        <v>-0.88534094814353159</v>
      </c>
      <c r="K2081" s="1">
        <v>0.14775745458121289</v>
      </c>
      <c r="L2081" s="1">
        <v>3.6002999999999998</v>
      </c>
      <c r="M2081" s="1">
        <v>3.6002999999999998</v>
      </c>
      <c r="N2081" s="2">
        <v>0.32100000000000001</v>
      </c>
      <c r="O2081" s="2">
        <v>0.33900000000000002</v>
      </c>
      <c r="P2081" s="2">
        <v>0.186</v>
      </c>
      <c r="Q2081" s="2">
        <v>0.3</v>
      </c>
      <c r="R2081" s="2">
        <v>0.75600000000000001</v>
      </c>
      <c r="S2081" s="2">
        <v>0.63200000000000001</v>
      </c>
      <c r="T2081" s="2">
        <v>4.3999999999999997E-2</v>
      </c>
      <c r="U2081" s="2">
        <v>0.14000000000000001</v>
      </c>
      <c r="V2081" s="2">
        <v>8.4000000000000005E-2</v>
      </c>
      <c r="W2081" s="2">
        <v>7.1999999999999995E-2</v>
      </c>
      <c r="X2081" s="2">
        <v>0.16900000000000001</v>
      </c>
      <c r="Y2081" s="2">
        <v>0.128</v>
      </c>
      <c r="Z2081" s="2">
        <v>0.156</v>
      </c>
      <c r="AA2081" s="2">
        <v>0.25600000000000001</v>
      </c>
      <c r="AB2081" s="2">
        <v>0.93500000000000005</v>
      </c>
      <c r="AC2081" s="2">
        <v>0.85</v>
      </c>
      <c r="AD2081" s="2">
        <v>0.23</v>
      </c>
      <c r="AE2081" s="2">
        <v>0.75800000000000001</v>
      </c>
      <c r="AF2081" s="2">
        <v>8.0000000000000002E-3</v>
      </c>
      <c r="AG2081" s="2">
        <v>8.0000000000000002E-3</v>
      </c>
      <c r="AH2081" s="2">
        <v>1</v>
      </c>
      <c r="AI2081" s="2">
        <v>0</v>
      </c>
      <c r="AJ2081" s="2">
        <v>0</v>
      </c>
      <c r="AK2081">
        <v>6346</v>
      </c>
      <c r="AL2081">
        <v>7.0000000000000007E-2</v>
      </c>
      <c r="AM2081" t="s">
        <v>63</v>
      </c>
      <c r="AN2081" s="3">
        <v>0.84000000000000008</v>
      </c>
      <c r="AO2081" s="3">
        <v>2.1908902300206669E-2</v>
      </c>
      <c r="AP2081" s="3">
        <v>0.83894901933340305</v>
      </c>
      <c r="AQ2081" s="3">
        <v>2.2303047447298059E-2</v>
      </c>
      <c r="AR2081" s="3">
        <v>0.93535999999999997</v>
      </c>
      <c r="AS2081" s="3">
        <v>1.0642105054922151E-2</v>
      </c>
      <c r="AT2081" s="10">
        <v>1.522302627563477E-3</v>
      </c>
      <c r="AU2081" s="1">
        <v>262.4609375</v>
      </c>
      <c r="AV2081" s="5">
        <v>164224.9021143305</v>
      </c>
      <c r="AW2081" s="9">
        <v>2.4654388427734378E-2</v>
      </c>
      <c r="AX2081">
        <v>4</v>
      </c>
      <c r="AY2081" t="s">
        <v>50</v>
      </c>
      <c r="AZ2081" s="9">
        <f>AVERAGE(MainTable[[#This Row],[f1]:[f4]])</f>
        <v>0.44259999999999999</v>
      </c>
      <c r="BA2081" s="9">
        <f>AVERAGE(MainTable[[#This Row],[l1]:[l3]])</f>
        <v>8.9333333333333334E-2</v>
      </c>
      <c r="BB2081" s="9">
        <f>AVERAGE(MainTable[[#This Row],[n1]:[lsc]])</f>
        <v>0.28600000000000003</v>
      </c>
      <c r="BC2081" s="9">
        <f>AVERAGE(MainTable[[#This Row],[density]:[clsCoef]])</f>
        <v>0.54</v>
      </c>
      <c r="BD2081" s="9">
        <f>AVERAGE(MainTable[[#This Row],[t2]:[t4]])</f>
        <v>0.33866666666666667</v>
      </c>
      <c r="BE2081" s="9">
        <f>AVERAGE(MainTable[[#This Row],[c1]:[c2]])</f>
        <v>0</v>
      </c>
      <c r="BF2081" s="9">
        <f>AVERAGE(MainTable[[#This Row],[n3]], MainTable[[#This Row],[n1]], MainTable[[#This Row],[n4]])</f>
        <v>0.11866666666666666</v>
      </c>
      <c r="BG2081" s="9" t="str">
        <f>VLOOKUP(MainTable[[#This Row],[model]],ModelNames,4,FALSE)</f>
        <v>Probabilistic</v>
      </c>
      <c r="BH2081" s="9" cm="1">
        <f t="array" ref="BH2081">MEDIAN(IF($AM$2:$AM$2385=AM2081,$AN$2:$AN$2385))</f>
        <v>0.73750000000000004</v>
      </c>
      <c r="BI2081" s="9" t="str" cm="1">
        <f t="array" ref="BI2081">LEFT(A2081, MIN(IFERROR(FIND({"_binarized","_clean","_converted"}, A2081), LEN(A2081)+1))-1)</f>
        <v>prnn_synth</v>
      </c>
    </row>
    <row r="2082" spans="1:61" x14ac:dyDescent="0.25">
      <c r="A2082" t="s">
        <v>71</v>
      </c>
      <c r="B2082" s="6">
        <v>50</v>
      </c>
      <c r="C2082">
        <v>7</v>
      </c>
      <c r="D2082">
        <v>5</v>
      </c>
      <c r="E2082">
        <v>1</v>
      </c>
      <c r="F2082" s="1">
        <v>1</v>
      </c>
      <c r="G2082">
        <v>0</v>
      </c>
      <c r="H2082">
        <v>0</v>
      </c>
      <c r="I2082" s="1">
        <v>1000000</v>
      </c>
      <c r="J2082" s="1">
        <v>7.5107256179397952</v>
      </c>
      <c r="K2082" s="1">
        <v>2.2113368043483361</v>
      </c>
      <c r="L2082" s="1">
        <v>4.5484</v>
      </c>
      <c r="M2082" s="1">
        <v>4.5484</v>
      </c>
      <c r="N2082" s="2">
        <v>0.28599999999999998</v>
      </c>
      <c r="O2082" s="2">
        <v>0.47099999999999997</v>
      </c>
      <c r="P2082" s="2">
        <v>0.18099999999999999</v>
      </c>
      <c r="Q2082" s="2">
        <v>1E-3</v>
      </c>
      <c r="R2082" s="2">
        <v>0.38</v>
      </c>
      <c r="S2082" s="2">
        <v>0</v>
      </c>
      <c r="T2082" s="2">
        <v>8.9999999999999993E-3</v>
      </c>
      <c r="U2082" s="2">
        <v>0.08</v>
      </c>
      <c r="V2082" s="2">
        <v>0</v>
      </c>
      <c r="W2082" s="2">
        <v>7.0000000000000007E-2</v>
      </c>
      <c r="X2082" s="2">
        <v>0.36</v>
      </c>
      <c r="Y2082" s="2">
        <v>0.12</v>
      </c>
      <c r="Z2082" s="2">
        <v>0.04</v>
      </c>
      <c r="AA2082" s="2">
        <v>0.46</v>
      </c>
      <c r="AB2082" s="2">
        <v>0.874</v>
      </c>
      <c r="AC2082" s="2">
        <v>0.86099999999999999</v>
      </c>
      <c r="AD2082" s="2">
        <v>0.5</v>
      </c>
      <c r="AE2082" s="2">
        <v>0.69</v>
      </c>
      <c r="AF2082" s="2">
        <v>0.1</v>
      </c>
      <c r="AG2082" s="2">
        <v>0.1</v>
      </c>
      <c r="AH2082" s="2">
        <v>1</v>
      </c>
      <c r="AI2082" s="2">
        <v>0</v>
      </c>
      <c r="AJ2082" s="2">
        <v>0</v>
      </c>
      <c r="AK2082">
        <v>2288</v>
      </c>
      <c r="AL2082">
        <v>0.03</v>
      </c>
      <c r="AM2082" t="s">
        <v>54</v>
      </c>
      <c r="AN2082" s="3">
        <v>0.84000000000000008</v>
      </c>
      <c r="AO2082" s="3">
        <v>0.10198039027185569</v>
      </c>
      <c r="AP2082" s="3">
        <v>0.83386391386391379</v>
      </c>
      <c r="AQ2082" s="3">
        <v>0.1103445251817502</v>
      </c>
      <c r="AR2082" s="3">
        <v>0.96799999999999997</v>
      </c>
      <c r="AS2082" s="3">
        <v>2.9933259094191519E-2</v>
      </c>
      <c r="AT2082" s="10">
        <v>8.5293769836425781E-2</v>
      </c>
      <c r="AU2082" s="1">
        <v>292.16015625</v>
      </c>
      <c r="AV2082" s="5">
        <v>586.20928698413411</v>
      </c>
      <c r="AW2082" s="9">
        <v>1.3328044414520259</v>
      </c>
      <c r="AX2082">
        <v>16</v>
      </c>
      <c r="AY2082" t="s">
        <v>50</v>
      </c>
      <c r="AZ2082" s="9">
        <f>AVERAGE(MainTable[[#This Row],[f1]:[f4]])</f>
        <v>0.20659999999999998</v>
      </c>
      <c r="BA2082" s="9">
        <f>AVERAGE(MainTable[[#This Row],[l1]:[l3]])</f>
        <v>2.9666666666666664E-2</v>
      </c>
      <c r="BB2082" s="9">
        <f>AVERAGE(MainTable[[#This Row],[n1]:[lsc]])</f>
        <v>0.32066666666666666</v>
      </c>
      <c r="BC2082" s="9">
        <f>AVERAGE(MainTable[[#This Row],[density]:[clsCoef]])</f>
        <v>0.68049999999999999</v>
      </c>
      <c r="BD2082" s="9">
        <f>AVERAGE(MainTable[[#This Row],[t2]:[t4]])</f>
        <v>0.39999999999999997</v>
      </c>
      <c r="BE2082" s="9">
        <f>AVERAGE(MainTable[[#This Row],[c1]:[c2]])</f>
        <v>0</v>
      </c>
      <c r="BF2082" s="9">
        <f>AVERAGE(MainTable[[#This Row],[n3]], MainTable[[#This Row],[n1]], MainTable[[#This Row],[n4]])</f>
        <v>7.6666666666666675E-2</v>
      </c>
      <c r="BG2082" s="9" t="str">
        <f>VLOOKUP(MainTable[[#This Row],[model]],ModelNames,4,FALSE)</f>
        <v>Tree Ensemble</v>
      </c>
      <c r="BH2082" s="9" cm="1">
        <f t="array" ref="BH2082">MEDIAN(IF($AM$2:$AM$2385=AM2082,$AN$2:$AN$2385))</f>
        <v>0.87316363636363636</v>
      </c>
      <c r="BI2082" s="9" t="str" cm="1">
        <f t="array" ref="BI2082">LEFT(A2082, MIN(IFERROR(FIND({"_binarized","_clean","_converted"}, A2082), LEN(A2082)+1))-1)</f>
        <v>analcatdata_bankruptcy</v>
      </c>
    </row>
    <row r="2083" spans="1:61" x14ac:dyDescent="0.25">
      <c r="A2083" t="s">
        <v>71</v>
      </c>
      <c r="B2083" s="6">
        <v>50</v>
      </c>
      <c r="C2083">
        <v>7</v>
      </c>
      <c r="D2083">
        <v>5</v>
      </c>
      <c r="E2083">
        <v>1</v>
      </c>
      <c r="F2083" s="1">
        <v>1</v>
      </c>
      <c r="G2083">
        <v>0</v>
      </c>
      <c r="H2083">
        <v>0</v>
      </c>
      <c r="I2083" s="1">
        <v>1000000</v>
      </c>
      <c r="J2083" s="1">
        <v>7.5107256179397952</v>
      </c>
      <c r="K2083" s="1">
        <v>2.2113368043483361</v>
      </c>
      <c r="L2083" s="1">
        <v>4.5484</v>
      </c>
      <c r="M2083" s="1">
        <v>4.5484</v>
      </c>
      <c r="N2083" s="2">
        <v>0.28599999999999998</v>
      </c>
      <c r="O2083" s="2">
        <v>0.47099999999999997</v>
      </c>
      <c r="P2083" s="2">
        <v>0.18099999999999999</v>
      </c>
      <c r="Q2083" s="2">
        <v>1E-3</v>
      </c>
      <c r="R2083" s="2">
        <v>0.38</v>
      </c>
      <c r="S2083" s="2">
        <v>0</v>
      </c>
      <c r="T2083" s="2">
        <v>8.9999999999999993E-3</v>
      </c>
      <c r="U2083" s="2">
        <v>0.08</v>
      </c>
      <c r="V2083" s="2">
        <v>0</v>
      </c>
      <c r="W2083" s="2">
        <v>7.0000000000000007E-2</v>
      </c>
      <c r="X2083" s="2">
        <v>0.36</v>
      </c>
      <c r="Y2083" s="2">
        <v>0.12</v>
      </c>
      <c r="Z2083" s="2">
        <v>0.04</v>
      </c>
      <c r="AA2083" s="2">
        <v>0.46</v>
      </c>
      <c r="AB2083" s="2">
        <v>0.874</v>
      </c>
      <c r="AC2083" s="2">
        <v>0.86099999999999999</v>
      </c>
      <c r="AD2083" s="2">
        <v>0.5</v>
      </c>
      <c r="AE2083" s="2">
        <v>0.69</v>
      </c>
      <c r="AF2083" s="2">
        <v>0.1</v>
      </c>
      <c r="AG2083" s="2">
        <v>0.1</v>
      </c>
      <c r="AH2083" s="2">
        <v>1</v>
      </c>
      <c r="AI2083" s="2">
        <v>0</v>
      </c>
      <c r="AJ2083" s="2">
        <v>0</v>
      </c>
      <c r="AK2083">
        <v>2288</v>
      </c>
      <c r="AL2083">
        <v>0.03</v>
      </c>
      <c r="AM2083" t="s">
        <v>51</v>
      </c>
      <c r="AN2083" s="3">
        <v>0.84000000000000008</v>
      </c>
      <c r="AO2083" s="3">
        <v>4.898979485566355E-2</v>
      </c>
      <c r="AP2083" s="3">
        <v>0.83626262626262626</v>
      </c>
      <c r="AQ2083" s="3">
        <v>5.130691722494176E-2</v>
      </c>
      <c r="AT2083" s="10">
        <v>2.8698444366455078E-3</v>
      </c>
      <c r="AU2083" s="1">
        <v>292.34765625</v>
      </c>
      <c r="AV2083" s="5">
        <v>17422.547146298912</v>
      </c>
      <c r="AW2083" s="9">
        <v>4.8796176910400391E-2</v>
      </c>
      <c r="AX2083">
        <v>12</v>
      </c>
      <c r="AY2083" t="s">
        <v>50</v>
      </c>
      <c r="AZ2083" s="9">
        <f>AVERAGE(MainTable[[#This Row],[f1]:[f4]])</f>
        <v>0.20659999999999998</v>
      </c>
      <c r="BA2083" s="9">
        <f>AVERAGE(MainTable[[#This Row],[l1]:[l3]])</f>
        <v>2.9666666666666664E-2</v>
      </c>
      <c r="BB2083" s="9">
        <f>AVERAGE(MainTable[[#This Row],[n1]:[lsc]])</f>
        <v>0.32066666666666666</v>
      </c>
      <c r="BC2083" s="9">
        <f>AVERAGE(MainTable[[#This Row],[density]:[clsCoef]])</f>
        <v>0.68049999999999999</v>
      </c>
      <c r="BD2083" s="9">
        <f>AVERAGE(MainTable[[#This Row],[t2]:[t4]])</f>
        <v>0.39999999999999997</v>
      </c>
      <c r="BE2083" s="9">
        <f>AVERAGE(MainTable[[#This Row],[c1]:[c2]])</f>
        <v>0</v>
      </c>
      <c r="BF2083" s="9">
        <f>AVERAGE(MainTable[[#This Row],[n3]], MainTable[[#This Row],[n1]], MainTable[[#This Row],[n4]])</f>
        <v>7.6666666666666675E-2</v>
      </c>
      <c r="BG2083" s="9" t="str">
        <f>VLOOKUP(MainTable[[#This Row],[model]],ModelNames,4,FALSE)</f>
        <v>Kernel/SVM</v>
      </c>
      <c r="BH2083" s="9" cm="1">
        <f t="array" ref="BH2083">MEDIAN(IF($AM$2:$AM$2385=AM2083,$AN$2:$AN$2385))</f>
        <v>0.87225452196382425</v>
      </c>
      <c r="BI2083" s="9" t="str" cm="1">
        <f t="array" ref="BI2083">LEFT(A2083, MIN(IFERROR(FIND({"_binarized","_clean","_converted"}, A2083), LEN(A2083)+1))-1)</f>
        <v>analcatdata_bankruptcy</v>
      </c>
    </row>
    <row r="2084" spans="1:61" x14ac:dyDescent="0.25">
      <c r="A2084" t="s">
        <v>107</v>
      </c>
      <c r="B2084" s="6">
        <v>566602</v>
      </c>
      <c r="C2084">
        <v>11</v>
      </c>
      <c r="D2084">
        <v>10</v>
      </c>
      <c r="E2084">
        <v>0</v>
      </c>
      <c r="F2084" s="1">
        <v>1</v>
      </c>
      <c r="G2084">
        <v>0</v>
      </c>
      <c r="H2084">
        <v>0</v>
      </c>
      <c r="I2084" s="1">
        <v>1000000</v>
      </c>
      <c r="J2084" s="1">
        <v>1.239775913546852</v>
      </c>
      <c r="K2084" s="1">
        <v>0.9460835840902202</v>
      </c>
      <c r="L2084" s="1">
        <v>47.161200000000001</v>
      </c>
      <c r="M2084" s="1">
        <v>26.5669</v>
      </c>
      <c r="N2084" s="2">
        <v>0.47599999999999998</v>
      </c>
      <c r="O2084" s="2">
        <v>0.95499999999999996</v>
      </c>
      <c r="P2084" s="2">
        <v>0.74</v>
      </c>
      <c r="Q2084" s="2">
        <v>0.19400000000000001</v>
      </c>
      <c r="R2084" s="2">
        <v>0.96899999999999997</v>
      </c>
      <c r="S2084" s="2">
        <v>0.96499999999999997</v>
      </c>
      <c r="T2084" s="2">
        <v>0.157</v>
      </c>
      <c r="U2084" s="2">
        <v>0.38</v>
      </c>
      <c r="V2084" s="2">
        <v>0.35399999999999998</v>
      </c>
      <c r="W2084" s="2">
        <v>0.122</v>
      </c>
      <c r="X2084" s="2">
        <v>0.379</v>
      </c>
      <c r="Y2084" s="2">
        <v>0.216</v>
      </c>
      <c r="Z2084" s="2">
        <v>0.245</v>
      </c>
      <c r="AA2084" s="2">
        <v>0.67500000000000004</v>
      </c>
      <c r="AB2084" s="2">
        <v>1</v>
      </c>
      <c r="AC2084" s="2">
        <v>0.95799999999999996</v>
      </c>
      <c r="AD2084" s="2">
        <v>0.46400000000000002</v>
      </c>
      <c r="AE2084" s="2">
        <v>0.89300000000000002</v>
      </c>
      <c r="AF2084" s="2">
        <v>1E-3</v>
      </c>
      <c r="AG2084" s="2">
        <v>1E-3</v>
      </c>
      <c r="AH2084" s="2">
        <v>0.8</v>
      </c>
      <c r="AI2084" s="2">
        <v>0</v>
      </c>
      <c r="AJ2084" s="2">
        <v>0</v>
      </c>
      <c r="AK2084">
        <v>104203820</v>
      </c>
      <c r="AL2084">
        <v>297.32</v>
      </c>
      <c r="AM2084" t="s">
        <v>49</v>
      </c>
      <c r="AN2084" s="3">
        <v>0.83986819380197952</v>
      </c>
      <c r="AO2084" s="3">
        <v>1.135966256305863E-3</v>
      </c>
      <c r="AP2084" s="3">
        <v>0.83983615794684174</v>
      </c>
      <c r="AQ2084" s="3">
        <v>1.13449540229086E-3</v>
      </c>
      <c r="AR2084" s="3">
        <v>0.92100039830847857</v>
      </c>
      <c r="AS2084" s="3">
        <v>1.055674427767554E-3</v>
      </c>
      <c r="AT2084" s="10">
        <v>0.50688624382019043</v>
      </c>
      <c r="AU2084" s="1">
        <v>909.83203125</v>
      </c>
      <c r="AV2084" s="5">
        <v>1117814.9079954</v>
      </c>
      <c r="AW2084" s="9">
        <v>97.825271129608154</v>
      </c>
      <c r="AX2084">
        <v>16</v>
      </c>
      <c r="AY2084" t="s">
        <v>50</v>
      </c>
      <c r="AZ2084" s="9">
        <f>AVERAGE(MainTable[[#This Row],[f1]:[f4]])</f>
        <v>0.76459999999999995</v>
      </c>
      <c r="BA2084" s="9">
        <f>AVERAGE(MainTable[[#This Row],[l1]:[l3]])</f>
        <v>0.29699999999999999</v>
      </c>
      <c r="BB2084" s="9">
        <f>AVERAGE(MainTable[[#This Row],[n1]:[lsc]])</f>
        <v>0.4395</v>
      </c>
      <c r="BC2084" s="9">
        <f>AVERAGE(MainTable[[#This Row],[density]:[clsCoef]])</f>
        <v>0.71099999999999997</v>
      </c>
      <c r="BD2084" s="9">
        <f>AVERAGE(MainTable[[#This Row],[t2]:[t4]])</f>
        <v>0.26733333333333337</v>
      </c>
      <c r="BE2084" s="9">
        <f>AVERAGE(MainTable[[#This Row],[c1]:[c2]])</f>
        <v>0</v>
      </c>
      <c r="BF2084" s="9">
        <f>AVERAGE(MainTable[[#This Row],[n3]], MainTable[[#This Row],[n1]], MainTable[[#This Row],[n4]])</f>
        <v>0.19433333333333333</v>
      </c>
      <c r="BG2084" s="9" t="str">
        <f>VLOOKUP(MainTable[[#This Row],[model]],ModelNames,4,FALSE)</f>
        <v>Neural</v>
      </c>
      <c r="BH2084" s="9" cm="1">
        <f t="array" ref="BH2084">MEDIAN(IF($AM$2:$AM$2385=AM2084,$AN$2:$AN$2385))</f>
        <v>0.87620447459485384</v>
      </c>
      <c r="BI2084" s="9" t="str" cm="1">
        <f t="array" ref="BI2084">LEFT(A2084, MIN(IFERROR(FIND({"_binarized","_clean","_converted"}, A2084), LEN(A2084)+1))-1)</f>
        <v>covertype</v>
      </c>
    </row>
    <row r="2085" spans="1:61" x14ac:dyDescent="0.25">
      <c r="A2085" t="s">
        <v>189</v>
      </c>
      <c r="B2085" s="6">
        <v>900</v>
      </c>
      <c r="C2085">
        <v>8</v>
      </c>
      <c r="D2085">
        <v>7</v>
      </c>
      <c r="E2085">
        <v>0</v>
      </c>
      <c r="F2085" s="1">
        <v>1</v>
      </c>
      <c r="G2085">
        <v>0</v>
      </c>
      <c r="H2085">
        <v>0</v>
      </c>
      <c r="I2085" s="1">
        <v>5.2499724376447023</v>
      </c>
      <c r="J2085" s="1">
        <v>1.7492984325181951</v>
      </c>
      <c r="K2085" s="1">
        <v>1.098808175602237</v>
      </c>
      <c r="L2085" s="1">
        <v>4.4414999999999996</v>
      </c>
      <c r="M2085" s="1">
        <v>3.5278999999999998</v>
      </c>
      <c r="N2085" s="2">
        <v>0.28899999999999998</v>
      </c>
      <c r="O2085" s="2">
        <v>0.376</v>
      </c>
      <c r="P2085" s="2">
        <v>0.192</v>
      </c>
      <c r="Q2085" s="2">
        <v>6.3E-2</v>
      </c>
      <c r="R2085" s="2">
        <v>0.9</v>
      </c>
      <c r="S2085" s="2">
        <v>0.68400000000000005</v>
      </c>
      <c r="T2085" s="2">
        <v>1.2999999999999999E-2</v>
      </c>
      <c r="U2085" s="2">
        <v>0.14000000000000001</v>
      </c>
      <c r="V2085" s="2">
        <v>8.7999999999999995E-2</v>
      </c>
      <c r="W2085" s="2">
        <v>8.8999999999999996E-2</v>
      </c>
      <c r="X2085" s="2">
        <v>0.246</v>
      </c>
      <c r="Y2085" s="2">
        <v>0.17</v>
      </c>
      <c r="Z2085" s="2">
        <v>0.108</v>
      </c>
      <c r="AA2085" s="2">
        <v>0.36399999999999999</v>
      </c>
      <c r="AB2085" s="2">
        <v>0.97299999999999998</v>
      </c>
      <c r="AC2085" s="2">
        <v>0.71399999999999997</v>
      </c>
      <c r="AD2085" s="2">
        <v>0.186</v>
      </c>
      <c r="AE2085" s="2">
        <v>0.60899999999999999</v>
      </c>
      <c r="AF2085" s="2">
        <v>8.0000000000000002E-3</v>
      </c>
      <c r="AG2085" s="2">
        <v>3.0000000000000001E-3</v>
      </c>
      <c r="AH2085" s="2">
        <v>0.42899999999999999</v>
      </c>
      <c r="AI2085" s="2">
        <v>0</v>
      </c>
      <c r="AJ2085" s="2">
        <v>0</v>
      </c>
      <c r="AK2085">
        <v>64618</v>
      </c>
      <c r="AL2085">
        <v>2.0099999999999998</v>
      </c>
      <c r="AM2085" t="s">
        <v>63</v>
      </c>
      <c r="AN2085" s="3">
        <v>0.8388888888888888</v>
      </c>
      <c r="AO2085" s="3">
        <v>1.2171612389003701E-2</v>
      </c>
      <c r="AP2085" s="3">
        <v>0.83750151685111029</v>
      </c>
      <c r="AQ2085" s="3">
        <v>1.2259253728824721E-2</v>
      </c>
      <c r="AR2085" s="3">
        <v>0.91764197530864189</v>
      </c>
      <c r="AS2085" s="3">
        <v>1.6965873921344361E-2</v>
      </c>
      <c r="AT2085" s="10">
        <v>2.2037029266357422E-3</v>
      </c>
      <c r="AU2085" s="1">
        <v>349.09375</v>
      </c>
      <c r="AV2085" s="5">
        <v>408403.50535540411</v>
      </c>
      <c r="AW2085" s="9">
        <v>2.4440765380859378E-2</v>
      </c>
      <c r="AX2085">
        <v>4</v>
      </c>
      <c r="AY2085" t="s">
        <v>50</v>
      </c>
      <c r="AZ2085" s="9">
        <f>AVERAGE(MainTable[[#This Row],[f1]:[f4]])</f>
        <v>0.44300000000000006</v>
      </c>
      <c r="BA2085" s="9">
        <f>AVERAGE(MainTable[[#This Row],[l1]:[l3]])</f>
        <v>8.033333333333334E-2</v>
      </c>
      <c r="BB2085" s="9">
        <f>AVERAGE(MainTable[[#This Row],[n1]:[lsc]])</f>
        <v>0.32500000000000001</v>
      </c>
      <c r="BC2085" s="9">
        <f>AVERAGE(MainTable[[#This Row],[density]:[clsCoef]])</f>
        <v>0.44999999999999996</v>
      </c>
      <c r="BD2085" s="9">
        <f>AVERAGE(MainTable[[#This Row],[t2]:[t4]])</f>
        <v>0.14666666666666667</v>
      </c>
      <c r="BE2085" s="9">
        <f>AVERAGE(MainTable[[#This Row],[c1]:[c2]])</f>
        <v>0</v>
      </c>
      <c r="BF2085" s="9">
        <f>AVERAGE(MainTable[[#This Row],[n3]], MainTable[[#This Row],[n1]], MainTable[[#This Row],[n4]])</f>
        <v>0.12233333333333334</v>
      </c>
      <c r="BG2085" s="9" t="str">
        <f>VLOOKUP(MainTable[[#This Row],[model]],ModelNames,4,FALSE)</f>
        <v>Probabilistic</v>
      </c>
      <c r="BH2085" s="9" cm="1">
        <f t="array" ref="BH2085">MEDIAN(IF($AM$2:$AM$2385=AM2085,$AN$2:$AN$2385))</f>
        <v>0.73750000000000004</v>
      </c>
      <c r="BI2085" s="9" t="str" cm="1">
        <f t="array" ref="BI2085">LEFT(A2085, MIN(IFERROR(FIND({"_binarized","_clean","_converted"}, A2085), LEN(A2085)+1))-1)</f>
        <v>Raisin</v>
      </c>
    </row>
    <row r="2086" spans="1:61" x14ac:dyDescent="0.25">
      <c r="A2086" t="s">
        <v>153</v>
      </c>
      <c r="B2086" s="6">
        <v>20000</v>
      </c>
      <c r="C2086">
        <v>3</v>
      </c>
      <c r="D2086">
        <v>2</v>
      </c>
      <c r="E2086">
        <v>0</v>
      </c>
      <c r="F2086" s="1">
        <v>1</v>
      </c>
      <c r="G2086">
        <v>0</v>
      </c>
      <c r="H2086">
        <v>0</v>
      </c>
      <c r="I2086" s="1">
        <v>1000000</v>
      </c>
      <c r="J2086" s="1">
        <v>-0.24535749237011739</v>
      </c>
      <c r="K2086" s="1">
        <v>8.3226955260425825E-3</v>
      </c>
      <c r="L2086" s="1">
        <v>5.4256000000000002</v>
      </c>
      <c r="M2086" s="1">
        <v>5.4256000000000002</v>
      </c>
      <c r="N2086" s="2">
        <v>0.35499999999999998</v>
      </c>
      <c r="O2086" s="2">
        <v>0.33100000000000002</v>
      </c>
      <c r="P2086" s="2">
        <v>0.19</v>
      </c>
      <c r="Q2086" s="2">
        <v>0.48099999999999998</v>
      </c>
      <c r="R2086" s="2">
        <v>0.96899999999999997</v>
      </c>
      <c r="S2086" s="2">
        <v>0.96899999999999997</v>
      </c>
      <c r="T2086" s="2">
        <v>5.1999999999999998E-2</v>
      </c>
      <c r="U2086" s="2">
        <v>0.15</v>
      </c>
      <c r="V2086" s="2">
        <v>0.1</v>
      </c>
      <c r="W2086" s="2">
        <v>0.106</v>
      </c>
      <c r="X2086" s="2">
        <v>0.14499999999999999</v>
      </c>
      <c r="Y2086" s="2">
        <v>0.21</v>
      </c>
      <c r="Z2086" s="2">
        <v>0.13</v>
      </c>
      <c r="AA2086" s="2">
        <v>0.318</v>
      </c>
      <c r="AB2086" s="2">
        <v>0.998</v>
      </c>
      <c r="AC2086" s="2">
        <v>0.752</v>
      </c>
      <c r="AD2086" s="2">
        <v>0.24</v>
      </c>
      <c r="AE2086" s="2">
        <v>0.67800000000000005</v>
      </c>
      <c r="AF2086" s="2">
        <v>0</v>
      </c>
      <c r="AG2086" s="2">
        <v>0</v>
      </c>
      <c r="AH2086" s="2">
        <v>1</v>
      </c>
      <c r="AI2086" s="2">
        <v>0</v>
      </c>
      <c r="AJ2086" s="2">
        <v>0</v>
      </c>
      <c r="AK2086">
        <v>820569</v>
      </c>
      <c r="AL2086">
        <v>6053.99</v>
      </c>
      <c r="AM2086" t="s">
        <v>54</v>
      </c>
      <c r="AN2086" s="3">
        <v>0.83714999999999995</v>
      </c>
      <c r="AO2086" s="3">
        <v>6.913031173081753E-3</v>
      </c>
      <c r="AP2086" s="3">
        <v>0.83714172466345593</v>
      </c>
      <c r="AQ2086" s="3">
        <v>6.9132511739490206E-3</v>
      </c>
      <c r="AR2086" s="3">
        <v>0.9176075749999999</v>
      </c>
      <c r="AS2086" s="3">
        <v>6.0849165984424806E-3</v>
      </c>
      <c r="AT2086" s="10">
        <v>0.133350133895874</v>
      </c>
      <c r="AU2086" s="1">
        <v>470.8359375</v>
      </c>
      <c r="AV2086" s="5">
        <v>149981.10174840121</v>
      </c>
      <c r="AW2086" s="9">
        <v>14.727700710296631</v>
      </c>
      <c r="AX2086">
        <v>16</v>
      </c>
      <c r="AY2086" t="s">
        <v>50</v>
      </c>
      <c r="AZ2086" s="9">
        <f>AVERAGE(MainTable[[#This Row],[f1]:[f4]])</f>
        <v>0.58799999999999997</v>
      </c>
      <c r="BA2086" s="9">
        <f>AVERAGE(MainTable[[#This Row],[l1]:[l3]])</f>
        <v>0.10066666666666667</v>
      </c>
      <c r="BB2086" s="9">
        <f>AVERAGE(MainTable[[#This Row],[n1]:[lsc]])</f>
        <v>0.31783333333333336</v>
      </c>
      <c r="BC2086" s="9">
        <f>AVERAGE(MainTable[[#This Row],[density]:[clsCoef]])</f>
        <v>0.496</v>
      </c>
      <c r="BD2086" s="9">
        <f>AVERAGE(MainTable[[#This Row],[t2]:[t4]])</f>
        <v>0.33333333333333331</v>
      </c>
      <c r="BE2086" s="9">
        <f>AVERAGE(MainTable[[#This Row],[c1]:[c2]])</f>
        <v>0</v>
      </c>
      <c r="BF2086" s="9">
        <f>AVERAGE(MainTable[[#This Row],[n3]], MainTable[[#This Row],[n1]], MainTable[[#This Row],[n4]])</f>
        <v>0.14866666666666667</v>
      </c>
      <c r="BG2086" s="9" t="str">
        <f>VLOOKUP(MainTable[[#This Row],[model]],ModelNames,4,FALSE)</f>
        <v>Tree Ensemble</v>
      </c>
      <c r="BH2086" s="9" cm="1">
        <f t="array" ref="BH2086">MEDIAN(IF($AM$2:$AM$2385=AM2086,$AN$2:$AN$2385))</f>
        <v>0.87316363636363636</v>
      </c>
      <c r="BI2086" s="9" t="str" cm="1">
        <f t="array" ref="BI2086">LEFT(A2086, MIN(IFERROR(FIND({"_binarized","_clean","_converted"}, A2086), LEN(A2086)+1))-1)</f>
        <v>make_blobs_dataset</v>
      </c>
    </row>
    <row r="2087" spans="1:61" x14ac:dyDescent="0.25">
      <c r="A2087" t="s">
        <v>119</v>
      </c>
      <c r="B2087" s="6">
        <v>38474</v>
      </c>
      <c r="C2087">
        <v>8</v>
      </c>
      <c r="D2087">
        <v>7</v>
      </c>
      <c r="E2087">
        <v>0</v>
      </c>
      <c r="F2087" s="1">
        <v>1</v>
      </c>
      <c r="G2087">
        <v>0</v>
      </c>
      <c r="H2087">
        <v>0</v>
      </c>
      <c r="I2087" s="1">
        <v>1000000</v>
      </c>
      <c r="J2087" s="1">
        <v>927.58364902059839</v>
      </c>
      <c r="K2087" s="1">
        <v>12.16092055860762</v>
      </c>
      <c r="L2087" s="1">
        <v>12.420199999999999</v>
      </c>
      <c r="M2087" s="1">
        <v>9.6295999999999999</v>
      </c>
      <c r="N2087" s="2">
        <v>0.41499999999999998</v>
      </c>
      <c r="O2087" s="2">
        <v>0.753</v>
      </c>
      <c r="P2087" s="2">
        <v>0.501</v>
      </c>
      <c r="Q2087" s="2">
        <v>2.4E-2</v>
      </c>
      <c r="R2087" s="2">
        <v>0.96499999999999997</v>
      </c>
      <c r="S2087" s="2">
        <v>0.96199999999999997</v>
      </c>
      <c r="T2087" s="2">
        <v>7.8E-2</v>
      </c>
      <c r="U2087" s="2">
        <v>0.26200000000000001</v>
      </c>
      <c r="V2087" s="2">
        <v>0.22</v>
      </c>
      <c r="W2087" s="2">
        <v>0.124</v>
      </c>
      <c r="X2087" s="2">
        <v>0.32800000000000001</v>
      </c>
      <c r="Y2087" s="2">
        <v>0.23400000000000001</v>
      </c>
      <c r="Z2087" s="2">
        <v>0.23300000000000001</v>
      </c>
      <c r="AA2087" s="2">
        <v>0.51400000000000001</v>
      </c>
      <c r="AB2087" s="2">
        <v>0.999</v>
      </c>
      <c r="AC2087" s="2">
        <v>0.91600000000000004</v>
      </c>
      <c r="AD2087" s="2">
        <v>0.34399999999999997</v>
      </c>
      <c r="AE2087" s="2">
        <v>0.81699999999999995</v>
      </c>
      <c r="AF2087" s="2">
        <v>0</v>
      </c>
      <c r="AG2087" s="2">
        <v>0</v>
      </c>
      <c r="AH2087" s="2">
        <v>0.85699999999999998</v>
      </c>
      <c r="AI2087" s="2">
        <v>0</v>
      </c>
      <c r="AJ2087" s="2">
        <v>0</v>
      </c>
      <c r="AK2087">
        <v>2507697</v>
      </c>
      <c r="AL2087">
        <v>674.59</v>
      </c>
      <c r="AM2087" t="s">
        <v>59</v>
      </c>
      <c r="AN2087" s="3">
        <v>0.83651304705167584</v>
      </c>
      <c r="AO2087" s="3">
        <v>3.5421305207400302E-3</v>
      </c>
      <c r="AP2087" s="3">
        <v>0.83650306964721532</v>
      </c>
      <c r="AQ2087" s="3">
        <v>3.5559611759125379E-3</v>
      </c>
      <c r="AR2087" s="3">
        <v>0.91744047203467238</v>
      </c>
      <c r="AS2087" s="3">
        <v>7.5895868210946484E-4</v>
      </c>
      <c r="AT2087" s="10">
        <v>5.9301137924194343E-2</v>
      </c>
      <c r="AU2087" s="1">
        <v>493.3359375</v>
      </c>
      <c r="AV2087" s="5">
        <v>648807.11141130642</v>
      </c>
      <c r="AW2087" s="9">
        <v>1.8233239650726321</v>
      </c>
      <c r="AX2087">
        <v>1</v>
      </c>
      <c r="AY2087" t="s">
        <v>50</v>
      </c>
      <c r="AZ2087" s="9">
        <f>AVERAGE(MainTable[[#This Row],[f1]:[f4]])</f>
        <v>0.64100000000000001</v>
      </c>
      <c r="BA2087" s="9">
        <f>AVERAGE(MainTable[[#This Row],[l1]:[l3]])</f>
        <v>0.18666666666666668</v>
      </c>
      <c r="BB2087" s="9">
        <f>AVERAGE(MainTable[[#This Row],[n1]:[lsc]])</f>
        <v>0.40533333333333332</v>
      </c>
      <c r="BC2087" s="9">
        <f>AVERAGE(MainTable[[#This Row],[density]:[clsCoef]])</f>
        <v>0.63</v>
      </c>
      <c r="BD2087" s="9">
        <f>AVERAGE(MainTable[[#This Row],[t2]:[t4]])</f>
        <v>0.28566666666666668</v>
      </c>
      <c r="BE2087" s="9">
        <f>AVERAGE(MainTable[[#This Row],[c1]:[c2]])</f>
        <v>0</v>
      </c>
      <c r="BF2087" s="9">
        <f>AVERAGE(MainTable[[#This Row],[n3]], MainTable[[#This Row],[n1]], MainTable[[#This Row],[n4]])</f>
        <v>0.19699999999999998</v>
      </c>
      <c r="BG2087" s="9" t="str">
        <f>VLOOKUP(MainTable[[#This Row],[model]],ModelNames,4,FALSE)</f>
        <v>Tree Ensemble</v>
      </c>
      <c r="BH2087" s="9" cm="1">
        <f t="array" ref="BH2087">MEDIAN(IF($AM$2:$AM$2385=AM2087,$AN$2:$AN$2385))</f>
        <v>0.86949265687583444</v>
      </c>
      <c r="BI2087" s="9" t="str" cm="1">
        <f t="array" ref="BI2087">LEFT(A2087, MIN(IFERROR(FIND({"_binarized","_clean","_converted"}, A2087), LEN(A2087)+1))-1)</f>
        <v>electricity</v>
      </c>
    </row>
    <row r="2088" spans="1:61" x14ac:dyDescent="0.25">
      <c r="A2088" t="s">
        <v>132</v>
      </c>
      <c r="B2088" s="6">
        <v>13488</v>
      </c>
      <c r="C2088">
        <v>17</v>
      </c>
      <c r="D2088">
        <v>16</v>
      </c>
      <c r="E2088">
        <v>0</v>
      </c>
      <c r="F2088" s="1">
        <v>1</v>
      </c>
      <c r="G2088">
        <v>0</v>
      </c>
      <c r="H2088">
        <v>0</v>
      </c>
      <c r="I2088" s="1">
        <v>119.9856017277927</v>
      </c>
      <c r="J2088" s="1">
        <v>355.62645448257172</v>
      </c>
      <c r="K2088" s="1">
        <v>6.8335313784641638</v>
      </c>
      <c r="L2088" s="1">
        <v>10.815200000000001</v>
      </c>
      <c r="M2088" s="1">
        <v>7.5679999999999996</v>
      </c>
      <c r="N2088" s="2">
        <v>0.38400000000000001</v>
      </c>
      <c r="O2088" s="2">
        <v>0.73599999999999999</v>
      </c>
      <c r="P2088" s="2">
        <v>0.315</v>
      </c>
      <c r="Q2088" s="2">
        <v>5.5E-2</v>
      </c>
      <c r="R2088" s="2">
        <v>0.999</v>
      </c>
      <c r="S2088" s="2">
        <v>0.99299999999999999</v>
      </c>
      <c r="T2088" s="2">
        <v>0.04</v>
      </c>
      <c r="U2088" s="2">
        <v>0.18099999999999999</v>
      </c>
      <c r="V2088" s="2">
        <v>0.13400000000000001</v>
      </c>
      <c r="W2088" s="2">
        <v>9.2999999999999999E-2</v>
      </c>
      <c r="X2088" s="2">
        <v>0.41399999999999998</v>
      </c>
      <c r="Y2088" s="2">
        <v>0.184</v>
      </c>
      <c r="Z2088" s="2">
        <v>0.113</v>
      </c>
      <c r="AA2088" s="2">
        <v>0.69199999999999995</v>
      </c>
      <c r="AB2088" s="2">
        <v>0.999</v>
      </c>
      <c r="AC2088" s="2">
        <v>0.82099999999999995</v>
      </c>
      <c r="AD2088" s="2">
        <v>0.26700000000000002</v>
      </c>
      <c r="AE2088" s="2">
        <v>0.72499999999999998</v>
      </c>
      <c r="AF2088" s="2">
        <v>1E-3</v>
      </c>
      <c r="AG2088" s="2">
        <v>1E-3</v>
      </c>
      <c r="AH2088" s="2">
        <v>0.68799999999999994</v>
      </c>
      <c r="AI2088" s="2">
        <v>0</v>
      </c>
      <c r="AJ2088" s="2">
        <v>0</v>
      </c>
      <c r="AK2088">
        <v>1747783</v>
      </c>
      <c r="AL2088">
        <v>762.13</v>
      </c>
      <c r="AM2088" t="s">
        <v>57</v>
      </c>
      <c r="AN2088" s="3">
        <v>0.83629876756784094</v>
      </c>
      <c r="AO2088" s="3">
        <v>6.1929773284065534E-3</v>
      </c>
      <c r="AP2088" s="3">
        <v>0.83625993740951299</v>
      </c>
      <c r="AQ2088" s="3">
        <v>6.2119663117938184E-3</v>
      </c>
      <c r="AR2088" s="3">
        <v>0.86996293629862242</v>
      </c>
      <c r="AS2088" s="3">
        <v>5.5875384260557501E-3</v>
      </c>
      <c r="AT2088" s="10">
        <v>2.8562545776367192E-3</v>
      </c>
      <c r="AU2088" s="1">
        <v>424.75</v>
      </c>
      <c r="AV2088" s="5">
        <v>4722968.3606010014</v>
      </c>
      <c r="AW2088" s="9">
        <v>1.386109590530396</v>
      </c>
      <c r="AX2088">
        <v>24</v>
      </c>
      <c r="AY2088" t="s">
        <v>50</v>
      </c>
      <c r="AZ2088" s="9">
        <f>AVERAGE(MainTable[[#This Row],[f1]:[f4]])</f>
        <v>0.61959999999999993</v>
      </c>
      <c r="BA2088" s="9">
        <f>AVERAGE(MainTable[[#This Row],[l1]:[l3]])</f>
        <v>0.11833333333333333</v>
      </c>
      <c r="BB2088" s="9">
        <f>AVERAGE(MainTable[[#This Row],[n1]:[lsc]])</f>
        <v>0.41583333333333333</v>
      </c>
      <c r="BC2088" s="9">
        <f>AVERAGE(MainTable[[#This Row],[density]:[clsCoef]])</f>
        <v>0.54400000000000004</v>
      </c>
      <c r="BD2088" s="9">
        <f>AVERAGE(MainTable[[#This Row],[t2]:[t4]])</f>
        <v>0.22999999999999998</v>
      </c>
      <c r="BE2088" s="9">
        <f>AVERAGE(MainTable[[#This Row],[c1]:[c2]])</f>
        <v>0</v>
      </c>
      <c r="BF2088" s="9">
        <f>AVERAGE(MainTable[[#This Row],[n3]], MainTable[[#This Row],[n1]], MainTable[[#This Row],[n4]])</f>
        <v>0.13</v>
      </c>
      <c r="BG2088" s="9" t="str">
        <f>VLOOKUP(MainTable[[#This Row],[model]],ModelNames,4,FALSE)</f>
        <v>Tree-based</v>
      </c>
      <c r="BH2088" s="9" cm="1">
        <f t="array" ref="BH2088">MEDIAN(IF($AM$2:$AM$2385=AM2088,$AN$2:$AN$2385))</f>
        <v>0.84387062005572167</v>
      </c>
      <c r="BI2088" s="9" t="str" cm="1">
        <f t="array" ref="BI2088">LEFT(A2088, MIN(IFERROR(FIND({"_binarized","_clean","_converted"}, A2088), LEN(A2088)+1))-1)</f>
        <v>house_16h</v>
      </c>
    </row>
    <row r="2089" spans="1:61" x14ac:dyDescent="0.25">
      <c r="A2089" t="s">
        <v>185</v>
      </c>
      <c r="B2089" s="6">
        <v>250</v>
      </c>
      <c r="C2089">
        <v>3</v>
      </c>
      <c r="D2089">
        <v>2</v>
      </c>
      <c r="E2089">
        <v>0</v>
      </c>
      <c r="F2089" s="1">
        <v>1</v>
      </c>
      <c r="G2089">
        <v>0</v>
      </c>
      <c r="H2089">
        <v>0</v>
      </c>
      <c r="I2089" s="1">
        <v>1000000</v>
      </c>
      <c r="J2089" s="1">
        <v>-0.88534094814353159</v>
      </c>
      <c r="K2089" s="1">
        <v>0.14775745458121289</v>
      </c>
      <c r="L2089" s="1">
        <v>3.6002999999999998</v>
      </c>
      <c r="M2089" s="1">
        <v>3.6002999999999998</v>
      </c>
      <c r="N2089" s="2">
        <v>0.32100000000000001</v>
      </c>
      <c r="O2089" s="2">
        <v>0.33900000000000002</v>
      </c>
      <c r="P2089" s="2">
        <v>0.186</v>
      </c>
      <c r="Q2089" s="2">
        <v>0.3</v>
      </c>
      <c r="R2089" s="2">
        <v>0.75600000000000001</v>
      </c>
      <c r="S2089" s="2">
        <v>0.63200000000000001</v>
      </c>
      <c r="T2089" s="2">
        <v>4.3999999999999997E-2</v>
      </c>
      <c r="U2089" s="2">
        <v>0.14000000000000001</v>
      </c>
      <c r="V2089" s="2">
        <v>8.4000000000000005E-2</v>
      </c>
      <c r="W2089" s="2">
        <v>7.1999999999999995E-2</v>
      </c>
      <c r="X2089" s="2">
        <v>0.16900000000000001</v>
      </c>
      <c r="Y2089" s="2">
        <v>0.128</v>
      </c>
      <c r="Z2089" s="2">
        <v>0.156</v>
      </c>
      <c r="AA2089" s="2">
        <v>0.25600000000000001</v>
      </c>
      <c r="AB2089" s="2">
        <v>0.93500000000000005</v>
      </c>
      <c r="AC2089" s="2">
        <v>0.85</v>
      </c>
      <c r="AD2089" s="2">
        <v>0.23</v>
      </c>
      <c r="AE2089" s="2">
        <v>0.75800000000000001</v>
      </c>
      <c r="AF2089" s="2">
        <v>8.0000000000000002E-3</v>
      </c>
      <c r="AG2089" s="2">
        <v>8.0000000000000002E-3</v>
      </c>
      <c r="AH2089" s="2">
        <v>1</v>
      </c>
      <c r="AI2089" s="2">
        <v>0</v>
      </c>
      <c r="AJ2089" s="2">
        <v>0</v>
      </c>
      <c r="AK2089">
        <v>6346</v>
      </c>
      <c r="AL2089">
        <v>7.0000000000000007E-2</v>
      </c>
      <c r="AM2089" t="s">
        <v>55</v>
      </c>
      <c r="AN2089" s="3">
        <v>0.83599999999999997</v>
      </c>
      <c r="AO2089" s="3">
        <v>6.6211781428987371E-2</v>
      </c>
      <c r="AP2089" s="3">
        <v>0.8347390735893645</v>
      </c>
      <c r="AQ2089" s="3">
        <v>6.7718886675113679E-2</v>
      </c>
      <c r="AR2089" s="3">
        <v>0.91568000000000005</v>
      </c>
      <c r="AS2089" s="3">
        <v>3.7165489368498839E-2</v>
      </c>
      <c r="AT2089" s="10">
        <v>4.5123100280761719E-3</v>
      </c>
      <c r="AU2089" s="1">
        <v>260.77734375</v>
      </c>
      <c r="AV2089" s="5">
        <v>55403.994504913877</v>
      </c>
      <c r="AW2089" s="9">
        <v>0.32440400123596191</v>
      </c>
      <c r="AX2089">
        <v>16</v>
      </c>
      <c r="AY2089" t="s">
        <v>50</v>
      </c>
      <c r="AZ2089" s="9">
        <f>AVERAGE(MainTable[[#This Row],[f1]:[f4]])</f>
        <v>0.44259999999999999</v>
      </c>
      <c r="BA2089" s="9">
        <f>AVERAGE(MainTable[[#This Row],[l1]:[l3]])</f>
        <v>8.9333333333333334E-2</v>
      </c>
      <c r="BB2089" s="9">
        <f>AVERAGE(MainTable[[#This Row],[n1]:[lsc]])</f>
        <v>0.28600000000000003</v>
      </c>
      <c r="BC2089" s="9">
        <f>AVERAGE(MainTable[[#This Row],[density]:[clsCoef]])</f>
        <v>0.54</v>
      </c>
      <c r="BD2089" s="9">
        <f>AVERAGE(MainTable[[#This Row],[t2]:[t4]])</f>
        <v>0.33866666666666667</v>
      </c>
      <c r="BE2089" s="9">
        <f>AVERAGE(MainTable[[#This Row],[c1]:[c2]])</f>
        <v>0</v>
      </c>
      <c r="BF2089" s="9">
        <f>AVERAGE(MainTable[[#This Row],[n3]], MainTable[[#This Row],[n1]], MainTable[[#This Row],[n4]])</f>
        <v>0.11866666666666666</v>
      </c>
      <c r="BG2089" s="9" t="str">
        <f>VLOOKUP(MainTable[[#This Row],[model]],ModelNames,4,FALSE)</f>
        <v>Tree Ensemble</v>
      </c>
      <c r="BH2089" s="9" cm="1">
        <f t="array" ref="BH2089">MEDIAN(IF($AM$2:$AM$2385=AM2089,$AN$2:$AN$2385))</f>
        <v>0.88267425723439863</v>
      </c>
      <c r="BI2089" s="9" t="str" cm="1">
        <f t="array" ref="BI2089">LEFT(A2089, MIN(IFERROR(FIND({"_binarized","_clean","_converted"}, A2089), LEN(A2089)+1))-1)</f>
        <v>prnn_synth</v>
      </c>
    </row>
    <row r="2090" spans="1:61" x14ac:dyDescent="0.25">
      <c r="A2090" t="s">
        <v>153</v>
      </c>
      <c r="B2090" s="6">
        <v>20000</v>
      </c>
      <c r="C2090">
        <v>3</v>
      </c>
      <c r="D2090">
        <v>2</v>
      </c>
      <c r="E2090">
        <v>0</v>
      </c>
      <c r="F2090" s="1">
        <v>1</v>
      </c>
      <c r="G2090">
        <v>0</v>
      </c>
      <c r="H2090">
        <v>0</v>
      </c>
      <c r="I2090" s="1">
        <v>1000000</v>
      </c>
      <c r="J2090" s="1">
        <v>-0.24535749237011739</v>
      </c>
      <c r="K2090" s="1">
        <v>8.3226955260425825E-3</v>
      </c>
      <c r="L2090" s="1">
        <v>5.4256000000000002</v>
      </c>
      <c r="M2090" s="1">
        <v>5.4256000000000002</v>
      </c>
      <c r="N2090" s="2">
        <v>0.35499999999999998</v>
      </c>
      <c r="O2090" s="2">
        <v>0.33100000000000002</v>
      </c>
      <c r="P2090" s="2">
        <v>0.19</v>
      </c>
      <c r="Q2090" s="2">
        <v>0.48099999999999998</v>
      </c>
      <c r="R2090" s="2">
        <v>0.96899999999999997</v>
      </c>
      <c r="S2090" s="2">
        <v>0.96899999999999997</v>
      </c>
      <c r="T2090" s="2">
        <v>5.1999999999999998E-2</v>
      </c>
      <c r="U2090" s="2">
        <v>0.15</v>
      </c>
      <c r="V2090" s="2">
        <v>0.1</v>
      </c>
      <c r="W2090" s="2">
        <v>0.106</v>
      </c>
      <c r="X2090" s="2">
        <v>0.14499999999999999</v>
      </c>
      <c r="Y2090" s="2">
        <v>0.21</v>
      </c>
      <c r="Z2090" s="2">
        <v>0.13</v>
      </c>
      <c r="AA2090" s="2">
        <v>0.318</v>
      </c>
      <c r="AB2090" s="2">
        <v>0.998</v>
      </c>
      <c r="AC2090" s="2">
        <v>0.752</v>
      </c>
      <c r="AD2090" s="2">
        <v>0.24</v>
      </c>
      <c r="AE2090" s="2">
        <v>0.67800000000000005</v>
      </c>
      <c r="AF2090" s="2">
        <v>0</v>
      </c>
      <c r="AG2090" s="2">
        <v>0</v>
      </c>
      <c r="AH2090" s="2">
        <v>1</v>
      </c>
      <c r="AI2090" s="2">
        <v>0</v>
      </c>
      <c r="AJ2090" s="2">
        <v>0</v>
      </c>
      <c r="AK2090">
        <v>820569</v>
      </c>
      <c r="AL2090">
        <v>6053.99</v>
      </c>
      <c r="AM2090" t="s">
        <v>57</v>
      </c>
      <c r="AN2090" s="3">
        <v>0.83345000000000002</v>
      </c>
      <c r="AO2090" s="3">
        <v>6.3194145298437424E-3</v>
      </c>
      <c r="AP2090" s="3">
        <v>0.83343621516810806</v>
      </c>
      <c r="AQ2090" s="3">
        <v>6.3219475312713946E-3</v>
      </c>
      <c r="AR2090" s="3">
        <v>0.8976862000000001</v>
      </c>
      <c r="AS2090" s="3">
        <v>3.4384476726423471E-3</v>
      </c>
      <c r="AT2090" s="10">
        <v>3.0791759490966801E-3</v>
      </c>
      <c r="AU2090" s="1">
        <v>471.05859375</v>
      </c>
      <c r="AV2090" s="5">
        <v>6495244.2895857533</v>
      </c>
      <c r="AW2090" s="9">
        <v>0.44323015213012701</v>
      </c>
      <c r="AX2090">
        <v>24</v>
      </c>
      <c r="AY2090" t="s">
        <v>50</v>
      </c>
      <c r="AZ2090" s="9">
        <f>AVERAGE(MainTable[[#This Row],[f1]:[f4]])</f>
        <v>0.58799999999999997</v>
      </c>
      <c r="BA2090" s="9">
        <f>AVERAGE(MainTable[[#This Row],[l1]:[l3]])</f>
        <v>0.10066666666666667</v>
      </c>
      <c r="BB2090" s="9">
        <f>AVERAGE(MainTable[[#This Row],[n1]:[lsc]])</f>
        <v>0.31783333333333336</v>
      </c>
      <c r="BC2090" s="9">
        <f>AVERAGE(MainTable[[#This Row],[density]:[clsCoef]])</f>
        <v>0.496</v>
      </c>
      <c r="BD2090" s="9">
        <f>AVERAGE(MainTable[[#This Row],[t2]:[t4]])</f>
        <v>0.33333333333333331</v>
      </c>
      <c r="BE2090" s="9">
        <f>AVERAGE(MainTable[[#This Row],[c1]:[c2]])</f>
        <v>0</v>
      </c>
      <c r="BF2090" s="9">
        <f>AVERAGE(MainTable[[#This Row],[n3]], MainTable[[#This Row],[n1]], MainTable[[#This Row],[n4]])</f>
        <v>0.14866666666666667</v>
      </c>
      <c r="BG2090" s="9" t="str">
        <f>VLOOKUP(MainTable[[#This Row],[model]],ModelNames,4,FALSE)</f>
        <v>Tree-based</v>
      </c>
      <c r="BH2090" s="9" cm="1">
        <f t="array" ref="BH2090">MEDIAN(IF($AM$2:$AM$2385=AM2090,$AN$2:$AN$2385))</f>
        <v>0.84387062005572167</v>
      </c>
      <c r="BI2090" s="9" t="str" cm="1">
        <f t="array" ref="BI2090">LEFT(A2090, MIN(IFERROR(FIND({"_binarized","_clean","_converted"}, A2090), LEN(A2090)+1))-1)</f>
        <v>make_blobs_dataset</v>
      </c>
    </row>
    <row r="2091" spans="1:61" x14ac:dyDescent="0.25">
      <c r="A2091" t="s">
        <v>153</v>
      </c>
      <c r="B2091" s="6">
        <v>20000</v>
      </c>
      <c r="C2091">
        <v>3</v>
      </c>
      <c r="D2091">
        <v>2</v>
      </c>
      <c r="E2091">
        <v>0</v>
      </c>
      <c r="F2091" s="1">
        <v>1</v>
      </c>
      <c r="G2091">
        <v>0</v>
      </c>
      <c r="H2091">
        <v>0</v>
      </c>
      <c r="I2091" s="1">
        <v>1000000</v>
      </c>
      <c r="J2091" s="1">
        <v>-0.24535749237011739</v>
      </c>
      <c r="K2091" s="1">
        <v>8.3226955260425825E-3</v>
      </c>
      <c r="L2091" s="1">
        <v>5.4256000000000002</v>
      </c>
      <c r="M2091" s="1">
        <v>5.4256000000000002</v>
      </c>
      <c r="N2091" s="2">
        <v>0.35499999999999998</v>
      </c>
      <c r="O2091" s="2">
        <v>0.33100000000000002</v>
      </c>
      <c r="P2091" s="2">
        <v>0.19</v>
      </c>
      <c r="Q2091" s="2">
        <v>0.48099999999999998</v>
      </c>
      <c r="R2091" s="2">
        <v>0.96899999999999997</v>
      </c>
      <c r="S2091" s="2">
        <v>0.96899999999999997</v>
      </c>
      <c r="T2091" s="2">
        <v>5.1999999999999998E-2</v>
      </c>
      <c r="U2091" s="2">
        <v>0.15</v>
      </c>
      <c r="V2091" s="2">
        <v>0.1</v>
      </c>
      <c r="W2091" s="2">
        <v>0.106</v>
      </c>
      <c r="X2091" s="2">
        <v>0.14499999999999999</v>
      </c>
      <c r="Y2091" s="2">
        <v>0.21</v>
      </c>
      <c r="Z2091" s="2">
        <v>0.13</v>
      </c>
      <c r="AA2091" s="2">
        <v>0.318</v>
      </c>
      <c r="AB2091" s="2">
        <v>0.998</v>
      </c>
      <c r="AC2091" s="2">
        <v>0.752</v>
      </c>
      <c r="AD2091" s="2">
        <v>0.24</v>
      </c>
      <c r="AE2091" s="2">
        <v>0.67800000000000005</v>
      </c>
      <c r="AF2091" s="2">
        <v>0</v>
      </c>
      <c r="AG2091" s="2">
        <v>0</v>
      </c>
      <c r="AH2091" s="2">
        <v>1</v>
      </c>
      <c r="AI2091" s="2">
        <v>0</v>
      </c>
      <c r="AJ2091" s="2">
        <v>0</v>
      </c>
      <c r="AK2091">
        <v>820569</v>
      </c>
      <c r="AL2091">
        <v>6053.99</v>
      </c>
      <c r="AM2091" t="s">
        <v>53</v>
      </c>
      <c r="AN2091" s="3">
        <v>0.83284999999999998</v>
      </c>
      <c r="AO2091" s="3">
        <v>8.3150466023949685E-3</v>
      </c>
      <c r="AP2091" s="3">
        <v>0.83284250670068172</v>
      </c>
      <c r="AQ2091" s="3">
        <v>8.3156552121747534E-3</v>
      </c>
      <c r="AR2091" s="3">
        <v>0.90268139999999997</v>
      </c>
      <c r="AS2091" s="3">
        <v>7.0031304354731356E-3</v>
      </c>
      <c r="AT2091" s="10">
        <v>0.26440787315368652</v>
      </c>
      <c r="AU2091" s="1">
        <v>508.8984375</v>
      </c>
      <c r="AV2091" s="5">
        <v>75640.712817863183</v>
      </c>
      <c r="AW2091" s="9">
        <v>0.50954365730285645</v>
      </c>
      <c r="AX2091">
        <v>24</v>
      </c>
      <c r="AY2091" t="s">
        <v>50</v>
      </c>
      <c r="AZ2091" s="9">
        <f>AVERAGE(MainTable[[#This Row],[f1]:[f4]])</f>
        <v>0.58799999999999997</v>
      </c>
      <c r="BA2091" s="9">
        <f>AVERAGE(MainTable[[#This Row],[l1]:[l3]])</f>
        <v>0.10066666666666667</v>
      </c>
      <c r="BB2091" s="9">
        <f>AVERAGE(MainTable[[#This Row],[n1]:[lsc]])</f>
        <v>0.31783333333333336</v>
      </c>
      <c r="BC2091" s="9">
        <f>AVERAGE(MainTable[[#This Row],[density]:[clsCoef]])</f>
        <v>0.496</v>
      </c>
      <c r="BD2091" s="9">
        <f>AVERAGE(MainTable[[#This Row],[t2]:[t4]])</f>
        <v>0.33333333333333331</v>
      </c>
      <c r="BE2091" s="9">
        <f>AVERAGE(MainTable[[#This Row],[c1]:[c2]])</f>
        <v>0</v>
      </c>
      <c r="BF2091" s="9">
        <f>AVERAGE(MainTable[[#This Row],[n3]], MainTable[[#This Row],[n1]], MainTable[[#This Row],[n4]])</f>
        <v>0.14866666666666667</v>
      </c>
      <c r="BG2091" s="9" t="str">
        <f>VLOOKUP(MainTable[[#This Row],[model]],ModelNames,4,FALSE)</f>
        <v>Instance-based</v>
      </c>
      <c r="BH2091" s="9" cm="1">
        <f t="array" ref="BH2091">MEDIAN(IF($AM$2:$AM$2385=AM2091,$AN$2:$AN$2385))</f>
        <v>0.85</v>
      </c>
      <c r="BI2091" s="9" t="str" cm="1">
        <f t="array" ref="BI2091">LEFT(A2091, MIN(IFERROR(FIND({"_binarized","_clean","_converted"}, A2091), LEN(A2091)+1))-1)</f>
        <v>make_blobs_dataset</v>
      </c>
    </row>
    <row r="2092" spans="1:61" x14ac:dyDescent="0.25">
      <c r="A2092" t="s">
        <v>180</v>
      </c>
      <c r="B2092" s="6">
        <v>10082</v>
      </c>
      <c r="C2092">
        <v>27</v>
      </c>
      <c r="D2092">
        <v>26</v>
      </c>
      <c r="E2092">
        <v>0</v>
      </c>
      <c r="F2092" s="1">
        <v>1</v>
      </c>
      <c r="G2092">
        <v>0</v>
      </c>
      <c r="H2092">
        <v>0</v>
      </c>
      <c r="I2092" s="1">
        <v>1000000</v>
      </c>
      <c r="J2092" s="1">
        <v>44.624986183096603</v>
      </c>
      <c r="K2092" s="1">
        <v>5.3353248751319251</v>
      </c>
      <c r="L2092" s="1">
        <v>30.150500000000001</v>
      </c>
      <c r="M2092" s="1">
        <v>9.4779999999999998</v>
      </c>
      <c r="N2092" s="2">
        <v>0.308</v>
      </c>
      <c r="O2092" s="2">
        <v>0.71</v>
      </c>
      <c r="P2092" s="2">
        <v>0.20599999999999999</v>
      </c>
      <c r="Q2092" s="2">
        <v>0</v>
      </c>
      <c r="R2092" s="2">
        <v>0.83599999999999997</v>
      </c>
      <c r="S2092" s="2">
        <v>0.628</v>
      </c>
      <c r="T2092" s="2">
        <v>1.2E-2</v>
      </c>
      <c r="U2092" s="2">
        <v>0.14000000000000001</v>
      </c>
      <c r="V2092" s="2">
        <v>0.09</v>
      </c>
      <c r="W2092" s="2">
        <v>2.5000000000000001E-2</v>
      </c>
      <c r="X2092" s="2">
        <v>0.25800000000000001</v>
      </c>
      <c r="Y2092" s="2">
        <v>4.2000000000000003E-2</v>
      </c>
      <c r="Z2092" s="2">
        <v>0.11600000000000001</v>
      </c>
      <c r="AA2092" s="2">
        <v>0.17199999999999999</v>
      </c>
      <c r="AB2092" s="2">
        <v>0.98499999999999999</v>
      </c>
      <c r="AC2092" s="2">
        <v>0.84399999999999997</v>
      </c>
      <c r="AD2092" s="2">
        <v>0.32100000000000001</v>
      </c>
      <c r="AE2092" s="2">
        <v>0.66500000000000004</v>
      </c>
      <c r="AF2092" s="2">
        <v>3.0000000000000001E-3</v>
      </c>
      <c r="AG2092" s="2">
        <v>2E-3</v>
      </c>
      <c r="AH2092" s="2">
        <v>0.73099999999999998</v>
      </c>
      <c r="AI2092" s="2">
        <v>0</v>
      </c>
      <c r="AJ2092" s="2">
        <v>0</v>
      </c>
      <c r="AK2092">
        <v>636149</v>
      </c>
      <c r="AL2092">
        <v>562.55999999999995</v>
      </c>
      <c r="AM2092" t="s">
        <v>64</v>
      </c>
      <c r="AN2092" s="3">
        <v>0.83227703409904696</v>
      </c>
      <c r="AO2092" s="3">
        <v>7.9133991508047244E-3</v>
      </c>
      <c r="AP2092" s="3">
        <v>0.83169950662444658</v>
      </c>
      <c r="AQ2092" s="3">
        <v>8.1609673433962852E-3</v>
      </c>
      <c r="AR2092" s="3">
        <v>0.93721987983057997</v>
      </c>
      <c r="AS2092" s="3">
        <v>3.231084287443938E-3</v>
      </c>
      <c r="AT2092" s="10">
        <v>1.835823059082031E-3</v>
      </c>
      <c r="AU2092" s="1">
        <v>634.6015625</v>
      </c>
      <c r="AV2092" s="5">
        <v>5493448.81038961</v>
      </c>
      <c r="AW2092" s="9">
        <v>0.15555334091186521</v>
      </c>
      <c r="AX2092">
        <v>2</v>
      </c>
      <c r="AY2092" t="s">
        <v>50</v>
      </c>
      <c r="AZ2092" s="9">
        <f>AVERAGE(MainTable[[#This Row],[f1]:[f4]])</f>
        <v>0.47599999999999998</v>
      </c>
      <c r="BA2092" s="9">
        <f>AVERAGE(MainTable[[#This Row],[l1]:[l3]])</f>
        <v>8.0666666666666678E-2</v>
      </c>
      <c r="BB2092" s="9">
        <f>AVERAGE(MainTable[[#This Row],[n1]:[lsc]])</f>
        <v>0.26633333333333331</v>
      </c>
      <c r="BC2092" s="9">
        <f>AVERAGE(MainTable[[#This Row],[density]:[clsCoef]])</f>
        <v>0.58250000000000002</v>
      </c>
      <c r="BD2092" s="9">
        <f>AVERAGE(MainTable[[#This Row],[t2]:[t4]])</f>
        <v>0.24533333333333332</v>
      </c>
      <c r="BE2092" s="9">
        <f>AVERAGE(MainTable[[#This Row],[c1]:[c2]])</f>
        <v>0</v>
      </c>
      <c r="BF2092" s="9">
        <f>AVERAGE(MainTable[[#This Row],[n3]], MainTable[[#This Row],[n1]], MainTable[[#This Row],[n4]])</f>
        <v>6.0999999999999999E-2</v>
      </c>
      <c r="BG2092" s="9" t="str">
        <f>VLOOKUP(MainTable[[#This Row],[model]],ModelNames,4,FALSE)</f>
        <v>Discriminant</v>
      </c>
      <c r="BH2092" s="9" cm="1">
        <f t="array" ref="BH2092">MEDIAN(IF($AM$2:$AM$2385=AM2092,$AN$2:$AN$2385))</f>
        <v>0.83860904466088915</v>
      </c>
      <c r="BI2092" s="9" t="str" cm="1">
        <f t="array" ref="BI2092">LEFT(A2092, MIN(IFERROR(FIND({"_binarized","_clean","_converted"}, A2092), LEN(A2092)+1))-1)</f>
        <v>pol</v>
      </c>
    </row>
    <row r="2093" spans="1:61" x14ac:dyDescent="0.25">
      <c r="A2093" t="s">
        <v>147</v>
      </c>
      <c r="B2093" s="6">
        <v>5188</v>
      </c>
      <c r="C2093">
        <v>21</v>
      </c>
      <c r="D2093">
        <v>20</v>
      </c>
      <c r="E2093">
        <v>0</v>
      </c>
      <c r="F2093" s="1">
        <v>1</v>
      </c>
      <c r="G2093">
        <v>0</v>
      </c>
      <c r="H2093">
        <v>0</v>
      </c>
      <c r="I2093" s="1">
        <v>8.6362890502309302</v>
      </c>
      <c r="J2093" s="1">
        <v>3.3025860658234629</v>
      </c>
      <c r="K2093" s="1">
        <v>1.4703950036092861</v>
      </c>
      <c r="L2093" s="1">
        <v>6.7949000000000002</v>
      </c>
      <c r="M2093" s="1">
        <v>3.0884</v>
      </c>
      <c r="N2093" s="2">
        <v>0.28899999999999998</v>
      </c>
      <c r="O2093" s="2">
        <v>0.37</v>
      </c>
      <c r="P2093" s="2">
        <v>0.17299999999999999</v>
      </c>
      <c r="Q2093" s="2">
        <v>0</v>
      </c>
      <c r="R2093" s="2">
        <v>0.65200000000000002</v>
      </c>
      <c r="S2093" s="2">
        <v>0.64600000000000002</v>
      </c>
      <c r="T2093" s="2">
        <v>4.0000000000000001E-3</v>
      </c>
      <c r="U2093" s="2">
        <v>0.152</v>
      </c>
      <c r="V2093" s="2">
        <v>9.6000000000000002E-2</v>
      </c>
      <c r="W2093" s="2">
        <v>0.10299999999999999</v>
      </c>
      <c r="X2093" s="2">
        <v>0.188</v>
      </c>
      <c r="Y2093" s="2">
        <v>0.20799999999999999</v>
      </c>
      <c r="Z2093" s="2">
        <v>0.13500000000000001</v>
      </c>
      <c r="AA2093" s="2">
        <v>0.433</v>
      </c>
      <c r="AB2093" s="2">
        <v>0.95899999999999996</v>
      </c>
      <c r="AC2093" s="2">
        <v>0.85099999999999998</v>
      </c>
      <c r="AD2093" s="2">
        <v>0.21299999999999999</v>
      </c>
      <c r="AE2093" s="2">
        <v>0.76600000000000001</v>
      </c>
      <c r="AF2093" s="2">
        <v>4.0000000000000001E-3</v>
      </c>
      <c r="AG2093" s="2">
        <v>2E-3</v>
      </c>
      <c r="AH2093" s="2">
        <v>0.4</v>
      </c>
      <c r="AI2093" s="2">
        <v>0</v>
      </c>
      <c r="AJ2093" s="2">
        <v>0</v>
      </c>
      <c r="AK2093">
        <v>354676</v>
      </c>
      <c r="AL2093">
        <v>38.36</v>
      </c>
      <c r="AM2093" t="s">
        <v>64</v>
      </c>
      <c r="AN2093" s="3">
        <v>0.83134226304944436</v>
      </c>
      <c r="AO2093" s="3">
        <v>9.3350082792396458E-3</v>
      </c>
      <c r="AP2093" s="3">
        <v>0.83009069927759405</v>
      </c>
      <c r="AQ2093" s="3">
        <v>9.7510952176250026E-3</v>
      </c>
      <c r="AR2093" s="3">
        <v>0.90102988484157243</v>
      </c>
      <c r="AS2093" s="3">
        <v>9.2463227760399558E-3</v>
      </c>
      <c r="AT2093" s="10">
        <v>1.4456987000000001E-3</v>
      </c>
      <c r="AU2093" s="1">
        <v>306.6796875</v>
      </c>
      <c r="AV2093" s="5">
        <v>3589959.5560466382</v>
      </c>
      <c r="AW2093" s="9">
        <v>3.885650634765625E-2</v>
      </c>
      <c r="AX2093">
        <v>2</v>
      </c>
      <c r="AY2093" t="s">
        <v>50</v>
      </c>
      <c r="AZ2093" s="9">
        <f>AVERAGE(MainTable[[#This Row],[f1]:[f4]])</f>
        <v>0.36819999999999997</v>
      </c>
      <c r="BA2093" s="9">
        <f>AVERAGE(MainTable[[#This Row],[l1]:[l3]])</f>
        <v>8.4000000000000005E-2</v>
      </c>
      <c r="BB2093" s="9">
        <f>AVERAGE(MainTable[[#This Row],[n1]:[lsc]])</f>
        <v>0.33766666666666662</v>
      </c>
      <c r="BC2093" s="9">
        <f>AVERAGE(MainTable[[#This Row],[density]:[clsCoef]])</f>
        <v>0.53200000000000003</v>
      </c>
      <c r="BD2093" s="9">
        <f>AVERAGE(MainTable[[#This Row],[t2]:[t4]])</f>
        <v>0.13533333333333333</v>
      </c>
      <c r="BE2093" s="9">
        <f>AVERAGE(MainTable[[#This Row],[c1]:[c2]])</f>
        <v>0</v>
      </c>
      <c r="BF2093" s="9">
        <f>AVERAGE(MainTable[[#This Row],[n3]], MainTable[[#This Row],[n1]], MainTable[[#This Row],[n4]])</f>
        <v>0.14866666666666667</v>
      </c>
      <c r="BG2093" s="9" t="str">
        <f>VLOOKUP(MainTable[[#This Row],[model]],ModelNames,4,FALSE)</f>
        <v>Discriminant</v>
      </c>
      <c r="BH2093" s="9" cm="1">
        <f t="array" ref="BH2093">MEDIAN(IF($AM$2:$AM$2385=AM2093,$AN$2:$AN$2385))</f>
        <v>0.83860904466088915</v>
      </c>
      <c r="BI2093" s="9" t="str" cm="1">
        <f t="array" ref="BI2093">LEFT(A2093, MIN(IFERROR(FIND({"_binarized","_clean","_converted"}, A2093), LEN(A2093)+1))-1)</f>
        <v>kdd_ipums_la_97_small</v>
      </c>
    </row>
    <row r="2094" spans="1:61" x14ac:dyDescent="0.25">
      <c r="A2094" t="s">
        <v>189</v>
      </c>
      <c r="B2094" s="6">
        <v>900</v>
      </c>
      <c r="C2094">
        <v>8</v>
      </c>
      <c r="D2094">
        <v>7</v>
      </c>
      <c r="E2094">
        <v>0</v>
      </c>
      <c r="F2094" s="1">
        <v>1</v>
      </c>
      <c r="G2094">
        <v>0</v>
      </c>
      <c r="H2094">
        <v>0</v>
      </c>
      <c r="I2094" s="1">
        <v>5.2499724376447023</v>
      </c>
      <c r="J2094" s="1">
        <v>1.7492984325181951</v>
      </c>
      <c r="K2094" s="1">
        <v>1.098808175602237</v>
      </c>
      <c r="L2094" s="1">
        <v>4.4414999999999996</v>
      </c>
      <c r="M2094" s="1">
        <v>3.5278999999999998</v>
      </c>
      <c r="N2094" s="2">
        <v>0.28899999999999998</v>
      </c>
      <c r="O2094" s="2">
        <v>0.376</v>
      </c>
      <c r="P2094" s="2">
        <v>0.192</v>
      </c>
      <c r="Q2094" s="2">
        <v>6.3E-2</v>
      </c>
      <c r="R2094" s="2">
        <v>0.9</v>
      </c>
      <c r="S2094" s="2">
        <v>0.68400000000000005</v>
      </c>
      <c r="T2094" s="2">
        <v>1.2999999999999999E-2</v>
      </c>
      <c r="U2094" s="2">
        <v>0.14000000000000001</v>
      </c>
      <c r="V2094" s="2">
        <v>8.7999999999999995E-2</v>
      </c>
      <c r="W2094" s="2">
        <v>8.8999999999999996E-2</v>
      </c>
      <c r="X2094" s="2">
        <v>0.246</v>
      </c>
      <c r="Y2094" s="2">
        <v>0.17</v>
      </c>
      <c r="Z2094" s="2">
        <v>0.108</v>
      </c>
      <c r="AA2094" s="2">
        <v>0.36399999999999999</v>
      </c>
      <c r="AB2094" s="2">
        <v>0.97299999999999998</v>
      </c>
      <c r="AC2094" s="2">
        <v>0.71399999999999997</v>
      </c>
      <c r="AD2094" s="2">
        <v>0.186</v>
      </c>
      <c r="AE2094" s="2">
        <v>0.60899999999999999</v>
      </c>
      <c r="AF2094" s="2">
        <v>8.0000000000000002E-3</v>
      </c>
      <c r="AG2094" s="2">
        <v>3.0000000000000001E-3</v>
      </c>
      <c r="AH2094" s="2">
        <v>0.42899999999999999</v>
      </c>
      <c r="AI2094" s="2">
        <v>0</v>
      </c>
      <c r="AJ2094" s="2">
        <v>0</v>
      </c>
      <c r="AK2094">
        <v>64618</v>
      </c>
      <c r="AL2094">
        <v>2.0099999999999998</v>
      </c>
      <c r="AM2094" t="s">
        <v>57</v>
      </c>
      <c r="AN2094" s="3">
        <v>0.82888888888888879</v>
      </c>
      <c r="AO2094" s="3">
        <v>2.8414915227876501E-2</v>
      </c>
      <c r="AP2094" s="3">
        <v>0.82885547495858081</v>
      </c>
      <c r="AQ2094" s="3">
        <v>2.8429810690887729E-2</v>
      </c>
      <c r="AR2094" s="3">
        <v>0.86720987654321002</v>
      </c>
      <c r="AS2094" s="3">
        <v>2.9599171587990809E-2</v>
      </c>
      <c r="AT2094" s="10">
        <v>1.613378524780273E-3</v>
      </c>
      <c r="AU2094" s="1">
        <v>346.39453125</v>
      </c>
      <c r="AV2094" s="5">
        <v>557835.61400916206</v>
      </c>
      <c r="AW2094" s="9">
        <v>8.6076974868774414E-2</v>
      </c>
      <c r="AX2094">
        <v>24</v>
      </c>
      <c r="AY2094" t="s">
        <v>50</v>
      </c>
      <c r="AZ2094" s="9">
        <f>AVERAGE(MainTable[[#This Row],[f1]:[f4]])</f>
        <v>0.44300000000000006</v>
      </c>
      <c r="BA2094" s="9">
        <f>AVERAGE(MainTable[[#This Row],[l1]:[l3]])</f>
        <v>8.033333333333334E-2</v>
      </c>
      <c r="BB2094" s="9">
        <f>AVERAGE(MainTable[[#This Row],[n1]:[lsc]])</f>
        <v>0.32500000000000001</v>
      </c>
      <c r="BC2094" s="9">
        <f>AVERAGE(MainTable[[#This Row],[density]:[clsCoef]])</f>
        <v>0.44999999999999996</v>
      </c>
      <c r="BD2094" s="9">
        <f>AVERAGE(MainTable[[#This Row],[t2]:[t4]])</f>
        <v>0.14666666666666667</v>
      </c>
      <c r="BE2094" s="9">
        <f>AVERAGE(MainTable[[#This Row],[c1]:[c2]])</f>
        <v>0</v>
      </c>
      <c r="BF2094" s="9">
        <f>AVERAGE(MainTable[[#This Row],[n3]], MainTable[[#This Row],[n1]], MainTable[[#This Row],[n4]])</f>
        <v>0.12233333333333334</v>
      </c>
      <c r="BG2094" s="9" t="str">
        <f>VLOOKUP(MainTable[[#This Row],[model]],ModelNames,4,FALSE)</f>
        <v>Tree-based</v>
      </c>
      <c r="BH2094" s="9" cm="1">
        <f t="array" ref="BH2094">MEDIAN(IF($AM$2:$AM$2385=AM2094,$AN$2:$AN$2385))</f>
        <v>0.84387062005572167</v>
      </c>
      <c r="BI2094" s="9" t="str" cm="1">
        <f t="array" ref="BI2094">LEFT(A2094, MIN(IFERROR(FIND({"_binarized","_clean","_converted"}, A2094), LEN(A2094)+1))-1)</f>
        <v>Raisin</v>
      </c>
    </row>
    <row r="2095" spans="1:61" x14ac:dyDescent="0.25">
      <c r="A2095" t="s">
        <v>132</v>
      </c>
      <c r="B2095" s="6">
        <v>13488</v>
      </c>
      <c r="C2095">
        <v>17</v>
      </c>
      <c r="D2095">
        <v>16</v>
      </c>
      <c r="E2095">
        <v>0</v>
      </c>
      <c r="F2095" s="1">
        <v>1</v>
      </c>
      <c r="G2095">
        <v>0</v>
      </c>
      <c r="H2095">
        <v>0</v>
      </c>
      <c r="I2095" s="1">
        <v>119.9856017277927</v>
      </c>
      <c r="J2095" s="1">
        <v>355.62645448257172</v>
      </c>
      <c r="K2095" s="1">
        <v>6.8335313784641638</v>
      </c>
      <c r="L2095" s="1">
        <v>10.815200000000001</v>
      </c>
      <c r="M2095" s="1">
        <v>7.5679999999999996</v>
      </c>
      <c r="N2095" s="2">
        <v>0.38400000000000001</v>
      </c>
      <c r="O2095" s="2">
        <v>0.73599999999999999</v>
      </c>
      <c r="P2095" s="2">
        <v>0.315</v>
      </c>
      <c r="Q2095" s="2">
        <v>5.5E-2</v>
      </c>
      <c r="R2095" s="2">
        <v>0.999</v>
      </c>
      <c r="S2095" s="2">
        <v>0.99299999999999999</v>
      </c>
      <c r="T2095" s="2">
        <v>0.04</v>
      </c>
      <c r="U2095" s="2">
        <v>0.18099999999999999</v>
      </c>
      <c r="V2095" s="2">
        <v>0.13400000000000001</v>
      </c>
      <c r="W2095" s="2">
        <v>9.2999999999999999E-2</v>
      </c>
      <c r="X2095" s="2">
        <v>0.41399999999999998</v>
      </c>
      <c r="Y2095" s="2">
        <v>0.184</v>
      </c>
      <c r="Z2095" s="2">
        <v>0.113</v>
      </c>
      <c r="AA2095" s="2">
        <v>0.69199999999999995</v>
      </c>
      <c r="AB2095" s="2">
        <v>0.999</v>
      </c>
      <c r="AC2095" s="2">
        <v>0.82099999999999995</v>
      </c>
      <c r="AD2095" s="2">
        <v>0.26700000000000002</v>
      </c>
      <c r="AE2095" s="2">
        <v>0.72499999999999998</v>
      </c>
      <c r="AF2095" s="2">
        <v>1E-3</v>
      </c>
      <c r="AG2095" s="2">
        <v>1E-3</v>
      </c>
      <c r="AH2095" s="2">
        <v>0.68799999999999994</v>
      </c>
      <c r="AI2095" s="2">
        <v>0</v>
      </c>
      <c r="AJ2095" s="2">
        <v>0</v>
      </c>
      <c r="AK2095">
        <v>1747783</v>
      </c>
      <c r="AL2095">
        <v>762.13</v>
      </c>
      <c r="AM2095" t="s">
        <v>62</v>
      </c>
      <c r="AN2095" s="3">
        <v>0.82577080263522085</v>
      </c>
      <c r="AO2095" s="3">
        <v>5.7113179475607213E-3</v>
      </c>
      <c r="AP2095" s="3">
        <v>0.82571539979391617</v>
      </c>
      <c r="AQ2095" s="3">
        <v>5.7320618745031887E-3</v>
      </c>
      <c r="AT2095" s="10">
        <v>2.014398574829102E-3</v>
      </c>
      <c r="AU2095" s="1">
        <v>425.37109375</v>
      </c>
      <c r="AV2095" s="5">
        <v>6696787.8991596643</v>
      </c>
      <c r="AW2095" s="9">
        <v>0.47748994827270508</v>
      </c>
      <c r="AX2095">
        <v>6</v>
      </c>
      <c r="AY2095" t="s">
        <v>50</v>
      </c>
      <c r="AZ2095" s="9">
        <f>AVERAGE(MainTable[[#This Row],[f1]:[f4]])</f>
        <v>0.61959999999999993</v>
      </c>
      <c r="BA2095" s="9">
        <f>AVERAGE(MainTable[[#This Row],[l1]:[l3]])</f>
        <v>0.11833333333333333</v>
      </c>
      <c r="BB2095" s="9">
        <f>AVERAGE(MainTable[[#This Row],[n1]:[lsc]])</f>
        <v>0.41583333333333333</v>
      </c>
      <c r="BC2095" s="9">
        <f>AVERAGE(MainTable[[#This Row],[density]:[clsCoef]])</f>
        <v>0.54400000000000004</v>
      </c>
      <c r="BD2095" s="9">
        <f>AVERAGE(MainTable[[#This Row],[t2]:[t4]])</f>
        <v>0.22999999999999998</v>
      </c>
      <c r="BE2095" s="9">
        <f>AVERAGE(MainTable[[#This Row],[c1]:[c2]])</f>
        <v>0</v>
      </c>
      <c r="BF2095" s="9">
        <f>AVERAGE(MainTable[[#This Row],[n3]], MainTable[[#This Row],[n1]], MainTable[[#This Row],[n4]])</f>
        <v>0.13</v>
      </c>
      <c r="BG2095" s="9" t="str">
        <f>VLOOKUP(MainTable[[#This Row],[model]],ModelNames,4,FALSE)</f>
        <v>Linear</v>
      </c>
      <c r="BH2095" s="9" cm="1">
        <f t="array" ref="BH2095">MEDIAN(IF($AM$2:$AM$2385=AM2095,$AN$2:$AN$2385))</f>
        <v>0.84909999999999997</v>
      </c>
      <c r="BI2095" s="9" t="str" cm="1">
        <f t="array" ref="BI2095">LEFT(A2095, MIN(IFERROR(FIND({"_binarized","_clean","_converted"}, A2095), LEN(A2095)+1))-1)</f>
        <v>house_16h</v>
      </c>
    </row>
    <row r="2096" spans="1:61" x14ac:dyDescent="0.25">
      <c r="A2096" t="s">
        <v>147</v>
      </c>
      <c r="B2096" s="6">
        <v>5188</v>
      </c>
      <c r="C2096">
        <v>21</v>
      </c>
      <c r="D2096">
        <v>20</v>
      </c>
      <c r="E2096">
        <v>0</v>
      </c>
      <c r="F2096" s="1">
        <v>1</v>
      </c>
      <c r="G2096">
        <v>0</v>
      </c>
      <c r="H2096">
        <v>0</v>
      </c>
      <c r="I2096" s="1">
        <v>8.6362890502309302</v>
      </c>
      <c r="J2096" s="1">
        <v>3.3025860658234629</v>
      </c>
      <c r="K2096" s="1">
        <v>1.4703950036092861</v>
      </c>
      <c r="L2096" s="1">
        <v>6.7949000000000002</v>
      </c>
      <c r="M2096" s="1">
        <v>3.0884</v>
      </c>
      <c r="N2096" s="2">
        <v>0.28899999999999998</v>
      </c>
      <c r="O2096" s="2">
        <v>0.37</v>
      </c>
      <c r="P2096" s="2">
        <v>0.17299999999999999</v>
      </c>
      <c r="Q2096" s="2">
        <v>0</v>
      </c>
      <c r="R2096" s="2">
        <v>0.65200000000000002</v>
      </c>
      <c r="S2096" s="2">
        <v>0.64600000000000002</v>
      </c>
      <c r="T2096" s="2">
        <v>4.0000000000000001E-3</v>
      </c>
      <c r="U2096" s="2">
        <v>0.152</v>
      </c>
      <c r="V2096" s="2">
        <v>9.6000000000000002E-2</v>
      </c>
      <c r="W2096" s="2">
        <v>0.10299999999999999</v>
      </c>
      <c r="X2096" s="2">
        <v>0.188</v>
      </c>
      <c r="Y2096" s="2">
        <v>0.20799999999999999</v>
      </c>
      <c r="Z2096" s="2">
        <v>0.13500000000000001</v>
      </c>
      <c r="AA2096" s="2">
        <v>0.433</v>
      </c>
      <c r="AB2096" s="2">
        <v>0.95899999999999996</v>
      </c>
      <c r="AC2096" s="2">
        <v>0.85099999999999998</v>
      </c>
      <c r="AD2096" s="2">
        <v>0.21299999999999999</v>
      </c>
      <c r="AE2096" s="2">
        <v>0.76600000000000001</v>
      </c>
      <c r="AF2096" s="2">
        <v>4.0000000000000001E-3</v>
      </c>
      <c r="AG2096" s="2">
        <v>2E-3</v>
      </c>
      <c r="AH2096" s="2">
        <v>0.4</v>
      </c>
      <c r="AI2096" s="2">
        <v>0</v>
      </c>
      <c r="AJ2096" s="2">
        <v>0</v>
      </c>
      <c r="AK2096">
        <v>354676</v>
      </c>
      <c r="AL2096">
        <v>38.36</v>
      </c>
      <c r="AM2096" t="s">
        <v>60</v>
      </c>
      <c r="AN2096" s="3">
        <v>0.82556340265661843</v>
      </c>
      <c r="AO2096" s="3">
        <v>1.3272982105575671E-2</v>
      </c>
      <c r="AP2096" s="3">
        <v>0.8242876971104961</v>
      </c>
      <c r="AQ2096" s="3">
        <v>1.368508296498082E-2</v>
      </c>
      <c r="AT2096" s="10">
        <v>1.5473126999999999E-3</v>
      </c>
      <c r="AU2096" s="1">
        <v>290.8125</v>
      </c>
      <c r="AV2096" s="5">
        <v>3354202.3390190909</v>
      </c>
      <c r="AW2096" s="9">
        <v>0.19437861442565921</v>
      </c>
      <c r="AX2096">
        <v>16</v>
      </c>
      <c r="AY2096" t="s">
        <v>50</v>
      </c>
      <c r="AZ2096" s="9">
        <f>AVERAGE(MainTable[[#This Row],[f1]:[f4]])</f>
        <v>0.36819999999999997</v>
      </c>
      <c r="BA2096" s="9">
        <f>AVERAGE(MainTable[[#This Row],[l1]:[l3]])</f>
        <v>8.4000000000000005E-2</v>
      </c>
      <c r="BB2096" s="9">
        <f>AVERAGE(MainTable[[#This Row],[n1]:[lsc]])</f>
        <v>0.33766666666666662</v>
      </c>
      <c r="BC2096" s="9">
        <f>AVERAGE(MainTable[[#This Row],[density]:[clsCoef]])</f>
        <v>0.53200000000000003</v>
      </c>
      <c r="BD2096" s="9">
        <f>AVERAGE(MainTable[[#This Row],[t2]:[t4]])</f>
        <v>0.13533333333333333</v>
      </c>
      <c r="BE2096" s="9">
        <f>AVERAGE(MainTable[[#This Row],[c1]:[c2]])</f>
        <v>0</v>
      </c>
      <c r="BF2096" s="9">
        <f>AVERAGE(MainTable[[#This Row],[n3]], MainTable[[#This Row],[n1]], MainTable[[#This Row],[n4]])</f>
        <v>0.14866666666666667</v>
      </c>
      <c r="BG2096" s="9" t="str">
        <f>VLOOKUP(MainTable[[#This Row],[model]],ModelNames,4,FALSE)</f>
        <v>Linear</v>
      </c>
      <c r="BH2096" s="9" cm="1">
        <f t="array" ref="BH2096">MEDIAN(IF($AM$2:$AM$2385=AM2096,$AN$2:$AN$2385))</f>
        <v>0.84154689776823377</v>
      </c>
      <c r="BI2096" s="9" t="str" cm="1">
        <f t="array" ref="BI2096">LEFT(A2096, MIN(IFERROR(FIND({"_binarized","_clean","_converted"}, A2096), LEN(A2096)+1))-1)</f>
        <v>kdd_ipums_la_97_small</v>
      </c>
    </row>
    <row r="2097" spans="1:61" x14ac:dyDescent="0.25">
      <c r="A2097" t="s">
        <v>132</v>
      </c>
      <c r="B2097" s="6">
        <v>13488</v>
      </c>
      <c r="C2097">
        <v>17</v>
      </c>
      <c r="D2097">
        <v>16</v>
      </c>
      <c r="E2097">
        <v>0</v>
      </c>
      <c r="F2097" s="1">
        <v>1</v>
      </c>
      <c r="G2097">
        <v>0</v>
      </c>
      <c r="H2097">
        <v>0</v>
      </c>
      <c r="I2097" s="1">
        <v>119.9856017277927</v>
      </c>
      <c r="J2097" s="1">
        <v>355.62645448257172</v>
      </c>
      <c r="K2097" s="1">
        <v>6.8335313784641638</v>
      </c>
      <c r="L2097" s="1">
        <v>10.815200000000001</v>
      </c>
      <c r="M2097" s="1">
        <v>7.5679999999999996</v>
      </c>
      <c r="N2097" s="2">
        <v>0.38400000000000001</v>
      </c>
      <c r="O2097" s="2">
        <v>0.73599999999999999</v>
      </c>
      <c r="P2097" s="2">
        <v>0.315</v>
      </c>
      <c r="Q2097" s="2">
        <v>5.5E-2</v>
      </c>
      <c r="R2097" s="2">
        <v>0.999</v>
      </c>
      <c r="S2097" s="2">
        <v>0.99299999999999999</v>
      </c>
      <c r="T2097" s="2">
        <v>0.04</v>
      </c>
      <c r="U2097" s="2">
        <v>0.18099999999999999</v>
      </c>
      <c r="V2097" s="2">
        <v>0.13400000000000001</v>
      </c>
      <c r="W2097" s="2">
        <v>9.2999999999999999E-2</v>
      </c>
      <c r="X2097" s="2">
        <v>0.41399999999999998</v>
      </c>
      <c r="Y2097" s="2">
        <v>0.184</v>
      </c>
      <c r="Z2097" s="2">
        <v>0.113</v>
      </c>
      <c r="AA2097" s="2">
        <v>0.69199999999999995</v>
      </c>
      <c r="AB2097" s="2">
        <v>0.999</v>
      </c>
      <c r="AC2097" s="2">
        <v>0.82099999999999995</v>
      </c>
      <c r="AD2097" s="2">
        <v>0.26700000000000002</v>
      </c>
      <c r="AE2097" s="2">
        <v>0.72499999999999998</v>
      </c>
      <c r="AF2097" s="2">
        <v>1E-3</v>
      </c>
      <c r="AG2097" s="2">
        <v>1E-3</v>
      </c>
      <c r="AH2097" s="2">
        <v>0.68799999999999994</v>
      </c>
      <c r="AI2097" s="2">
        <v>0</v>
      </c>
      <c r="AJ2097" s="2">
        <v>0</v>
      </c>
      <c r="AK2097">
        <v>1747783</v>
      </c>
      <c r="AL2097">
        <v>762.13</v>
      </c>
      <c r="AM2097" t="s">
        <v>60</v>
      </c>
      <c r="AN2097" s="3">
        <v>0.82465906026876079</v>
      </c>
      <c r="AO2097" s="3">
        <v>5.0075564933439887E-3</v>
      </c>
      <c r="AP2097" s="3">
        <v>0.82454975971630584</v>
      </c>
      <c r="AQ2097" s="3">
        <v>4.9868019575791201E-3</v>
      </c>
      <c r="AT2097" s="10">
        <v>1.902341842651367E-3</v>
      </c>
      <c r="AU2097" s="1">
        <v>421.109375</v>
      </c>
      <c r="AV2097" s="5">
        <v>7091259.6766512096</v>
      </c>
      <c r="AW2097" s="9">
        <v>0.31273746490478521</v>
      </c>
      <c r="AX2097">
        <v>16</v>
      </c>
      <c r="AY2097" t="s">
        <v>50</v>
      </c>
      <c r="AZ2097" s="9">
        <f>AVERAGE(MainTable[[#This Row],[f1]:[f4]])</f>
        <v>0.61959999999999993</v>
      </c>
      <c r="BA2097" s="9">
        <f>AVERAGE(MainTable[[#This Row],[l1]:[l3]])</f>
        <v>0.11833333333333333</v>
      </c>
      <c r="BB2097" s="9">
        <f>AVERAGE(MainTable[[#This Row],[n1]:[lsc]])</f>
        <v>0.41583333333333333</v>
      </c>
      <c r="BC2097" s="9">
        <f>AVERAGE(MainTable[[#This Row],[density]:[clsCoef]])</f>
        <v>0.54400000000000004</v>
      </c>
      <c r="BD2097" s="9">
        <f>AVERAGE(MainTable[[#This Row],[t2]:[t4]])</f>
        <v>0.22999999999999998</v>
      </c>
      <c r="BE2097" s="9">
        <f>AVERAGE(MainTable[[#This Row],[c1]:[c2]])</f>
        <v>0</v>
      </c>
      <c r="BF2097" s="9">
        <f>AVERAGE(MainTable[[#This Row],[n3]], MainTable[[#This Row],[n1]], MainTable[[#This Row],[n4]])</f>
        <v>0.13</v>
      </c>
      <c r="BG2097" s="9" t="str">
        <f>VLOOKUP(MainTable[[#This Row],[model]],ModelNames,4,FALSE)</f>
        <v>Linear</v>
      </c>
      <c r="BH2097" s="9" cm="1">
        <f t="array" ref="BH2097">MEDIAN(IF($AM$2:$AM$2385=AM2097,$AN$2:$AN$2385))</f>
        <v>0.84154689776823377</v>
      </c>
      <c r="BI2097" s="9" t="str" cm="1">
        <f t="array" ref="BI2097">LEFT(A2097, MIN(IFERROR(FIND({"_binarized","_clean","_converted"}, A2097), LEN(A2097)+1))-1)</f>
        <v>house_16h</v>
      </c>
    </row>
    <row r="2098" spans="1:61" x14ac:dyDescent="0.25">
      <c r="A2098" t="s">
        <v>161</v>
      </c>
      <c r="B2098" s="6">
        <v>72998</v>
      </c>
      <c r="C2098">
        <v>51</v>
      </c>
      <c r="D2098">
        <v>50</v>
      </c>
      <c r="E2098">
        <v>0</v>
      </c>
      <c r="F2098" s="1">
        <v>1</v>
      </c>
      <c r="G2098">
        <v>0</v>
      </c>
      <c r="H2098">
        <v>0</v>
      </c>
      <c r="I2098" s="1">
        <v>1.5705103540061749</v>
      </c>
      <c r="J2098" s="1">
        <v>1809.833648400042</v>
      </c>
      <c r="K2098" s="1">
        <v>22.81289910731984</v>
      </c>
      <c r="L2098" s="1">
        <v>11.534800000000001</v>
      </c>
      <c r="M2098" s="1">
        <v>4.9804000000000004</v>
      </c>
      <c r="N2098" s="2">
        <v>0.29299999999999998</v>
      </c>
      <c r="O2098" s="2">
        <v>0.63200000000000001</v>
      </c>
      <c r="P2098" s="2">
        <v>0.13400000000000001</v>
      </c>
      <c r="Q2098" s="2">
        <v>0.215</v>
      </c>
      <c r="R2098" s="2">
        <v>0.97899999999999998</v>
      </c>
      <c r="S2098" s="2">
        <v>0.94799999999999995</v>
      </c>
      <c r="T2098" s="2">
        <v>1E-3</v>
      </c>
      <c r="U2098" s="2">
        <v>0.112</v>
      </c>
      <c r="V2098" s="2">
        <v>7.0000000000000007E-2</v>
      </c>
      <c r="W2098" s="2">
        <v>7.9000000000000001E-2</v>
      </c>
      <c r="X2098" s="2">
        <v>0.371</v>
      </c>
      <c r="Y2098" s="2">
        <v>0.16</v>
      </c>
      <c r="Z2098" s="2">
        <v>0.10199999999999999</v>
      </c>
      <c r="AA2098" s="2">
        <v>0.54800000000000004</v>
      </c>
      <c r="AB2098" s="2">
        <v>0.998</v>
      </c>
      <c r="AC2098" s="2">
        <v>0.502</v>
      </c>
      <c r="AD2098" s="2">
        <v>0</v>
      </c>
      <c r="AE2098" s="2">
        <v>0.5</v>
      </c>
      <c r="AF2098" s="2">
        <v>3.0000000000000001E-3</v>
      </c>
      <c r="AG2098" s="2">
        <v>0</v>
      </c>
      <c r="AH2098" s="2">
        <v>0.08</v>
      </c>
      <c r="AI2098" s="2">
        <v>0</v>
      </c>
      <c r="AJ2098" s="2">
        <v>0</v>
      </c>
      <c r="AK2098">
        <v>35091014</v>
      </c>
      <c r="AL2098">
        <v>34535</v>
      </c>
      <c r="AM2098" t="s">
        <v>64</v>
      </c>
      <c r="AN2098" s="3">
        <v>0.824132228985472</v>
      </c>
      <c r="AO2098" s="3">
        <v>3.8835186015398829E-3</v>
      </c>
      <c r="AP2098" s="3">
        <v>0.82394070970211897</v>
      </c>
      <c r="AQ2098" s="3">
        <v>3.9039336475509292E-3</v>
      </c>
      <c r="AR2098" s="3">
        <v>0.90196562300220751</v>
      </c>
      <c r="AS2098" s="3">
        <v>3.178291801610088E-3</v>
      </c>
      <c r="AT2098" s="10">
        <v>4.3506622314453116E-3</v>
      </c>
      <c r="AU2098" s="1">
        <v>1083.15625</v>
      </c>
      <c r="AV2098" s="5">
        <v>16779054.80052609</v>
      </c>
      <c r="AW2098" s="9">
        <v>0.23816418647766111</v>
      </c>
      <c r="AX2098">
        <v>2</v>
      </c>
      <c r="AY2098" t="s">
        <v>50</v>
      </c>
      <c r="AZ2098" s="9">
        <f>AVERAGE(MainTable[[#This Row],[f1]:[f4]])</f>
        <v>0.58160000000000001</v>
      </c>
      <c r="BA2098" s="9">
        <f>AVERAGE(MainTable[[#This Row],[l1]:[l3]])</f>
        <v>6.0999999999999999E-2</v>
      </c>
      <c r="BB2098" s="9">
        <f>AVERAGE(MainTable[[#This Row],[n1]:[lsc]])</f>
        <v>0.37633333333333335</v>
      </c>
      <c r="BC2098" s="9">
        <f>AVERAGE(MainTable[[#This Row],[density]:[clsCoef]])</f>
        <v>0.251</v>
      </c>
      <c r="BD2098" s="9">
        <f>AVERAGE(MainTable[[#This Row],[t2]:[t4]])</f>
        <v>2.7666666666666669E-2</v>
      </c>
      <c r="BE2098" s="9">
        <f>AVERAGE(MainTable[[#This Row],[c1]:[c2]])</f>
        <v>0</v>
      </c>
      <c r="BF2098" s="9">
        <f>AVERAGE(MainTable[[#This Row],[n3]], MainTable[[#This Row],[n1]], MainTable[[#This Row],[n4]])</f>
        <v>0.11366666666666665</v>
      </c>
      <c r="BG2098" s="9" t="str">
        <f>VLOOKUP(MainTable[[#This Row],[model]],ModelNames,4,FALSE)</f>
        <v>Discriminant</v>
      </c>
      <c r="BH2098" s="9" cm="1">
        <f t="array" ref="BH2098">MEDIAN(IF($AM$2:$AM$2385=AM2098,$AN$2:$AN$2385))</f>
        <v>0.83860904466088915</v>
      </c>
      <c r="BI2098" s="9" t="str" cm="1">
        <f t="array" ref="BI2098">LEFT(A2098, MIN(IFERROR(FIND({"_binarized","_clean","_converted"}, A2098), LEN(A2098)+1))-1)</f>
        <v>miniboone</v>
      </c>
    </row>
    <row r="2099" spans="1:61" x14ac:dyDescent="0.25">
      <c r="A2099" t="s">
        <v>107</v>
      </c>
      <c r="B2099" s="6">
        <v>566602</v>
      </c>
      <c r="C2099">
        <v>11</v>
      </c>
      <c r="D2099">
        <v>10</v>
      </c>
      <c r="E2099">
        <v>0</v>
      </c>
      <c r="F2099" s="1">
        <v>1</v>
      </c>
      <c r="G2099">
        <v>0</v>
      </c>
      <c r="H2099">
        <v>0</v>
      </c>
      <c r="I2099" s="1">
        <v>1000000</v>
      </c>
      <c r="J2099" s="1">
        <v>1.239775913546852</v>
      </c>
      <c r="K2099" s="1">
        <v>0.9460835840902202</v>
      </c>
      <c r="L2099" s="1">
        <v>47.161200000000001</v>
      </c>
      <c r="M2099" s="1">
        <v>26.5669</v>
      </c>
      <c r="N2099" s="2">
        <v>0.47599999999999998</v>
      </c>
      <c r="O2099" s="2">
        <v>0.95499999999999996</v>
      </c>
      <c r="P2099" s="2">
        <v>0.74</v>
      </c>
      <c r="Q2099" s="2">
        <v>0.19400000000000001</v>
      </c>
      <c r="R2099" s="2">
        <v>0.96899999999999997</v>
      </c>
      <c r="S2099" s="2">
        <v>0.96499999999999997</v>
      </c>
      <c r="T2099" s="2">
        <v>0.157</v>
      </c>
      <c r="U2099" s="2">
        <v>0.38</v>
      </c>
      <c r="V2099" s="2">
        <v>0.35399999999999998</v>
      </c>
      <c r="W2099" s="2">
        <v>0.122</v>
      </c>
      <c r="X2099" s="2">
        <v>0.379</v>
      </c>
      <c r="Y2099" s="2">
        <v>0.216</v>
      </c>
      <c r="Z2099" s="2">
        <v>0.245</v>
      </c>
      <c r="AA2099" s="2">
        <v>0.67500000000000004</v>
      </c>
      <c r="AB2099" s="2">
        <v>1</v>
      </c>
      <c r="AC2099" s="2">
        <v>0.95799999999999996</v>
      </c>
      <c r="AD2099" s="2">
        <v>0.46400000000000002</v>
      </c>
      <c r="AE2099" s="2">
        <v>0.89300000000000002</v>
      </c>
      <c r="AF2099" s="2">
        <v>1E-3</v>
      </c>
      <c r="AG2099" s="2">
        <v>1E-3</v>
      </c>
      <c r="AH2099" s="2">
        <v>0.8</v>
      </c>
      <c r="AI2099" s="2">
        <v>0</v>
      </c>
      <c r="AJ2099" s="2">
        <v>0</v>
      </c>
      <c r="AK2099">
        <v>104203820</v>
      </c>
      <c r="AL2099">
        <v>297.32</v>
      </c>
      <c r="AM2099" t="s">
        <v>51</v>
      </c>
      <c r="AN2099" s="3">
        <v>0.82232501603009212</v>
      </c>
      <c r="AO2099" s="3">
        <v>1.025500714253567E-3</v>
      </c>
      <c r="AP2099" s="3">
        <v>0.8222059347914964</v>
      </c>
      <c r="AQ2099" s="3">
        <v>1.0244403583648609E-3</v>
      </c>
      <c r="AT2099" s="10">
        <v>3997.6295309066768</v>
      </c>
      <c r="AU2099" s="1">
        <v>1006.28125</v>
      </c>
      <c r="AV2099" s="5">
        <v>141.7352447542811</v>
      </c>
      <c r="AW2099" s="9">
        <v>57.527483940124512</v>
      </c>
      <c r="AX2099">
        <v>12</v>
      </c>
      <c r="AY2099" t="s">
        <v>50</v>
      </c>
      <c r="AZ2099" s="9">
        <f>AVERAGE(MainTable[[#This Row],[f1]:[f4]])</f>
        <v>0.76459999999999995</v>
      </c>
      <c r="BA2099" s="9">
        <f>AVERAGE(MainTable[[#This Row],[l1]:[l3]])</f>
        <v>0.29699999999999999</v>
      </c>
      <c r="BB2099" s="9">
        <f>AVERAGE(MainTable[[#This Row],[n1]:[lsc]])</f>
        <v>0.4395</v>
      </c>
      <c r="BC2099" s="9">
        <f>AVERAGE(MainTable[[#This Row],[density]:[clsCoef]])</f>
        <v>0.71099999999999997</v>
      </c>
      <c r="BD2099" s="9">
        <f>AVERAGE(MainTable[[#This Row],[t2]:[t4]])</f>
        <v>0.26733333333333337</v>
      </c>
      <c r="BE2099" s="9">
        <f>AVERAGE(MainTable[[#This Row],[c1]:[c2]])</f>
        <v>0</v>
      </c>
      <c r="BF2099" s="9">
        <f>AVERAGE(MainTable[[#This Row],[n3]], MainTable[[#This Row],[n1]], MainTable[[#This Row],[n4]])</f>
        <v>0.19433333333333333</v>
      </c>
      <c r="BG2099" s="9" t="str">
        <f>VLOOKUP(MainTable[[#This Row],[model]],ModelNames,4,FALSE)</f>
        <v>Kernel/SVM</v>
      </c>
      <c r="BH2099" s="9" cm="1">
        <f t="array" ref="BH2099">MEDIAN(IF($AM$2:$AM$2385=AM2099,$AN$2:$AN$2385))</f>
        <v>0.87225452196382425</v>
      </c>
      <c r="BI2099" s="9" t="str" cm="1">
        <f t="array" ref="BI2099">LEFT(A2099, MIN(IFERROR(FIND({"_binarized","_clean","_converted"}, A2099), LEN(A2099)+1))-1)</f>
        <v>covertype</v>
      </c>
    </row>
    <row r="2100" spans="1:61" x14ac:dyDescent="0.25">
      <c r="A2100" t="s">
        <v>132</v>
      </c>
      <c r="B2100" s="6">
        <v>13488</v>
      </c>
      <c r="C2100">
        <v>17</v>
      </c>
      <c r="D2100">
        <v>16</v>
      </c>
      <c r="E2100">
        <v>0</v>
      </c>
      <c r="F2100" s="1">
        <v>1</v>
      </c>
      <c r="G2100">
        <v>0</v>
      </c>
      <c r="H2100">
        <v>0</v>
      </c>
      <c r="I2100" s="1">
        <v>119.9856017277927</v>
      </c>
      <c r="J2100" s="1">
        <v>355.62645448257172</v>
      </c>
      <c r="K2100" s="1">
        <v>6.8335313784641638</v>
      </c>
      <c r="L2100" s="1">
        <v>10.815200000000001</v>
      </c>
      <c r="M2100" s="1">
        <v>7.5679999999999996</v>
      </c>
      <c r="N2100" s="2">
        <v>0.38400000000000001</v>
      </c>
      <c r="O2100" s="2">
        <v>0.73599999999999999</v>
      </c>
      <c r="P2100" s="2">
        <v>0.315</v>
      </c>
      <c r="Q2100" s="2">
        <v>5.5E-2</v>
      </c>
      <c r="R2100" s="2">
        <v>0.999</v>
      </c>
      <c r="S2100" s="2">
        <v>0.99299999999999999</v>
      </c>
      <c r="T2100" s="2">
        <v>0.04</v>
      </c>
      <c r="U2100" s="2">
        <v>0.18099999999999999</v>
      </c>
      <c r="V2100" s="2">
        <v>0.13400000000000001</v>
      </c>
      <c r="W2100" s="2">
        <v>9.2999999999999999E-2</v>
      </c>
      <c r="X2100" s="2">
        <v>0.41399999999999998</v>
      </c>
      <c r="Y2100" s="2">
        <v>0.184</v>
      </c>
      <c r="Z2100" s="2">
        <v>0.113</v>
      </c>
      <c r="AA2100" s="2">
        <v>0.69199999999999995</v>
      </c>
      <c r="AB2100" s="2">
        <v>0.999</v>
      </c>
      <c r="AC2100" s="2">
        <v>0.82099999999999995</v>
      </c>
      <c r="AD2100" s="2">
        <v>0.26700000000000002</v>
      </c>
      <c r="AE2100" s="2">
        <v>0.72499999999999998</v>
      </c>
      <c r="AF2100" s="2">
        <v>1E-3</v>
      </c>
      <c r="AG2100" s="2">
        <v>1E-3</v>
      </c>
      <c r="AH2100" s="2">
        <v>0.68799999999999994</v>
      </c>
      <c r="AI2100" s="2">
        <v>0</v>
      </c>
      <c r="AJ2100" s="2">
        <v>0</v>
      </c>
      <c r="AK2100">
        <v>1747783</v>
      </c>
      <c r="AL2100">
        <v>762.13</v>
      </c>
      <c r="AM2100" t="s">
        <v>56</v>
      </c>
      <c r="AN2100" s="3">
        <v>0.82169321374846671</v>
      </c>
      <c r="AO2100" s="3">
        <v>4.3472452007004281E-3</v>
      </c>
      <c r="AP2100" s="3">
        <v>0.82166664808673351</v>
      </c>
      <c r="AQ2100" s="3">
        <v>4.3561023406191316E-3</v>
      </c>
      <c r="AR2100" s="3">
        <v>0.89200099335216554</v>
      </c>
      <c r="AS2100" s="3">
        <v>4.2198415692724202E-3</v>
      </c>
      <c r="AT2100" s="10">
        <v>2.9778480529785161E-3</v>
      </c>
      <c r="AU2100" s="1">
        <v>416.38671875</v>
      </c>
      <c r="AV2100" s="5">
        <v>4530116.9703763006</v>
      </c>
      <c r="AW2100" s="9">
        <v>0.55930709838867188</v>
      </c>
      <c r="AX2100">
        <v>10</v>
      </c>
      <c r="AY2100" t="s">
        <v>50</v>
      </c>
      <c r="AZ2100" s="9">
        <f>AVERAGE(MainTable[[#This Row],[f1]:[f4]])</f>
        <v>0.61959999999999993</v>
      </c>
      <c r="BA2100" s="9">
        <f>AVERAGE(MainTable[[#This Row],[l1]:[l3]])</f>
        <v>0.11833333333333333</v>
      </c>
      <c r="BB2100" s="9">
        <f>AVERAGE(MainTable[[#This Row],[n1]:[lsc]])</f>
        <v>0.41583333333333333</v>
      </c>
      <c r="BC2100" s="9">
        <f>AVERAGE(MainTable[[#This Row],[density]:[clsCoef]])</f>
        <v>0.54400000000000004</v>
      </c>
      <c r="BD2100" s="9">
        <f>AVERAGE(MainTable[[#This Row],[t2]:[t4]])</f>
        <v>0.22999999999999998</v>
      </c>
      <c r="BE2100" s="9">
        <f>AVERAGE(MainTable[[#This Row],[c1]:[c2]])</f>
        <v>0</v>
      </c>
      <c r="BF2100" s="9">
        <f>AVERAGE(MainTable[[#This Row],[n3]], MainTable[[#This Row],[n1]], MainTable[[#This Row],[n4]])</f>
        <v>0.13</v>
      </c>
      <c r="BG2100" s="9" t="str">
        <f>VLOOKUP(MainTable[[#This Row],[model]],ModelNames,4,FALSE)</f>
        <v>Linear</v>
      </c>
      <c r="BH2100" s="9" cm="1">
        <f t="array" ref="BH2100">MEDIAN(IF($AM$2:$AM$2385=AM2100,$AN$2:$AN$2385))</f>
        <v>0.85279999999999989</v>
      </c>
      <c r="BI2100" s="9" t="str" cm="1">
        <f t="array" ref="BI2100">LEFT(A2100, MIN(IFERROR(FIND({"_binarized","_clean","_converted"}, A2100), LEN(A2100)+1))-1)</f>
        <v>house_16h</v>
      </c>
    </row>
    <row r="2101" spans="1:61" x14ac:dyDescent="0.25">
      <c r="A2101" t="s">
        <v>71</v>
      </c>
      <c r="B2101" s="6">
        <v>50</v>
      </c>
      <c r="C2101">
        <v>7</v>
      </c>
      <c r="D2101">
        <v>5</v>
      </c>
      <c r="E2101">
        <v>1</v>
      </c>
      <c r="F2101" s="1">
        <v>1</v>
      </c>
      <c r="G2101">
        <v>0</v>
      </c>
      <c r="H2101">
        <v>0</v>
      </c>
      <c r="I2101" s="1">
        <v>1000000</v>
      </c>
      <c r="J2101" s="1">
        <v>7.5107256179397952</v>
      </c>
      <c r="K2101" s="1">
        <v>2.2113368043483361</v>
      </c>
      <c r="L2101" s="1">
        <v>4.5484</v>
      </c>
      <c r="M2101" s="1">
        <v>4.5484</v>
      </c>
      <c r="N2101" s="2">
        <v>0.28599999999999998</v>
      </c>
      <c r="O2101" s="2">
        <v>0.47099999999999997</v>
      </c>
      <c r="P2101" s="2">
        <v>0.18099999999999999</v>
      </c>
      <c r="Q2101" s="2">
        <v>1E-3</v>
      </c>
      <c r="R2101" s="2">
        <v>0.38</v>
      </c>
      <c r="S2101" s="2">
        <v>0</v>
      </c>
      <c r="T2101" s="2">
        <v>8.9999999999999993E-3</v>
      </c>
      <c r="U2101" s="2">
        <v>0.08</v>
      </c>
      <c r="V2101" s="2">
        <v>0</v>
      </c>
      <c r="W2101" s="2">
        <v>7.0000000000000007E-2</v>
      </c>
      <c r="X2101" s="2">
        <v>0.36</v>
      </c>
      <c r="Y2101" s="2">
        <v>0.12</v>
      </c>
      <c r="Z2101" s="2">
        <v>0.04</v>
      </c>
      <c r="AA2101" s="2">
        <v>0.46</v>
      </c>
      <c r="AB2101" s="2">
        <v>0.874</v>
      </c>
      <c r="AC2101" s="2">
        <v>0.86099999999999999</v>
      </c>
      <c r="AD2101" s="2">
        <v>0.5</v>
      </c>
      <c r="AE2101" s="2">
        <v>0.69</v>
      </c>
      <c r="AF2101" s="2">
        <v>0.1</v>
      </c>
      <c r="AG2101" s="2">
        <v>0.1</v>
      </c>
      <c r="AH2101" s="2">
        <v>1</v>
      </c>
      <c r="AI2101" s="2">
        <v>0</v>
      </c>
      <c r="AJ2101" s="2">
        <v>0</v>
      </c>
      <c r="AK2101">
        <v>2288</v>
      </c>
      <c r="AL2101">
        <v>0.03</v>
      </c>
      <c r="AM2101" t="s">
        <v>53</v>
      </c>
      <c r="AN2101" s="3">
        <v>0.82000000000000006</v>
      </c>
      <c r="AO2101" s="3">
        <v>0.13266499161421599</v>
      </c>
      <c r="AP2101" s="3">
        <v>0.81479797979797974</v>
      </c>
      <c r="AQ2101" s="3">
        <v>0.13836039025704741</v>
      </c>
      <c r="AR2101" s="3">
        <v>0.90800000000000003</v>
      </c>
      <c r="AS2101" s="3">
        <v>0.14510685717773639</v>
      </c>
      <c r="AT2101" s="10">
        <v>2.365922927856445E-2</v>
      </c>
      <c r="AU2101" s="1">
        <v>280.58984375</v>
      </c>
      <c r="AV2101" s="5">
        <v>2113.340185823407</v>
      </c>
      <c r="AW2101" s="9">
        <v>6.8992853164672852E-2</v>
      </c>
      <c r="AX2101">
        <v>24</v>
      </c>
      <c r="AY2101" t="s">
        <v>50</v>
      </c>
      <c r="AZ2101" s="9">
        <f>AVERAGE(MainTable[[#This Row],[f1]:[f4]])</f>
        <v>0.20659999999999998</v>
      </c>
      <c r="BA2101" s="9">
        <f>AVERAGE(MainTable[[#This Row],[l1]:[l3]])</f>
        <v>2.9666666666666664E-2</v>
      </c>
      <c r="BB2101" s="9">
        <f>AVERAGE(MainTable[[#This Row],[n1]:[lsc]])</f>
        <v>0.32066666666666666</v>
      </c>
      <c r="BC2101" s="9">
        <f>AVERAGE(MainTable[[#This Row],[density]:[clsCoef]])</f>
        <v>0.68049999999999999</v>
      </c>
      <c r="BD2101" s="9">
        <f>AVERAGE(MainTable[[#This Row],[t2]:[t4]])</f>
        <v>0.39999999999999997</v>
      </c>
      <c r="BE2101" s="9">
        <f>AVERAGE(MainTable[[#This Row],[c1]:[c2]])</f>
        <v>0</v>
      </c>
      <c r="BF2101" s="9">
        <f>AVERAGE(MainTable[[#This Row],[n3]], MainTable[[#This Row],[n1]], MainTable[[#This Row],[n4]])</f>
        <v>7.6666666666666675E-2</v>
      </c>
      <c r="BG2101" s="9" t="str">
        <f>VLOOKUP(MainTable[[#This Row],[model]],ModelNames,4,FALSE)</f>
        <v>Instance-based</v>
      </c>
      <c r="BH2101" s="9" cm="1">
        <f t="array" ref="BH2101">MEDIAN(IF($AM$2:$AM$2385=AM2101,$AN$2:$AN$2385))</f>
        <v>0.85</v>
      </c>
      <c r="BI2101" s="9" t="str" cm="1">
        <f t="array" ref="BI2101">LEFT(A2101, MIN(IFERROR(FIND({"_binarized","_clean","_converted"}, A2101), LEN(A2101)+1))-1)</f>
        <v>analcatdata_bankruptcy</v>
      </c>
    </row>
    <row r="2102" spans="1:61" x14ac:dyDescent="0.25">
      <c r="A2102" t="s">
        <v>71</v>
      </c>
      <c r="B2102" s="6">
        <v>50</v>
      </c>
      <c r="C2102">
        <v>7</v>
      </c>
      <c r="D2102">
        <v>5</v>
      </c>
      <c r="E2102">
        <v>1</v>
      </c>
      <c r="F2102" s="1">
        <v>1</v>
      </c>
      <c r="G2102">
        <v>0</v>
      </c>
      <c r="H2102">
        <v>0</v>
      </c>
      <c r="I2102" s="1">
        <v>1000000</v>
      </c>
      <c r="J2102" s="1">
        <v>7.5107256179397952</v>
      </c>
      <c r="K2102" s="1">
        <v>2.2113368043483361</v>
      </c>
      <c r="L2102" s="1">
        <v>4.5484</v>
      </c>
      <c r="M2102" s="1">
        <v>4.5484</v>
      </c>
      <c r="N2102" s="2">
        <v>0.28599999999999998</v>
      </c>
      <c r="O2102" s="2">
        <v>0.47099999999999997</v>
      </c>
      <c r="P2102" s="2">
        <v>0.18099999999999999</v>
      </c>
      <c r="Q2102" s="2">
        <v>1E-3</v>
      </c>
      <c r="R2102" s="2">
        <v>0.38</v>
      </c>
      <c r="S2102" s="2">
        <v>0</v>
      </c>
      <c r="T2102" s="2">
        <v>8.9999999999999993E-3</v>
      </c>
      <c r="U2102" s="2">
        <v>0.08</v>
      </c>
      <c r="V2102" s="2">
        <v>0</v>
      </c>
      <c r="W2102" s="2">
        <v>7.0000000000000007E-2</v>
      </c>
      <c r="X2102" s="2">
        <v>0.36</v>
      </c>
      <c r="Y2102" s="2">
        <v>0.12</v>
      </c>
      <c r="Z2102" s="2">
        <v>0.04</v>
      </c>
      <c r="AA2102" s="2">
        <v>0.46</v>
      </c>
      <c r="AB2102" s="2">
        <v>0.874</v>
      </c>
      <c r="AC2102" s="2">
        <v>0.86099999999999999</v>
      </c>
      <c r="AD2102" s="2">
        <v>0.5</v>
      </c>
      <c r="AE2102" s="2">
        <v>0.69</v>
      </c>
      <c r="AF2102" s="2">
        <v>0.1</v>
      </c>
      <c r="AG2102" s="2">
        <v>0.1</v>
      </c>
      <c r="AH2102" s="2">
        <v>1</v>
      </c>
      <c r="AI2102" s="2">
        <v>0</v>
      </c>
      <c r="AJ2102" s="2">
        <v>0</v>
      </c>
      <c r="AK2102">
        <v>2288</v>
      </c>
      <c r="AL2102">
        <v>0.03</v>
      </c>
      <c r="AM2102" t="s">
        <v>57</v>
      </c>
      <c r="AN2102" s="3">
        <v>0.82000000000000006</v>
      </c>
      <c r="AO2102" s="3">
        <v>7.4833147735478847E-2</v>
      </c>
      <c r="AP2102" s="3">
        <v>0.81366189366189356</v>
      </c>
      <c r="AQ2102" s="3">
        <v>8.4236759088569355E-2</v>
      </c>
      <c r="AR2102" s="3">
        <v>0.82000000000000006</v>
      </c>
      <c r="AS2102" s="3">
        <v>7.4833147735478847E-2</v>
      </c>
      <c r="AT2102" s="10">
        <v>2.0151138305664058E-3</v>
      </c>
      <c r="AU2102" s="1">
        <v>290.72265625</v>
      </c>
      <c r="AV2102" s="5">
        <v>24812.494084240421</v>
      </c>
      <c r="AW2102" s="9">
        <v>7.072901725769043E-2</v>
      </c>
      <c r="AX2102">
        <v>24</v>
      </c>
      <c r="AY2102" t="s">
        <v>50</v>
      </c>
      <c r="AZ2102" s="9">
        <f>AVERAGE(MainTable[[#This Row],[f1]:[f4]])</f>
        <v>0.20659999999999998</v>
      </c>
      <c r="BA2102" s="9">
        <f>AVERAGE(MainTable[[#This Row],[l1]:[l3]])</f>
        <v>2.9666666666666664E-2</v>
      </c>
      <c r="BB2102" s="9">
        <f>AVERAGE(MainTable[[#This Row],[n1]:[lsc]])</f>
        <v>0.32066666666666666</v>
      </c>
      <c r="BC2102" s="9">
        <f>AVERAGE(MainTable[[#This Row],[density]:[clsCoef]])</f>
        <v>0.68049999999999999</v>
      </c>
      <c r="BD2102" s="9">
        <f>AVERAGE(MainTable[[#This Row],[t2]:[t4]])</f>
        <v>0.39999999999999997</v>
      </c>
      <c r="BE2102" s="9">
        <f>AVERAGE(MainTable[[#This Row],[c1]:[c2]])</f>
        <v>0</v>
      </c>
      <c r="BF2102" s="9">
        <f>AVERAGE(MainTable[[#This Row],[n3]], MainTable[[#This Row],[n1]], MainTable[[#This Row],[n4]])</f>
        <v>7.6666666666666675E-2</v>
      </c>
      <c r="BG2102" s="9" t="str">
        <f>VLOOKUP(MainTable[[#This Row],[model]],ModelNames,4,FALSE)</f>
        <v>Tree-based</v>
      </c>
      <c r="BH2102" s="9" cm="1">
        <f t="array" ref="BH2102">MEDIAN(IF($AM$2:$AM$2385=AM2102,$AN$2:$AN$2385))</f>
        <v>0.84387062005572167</v>
      </c>
      <c r="BI2102" s="9" t="str" cm="1">
        <f t="array" ref="BI2102">LEFT(A2102, MIN(IFERROR(FIND({"_binarized","_clean","_converted"}, A2102), LEN(A2102)+1))-1)</f>
        <v>analcatdata_bankruptcy</v>
      </c>
    </row>
    <row r="2103" spans="1:61" x14ac:dyDescent="0.25">
      <c r="A2103" t="s">
        <v>71</v>
      </c>
      <c r="B2103" s="6">
        <v>50</v>
      </c>
      <c r="C2103">
        <v>7</v>
      </c>
      <c r="D2103">
        <v>5</v>
      </c>
      <c r="E2103">
        <v>1</v>
      </c>
      <c r="F2103" s="1">
        <v>1</v>
      </c>
      <c r="G2103">
        <v>0</v>
      </c>
      <c r="H2103">
        <v>0</v>
      </c>
      <c r="I2103" s="1">
        <v>1000000</v>
      </c>
      <c r="J2103" s="1">
        <v>7.5107256179397952</v>
      </c>
      <c r="K2103" s="1">
        <v>2.2113368043483361</v>
      </c>
      <c r="L2103" s="1">
        <v>4.5484</v>
      </c>
      <c r="M2103" s="1">
        <v>4.5484</v>
      </c>
      <c r="N2103" s="2">
        <v>0.28599999999999998</v>
      </c>
      <c r="O2103" s="2">
        <v>0.47099999999999997</v>
      </c>
      <c r="P2103" s="2">
        <v>0.18099999999999999</v>
      </c>
      <c r="Q2103" s="2">
        <v>1E-3</v>
      </c>
      <c r="R2103" s="2">
        <v>0.38</v>
      </c>
      <c r="S2103" s="2">
        <v>0</v>
      </c>
      <c r="T2103" s="2">
        <v>8.9999999999999993E-3</v>
      </c>
      <c r="U2103" s="2">
        <v>0.08</v>
      </c>
      <c r="V2103" s="2">
        <v>0</v>
      </c>
      <c r="W2103" s="2">
        <v>7.0000000000000007E-2</v>
      </c>
      <c r="X2103" s="2">
        <v>0.36</v>
      </c>
      <c r="Y2103" s="2">
        <v>0.12</v>
      </c>
      <c r="Z2103" s="2">
        <v>0.04</v>
      </c>
      <c r="AA2103" s="2">
        <v>0.46</v>
      </c>
      <c r="AB2103" s="2">
        <v>0.874</v>
      </c>
      <c r="AC2103" s="2">
        <v>0.86099999999999999</v>
      </c>
      <c r="AD2103" s="2">
        <v>0.5</v>
      </c>
      <c r="AE2103" s="2">
        <v>0.69</v>
      </c>
      <c r="AF2103" s="2">
        <v>0.1</v>
      </c>
      <c r="AG2103" s="2">
        <v>0.1</v>
      </c>
      <c r="AH2103" s="2">
        <v>1</v>
      </c>
      <c r="AI2103" s="2">
        <v>0</v>
      </c>
      <c r="AJ2103" s="2">
        <v>0</v>
      </c>
      <c r="AK2103">
        <v>2288</v>
      </c>
      <c r="AL2103">
        <v>0.03</v>
      </c>
      <c r="AM2103" t="s">
        <v>59</v>
      </c>
      <c r="AN2103" s="3">
        <v>0.82000000000000006</v>
      </c>
      <c r="AO2103" s="3">
        <v>0.116619037896906</v>
      </c>
      <c r="AP2103" s="3">
        <v>0.81325785325785327</v>
      </c>
      <c r="AQ2103" s="3">
        <v>0.1235716670408914</v>
      </c>
      <c r="AR2103" s="3">
        <v>0.96799999999999997</v>
      </c>
      <c r="AS2103" s="3">
        <v>2.9933259094191509E-2</v>
      </c>
      <c r="AT2103" s="10">
        <v>2.6416778564453121E-3</v>
      </c>
      <c r="AU2103" s="1">
        <v>294.5625</v>
      </c>
      <c r="AV2103" s="5">
        <v>18927.364620938632</v>
      </c>
      <c r="AW2103" s="9">
        <v>9.2325448989868164E-2</v>
      </c>
      <c r="AX2103">
        <v>1</v>
      </c>
      <c r="AY2103" t="s">
        <v>50</v>
      </c>
      <c r="AZ2103" s="9">
        <f>AVERAGE(MainTable[[#This Row],[f1]:[f4]])</f>
        <v>0.20659999999999998</v>
      </c>
      <c r="BA2103" s="9">
        <f>AVERAGE(MainTable[[#This Row],[l1]:[l3]])</f>
        <v>2.9666666666666664E-2</v>
      </c>
      <c r="BB2103" s="9">
        <f>AVERAGE(MainTable[[#This Row],[n1]:[lsc]])</f>
        <v>0.32066666666666666</v>
      </c>
      <c r="BC2103" s="9">
        <f>AVERAGE(MainTable[[#This Row],[density]:[clsCoef]])</f>
        <v>0.68049999999999999</v>
      </c>
      <c r="BD2103" s="9">
        <f>AVERAGE(MainTable[[#This Row],[t2]:[t4]])</f>
        <v>0.39999999999999997</v>
      </c>
      <c r="BE2103" s="9">
        <f>AVERAGE(MainTable[[#This Row],[c1]:[c2]])</f>
        <v>0</v>
      </c>
      <c r="BF2103" s="9">
        <f>AVERAGE(MainTable[[#This Row],[n3]], MainTable[[#This Row],[n1]], MainTable[[#This Row],[n4]])</f>
        <v>7.6666666666666675E-2</v>
      </c>
      <c r="BG2103" s="9" t="str">
        <f>VLOOKUP(MainTable[[#This Row],[model]],ModelNames,4,FALSE)</f>
        <v>Tree Ensemble</v>
      </c>
      <c r="BH2103" s="9" cm="1">
        <f t="array" ref="BH2103">MEDIAN(IF($AM$2:$AM$2385=AM2103,$AN$2:$AN$2385))</f>
        <v>0.86949265687583444</v>
      </c>
      <c r="BI2103" s="9" t="str" cm="1">
        <f t="array" ref="BI2103">LEFT(A2103, MIN(IFERROR(FIND({"_binarized","_clean","_converted"}, A2103), LEN(A2103)+1))-1)</f>
        <v>analcatdata_bankruptcy</v>
      </c>
    </row>
    <row r="2104" spans="1:61" x14ac:dyDescent="0.25">
      <c r="A2104" t="s">
        <v>71</v>
      </c>
      <c r="B2104" s="6">
        <v>50</v>
      </c>
      <c r="C2104">
        <v>7</v>
      </c>
      <c r="D2104">
        <v>5</v>
      </c>
      <c r="E2104">
        <v>1</v>
      </c>
      <c r="F2104" s="1">
        <v>1</v>
      </c>
      <c r="G2104">
        <v>0</v>
      </c>
      <c r="H2104">
        <v>0</v>
      </c>
      <c r="I2104" s="1">
        <v>1000000</v>
      </c>
      <c r="J2104" s="1">
        <v>7.5107256179397952</v>
      </c>
      <c r="K2104" s="1">
        <v>2.2113368043483361</v>
      </c>
      <c r="L2104" s="1">
        <v>4.5484</v>
      </c>
      <c r="M2104" s="1">
        <v>4.5484</v>
      </c>
      <c r="N2104" s="2">
        <v>0.28599999999999998</v>
      </c>
      <c r="O2104" s="2">
        <v>0.47099999999999997</v>
      </c>
      <c r="P2104" s="2">
        <v>0.18099999999999999</v>
      </c>
      <c r="Q2104" s="2">
        <v>1E-3</v>
      </c>
      <c r="R2104" s="2">
        <v>0.38</v>
      </c>
      <c r="S2104" s="2">
        <v>0</v>
      </c>
      <c r="T2104" s="2">
        <v>8.9999999999999993E-3</v>
      </c>
      <c r="U2104" s="2">
        <v>0.08</v>
      </c>
      <c r="V2104" s="2">
        <v>0</v>
      </c>
      <c r="W2104" s="2">
        <v>7.0000000000000007E-2</v>
      </c>
      <c r="X2104" s="2">
        <v>0.36</v>
      </c>
      <c r="Y2104" s="2">
        <v>0.12</v>
      </c>
      <c r="Z2104" s="2">
        <v>0.04</v>
      </c>
      <c r="AA2104" s="2">
        <v>0.46</v>
      </c>
      <c r="AB2104" s="2">
        <v>0.874</v>
      </c>
      <c r="AC2104" s="2">
        <v>0.86099999999999999</v>
      </c>
      <c r="AD2104" s="2">
        <v>0.5</v>
      </c>
      <c r="AE2104" s="2">
        <v>0.69</v>
      </c>
      <c r="AF2104" s="2">
        <v>0.1</v>
      </c>
      <c r="AG2104" s="2">
        <v>0.1</v>
      </c>
      <c r="AH2104" s="2">
        <v>1</v>
      </c>
      <c r="AI2104" s="2">
        <v>0</v>
      </c>
      <c r="AJ2104" s="2">
        <v>0</v>
      </c>
      <c r="AK2104">
        <v>2288</v>
      </c>
      <c r="AL2104">
        <v>0.03</v>
      </c>
      <c r="AM2104" t="s">
        <v>61</v>
      </c>
      <c r="AN2104" s="3">
        <v>0.82</v>
      </c>
      <c r="AO2104" s="3">
        <v>7.4833147735478847E-2</v>
      </c>
      <c r="AP2104" s="3">
        <v>0.81565656565656575</v>
      </c>
      <c r="AQ2104" s="3">
        <v>7.6323642725795005E-2</v>
      </c>
      <c r="AR2104" s="3">
        <v>0.91200000000000014</v>
      </c>
      <c r="AS2104" s="3">
        <v>8.5416626016250496E-2</v>
      </c>
      <c r="AT2104" s="10">
        <v>1.9817352294921879E-3</v>
      </c>
      <c r="AU2104" s="1">
        <v>284.37109375</v>
      </c>
      <c r="AV2104" s="5">
        <v>25230.413859480272</v>
      </c>
      <c r="AW2104" s="9">
        <v>2.8943300247192379E-2</v>
      </c>
      <c r="AX2104">
        <v>4</v>
      </c>
      <c r="AY2104" t="s">
        <v>50</v>
      </c>
      <c r="AZ2104" s="9">
        <f>AVERAGE(MainTable[[#This Row],[f1]:[f4]])</f>
        <v>0.20659999999999998</v>
      </c>
      <c r="BA2104" s="9">
        <f>AVERAGE(MainTable[[#This Row],[l1]:[l3]])</f>
        <v>2.9666666666666664E-2</v>
      </c>
      <c r="BB2104" s="9">
        <f>AVERAGE(MainTable[[#This Row],[n1]:[lsc]])</f>
        <v>0.32066666666666666</v>
      </c>
      <c r="BC2104" s="9">
        <f>AVERAGE(MainTable[[#This Row],[density]:[clsCoef]])</f>
        <v>0.68049999999999999</v>
      </c>
      <c r="BD2104" s="9">
        <f>AVERAGE(MainTable[[#This Row],[t2]:[t4]])</f>
        <v>0.39999999999999997</v>
      </c>
      <c r="BE2104" s="9">
        <f>AVERAGE(MainTable[[#This Row],[c1]:[c2]])</f>
        <v>0</v>
      </c>
      <c r="BF2104" s="9">
        <f>AVERAGE(MainTable[[#This Row],[n3]], MainTable[[#This Row],[n1]], MainTable[[#This Row],[n4]])</f>
        <v>7.6666666666666675E-2</v>
      </c>
      <c r="BG2104" s="9" t="str">
        <f>VLOOKUP(MainTable[[#This Row],[model]],ModelNames,4,FALSE)</f>
        <v>Discriminant</v>
      </c>
      <c r="BH2104" s="9" cm="1">
        <f t="array" ref="BH2104">MEDIAN(IF($AM$2:$AM$2385=AM2104,$AN$2:$AN$2385))</f>
        <v>0.82848361206198695</v>
      </c>
      <c r="BI2104" s="9" t="str" cm="1">
        <f t="array" ref="BI2104">LEFT(A2104, MIN(IFERROR(FIND({"_binarized","_clean","_converted"}, A2104), LEN(A2104)+1))-1)</f>
        <v>analcatdata_bankruptcy</v>
      </c>
    </row>
    <row r="2105" spans="1:61" x14ac:dyDescent="0.25">
      <c r="A2105" t="s">
        <v>71</v>
      </c>
      <c r="B2105" s="6">
        <v>50</v>
      </c>
      <c r="C2105">
        <v>7</v>
      </c>
      <c r="D2105">
        <v>5</v>
      </c>
      <c r="E2105">
        <v>1</v>
      </c>
      <c r="F2105" s="1">
        <v>1</v>
      </c>
      <c r="G2105">
        <v>0</v>
      </c>
      <c r="H2105">
        <v>0</v>
      </c>
      <c r="I2105" s="1">
        <v>1000000</v>
      </c>
      <c r="J2105" s="1">
        <v>7.5107256179397952</v>
      </c>
      <c r="K2105" s="1">
        <v>2.2113368043483361</v>
      </c>
      <c r="L2105" s="1">
        <v>4.5484</v>
      </c>
      <c r="M2105" s="1">
        <v>4.5484</v>
      </c>
      <c r="N2105" s="2">
        <v>0.28599999999999998</v>
      </c>
      <c r="O2105" s="2">
        <v>0.47099999999999997</v>
      </c>
      <c r="P2105" s="2">
        <v>0.18099999999999999</v>
      </c>
      <c r="Q2105" s="2">
        <v>1E-3</v>
      </c>
      <c r="R2105" s="2">
        <v>0.38</v>
      </c>
      <c r="S2105" s="2">
        <v>0</v>
      </c>
      <c r="T2105" s="2">
        <v>8.9999999999999993E-3</v>
      </c>
      <c r="U2105" s="2">
        <v>0.08</v>
      </c>
      <c r="V2105" s="2">
        <v>0</v>
      </c>
      <c r="W2105" s="2">
        <v>7.0000000000000007E-2</v>
      </c>
      <c r="X2105" s="2">
        <v>0.36</v>
      </c>
      <c r="Y2105" s="2">
        <v>0.12</v>
      </c>
      <c r="Z2105" s="2">
        <v>0.04</v>
      </c>
      <c r="AA2105" s="2">
        <v>0.46</v>
      </c>
      <c r="AB2105" s="2">
        <v>0.874</v>
      </c>
      <c r="AC2105" s="2">
        <v>0.86099999999999999</v>
      </c>
      <c r="AD2105" s="2">
        <v>0.5</v>
      </c>
      <c r="AE2105" s="2">
        <v>0.69</v>
      </c>
      <c r="AF2105" s="2">
        <v>0.1</v>
      </c>
      <c r="AG2105" s="2">
        <v>0.1</v>
      </c>
      <c r="AH2105" s="2">
        <v>1</v>
      </c>
      <c r="AI2105" s="2">
        <v>0</v>
      </c>
      <c r="AJ2105" s="2">
        <v>0</v>
      </c>
      <c r="AK2105">
        <v>2288</v>
      </c>
      <c r="AL2105">
        <v>0.03</v>
      </c>
      <c r="AM2105" t="s">
        <v>55</v>
      </c>
      <c r="AN2105" s="3">
        <v>0.82</v>
      </c>
      <c r="AO2105" s="3">
        <v>7.4833147735478847E-2</v>
      </c>
      <c r="AP2105" s="3">
        <v>0.81732323232323234</v>
      </c>
      <c r="AQ2105" s="3">
        <v>7.5871227880399961E-2</v>
      </c>
      <c r="AR2105" s="3">
        <v>0.95199999999999996</v>
      </c>
      <c r="AS2105" s="3">
        <v>6.3999999999999974E-2</v>
      </c>
      <c r="AT2105" s="10">
        <v>2.253365516662598E-2</v>
      </c>
      <c r="AU2105" s="1">
        <v>293.24609375</v>
      </c>
      <c r="AV2105" s="5">
        <v>2218.9032196629041</v>
      </c>
      <c r="AW2105" s="9">
        <v>0.23919343948364261</v>
      </c>
      <c r="AX2105">
        <v>16</v>
      </c>
      <c r="AY2105" t="s">
        <v>50</v>
      </c>
      <c r="AZ2105" s="9">
        <f>AVERAGE(MainTable[[#This Row],[f1]:[f4]])</f>
        <v>0.20659999999999998</v>
      </c>
      <c r="BA2105" s="9">
        <f>AVERAGE(MainTable[[#This Row],[l1]:[l3]])</f>
        <v>2.9666666666666664E-2</v>
      </c>
      <c r="BB2105" s="9">
        <f>AVERAGE(MainTable[[#This Row],[n1]:[lsc]])</f>
        <v>0.32066666666666666</v>
      </c>
      <c r="BC2105" s="9">
        <f>AVERAGE(MainTable[[#This Row],[density]:[clsCoef]])</f>
        <v>0.68049999999999999</v>
      </c>
      <c r="BD2105" s="9">
        <f>AVERAGE(MainTable[[#This Row],[t2]:[t4]])</f>
        <v>0.39999999999999997</v>
      </c>
      <c r="BE2105" s="9">
        <f>AVERAGE(MainTable[[#This Row],[c1]:[c2]])</f>
        <v>0</v>
      </c>
      <c r="BF2105" s="9">
        <f>AVERAGE(MainTable[[#This Row],[n3]], MainTable[[#This Row],[n1]], MainTable[[#This Row],[n4]])</f>
        <v>7.6666666666666675E-2</v>
      </c>
      <c r="BG2105" s="9" t="str">
        <f>VLOOKUP(MainTable[[#This Row],[model]],ModelNames,4,FALSE)</f>
        <v>Tree Ensemble</v>
      </c>
      <c r="BH2105" s="9" cm="1">
        <f t="array" ref="BH2105">MEDIAN(IF($AM$2:$AM$2385=AM2105,$AN$2:$AN$2385))</f>
        <v>0.88267425723439863</v>
      </c>
      <c r="BI2105" s="9" t="str" cm="1">
        <f t="array" ref="BI2105">LEFT(A2105, MIN(IFERROR(FIND({"_binarized","_clean","_converted"}, A2105), LEN(A2105)+1))-1)</f>
        <v>analcatdata_bankruptcy</v>
      </c>
    </row>
    <row r="2106" spans="1:61" x14ac:dyDescent="0.25">
      <c r="A2106" t="s">
        <v>143</v>
      </c>
      <c r="B2106" s="6">
        <v>2984</v>
      </c>
      <c r="C2106">
        <v>145</v>
      </c>
      <c r="D2106">
        <v>144</v>
      </c>
      <c r="E2106">
        <v>0</v>
      </c>
      <c r="F2106" s="1">
        <v>1</v>
      </c>
      <c r="G2106">
        <v>0</v>
      </c>
      <c r="H2106">
        <v>0</v>
      </c>
      <c r="I2106" s="1">
        <v>5121.6338290480608</v>
      </c>
      <c r="J2106" s="1">
        <v>60.92546552335417</v>
      </c>
      <c r="K2106" s="1">
        <v>4.4127689117607334</v>
      </c>
      <c r="L2106" s="1">
        <v>47.893700000000003</v>
      </c>
      <c r="M2106" s="1">
        <v>5.9325000000000001</v>
      </c>
      <c r="N2106" s="2">
        <v>0.42499999999999999</v>
      </c>
      <c r="O2106" s="2">
        <v>0.56200000000000006</v>
      </c>
      <c r="P2106" s="2">
        <v>0.22600000000000001</v>
      </c>
      <c r="Q2106" s="2">
        <v>0</v>
      </c>
      <c r="R2106" s="2">
        <v>0.88400000000000001</v>
      </c>
      <c r="S2106" s="2">
        <v>0.86899999999999999</v>
      </c>
      <c r="T2106" s="2">
        <v>8.4000000000000005E-2</v>
      </c>
      <c r="U2106" s="2">
        <v>0.183</v>
      </c>
      <c r="V2106" s="2">
        <v>0.129</v>
      </c>
      <c r="W2106" s="2">
        <v>0.14099999999999999</v>
      </c>
      <c r="X2106" s="2">
        <v>0.46400000000000002</v>
      </c>
      <c r="Y2106" s="2">
        <v>0.27600000000000002</v>
      </c>
      <c r="Z2106" s="2">
        <v>0.13200000000000001</v>
      </c>
      <c r="AA2106" s="2">
        <v>0.96799999999999997</v>
      </c>
      <c r="AB2106" s="2">
        <v>0.99099999999999999</v>
      </c>
      <c r="AC2106" s="2">
        <v>0.98599999999999999</v>
      </c>
      <c r="AD2106" s="2">
        <v>0.73799999999999999</v>
      </c>
      <c r="AE2106" s="2">
        <v>0.91100000000000003</v>
      </c>
      <c r="AF2106" s="2">
        <v>4.8000000000000001E-2</v>
      </c>
      <c r="AG2106" s="2">
        <v>3.5000000000000003E-2</v>
      </c>
      <c r="AH2106" s="2">
        <v>0.72899999999999998</v>
      </c>
      <c r="AI2106" s="2">
        <v>0</v>
      </c>
      <c r="AJ2106" s="2">
        <v>0</v>
      </c>
      <c r="AK2106">
        <v>1008640</v>
      </c>
      <c r="AL2106">
        <v>113.73</v>
      </c>
      <c r="AM2106" t="s">
        <v>55</v>
      </c>
      <c r="AN2106" s="3">
        <v>0.81534462019268594</v>
      </c>
      <c r="AO2106" s="3">
        <v>6.7627159315388919E-3</v>
      </c>
      <c r="AP2106" s="3">
        <v>0.81236125960146188</v>
      </c>
      <c r="AQ2106" s="3">
        <v>6.5426133661587692E-3</v>
      </c>
      <c r="AR2106" s="3">
        <v>0.8705275034313289</v>
      </c>
      <c r="AS2106" s="3">
        <v>1.255816854641185E-2</v>
      </c>
      <c r="AT2106" s="10">
        <v>1.985883712768555E-2</v>
      </c>
      <c r="AU2106" s="1">
        <v>509.71875</v>
      </c>
      <c r="AV2106" s="5">
        <v>150310.9160323673</v>
      </c>
      <c r="AW2106" s="9">
        <v>1.9931514263153081</v>
      </c>
      <c r="AX2106">
        <v>16</v>
      </c>
      <c r="AY2106" t="s">
        <v>50</v>
      </c>
      <c r="AZ2106" s="9">
        <f>AVERAGE(MainTable[[#This Row],[f1]:[f4]])</f>
        <v>0.5082000000000001</v>
      </c>
      <c r="BA2106" s="9">
        <f>AVERAGE(MainTable[[#This Row],[l1]:[l3]])</f>
        <v>0.13200000000000001</v>
      </c>
      <c r="BB2106" s="9">
        <f>AVERAGE(MainTable[[#This Row],[n1]:[lsc]])</f>
        <v>0.49533333333333335</v>
      </c>
      <c r="BC2106" s="9">
        <f>AVERAGE(MainTable[[#This Row],[density]:[clsCoef]])</f>
        <v>0.86199999999999999</v>
      </c>
      <c r="BD2106" s="9">
        <f>AVERAGE(MainTable[[#This Row],[t2]:[t4]])</f>
        <v>0.27066666666666667</v>
      </c>
      <c r="BE2106" s="9">
        <f>AVERAGE(MainTable[[#This Row],[c1]:[c2]])</f>
        <v>0</v>
      </c>
      <c r="BF2106" s="9">
        <f>AVERAGE(MainTable[[#This Row],[n3]], MainTable[[#This Row],[n1]], MainTable[[#This Row],[n4]])</f>
        <v>0.18300000000000002</v>
      </c>
      <c r="BG2106" s="9" t="str">
        <f>VLOOKUP(MainTable[[#This Row],[model]],ModelNames,4,FALSE)</f>
        <v>Tree Ensemble</v>
      </c>
      <c r="BH2106" s="9" cm="1">
        <f t="array" ref="BH2106">MEDIAN(IF($AM$2:$AM$2385=AM2106,$AN$2:$AN$2385))</f>
        <v>0.88267425723439863</v>
      </c>
      <c r="BI2106" s="9" t="str" cm="1">
        <f t="array" ref="BI2106">LEFT(A2106, MIN(IFERROR(FIND({"_binarized","_clean","_converted"}, A2106), LEN(A2106)+1))-1)</f>
        <v>jasmine</v>
      </c>
    </row>
    <row r="2107" spans="1:61" x14ac:dyDescent="0.25">
      <c r="A2107" t="s">
        <v>119</v>
      </c>
      <c r="B2107" s="6">
        <v>38474</v>
      </c>
      <c r="C2107">
        <v>8</v>
      </c>
      <c r="D2107">
        <v>7</v>
      </c>
      <c r="E2107">
        <v>0</v>
      </c>
      <c r="F2107" s="1">
        <v>1</v>
      </c>
      <c r="G2107">
        <v>0</v>
      </c>
      <c r="H2107">
        <v>0</v>
      </c>
      <c r="I2107" s="1">
        <v>1000000</v>
      </c>
      <c r="J2107" s="1">
        <v>927.58364902059839</v>
      </c>
      <c r="K2107" s="1">
        <v>12.16092055860762</v>
      </c>
      <c r="L2107" s="1">
        <v>12.420199999999999</v>
      </c>
      <c r="M2107" s="1">
        <v>9.6295999999999999</v>
      </c>
      <c r="N2107" s="2">
        <v>0.41499999999999998</v>
      </c>
      <c r="O2107" s="2">
        <v>0.753</v>
      </c>
      <c r="P2107" s="2">
        <v>0.501</v>
      </c>
      <c r="Q2107" s="2">
        <v>2.4E-2</v>
      </c>
      <c r="R2107" s="2">
        <v>0.96499999999999997</v>
      </c>
      <c r="S2107" s="2">
        <v>0.96199999999999997</v>
      </c>
      <c r="T2107" s="2">
        <v>7.8E-2</v>
      </c>
      <c r="U2107" s="2">
        <v>0.26200000000000001</v>
      </c>
      <c r="V2107" s="2">
        <v>0.22</v>
      </c>
      <c r="W2107" s="2">
        <v>0.124</v>
      </c>
      <c r="X2107" s="2">
        <v>0.32800000000000001</v>
      </c>
      <c r="Y2107" s="2">
        <v>0.23400000000000001</v>
      </c>
      <c r="Z2107" s="2">
        <v>0.23300000000000001</v>
      </c>
      <c r="AA2107" s="2">
        <v>0.51400000000000001</v>
      </c>
      <c r="AB2107" s="2">
        <v>0.999</v>
      </c>
      <c r="AC2107" s="2">
        <v>0.91600000000000004</v>
      </c>
      <c r="AD2107" s="2">
        <v>0.34399999999999997</v>
      </c>
      <c r="AE2107" s="2">
        <v>0.81699999999999995</v>
      </c>
      <c r="AF2107" s="2">
        <v>0</v>
      </c>
      <c r="AG2107" s="2">
        <v>0</v>
      </c>
      <c r="AH2107" s="2">
        <v>0.85699999999999998</v>
      </c>
      <c r="AI2107" s="2">
        <v>0</v>
      </c>
      <c r="AJ2107" s="2">
        <v>0</v>
      </c>
      <c r="AK2107">
        <v>2507697</v>
      </c>
      <c r="AL2107">
        <v>674.59</v>
      </c>
      <c r="AM2107" t="s">
        <v>53</v>
      </c>
      <c r="AN2107" s="3">
        <v>0.81345842004427649</v>
      </c>
      <c r="AO2107" s="3">
        <v>2.1173620494640498E-3</v>
      </c>
      <c r="AP2107" s="3">
        <v>0.81345461097817995</v>
      </c>
      <c r="AQ2107" s="3">
        <v>2.117022907323669E-3</v>
      </c>
      <c r="AR2107" s="3">
        <v>0.89674370961307748</v>
      </c>
      <c r="AS2107" s="3">
        <v>1.2814120489389391E-3</v>
      </c>
      <c r="AT2107" s="10">
        <v>0.67966198921203613</v>
      </c>
      <c r="AU2107" s="1">
        <v>375.94921875</v>
      </c>
      <c r="AV2107" s="5">
        <v>56609.021264534553</v>
      </c>
      <c r="AW2107" s="9">
        <v>1.060294628143311</v>
      </c>
      <c r="AX2107">
        <v>24</v>
      </c>
      <c r="AY2107" t="s">
        <v>50</v>
      </c>
      <c r="AZ2107" s="9">
        <f>AVERAGE(MainTable[[#This Row],[f1]:[f4]])</f>
        <v>0.64100000000000001</v>
      </c>
      <c r="BA2107" s="9">
        <f>AVERAGE(MainTable[[#This Row],[l1]:[l3]])</f>
        <v>0.18666666666666668</v>
      </c>
      <c r="BB2107" s="9">
        <f>AVERAGE(MainTable[[#This Row],[n1]:[lsc]])</f>
        <v>0.40533333333333332</v>
      </c>
      <c r="BC2107" s="9">
        <f>AVERAGE(MainTable[[#This Row],[density]:[clsCoef]])</f>
        <v>0.63</v>
      </c>
      <c r="BD2107" s="9">
        <f>AVERAGE(MainTable[[#This Row],[t2]:[t4]])</f>
        <v>0.28566666666666668</v>
      </c>
      <c r="BE2107" s="9">
        <f>AVERAGE(MainTable[[#This Row],[c1]:[c2]])</f>
        <v>0</v>
      </c>
      <c r="BF2107" s="9">
        <f>AVERAGE(MainTable[[#This Row],[n3]], MainTable[[#This Row],[n1]], MainTable[[#This Row],[n4]])</f>
        <v>0.19699999999999998</v>
      </c>
      <c r="BG2107" s="9" t="str">
        <f>VLOOKUP(MainTable[[#This Row],[model]],ModelNames,4,FALSE)</f>
        <v>Instance-based</v>
      </c>
      <c r="BH2107" s="9" cm="1">
        <f t="array" ref="BH2107">MEDIAN(IF($AM$2:$AM$2385=AM2107,$AN$2:$AN$2385))</f>
        <v>0.85</v>
      </c>
      <c r="BI2107" s="9" t="str" cm="1">
        <f t="array" ref="BI2107">LEFT(A2107, MIN(IFERROR(FIND({"_binarized","_clean","_converted"}, A2107), LEN(A2107)+1))-1)</f>
        <v>electricity</v>
      </c>
    </row>
    <row r="2108" spans="1:61" x14ac:dyDescent="0.25">
      <c r="A2108" t="s">
        <v>107</v>
      </c>
      <c r="B2108" s="6">
        <v>566602</v>
      </c>
      <c r="C2108">
        <v>11</v>
      </c>
      <c r="D2108">
        <v>10</v>
      </c>
      <c r="E2108">
        <v>0</v>
      </c>
      <c r="F2108" s="1">
        <v>1</v>
      </c>
      <c r="G2108">
        <v>0</v>
      </c>
      <c r="H2108">
        <v>0</v>
      </c>
      <c r="I2108" s="1">
        <v>1000000</v>
      </c>
      <c r="J2108" s="1">
        <v>1.239775913546852</v>
      </c>
      <c r="K2108" s="1">
        <v>0.9460835840902202</v>
      </c>
      <c r="L2108" s="1">
        <v>47.161200000000001</v>
      </c>
      <c r="M2108" s="1">
        <v>26.5669</v>
      </c>
      <c r="N2108" s="2">
        <v>0.47599999999999998</v>
      </c>
      <c r="O2108" s="2">
        <v>0.95499999999999996</v>
      </c>
      <c r="P2108" s="2">
        <v>0.74</v>
      </c>
      <c r="Q2108" s="2">
        <v>0.19400000000000001</v>
      </c>
      <c r="R2108" s="2">
        <v>0.96899999999999997</v>
      </c>
      <c r="S2108" s="2">
        <v>0.96499999999999997</v>
      </c>
      <c r="T2108" s="2">
        <v>0.157</v>
      </c>
      <c r="U2108" s="2">
        <v>0.38</v>
      </c>
      <c r="V2108" s="2">
        <v>0.35399999999999998</v>
      </c>
      <c r="W2108" s="2">
        <v>0.122</v>
      </c>
      <c r="X2108" s="2">
        <v>0.379</v>
      </c>
      <c r="Y2108" s="2">
        <v>0.216</v>
      </c>
      <c r="Z2108" s="2">
        <v>0.245</v>
      </c>
      <c r="AA2108" s="2">
        <v>0.67500000000000004</v>
      </c>
      <c r="AB2108" s="2">
        <v>1</v>
      </c>
      <c r="AC2108" s="2">
        <v>0.95799999999999996</v>
      </c>
      <c r="AD2108" s="2">
        <v>0.46400000000000002</v>
      </c>
      <c r="AE2108" s="2">
        <v>0.89300000000000002</v>
      </c>
      <c r="AF2108" s="2">
        <v>1E-3</v>
      </c>
      <c r="AG2108" s="2">
        <v>1E-3</v>
      </c>
      <c r="AH2108" s="2">
        <v>0.8</v>
      </c>
      <c r="AI2108" s="2">
        <v>0</v>
      </c>
      <c r="AJ2108" s="2">
        <v>0</v>
      </c>
      <c r="AK2108">
        <v>104203820</v>
      </c>
      <c r="AL2108">
        <v>297.32</v>
      </c>
      <c r="AM2108" t="s">
        <v>58</v>
      </c>
      <c r="AN2108" s="3">
        <v>0.81340870281829503</v>
      </c>
      <c r="AO2108" s="3">
        <v>1.1957214194106001E-3</v>
      </c>
      <c r="AP2108" s="3">
        <v>0.81316634716950309</v>
      </c>
      <c r="AQ2108" s="3">
        <v>1.173058752971259E-3</v>
      </c>
      <c r="AR2108" s="3">
        <v>0.90188422256288425</v>
      </c>
      <c r="AS2108" s="3">
        <v>9.0547100364980835E-4</v>
      </c>
      <c r="AT2108" s="10">
        <v>0.2187542915344238</v>
      </c>
      <c r="AU2108" s="1">
        <v>535.28515625</v>
      </c>
      <c r="AV2108" s="5">
        <v>2590143.471132027</v>
      </c>
      <c r="AW2108" s="9">
        <v>2.3465723991394039</v>
      </c>
      <c r="AX2108">
        <v>2</v>
      </c>
      <c r="AY2108" t="s">
        <v>50</v>
      </c>
      <c r="AZ2108" s="9">
        <f>AVERAGE(MainTable[[#This Row],[f1]:[f4]])</f>
        <v>0.76459999999999995</v>
      </c>
      <c r="BA2108" s="9">
        <f>AVERAGE(MainTable[[#This Row],[l1]:[l3]])</f>
        <v>0.29699999999999999</v>
      </c>
      <c r="BB2108" s="9">
        <f>AVERAGE(MainTable[[#This Row],[n1]:[lsc]])</f>
        <v>0.4395</v>
      </c>
      <c r="BC2108" s="9">
        <f>AVERAGE(MainTable[[#This Row],[density]:[clsCoef]])</f>
        <v>0.71099999999999997</v>
      </c>
      <c r="BD2108" s="9">
        <f>AVERAGE(MainTable[[#This Row],[t2]:[t4]])</f>
        <v>0.26733333333333337</v>
      </c>
      <c r="BE2108" s="9">
        <f>AVERAGE(MainTable[[#This Row],[c1]:[c2]])</f>
        <v>0</v>
      </c>
      <c r="BF2108" s="9">
        <f>AVERAGE(MainTable[[#This Row],[n3]], MainTable[[#This Row],[n1]], MainTable[[#This Row],[n4]])</f>
        <v>0.19433333333333333</v>
      </c>
      <c r="BG2108" s="9" t="str">
        <f>VLOOKUP(MainTable[[#This Row],[model]],ModelNames,4,FALSE)</f>
        <v>Tree Ensemble</v>
      </c>
      <c r="BH2108" s="9" cm="1">
        <f t="array" ref="BH2108">MEDIAN(IF($AM$2:$AM$2385=AM2108,$AN$2:$AN$2385))</f>
        <v>0.86973139609339412</v>
      </c>
      <c r="BI2108" s="9" t="str" cm="1">
        <f t="array" ref="BI2108">LEFT(A2108, MIN(IFERROR(FIND({"_binarized","_clean","_converted"}, A2108), LEN(A2108)+1))-1)</f>
        <v>covertype</v>
      </c>
    </row>
    <row r="2109" spans="1:61" x14ac:dyDescent="0.25">
      <c r="A2109" t="s">
        <v>163</v>
      </c>
      <c r="B2109" s="6">
        <v>128</v>
      </c>
      <c r="C2109">
        <v>7</v>
      </c>
      <c r="D2109">
        <v>6</v>
      </c>
      <c r="E2109">
        <v>0</v>
      </c>
      <c r="F2109" s="1">
        <v>1</v>
      </c>
      <c r="G2109">
        <v>0</v>
      </c>
      <c r="H2109">
        <v>0</v>
      </c>
      <c r="I2109" s="1">
        <v>1000000</v>
      </c>
      <c r="J2109" s="1">
        <v>-2</v>
      </c>
      <c r="K2109" s="1">
        <v>0</v>
      </c>
      <c r="L2109" s="1">
        <v>28.704899999999999</v>
      </c>
      <c r="M2109" s="1">
        <v>32.451799999999999</v>
      </c>
      <c r="N2109" s="2">
        <v>0.48399999999999999</v>
      </c>
      <c r="O2109" s="2">
        <v>0.88200000000000001</v>
      </c>
      <c r="P2109" s="2">
        <v>0.42899999999999999</v>
      </c>
      <c r="Q2109" s="2">
        <v>1</v>
      </c>
      <c r="R2109" s="2">
        <v>1</v>
      </c>
      <c r="S2109" s="2">
        <v>1</v>
      </c>
      <c r="T2109" s="2">
        <v>0.111</v>
      </c>
      <c r="U2109" s="2">
        <v>0.312</v>
      </c>
      <c r="V2109" s="2">
        <v>0.18</v>
      </c>
      <c r="W2109" s="2">
        <v>0.17599999999999999</v>
      </c>
      <c r="X2109" s="2">
        <v>0</v>
      </c>
      <c r="Y2109" s="2">
        <v>0</v>
      </c>
      <c r="Z2109" s="2">
        <v>3.9E-2</v>
      </c>
      <c r="AA2109" s="2">
        <v>0.5</v>
      </c>
      <c r="AB2109" s="2">
        <v>0.98399999999999999</v>
      </c>
      <c r="AC2109" s="2">
        <v>0.99199999999999999</v>
      </c>
      <c r="AD2109" s="2">
        <v>1</v>
      </c>
      <c r="AE2109" s="2">
        <v>0.94299999999999995</v>
      </c>
      <c r="AF2109" s="2">
        <v>4.7E-2</v>
      </c>
      <c r="AG2109" s="2">
        <v>4.7E-2</v>
      </c>
      <c r="AH2109" s="2">
        <v>1</v>
      </c>
      <c r="AI2109" s="2">
        <v>0</v>
      </c>
      <c r="AJ2109" s="2">
        <v>0</v>
      </c>
      <c r="AK2109">
        <v>1980</v>
      </c>
      <c r="AL2109">
        <v>0.13</v>
      </c>
      <c r="AM2109" t="s">
        <v>61</v>
      </c>
      <c r="AN2109" s="3">
        <v>0.81261538461538463</v>
      </c>
      <c r="AO2109" s="3">
        <v>7.4955766048419012E-2</v>
      </c>
      <c r="AP2109" s="3">
        <v>0.81129044868175304</v>
      </c>
      <c r="AQ2109" s="3">
        <v>7.4862185096158676E-2</v>
      </c>
      <c r="AR2109" s="3">
        <v>0.94142011834319528</v>
      </c>
      <c r="AS2109" s="3">
        <v>3.8416501219534029E-2</v>
      </c>
      <c r="AT2109" s="10">
        <v>1.9955635070800781E-3</v>
      </c>
      <c r="AU2109" s="1">
        <v>302.4921875</v>
      </c>
      <c r="AV2109" s="5">
        <v>65144.506571087208</v>
      </c>
      <c r="AW2109" s="9">
        <v>2.4740934371948239E-2</v>
      </c>
      <c r="AX2109">
        <v>4</v>
      </c>
      <c r="AY2109" t="s">
        <v>50</v>
      </c>
      <c r="AZ2109" s="9">
        <f>AVERAGE(MainTable[[#This Row],[f1]:[f4]])</f>
        <v>0.86219999999999997</v>
      </c>
      <c r="BA2109" s="9">
        <f>AVERAGE(MainTable[[#This Row],[l1]:[l3]])</f>
        <v>0.20099999999999998</v>
      </c>
      <c r="BB2109" s="9">
        <f>AVERAGE(MainTable[[#This Row],[n1]:[lsc]])</f>
        <v>0.28316666666666662</v>
      </c>
      <c r="BC2109" s="9">
        <f>AVERAGE(MainTable[[#This Row],[density]:[clsCoef]])</f>
        <v>0.996</v>
      </c>
      <c r="BD2109" s="9">
        <f>AVERAGE(MainTable[[#This Row],[t2]:[t4]])</f>
        <v>0.36466666666666669</v>
      </c>
      <c r="BE2109" s="9">
        <f>AVERAGE(MainTable[[#This Row],[c1]:[c2]])</f>
        <v>0</v>
      </c>
      <c r="BF2109" s="9">
        <f>AVERAGE(MainTable[[#This Row],[n3]], MainTable[[#This Row],[n1]], MainTable[[#This Row],[n4]])</f>
        <v>7.166666666666667E-2</v>
      </c>
      <c r="BG2109" s="9" t="str">
        <f>VLOOKUP(MainTable[[#This Row],[model]],ModelNames,4,FALSE)</f>
        <v>Discriminant</v>
      </c>
      <c r="BH2109" s="9" cm="1">
        <f t="array" ref="BH2109">MEDIAN(IF($AM$2:$AM$2385=AM2109,$AN$2:$AN$2385))</f>
        <v>0.82848361206198695</v>
      </c>
      <c r="BI2109" s="9" t="str" cm="1">
        <f t="array" ref="BI2109">LEFT(A2109, MIN(IFERROR(FIND({"_binarized","_clean","_converted"}, A2109), LEN(A2109)+1))-1)</f>
        <v>mux6</v>
      </c>
    </row>
    <row r="2110" spans="1:61" x14ac:dyDescent="0.25">
      <c r="A2110" t="s">
        <v>185</v>
      </c>
      <c r="B2110" s="6">
        <v>250</v>
      </c>
      <c r="C2110">
        <v>3</v>
      </c>
      <c r="D2110">
        <v>2</v>
      </c>
      <c r="E2110">
        <v>0</v>
      </c>
      <c r="F2110" s="1">
        <v>1</v>
      </c>
      <c r="G2110">
        <v>0</v>
      </c>
      <c r="H2110">
        <v>0</v>
      </c>
      <c r="I2110" s="1">
        <v>1000000</v>
      </c>
      <c r="J2110" s="1">
        <v>-0.88534094814353159</v>
      </c>
      <c r="K2110" s="1">
        <v>0.14775745458121289</v>
      </c>
      <c r="L2110" s="1">
        <v>3.6002999999999998</v>
      </c>
      <c r="M2110" s="1">
        <v>3.6002999999999998</v>
      </c>
      <c r="N2110" s="2">
        <v>0.32100000000000001</v>
      </c>
      <c r="O2110" s="2">
        <v>0.33900000000000002</v>
      </c>
      <c r="P2110" s="2">
        <v>0.186</v>
      </c>
      <c r="Q2110" s="2">
        <v>0.3</v>
      </c>
      <c r="R2110" s="2">
        <v>0.75600000000000001</v>
      </c>
      <c r="S2110" s="2">
        <v>0.63200000000000001</v>
      </c>
      <c r="T2110" s="2">
        <v>4.3999999999999997E-2</v>
      </c>
      <c r="U2110" s="2">
        <v>0.14000000000000001</v>
      </c>
      <c r="V2110" s="2">
        <v>8.4000000000000005E-2</v>
      </c>
      <c r="W2110" s="2">
        <v>7.1999999999999995E-2</v>
      </c>
      <c r="X2110" s="2">
        <v>0.16900000000000001</v>
      </c>
      <c r="Y2110" s="2">
        <v>0.128</v>
      </c>
      <c r="Z2110" s="2">
        <v>0.156</v>
      </c>
      <c r="AA2110" s="2">
        <v>0.25600000000000001</v>
      </c>
      <c r="AB2110" s="2">
        <v>0.93500000000000005</v>
      </c>
      <c r="AC2110" s="2">
        <v>0.85</v>
      </c>
      <c r="AD2110" s="2">
        <v>0.23</v>
      </c>
      <c r="AE2110" s="2">
        <v>0.75800000000000001</v>
      </c>
      <c r="AF2110" s="2">
        <v>8.0000000000000002E-3</v>
      </c>
      <c r="AG2110" s="2">
        <v>8.0000000000000002E-3</v>
      </c>
      <c r="AH2110" s="2">
        <v>1</v>
      </c>
      <c r="AI2110" s="2">
        <v>0</v>
      </c>
      <c r="AJ2110" s="2">
        <v>0</v>
      </c>
      <c r="AK2110">
        <v>6346</v>
      </c>
      <c r="AL2110">
        <v>7.0000000000000007E-2</v>
      </c>
      <c r="AM2110" t="s">
        <v>57</v>
      </c>
      <c r="AN2110" s="3">
        <v>0.81200000000000006</v>
      </c>
      <c r="AO2110" s="3">
        <v>6.0133185513491637E-2</v>
      </c>
      <c r="AP2110" s="3">
        <v>0.81105950392585235</v>
      </c>
      <c r="AQ2110" s="3">
        <v>6.0601281047290977E-2</v>
      </c>
      <c r="AR2110" s="3">
        <v>0.83072000000000001</v>
      </c>
      <c r="AS2110" s="3">
        <v>5.6436243673724393E-2</v>
      </c>
      <c r="AT2110" s="10">
        <v>1.564979553222656E-3</v>
      </c>
      <c r="AU2110" s="1">
        <v>260.44140625</v>
      </c>
      <c r="AV2110" s="5">
        <v>159746.4960390006</v>
      </c>
      <c r="AW2110" s="9">
        <v>8.4621667861938477E-2</v>
      </c>
      <c r="AX2110">
        <v>24</v>
      </c>
      <c r="AY2110" t="s">
        <v>50</v>
      </c>
      <c r="AZ2110" s="9">
        <f>AVERAGE(MainTable[[#This Row],[f1]:[f4]])</f>
        <v>0.44259999999999999</v>
      </c>
      <c r="BA2110" s="9">
        <f>AVERAGE(MainTable[[#This Row],[l1]:[l3]])</f>
        <v>8.9333333333333334E-2</v>
      </c>
      <c r="BB2110" s="9">
        <f>AVERAGE(MainTable[[#This Row],[n1]:[lsc]])</f>
        <v>0.28600000000000003</v>
      </c>
      <c r="BC2110" s="9">
        <f>AVERAGE(MainTable[[#This Row],[density]:[clsCoef]])</f>
        <v>0.54</v>
      </c>
      <c r="BD2110" s="9">
        <f>AVERAGE(MainTable[[#This Row],[t2]:[t4]])</f>
        <v>0.33866666666666667</v>
      </c>
      <c r="BE2110" s="9">
        <f>AVERAGE(MainTable[[#This Row],[c1]:[c2]])</f>
        <v>0</v>
      </c>
      <c r="BF2110" s="9">
        <f>AVERAGE(MainTable[[#This Row],[n3]], MainTable[[#This Row],[n1]], MainTable[[#This Row],[n4]])</f>
        <v>0.11866666666666666</v>
      </c>
      <c r="BG2110" s="9" t="str">
        <f>VLOOKUP(MainTable[[#This Row],[model]],ModelNames,4,FALSE)</f>
        <v>Tree-based</v>
      </c>
      <c r="BH2110" s="9" cm="1">
        <f t="array" ref="BH2110">MEDIAN(IF($AM$2:$AM$2385=AM2110,$AN$2:$AN$2385))</f>
        <v>0.84387062005572167</v>
      </c>
      <c r="BI2110" s="9" t="str" cm="1">
        <f t="array" ref="BI2110">LEFT(A2110, MIN(IFERROR(FIND({"_binarized","_clean","_converted"}, A2110), LEN(A2110)+1))-1)</f>
        <v>prnn_synth</v>
      </c>
    </row>
    <row r="2111" spans="1:61" x14ac:dyDescent="0.25">
      <c r="A2111" t="s">
        <v>132</v>
      </c>
      <c r="B2111" s="6">
        <v>13488</v>
      </c>
      <c r="C2111">
        <v>17</v>
      </c>
      <c r="D2111">
        <v>16</v>
      </c>
      <c r="E2111">
        <v>0</v>
      </c>
      <c r="F2111" s="1">
        <v>1</v>
      </c>
      <c r="G2111">
        <v>0</v>
      </c>
      <c r="H2111">
        <v>0</v>
      </c>
      <c r="I2111" s="1">
        <v>119.9856017277927</v>
      </c>
      <c r="J2111" s="1">
        <v>355.62645448257172</v>
      </c>
      <c r="K2111" s="1">
        <v>6.8335313784641638</v>
      </c>
      <c r="L2111" s="1">
        <v>10.815200000000001</v>
      </c>
      <c r="M2111" s="1">
        <v>7.5679999999999996</v>
      </c>
      <c r="N2111" s="2">
        <v>0.38400000000000001</v>
      </c>
      <c r="O2111" s="2">
        <v>0.73599999999999999</v>
      </c>
      <c r="P2111" s="2">
        <v>0.315</v>
      </c>
      <c r="Q2111" s="2">
        <v>5.5E-2</v>
      </c>
      <c r="R2111" s="2">
        <v>0.999</v>
      </c>
      <c r="S2111" s="2">
        <v>0.99299999999999999</v>
      </c>
      <c r="T2111" s="2">
        <v>0.04</v>
      </c>
      <c r="U2111" s="2">
        <v>0.18099999999999999</v>
      </c>
      <c r="V2111" s="2">
        <v>0.13400000000000001</v>
      </c>
      <c r="W2111" s="2">
        <v>9.2999999999999999E-2</v>
      </c>
      <c r="X2111" s="2">
        <v>0.41399999999999998</v>
      </c>
      <c r="Y2111" s="2">
        <v>0.184</v>
      </c>
      <c r="Z2111" s="2">
        <v>0.113</v>
      </c>
      <c r="AA2111" s="2">
        <v>0.69199999999999995</v>
      </c>
      <c r="AB2111" s="2">
        <v>0.999</v>
      </c>
      <c r="AC2111" s="2">
        <v>0.82099999999999995</v>
      </c>
      <c r="AD2111" s="2">
        <v>0.26700000000000002</v>
      </c>
      <c r="AE2111" s="2">
        <v>0.72499999999999998</v>
      </c>
      <c r="AF2111" s="2">
        <v>1E-3</v>
      </c>
      <c r="AG2111" s="2">
        <v>1E-3</v>
      </c>
      <c r="AH2111" s="2">
        <v>0.68799999999999994</v>
      </c>
      <c r="AI2111" s="2">
        <v>0</v>
      </c>
      <c r="AJ2111" s="2">
        <v>0</v>
      </c>
      <c r="AK2111">
        <v>1747783</v>
      </c>
      <c r="AL2111">
        <v>762.13</v>
      </c>
      <c r="AM2111" t="s">
        <v>61</v>
      </c>
      <c r="AN2111" s="3">
        <v>0.81079518109378323</v>
      </c>
      <c r="AO2111" s="3">
        <v>5.9207427699979366E-3</v>
      </c>
      <c r="AP2111" s="3">
        <v>0.81066559760294032</v>
      </c>
      <c r="AQ2111" s="3">
        <v>6.040789167821364E-3</v>
      </c>
      <c r="AR2111" s="3">
        <v>0.87544648974132033</v>
      </c>
      <c r="AS2111" s="3">
        <v>2.2972161587579681E-3</v>
      </c>
      <c r="AT2111" s="10">
        <v>7.2507858276367188E-3</v>
      </c>
      <c r="AU2111" s="1">
        <v>402.8359375</v>
      </c>
      <c r="AV2111" s="5">
        <v>1860487.9968433511</v>
      </c>
      <c r="AW2111" s="9">
        <v>0.1787676811218262</v>
      </c>
      <c r="AX2111">
        <v>4</v>
      </c>
      <c r="AY2111" t="s">
        <v>50</v>
      </c>
      <c r="AZ2111" s="9">
        <f>AVERAGE(MainTable[[#This Row],[f1]:[f4]])</f>
        <v>0.61959999999999993</v>
      </c>
      <c r="BA2111" s="9">
        <f>AVERAGE(MainTable[[#This Row],[l1]:[l3]])</f>
        <v>0.11833333333333333</v>
      </c>
      <c r="BB2111" s="9">
        <f>AVERAGE(MainTable[[#This Row],[n1]:[lsc]])</f>
        <v>0.41583333333333333</v>
      </c>
      <c r="BC2111" s="9">
        <f>AVERAGE(MainTable[[#This Row],[density]:[clsCoef]])</f>
        <v>0.54400000000000004</v>
      </c>
      <c r="BD2111" s="9">
        <f>AVERAGE(MainTable[[#This Row],[t2]:[t4]])</f>
        <v>0.22999999999999998</v>
      </c>
      <c r="BE2111" s="9">
        <f>AVERAGE(MainTable[[#This Row],[c1]:[c2]])</f>
        <v>0</v>
      </c>
      <c r="BF2111" s="9">
        <f>AVERAGE(MainTable[[#This Row],[n3]], MainTable[[#This Row],[n1]], MainTable[[#This Row],[n4]])</f>
        <v>0.13</v>
      </c>
      <c r="BG2111" s="9" t="str">
        <f>VLOOKUP(MainTable[[#This Row],[model]],ModelNames,4,FALSE)</f>
        <v>Discriminant</v>
      </c>
      <c r="BH2111" s="9" cm="1">
        <f t="array" ref="BH2111">MEDIAN(IF($AM$2:$AM$2385=AM2111,$AN$2:$AN$2385))</f>
        <v>0.82848361206198695</v>
      </c>
      <c r="BI2111" s="9" t="str" cm="1">
        <f t="array" ref="BI2111">LEFT(A2111, MIN(IFERROR(FIND({"_binarized","_clean","_converted"}, A2111), LEN(A2111)+1))-1)</f>
        <v>house_16h</v>
      </c>
    </row>
    <row r="2112" spans="1:61" x14ac:dyDescent="0.25">
      <c r="A2112" t="s">
        <v>131</v>
      </c>
      <c r="B2112" s="6">
        <v>1212</v>
      </c>
      <c r="C2112">
        <v>101</v>
      </c>
      <c r="D2112">
        <v>100</v>
      </c>
      <c r="E2112">
        <v>0</v>
      </c>
      <c r="F2112" s="1">
        <v>1</v>
      </c>
      <c r="G2112">
        <v>0</v>
      </c>
      <c r="H2112">
        <v>0</v>
      </c>
      <c r="I2112" s="1">
        <v>0.99999900000100006</v>
      </c>
      <c r="J2112" s="1">
        <v>9.5428933570083583</v>
      </c>
      <c r="K2112" s="1">
        <v>3.0009563503760832</v>
      </c>
      <c r="L2112" s="1">
        <v>192.95349999999999</v>
      </c>
      <c r="M2112" s="1">
        <v>37.032200000000003</v>
      </c>
      <c r="N2112" s="2">
        <v>0.36699999999999999</v>
      </c>
      <c r="O2112" s="2">
        <v>0.997</v>
      </c>
      <c r="P2112" s="2">
        <v>0.53600000000000003</v>
      </c>
      <c r="Q2112" s="2">
        <v>1E-3</v>
      </c>
      <c r="R2112" s="2">
        <v>0.99299999999999999</v>
      </c>
      <c r="S2112" s="2">
        <v>0.33900000000000002</v>
      </c>
      <c r="T2112" s="2">
        <v>1E-3</v>
      </c>
      <c r="U2112" s="2">
        <v>0.25800000000000001</v>
      </c>
      <c r="V2112" s="2">
        <v>0.159</v>
      </c>
      <c r="W2112" s="2">
        <v>0.217</v>
      </c>
      <c r="X2112" s="2">
        <v>0.46100000000000002</v>
      </c>
      <c r="Y2112" s="2">
        <v>0.40600000000000003</v>
      </c>
      <c r="Z2112" s="2">
        <v>0.40699999999999997</v>
      </c>
      <c r="AA2112" s="2">
        <v>0.96499999999999997</v>
      </c>
      <c r="AB2112" s="2">
        <v>0.998</v>
      </c>
      <c r="AC2112" s="2">
        <v>0.63200000000000001</v>
      </c>
      <c r="AD2112" s="2">
        <v>4.7E-2</v>
      </c>
      <c r="AE2112" s="2">
        <v>0.57199999999999995</v>
      </c>
      <c r="AF2112" s="2">
        <v>8.3000000000000004E-2</v>
      </c>
      <c r="AG2112" s="2">
        <v>1E-3</v>
      </c>
      <c r="AH2112" s="2">
        <v>0.01</v>
      </c>
      <c r="AI2112" s="2">
        <v>0</v>
      </c>
      <c r="AJ2112" s="2">
        <v>0</v>
      </c>
      <c r="AK2112">
        <v>837834</v>
      </c>
      <c r="AL2112">
        <v>6.58</v>
      </c>
      <c r="AM2112" t="s">
        <v>56</v>
      </c>
      <c r="AN2112" s="3">
        <v>0.81023364962758893</v>
      </c>
      <c r="AO2112" s="3">
        <v>2.6810149959988209E-2</v>
      </c>
      <c r="AP2112" s="3">
        <v>0.80398828984919124</v>
      </c>
      <c r="AQ2112" s="3">
        <v>2.9375152190533899E-2</v>
      </c>
      <c r="AR2112" s="3">
        <v>0.97510057653053794</v>
      </c>
      <c r="AS2112" s="3">
        <v>9.7997661888705005E-3</v>
      </c>
      <c r="AT2112" s="10">
        <v>2.6218891143798828E-3</v>
      </c>
      <c r="AU2112" s="1">
        <v>341.75390625</v>
      </c>
      <c r="AV2112" s="5">
        <v>463406.32536146219</v>
      </c>
      <c r="AW2112" s="9">
        <v>8.5589299201965332</v>
      </c>
      <c r="AX2112">
        <v>10</v>
      </c>
      <c r="AY2112" t="s">
        <v>50</v>
      </c>
      <c r="AZ2112" s="9">
        <f>AVERAGE(MainTable[[#This Row],[f1]:[f4]])</f>
        <v>0.57319999999999993</v>
      </c>
      <c r="BA2112" s="9">
        <f>AVERAGE(MainTable[[#This Row],[l1]:[l3]])</f>
        <v>0.13933333333333334</v>
      </c>
      <c r="BB2112" s="9">
        <f>AVERAGE(MainTable[[#This Row],[n1]:[lsc]])</f>
        <v>0.57566666666666666</v>
      </c>
      <c r="BC2112" s="9">
        <f>AVERAGE(MainTable[[#This Row],[density]:[clsCoef]])</f>
        <v>0.33950000000000002</v>
      </c>
      <c r="BD2112" s="9">
        <f>AVERAGE(MainTable[[#This Row],[t2]:[t4]])</f>
        <v>3.1333333333333331E-2</v>
      </c>
      <c r="BE2112" s="9">
        <f>AVERAGE(MainTable[[#This Row],[c1]:[c2]])</f>
        <v>0</v>
      </c>
      <c r="BF2112" s="9">
        <f>AVERAGE(MainTable[[#This Row],[n3]], MainTable[[#This Row],[n1]], MainTable[[#This Row],[n4]])</f>
        <v>0.34333333333333332</v>
      </c>
      <c r="BG2112" s="9" t="str">
        <f>VLOOKUP(MainTable[[#This Row],[model]],ModelNames,4,FALSE)</f>
        <v>Linear</v>
      </c>
      <c r="BH2112" s="9" cm="1">
        <f t="array" ref="BH2112">MEDIAN(IF($AM$2:$AM$2385=AM2112,$AN$2:$AN$2385))</f>
        <v>0.85279999999999989</v>
      </c>
      <c r="BI2112" s="9" t="str" cm="1">
        <f t="array" ref="BI2112">LEFT(A2112, MIN(IFERROR(FIND({"_binarized","_clean","_converted"}, A2112), LEN(A2112)+1))-1)</f>
        <v>hill_valley</v>
      </c>
    </row>
    <row r="2113" spans="1:61" x14ac:dyDescent="0.25">
      <c r="A2113" t="s">
        <v>143</v>
      </c>
      <c r="B2113" s="6">
        <v>2984</v>
      </c>
      <c r="C2113">
        <v>145</v>
      </c>
      <c r="D2113">
        <v>144</v>
      </c>
      <c r="E2113">
        <v>0</v>
      </c>
      <c r="F2113" s="1">
        <v>1</v>
      </c>
      <c r="G2113">
        <v>0</v>
      </c>
      <c r="H2113">
        <v>0</v>
      </c>
      <c r="I2113" s="1">
        <v>5121.6338290480608</v>
      </c>
      <c r="J2113" s="1">
        <v>60.92546552335417</v>
      </c>
      <c r="K2113" s="1">
        <v>4.4127689117607334</v>
      </c>
      <c r="L2113" s="1">
        <v>47.893700000000003</v>
      </c>
      <c r="M2113" s="1">
        <v>5.9325000000000001</v>
      </c>
      <c r="N2113" s="2">
        <v>0.42499999999999999</v>
      </c>
      <c r="O2113" s="2">
        <v>0.56200000000000006</v>
      </c>
      <c r="P2113" s="2">
        <v>0.22600000000000001</v>
      </c>
      <c r="Q2113" s="2">
        <v>0</v>
      </c>
      <c r="R2113" s="2">
        <v>0.88400000000000001</v>
      </c>
      <c r="S2113" s="2">
        <v>0.86899999999999999</v>
      </c>
      <c r="T2113" s="2">
        <v>8.4000000000000005E-2</v>
      </c>
      <c r="U2113" s="2">
        <v>0.183</v>
      </c>
      <c r="V2113" s="2">
        <v>0.129</v>
      </c>
      <c r="W2113" s="2">
        <v>0.14099999999999999</v>
      </c>
      <c r="X2113" s="2">
        <v>0.46400000000000002</v>
      </c>
      <c r="Y2113" s="2">
        <v>0.27600000000000002</v>
      </c>
      <c r="Z2113" s="2">
        <v>0.13200000000000001</v>
      </c>
      <c r="AA2113" s="2">
        <v>0.96799999999999997</v>
      </c>
      <c r="AB2113" s="2">
        <v>0.99099999999999999</v>
      </c>
      <c r="AC2113" s="2">
        <v>0.98599999999999999</v>
      </c>
      <c r="AD2113" s="2">
        <v>0.73799999999999999</v>
      </c>
      <c r="AE2113" s="2">
        <v>0.91100000000000003</v>
      </c>
      <c r="AF2113" s="2">
        <v>4.8000000000000001E-2</v>
      </c>
      <c r="AG2113" s="2">
        <v>3.5000000000000003E-2</v>
      </c>
      <c r="AH2113" s="2">
        <v>0.72899999999999998</v>
      </c>
      <c r="AI2113" s="2">
        <v>0</v>
      </c>
      <c r="AJ2113" s="2">
        <v>0</v>
      </c>
      <c r="AK2113">
        <v>1008640</v>
      </c>
      <c r="AL2113">
        <v>113.73</v>
      </c>
      <c r="AM2113" t="s">
        <v>52</v>
      </c>
      <c r="AN2113" s="3">
        <v>0.80964835362494791</v>
      </c>
      <c r="AO2113" s="3">
        <v>1.234059790329394E-2</v>
      </c>
      <c r="AP2113" s="3">
        <v>0.80680679832889091</v>
      </c>
      <c r="AQ2113" s="3">
        <v>1.243264385023311E-2</v>
      </c>
      <c r="AR2113" s="3">
        <v>0.8745540101164504</v>
      </c>
      <c r="AS2113" s="3">
        <v>1.753216297272793E-2</v>
      </c>
      <c r="AT2113" s="10">
        <v>8.7560176849365234E-2</v>
      </c>
      <c r="AU2113" s="1">
        <v>502.6171875</v>
      </c>
      <c r="AV2113" s="5">
        <v>34090.84023591302</v>
      </c>
      <c r="AW2113" s="9">
        <v>3.9475967884063721</v>
      </c>
      <c r="AX2113">
        <v>24</v>
      </c>
      <c r="AY2113" t="s">
        <v>50</v>
      </c>
      <c r="AZ2113" s="9">
        <f>AVERAGE(MainTable[[#This Row],[f1]:[f4]])</f>
        <v>0.5082000000000001</v>
      </c>
      <c r="BA2113" s="9">
        <f>AVERAGE(MainTable[[#This Row],[l1]:[l3]])</f>
        <v>0.13200000000000001</v>
      </c>
      <c r="BB2113" s="9">
        <f>AVERAGE(MainTable[[#This Row],[n1]:[lsc]])</f>
        <v>0.49533333333333335</v>
      </c>
      <c r="BC2113" s="9">
        <f>AVERAGE(MainTable[[#This Row],[density]:[clsCoef]])</f>
        <v>0.86199999999999999</v>
      </c>
      <c r="BD2113" s="9">
        <f>AVERAGE(MainTable[[#This Row],[t2]:[t4]])</f>
        <v>0.27066666666666667</v>
      </c>
      <c r="BE2113" s="9">
        <f>AVERAGE(MainTable[[#This Row],[c1]:[c2]])</f>
        <v>0</v>
      </c>
      <c r="BF2113" s="9">
        <f>AVERAGE(MainTable[[#This Row],[n3]], MainTable[[#This Row],[n1]], MainTable[[#This Row],[n4]])</f>
        <v>0.18300000000000002</v>
      </c>
      <c r="BG2113" s="9" t="str">
        <f>VLOOKUP(MainTable[[#This Row],[model]],ModelNames,4,FALSE)</f>
        <v>Tree Ensemble</v>
      </c>
      <c r="BH2113" s="9" cm="1">
        <f t="array" ref="BH2113">MEDIAN(IF($AM$2:$AM$2385=AM2113,$AN$2:$AN$2385))</f>
        <v>0.87140340575455077</v>
      </c>
      <c r="BI2113" s="9" t="str" cm="1">
        <f t="array" ref="BI2113">LEFT(A2113, MIN(IFERROR(FIND({"_binarized","_clean","_converted"}, A2113), LEN(A2113)+1))-1)</f>
        <v>jasmine</v>
      </c>
    </row>
    <row r="2114" spans="1:61" x14ac:dyDescent="0.25">
      <c r="A2114" t="s">
        <v>143</v>
      </c>
      <c r="B2114" s="6">
        <v>2984</v>
      </c>
      <c r="C2114">
        <v>145</v>
      </c>
      <c r="D2114">
        <v>144</v>
      </c>
      <c r="E2114">
        <v>0</v>
      </c>
      <c r="F2114" s="1">
        <v>1</v>
      </c>
      <c r="G2114">
        <v>0</v>
      </c>
      <c r="H2114">
        <v>0</v>
      </c>
      <c r="I2114" s="1">
        <v>5121.6338290480608</v>
      </c>
      <c r="J2114" s="1">
        <v>60.92546552335417</v>
      </c>
      <c r="K2114" s="1">
        <v>4.4127689117607334</v>
      </c>
      <c r="L2114" s="1">
        <v>47.893700000000003</v>
      </c>
      <c r="M2114" s="1">
        <v>5.9325000000000001</v>
      </c>
      <c r="N2114" s="2">
        <v>0.42499999999999999</v>
      </c>
      <c r="O2114" s="2">
        <v>0.56200000000000006</v>
      </c>
      <c r="P2114" s="2">
        <v>0.22600000000000001</v>
      </c>
      <c r="Q2114" s="2">
        <v>0</v>
      </c>
      <c r="R2114" s="2">
        <v>0.88400000000000001</v>
      </c>
      <c r="S2114" s="2">
        <v>0.86899999999999999</v>
      </c>
      <c r="T2114" s="2">
        <v>8.4000000000000005E-2</v>
      </c>
      <c r="U2114" s="2">
        <v>0.183</v>
      </c>
      <c r="V2114" s="2">
        <v>0.129</v>
      </c>
      <c r="W2114" s="2">
        <v>0.14099999999999999</v>
      </c>
      <c r="X2114" s="2">
        <v>0.46400000000000002</v>
      </c>
      <c r="Y2114" s="2">
        <v>0.27600000000000002</v>
      </c>
      <c r="Z2114" s="2">
        <v>0.13200000000000001</v>
      </c>
      <c r="AA2114" s="2">
        <v>0.96799999999999997</v>
      </c>
      <c r="AB2114" s="2">
        <v>0.99099999999999999</v>
      </c>
      <c r="AC2114" s="2">
        <v>0.98599999999999999</v>
      </c>
      <c r="AD2114" s="2">
        <v>0.73799999999999999</v>
      </c>
      <c r="AE2114" s="2">
        <v>0.91100000000000003</v>
      </c>
      <c r="AF2114" s="2">
        <v>4.8000000000000001E-2</v>
      </c>
      <c r="AG2114" s="2">
        <v>3.5000000000000003E-2</v>
      </c>
      <c r="AH2114" s="2">
        <v>0.72899999999999998</v>
      </c>
      <c r="AI2114" s="2">
        <v>0</v>
      </c>
      <c r="AJ2114" s="2">
        <v>0</v>
      </c>
      <c r="AK2114">
        <v>1008640</v>
      </c>
      <c r="AL2114">
        <v>113.73</v>
      </c>
      <c r="AM2114" t="s">
        <v>54</v>
      </c>
      <c r="AN2114" s="3">
        <v>0.80964666734118007</v>
      </c>
      <c r="AO2114" s="3">
        <v>8.884749507847416E-3</v>
      </c>
      <c r="AP2114" s="3">
        <v>0.80583680218983067</v>
      </c>
      <c r="AQ2114" s="3">
        <v>8.6621732958224867E-3</v>
      </c>
      <c r="AR2114" s="3">
        <v>0.87854418862990757</v>
      </c>
      <c r="AS2114" s="3">
        <v>1.496016710718715E-2</v>
      </c>
      <c r="AT2114" s="10">
        <v>0.1808311939239502</v>
      </c>
      <c r="AU2114" s="1">
        <v>503.07421875</v>
      </c>
      <c r="AV2114" s="5">
        <v>16507.107735269179</v>
      </c>
      <c r="AW2114" s="9">
        <v>3.4093770980834961</v>
      </c>
      <c r="AX2114">
        <v>16</v>
      </c>
      <c r="AY2114" t="s">
        <v>50</v>
      </c>
      <c r="AZ2114" s="9">
        <f>AVERAGE(MainTable[[#This Row],[f1]:[f4]])</f>
        <v>0.5082000000000001</v>
      </c>
      <c r="BA2114" s="9">
        <f>AVERAGE(MainTable[[#This Row],[l1]:[l3]])</f>
        <v>0.13200000000000001</v>
      </c>
      <c r="BB2114" s="9">
        <f>AVERAGE(MainTable[[#This Row],[n1]:[lsc]])</f>
        <v>0.49533333333333335</v>
      </c>
      <c r="BC2114" s="9">
        <f>AVERAGE(MainTable[[#This Row],[density]:[clsCoef]])</f>
        <v>0.86199999999999999</v>
      </c>
      <c r="BD2114" s="9">
        <f>AVERAGE(MainTable[[#This Row],[t2]:[t4]])</f>
        <v>0.27066666666666667</v>
      </c>
      <c r="BE2114" s="9">
        <f>AVERAGE(MainTable[[#This Row],[c1]:[c2]])</f>
        <v>0</v>
      </c>
      <c r="BF2114" s="9">
        <f>AVERAGE(MainTable[[#This Row],[n3]], MainTable[[#This Row],[n1]], MainTable[[#This Row],[n4]])</f>
        <v>0.18300000000000002</v>
      </c>
      <c r="BG2114" s="9" t="str">
        <f>VLOOKUP(MainTable[[#This Row],[model]],ModelNames,4,FALSE)</f>
        <v>Tree Ensemble</v>
      </c>
      <c r="BH2114" s="9" cm="1">
        <f t="array" ref="BH2114">MEDIAN(IF($AM$2:$AM$2385=AM2114,$AN$2:$AN$2385))</f>
        <v>0.87316363636363636</v>
      </c>
      <c r="BI2114" s="9" t="str" cm="1">
        <f t="array" ref="BI2114">LEFT(A2114, MIN(IFERROR(FIND({"_binarized","_clean","_converted"}, A2114), LEN(A2114)+1))-1)</f>
        <v>jasmine</v>
      </c>
    </row>
    <row r="2115" spans="1:61" x14ac:dyDescent="0.25">
      <c r="A2115" t="s">
        <v>143</v>
      </c>
      <c r="B2115" s="6">
        <v>2984</v>
      </c>
      <c r="C2115">
        <v>145</v>
      </c>
      <c r="D2115">
        <v>144</v>
      </c>
      <c r="E2115">
        <v>0</v>
      </c>
      <c r="F2115" s="1">
        <v>1</v>
      </c>
      <c r="G2115">
        <v>0</v>
      </c>
      <c r="H2115">
        <v>0</v>
      </c>
      <c r="I2115" s="1">
        <v>5121.6338290480608</v>
      </c>
      <c r="J2115" s="1">
        <v>60.92546552335417</v>
      </c>
      <c r="K2115" s="1">
        <v>4.4127689117607334</v>
      </c>
      <c r="L2115" s="1">
        <v>47.893700000000003</v>
      </c>
      <c r="M2115" s="1">
        <v>5.9325000000000001</v>
      </c>
      <c r="N2115" s="2">
        <v>0.42499999999999999</v>
      </c>
      <c r="O2115" s="2">
        <v>0.56200000000000006</v>
      </c>
      <c r="P2115" s="2">
        <v>0.22600000000000001</v>
      </c>
      <c r="Q2115" s="2">
        <v>0</v>
      </c>
      <c r="R2115" s="2">
        <v>0.88400000000000001</v>
      </c>
      <c r="S2115" s="2">
        <v>0.86899999999999999</v>
      </c>
      <c r="T2115" s="2">
        <v>8.4000000000000005E-2</v>
      </c>
      <c r="U2115" s="2">
        <v>0.183</v>
      </c>
      <c r="V2115" s="2">
        <v>0.129</v>
      </c>
      <c r="W2115" s="2">
        <v>0.14099999999999999</v>
      </c>
      <c r="X2115" s="2">
        <v>0.46400000000000002</v>
      </c>
      <c r="Y2115" s="2">
        <v>0.27600000000000002</v>
      </c>
      <c r="Z2115" s="2">
        <v>0.13200000000000001</v>
      </c>
      <c r="AA2115" s="2">
        <v>0.96799999999999997</v>
      </c>
      <c r="AB2115" s="2">
        <v>0.99099999999999999</v>
      </c>
      <c r="AC2115" s="2">
        <v>0.98599999999999999</v>
      </c>
      <c r="AD2115" s="2">
        <v>0.73799999999999999</v>
      </c>
      <c r="AE2115" s="2">
        <v>0.91100000000000003</v>
      </c>
      <c r="AF2115" s="2">
        <v>4.8000000000000001E-2</v>
      </c>
      <c r="AG2115" s="2">
        <v>3.5000000000000003E-2</v>
      </c>
      <c r="AH2115" s="2">
        <v>0.72899999999999998</v>
      </c>
      <c r="AI2115" s="2">
        <v>0</v>
      </c>
      <c r="AJ2115" s="2">
        <v>0</v>
      </c>
      <c r="AK2115">
        <v>1008640</v>
      </c>
      <c r="AL2115">
        <v>113.73</v>
      </c>
      <c r="AM2115" t="s">
        <v>58</v>
      </c>
      <c r="AN2115" s="3">
        <v>0.80730498128225014</v>
      </c>
      <c r="AO2115" s="3">
        <v>7.1231465158234954E-3</v>
      </c>
      <c r="AP2115" s="3">
        <v>0.80538719247356938</v>
      </c>
      <c r="AQ2115" s="3">
        <v>7.2111203813661207E-3</v>
      </c>
      <c r="AR2115" s="3">
        <v>0.8594602762025696</v>
      </c>
      <c r="AS2115" s="3">
        <v>1.0337654913931011E-2</v>
      </c>
      <c r="AT2115" s="10">
        <v>6.9625377655029297E-3</v>
      </c>
      <c r="AU2115" s="1">
        <v>503.984375</v>
      </c>
      <c r="AV2115" s="5">
        <v>428722.98873403418</v>
      </c>
      <c r="AW2115" s="9">
        <v>1.8701198101043699</v>
      </c>
      <c r="AX2115">
        <v>2</v>
      </c>
      <c r="AY2115" t="s">
        <v>50</v>
      </c>
      <c r="AZ2115" s="9">
        <f>AVERAGE(MainTable[[#This Row],[f1]:[f4]])</f>
        <v>0.5082000000000001</v>
      </c>
      <c r="BA2115" s="9">
        <f>AVERAGE(MainTable[[#This Row],[l1]:[l3]])</f>
        <v>0.13200000000000001</v>
      </c>
      <c r="BB2115" s="9">
        <f>AVERAGE(MainTable[[#This Row],[n1]:[lsc]])</f>
        <v>0.49533333333333335</v>
      </c>
      <c r="BC2115" s="9">
        <f>AVERAGE(MainTable[[#This Row],[density]:[clsCoef]])</f>
        <v>0.86199999999999999</v>
      </c>
      <c r="BD2115" s="9">
        <f>AVERAGE(MainTable[[#This Row],[t2]:[t4]])</f>
        <v>0.27066666666666667</v>
      </c>
      <c r="BE2115" s="9">
        <f>AVERAGE(MainTable[[#This Row],[c1]:[c2]])</f>
        <v>0</v>
      </c>
      <c r="BF2115" s="9">
        <f>AVERAGE(MainTable[[#This Row],[n3]], MainTable[[#This Row],[n1]], MainTable[[#This Row],[n4]])</f>
        <v>0.18300000000000002</v>
      </c>
      <c r="BG2115" s="9" t="str">
        <f>VLOOKUP(MainTable[[#This Row],[model]],ModelNames,4,FALSE)</f>
        <v>Tree Ensemble</v>
      </c>
      <c r="BH2115" s="9" cm="1">
        <f t="array" ref="BH2115">MEDIAN(IF($AM$2:$AM$2385=AM2115,$AN$2:$AN$2385))</f>
        <v>0.86973139609339412</v>
      </c>
      <c r="BI2115" s="9" t="str" cm="1">
        <f t="array" ref="BI2115">LEFT(A2115, MIN(IFERROR(FIND({"_binarized","_clean","_converted"}, A2115), LEN(A2115)+1))-1)</f>
        <v>jasmine</v>
      </c>
    </row>
    <row r="2116" spans="1:61" x14ac:dyDescent="0.25">
      <c r="A2116" t="s">
        <v>143</v>
      </c>
      <c r="B2116" s="6">
        <v>2984</v>
      </c>
      <c r="C2116">
        <v>145</v>
      </c>
      <c r="D2116">
        <v>144</v>
      </c>
      <c r="E2116">
        <v>0</v>
      </c>
      <c r="F2116" s="1">
        <v>1</v>
      </c>
      <c r="G2116">
        <v>0</v>
      </c>
      <c r="H2116">
        <v>0</v>
      </c>
      <c r="I2116" s="1">
        <v>5121.6338290480608</v>
      </c>
      <c r="J2116" s="1">
        <v>60.92546552335417</v>
      </c>
      <c r="K2116" s="1">
        <v>4.4127689117607334</v>
      </c>
      <c r="L2116" s="1">
        <v>47.893700000000003</v>
      </c>
      <c r="M2116" s="1">
        <v>5.9325000000000001</v>
      </c>
      <c r="N2116" s="2">
        <v>0.42499999999999999</v>
      </c>
      <c r="O2116" s="2">
        <v>0.56200000000000006</v>
      </c>
      <c r="P2116" s="2">
        <v>0.22600000000000001</v>
      </c>
      <c r="Q2116" s="2">
        <v>0</v>
      </c>
      <c r="R2116" s="2">
        <v>0.88400000000000001</v>
      </c>
      <c r="S2116" s="2">
        <v>0.86899999999999999</v>
      </c>
      <c r="T2116" s="2">
        <v>8.4000000000000005E-2</v>
      </c>
      <c r="U2116" s="2">
        <v>0.183</v>
      </c>
      <c r="V2116" s="2">
        <v>0.129</v>
      </c>
      <c r="W2116" s="2">
        <v>0.14099999999999999</v>
      </c>
      <c r="X2116" s="2">
        <v>0.46400000000000002</v>
      </c>
      <c r="Y2116" s="2">
        <v>0.27600000000000002</v>
      </c>
      <c r="Z2116" s="2">
        <v>0.13200000000000001</v>
      </c>
      <c r="AA2116" s="2">
        <v>0.96799999999999997</v>
      </c>
      <c r="AB2116" s="2">
        <v>0.99099999999999999</v>
      </c>
      <c r="AC2116" s="2">
        <v>0.98599999999999999</v>
      </c>
      <c r="AD2116" s="2">
        <v>0.73799999999999999</v>
      </c>
      <c r="AE2116" s="2">
        <v>0.91100000000000003</v>
      </c>
      <c r="AF2116" s="2">
        <v>4.8000000000000001E-2</v>
      </c>
      <c r="AG2116" s="2">
        <v>3.5000000000000003E-2</v>
      </c>
      <c r="AH2116" s="2">
        <v>0.72899999999999998</v>
      </c>
      <c r="AI2116" s="2">
        <v>0</v>
      </c>
      <c r="AJ2116" s="2">
        <v>0</v>
      </c>
      <c r="AK2116">
        <v>1008640</v>
      </c>
      <c r="AL2116">
        <v>113.73</v>
      </c>
      <c r="AM2116" t="s">
        <v>59</v>
      </c>
      <c r="AN2116" s="3">
        <v>0.80361426820905424</v>
      </c>
      <c r="AO2116" s="3">
        <v>9.1915871442341777E-3</v>
      </c>
      <c r="AP2116" s="3">
        <v>0.80162988740253538</v>
      </c>
      <c r="AQ2116" s="3">
        <v>9.1400108051444395E-3</v>
      </c>
      <c r="AR2116" s="3">
        <v>0.86503947139083048</v>
      </c>
      <c r="AS2116" s="3">
        <v>1.449352265525604E-2</v>
      </c>
      <c r="AT2116" s="10">
        <v>8.5539817810058594E-3</v>
      </c>
      <c r="AU2116" s="1">
        <v>502.46484375</v>
      </c>
      <c r="AV2116" s="5">
        <v>348960.29433078773</v>
      </c>
      <c r="AW2116" s="9">
        <v>0.4762115478515625</v>
      </c>
      <c r="AX2116">
        <v>1</v>
      </c>
      <c r="AY2116" t="s">
        <v>50</v>
      </c>
      <c r="AZ2116" s="9">
        <f>AVERAGE(MainTable[[#This Row],[f1]:[f4]])</f>
        <v>0.5082000000000001</v>
      </c>
      <c r="BA2116" s="9">
        <f>AVERAGE(MainTable[[#This Row],[l1]:[l3]])</f>
        <v>0.13200000000000001</v>
      </c>
      <c r="BB2116" s="9">
        <f>AVERAGE(MainTable[[#This Row],[n1]:[lsc]])</f>
        <v>0.49533333333333335</v>
      </c>
      <c r="BC2116" s="9">
        <f>AVERAGE(MainTable[[#This Row],[density]:[clsCoef]])</f>
        <v>0.86199999999999999</v>
      </c>
      <c r="BD2116" s="9">
        <f>AVERAGE(MainTable[[#This Row],[t2]:[t4]])</f>
        <v>0.27066666666666667</v>
      </c>
      <c r="BE2116" s="9">
        <f>AVERAGE(MainTable[[#This Row],[c1]:[c2]])</f>
        <v>0</v>
      </c>
      <c r="BF2116" s="9">
        <f>AVERAGE(MainTable[[#This Row],[n3]], MainTable[[#This Row],[n1]], MainTable[[#This Row],[n4]])</f>
        <v>0.18300000000000002</v>
      </c>
      <c r="BG2116" s="9" t="str">
        <f>VLOOKUP(MainTable[[#This Row],[model]],ModelNames,4,FALSE)</f>
        <v>Tree Ensemble</v>
      </c>
      <c r="BH2116" s="9" cm="1">
        <f t="array" ref="BH2116">MEDIAN(IF($AM$2:$AM$2385=AM2116,$AN$2:$AN$2385))</f>
        <v>0.86949265687583444</v>
      </c>
      <c r="BI2116" s="9" t="str" cm="1">
        <f t="array" ref="BI2116">LEFT(A2116, MIN(IFERROR(FIND({"_binarized","_clean","_converted"}, A2116), LEN(A2116)+1))-1)</f>
        <v>jasmine</v>
      </c>
    </row>
    <row r="2117" spans="1:61" x14ac:dyDescent="0.25">
      <c r="A2117" t="s">
        <v>103</v>
      </c>
      <c r="B2117" s="6">
        <v>16644</v>
      </c>
      <c r="C2117">
        <v>18</v>
      </c>
      <c r="D2117">
        <v>17</v>
      </c>
      <c r="E2117">
        <v>0</v>
      </c>
      <c r="F2117" s="1">
        <v>1</v>
      </c>
      <c r="G2117">
        <v>5.8823529411764701</v>
      </c>
      <c r="H2117">
        <v>5.8823999999999996</v>
      </c>
      <c r="I2117" s="1">
        <v>1000000</v>
      </c>
      <c r="J2117" s="1">
        <v>53.113446998022887</v>
      </c>
      <c r="K2117" s="1">
        <v>3.4450689130576921</v>
      </c>
      <c r="L2117" s="1">
        <v>45.501300000000001</v>
      </c>
      <c r="M2117" s="1">
        <v>22.127700000000001</v>
      </c>
      <c r="N2117" s="2">
        <v>0.45600000000000002</v>
      </c>
      <c r="O2117" s="2">
        <v>0.83899999999999997</v>
      </c>
      <c r="P2117" s="2">
        <v>0.53900000000000003</v>
      </c>
      <c r="Q2117" s="2">
        <v>0.159</v>
      </c>
      <c r="R2117" s="2">
        <v>0.999</v>
      </c>
      <c r="S2117" s="2">
        <v>0.997</v>
      </c>
      <c r="T2117" s="2">
        <v>0.185</v>
      </c>
      <c r="U2117" s="2">
        <v>0.318</v>
      </c>
      <c r="V2117" s="2">
        <v>0.28000000000000003</v>
      </c>
      <c r="W2117" s="2">
        <v>0.158</v>
      </c>
      <c r="X2117" s="2">
        <v>0.34100000000000003</v>
      </c>
      <c r="Y2117" s="2">
        <v>0.26900000000000002</v>
      </c>
      <c r="Z2117" s="2">
        <v>0.254</v>
      </c>
      <c r="AA2117" s="2">
        <v>0.63300000000000001</v>
      </c>
      <c r="AB2117" s="2">
        <v>1</v>
      </c>
      <c r="AC2117" s="2">
        <v>0.96899999999999997</v>
      </c>
      <c r="AD2117" s="2">
        <v>0.373</v>
      </c>
      <c r="AE2117" s="2">
        <v>0.89100000000000001</v>
      </c>
      <c r="AF2117" s="2">
        <v>1E-3</v>
      </c>
      <c r="AG2117" s="2">
        <v>1E-3</v>
      </c>
      <c r="AH2117" s="2">
        <v>0.82399999999999995</v>
      </c>
      <c r="AI2117" s="2">
        <v>0</v>
      </c>
      <c r="AJ2117" s="2">
        <v>0</v>
      </c>
      <c r="AK2117">
        <v>690254</v>
      </c>
      <c r="AL2117">
        <v>295.54000000000002</v>
      </c>
      <c r="AM2117" t="s">
        <v>52</v>
      </c>
      <c r="AN2117" s="3">
        <v>0.80353319892783703</v>
      </c>
      <c r="AO2117" s="3">
        <v>4.2304392709563016E-3</v>
      </c>
      <c r="AP2117" s="3">
        <v>0.80349058849474386</v>
      </c>
      <c r="AQ2117" s="3">
        <v>4.2125041306139066E-3</v>
      </c>
      <c r="AR2117" s="3">
        <v>0.88294560006596134</v>
      </c>
      <c r="AS2117" s="3">
        <v>5.0867600828576991E-3</v>
      </c>
      <c r="AT2117" s="10">
        <v>0.26358532905578608</v>
      </c>
      <c r="AU2117" s="1">
        <v>1578.46875</v>
      </c>
      <c r="AV2117" s="5">
        <v>63148.431134713093</v>
      </c>
      <c r="AW2117" s="9">
        <v>11.033163547515869</v>
      </c>
      <c r="AX2117">
        <v>24</v>
      </c>
      <c r="AY2117" t="s">
        <v>50</v>
      </c>
      <c r="AZ2117" s="9">
        <f>AVERAGE(MainTable[[#This Row],[f1]:[f4]])</f>
        <v>0.70660000000000001</v>
      </c>
      <c r="BA2117" s="9">
        <f>AVERAGE(MainTable[[#This Row],[l1]:[l3]])</f>
        <v>0.26100000000000001</v>
      </c>
      <c r="BB2117" s="9">
        <f>AVERAGE(MainTable[[#This Row],[n1]:[lsc]])</f>
        <v>0.44250000000000006</v>
      </c>
      <c r="BC2117" s="9">
        <f>AVERAGE(MainTable[[#This Row],[density]:[clsCoef]])</f>
        <v>0.67100000000000004</v>
      </c>
      <c r="BD2117" s="9">
        <f>AVERAGE(MainTable[[#This Row],[t2]:[t4]])</f>
        <v>0.27533333333333332</v>
      </c>
      <c r="BE2117" s="9">
        <f>AVERAGE(MainTable[[#This Row],[c1]:[c2]])</f>
        <v>0</v>
      </c>
      <c r="BF2117" s="9">
        <f>AVERAGE(MainTable[[#This Row],[n3]], MainTable[[#This Row],[n1]], MainTable[[#This Row],[n4]])</f>
        <v>0.22700000000000001</v>
      </c>
      <c r="BG2117" s="9" t="str">
        <f>VLOOKUP(MainTable[[#This Row],[model]],ModelNames,4,FALSE)</f>
        <v>Tree Ensemble</v>
      </c>
      <c r="BH2117" s="9" cm="1">
        <f t="array" ref="BH2117">MEDIAN(IF($AM$2:$AM$2385=AM2117,$AN$2:$AN$2385))</f>
        <v>0.87140340575455077</v>
      </c>
      <c r="BI2117" s="9" t="str" cm="1">
        <f t="array" ref="BI2117">LEFT(A2117, MIN(IFERROR(FIND({"_binarized","_clean","_converted"}, A2117), LEN(A2117)+1))-1)</f>
        <v>compass</v>
      </c>
    </row>
    <row r="2118" spans="1:61" x14ac:dyDescent="0.25">
      <c r="A2118" t="s">
        <v>119</v>
      </c>
      <c r="B2118" s="6">
        <v>38474</v>
      </c>
      <c r="C2118">
        <v>8</v>
      </c>
      <c r="D2118">
        <v>7</v>
      </c>
      <c r="E2118">
        <v>0</v>
      </c>
      <c r="F2118" s="1">
        <v>1</v>
      </c>
      <c r="G2118">
        <v>0</v>
      </c>
      <c r="H2118">
        <v>0</v>
      </c>
      <c r="I2118" s="1">
        <v>1000000</v>
      </c>
      <c r="J2118" s="1">
        <v>927.58364902059839</v>
      </c>
      <c r="K2118" s="1">
        <v>12.16092055860762</v>
      </c>
      <c r="L2118" s="1">
        <v>12.420199999999999</v>
      </c>
      <c r="M2118" s="1">
        <v>9.6295999999999999</v>
      </c>
      <c r="N2118" s="2">
        <v>0.41499999999999998</v>
      </c>
      <c r="O2118" s="2">
        <v>0.753</v>
      </c>
      <c r="P2118" s="2">
        <v>0.501</v>
      </c>
      <c r="Q2118" s="2">
        <v>2.4E-2</v>
      </c>
      <c r="R2118" s="2">
        <v>0.96499999999999997</v>
      </c>
      <c r="S2118" s="2">
        <v>0.96199999999999997</v>
      </c>
      <c r="T2118" s="2">
        <v>7.8E-2</v>
      </c>
      <c r="U2118" s="2">
        <v>0.26200000000000001</v>
      </c>
      <c r="V2118" s="2">
        <v>0.22</v>
      </c>
      <c r="W2118" s="2">
        <v>0.124</v>
      </c>
      <c r="X2118" s="2">
        <v>0.32800000000000001</v>
      </c>
      <c r="Y2118" s="2">
        <v>0.23400000000000001</v>
      </c>
      <c r="Z2118" s="2">
        <v>0.23300000000000001</v>
      </c>
      <c r="AA2118" s="2">
        <v>0.51400000000000001</v>
      </c>
      <c r="AB2118" s="2">
        <v>0.999</v>
      </c>
      <c r="AC2118" s="2">
        <v>0.91600000000000004</v>
      </c>
      <c r="AD2118" s="2">
        <v>0.34399999999999997</v>
      </c>
      <c r="AE2118" s="2">
        <v>0.81699999999999995</v>
      </c>
      <c r="AF2118" s="2">
        <v>0</v>
      </c>
      <c r="AG2118" s="2">
        <v>0</v>
      </c>
      <c r="AH2118" s="2">
        <v>0.85699999999999998</v>
      </c>
      <c r="AI2118" s="2">
        <v>0</v>
      </c>
      <c r="AJ2118" s="2">
        <v>0</v>
      </c>
      <c r="AK2118">
        <v>2507697</v>
      </c>
      <c r="AL2118">
        <v>674.59</v>
      </c>
      <c r="AM2118" t="s">
        <v>49</v>
      </c>
      <c r="AN2118" s="3">
        <v>0.80207398556852905</v>
      </c>
      <c r="AO2118" s="3">
        <v>5.0435477013531741E-3</v>
      </c>
      <c r="AP2118" s="3">
        <v>0.80195037150838855</v>
      </c>
      <c r="AQ2118" s="3">
        <v>5.1623774930485474E-3</v>
      </c>
      <c r="AR2118" s="3">
        <v>0.88640720047076549</v>
      </c>
      <c r="AS2118" s="3">
        <v>2.6951326601036421E-3</v>
      </c>
      <c r="AT2118" s="10">
        <v>2.2081136703491211E-2</v>
      </c>
      <c r="AU2118" s="1">
        <v>354.42578125</v>
      </c>
      <c r="AV2118" s="5">
        <v>1742437.4712519569</v>
      </c>
      <c r="AW2118" s="9">
        <v>60.670758724212646</v>
      </c>
      <c r="AX2118">
        <v>16</v>
      </c>
      <c r="AY2118" t="s">
        <v>50</v>
      </c>
      <c r="AZ2118" s="9">
        <f>AVERAGE(MainTable[[#This Row],[f1]:[f4]])</f>
        <v>0.64100000000000001</v>
      </c>
      <c r="BA2118" s="9">
        <f>AVERAGE(MainTable[[#This Row],[l1]:[l3]])</f>
        <v>0.18666666666666668</v>
      </c>
      <c r="BB2118" s="9">
        <f>AVERAGE(MainTable[[#This Row],[n1]:[lsc]])</f>
        <v>0.40533333333333332</v>
      </c>
      <c r="BC2118" s="9">
        <f>AVERAGE(MainTable[[#This Row],[density]:[clsCoef]])</f>
        <v>0.63</v>
      </c>
      <c r="BD2118" s="9">
        <f>AVERAGE(MainTable[[#This Row],[t2]:[t4]])</f>
        <v>0.28566666666666668</v>
      </c>
      <c r="BE2118" s="9">
        <f>AVERAGE(MainTable[[#This Row],[c1]:[c2]])</f>
        <v>0</v>
      </c>
      <c r="BF2118" s="9">
        <f>AVERAGE(MainTable[[#This Row],[n3]], MainTable[[#This Row],[n1]], MainTable[[#This Row],[n4]])</f>
        <v>0.19699999999999998</v>
      </c>
      <c r="BG2118" s="9" t="str">
        <f>VLOOKUP(MainTable[[#This Row],[model]],ModelNames,4,FALSE)</f>
        <v>Neural</v>
      </c>
      <c r="BH2118" s="9" cm="1">
        <f t="array" ref="BH2118">MEDIAN(IF($AM$2:$AM$2385=AM2118,$AN$2:$AN$2385))</f>
        <v>0.87620447459485384</v>
      </c>
      <c r="BI2118" s="9" t="str" cm="1">
        <f t="array" ref="BI2118">LEFT(A2118, MIN(IFERROR(FIND({"_binarized","_clean","_converted"}, A2118), LEN(A2118)+1))-1)</f>
        <v>electricity</v>
      </c>
    </row>
    <row r="2119" spans="1:61" x14ac:dyDescent="0.25">
      <c r="A2119" t="s">
        <v>132</v>
      </c>
      <c r="B2119" s="6">
        <v>13488</v>
      </c>
      <c r="C2119">
        <v>17</v>
      </c>
      <c r="D2119">
        <v>16</v>
      </c>
      <c r="E2119">
        <v>0</v>
      </c>
      <c r="F2119" s="1">
        <v>1</v>
      </c>
      <c r="G2119">
        <v>0</v>
      </c>
      <c r="H2119">
        <v>0</v>
      </c>
      <c r="I2119" s="1">
        <v>119.9856017277927</v>
      </c>
      <c r="J2119" s="1">
        <v>355.62645448257172</v>
      </c>
      <c r="K2119" s="1">
        <v>6.8335313784641638</v>
      </c>
      <c r="L2119" s="1">
        <v>10.815200000000001</v>
      </c>
      <c r="M2119" s="1">
        <v>7.5679999999999996</v>
      </c>
      <c r="N2119" s="2">
        <v>0.38400000000000001</v>
      </c>
      <c r="O2119" s="2">
        <v>0.73599999999999999</v>
      </c>
      <c r="P2119" s="2">
        <v>0.315</v>
      </c>
      <c r="Q2119" s="2">
        <v>5.5E-2</v>
      </c>
      <c r="R2119" s="2">
        <v>0.999</v>
      </c>
      <c r="S2119" s="2">
        <v>0.99299999999999999</v>
      </c>
      <c r="T2119" s="2">
        <v>0.04</v>
      </c>
      <c r="U2119" s="2">
        <v>0.18099999999999999</v>
      </c>
      <c r="V2119" s="2">
        <v>0.13400000000000001</v>
      </c>
      <c r="W2119" s="2">
        <v>9.2999999999999999E-2</v>
      </c>
      <c r="X2119" s="2">
        <v>0.41399999999999998</v>
      </c>
      <c r="Y2119" s="2">
        <v>0.184</v>
      </c>
      <c r="Z2119" s="2">
        <v>0.113</v>
      </c>
      <c r="AA2119" s="2">
        <v>0.69199999999999995</v>
      </c>
      <c r="AB2119" s="2">
        <v>0.999</v>
      </c>
      <c r="AC2119" s="2">
        <v>0.82099999999999995</v>
      </c>
      <c r="AD2119" s="2">
        <v>0.26700000000000002</v>
      </c>
      <c r="AE2119" s="2">
        <v>0.72499999999999998</v>
      </c>
      <c r="AF2119" s="2">
        <v>1E-3</v>
      </c>
      <c r="AG2119" s="2">
        <v>1E-3</v>
      </c>
      <c r="AH2119" s="2">
        <v>0.68799999999999994</v>
      </c>
      <c r="AI2119" s="2">
        <v>0</v>
      </c>
      <c r="AJ2119" s="2">
        <v>0</v>
      </c>
      <c r="AK2119">
        <v>1747783</v>
      </c>
      <c r="AL2119">
        <v>762.13</v>
      </c>
      <c r="AM2119" t="s">
        <v>64</v>
      </c>
      <c r="AN2119" s="3">
        <v>0.80056326484166984</v>
      </c>
      <c r="AO2119" s="3">
        <v>2.2414651465047721E-3</v>
      </c>
      <c r="AP2119" s="3">
        <v>0.80048663889881322</v>
      </c>
      <c r="AQ2119" s="3">
        <v>2.224843895506506E-3</v>
      </c>
      <c r="AR2119" s="3">
        <v>0.87250091079756886</v>
      </c>
      <c r="AS2119" s="3">
        <v>3.2273498737564179E-3</v>
      </c>
      <c r="AT2119" s="10">
        <v>1.713752746582031E-3</v>
      </c>
      <c r="AU2119" s="1">
        <v>396.4921875</v>
      </c>
      <c r="AV2119" s="5">
        <v>7871613.9343350027</v>
      </c>
      <c r="AW2119" s="9">
        <v>0.14834332466125491</v>
      </c>
      <c r="AX2119">
        <v>2</v>
      </c>
      <c r="AY2119" t="s">
        <v>50</v>
      </c>
      <c r="AZ2119" s="9">
        <f>AVERAGE(MainTable[[#This Row],[f1]:[f4]])</f>
        <v>0.61959999999999993</v>
      </c>
      <c r="BA2119" s="9">
        <f>AVERAGE(MainTable[[#This Row],[l1]:[l3]])</f>
        <v>0.11833333333333333</v>
      </c>
      <c r="BB2119" s="9">
        <f>AVERAGE(MainTable[[#This Row],[n1]:[lsc]])</f>
        <v>0.41583333333333333</v>
      </c>
      <c r="BC2119" s="9">
        <f>AVERAGE(MainTable[[#This Row],[density]:[clsCoef]])</f>
        <v>0.54400000000000004</v>
      </c>
      <c r="BD2119" s="9">
        <f>AVERAGE(MainTable[[#This Row],[t2]:[t4]])</f>
        <v>0.22999999999999998</v>
      </c>
      <c r="BE2119" s="9">
        <f>AVERAGE(MainTable[[#This Row],[c1]:[c2]])</f>
        <v>0</v>
      </c>
      <c r="BF2119" s="9">
        <f>AVERAGE(MainTable[[#This Row],[n3]], MainTable[[#This Row],[n1]], MainTable[[#This Row],[n4]])</f>
        <v>0.13</v>
      </c>
      <c r="BG2119" s="9" t="str">
        <f>VLOOKUP(MainTable[[#This Row],[model]],ModelNames,4,FALSE)</f>
        <v>Discriminant</v>
      </c>
      <c r="BH2119" s="9" cm="1">
        <f t="array" ref="BH2119">MEDIAN(IF($AM$2:$AM$2385=AM2119,$AN$2:$AN$2385))</f>
        <v>0.83860904466088915</v>
      </c>
      <c r="BI2119" s="9" t="str" cm="1">
        <f t="array" ref="BI2119">LEFT(A2119, MIN(IFERROR(FIND({"_binarized","_clean","_converted"}, A2119), LEN(A2119)+1))-1)</f>
        <v>house_16h</v>
      </c>
    </row>
    <row r="2120" spans="1:61" x14ac:dyDescent="0.25">
      <c r="A2120" t="s">
        <v>146</v>
      </c>
      <c r="B2120" s="6">
        <v>5032</v>
      </c>
      <c r="C2120">
        <v>46</v>
      </c>
      <c r="D2120">
        <v>44</v>
      </c>
      <c r="E2120">
        <v>1</v>
      </c>
      <c r="F2120" s="1">
        <v>1</v>
      </c>
      <c r="G2120">
        <v>0</v>
      </c>
      <c r="H2120">
        <v>0</v>
      </c>
      <c r="I2120" s="1">
        <v>945.10592979041826</v>
      </c>
      <c r="J2120" s="1">
        <v>139.0637739140391</v>
      </c>
      <c r="K2120" s="1">
        <v>6.9415908600540366</v>
      </c>
      <c r="L2120" s="1">
        <v>51.868200000000002</v>
      </c>
      <c r="M2120" s="1">
        <v>9.5664999999999996</v>
      </c>
      <c r="N2120" s="2">
        <v>0.432</v>
      </c>
      <c r="O2120" s="2">
        <v>0.78100000000000003</v>
      </c>
      <c r="P2120" s="2">
        <v>0.33800000000000002</v>
      </c>
      <c r="Q2120" s="2">
        <v>0</v>
      </c>
      <c r="R2120" s="2">
        <v>0.997</v>
      </c>
      <c r="S2120" s="2">
        <v>0.98</v>
      </c>
      <c r="T2120" s="2">
        <v>9.7000000000000003E-2</v>
      </c>
      <c r="U2120" s="2">
        <v>0.253</v>
      </c>
      <c r="V2120" s="2">
        <v>0.19700000000000001</v>
      </c>
      <c r="W2120" s="2">
        <v>0.17100000000000001</v>
      </c>
      <c r="X2120" s="2">
        <v>0.45800000000000002</v>
      </c>
      <c r="Y2120" s="2">
        <v>0.33800000000000002</v>
      </c>
      <c r="Z2120" s="2">
        <v>0.19500000000000001</v>
      </c>
      <c r="AA2120" s="2">
        <v>0.93200000000000005</v>
      </c>
      <c r="AB2120" s="2">
        <v>0.999</v>
      </c>
      <c r="AC2120" s="2">
        <v>0.90100000000000002</v>
      </c>
      <c r="AD2120" s="2">
        <v>0.372</v>
      </c>
      <c r="AE2120" s="2">
        <v>0.80200000000000005</v>
      </c>
      <c r="AF2120" s="2">
        <v>8.9999999999999993E-3</v>
      </c>
      <c r="AG2120" s="2">
        <v>6.0000000000000001E-3</v>
      </c>
      <c r="AH2120" s="2">
        <v>0.68200000000000005</v>
      </c>
      <c r="AI2120" s="2">
        <v>0</v>
      </c>
      <c r="AJ2120" s="2">
        <v>0</v>
      </c>
      <c r="AK2120">
        <v>1136320</v>
      </c>
      <c r="AL2120">
        <v>67.8</v>
      </c>
      <c r="AM2120" t="s">
        <v>59</v>
      </c>
      <c r="AN2120" s="3">
        <v>0.8000809443241248</v>
      </c>
      <c r="AO2120" s="3">
        <v>1.343134805475673E-2</v>
      </c>
      <c r="AP2120" s="3">
        <v>0.79973559684102624</v>
      </c>
      <c r="AQ2120" s="3">
        <v>1.346614376261269E-2</v>
      </c>
      <c r="AR2120" s="3">
        <v>0.9010803006756708</v>
      </c>
      <c r="AS2120" s="3">
        <v>1.074645404821511E-2</v>
      </c>
      <c r="AT2120" s="10">
        <v>1.106977462768555E-2</v>
      </c>
      <c r="AU2120" s="1">
        <v>290.640625</v>
      </c>
      <c r="AV2120" s="5">
        <v>454842.14171871642</v>
      </c>
      <c r="AW2120" s="9">
        <v>1.0448727607727051</v>
      </c>
      <c r="AX2120">
        <v>1</v>
      </c>
      <c r="AY2120" t="s">
        <v>50</v>
      </c>
      <c r="AZ2120" s="9">
        <f>AVERAGE(MainTable[[#This Row],[f1]:[f4]])</f>
        <v>0.61919999999999997</v>
      </c>
      <c r="BA2120" s="9">
        <f>AVERAGE(MainTable[[#This Row],[l1]:[l3]])</f>
        <v>0.18233333333333332</v>
      </c>
      <c r="BB2120" s="9">
        <f>AVERAGE(MainTable[[#This Row],[n1]:[lsc]])</f>
        <v>0.51550000000000007</v>
      </c>
      <c r="BC2120" s="9">
        <f>AVERAGE(MainTable[[#This Row],[density]:[clsCoef]])</f>
        <v>0.63650000000000007</v>
      </c>
      <c r="BD2120" s="9">
        <f>AVERAGE(MainTable[[#This Row],[t2]:[t4]])</f>
        <v>0.23233333333333336</v>
      </c>
      <c r="BE2120" s="9">
        <f>AVERAGE(MainTable[[#This Row],[c1]:[c2]])</f>
        <v>0</v>
      </c>
      <c r="BF2120" s="9">
        <f>AVERAGE(MainTable[[#This Row],[n3]], MainTable[[#This Row],[n1]], MainTable[[#This Row],[n4]])</f>
        <v>0.23466666666666666</v>
      </c>
      <c r="BG2120" s="9" t="str">
        <f>VLOOKUP(MainTable[[#This Row],[model]],ModelNames,4,FALSE)</f>
        <v>Tree Ensemble</v>
      </c>
      <c r="BH2120" s="9" cm="1">
        <f t="array" ref="BH2120">MEDIAN(IF($AM$2:$AM$2385=AM2120,$AN$2:$AN$2385))</f>
        <v>0.86949265687583444</v>
      </c>
      <c r="BI2120" s="9" t="str" cm="1">
        <f t="array" ref="BI2120">LEFT(A2120, MIN(IFERROR(FIND({"_binarized","_clean","_converted"}, A2120), LEN(A2120)+1))-1)</f>
        <v>KDD</v>
      </c>
    </row>
    <row r="2121" spans="1:61" x14ac:dyDescent="0.25">
      <c r="A2121" t="s">
        <v>71</v>
      </c>
      <c r="B2121" s="6">
        <v>50</v>
      </c>
      <c r="C2121">
        <v>7</v>
      </c>
      <c r="D2121">
        <v>5</v>
      </c>
      <c r="E2121">
        <v>1</v>
      </c>
      <c r="F2121" s="1">
        <v>1</v>
      </c>
      <c r="G2121">
        <v>0</v>
      </c>
      <c r="H2121">
        <v>0</v>
      </c>
      <c r="I2121" s="1">
        <v>1000000</v>
      </c>
      <c r="J2121" s="1">
        <v>7.5107256179397952</v>
      </c>
      <c r="K2121" s="1">
        <v>2.2113368043483361</v>
      </c>
      <c r="L2121" s="1">
        <v>4.5484</v>
      </c>
      <c r="M2121" s="1">
        <v>4.5484</v>
      </c>
      <c r="N2121" s="2">
        <v>0.28599999999999998</v>
      </c>
      <c r="O2121" s="2">
        <v>0.47099999999999997</v>
      </c>
      <c r="P2121" s="2">
        <v>0.18099999999999999</v>
      </c>
      <c r="Q2121" s="2">
        <v>1E-3</v>
      </c>
      <c r="R2121" s="2">
        <v>0.38</v>
      </c>
      <c r="S2121" s="2">
        <v>0</v>
      </c>
      <c r="T2121" s="2">
        <v>8.9999999999999993E-3</v>
      </c>
      <c r="U2121" s="2">
        <v>0.08</v>
      </c>
      <c r="V2121" s="2">
        <v>0</v>
      </c>
      <c r="W2121" s="2">
        <v>7.0000000000000007E-2</v>
      </c>
      <c r="X2121" s="2">
        <v>0.36</v>
      </c>
      <c r="Y2121" s="2">
        <v>0.12</v>
      </c>
      <c r="Z2121" s="2">
        <v>0.04</v>
      </c>
      <c r="AA2121" s="2">
        <v>0.46</v>
      </c>
      <c r="AB2121" s="2">
        <v>0.874</v>
      </c>
      <c r="AC2121" s="2">
        <v>0.86099999999999999</v>
      </c>
      <c r="AD2121" s="2">
        <v>0.5</v>
      </c>
      <c r="AE2121" s="2">
        <v>0.69</v>
      </c>
      <c r="AF2121" s="2">
        <v>0.1</v>
      </c>
      <c r="AG2121" s="2">
        <v>0.1</v>
      </c>
      <c r="AH2121" s="2">
        <v>1</v>
      </c>
      <c r="AI2121" s="2">
        <v>0</v>
      </c>
      <c r="AJ2121" s="2">
        <v>0</v>
      </c>
      <c r="AK2121">
        <v>2288</v>
      </c>
      <c r="AL2121">
        <v>0.03</v>
      </c>
      <c r="AM2121" t="s">
        <v>63</v>
      </c>
      <c r="AN2121" s="3">
        <v>0.8</v>
      </c>
      <c r="AO2121" s="3">
        <v>0.12649110640673519</v>
      </c>
      <c r="AP2121" s="3">
        <v>0.79666666666666663</v>
      </c>
      <c r="AQ2121" s="3">
        <v>0.12655697004379751</v>
      </c>
      <c r="AR2121" s="3">
        <v>0.91999999999999993</v>
      </c>
      <c r="AS2121" s="3">
        <v>0.1102723900167218</v>
      </c>
      <c r="AT2121" s="10">
        <v>2.4535655975341801E-3</v>
      </c>
      <c r="AU2121" s="1">
        <v>281.6015625</v>
      </c>
      <c r="AV2121" s="5">
        <v>20378.50549023418</v>
      </c>
      <c r="AW2121" s="9">
        <v>2.4268388748168949E-2</v>
      </c>
      <c r="AX2121">
        <v>4</v>
      </c>
      <c r="AY2121" t="s">
        <v>50</v>
      </c>
      <c r="AZ2121" s="9">
        <f>AVERAGE(MainTable[[#This Row],[f1]:[f4]])</f>
        <v>0.20659999999999998</v>
      </c>
      <c r="BA2121" s="9">
        <f>AVERAGE(MainTable[[#This Row],[l1]:[l3]])</f>
        <v>2.9666666666666664E-2</v>
      </c>
      <c r="BB2121" s="9">
        <f>AVERAGE(MainTable[[#This Row],[n1]:[lsc]])</f>
        <v>0.32066666666666666</v>
      </c>
      <c r="BC2121" s="9">
        <f>AVERAGE(MainTable[[#This Row],[density]:[clsCoef]])</f>
        <v>0.68049999999999999</v>
      </c>
      <c r="BD2121" s="9">
        <f>AVERAGE(MainTable[[#This Row],[t2]:[t4]])</f>
        <v>0.39999999999999997</v>
      </c>
      <c r="BE2121" s="9">
        <f>AVERAGE(MainTable[[#This Row],[c1]:[c2]])</f>
        <v>0</v>
      </c>
      <c r="BF2121" s="9">
        <f>AVERAGE(MainTable[[#This Row],[n3]], MainTable[[#This Row],[n1]], MainTable[[#This Row],[n4]])</f>
        <v>7.6666666666666675E-2</v>
      </c>
      <c r="BG2121" s="9" t="str">
        <f>VLOOKUP(MainTable[[#This Row],[model]],ModelNames,4,FALSE)</f>
        <v>Probabilistic</v>
      </c>
      <c r="BH2121" s="9" cm="1">
        <f t="array" ref="BH2121">MEDIAN(IF($AM$2:$AM$2385=AM2121,$AN$2:$AN$2385))</f>
        <v>0.73750000000000004</v>
      </c>
      <c r="BI2121" s="9" t="str" cm="1">
        <f t="array" ref="BI2121">LEFT(A2121, MIN(IFERROR(FIND({"_binarized","_clean","_converted"}, A2121), LEN(A2121)+1))-1)</f>
        <v>analcatdata_bankruptcy</v>
      </c>
    </row>
    <row r="2122" spans="1:61" x14ac:dyDescent="0.25">
      <c r="A2122" t="s">
        <v>161</v>
      </c>
      <c r="B2122" s="6">
        <v>72998</v>
      </c>
      <c r="C2122">
        <v>51</v>
      </c>
      <c r="D2122">
        <v>50</v>
      </c>
      <c r="E2122">
        <v>0</v>
      </c>
      <c r="F2122" s="1">
        <v>1</v>
      </c>
      <c r="G2122">
        <v>0</v>
      </c>
      <c r="H2122">
        <v>0</v>
      </c>
      <c r="I2122" s="1">
        <v>1.5705103540061749</v>
      </c>
      <c r="J2122" s="1">
        <v>1809.833648400042</v>
      </c>
      <c r="K2122" s="1">
        <v>22.81289910731984</v>
      </c>
      <c r="L2122" s="1">
        <v>11.534800000000001</v>
      </c>
      <c r="M2122" s="1">
        <v>4.9804000000000004</v>
      </c>
      <c r="N2122" s="2">
        <v>0.29299999999999998</v>
      </c>
      <c r="O2122" s="2">
        <v>0.63200000000000001</v>
      </c>
      <c r="P2122" s="2">
        <v>0.13400000000000001</v>
      </c>
      <c r="Q2122" s="2">
        <v>0.215</v>
      </c>
      <c r="R2122" s="2">
        <v>0.97899999999999998</v>
      </c>
      <c r="S2122" s="2">
        <v>0.94799999999999995</v>
      </c>
      <c r="T2122" s="2">
        <v>1E-3</v>
      </c>
      <c r="U2122" s="2">
        <v>0.112</v>
      </c>
      <c r="V2122" s="2">
        <v>7.0000000000000007E-2</v>
      </c>
      <c r="W2122" s="2">
        <v>7.9000000000000001E-2</v>
      </c>
      <c r="X2122" s="2">
        <v>0.371</v>
      </c>
      <c r="Y2122" s="2">
        <v>0.16</v>
      </c>
      <c r="Z2122" s="2">
        <v>0.10199999999999999</v>
      </c>
      <c r="AA2122" s="2">
        <v>0.54800000000000004</v>
      </c>
      <c r="AB2122" s="2">
        <v>0.998</v>
      </c>
      <c r="AC2122" s="2">
        <v>0.502</v>
      </c>
      <c r="AD2122" s="2">
        <v>0</v>
      </c>
      <c r="AE2122" s="2">
        <v>0.5</v>
      </c>
      <c r="AF2122" s="2">
        <v>3.0000000000000001E-3</v>
      </c>
      <c r="AG2122" s="2">
        <v>0</v>
      </c>
      <c r="AH2122" s="2">
        <v>0.08</v>
      </c>
      <c r="AI2122" s="2">
        <v>0</v>
      </c>
      <c r="AJ2122" s="2">
        <v>0</v>
      </c>
      <c r="AK2122">
        <v>35091014</v>
      </c>
      <c r="AL2122">
        <v>34535</v>
      </c>
      <c r="AM2122" t="s">
        <v>61</v>
      </c>
      <c r="AN2122" s="3">
        <v>0.79991298146711121</v>
      </c>
      <c r="AO2122" s="3">
        <v>3.4269205116366129E-2</v>
      </c>
      <c r="AP2122" s="3">
        <v>0.79360820070975568</v>
      </c>
      <c r="AQ2122" s="3">
        <v>3.7147799917174082E-2</v>
      </c>
      <c r="AR2122" s="3">
        <v>0.94048053313971125</v>
      </c>
      <c r="AS2122" s="3">
        <v>2.8973438812357659E-3</v>
      </c>
      <c r="AT2122" s="10">
        <v>5.3007841110229492E-2</v>
      </c>
      <c r="AU2122" s="1">
        <v>1111.90625</v>
      </c>
      <c r="AV2122" s="5">
        <v>1377154.7467514649</v>
      </c>
      <c r="AW2122" s="9">
        <v>0.30673909187316889</v>
      </c>
      <c r="AX2122">
        <v>4</v>
      </c>
      <c r="AY2122" t="s">
        <v>50</v>
      </c>
      <c r="AZ2122" s="9">
        <f>AVERAGE(MainTable[[#This Row],[f1]:[f4]])</f>
        <v>0.58160000000000001</v>
      </c>
      <c r="BA2122" s="9">
        <f>AVERAGE(MainTable[[#This Row],[l1]:[l3]])</f>
        <v>6.0999999999999999E-2</v>
      </c>
      <c r="BB2122" s="9">
        <f>AVERAGE(MainTable[[#This Row],[n1]:[lsc]])</f>
        <v>0.37633333333333335</v>
      </c>
      <c r="BC2122" s="9">
        <f>AVERAGE(MainTable[[#This Row],[density]:[clsCoef]])</f>
        <v>0.251</v>
      </c>
      <c r="BD2122" s="9">
        <f>AVERAGE(MainTable[[#This Row],[t2]:[t4]])</f>
        <v>2.7666666666666669E-2</v>
      </c>
      <c r="BE2122" s="9">
        <f>AVERAGE(MainTable[[#This Row],[c1]:[c2]])</f>
        <v>0</v>
      </c>
      <c r="BF2122" s="9">
        <f>AVERAGE(MainTable[[#This Row],[n3]], MainTable[[#This Row],[n1]], MainTable[[#This Row],[n4]])</f>
        <v>0.11366666666666665</v>
      </c>
      <c r="BG2122" s="9" t="str">
        <f>VLOOKUP(MainTable[[#This Row],[model]],ModelNames,4,FALSE)</f>
        <v>Discriminant</v>
      </c>
      <c r="BH2122" s="9" cm="1">
        <f t="array" ref="BH2122">MEDIAN(IF($AM$2:$AM$2385=AM2122,$AN$2:$AN$2385))</f>
        <v>0.82848361206198695</v>
      </c>
      <c r="BI2122" s="9" t="str" cm="1">
        <f t="array" ref="BI2122">LEFT(A2122, MIN(IFERROR(FIND({"_binarized","_clean","_converted"}, A2122), LEN(A2122)+1))-1)</f>
        <v>miniboone</v>
      </c>
    </row>
    <row r="2123" spans="1:61" x14ac:dyDescent="0.25">
      <c r="A2123" t="s">
        <v>146</v>
      </c>
      <c r="B2123" s="6">
        <v>5032</v>
      </c>
      <c r="C2123">
        <v>46</v>
      </c>
      <c r="D2123">
        <v>44</v>
      </c>
      <c r="E2123">
        <v>1</v>
      </c>
      <c r="F2123" s="1">
        <v>1</v>
      </c>
      <c r="G2123">
        <v>0</v>
      </c>
      <c r="H2123">
        <v>0</v>
      </c>
      <c r="I2123" s="1">
        <v>945.10592979041826</v>
      </c>
      <c r="J2123" s="1">
        <v>139.0637739140391</v>
      </c>
      <c r="K2123" s="1">
        <v>6.9415908600540366</v>
      </c>
      <c r="L2123" s="1">
        <v>51.868200000000002</v>
      </c>
      <c r="M2123" s="1">
        <v>9.5664999999999996</v>
      </c>
      <c r="N2123" s="2">
        <v>0.432</v>
      </c>
      <c r="O2123" s="2">
        <v>0.78100000000000003</v>
      </c>
      <c r="P2123" s="2">
        <v>0.33800000000000002</v>
      </c>
      <c r="Q2123" s="2">
        <v>0</v>
      </c>
      <c r="R2123" s="2">
        <v>0.997</v>
      </c>
      <c r="S2123" s="2">
        <v>0.98</v>
      </c>
      <c r="T2123" s="2">
        <v>9.7000000000000003E-2</v>
      </c>
      <c r="U2123" s="2">
        <v>0.253</v>
      </c>
      <c r="V2123" s="2">
        <v>0.19700000000000001</v>
      </c>
      <c r="W2123" s="2">
        <v>0.17100000000000001</v>
      </c>
      <c r="X2123" s="2">
        <v>0.45800000000000002</v>
      </c>
      <c r="Y2123" s="2">
        <v>0.33800000000000002</v>
      </c>
      <c r="Z2123" s="2">
        <v>0.19500000000000001</v>
      </c>
      <c r="AA2123" s="2">
        <v>0.93200000000000005</v>
      </c>
      <c r="AB2123" s="2">
        <v>0.999</v>
      </c>
      <c r="AC2123" s="2">
        <v>0.90100000000000002</v>
      </c>
      <c r="AD2123" s="2">
        <v>0.372</v>
      </c>
      <c r="AE2123" s="2">
        <v>0.80200000000000005</v>
      </c>
      <c r="AF2123" s="2">
        <v>8.9999999999999993E-3</v>
      </c>
      <c r="AG2123" s="2">
        <v>6.0000000000000001E-3</v>
      </c>
      <c r="AH2123" s="2">
        <v>0.68200000000000005</v>
      </c>
      <c r="AI2123" s="2">
        <v>0</v>
      </c>
      <c r="AJ2123" s="2">
        <v>0</v>
      </c>
      <c r="AK2123">
        <v>1136320</v>
      </c>
      <c r="AL2123">
        <v>67.8</v>
      </c>
      <c r="AM2123" t="s">
        <v>55</v>
      </c>
      <c r="AN2123" s="3">
        <v>0.79829108763506351</v>
      </c>
      <c r="AO2123" s="3">
        <v>1.6227852286787151E-2</v>
      </c>
      <c r="AP2123" s="3">
        <v>0.79785927588382211</v>
      </c>
      <c r="AQ2123" s="3">
        <v>1.6222039349518221E-2</v>
      </c>
      <c r="AR2123" s="3">
        <v>0.90358427866955238</v>
      </c>
      <c r="AS2123" s="3">
        <v>9.1427160392117436E-3</v>
      </c>
      <c r="AT2123" s="10">
        <v>8.3382129669189453E-3</v>
      </c>
      <c r="AU2123" s="1">
        <v>296.0859375</v>
      </c>
      <c r="AV2123" s="5">
        <v>603846.41409087006</v>
      </c>
      <c r="AW2123" s="9">
        <v>3.921967506408691</v>
      </c>
      <c r="AX2123">
        <v>16</v>
      </c>
      <c r="AY2123" t="s">
        <v>50</v>
      </c>
      <c r="AZ2123" s="9">
        <f>AVERAGE(MainTable[[#This Row],[f1]:[f4]])</f>
        <v>0.61919999999999997</v>
      </c>
      <c r="BA2123" s="9">
        <f>AVERAGE(MainTable[[#This Row],[l1]:[l3]])</f>
        <v>0.18233333333333332</v>
      </c>
      <c r="BB2123" s="9">
        <f>AVERAGE(MainTable[[#This Row],[n1]:[lsc]])</f>
        <v>0.51550000000000007</v>
      </c>
      <c r="BC2123" s="9">
        <f>AVERAGE(MainTable[[#This Row],[density]:[clsCoef]])</f>
        <v>0.63650000000000007</v>
      </c>
      <c r="BD2123" s="9">
        <f>AVERAGE(MainTable[[#This Row],[t2]:[t4]])</f>
        <v>0.23233333333333336</v>
      </c>
      <c r="BE2123" s="9">
        <f>AVERAGE(MainTable[[#This Row],[c1]:[c2]])</f>
        <v>0</v>
      </c>
      <c r="BF2123" s="9">
        <f>AVERAGE(MainTable[[#This Row],[n3]], MainTable[[#This Row],[n1]], MainTable[[#This Row],[n4]])</f>
        <v>0.23466666666666666</v>
      </c>
      <c r="BG2123" s="9" t="str">
        <f>VLOOKUP(MainTable[[#This Row],[model]],ModelNames,4,FALSE)</f>
        <v>Tree Ensemble</v>
      </c>
      <c r="BH2123" s="9" cm="1">
        <f t="array" ref="BH2123">MEDIAN(IF($AM$2:$AM$2385=AM2123,$AN$2:$AN$2385))</f>
        <v>0.88267425723439863</v>
      </c>
      <c r="BI2123" s="9" t="str" cm="1">
        <f t="array" ref="BI2123">LEFT(A2123, MIN(IFERROR(FIND({"_binarized","_clean","_converted"}, A2123), LEN(A2123)+1))-1)</f>
        <v>KDD</v>
      </c>
    </row>
    <row r="2124" spans="1:61" x14ac:dyDescent="0.25">
      <c r="A2124" t="s">
        <v>193</v>
      </c>
      <c r="B2124" s="6">
        <v>111762</v>
      </c>
      <c r="C2124">
        <v>33</v>
      </c>
      <c r="D2124">
        <v>32</v>
      </c>
      <c r="E2124">
        <v>0</v>
      </c>
      <c r="F2124" s="1">
        <v>1</v>
      </c>
      <c r="G2124">
        <v>0</v>
      </c>
      <c r="H2124">
        <v>0</v>
      </c>
      <c r="I2124" s="1">
        <v>99.190160336094664</v>
      </c>
      <c r="J2124" s="1">
        <v>62.358254599188911</v>
      </c>
      <c r="K2124" s="1">
        <v>4.7795408233147967</v>
      </c>
      <c r="L2124" s="1">
        <v>42.216999999999999</v>
      </c>
      <c r="M2124" s="1">
        <v>10.9316</v>
      </c>
      <c r="N2124" s="2">
        <v>0.46500000000000002</v>
      </c>
      <c r="O2124" s="2">
        <v>0.748</v>
      </c>
      <c r="P2124" s="2">
        <v>0.504</v>
      </c>
      <c r="Q2124" s="2">
        <v>0.10299999999999999</v>
      </c>
      <c r="R2124" s="2">
        <v>0.997</v>
      </c>
      <c r="S2124" s="2">
        <v>0.995</v>
      </c>
      <c r="T2124" s="2">
        <v>8.1000000000000003E-2</v>
      </c>
      <c r="U2124" s="2">
        <v>0.3</v>
      </c>
      <c r="V2124" s="2">
        <v>0.27300000000000002</v>
      </c>
      <c r="W2124" s="2">
        <v>0.16700000000000001</v>
      </c>
      <c r="X2124" s="2">
        <v>0.44400000000000001</v>
      </c>
      <c r="Y2124" s="2">
        <v>0.32800000000000001</v>
      </c>
      <c r="Z2124" s="2">
        <v>0.22800000000000001</v>
      </c>
      <c r="AA2124" s="2">
        <v>0.90200000000000002</v>
      </c>
      <c r="AB2124" s="2">
        <v>1</v>
      </c>
      <c r="AC2124" s="2">
        <v>0.98599999999999999</v>
      </c>
      <c r="AD2124" s="2">
        <v>0.53800000000000003</v>
      </c>
      <c r="AE2124" s="2">
        <v>0.94599999999999995</v>
      </c>
      <c r="AF2124" s="2">
        <v>2E-3</v>
      </c>
      <c r="AG2124" s="2">
        <v>1E-3</v>
      </c>
      <c r="AH2124" s="2">
        <v>0.68799999999999994</v>
      </c>
      <c r="AI2124" s="2">
        <v>0</v>
      </c>
      <c r="AJ2124" s="2">
        <v>0</v>
      </c>
      <c r="AK2124">
        <v>11667206</v>
      </c>
      <c r="AL2124">
        <v>814.63</v>
      </c>
      <c r="AM2124" t="s">
        <v>55</v>
      </c>
      <c r="AN2124" s="3">
        <v>0.79823196270193297</v>
      </c>
      <c r="AO2124" s="3">
        <v>2.274591477643828E-3</v>
      </c>
      <c r="AP2124" s="3">
        <v>0.79799049991764026</v>
      </c>
      <c r="AQ2124" s="3">
        <v>2.268800952729879E-3</v>
      </c>
      <c r="AR2124" s="3">
        <v>0.88962138248652456</v>
      </c>
      <c r="AS2124" s="3">
        <v>1.6089326246994579E-3</v>
      </c>
      <c r="AT2124" s="10">
        <v>7.4357986450195313E-2</v>
      </c>
      <c r="AU2124" s="1">
        <v>735.40625</v>
      </c>
      <c r="AV2124" s="5">
        <v>1503066.5209696039</v>
      </c>
      <c r="AW2124" s="9">
        <v>3.9245278835296631</v>
      </c>
      <c r="AX2124">
        <v>16</v>
      </c>
      <c r="AY2124" t="s">
        <v>50</v>
      </c>
      <c r="AZ2124" s="9">
        <f>AVERAGE(MainTable[[#This Row],[f1]:[f4]])</f>
        <v>0.6694</v>
      </c>
      <c r="BA2124" s="9">
        <f>AVERAGE(MainTable[[#This Row],[l1]:[l3]])</f>
        <v>0.218</v>
      </c>
      <c r="BB2124" s="9">
        <f>AVERAGE(MainTable[[#This Row],[n1]:[lsc]])</f>
        <v>0.51149999999999995</v>
      </c>
      <c r="BC2124" s="9">
        <f>AVERAGE(MainTable[[#This Row],[density]:[clsCoef]])</f>
        <v>0.76200000000000001</v>
      </c>
      <c r="BD2124" s="9">
        <f>AVERAGE(MainTable[[#This Row],[t2]:[t4]])</f>
        <v>0.23033333333333331</v>
      </c>
      <c r="BE2124" s="9">
        <f>AVERAGE(MainTable[[#This Row],[c1]:[c2]])</f>
        <v>0</v>
      </c>
      <c r="BF2124" s="9">
        <f>AVERAGE(MainTable[[#This Row],[n3]], MainTable[[#This Row],[n1]], MainTable[[#This Row],[n4]])</f>
        <v>0.24099999999999999</v>
      </c>
      <c r="BG2124" s="9" t="str">
        <f>VLOOKUP(MainTable[[#This Row],[model]],ModelNames,4,FALSE)</f>
        <v>Tree Ensemble</v>
      </c>
      <c r="BH2124" s="9" cm="1">
        <f t="array" ref="BH2124">MEDIAN(IF($AM$2:$AM$2385=AM2124,$AN$2:$AN$2385))</f>
        <v>0.88267425723439863</v>
      </c>
      <c r="BI2124" s="9" t="str" cm="1">
        <f t="array" ref="BI2124">LEFT(A2124, MIN(IFERROR(FIND({"_binarized","_clean","_converted"}, A2124), LEN(A2124)+1))-1)</f>
        <v>road_safety</v>
      </c>
    </row>
    <row r="2125" spans="1:61" x14ac:dyDescent="0.25">
      <c r="A2125" t="s">
        <v>193</v>
      </c>
      <c r="B2125" s="6">
        <v>111762</v>
      </c>
      <c r="C2125">
        <v>33</v>
      </c>
      <c r="D2125">
        <v>32</v>
      </c>
      <c r="E2125">
        <v>0</v>
      </c>
      <c r="F2125" s="1">
        <v>1</v>
      </c>
      <c r="G2125">
        <v>0</v>
      </c>
      <c r="H2125">
        <v>0</v>
      </c>
      <c r="I2125" s="1">
        <v>99.190160336094664</v>
      </c>
      <c r="J2125" s="1">
        <v>62.358254599188911</v>
      </c>
      <c r="K2125" s="1">
        <v>4.7795408233147967</v>
      </c>
      <c r="L2125" s="1">
        <v>42.216999999999999</v>
      </c>
      <c r="M2125" s="1">
        <v>10.9316</v>
      </c>
      <c r="N2125" s="2">
        <v>0.46500000000000002</v>
      </c>
      <c r="O2125" s="2">
        <v>0.748</v>
      </c>
      <c r="P2125" s="2">
        <v>0.504</v>
      </c>
      <c r="Q2125" s="2">
        <v>0.10299999999999999</v>
      </c>
      <c r="R2125" s="2">
        <v>0.997</v>
      </c>
      <c r="S2125" s="2">
        <v>0.995</v>
      </c>
      <c r="T2125" s="2">
        <v>8.1000000000000003E-2</v>
      </c>
      <c r="U2125" s="2">
        <v>0.3</v>
      </c>
      <c r="V2125" s="2">
        <v>0.27300000000000002</v>
      </c>
      <c r="W2125" s="2">
        <v>0.16700000000000001</v>
      </c>
      <c r="X2125" s="2">
        <v>0.44400000000000001</v>
      </c>
      <c r="Y2125" s="2">
        <v>0.32800000000000001</v>
      </c>
      <c r="Z2125" s="2">
        <v>0.22800000000000001</v>
      </c>
      <c r="AA2125" s="2">
        <v>0.90200000000000002</v>
      </c>
      <c r="AB2125" s="2">
        <v>1</v>
      </c>
      <c r="AC2125" s="2">
        <v>0.98599999999999999</v>
      </c>
      <c r="AD2125" s="2">
        <v>0.53800000000000003</v>
      </c>
      <c r="AE2125" s="2">
        <v>0.94599999999999995</v>
      </c>
      <c r="AF2125" s="2">
        <v>2E-3</v>
      </c>
      <c r="AG2125" s="2">
        <v>1E-3</v>
      </c>
      <c r="AH2125" s="2">
        <v>0.68799999999999994</v>
      </c>
      <c r="AI2125" s="2">
        <v>0</v>
      </c>
      <c r="AJ2125" s="2">
        <v>0</v>
      </c>
      <c r="AK2125">
        <v>11667206</v>
      </c>
      <c r="AL2125">
        <v>814.63</v>
      </c>
      <c r="AM2125" t="s">
        <v>54</v>
      </c>
      <c r="AN2125" s="3">
        <v>0.79802617737243375</v>
      </c>
      <c r="AO2125" s="3">
        <v>2.0366988370626809E-3</v>
      </c>
      <c r="AP2125" s="3">
        <v>0.79781780180910644</v>
      </c>
      <c r="AQ2125" s="3">
        <v>2.0631011957057978E-3</v>
      </c>
      <c r="AR2125" s="3">
        <v>0.88901082091221062</v>
      </c>
      <c r="AS2125" s="3">
        <v>2.0068572480566758E-3</v>
      </c>
      <c r="AT2125" s="10">
        <v>0.66215157508850098</v>
      </c>
      <c r="AU2125" s="1">
        <v>1123.65234375</v>
      </c>
      <c r="AV2125" s="5">
        <v>168790.65791705149</v>
      </c>
      <c r="AW2125" s="9">
        <v>31.10269117355347</v>
      </c>
      <c r="AX2125">
        <v>16</v>
      </c>
      <c r="AY2125" t="s">
        <v>50</v>
      </c>
      <c r="AZ2125" s="9">
        <f>AVERAGE(MainTable[[#This Row],[f1]:[f4]])</f>
        <v>0.6694</v>
      </c>
      <c r="BA2125" s="9">
        <f>AVERAGE(MainTable[[#This Row],[l1]:[l3]])</f>
        <v>0.218</v>
      </c>
      <c r="BB2125" s="9">
        <f>AVERAGE(MainTable[[#This Row],[n1]:[lsc]])</f>
        <v>0.51149999999999995</v>
      </c>
      <c r="BC2125" s="9">
        <f>AVERAGE(MainTable[[#This Row],[density]:[clsCoef]])</f>
        <v>0.76200000000000001</v>
      </c>
      <c r="BD2125" s="9">
        <f>AVERAGE(MainTable[[#This Row],[t2]:[t4]])</f>
        <v>0.23033333333333331</v>
      </c>
      <c r="BE2125" s="9">
        <f>AVERAGE(MainTable[[#This Row],[c1]:[c2]])</f>
        <v>0</v>
      </c>
      <c r="BF2125" s="9">
        <f>AVERAGE(MainTable[[#This Row],[n3]], MainTable[[#This Row],[n1]], MainTable[[#This Row],[n4]])</f>
        <v>0.24099999999999999</v>
      </c>
      <c r="BG2125" s="9" t="str">
        <f>VLOOKUP(MainTable[[#This Row],[model]],ModelNames,4,FALSE)</f>
        <v>Tree Ensemble</v>
      </c>
      <c r="BH2125" s="9" cm="1">
        <f t="array" ref="BH2125">MEDIAN(IF($AM$2:$AM$2385=AM2125,$AN$2:$AN$2385))</f>
        <v>0.87316363636363636</v>
      </c>
      <c r="BI2125" s="9" t="str" cm="1">
        <f t="array" ref="BI2125">LEFT(A2125, MIN(IFERROR(FIND({"_binarized","_clean","_converted"}, A2125), LEN(A2125)+1))-1)</f>
        <v>road_safety</v>
      </c>
    </row>
    <row r="2126" spans="1:61" x14ac:dyDescent="0.25">
      <c r="A2126" t="s">
        <v>147</v>
      </c>
      <c r="B2126" s="6">
        <v>5188</v>
      </c>
      <c r="C2126">
        <v>21</v>
      </c>
      <c r="D2126">
        <v>20</v>
      </c>
      <c r="E2126">
        <v>0</v>
      </c>
      <c r="F2126" s="1">
        <v>1</v>
      </c>
      <c r="G2126">
        <v>0</v>
      </c>
      <c r="H2126">
        <v>0</v>
      </c>
      <c r="I2126" s="1">
        <v>8.6362890502309302</v>
      </c>
      <c r="J2126" s="1">
        <v>3.3025860658234629</v>
      </c>
      <c r="K2126" s="1">
        <v>1.4703950036092861</v>
      </c>
      <c r="L2126" s="1">
        <v>6.7949000000000002</v>
      </c>
      <c r="M2126" s="1">
        <v>3.0884</v>
      </c>
      <c r="N2126" s="2">
        <v>0.28899999999999998</v>
      </c>
      <c r="O2126" s="2">
        <v>0.37</v>
      </c>
      <c r="P2126" s="2">
        <v>0.17299999999999999</v>
      </c>
      <c r="Q2126" s="2">
        <v>0</v>
      </c>
      <c r="R2126" s="2">
        <v>0.65200000000000002</v>
      </c>
      <c r="S2126" s="2">
        <v>0.64600000000000002</v>
      </c>
      <c r="T2126" s="2">
        <v>4.0000000000000001E-3</v>
      </c>
      <c r="U2126" s="2">
        <v>0.152</v>
      </c>
      <c r="V2126" s="2">
        <v>9.6000000000000002E-2</v>
      </c>
      <c r="W2126" s="2">
        <v>0.10299999999999999</v>
      </c>
      <c r="X2126" s="2">
        <v>0.188</v>
      </c>
      <c r="Y2126" s="2">
        <v>0.20799999999999999</v>
      </c>
      <c r="Z2126" s="2">
        <v>0.13500000000000001</v>
      </c>
      <c r="AA2126" s="2">
        <v>0.433</v>
      </c>
      <c r="AB2126" s="2">
        <v>0.95899999999999996</v>
      </c>
      <c r="AC2126" s="2">
        <v>0.85099999999999998</v>
      </c>
      <c r="AD2126" s="2">
        <v>0.21299999999999999</v>
      </c>
      <c r="AE2126" s="2">
        <v>0.76600000000000001</v>
      </c>
      <c r="AF2126" s="2">
        <v>4.0000000000000001E-3</v>
      </c>
      <c r="AG2126" s="2">
        <v>2E-3</v>
      </c>
      <c r="AH2126" s="2">
        <v>0.4</v>
      </c>
      <c r="AI2126" s="2">
        <v>0</v>
      </c>
      <c r="AJ2126" s="2">
        <v>0</v>
      </c>
      <c r="AK2126">
        <v>354676</v>
      </c>
      <c r="AL2126">
        <v>38.36</v>
      </c>
      <c r="AM2126" t="s">
        <v>61</v>
      </c>
      <c r="AN2126" s="3">
        <v>0.79683948250009762</v>
      </c>
      <c r="AO2126" s="3">
        <v>1.125367814489284E-2</v>
      </c>
      <c r="AP2126" s="3">
        <v>0.79172359378845614</v>
      </c>
      <c r="AQ2126" s="3">
        <v>1.192649921727231E-2</v>
      </c>
      <c r="AR2126" s="3">
        <v>0.87971306724355602</v>
      </c>
      <c r="AS2126" s="3">
        <v>8.3544353610621493E-3</v>
      </c>
      <c r="AT2126" s="10">
        <v>2.5329827999999999E-3</v>
      </c>
      <c r="AU2126" s="1">
        <v>308.3203125</v>
      </c>
      <c r="AV2126" s="5">
        <v>2048967.7017347349</v>
      </c>
      <c r="AW2126" s="9">
        <v>5.0485610961914063E-2</v>
      </c>
      <c r="AX2126">
        <v>4</v>
      </c>
      <c r="AY2126" t="s">
        <v>50</v>
      </c>
      <c r="AZ2126" s="9">
        <f>AVERAGE(MainTable[[#This Row],[f1]:[f4]])</f>
        <v>0.36819999999999997</v>
      </c>
      <c r="BA2126" s="9">
        <f>AVERAGE(MainTable[[#This Row],[l1]:[l3]])</f>
        <v>8.4000000000000005E-2</v>
      </c>
      <c r="BB2126" s="9">
        <f>AVERAGE(MainTable[[#This Row],[n1]:[lsc]])</f>
        <v>0.33766666666666662</v>
      </c>
      <c r="BC2126" s="9">
        <f>AVERAGE(MainTable[[#This Row],[density]:[clsCoef]])</f>
        <v>0.53200000000000003</v>
      </c>
      <c r="BD2126" s="9">
        <f>AVERAGE(MainTable[[#This Row],[t2]:[t4]])</f>
        <v>0.13533333333333333</v>
      </c>
      <c r="BE2126" s="9">
        <f>AVERAGE(MainTable[[#This Row],[c1]:[c2]])</f>
        <v>0</v>
      </c>
      <c r="BF2126" s="9">
        <f>AVERAGE(MainTable[[#This Row],[n3]], MainTable[[#This Row],[n1]], MainTable[[#This Row],[n4]])</f>
        <v>0.14866666666666667</v>
      </c>
      <c r="BG2126" s="9" t="str">
        <f>VLOOKUP(MainTable[[#This Row],[model]],ModelNames,4,FALSE)</f>
        <v>Discriminant</v>
      </c>
      <c r="BH2126" s="9" cm="1">
        <f t="array" ref="BH2126">MEDIAN(IF($AM$2:$AM$2385=AM2126,$AN$2:$AN$2385))</f>
        <v>0.82848361206198695</v>
      </c>
      <c r="BI2126" s="9" t="str" cm="1">
        <f t="array" ref="BI2126">LEFT(A2126, MIN(IFERROR(FIND({"_binarized","_clean","_converted"}, A2126), LEN(A2126)+1))-1)</f>
        <v>kdd_ipums_la_97_small</v>
      </c>
    </row>
    <row r="2127" spans="1:61" x14ac:dyDescent="0.25">
      <c r="A2127" t="s">
        <v>146</v>
      </c>
      <c r="B2127" s="6">
        <v>5032</v>
      </c>
      <c r="C2127">
        <v>46</v>
      </c>
      <c r="D2127">
        <v>44</v>
      </c>
      <c r="E2127">
        <v>1</v>
      </c>
      <c r="F2127" s="1">
        <v>1</v>
      </c>
      <c r="G2127">
        <v>0</v>
      </c>
      <c r="H2127">
        <v>0</v>
      </c>
      <c r="I2127" s="1">
        <v>945.10592979041826</v>
      </c>
      <c r="J2127" s="1">
        <v>139.0637739140391</v>
      </c>
      <c r="K2127" s="1">
        <v>6.9415908600540366</v>
      </c>
      <c r="L2127" s="1">
        <v>51.868200000000002</v>
      </c>
      <c r="M2127" s="1">
        <v>9.5664999999999996</v>
      </c>
      <c r="N2127" s="2">
        <v>0.432</v>
      </c>
      <c r="O2127" s="2">
        <v>0.78100000000000003</v>
      </c>
      <c r="P2127" s="2">
        <v>0.33800000000000002</v>
      </c>
      <c r="Q2127" s="2">
        <v>0</v>
      </c>
      <c r="R2127" s="2">
        <v>0.997</v>
      </c>
      <c r="S2127" s="2">
        <v>0.98</v>
      </c>
      <c r="T2127" s="2">
        <v>9.7000000000000003E-2</v>
      </c>
      <c r="U2127" s="2">
        <v>0.253</v>
      </c>
      <c r="V2127" s="2">
        <v>0.19700000000000001</v>
      </c>
      <c r="W2127" s="2">
        <v>0.17100000000000001</v>
      </c>
      <c r="X2127" s="2">
        <v>0.45800000000000002</v>
      </c>
      <c r="Y2127" s="2">
        <v>0.33800000000000002</v>
      </c>
      <c r="Z2127" s="2">
        <v>0.19500000000000001</v>
      </c>
      <c r="AA2127" s="2">
        <v>0.93200000000000005</v>
      </c>
      <c r="AB2127" s="2">
        <v>0.999</v>
      </c>
      <c r="AC2127" s="2">
        <v>0.90100000000000002</v>
      </c>
      <c r="AD2127" s="2">
        <v>0.372</v>
      </c>
      <c r="AE2127" s="2">
        <v>0.80200000000000005</v>
      </c>
      <c r="AF2127" s="2">
        <v>8.9999999999999993E-3</v>
      </c>
      <c r="AG2127" s="2">
        <v>6.0000000000000001E-3</v>
      </c>
      <c r="AH2127" s="2">
        <v>0.68200000000000005</v>
      </c>
      <c r="AI2127" s="2">
        <v>0</v>
      </c>
      <c r="AJ2127" s="2">
        <v>0</v>
      </c>
      <c r="AK2127">
        <v>1136320</v>
      </c>
      <c r="AL2127">
        <v>67.8</v>
      </c>
      <c r="AM2127" t="s">
        <v>58</v>
      </c>
      <c r="AN2127" s="3">
        <v>0.79630163408822141</v>
      </c>
      <c r="AO2127" s="3">
        <v>1.229655799263716E-2</v>
      </c>
      <c r="AP2127" s="3">
        <v>0.79600969278663725</v>
      </c>
      <c r="AQ2127" s="3">
        <v>1.238282057369389E-2</v>
      </c>
      <c r="AR2127" s="3">
        <v>0.90161546891455713</v>
      </c>
      <c r="AS2127" s="3">
        <v>8.9175157783180168E-3</v>
      </c>
      <c r="AT2127" s="10">
        <v>6.4368247985839844E-3</v>
      </c>
      <c r="AU2127" s="1">
        <v>294.95703125</v>
      </c>
      <c r="AV2127" s="5">
        <v>782217.96577524266</v>
      </c>
      <c r="AW2127" s="9">
        <v>3.120528936386108</v>
      </c>
      <c r="AX2127">
        <v>2</v>
      </c>
      <c r="AY2127" t="s">
        <v>50</v>
      </c>
      <c r="AZ2127" s="9">
        <f>AVERAGE(MainTable[[#This Row],[f1]:[f4]])</f>
        <v>0.61919999999999997</v>
      </c>
      <c r="BA2127" s="9">
        <f>AVERAGE(MainTable[[#This Row],[l1]:[l3]])</f>
        <v>0.18233333333333332</v>
      </c>
      <c r="BB2127" s="9">
        <f>AVERAGE(MainTable[[#This Row],[n1]:[lsc]])</f>
        <v>0.51550000000000007</v>
      </c>
      <c r="BC2127" s="9">
        <f>AVERAGE(MainTable[[#This Row],[density]:[clsCoef]])</f>
        <v>0.63650000000000007</v>
      </c>
      <c r="BD2127" s="9">
        <f>AVERAGE(MainTable[[#This Row],[t2]:[t4]])</f>
        <v>0.23233333333333336</v>
      </c>
      <c r="BE2127" s="9">
        <f>AVERAGE(MainTable[[#This Row],[c1]:[c2]])</f>
        <v>0</v>
      </c>
      <c r="BF2127" s="9">
        <f>AVERAGE(MainTable[[#This Row],[n3]], MainTable[[#This Row],[n1]], MainTable[[#This Row],[n4]])</f>
        <v>0.23466666666666666</v>
      </c>
      <c r="BG2127" s="9" t="str">
        <f>VLOOKUP(MainTable[[#This Row],[model]],ModelNames,4,FALSE)</f>
        <v>Tree Ensemble</v>
      </c>
      <c r="BH2127" s="9" cm="1">
        <f t="array" ref="BH2127">MEDIAN(IF($AM$2:$AM$2385=AM2127,$AN$2:$AN$2385))</f>
        <v>0.86973139609339412</v>
      </c>
      <c r="BI2127" s="9" t="str" cm="1">
        <f t="array" ref="BI2127">LEFT(A2127, MIN(IFERROR(FIND({"_binarized","_clean","_converted"}, A2127), LEN(A2127)+1))-1)</f>
        <v>KDD</v>
      </c>
    </row>
    <row r="2128" spans="1:61" x14ac:dyDescent="0.25">
      <c r="A2128" t="s">
        <v>146</v>
      </c>
      <c r="B2128" s="6">
        <v>5032</v>
      </c>
      <c r="C2128">
        <v>46</v>
      </c>
      <c r="D2128">
        <v>44</v>
      </c>
      <c r="E2128">
        <v>1</v>
      </c>
      <c r="F2128" s="1">
        <v>1</v>
      </c>
      <c r="G2128">
        <v>0</v>
      </c>
      <c r="H2128">
        <v>0</v>
      </c>
      <c r="I2128" s="1">
        <v>945.10592979041826</v>
      </c>
      <c r="J2128" s="1">
        <v>139.0637739140391</v>
      </c>
      <c r="K2128" s="1">
        <v>6.9415908600540366</v>
      </c>
      <c r="L2128" s="1">
        <v>51.868200000000002</v>
      </c>
      <c r="M2128" s="1">
        <v>9.5664999999999996</v>
      </c>
      <c r="N2128" s="2">
        <v>0.432</v>
      </c>
      <c r="O2128" s="2">
        <v>0.78100000000000003</v>
      </c>
      <c r="P2128" s="2">
        <v>0.33800000000000002</v>
      </c>
      <c r="Q2128" s="2">
        <v>0</v>
      </c>
      <c r="R2128" s="2">
        <v>0.997</v>
      </c>
      <c r="S2128" s="2">
        <v>0.98</v>
      </c>
      <c r="T2128" s="2">
        <v>9.7000000000000003E-2</v>
      </c>
      <c r="U2128" s="2">
        <v>0.253</v>
      </c>
      <c r="V2128" s="2">
        <v>0.19700000000000001</v>
      </c>
      <c r="W2128" s="2">
        <v>0.17100000000000001</v>
      </c>
      <c r="X2128" s="2">
        <v>0.45800000000000002</v>
      </c>
      <c r="Y2128" s="2">
        <v>0.33800000000000002</v>
      </c>
      <c r="Z2128" s="2">
        <v>0.19500000000000001</v>
      </c>
      <c r="AA2128" s="2">
        <v>0.93200000000000005</v>
      </c>
      <c r="AB2128" s="2">
        <v>0.999</v>
      </c>
      <c r="AC2128" s="2">
        <v>0.90100000000000002</v>
      </c>
      <c r="AD2128" s="2">
        <v>0.372</v>
      </c>
      <c r="AE2128" s="2">
        <v>0.80200000000000005</v>
      </c>
      <c r="AF2128" s="2">
        <v>8.9999999999999993E-3</v>
      </c>
      <c r="AG2128" s="2">
        <v>6.0000000000000001E-3</v>
      </c>
      <c r="AH2128" s="2">
        <v>0.68200000000000005</v>
      </c>
      <c r="AI2128" s="2">
        <v>0</v>
      </c>
      <c r="AJ2128" s="2">
        <v>0</v>
      </c>
      <c r="AK2128">
        <v>1136320</v>
      </c>
      <c r="AL2128">
        <v>67.8</v>
      </c>
      <c r="AM2128" t="s">
        <v>54</v>
      </c>
      <c r="AN2128" s="3">
        <v>0.79570698944367557</v>
      </c>
      <c r="AO2128" s="3">
        <v>1.437764051024693E-2</v>
      </c>
      <c r="AP2128" s="3">
        <v>0.79531134610730569</v>
      </c>
      <c r="AQ2128" s="3">
        <v>1.452084165083211E-2</v>
      </c>
      <c r="AR2128" s="3">
        <v>0.89605622834672993</v>
      </c>
      <c r="AS2128" s="3">
        <v>1.069500268156978E-2</v>
      </c>
      <c r="AT2128" s="10">
        <v>9.1873884201049805E-2</v>
      </c>
      <c r="AU2128" s="1">
        <v>259.80859375</v>
      </c>
      <c r="AV2128" s="5">
        <v>54803.386661891753</v>
      </c>
      <c r="AW2128" s="9">
        <v>6.8910648822784424</v>
      </c>
      <c r="AX2128">
        <v>16</v>
      </c>
      <c r="AY2128" t="s">
        <v>50</v>
      </c>
      <c r="AZ2128" s="9">
        <f>AVERAGE(MainTable[[#This Row],[f1]:[f4]])</f>
        <v>0.61919999999999997</v>
      </c>
      <c r="BA2128" s="9">
        <f>AVERAGE(MainTable[[#This Row],[l1]:[l3]])</f>
        <v>0.18233333333333332</v>
      </c>
      <c r="BB2128" s="9">
        <f>AVERAGE(MainTable[[#This Row],[n1]:[lsc]])</f>
        <v>0.51550000000000007</v>
      </c>
      <c r="BC2128" s="9">
        <f>AVERAGE(MainTable[[#This Row],[density]:[clsCoef]])</f>
        <v>0.63650000000000007</v>
      </c>
      <c r="BD2128" s="9">
        <f>AVERAGE(MainTable[[#This Row],[t2]:[t4]])</f>
        <v>0.23233333333333336</v>
      </c>
      <c r="BE2128" s="9">
        <f>AVERAGE(MainTable[[#This Row],[c1]:[c2]])</f>
        <v>0</v>
      </c>
      <c r="BF2128" s="9">
        <f>AVERAGE(MainTable[[#This Row],[n3]], MainTable[[#This Row],[n1]], MainTable[[#This Row],[n4]])</f>
        <v>0.23466666666666666</v>
      </c>
      <c r="BG2128" s="9" t="str">
        <f>VLOOKUP(MainTable[[#This Row],[model]],ModelNames,4,FALSE)</f>
        <v>Tree Ensemble</v>
      </c>
      <c r="BH2128" s="9" cm="1">
        <f t="array" ref="BH2128">MEDIAN(IF($AM$2:$AM$2385=AM2128,$AN$2:$AN$2385))</f>
        <v>0.87316363636363636</v>
      </c>
      <c r="BI2128" s="9" t="str" cm="1">
        <f t="array" ref="BI2128">LEFT(A2128, MIN(IFERROR(FIND({"_binarized","_clean","_converted"}, A2128), LEN(A2128)+1))-1)</f>
        <v>KDD</v>
      </c>
    </row>
    <row r="2129" spans="1:61" x14ac:dyDescent="0.25">
      <c r="A2129" t="s">
        <v>192</v>
      </c>
      <c r="B2129" s="6">
        <v>4970</v>
      </c>
      <c r="C2129">
        <v>13</v>
      </c>
      <c r="D2129">
        <v>12</v>
      </c>
      <c r="E2129">
        <v>0</v>
      </c>
      <c r="F2129" s="1">
        <v>1</v>
      </c>
      <c r="G2129">
        <v>8.3333333333333321</v>
      </c>
      <c r="H2129">
        <v>8.3332999999999995</v>
      </c>
      <c r="I2129" s="1">
        <v>1000000</v>
      </c>
      <c r="J2129" s="1">
        <v>8.7706304733341387</v>
      </c>
      <c r="K2129" s="1">
        <v>1.943496710443491</v>
      </c>
      <c r="L2129" s="1">
        <v>37.92</v>
      </c>
      <c r="M2129" s="1">
        <v>19.152200000000001</v>
      </c>
      <c r="N2129" s="2">
        <v>0.498</v>
      </c>
      <c r="O2129" s="2">
        <v>0.95299999999999996</v>
      </c>
      <c r="P2129" s="2">
        <v>0.82799999999999996</v>
      </c>
      <c r="Q2129" s="2">
        <v>0.25600000000000001</v>
      </c>
      <c r="R2129" s="2">
        <v>0.98199999999999998</v>
      </c>
      <c r="S2129" s="2">
        <v>0.97299999999999998</v>
      </c>
      <c r="T2129" s="2">
        <v>0.222</v>
      </c>
      <c r="U2129" s="2">
        <v>0.41899999999999998</v>
      </c>
      <c r="V2129" s="2">
        <v>0.38500000000000001</v>
      </c>
      <c r="W2129" s="2">
        <v>0.188</v>
      </c>
      <c r="X2129" s="2">
        <v>0.36699999999999999</v>
      </c>
      <c r="Y2129" s="2">
        <v>0.35099999999999998</v>
      </c>
      <c r="Z2129" s="2">
        <v>0.30499999999999999</v>
      </c>
      <c r="AA2129" s="2">
        <v>0.68</v>
      </c>
      <c r="AB2129" s="2">
        <v>0.999</v>
      </c>
      <c r="AC2129" s="2">
        <v>0.96399999999999997</v>
      </c>
      <c r="AD2129" s="2">
        <v>0.35399999999999998</v>
      </c>
      <c r="AE2129" s="2">
        <v>0.88200000000000001</v>
      </c>
      <c r="AF2129" s="2">
        <v>2E-3</v>
      </c>
      <c r="AG2129" s="2">
        <v>2E-3</v>
      </c>
      <c r="AH2129" s="2">
        <v>0.83299999999999996</v>
      </c>
      <c r="AI2129" s="2">
        <v>0</v>
      </c>
      <c r="AJ2129" s="2">
        <v>0</v>
      </c>
      <c r="AK2129">
        <v>165101</v>
      </c>
      <c r="AL2129">
        <v>20.170000000000002</v>
      </c>
      <c r="AM2129" t="s">
        <v>55</v>
      </c>
      <c r="AN2129" s="3">
        <v>0.79517102615694168</v>
      </c>
      <c r="AO2129" s="3">
        <v>6.1227863399207112E-3</v>
      </c>
      <c r="AP2129" s="3">
        <v>0.79501551323368425</v>
      </c>
      <c r="AQ2129" s="3">
        <v>6.1121076503792126E-3</v>
      </c>
      <c r="AR2129" s="3">
        <v>0.87505394540279902</v>
      </c>
      <c r="AS2129" s="3">
        <v>6.4461601675559728E-3</v>
      </c>
      <c r="AT2129" s="10">
        <v>8.2678794860839844E-3</v>
      </c>
      <c r="AU2129" s="1">
        <v>303.08984375</v>
      </c>
      <c r="AV2129" s="5">
        <v>601121.48566814698</v>
      </c>
      <c r="AW2129" s="9">
        <v>0.85306119918823242</v>
      </c>
      <c r="AX2129">
        <v>16</v>
      </c>
      <c r="AY2129" t="s">
        <v>50</v>
      </c>
      <c r="AZ2129" s="9">
        <f>AVERAGE(MainTable[[#This Row],[f1]:[f4]])</f>
        <v>0.7984</v>
      </c>
      <c r="BA2129" s="9">
        <f>AVERAGE(MainTable[[#This Row],[l1]:[l3]])</f>
        <v>0.34200000000000003</v>
      </c>
      <c r="BB2129" s="9">
        <f>AVERAGE(MainTable[[#This Row],[n1]:[lsc]])</f>
        <v>0.48166666666666669</v>
      </c>
      <c r="BC2129" s="9">
        <f>AVERAGE(MainTable[[#This Row],[density]:[clsCoef]])</f>
        <v>0.65900000000000003</v>
      </c>
      <c r="BD2129" s="9">
        <f>AVERAGE(MainTable[[#This Row],[t2]:[t4]])</f>
        <v>0.27899999999999997</v>
      </c>
      <c r="BE2129" s="9">
        <f>AVERAGE(MainTable[[#This Row],[c1]:[c2]])</f>
        <v>0</v>
      </c>
      <c r="BF2129" s="9">
        <f>AVERAGE(MainTable[[#This Row],[n3]], MainTable[[#This Row],[n1]], MainTable[[#This Row],[n4]])</f>
        <v>0.28133333333333327</v>
      </c>
      <c r="BG2129" s="9" t="str">
        <f>VLOOKUP(MainTable[[#This Row],[model]],ModelNames,4,FALSE)</f>
        <v>Tree Ensemble</v>
      </c>
      <c r="BH2129" s="9" cm="1">
        <f t="array" ref="BH2129">MEDIAN(IF($AM$2:$AM$2385=AM2129,$AN$2:$AN$2385))</f>
        <v>0.88267425723439863</v>
      </c>
      <c r="BI2129" s="9" t="str" cm="1">
        <f t="array" ref="BI2129">LEFT(A2129, MIN(IFERROR(FIND({"_binarized","_clean","_converted"}, A2129), LEN(A2129)+1))-1)</f>
        <v>rl</v>
      </c>
    </row>
    <row r="2130" spans="1:61" x14ac:dyDescent="0.25">
      <c r="A2130" t="s">
        <v>142</v>
      </c>
      <c r="B2130" s="6">
        <v>57580</v>
      </c>
      <c r="C2130">
        <v>55</v>
      </c>
      <c r="D2130">
        <v>54</v>
      </c>
      <c r="E2130">
        <v>0</v>
      </c>
      <c r="F2130" s="1">
        <v>1</v>
      </c>
      <c r="G2130">
        <v>0</v>
      </c>
      <c r="H2130">
        <v>0</v>
      </c>
      <c r="I2130" s="1">
        <v>238.44313131318179</v>
      </c>
      <c r="J2130" s="1">
        <v>18.97096984632887</v>
      </c>
      <c r="K2130" s="1">
        <v>1.4538211215154631</v>
      </c>
      <c r="L2130" s="1">
        <v>58.812800000000003</v>
      </c>
      <c r="M2130" s="1">
        <v>14.990600000000001</v>
      </c>
      <c r="N2130" s="2">
        <v>0.47499999999999998</v>
      </c>
      <c r="O2130" s="2">
        <v>0.79500000000000004</v>
      </c>
      <c r="P2130" s="2">
        <v>0.41599999999999998</v>
      </c>
      <c r="Q2130" s="2">
        <v>0</v>
      </c>
      <c r="R2130" s="2">
        <v>0.99299999999999999</v>
      </c>
      <c r="S2130" s="2">
        <v>0.97</v>
      </c>
      <c r="T2130" s="2">
        <v>6.4000000000000001E-2</v>
      </c>
      <c r="U2130" s="2">
        <v>0.27300000000000002</v>
      </c>
      <c r="V2130" s="2">
        <v>0.223</v>
      </c>
      <c r="W2130" s="2">
        <v>0.17899999999999999</v>
      </c>
      <c r="X2130" s="2">
        <v>0.48099999999999998</v>
      </c>
      <c r="Y2130" s="2">
        <v>0.35699999999999998</v>
      </c>
      <c r="Z2130" s="2">
        <v>0.186</v>
      </c>
      <c r="AA2130" s="2">
        <v>0.998</v>
      </c>
      <c r="AB2130" s="2">
        <v>1</v>
      </c>
      <c r="AC2130" s="2">
        <v>0.998</v>
      </c>
      <c r="AD2130" s="2">
        <v>0.80100000000000005</v>
      </c>
      <c r="AE2130" s="2">
        <v>0.98099999999999998</v>
      </c>
      <c r="AF2130" s="2">
        <v>4.0000000000000001E-3</v>
      </c>
      <c r="AG2130" s="2">
        <v>3.0000000000000001E-3</v>
      </c>
      <c r="AH2130" s="2">
        <v>0.72199999999999998</v>
      </c>
      <c r="AI2130" s="2">
        <v>0</v>
      </c>
      <c r="AJ2130" s="2">
        <v>0</v>
      </c>
      <c r="AK2130">
        <v>26370967</v>
      </c>
      <c r="AL2130">
        <v>1214.25</v>
      </c>
      <c r="AM2130" t="s">
        <v>55</v>
      </c>
      <c r="AN2130" s="3">
        <v>0.7929489406043766</v>
      </c>
      <c r="AO2130" s="3">
        <v>3.6216215876029439E-3</v>
      </c>
      <c r="AP2130" s="3">
        <v>0.79271974042108762</v>
      </c>
      <c r="AQ2130" s="3">
        <v>3.6695444655668649E-3</v>
      </c>
      <c r="AR2130" s="3">
        <v>0.87213721465316207</v>
      </c>
      <c r="AS2130" s="3">
        <v>3.5681881171238808E-3</v>
      </c>
      <c r="AT2130" s="10">
        <v>3.7048101425170898E-2</v>
      </c>
      <c r="AU2130" s="1">
        <v>704.10546875</v>
      </c>
      <c r="AV2130" s="5">
        <v>1554195.70193898</v>
      </c>
      <c r="AW2130" s="9">
        <v>22.988657474517819</v>
      </c>
      <c r="AX2130">
        <v>16</v>
      </c>
      <c r="AY2130" t="s">
        <v>50</v>
      </c>
      <c r="AZ2130" s="9">
        <f>AVERAGE(MainTable[[#This Row],[f1]:[f4]])</f>
        <v>0.63480000000000003</v>
      </c>
      <c r="BA2130" s="9">
        <f>AVERAGE(MainTable[[#This Row],[l1]:[l3]])</f>
        <v>0.18666666666666668</v>
      </c>
      <c r="BB2130" s="9">
        <f>AVERAGE(MainTable[[#This Row],[n1]:[lsc]])</f>
        <v>0.53349999999999997</v>
      </c>
      <c r="BC2130" s="9">
        <f>AVERAGE(MainTable[[#This Row],[density]:[clsCoef]])</f>
        <v>0.89949999999999997</v>
      </c>
      <c r="BD2130" s="9">
        <f>AVERAGE(MainTable[[#This Row],[t2]:[t4]])</f>
        <v>0.24299999999999999</v>
      </c>
      <c r="BE2130" s="9">
        <f>AVERAGE(MainTable[[#This Row],[c1]:[c2]])</f>
        <v>0</v>
      </c>
      <c r="BF2130" s="9">
        <f>AVERAGE(MainTable[[#This Row],[n3]], MainTable[[#This Row],[n1]], MainTable[[#This Row],[n4]])</f>
        <v>0.24066666666666667</v>
      </c>
      <c r="BG2130" s="9" t="str">
        <f>VLOOKUP(MainTable[[#This Row],[model]],ModelNames,4,FALSE)</f>
        <v>Tree Ensemble</v>
      </c>
      <c r="BH2130" s="9" cm="1">
        <f t="array" ref="BH2130">MEDIAN(IF($AM$2:$AM$2385=AM2130,$AN$2:$AN$2385))</f>
        <v>0.88267425723439863</v>
      </c>
      <c r="BI2130" s="9" t="str" cm="1">
        <f t="array" ref="BI2130">LEFT(A2130, MIN(IFERROR(FIND({"_binarized","_clean","_converted"}, A2130), LEN(A2130)+1))-1)</f>
        <v>jannis</v>
      </c>
    </row>
    <row r="2131" spans="1:61" x14ac:dyDescent="0.25">
      <c r="A2131" t="s">
        <v>107</v>
      </c>
      <c r="B2131" s="6">
        <v>566602</v>
      </c>
      <c r="C2131">
        <v>11</v>
      </c>
      <c r="D2131">
        <v>10</v>
      </c>
      <c r="E2131">
        <v>0</v>
      </c>
      <c r="F2131" s="1">
        <v>1</v>
      </c>
      <c r="G2131">
        <v>0</v>
      </c>
      <c r="H2131">
        <v>0</v>
      </c>
      <c r="I2131" s="1">
        <v>1000000</v>
      </c>
      <c r="J2131" s="1">
        <v>1.239775913546852</v>
      </c>
      <c r="K2131" s="1">
        <v>0.9460835840902202</v>
      </c>
      <c r="L2131" s="1">
        <v>47.161200000000001</v>
      </c>
      <c r="M2131" s="1">
        <v>26.5669</v>
      </c>
      <c r="N2131" s="2">
        <v>0.47599999999999998</v>
      </c>
      <c r="O2131" s="2">
        <v>0.95499999999999996</v>
      </c>
      <c r="P2131" s="2">
        <v>0.74</v>
      </c>
      <c r="Q2131" s="2">
        <v>0.19400000000000001</v>
      </c>
      <c r="R2131" s="2">
        <v>0.96899999999999997</v>
      </c>
      <c r="S2131" s="2">
        <v>0.96499999999999997</v>
      </c>
      <c r="T2131" s="2">
        <v>0.157</v>
      </c>
      <c r="U2131" s="2">
        <v>0.38</v>
      </c>
      <c r="V2131" s="2">
        <v>0.35399999999999998</v>
      </c>
      <c r="W2131" s="2">
        <v>0.122</v>
      </c>
      <c r="X2131" s="2">
        <v>0.379</v>
      </c>
      <c r="Y2131" s="2">
        <v>0.216</v>
      </c>
      <c r="Z2131" s="2">
        <v>0.245</v>
      </c>
      <c r="AA2131" s="2">
        <v>0.67500000000000004</v>
      </c>
      <c r="AB2131" s="2">
        <v>1</v>
      </c>
      <c r="AC2131" s="2">
        <v>0.95799999999999996</v>
      </c>
      <c r="AD2131" s="2">
        <v>0.46400000000000002</v>
      </c>
      <c r="AE2131" s="2">
        <v>0.89300000000000002</v>
      </c>
      <c r="AF2131" s="2">
        <v>1E-3</v>
      </c>
      <c r="AG2131" s="2">
        <v>1E-3</v>
      </c>
      <c r="AH2131" s="2">
        <v>0.8</v>
      </c>
      <c r="AI2131" s="2">
        <v>0</v>
      </c>
      <c r="AJ2131" s="2">
        <v>0</v>
      </c>
      <c r="AK2131">
        <v>104203820</v>
      </c>
      <c r="AL2131">
        <v>297.32</v>
      </c>
      <c r="AM2131" t="s">
        <v>59</v>
      </c>
      <c r="AN2131" s="3">
        <v>0.79149561547923653</v>
      </c>
      <c r="AO2131" s="3">
        <v>9.5380976427112448E-4</v>
      </c>
      <c r="AP2131" s="3">
        <v>0.79117024386918089</v>
      </c>
      <c r="AQ2131" s="3">
        <v>9.5918436744016886E-4</v>
      </c>
      <c r="AR2131" s="3">
        <v>0.87640965719745334</v>
      </c>
      <c r="AS2131" s="3">
        <v>8.974142781721919E-4</v>
      </c>
      <c r="AT2131" s="10">
        <v>0.82826089859008789</v>
      </c>
      <c r="AU2131" s="1">
        <v>395.52734375</v>
      </c>
      <c r="AV2131" s="5">
        <v>684090.00227405014</v>
      </c>
      <c r="AW2131" s="9">
        <v>3.5665321350097661</v>
      </c>
      <c r="AX2131">
        <v>1</v>
      </c>
      <c r="AY2131" t="s">
        <v>50</v>
      </c>
      <c r="AZ2131" s="9">
        <f>AVERAGE(MainTable[[#This Row],[f1]:[f4]])</f>
        <v>0.76459999999999995</v>
      </c>
      <c r="BA2131" s="9">
        <f>AVERAGE(MainTable[[#This Row],[l1]:[l3]])</f>
        <v>0.29699999999999999</v>
      </c>
      <c r="BB2131" s="9">
        <f>AVERAGE(MainTable[[#This Row],[n1]:[lsc]])</f>
        <v>0.4395</v>
      </c>
      <c r="BC2131" s="9">
        <f>AVERAGE(MainTable[[#This Row],[density]:[clsCoef]])</f>
        <v>0.71099999999999997</v>
      </c>
      <c r="BD2131" s="9">
        <f>AVERAGE(MainTable[[#This Row],[t2]:[t4]])</f>
        <v>0.26733333333333337</v>
      </c>
      <c r="BE2131" s="9">
        <f>AVERAGE(MainTable[[#This Row],[c1]:[c2]])</f>
        <v>0</v>
      </c>
      <c r="BF2131" s="9">
        <f>AVERAGE(MainTable[[#This Row],[n3]], MainTable[[#This Row],[n1]], MainTable[[#This Row],[n4]])</f>
        <v>0.19433333333333333</v>
      </c>
      <c r="BG2131" s="9" t="str">
        <f>VLOOKUP(MainTable[[#This Row],[model]],ModelNames,4,FALSE)</f>
        <v>Tree Ensemble</v>
      </c>
      <c r="BH2131" s="9" cm="1">
        <f t="array" ref="BH2131">MEDIAN(IF($AM$2:$AM$2385=AM2131,$AN$2:$AN$2385))</f>
        <v>0.86949265687583444</v>
      </c>
      <c r="BI2131" s="9" t="str" cm="1">
        <f t="array" ref="BI2131">LEFT(A2131, MIN(IFERROR(FIND({"_binarized","_clean","_converted"}, A2131), LEN(A2131)+1))-1)</f>
        <v>covertype</v>
      </c>
    </row>
    <row r="2132" spans="1:61" x14ac:dyDescent="0.25">
      <c r="A2132" t="s">
        <v>119</v>
      </c>
      <c r="B2132" s="6">
        <v>38474</v>
      </c>
      <c r="C2132">
        <v>8</v>
      </c>
      <c r="D2132">
        <v>7</v>
      </c>
      <c r="E2132">
        <v>0</v>
      </c>
      <c r="F2132" s="1">
        <v>1</v>
      </c>
      <c r="G2132">
        <v>0</v>
      </c>
      <c r="H2132">
        <v>0</v>
      </c>
      <c r="I2132" s="1">
        <v>1000000</v>
      </c>
      <c r="J2132" s="1">
        <v>927.58364902059839</v>
      </c>
      <c r="K2132" s="1">
        <v>12.16092055860762</v>
      </c>
      <c r="L2132" s="1">
        <v>12.420199999999999</v>
      </c>
      <c r="M2132" s="1">
        <v>9.6295999999999999</v>
      </c>
      <c r="N2132" s="2">
        <v>0.41499999999999998</v>
      </c>
      <c r="O2132" s="2">
        <v>0.753</v>
      </c>
      <c r="P2132" s="2">
        <v>0.501</v>
      </c>
      <c r="Q2132" s="2">
        <v>2.4E-2</v>
      </c>
      <c r="R2132" s="2">
        <v>0.96499999999999997</v>
      </c>
      <c r="S2132" s="2">
        <v>0.96199999999999997</v>
      </c>
      <c r="T2132" s="2">
        <v>7.8E-2</v>
      </c>
      <c r="U2132" s="2">
        <v>0.26200000000000001</v>
      </c>
      <c r="V2132" s="2">
        <v>0.22</v>
      </c>
      <c r="W2132" s="2">
        <v>0.124</v>
      </c>
      <c r="X2132" s="2">
        <v>0.32800000000000001</v>
      </c>
      <c r="Y2132" s="2">
        <v>0.23400000000000001</v>
      </c>
      <c r="Z2132" s="2">
        <v>0.23300000000000001</v>
      </c>
      <c r="AA2132" s="2">
        <v>0.51400000000000001</v>
      </c>
      <c r="AB2132" s="2">
        <v>0.999</v>
      </c>
      <c r="AC2132" s="2">
        <v>0.91600000000000004</v>
      </c>
      <c r="AD2132" s="2">
        <v>0.34399999999999997</v>
      </c>
      <c r="AE2132" s="2">
        <v>0.81699999999999995</v>
      </c>
      <c r="AF2132" s="2">
        <v>0</v>
      </c>
      <c r="AG2132" s="2">
        <v>0</v>
      </c>
      <c r="AH2132" s="2">
        <v>0.85699999999999998</v>
      </c>
      <c r="AI2132" s="2">
        <v>0</v>
      </c>
      <c r="AJ2132" s="2">
        <v>0</v>
      </c>
      <c r="AK2132">
        <v>2507697</v>
      </c>
      <c r="AL2132">
        <v>674.59</v>
      </c>
      <c r="AM2132" t="s">
        <v>51</v>
      </c>
      <c r="AN2132" s="3">
        <v>0.7908975796604798</v>
      </c>
      <c r="AO2132" s="3">
        <v>3.850515004686735E-3</v>
      </c>
      <c r="AP2132" s="3">
        <v>0.79074601744472828</v>
      </c>
      <c r="AQ2132" s="3">
        <v>3.8367735397516092E-3</v>
      </c>
      <c r="AT2132" s="10">
        <v>18.938696146011349</v>
      </c>
      <c r="AU2132" s="1">
        <v>359.67578125</v>
      </c>
      <c r="AV2132" s="5">
        <v>2031.554849572005</v>
      </c>
      <c r="AW2132" s="9">
        <v>36.182709693908691</v>
      </c>
      <c r="AX2132">
        <v>12</v>
      </c>
      <c r="AY2132" t="s">
        <v>50</v>
      </c>
      <c r="AZ2132" s="9">
        <f>AVERAGE(MainTable[[#This Row],[f1]:[f4]])</f>
        <v>0.64100000000000001</v>
      </c>
      <c r="BA2132" s="9">
        <f>AVERAGE(MainTable[[#This Row],[l1]:[l3]])</f>
        <v>0.18666666666666668</v>
      </c>
      <c r="BB2132" s="9">
        <f>AVERAGE(MainTable[[#This Row],[n1]:[lsc]])</f>
        <v>0.40533333333333332</v>
      </c>
      <c r="BC2132" s="9">
        <f>AVERAGE(MainTable[[#This Row],[density]:[clsCoef]])</f>
        <v>0.63</v>
      </c>
      <c r="BD2132" s="9">
        <f>AVERAGE(MainTable[[#This Row],[t2]:[t4]])</f>
        <v>0.28566666666666668</v>
      </c>
      <c r="BE2132" s="9">
        <f>AVERAGE(MainTable[[#This Row],[c1]:[c2]])</f>
        <v>0</v>
      </c>
      <c r="BF2132" s="9">
        <f>AVERAGE(MainTable[[#This Row],[n3]], MainTable[[#This Row],[n1]], MainTable[[#This Row],[n4]])</f>
        <v>0.19699999999999998</v>
      </c>
      <c r="BG2132" s="9" t="str">
        <f>VLOOKUP(MainTable[[#This Row],[model]],ModelNames,4,FALSE)</f>
        <v>Kernel/SVM</v>
      </c>
      <c r="BH2132" s="9" cm="1">
        <f t="array" ref="BH2132">MEDIAN(IF($AM$2:$AM$2385=AM2132,$AN$2:$AN$2385))</f>
        <v>0.87225452196382425</v>
      </c>
      <c r="BI2132" s="9" t="str" cm="1">
        <f t="array" ref="BI2132">LEFT(A2132, MIN(IFERROR(FIND({"_binarized","_clean","_converted"}, A2132), LEN(A2132)+1))-1)</f>
        <v>electricity</v>
      </c>
    </row>
    <row r="2133" spans="1:61" x14ac:dyDescent="0.25">
      <c r="A2133" t="s">
        <v>143</v>
      </c>
      <c r="B2133" s="6">
        <v>2984</v>
      </c>
      <c r="C2133">
        <v>145</v>
      </c>
      <c r="D2133">
        <v>144</v>
      </c>
      <c r="E2133">
        <v>0</v>
      </c>
      <c r="F2133" s="1">
        <v>1</v>
      </c>
      <c r="G2133">
        <v>0</v>
      </c>
      <c r="H2133">
        <v>0</v>
      </c>
      <c r="I2133" s="1">
        <v>5121.6338290480608</v>
      </c>
      <c r="J2133" s="1">
        <v>60.92546552335417</v>
      </c>
      <c r="K2133" s="1">
        <v>4.4127689117607334</v>
      </c>
      <c r="L2133" s="1">
        <v>47.893700000000003</v>
      </c>
      <c r="M2133" s="1">
        <v>5.9325000000000001</v>
      </c>
      <c r="N2133" s="2">
        <v>0.42499999999999999</v>
      </c>
      <c r="O2133" s="2">
        <v>0.56200000000000006</v>
      </c>
      <c r="P2133" s="2">
        <v>0.22600000000000001</v>
      </c>
      <c r="Q2133" s="2">
        <v>0</v>
      </c>
      <c r="R2133" s="2">
        <v>0.88400000000000001</v>
      </c>
      <c r="S2133" s="2">
        <v>0.86899999999999999</v>
      </c>
      <c r="T2133" s="2">
        <v>8.4000000000000005E-2</v>
      </c>
      <c r="U2133" s="2">
        <v>0.183</v>
      </c>
      <c r="V2133" s="2">
        <v>0.129</v>
      </c>
      <c r="W2133" s="2">
        <v>0.14099999999999999</v>
      </c>
      <c r="X2133" s="2">
        <v>0.46400000000000002</v>
      </c>
      <c r="Y2133" s="2">
        <v>0.27600000000000002</v>
      </c>
      <c r="Z2133" s="2">
        <v>0.13200000000000001</v>
      </c>
      <c r="AA2133" s="2">
        <v>0.96799999999999997</v>
      </c>
      <c r="AB2133" s="2">
        <v>0.99099999999999999</v>
      </c>
      <c r="AC2133" s="2">
        <v>0.98599999999999999</v>
      </c>
      <c r="AD2133" s="2">
        <v>0.73799999999999999</v>
      </c>
      <c r="AE2133" s="2">
        <v>0.91100000000000003</v>
      </c>
      <c r="AF2133" s="2">
        <v>4.8000000000000001E-2</v>
      </c>
      <c r="AG2133" s="2">
        <v>3.5000000000000003E-2</v>
      </c>
      <c r="AH2133" s="2">
        <v>0.72899999999999998</v>
      </c>
      <c r="AI2133" s="2">
        <v>0</v>
      </c>
      <c r="AJ2133" s="2">
        <v>0</v>
      </c>
      <c r="AK2133">
        <v>1008640</v>
      </c>
      <c r="AL2133">
        <v>113.73</v>
      </c>
      <c r="AM2133" t="s">
        <v>51</v>
      </c>
      <c r="AN2133" s="3">
        <v>0.79021393320067901</v>
      </c>
      <c r="AO2133" s="3">
        <v>1.975092456492461E-2</v>
      </c>
      <c r="AP2133" s="3">
        <v>0.7881374819075968</v>
      </c>
      <c r="AQ2133" s="3">
        <v>1.9829417700601489E-2</v>
      </c>
      <c r="AT2133" s="10">
        <v>5.0644159317016602E-2</v>
      </c>
      <c r="AU2133" s="1">
        <v>497.1640625</v>
      </c>
      <c r="AV2133" s="5">
        <v>58940.65653878927</v>
      </c>
      <c r="AW2133" s="9">
        <v>16.92405796051025</v>
      </c>
      <c r="AX2133">
        <v>12</v>
      </c>
      <c r="AY2133" t="s">
        <v>50</v>
      </c>
      <c r="AZ2133" s="9">
        <f>AVERAGE(MainTable[[#This Row],[f1]:[f4]])</f>
        <v>0.5082000000000001</v>
      </c>
      <c r="BA2133" s="9">
        <f>AVERAGE(MainTable[[#This Row],[l1]:[l3]])</f>
        <v>0.13200000000000001</v>
      </c>
      <c r="BB2133" s="9">
        <f>AVERAGE(MainTable[[#This Row],[n1]:[lsc]])</f>
        <v>0.49533333333333335</v>
      </c>
      <c r="BC2133" s="9">
        <f>AVERAGE(MainTable[[#This Row],[density]:[clsCoef]])</f>
        <v>0.86199999999999999</v>
      </c>
      <c r="BD2133" s="9">
        <f>AVERAGE(MainTable[[#This Row],[t2]:[t4]])</f>
        <v>0.27066666666666667</v>
      </c>
      <c r="BE2133" s="9">
        <f>AVERAGE(MainTable[[#This Row],[c1]:[c2]])</f>
        <v>0</v>
      </c>
      <c r="BF2133" s="9">
        <f>AVERAGE(MainTable[[#This Row],[n3]], MainTable[[#This Row],[n1]], MainTable[[#This Row],[n4]])</f>
        <v>0.18300000000000002</v>
      </c>
      <c r="BG2133" s="9" t="str">
        <f>VLOOKUP(MainTable[[#This Row],[model]],ModelNames,4,FALSE)</f>
        <v>Kernel/SVM</v>
      </c>
      <c r="BH2133" s="9" cm="1">
        <f t="array" ref="BH2133">MEDIAN(IF($AM$2:$AM$2385=AM2133,$AN$2:$AN$2385))</f>
        <v>0.87225452196382425</v>
      </c>
      <c r="BI2133" s="9" t="str" cm="1">
        <f t="array" ref="BI2133">LEFT(A2133, MIN(IFERROR(FIND({"_binarized","_clean","_converted"}, A2133), LEN(A2133)+1))-1)</f>
        <v>jasmine</v>
      </c>
    </row>
    <row r="2134" spans="1:61" x14ac:dyDescent="0.25">
      <c r="A2134" t="s">
        <v>88</v>
      </c>
      <c r="B2134" s="6">
        <v>3434</v>
      </c>
      <c r="C2134">
        <v>420</v>
      </c>
      <c r="D2134">
        <v>419</v>
      </c>
      <c r="E2134">
        <v>0</v>
      </c>
      <c r="F2134" s="1">
        <v>1</v>
      </c>
      <c r="G2134">
        <v>0</v>
      </c>
      <c r="H2134">
        <v>0</v>
      </c>
      <c r="I2134" s="1">
        <v>1000000</v>
      </c>
      <c r="J2134" s="1">
        <v>129.48102905461789</v>
      </c>
      <c r="K2134" s="1">
        <v>7.3197246915285641</v>
      </c>
      <c r="L2134" s="1">
        <v>71.322599999999994</v>
      </c>
      <c r="M2134" s="1">
        <v>10.662599999999999</v>
      </c>
      <c r="N2134" s="2">
        <v>0.33900000000000002</v>
      </c>
      <c r="O2134" s="2">
        <v>0.86099999999999999</v>
      </c>
      <c r="P2134" s="2">
        <v>0.23300000000000001</v>
      </c>
      <c r="Q2134" s="2">
        <v>0</v>
      </c>
      <c r="R2134" s="2">
        <v>0.99</v>
      </c>
      <c r="S2134" s="2">
        <v>0.60899999999999999</v>
      </c>
      <c r="T2134" s="2">
        <v>1.4E-2</v>
      </c>
      <c r="U2134" s="2">
        <v>0.17199999999999999</v>
      </c>
      <c r="V2134" s="2">
        <v>0.121</v>
      </c>
      <c r="W2134" s="2">
        <v>0.13500000000000001</v>
      </c>
      <c r="X2134" s="2">
        <v>0.41799999999999998</v>
      </c>
      <c r="Y2134" s="2">
        <v>0.246</v>
      </c>
      <c r="Z2134" s="2">
        <v>0.16400000000000001</v>
      </c>
      <c r="AA2134" s="2">
        <v>0.76200000000000001</v>
      </c>
      <c r="AB2134" s="2">
        <v>0.999</v>
      </c>
      <c r="AC2134" s="2">
        <v>0.58899999999999997</v>
      </c>
      <c r="AD2134" s="2">
        <v>6.7000000000000004E-2</v>
      </c>
      <c r="AE2134" s="2">
        <v>0.55100000000000005</v>
      </c>
      <c r="AF2134" s="2">
        <v>0.122</v>
      </c>
      <c r="AG2134" s="2">
        <v>4.2999999999999997E-2</v>
      </c>
      <c r="AH2134" s="2">
        <v>0.35299999999999998</v>
      </c>
      <c r="AI2134" s="2">
        <v>0</v>
      </c>
      <c r="AJ2134" s="2">
        <v>0</v>
      </c>
      <c r="AK2134">
        <v>6884892</v>
      </c>
      <c r="AL2134">
        <v>271.8</v>
      </c>
      <c r="AM2134" t="s">
        <v>51</v>
      </c>
      <c r="AN2134" s="3">
        <v>0.7900386605047508</v>
      </c>
      <c r="AO2134" s="3">
        <v>3.9555419956379028E-3</v>
      </c>
      <c r="AP2134" s="3">
        <v>0.78993010168327538</v>
      </c>
      <c r="AQ2134" s="3">
        <v>3.9007710667198939E-3</v>
      </c>
      <c r="AT2134" s="10">
        <v>0.66543769836425781</v>
      </c>
      <c r="AU2134" s="1">
        <v>408.65234375</v>
      </c>
      <c r="AV2134" s="5">
        <v>5162.0159309334704</v>
      </c>
      <c r="AW2134" s="9">
        <v>139.23716163635251</v>
      </c>
      <c r="AX2134">
        <v>12</v>
      </c>
      <c r="AY2134" t="s">
        <v>50</v>
      </c>
      <c r="AZ2134" s="9">
        <f>AVERAGE(MainTable[[#This Row],[f1]:[f4]])</f>
        <v>0.53859999999999997</v>
      </c>
      <c r="BA2134" s="9">
        <f>AVERAGE(MainTable[[#This Row],[l1]:[l3]])</f>
        <v>0.10233333333333333</v>
      </c>
      <c r="BB2134" s="9">
        <f>AVERAGE(MainTable[[#This Row],[n1]:[lsc]])</f>
        <v>0.45400000000000001</v>
      </c>
      <c r="BC2134" s="9">
        <f>AVERAGE(MainTable[[#This Row],[density]:[clsCoef]])</f>
        <v>0.32799999999999996</v>
      </c>
      <c r="BD2134" s="9">
        <f>AVERAGE(MainTable[[#This Row],[t2]:[t4]])</f>
        <v>0.17266666666666666</v>
      </c>
      <c r="BE2134" s="9">
        <f>AVERAGE(MainTable[[#This Row],[c1]:[c2]])</f>
        <v>0</v>
      </c>
      <c r="BF2134" s="9">
        <f>AVERAGE(MainTable[[#This Row],[n3]], MainTable[[#This Row],[n1]], MainTable[[#This Row],[n4]])</f>
        <v>0.18166666666666667</v>
      </c>
      <c r="BG2134" s="9" t="str">
        <f>VLOOKUP(MainTable[[#This Row],[model]],ModelNames,4,FALSE)</f>
        <v>Kernel/SVM</v>
      </c>
      <c r="BH2134" s="9" cm="1">
        <f t="array" ref="BH2134">MEDIAN(IF($AM$2:$AM$2385=AM2134,$AN$2:$AN$2385))</f>
        <v>0.87225452196382425</v>
      </c>
      <c r="BI2134" s="9" t="str" cm="1">
        <f t="array" ref="BI2134">LEFT(A2134, MIN(IFERROR(FIND({"_binarized","_clean","_converted"}, A2134), LEN(A2134)+1))-1)</f>
        <v>bioresponse</v>
      </c>
    </row>
    <row r="2135" spans="1:61" x14ac:dyDescent="0.25">
      <c r="A2135" t="s">
        <v>143</v>
      </c>
      <c r="B2135" s="6">
        <v>2984</v>
      </c>
      <c r="C2135">
        <v>145</v>
      </c>
      <c r="D2135">
        <v>144</v>
      </c>
      <c r="E2135">
        <v>0</v>
      </c>
      <c r="F2135" s="1">
        <v>1</v>
      </c>
      <c r="G2135">
        <v>0</v>
      </c>
      <c r="H2135">
        <v>0</v>
      </c>
      <c r="I2135" s="1">
        <v>5121.6338290480608</v>
      </c>
      <c r="J2135" s="1">
        <v>60.92546552335417</v>
      </c>
      <c r="K2135" s="1">
        <v>4.4127689117607334</v>
      </c>
      <c r="L2135" s="1">
        <v>47.893700000000003</v>
      </c>
      <c r="M2135" s="1">
        <v>5.9325000000000001</v>
      </c>
      <c r="N2135" s="2">
        <v>0.42499999999999999</v>
      </c>
      <c r="O2135" s="2">
        <v>0.56200000000000006</v>
      </c>
      <c r="P2135" s="2">
        <v>0.22600000000000001</v>
      </c>
      <c r="Q2135" s="2">
        <v>0</v>
      </c>
      <c r="R2135" s="2">
        <v>0.88400000000000001</v>
      </c>
      <c r="S2135" s="2">
        <v>0.86899999999999999</v>
      </c>
      <c r="T2135" s="2">
        <v>8.4000000000000005E-2</v>
      </c>
      <c r="U2135" s="2">
        <v>0.183</v>
      </c>
      <c r="V2135" s="2">
        <v>0.129</v>
      </c>
      <c r="W2135" s="2">
        <v>0.14099999999999999</v>
      </c>
      <c r="X2135" s="2">
        <v>0.46400000000000002</v>
      </c>
      <c r="Y2135" s="2">
        <v>0.27600000000000002</v>
      </c>
      <c r="Z2135" s="2">
        <v>0.13200000000000001</v>
      </c>
      <c r="AA2135" s="2">
        <v>0.96799999999999997</v>
      </c>
      <c r="AB2135" s="2">
        <v>0.99099999999999999</v>
      </c>
      <c r="AC2135" s="2">
        <v>0.98599999999999999</v>
      </c>
      <c r="AD2135" s="2">
        <v>0.73799999999999999</v>
      </c>
      <c r="AE2135" s="2">
        <v>0.91100000000000003</v>
      </c>
      <c r="AF2135" s="2">
        <v>4.8000000000000001E-2</v>
      </c>
      <c r="AG2135" s="2">
        <v>3.5000000000000003E-2</v>
      </c>
      <c r="AH2135" s="2">
        <v>0.72899999999999998</v>
      </c>
      <c r="AI2135" s="2">
        <v>0</v>
      </c>
      <c r="AJ2135" s="2">
        <v>0</v>
      </c>
      <c r="AK2135">
        <v>1008640</v>
      </c>
      <c r="AL2135">
        <v>113.73</v>
      </c>
      <c r="AM2135" t="s">
        <v>62</v>
      </c>
      <c r="AN2135" s="3">
        <v>0.78987723854170189</v>
      </c>
      <c r="AO2135" s="3">
        <v>2.1012208508624799E-2</v>
      </c>
      <c r="AP2135" s="3">
        <v>0.78783156763465423</v>
      </c>
      <c r="AQ2135" s="3">
        <v>2.1077953303320369E-2</v>
      </c>
      <c r="AT2135" s="10">
        <v>3.28826904296875E-3</v>
      </c>
      <c r="AU2135" s="1">
        <v>496.3125</v>
      </c>
      <c r="AV2135" s="5">
        <v>907772.43619489553</v>
      </c>
      <c r="AW2135" s="9">
        <v>1.0979568958282471</v>
      </c>
      <c r="AX2135">
        <v>6</v>
      </c>
      <c r="AY2135" t="s">
        <v>50</v>
      </c>
      <c r="AZ2135" s="9">
        <f>AVERAGE(MainTable[[#This Row],[f1]:[f4]])</f>
        <v>0.5082000000000001</v>
      </c>
      <c r="BA2135" s="9">
        <f>AVERAGE(MainTable[[#This Row],[l1]:[l3]])</f>
        <v>0.13200000000000001</v>
      </c>
      <c r="BB2135" s="9">
        <f>AVERAGE(MainTable[[#This Row],[n1]:[lsc]])</f>
        <v>0.49533333333333335</v>
      </c>
      <c r="BC2135" s="9">
        <f>AVERAGE(MainTable[[#This Row],[density]:[clsCoef]])</f>
        <v>0.86199999999999999</v>
      </c>
      <c r="BD2135" s="9">
        <f>AVERAGE(MainTable[[#This Row],[t2]:[t4]])</f>
        <v>0.27066666666666667</v>
      </c>
      <c r="BE2135" s="9">
        <f>AVERAGE(MainTable[[#This Row],[c1]:[c2]])</f>
        <v>0</v>
      </c>
      <c r="BF2135" s="9">
        <f>AVERAGE(MainTable[[#This Row],[n3]], MainTable[[#This Row],[n1]], MainTable[[#This Row],[n4]])</f>
        <v>0.18300000000000002</v>
      </c>
      <c r="BG2135" s="9" t="str">
        <f>VLOOKUP(MainTable[[#This Row],[model]],ModelNames,4,FALSE)</f>
        <v>Linear</v>
      </c>
      <c r="BH2135" s="9" cm="1">
        <f t="array" ref="BH2135">MEDIAN(IF($AM$2:$AM$2385=AM2135,$AN$2:$AN$2385))</f>
        <v>0.84909999999999997</v>
      </c>
      <c r="BI2135" s="9" t="str" cm="1">
        <f t="array" ref="BI2135">LEFT(A2135, MIN(IFERROR(FIND({"_binarized","_clean","_converted"}, A2135), LEN(A2135)+1))-1)</f>
        <v>jasmine</v>
      </c>
    </row>
    <row r="2136" spans="1:61" x14ac:dyDescent="0.25">
      <c r="A2136" t="s">
        <v>142</v>
      </c>
      <c r="B2136" s="6">
        <v>57580</v>
      </c>
      <c r="C2136">
        <v>55</v>
      </c>
      <c r="D2136">
        <v>54</v>
      </c>
      <c r="E2136">
        <v>0</v>
      </c>
      <c r="F2136" s="1">
        <v>1</v>
      </c>
      <c r="G2136">
        <v>0</v>
      </c>
      <c r="H2136">
        <v>0</v>
      </c>
      <c r="I2136" s="1">
        <v>238.44313131318179</v>
      </c>
      <c r="J2136" s="1">
        <v>18.97096984632887</v>
      </c>
      <c r="K2136" s="1">
        <v>1.4538211215154631</v>
      </c>
      <c r="L2136" s="1">
        <v>58.812800000000003</v>
      </c>
      <c r="M2136" s="1">
        <v>14.990600000000001</v>
      </c>
      <c r="N2136" s="2">
        <v>0.47499999999999998</v>
      </c>
      <c r="O2136" s="2">
        <v>0.79500000000000004</v>
      </c>
      <c r="P2136" s="2">
        <v>0.41599999999999998</v>
      </c>
      <c r="Q2136" s="2">
        <v>0</v>
      </c>
      <c r="R2136" s="2">
        <v>0.99299999999999999</v>
      </c>
      <c r="S2136" s="2">
        <v>0.97</v>
      </c>
      <c r="T2136" s="2">
        <v>6.4000000000000001E-2</v>
      </c>
      <c r="U2136" s="2">
        <v>0.27300000000000002</v>
      </c>
      <c r="V2136" s="2">
        <v>0.223</v>
      </c>
      <c r="W2136" s="2">
        <v>0.17899999999999999</v>
      </c>
      <c r="X2136" s="2">
        <v>0.48099999999999998</v>
      </c>
      <c r="Y2136" s="2">
        <v>0.35699999999999998</v>
      </c>
      <c r="Z2136" s="2">
        <v>0.186</v>
      </c>
      <c r="AA2136" s="2">
        <v>0.998</v>
      </c>
      <c r="AB2136" s="2">
        <v>1</v>
      </c>
      <c r="AC2136" s="2">
        <v>0.998</v>
      </c>
      <c r="AD2136" s="2">
        <v>0.80100000000000005</v>
      </c>
      <c r="AE2136" s="2">
        <v>0.98099999999999998</v>
      </c>
      <c r="AF2136" s="2">
        <v>4.0000000000000001E-3</v>
      </c>
      <c r="AG2136" s="2">
        <v>3.0000000000000001E-3</v>
      </c>
      <c r="AH2136" s="2">
        <v>0.72199999999999998</v>
      </c>
      <c r="AI2136" s="2">
        <v>0</v>
      </c>
      <c r="AJ2136" s="2">
        <v>0</v>
      </c>
      <c r="AK2136">
        <v>26370967</v>
      </c>
      <c r="AL2136">
        <v>1214.25</v>
      </c>
      <c r="AM2136" t="s">
        <v>58</v>
      </c>
      <c r="AN2136" s="3">
        <v>0.78930184091698508</v>
      </c>
      <c r="AO2136" s="3">
        <v>3.8489284233319682E-3</v>
      </c>
      <c r="AP2136" s="3">
        <v>0.78900837701153703</v>
      </c>
      <c r="AQ2136" s="3">
        <v>3.8633803187337469E-3</v>
      </c>
      <c r="AR2136" s="3">
        <v>0.86802530113199494</v>
      </c>
      <c r="AS2136" s="3">
        <v>3.9325518242846096E-3</v>
      </c>
      <c r="AT2136" s="10">
        <v>2.247977256774902E-2</v>
      </c>
      <c r="AU2136" s="1">
        <v>680.24609375</v>
      </c>
      <c r="AV2136" s="5">
        <v>2561413.8144176821</v>
      </c>
      <c r="AW2136" s="9">
        <v>2.1605322360992432</v>
      </c>
      <c r="AX2136">
        <v>2</v>
      </c>
      <c r="AY2136" t="s">
        <v>50</v>
      </c>
      <c r="AZ2136" s="9">
        <f>AVERAGE(MainTable[[#This Row],[f1]:[f4]])</f>
        <v>0.63480000000000003</v>
      </c>
      <c r="BA2136" s="9">
        <f>AVERAGE(MainTable[[#This Row],[l1]:[l3]])</f>
        <v>0.18666666666666668</v>
      </c>
      <c r="BB2136" s="9">
        <f>AVERAGE(MainTable[[#This Row],[n1]:[lsc]])</f>
        <v>0.53349999999999997</v>
      </c>
      <c r="BC2136" s="9">
        <f>AVERAGE(MainTable[[#This Row],[density]:[clsCoef]])</f>
        <v>0.89949999999999997</v>
      </c>
      <c r="BD2136" s="9">
        <f>AVERAGE(MainTable[[#This Row],[t2]:[t4]])</f>
        <v>0.24299999999999999</v>
      </c>
      <c r="BE2136" s="9">
        <f>AVERAGE(MainTable[[#This Row],[c1]:[c2]])</f>
        <v>0</v>
      </c>
      <c r="BF2136" s="9">
        <f>AVERAGE(MainTable[[#This Row],[n3]], MainTable[[#This Row],[n1]], MainTable[[#This Row],[n4]])</f>
        <v>0.24066666666666667</v>
      </c>
      <c r="BG2136" s="9" t="str">
        <f>VLOOKUP(MainTable[[#This Row],[model]],ModelNames,4,FALSE)</f>
        <v>Tree Ensemble</v>
      </c>
      <c r="BH2136" s="9" cm="1">
        <f t="array" ref="BH2136">MEDIAN(IF($AM$2:$AM$2385=AM2136,$AN$2:$AN$2385))</f>
        <v>0.86973139609339412</v>
      </c>
      <c r="BI2136" s="9" t="str" cm="1">
        <f t="array" ref="BI2136">LEFT(A2136, MIN(IFERROR(FIND({"_binarized","_clean","_converted"}, A2136), LEN(A2136)+1))-1)</f>
        <v>jannis</v>
      </c>
    </row>
    <row r="2137" spans="1:61" x14ac:dyDescent="0.25">
      <c r="A2137" t="s">
        <v>143</v>
      </c>
      <c r="B2137" s="6">
        <v>2984</v>
      </c>
      <c r="C2137">
        <v>145</v>
      </c>
      <c r="D2137">
        <v>144</v>
      </c>
      <c r="E2137">
        <v>0</v>
      </c>
      <c r="F2137" s="1">
        <v>1</v>
      </c>
      <c r="G2137">
        <v>0</v>
      </c>
      <c r="H2137">
        <v>0</v>
      </c>
      <c r="I2137" s="1">
        <v>5121.6338290480608</v>
      </c>
      <c r="J2137" s="1">
        <v>60.92546552335417</v>
      </c>
      <c r="K2137" s="1">
        <v>4.4127689117607334</v>
      </c>
      <c r="L2137" s="1">
        <v>47.893700000000003</v>
      </c>
      <c r="M2137" s="1">
        <v>5.9325000000000001</v>
      </c>
      <c r="N2137" s="2">
        <v>0.42499999999999999</v>
      </c>
      <c r="O2137" s="2">
        <v>0.56200000000000006</v>
      </c>
      <c r="P2137" s="2">
        <v>0.22600000000000001</v>
      </c>
      <c r="Q2137" s="2">
        <v>0</v>
      </c>
      <c r="R2137" s="2">
        <v>0.88400000000000001</v>
      </c>
      <c r="S2137" s="2">
        <v>0.86899999999999999</v>
      </c>
      <c r="T2137" s="2">
        <v>8.4000000000000005E-2</v>
      </c>
      <c r="U2137" s="2">
        <v>0.183</v>
      </c>
      <c r="V2137" s="2">
        <v>0.129</v>
      </c>
      <c r="W2137" s="2">
        <v>0.14099999999999999</v>
      </c>
      <c r="X2137" s="2">
        <v>0.46400000000000002</v>
      </c>
      <c r="Y2137" s="2">
        <v>0.27600000000000002</v>
      </c>
      <c r="Z2137" s="2">
        <v>0.13200000000000001</v>
      </c>
      <c r="AA2137" s="2">
        <v>0.96799999999999997</v>
      </c>
      <c r="AB2137" s="2">
        <v>0.99099999999999999</v>
      </c>
      <c r="AC2137" s="2">
        <v>0.98599999999999999</v>
      </c>
      <c r="AD2137" s="2">
        <v>0.73799999999999999</v>
      </c>
      <c r="AE2137" s="2">
        <v>0.91100000000000003</v>
      </c>
      <c r="AF2137" s="2">
        <v>4.8000000000000001E-2</v>
      </c>
      <c r="AG2137" s="2">
        <v>3.5000000000000003E-2</v>
      </c>
      <c r="AH2137" s="2">
        <v>0.72899999999999998</v>
      </c>
      <c r="AI2137" s="2">
        <v>0</v>
      </c>
      <c r="AJ2137" s="2">
        <v>0</v>
      </c>
      <c r="AK2137">
        <v>1008640</v>
      </c>
      <c r="AL2137">
        <v>113.73</v>
      </c>
      <c r="AM2137" t="s">
        <v>56</v>
      </c>
      <c r="AN2137" s="3">
        <v>0.78853383247332864</v>
      </c>
      <c r="AO2137" s="3">
        <v>1.0876882136087951E-2</v>
      </c>
      <c r="AP2137" s="3">
        <v>0.78385173093884952</v>
      </c>
      <c r="AQ2137" s="3">
        <v>1.122683201585877E-2</v>
      </c>
      <c r="AR2137" s="3">
        <v>0.84221189680961361</v>
      </c>
      <c r="AS2137" s="3">
        <v>1.168719803342823E-2</v>
      </c>
      <c r="AT2137" s="10">
        <v>2.8891563415527339E-3</v>
      </c>
      <c r="AU2137" s="1">
        <v>506.81640625</v>
      </c>
      <c r="AV2137" s="5">
        <v>1033173.579798647</v>
      </c>
      <c r="AW2137" s="9">
        <v>1.439023494720459</v>
      </c>
      <c r="AX2137">
        <v>10</v>
      </c>
      <c r="AY2137" t="s">
        <v>50</v>
      </c>
      <c r="AZ2137" s="9">
        <f>AVERAGE(MainTable[[#This Row],[f1]:[f4]])</f>
        <v>0.5082000000000001</v>
      </c>
      <c r="BA2137" s="9">
        <f>AVERAGE(MainTable[[#This Row],[l1]:[l3]])</f>
        <v>0.13200000000000001</v>
      </c>
      <c r="BB2137" s="9">
        <f>AVERAGE(MainTable[[#This Row],[n1]:[lsc]])</f>
        <v>0.49533333333333335</v>
      </c>
      <c r="BC2137" s="9">
        <f>AVERAGE(MainTable[[#This Row],[density]:[clsCoef]])</f>
        <v>0.86199999999999999</v>
      </c>
      <c r="BD2137" s="9">
        <f>AVERAGE(MainTable[[#This Row],[t2]:[t4]])</f>
        <v>0.27066666666666667</v>
      </c>
      <c r="BE2137" s="9">
        <f>AVERAGE(MainTable[[#This Row],[c1]:[c2]])</f>
        <v>0</v>
      </c>
      <c r="BF2137" s="9">
        <f>AVERAGE(MainTable[[#This Row],[n3]], MainTable[[#This Row],[n1]], MainTable[[#This Row],[n4]])</f>
        <v>0.18300000000000002</v>
      </c>
      <c r="BG2137" s="9" t="str">
        <f>VLOOKUP(MainTable[[#This Row],[model]],ModelNames,4,FALSE)</f>
        <v>Linear</v>
      </c>
      <c r="BH2137" s="9" cm="1">
        <f t="array" ref="BH2137">MEDIAN(IF($AM$2:$AM$2385=AM2137,$AN$2:$AN$2385))</f>
        <v>0.85279999999999989</v>
      </c>
      <c r="BI2137" s="9" t="str" cm="1">
        <f t="array" ref="BI2137">LEFT(A2137, MIN(IFERROR(FIND({"_binarized","_clean","_converted"}, A2137), LEN(A2137)+1))-1)</f>
        <v>jasmine</v>
      </c>
    </row>
    <row r="2138" spans="1:61" x14ac:dyDescent="0.25">
      <c r="A2138" t="s">
        <v>193</v>
      </c>
      <c r="B2138" s="6">
        <v>111762</v>
      </c>
      <c r="C2138">
        <v>33</v>
      </c>
      <c r="D2138">
        <v>32</v>
      </c>
      <c r="E2138">
        <v>0</v>
      </c>
      <c r="F2138" s="1">
        <v>1</v>
      </c>
      <c r="G2138">
        <v>0</v>
      </c>
      <c r="H2138">
        <v>0</v>
      </c>
      <c r="I2138" s="1">
        <v>99.190160336094664</v>
      </c>
      <c r="J2138" s="1">
        <v>62.358254599188911</v>
      </c>
      <c r="K2138" s="1">
        <v>4.7795408233147967</v>
      </c>
      <c r="L2138" s="1">
        <v>42.216999999999999</v>
      </c>
      <c r="M2138" s="1">
        <v>10.9316</v>
      </c>
      <c r="N2138" s="2">
        <v>0.46500000000000002</v>
      </c>
      <c r="O2138" s="2">
        <v>0.748</v>
      </c>
      <c r="P2138" s="2">
        <v>0.504</v>
      </c>
      <c r="Q2138" s="2">
        <v>0.10299999999999999</v>
      </c>
      <c r="R2138" s="2">
        <v>0.997</v>
      </c>
      <c r="S2138" s="2">
        <v>0.995</v>
      </c>
      <c r="T2138" s="2">
        <v>8.1000000000000003E-2</v>
      </c>
      <c r="U2138" s="2">
        <v>0.3</v>
      </c>
      <c r="V2138" s="2">
        <v>0.27300000000000002</v>
      </c>
      <c r="W2138" s="2">
        <v>0.16700000000000001</v>
      </c>
      <c r="X2138" s="2">
        <v>0.44400000000000001</v>
      </c>
      <c r="Y2138" s="2">
        <v>0.32800000000000001</v>
      </c>
      <c r="Z2138" s="2">
        <v>0.22800000000000001</v>
      </c>
      <c r="AA2138" s="2">
        <v>0.90200000000000002</v>
      </c>
      <c r="AB2138" s="2">
        <v>1</v>
      </c>
      <c r="AC2138" s="2">
        <v>0.98599999999999999</v>
      </c>
      <c r="AD2138" s="2">
        <v>0.53800000000000003</v>
      </c>
      <c r="AE2138" s="2">
        <v>0.94599999999999995</v>
      </c>
      <c r="AF2138" s="2">
        <v>2E-3</v>
      </c>
      <c r="AG2138" s="2">
        <v>1E-3</v>
      </c>
      <c r="AH2138" s="2">
        <v>0.68799999999999994</v>
      </c>
      <c r="AI2138" s="2">
        <v>0</v>
      </c>
      <c r="AJ2138" s="2">
        <v>0</v>
      </c>
      <c r="AK2138">
        <v>11667206</v>
      </c>
      <c r="AL2138">
        <v>814.63</v>
      </c>
      <c r="AM2138" t="s">
        <v>52</v>
      </c>
      <c r="AN2138" s="3">
        <v>0.78849700970063186</v>
      </c>
      <c r="AO2138" s="3">
        <v>3.3967169257853131E-3</v>
      </c>
      <c r="AP2138" s="3">
        <v>0.78842954851219282</v>
      </c>
      <c r="AQ2138" s="3">
        <v>3.3966855105934772E-3</v>
      </c>
      <c r="AR2138" s="3">
        <v>0.8848129304927177</v>
      </c>
      <c r="AS2138" s="3">
        <v>1.754724775668349E-3</v>
      </c>
      <c r="AT2138" s="10">
        <v>0.40364193916320801</v>
      </c>
      <c r="AU2138" s="1">
        <v>1153.984375</v>
      </c>
      <c r="AV2138" s="5">
        <v>276891.44550167542</v>
      </c>
      <c r="AW2138" s="9">
        <v>18.95458889007568</v>
      </c>
      <c r="AX2138">
        <v>24</v>
      </c>
      <c r="AY2138" t="s">
        <v>50</v>
      </c>
      <c r="AZ2138" s="9">
        <f>AVERAGE(MainTable[[#This Row],[f1]:[f4]])</f>
        <v>0.6694</v>
      </c>
      <c r="BA2138" s="9">
        <f>AVERAGE(MainTable[[#This Row],[l1]:[l3]])</f>
        <v>0.218</v>
      </c>
      <c r="BB2138" s="9">
        <f>AVERAGE(MainTable[[#This Row],[n1]:[lsc]])</f>
        <v>0.51149999999999995</v>
      </c>
      <c r="BC2138" s="9">
        <f>AVERAGE(MainTable[[#This Row],[density]:[clsCoef]])</f>
        <v>0.76200000000000001</v>
      </c>
      <c r="BD2138" s="9">
        <f>AVERAGE(MainTable[[#This Row],[t2]:[t4]])</f>
        <v>0.23033333333333331</v>
      </c>
      <c r="BE2138" s="9">
        <f>AVERAGE(MainTable[[#This Row],[c1]:[c2]])</f>
        <v>0</v>
      </c>
      <c r="BF2138" s="9">
        <f>AVERAGE(MainTable[[#This Row],[n3]], MainTable[[#This Row],[n1]], MainTable[[#This Row],[n4]])</f>
        <v>0.24099999999999999</v>
      </c>
      <c r="BG2138" s="9" t="str">
        <f>VLOOKUP(MainTable[[#This Row],[model]],ModelNames,4,FALSE)</f>
        <v>Tree Ensemble</v>
      </c>
      <c r="BH2138" s="9" cm="1">
        <f t="array" ref="BH2138">MEDIAN(IF($AM$2:$AM$2385=AM2138,$AN$2:$AN$2385))</f>
        <v>0.87140340575455077</v>
      </c>
      <c r="BI2138" s="9" t="str" cm="1">
        <f t="array" ref="BI2138">LEFT(A2138, MIN(IFERROR(FIND({"_binarized","_clean","_converted"}, A2138), LEN(A2138)+1))-1)</f>
        <v>road_safety</v>
      </c>
    </row>
    <row r="2139" spans="1:61" x14ac:dyDescent="0.25">
      <c r="A2139" t="s">
        <v>88</v>
      </c>
      <c r="B2139" s="6">
        <v>3434</v>
      </c>
      <c r="C2139">
        <v>420</v>
      </c>
      <c r="D2139">
        <v>419</v>
      </c>
      <c r="E2139">
        <v>0</v>
      </c>
      <c r="F2139" s="1">
        <v>1</v>
      </c>
      <c r="G2139">
        <v>0</v>
      </c>
      <c r="H2139">
        <v>0</v>
      </c>
      <c r="I2139" s="1">
        <v>1000000</v>
      </c>
      <c r="J2139" s="1">
        <v>129.48102905461789</v>
      </c>
      <c r="K2139" s="1">
        <v>7.3197246915285641</v>
      </c>
      <c r="L2139" s="1">
        <v>71.322599999999994</v>
      </c>
      <c r="M2139" s="1">
        <v>10.662599999999999</v>
      </c>
      <c r="N2139" s="2">
        <v>0.33900000000000002</v>
      </c>
      <c r="O2139" s="2">
        <v>0.86099999999999999</v>
      </c>
      <c r="P2139" s="2">
        <v>0.23300000000000001</v>
      </c>
      <c r="Q2139" s="2">
        <v>0</v>
      </c>
      <c r="R2139" s="2">
        <v>0.99</v>
      </c>
      <c r="S2139" s="2">
        <v>0.60899999999999999</v>
      </c>
      <c r="T2139" s="2">
        <v>1.4E-2</v>
      </c>
      <c r="U2139" s="2">
        <v>0.17199999999999999</v>
      </c>
      <c r="V2139" s="2">
        <v>0.121</v>
      </c>
      <c r="W2139" s="2">
        <v>0.13500000000000001</v>
      </c>
      <c r="X2139" s="2">
        <v>0.41799999999999998</v>
      </c>
      <c r="Y2139" s="2">
        <v>0.246</v>
      </c>
      <c r="Z2139" s="2">
        <v>0.16400000000000001</v>
      </c>
      <c r="AA2139" s="2">
        <v>0.76200000000000001</v>
      </c>
      <c r="AB2139" s="2">
        <v>0.999</v>
      </c>
      <c r="AC2139" s="2">
        <v>0.58899999999999997</v>
      </c>
      <c r="AD2139" s="2">
        <v>6.7000000000000004E-2</v>
      </c>
      <c r="AE2139" s="2">
        <v>0.55100000000000005</v>
      </c>
      <c r="AF2139" s="2">
        <v>0.122</v>
      </c>
      <c r="AG2139" s="2">
        <v>4.2999999999999997E-2</v>
      </c>
      <c r="AH2139" s="2">
        <v>0.35299999999999998</v>
      </c>
      <c r="AI2139" s="2">
        <v>0</v>
      </c>
      <c r="AJ2139" s="2">
        <v>0</v>
      </c>
      <c r="AK2139">
        <v>6884892</v>
      </c>
      <c r="AL2139">
        <v>271.8</v>
      </c>
      <c r="AM2139" t="s">
        <v>52</v>
      </c>
      <c r="AN2139" s="3">
        <v>0.78741899754287237</v>
      </c>
      <c r="AO2139" s="3">
        <v>5.8550833938964012E-3</v>
      </c>
      <c r="AP2139" s="3">
        <v>0.78729464039784225</v>
      </c>
      <c r="AQ2139" s="3">
        <v>5.9706437619409204E-3</v>
      </c>
      <c r="AR2139" s="3">
        <v>0.86480276273115919</v>
      </c>
      <c r="AS2139" s="3">
        <v>8.7980076932777616E-3</v>
      </c>
      <c r="AT2139" s="10">
        <v>0.1956441402435303</v>
      </c>
      <c r="AU2139" s="1">
        <v>446.484375</v>
      </c>
      <c r="AV2139" s="5">
        <v>17557.387590163671</v>
      </c>
      <c r="AW2139" s="9">
        <v>6.7309041023254386</v>
      </c>
      <c r="AX2139">
        <v>24</v>
      </c>
      <c r="AY2139" t="s">
        <v>50</v>
      </c>
      <c r="AZ2139" s="9">
        <f>AVERAGE(MainTable[[#This Row],[f1]:[f4]])</f>
        <v>0.53859999999999997</v>
      </c>
      <c r="BA2139" s="9">
        <f>AVERAGE(MainTable[[#This Row],[l1]:[l3]])</f>
        <v>0.10233333333333333</v>
      </c>
      <c r="BB2139" s="9">
        <f>AVERAGE(MainTable[[#This Row],[n1]:[lsc]])</f>
        <v>0.45400000000000001</v>
      </c>
      <c r="BC2139" s="9">
        <f>AVERAGE(MainTable[[#This Row],[density]:[clsCoef]])</f>
        <v>0.32799999999999996</v>
      </c>
      <c r="BD2139" s="9">
        <f>AVERAGE(MainTable[[#This Row],[t2]:[t4]])</f>
        <v>0.17266666666666666</v>
      </c>
      <c r="BE2139" s="9">
        <f>AVERAGE(MainTable[[#This Row],[c1]:[c2]])</f>
        <v>0</v>
      </c>
      <c r="BF2139" s="9">
        <f>AVERAGE(MainTable[[#This Row],[n3]], MainTable[[#This Row],[n1]], MainTable[[#This Row],[n4]])</f>
        <v>0.18166666666666667</v>
      </c>
      <c r="BG2139" s="9" t="str">
        <f>VLOOKUP(MainTable[[#This Row],[model]],ModelNames,4,FALSE)</f>
        <v>Tree Ensemble</v>
      </c>
      <c r="BH2139" s="9" cm="1">
        <f t="array" ref="BH2139">MEDIAN(IF($AM$2:$AM$2385=AM2139,$AN$2:$AN$2385))</f>
        <v>0.87140340575455077</v>
      </c>
      <c r="BI2139" s="9" t="str" cm="1">
        <f t="array" ref="BI2139">LEFT(A2139, MIN(IFERROR(FIND({"_binarized","_clean","_converted"}, A2139), LEN(A2139)+1))-1)</f>
        <v>bioresponse</v>
      </c>
    </row>
    <row r="2140" spans="1:61" x14ac:dyDescent="0.25">
      <c r="A2140" t="s">
        <v>88</v>
      </c>
      <c r="B2140" s="6">
        <v>3434</v>
      </c>
      <c r="C2140">
        <v>420</v>
      </c>
      <c r="D2140">
        <v>419</v>
      </c>
      <c r="E2140">
        <v>0</v>
      </c>
      <c r="F2140" s="1">
        <v>1</v>
      </c>
      <c r="G2140">
        <v>0</v>
      </c>
      <c r="H2140">
        <v>0</v>
      </c>
      <c r="I2140" s="1">
        <v>1000000</v>
      </c>
      <c r="J2140" s="1">
        <v>129.48102905461789</v>
      </c>
      <c r="K2140" s="1">
        <v>7.3197246915285641</v>
      </c>
      <c r="L2140" s="1">
        <v>71.322599999999994</v>
      </c>
      <c r="M2140" s="1">
        <v>10.662599999999999</v>
      </c>
      <c r="N2140" s="2">
        <v>0.33900000000000002</v>
      </c>
      <c r="O2140" s="2">
        <v>0.86099999999999999</v>
      </c>
      <c r="P2140" s="2">
        <v>0.23300000000000001</v>
      </c>
      <c r="Q2140" s="2">
        <v>0</v>
      </c>
      <c r="R2140" s="2">
        <v>0.99</v>
      </c>
      <c r="S2140" s="2">
        <v>0.60899999999999999</v>
      </c>
      <c r="T2140" s="2">
        <v>1.4E-2</v>
      </c>
      <c r="U2140" s="2">
        <v>0.17199999999999999</v>
      </c>
      <c r="V2140" s="2">
        <v>0.121</v>
      </c>
      <c r="W2140" s="2">
        <v>0.13500000000000001</v>
      </c>
      <c r="X2140" s="2">
        <v>0.41799999999999998</v>
      </c>
      <c r="Y2140" s="2">
        <v>0.246</v>
      </c>
      <c r="Z2140" s="2">
        <v>0.16400000000000001</v>
      </c>
      <c r="AA2140" s="2">
        <v>0.76200000000000001</v>
      </c>
      <c r="AB2140" s="2">
        <v>0.999</v>
      </c>
      <c r="AC2140" s="2">
        <v>0.58899999999999997</v>
      </c>
      <c r="AD2140" s="2">
        <v>6.7000000000000004E-2</v>
      </c>
      <c r="AE2140" s="2">
        <v>0.55100000000000005</v>
      </c>
      <c r="AF2140" s="2">
        <v>0.122</v>
      </c>
      <c r="AG2140" s="2">
        <v>4.2999999999999997E-2</v>
      </c>
      <c r="AH2140" s="2">
        <v>0.35299999999999998</v>
      </c>
      <c r="AI2140" s="2">
        <v>0</v>
      </c>
      <c r="AJ2140" s="2">
        <v>0</v>
      </c>
      <c r="AK2140">
        <v>6884892</v>
      </c>
      <c r="AL2140">
        <v>271.8</v>
      </c>
      <c r="AM2140" t="s">
        <v>54</v>
      </c>
      <c r="AN2140" s="3">
        <v>0.78712490610717156</v>
      </c>
      <c r="AO2140" s="3">
        <v>1.055323030039642E-2</v>
      </c>
      <c r="AP2140" s="3">
        <v>0.78701919374260898</v>
      </c>
      <c r="AQ2140" s="3">
        <v>1.0576948845818539E-2</v>
      </c>
      <c r="AR2140" s="3">
        <v>0.85891914745616005</v>
      </c>
      <c r="AS2140" s="3">
        <v>1.1049517462958749E-2</v>
      </c>
      <c r="AT2140" s="10">
        <v>0.1981348991394043</v>
      </c>
      <c r="AU2140" s="1">
        <v>455.66015625</v>
      </c>
      <c r="AV2140" s="5">
        <v>17336.673220719149</v>
      </c>
      <c r="AW2140" s="9">
        <v>8.4869446754455566</v>
      </c>
      <c r="AX2140">
        <v>16</v>
      </c>
      <c r="AY2140" t="s">
        <v>50</v>
      </c>
      <c r="AZ2140" s="9">
        <f>AVERAGE(MainTable[[#This Row],[f1]:[f4]])</f>
        <v>0.53859999999999997</v>
      </c>
      <c r="BA2140" s="9">
        <f>AVERAGE(MainTable[[#This Row],[l1]:[l3]])</f>
        <v>0.10233333333333333</v>
      </c>
      <c r="BB2140" s="9">
        <f>AVERAGE(MainTable[[#This Row],[n1]:[lsc]])</f>
        <v>0.45400000000000001</v>
      </c>
      <c r="BC2140" s="9">
        <f>AVERAGE(MainTable[[#This Row],[density]:[clsCoef]])</f>
        <v>0.32799999999999996</v>
      </c>
      <c r="BD2140" s="9">
        <f>AVERAGE(MainTable[[#This Row],[t2]:[t4]])</f>
        <v>0.17266666666666666</v>
      </c>
      <c r="BE2140" s="9">
        <f>AVERAGE(MainTable[[#This Row],[c1]:[c2]])</f>
        <v>0</v>
      </c>
      <c r="BF2140" s="9">
        <f>AVERAGE(MainTable[[#This Row],[n3]], MainTable[[#This Row],[n1]], MainTable[[#This Row],[n4]])</f>
        <v>0.18166666666666667</v>
      </c>
      <c r="BG2140" s="9" t="str">
        <f>VLOOKUP(MainTable[[#This Row],[model]],ModelNames,4,FALSE)</f>
        <v>Tree Ensemble</v>
      </c>
      <c r="BH2140" s="9" cm="1">
        <f t="array" ref="BH2140">MEDIAN(IF($AM$2:$AM$2385=AM2140,$AN$2:$AN$2385))</f>
        <v>0.87316363636363636</v>
      </c>
      <c r="BI2140" s="9" t="str" cm="1">
        <f t="array" ref="BI2140">LEFT(A2140, MIN(IFERROR(FIND({"_binarized","_clean","_converted"}, A2140), LEN(A2140)+1))-1)</f>
        <v>bioresponse</v>
      </c>
    </row>
    <row r="2141" spans="1:61" x14ac:dyDescent="0.25">
      <c r="A2141" t="s">
        <v>142</v>
      </c>
      <c r="B2141" s="6">
        <v>57580</v>
      </c>
      <c r="C2141">
        <v>55</v>
      </c>
      <c r="D2141">
        <v>54</v>
      </c>
      <c r="E2141">
        <v>0</v>
      </c>
      <c r="F2141" s="1">
        <v>1</v>
      </c>
      <c r="G2141">
        <v>0</v>
      </c>
      <c r="H2141">
        <v>0</v>
      </c>
      <c r="I2141" s="1">
        <v>238.44313131318179</v>
      </c>
      <c r="J2141" s="1">
        <v>18.97096984632887</v>
      </c>
      <c r="K2141" s="1">
        <v>1.4538211215154631</v>
      </c>
      <c r="L2141" s="1">
        <v>58.812800000000003</v>
      </c>
      <c r="M2141" s="1">
        <v>14.990600000000001</v>
      </c>
      <c r="N2141" s="2">
        <v>0.47499999999999998</v>
      </c>
      <c r="O2141" s="2">
        <v>0.79500000000000004</v>
      </c>
      <c r="P2141" s="2">
        <v>0.41599999999999998</v>
      </c>
      <c r="Q2141" s="2">
        <v>0</v>
      </c>
      <c r="R2141" s="2">
        <v>0.99299999999999999</v>
      </c>
      <c r="S2141" s="2">
        <v>0.97</v>
      </c>
      <c r="T2141" s="2">
        <v>6.4000000000000001E-2</v>
      </c>
      <c r="U2141" s="2">
        <v>0.27300000000000002</v>
      </c>
      <c r="V2141" s="2">
        <v>0.223</v>
      </c>
      <c r="W2141" s="2">
        <v>0.17899999999999999</v>
      </c>
      <c r="X2141" s="2">
        <v>0.48099999999999998</v>
      </c>
      <c r="Y2141" s="2">
        <v>0.35699999999999998</v>
      </c>
      <c r="Z2141" s="2">
        <v>0.186</v>
      </c>
      <c r="AA2141" s="2">
        <v>0.998</v>
      </c>
      <c r="AB2141" s="2">
        <v>1</v>
      </c>
      <c r="AC2141" s="2">
        <v>0.998</v>
      </c>
      <c r="AD2141" s="2">
        <v>0.80100000000000005</v>
      </c>
      <c r="AE2141" s="2">
        <v>0.98099999999999998</v>
      </c>
      <c r="AF2141" s="2">
        <v>4.0000000000000001E-3</v>
      </c>
      <c r="AG2141" s="2">
        <v>3.0000000000000001E-3</v>
      </c>
      <c r="AH2141" s="2">
        <v>0.72199999999999998</v>
      </c>
      <c r="AI2141" s="2">
        <v>0</v>
      </c>
      <c r="AJ2141" s="2">
        <v>0</v>
      </c>
      <c r="AK2141">
        <v>26370967</v>
      </c>
      <c r="AL2141">
        <v>1214.25</v>
      </c>
      <c r="AM2141" t="s">
        <v>54</v>
      </c>
      <c r="AN2141" s="3">
        <v>0.78593261549149007</v>
      </c>
      <c r="AO2141" s="3">
        <v>5.8231483739757924E-3</v>
      </c>
      <c r="AP2141" s="3">
        <v>0.785526918294573</v>
      </c>
      <c r="AQ2141" s="3">
        <v>5.8890831427525579E-3</v>
      </c>
      <c r="AR2141" s="3">
        <v>0.86316366579273984</v>
      </c>
      <c r="AS2141" s="3">
        <v>4.5708821997448284E-3</v>
      </c>
      <c r="AT2141" s="10">
        <v>0.45391583442687988</v>
      </c>
      <c r="AU2141" s="1">
        <v>676.640625</v>
      </c>
      <c r="AV2141" s="5">
        <v>126851.71045575279</v>
      </c>
      <c r="AW2141" s="9">
        <v>110.3977098464966</v>
      </c>
      <c r="AX2141">
        <v>16</v>
      </c>
      <c r="AY2141" t="s">
        <v>50</v>
      </c>
      <c r="AZ2141" s="9">
        <f>AVERAGE(MainTable[[#This Row],[f1]:[f4]])</f>
        <v>0.63480000000000003</v>
      </c>
      <c r="BA2141" s="9">
        <f>AVERAGE(MainTable[[#This Row],[l1]:[l3]])</f>
        <v>0.18666666666666668</v>
      </c>
      <c r="BB2141" s="9">
        <f>AVERAGE(MainTable[[#This Row],[n1]:[lsc]])</f>
        <v>0.53349999999999997</v>
      </c>
      <c r="BC2141" s="9">
        <f>AVERAGE(MainTable[[#This Row],[density]:[clsCoef]])</f>
        <v>0.89949999999999997</v>
      </c>
      <c r="BD2141" s="9">
        <f>AVERAGE(MainTable[[#This Row],[t2]:[t4]])</f>
        <v>0.24299999999999999</v>
      </c>
      <c r="BE2141" s="9">
        <f>AVERAGE(MainTable[[#This Row],[c1]:[c2]])</f>
        <v>0</v>
      </c>
      <c r="BF2141" s="9">
        <f>AVERAGE(MainTable[[#This Row],[n3]], MainTable[[#This Row],[n1]], MainTable[[#This Row],[n4]])</f>
        <v>0.24066666666666667</v>
      </c>
      <c r="BG2141" s="9" t="str">
        <f>VLOOKUP(MainTable[[#This Row],[model]],ModelNames,4,FALSE)</f>
        <v>Tree Ensemble</v>
      </c>
      <c r="BH2141" s="9" cm="1">
        <f t="array" ref="BH2141">MEDIAN(IF($AM$2:$AM$2385=AM2141,$AN$2:$AN$2385))</f>
        <v>0.87316363636363636</v>
      </c>
      <c r="BI2141" s="9" t="str" cm="1">
        <f t="array" ref="BI2141">LEFT(A2141, MIN(IFERROR(FIND({"_binarized","_clean","_converted"}, A2141), LEN(A2141)+1))-1)</f>
        <v>jannis</v>
      </c>
    </row>
    <row r="2142" spans="1:61" x14ac:dyDescent="0.25">
      <c r="A2142" t="s">
        <v>88</v>
      </c>
      <c r="B2142" s="6">
        <v>3434</v>
      </c>
      <c r="C2142">
        <v>420</v>
      </c>
      <c r="D2142">
        <v>419</v>
      </c>
      <c r="E2142">
        <v>0</v>
      </c>
      <c r="F2142" s="1">
        <v>1</v>
      </c>
      <c r="G2142">
        <v>0</v>
      </c>
      <c r="H2142">
        <v>0</v>
      </c>
      <c r="I2142" s="1">
        <v>1000000</v>
      </c>
      <c r="J2142" s="1">
        <v>129.48102905461789</v>
      </c>
      <c r="K2142" s="1">
        <v>7.3197246915285641</v>
      </c>
      <c r="L2142" s="1">
        <v>71.322599999999994</v>
      </c>
      <c r="M2142" s="1">
        <v>10.662599999999999</v>
      </c>
      <c r="N2142" s="2">
        <v>0.33900000000000002</v>
      </c>
      <c r="O2142" s="2">
        <v>0.86099999999999999</v>
      </c>
      <c r="P2142" s="2">
        <v>0.23300000000000001</v>
      </c>
      <c r="Q2142" s="2">
        <v>0</v>
      </c>
      <c r="R2142" s="2">
        <v>0.99</v>
      </c>
      <c r="S2142" s="2">
        <v>0.60899999999999999</v>
      </c>
      <c r="T2142" s="2">
        <v>1.4E-2</v>
      </c>
      <c r="U2142" s="2">
        <v>0.17199999999999999</v>
      </c>
      <c r="V2142" s="2">
        <v>0.121</v>
      </c>
      <c r="W2142" s="2">
        <v>0.13500000000000001</v>
      </c>
      <c r="X2142" s="2">
        <v>0.41799999999999998</v>
      </c>
      <c r="Y2142" s="2">
        <v>0.246</v>
      </c>
      <c r="Z2142" s="2">
        <v>0.16400000000000001</v>
      </c>
      <c r="AA2142" s="2">
        <v>0.76200000000000001</v>
      </c>
      <c r="AB2142" s="2">
        <v>0.999</v>
      </c>
      <c r="AC2142" s="2">
        <v>0.58899999999999997</v>
      </c>
      <c r="AD2142" s="2">
        <v>6.7000000000000004E-2</v>
      </c>
      <c r="AE2142" s="2">
        <v>0.55100000000000005</v>
      </c>
      <c r="AF2142" s="2">
        <v>0.122</v>
      </c>
      <c r="AG2142" s="2">
        <v>4.2999999999999997E-2</v>
      </c>
      <c r="AH2142" s="2">
        <v>0.35299999999999998</v>
      </c>
      <c r="AI2142" s="2">
        <v>0</v>
      </c>
      <c r="AJ2142" s="2">
        <v>0</v>
      </c>
      <c r="AK2142">
        <v>6884892</v>
      </c>
      <c r="AL2142">
        <v>271.8</v>
      </c>
      <c r="AM2142" t="s">
        <v>55</v>
      </c>
      <c r="AN2142" s="3">
        <v>0.78566845328274793</v>
      </c>
      <c r="AO2142" s="3">
        <v>9.0511801621409906E-3</v>
      </c>
      <c r="AP2142" s="3">
        <v>0.78559061163064148</v>
      </c>
      <c r="AQ2142" s="3">
        <v>9.0642514889737839E-3</v>
      </c>
      <c r="AR2142" s="3">
        <v>0.86387713788768994</v>
      </c>
      <c r="AS2142" s="3">
        <v>1.3500196771085051E-2</v>
      </c>
      <c r="AT2142" s="10">
        <v>6.1312675476074219E-2</v>
      </c>
      <c r="AU2142" s="1">
        <v>420.01171875</v>
      </c>
      <c r="AV2142" s="5">
        <v>56024.304490519673</v>
      </c>
      <c r="AW2142" s="9">
        <v>31.100745439529419</v>
      </c>
      <c r="AX2142">
        <v>16</v>
      </c>
      <c r="AY2142" t="s">
        <v>50</v>
      </c>
      <c r="AZ2142" s="9">
        <f>AVERAGE(MainTable[[#This Row],[f1]:[f4]])</f>
        <v>0.53859999999999997</v>
      </c>
      <c r="BA2142" s="9">
        <f>AVERAGE(MainTable[[#This Row],[l1]:[l3]])</f>
        <v>0.10233333333333333</v>
      </c>
      <c r="BB2142" s="9">
        <f>AVERAGE(MainTable[[#This Row],[n1]:[lsc]])</f>
        <v>0.45400000000000001</v>
      </c>
      <c r="BC2142" s="9">
        <f>AVERAGE(MainTable[[#This Row],[density]:[clsCoef]])</f>
        <v>0.32799999999999996</v>
      </c>
      <c r="BD2142" s="9">
        <f>AVERAGE(MainTable[[#This Row],[t2]:[t4]])</f>
        <v>0.17266666666666666</v>
      </c>
      <c r="BE2142" s="9">
        <f>AVERAGE(MainTable[[#This Row],[c1]:[c2]])</f>
        <v>0</v>
      </c>
      <c r="BF2142" s="9">
        <f>AVERAGE(MainTable[[#This Row],[n3]], MainTable[[#This Row],[n1]], MainTable[[#This Row],[n4]])</f>
        <v>0.18166666666666667</v>
      </c>
      <c r="BG2142" s="9" t="str">
        <f>VLOOKUP(MainTable[[#This Row],[model]],ModelNames,4,FALSE)</f>
        <v>Tree Ensemble</v>
      </c>
      <c r="BH2142" s="9" cm="1">
        <f t="array" ref="BH2142">MEDIAN(IF($AM$2:$AM$2385=AM2142,$AN$2:$AN$2385))</f>
        <v>0.88267425723439863</v>
      </c>
      <c r="BI2142" s="9" t="str" cm="1">
        <f t="array" ref="BI2142">LEFT(A2142, MIN(IFERROR(FIND({"_binarized","_clean","_converted"}, A2142), LEN(A2142)+1))-1)</f>
        <v>bioresponse</v>
      </c>
    </row>
    <row r="2143" spans="1:61" x14ac:dyDescent="0.25">
      <c r="A2143" t="s">
        <v>192</v>
      </c>
      <c r="B2143" s="6">
        <v>4970</v>
      </c>
      <c r="C2143">
        <v>13</v>
      </c>
      <c r="D2143">
        <v>12</v>
      </c>
      <c r="E2143">
        <v>0</v>
      </c>
      <c r="F2143" s="1">
        <v>1</v>
      </c>
      <c r="G2143">
        <v>8.3333333333333321</v>
      </c>
      <c r="H2143">
        <v>8.3332999999999995</v>
      </c>
      <c r="I2143" s="1">
        <v>1000000</v>
      </c>
      <c r="J2143" s="1">
        <v>8.7706304733341387</v>
      </c>
      <c r="K2143" s="1">
        <v>1.943496710443491</v>
      </c>
      <c r="L2143" s="1">
        <v>37.92</v>
      </c>
      <c r="M2143" s="1">
        <v>19.152200000000001</v>
      </c>
      <c r="N2143" s="2">
        <v>0.498</v>
      </c>
      <c r="O2143" s="2">
        <v>0.95299999999999996</v>
      </c>
      <c r="P2143" s="2">
        <v>0.82799999999999996</v>
      </c>
      <c r="Q2143" s="2">
        <v>0.25600000000000001</v>
      </c>
      <c r="R2143" s="2">
        <v>0.98199999999999998</v>
      </c>
      <c r="S2143" s="2">
        <v>0.97299999999999998</v>
      </c>
      <c r="T2143" s="2">
        <v>0.222</v>
      </c>
      <c r="U2143" s="2">
        <v>0.41899999999999998</v>
      </c>
      <c r="V2143" s="2">
        <v>0.38500000000000001</v>
      </c>
      <c r="W2143" s="2">
        <v>0.188</v>
      </c>
      <c r="X2143" s="2">
        <v>0.36699999999999999</v>
      </c>
      <c r="Y2143" s="2">
        <v>0.35099999999999998</v>
      </c>
      <c r="Z2143" s="2">
        <v>0.30499999999999999</v>
      </c>
      <c r="AA2143" s="2">
        <v>0.68</v>
      </c>
      <c r="AB2143" s="2">
        <v>0.999</v>
      </c>
      <c r="AC2143" s="2">
        <v>0.96399999999999997</v>
      </c>
      <c r="AD2143" s="2">
        <v>0.35399999999999998</v>
      </c>
      <c r="AE2143" s="2">
        <v>0.88200000000000001</v>
      </c>
      <c r="AF2143" s="2">
        <v>2E-3</v>
      </c>
      <c r="AG2143" s="2">
        <v>2E-3</v>
      </c>
      <c r="AH2143" s="2">
        <v>0.83299999999999996</v>
      </c>
      <c r="AI2143" s="2">
        <v>0</v>
      </c>
      <c r="AJ2143" s="2">
        <v>0</v>
      </c>
      <c r="AK2143">
        <v>165101</v>
      </c>
      <c r="AL2143">
        <v>20.170000000000002</v>
      </c>
      <c r="AM2143" t="s">
        <v>58</v>
      </c>
      <c r="AN2143" s="3">
        <v>0.78450704225352119</v>
      </c>
      <c r="AO2143" s="3">
        <v>1.0578220867682019E-2</v>
      </c>
      <c r="AP2143" s="3">
        <v>0.7842491539974501</v>
      </c>
      <c r="AQ2143" s="3">
        <v>1.0512783437906891E-2</v>
      </c>
      <c r="AR2143" s="3">
        <v>0.87200425895412725</v>
      </c>
      <c r="AS2143" s="3">
        <v>1.099074633156269E-2</v>
      </c>
      <c r="AT2143" s="10">
        <v>7.0559978485107422E-3</v>
      </c>
      <c r="AU2143" s="1">
        <v>295.23828125</v>
      </c>
      <c r="AV2143" s="5">
        <v>704365.29413752328</v>
      </c>
      <c r="AW2143" s="9">
        <v>2.9748578071594238</v>
      </c>
      <c r="AX2143">
        <v>2</v>
      </c>
      <c r="AY2143" t="s">
        <v>50</v>
      </c>
      <c r="AZ2143" s="9">
        <f>AVERAGE(MainTable[[#This Row],[f1]:[f4]])</f>
        <v>0.7984</v>
      </c>
      <c r="BA2143" s="9">
        <f>AVERAGE(MainTable[[#This Row],[l1]:[l3]])</f>
        <v>0.34200000000000003</v>
      </c>
      <c r="BB2143" s="9">
        <f>AVERAGE(MainTable[[#This Row],[n1]:[lsc]])</f>
        <v>0.48166666666666669</v>
      </c>
      <c r="BC2143" s="9">
        <f>AVERAGE(MainTable[[#This Row],[density]:[clsCoef]])</f>
        <v>0.65900000000000003</v>
      </c>
      <c r="BD2143" s="9">
        <f>AVERAGE(MainTable[[#This Row],[t2]:[t4]])</f>
        <v>0.27899999999999997</v>
      </c>
      <c r="BE2143" s="9">
        <f>AVERAGE(MainTable[[#This Row],[c1]:[c2]])</f>
        <v>0</v>
      </c>
      <c r="BF2143" s="9">
        <f>AVERAGE(MainTable[[#This Row],[n3]], MainTable[[#This Row],[n1]], MainTable[[#This Row],[n4]])</f>
        <v>0.28133333333333327</v>
      </c>
      <c r="BG2143" s="9" t="str">
        <f>VLOOKUP(MainTable[[#This Row],[model]],ModelNames,4,FALSE)</f>
        <v>Tree Ensemble</v>
      </c>
      <c r="BH2143" s="9" cm="1">
        <f t="array" ref="BH2143">MEDIAN(IF($AM$2:$AM$2385=AM2143,$AN$2:$AN$2385))</f>
        <v>0.86973139609339412</v>
      </c>
      <c r="BI2143" s="9" t="str" cm="1">
        <f t="array" ref="BI2143">LEFT(A2143, MIN(IFERROR(FIND({"_binarized","_clean","_converted"}, A2143), LEN(A2143)+1))-1)</f>
        <v>rl</v>
      </c>
    </row>
    <row r="2144" spans="1:61" x14ac:dyDescent="0.25">
      <c r="A2144" t="s">
        <v>143</v>
      </c>
      <c r="B2144" s="6">
        <v>2984</v>
      </c>
      <c r="C2144">
        <v>145</v>
      </c>
      <c r="D2144">
        <v>144</v>
      </c>
      <c r="E2144">
        <v>0</v>
      </c>
      <c r="F2144" s="1">
        <v>1</v>
      </c>
      <c r="G2144">
        <v>0</v>
      </c>
      <c r="H2144">
        <v>0</v>
      </c>
      <c r="I2144" s="1">
        <v>5121.6338290480608</v>
      </c>
      <c r="J2144" s="1">
        <v>60.92546552335417</v>
      </c>
      <c r="K2144" s="1">
        <v>4.4127689117607334</v>
      </c>
      <c r="L2144" s="1">
        <v>47.893700000000003</v>
      </c>
      <c r="M2144" s="1">
        <v>5.9325000000000001</v>
      </c>
      <c r="N2144" s="2">
        <v>0.42499999999999999</v>
      </c>
      <c r="O2144" s="2">
        <v>0.56200000000000006</v>
      </c>
      <c r="P2144" s="2">
        <v>0.22600000000000001</v>
      </c>
      <c r="Q2144" s="2">
        <v>0</v>
      </c>
      <c r="R2144" s="2">
        <v>0.88400000000000001</v>
      </c>
      <c r="S2144" s="2">
        <v>0.86899999999999999</v>
      </c>
      <c r="T2144" s="2">
        <v>8.4000000000000005E-2</v>
      </c>
      <c r="U2144" s="2">
        <v>0.183</v>
      </c>
      <c r="V2144" s="2">
        <v>0.129</v>
      </c>
      <c r="W2144" s="2">
        <v>0.14099999999999999</v>
      </c>
      <c r="X2144" s="2">
        <v>0.46400000000000002</v>
      </c>
      <c r="Y2144" s="2">
        <v>0.27600000000000002</v>
      </c>
      <c r="Z2144" s="2">
        <v>0.13200000000000001</v>
      </c>
      <c r="AA2144" s="2">
        <v>0.96799999999999997</v>
      </c>
      <c r="AB2144" s="2">
        <v>0.99099999999999999</v>
      </c>
      <c r="AC2144" s="2">
        <v>0.98599999999999999</v>
      </c>
      <c r="AD2144" s="2">
        <v>0.73799999999999999</v>
      </c>
      <c r="AE2144" s="2">
        <v>0.91100000000000003</v>
      </c>
      <c r="AF2144" s="2">
        <v>4.8000000000000001E-2</v>
      </c>
      <c r="AG2144" s="2">
        <v>3.5000000000000003E-2</v>
      </c>
      <c r="AH2144" s="2">
        <v>0.72899999999999998</v>
      </c>
      <c r="AI2144" s="2">
        <v>0</v>
      </c>
      <c r="AJ2144" s="2">
        <v>0</v>
      </c>
      <c r="AK2144">
        <v>1008640</v>
      </c>
      <c r="AL2144">
        <v>113.73</v>
      </c>
      <c r="AM2144" t="s">
        <v>64</v>
      </c>
      <c r="AN2144" s="3">
        <v>0.78317313637538932</v>
      </c>
      <c r="AO2144" s="3">
        <v>1.5682073332599779E-2</v>
      </c>
      <c r="AP2144" s="3">
        <v>0.78071847893455038</v>
      </c>
      <c r="AQ2144" s="3">
        <v>1.531349116331478E-2</v>
      </c>
      <c r="AR2144" s="3">
        <v>0.84907108194680436</v>
      </c>
      <c r="AS2144" s="3">
        <v>1.6178861045581201E-2</v>
      </c>
      <c r="AT2144" s="10">
        <v>2.9087066650390621E-3</v>
      </c>
      <c r="AU2144" s="1">
        <v>492.17578125</v>
      </c>
      <c r="AV2144" s="5">
        <v>1026229.298360656</v>
      </c>
      <c r="AW2144" s="9">
        <v>0.19579553604125979</v>
      </c>
      <c r="AX2144">
        <v>2</v>
      </c>
      <c r="AY2144" t="s">
        <v>50</v>
      </c>
      <c r="AZ2144" s="9">
        <f>AVERAGE(MainTable[[#This Row],[f1]:[f4]])</f>
        <v>0.5082000000000001</v>
      </c>
      <c r="BA2144" s="9">
        <f>AVERAGE(MainTable[[#This Row],[l1]:[l3]])</f>
        <v>0.13200000000000001</v>
      </c>
      <c r="BB2144" s="9">
        <f>AVERAGE(MainTable[[#This Row],[n1]:[lsc]])</f>
        <v>0.49533333333333335</v>
      </c>
      <c r="BC2144" s="9">
        <f>AVERAGE(MainTable[[#This Row],[density]:[clsCoef]])</f>
        <v>0.86199999999999999</v>
      </c>
      <c r="BD2144" s="9">
        <f>AVERAGE(MainTable[[#This Row],[t2]:[t4]])</f>
        <v>0.27066666666666667</v>
      </c>
      <c r="BE2144" s="9">
        <f>AVERAGE(MainTable[[#This Row],[c1]:[c2]])</f>
        <v>0</v>
      </c>
      <c r="BF2144" s="9">
        <f>AVERAGE(MainTable[[#This Row],[n3]], MainTable[[#This Row],[n1]], MainTable[[#This Row],[n4]])</f>
        <v>0.18300000000000002</v>
      </c>
      <c r="BG2144" s="9" t="str">
        <f>VLOOKUP(MainTable[[#This Row],[model]],ModelNames,4,FALSE)</f>
        <v>Discriminant</v>
      </c>
      <c r="BH2144" s="9" cm="1">
        <f t="array" ref="BH2144">MEDIAN(IF($AM$2:$AM$2385=AM2144,$AN$2:$AN$2385))</f>
        <v>0.83860904466088915</v>
      </c>
      <c r="BI2144" s="9" t="str" cm="1">
        <f t="array" ref="BI2144">LEFT(A2144, MIN(IFERROR(FIND({"_binarized","_clean","_converted"}, A2144), LEN(A2144)+1))-1)</f>
        <v>jasmine</v>
      </c>
    </row>
    <row r="2145" spans="1:61" x14ac:dyDescent="0.25">
      <c r="A2145" t="s">
        <v>103</v>
      </c>
      <c r="B2145" s="6">
        <v>16644</v>
      </c>
      <c r="C2145">
        <v>18</v>
      </c>
      <c r="D2145">
        <v>17</v>
      </c>
      <c r="E2145">
        <v>0</v>
      </c>
      <c r="F2145" s="1">
        <v>1</v>
      </c>
      <c r="G2145">
        <v>5.8823529411764701</v>
      </c>
      <c r="H2145">
        <v>5.8823999999999996</v>
      </c>
      <c r="I2145" s="1">
        <v>1000000</v>
      </c>
      <c r="J2145" s="1">
        <v>53.113446998022887</v>
      </c>
      <c r="K2145" s="1">
        <v>3.4450689130576921</v>
      </c>
      <c r="L2145" s="1">
        <v>45.501300000000001</v>
      </c>
      <c r="M2145" s="1">
        <v>22.127700000000001</v>
      </c>
      <c r="N2145" s="2">
        <v>0.45600000000000002</v>
      </c>
      <c r="O2145" s="2">
        <v>0.83899999999999997</v>
      </c>
      <c r="P2145" s="2">
        <v>0.53900000000000003</v>
      </c>
      <c r="Q2145" s="2">
        <v>0.159</v>
      </c>
      <c r="R2145" s="2">
        <v>0.999</v>
      </c>
      <c r="S2145" s="2">
        <v>0.997</v>
      </c>
      <c r="T2145" s="2">
        <v>0.185</v>
      </c>
      <c r="U2145" s="2">
        <v>0.318</v>
      </c>
      <c r="V2145" s="2">
        <v>0.28000000000000003</v>
      </c>
      <c r="W2145" s="2">
        <v>0.158</v>
      </c>
      <c r="X2145" s="2">
        <v>0.34100000000000003</v>
      </c>
      <c r="Y2145" s="2">
        <v>0.26900000000000002</v>
      </c>
      <c r="Z2145" s="2">
        <v>0.254</v>
      </c>
      <c r="AA2145" s="2">
        <v>0.63300000000000001</v>
      </c>
      <c r="AB2145" s="2">
        <v>1</v>
      </c>
      <c r="AC2145" s="2">
        <v>0.96899999999999997</v>
      </c>
      <c r="AD2145" s="2">
        <v>0.373</v>
      </c>
      <c r="AE2145" s="2">
        <v>0.89100000000000001</v>
      </c>
      <c r="AF2145" s="2">
        <v>1E-3</v>
      </c>
      <c r="AG2145" s="2">
        <v>1E-3</v>
      </c>
      <c r="AH2145" s="2">
        <v>0.82399999999999995</v>
      </c>
      <c r="AI2145" s="2">
        <v>0</v>
      </c>
      <c r="AJ2145" s="2">
        <v>0</v>
      </c>
      <c r="AK2145">
        <v>690254</v>
      </c>
      <c r="AL2145">
        <v>295.54000000000002</v>
      </c>
      <c r="AM2145" t="s">
        <v>54</v>
      </c>
      <c r="AN2145" s="3">
        <v>0.78304564563740553</v>
      </c>
      <c r="AO2145" s="3">
        <v>6.5465061937333424E-3</v>
      </c>
      <c r="AP2145" s="3">
        <v>0.78299240697921135</v>
      </c>
      <c r="AQ2145" s="3">
        <v>6.5577303352469607E-3</v>
      </c>
      <c r="AR2145" s="3">
        <v>0.85898523667407001</v>
      </c>
      <c r="AS2145" s="3">
        <v>5.9290280158064224E-3</v>
      </c>
      <c r="AT2145" s="10">
        <v>0.24756693840026861</v>
      </c>
      <c r="AU2145" s="1">
        <v>1426.8671875</v>
      </c>
      <c r="AV2145" s="5">
        <v>67234.341174782428</v>
      </c>
      <c r="AW2145" s="9">
        <v>11.71738767623901</v>
      </c>
      <c r="AX2145">
        <v>16</v>
      </c>
      <c r="AY2145" t="s">
        <v>50</v>
      </c>
      <c r="AZ2145" s="9">
        <f>AVERAGE(MainTable[[#This Row],[f1]:[f4]])</f>
        <v>0.70660000000000001</v>
      </c>
      <c r="BA2145" s="9">
        <f>AVERAGE(MainTable[[#This Row],[l1]:[l3]])</f>
        <v>0.26100000000000001</v>
      </c>
      <c r="BB2145" s="9">
        <f>AVERAGE(MainTable[[#This Row],[n1]:[lsc]])</f>
        <v>0.44250000000000006</v>
      </c>
      <c r="BC2145" s="9">
        <f>AVERAGE(MainTable[[#This Row],[density]:[clsCoef]])</f>
        <v>0.67100000000000004</v>
      </c>
      <c r="BD2145" s="9">
        <f>AVERAGE(MainTable[[#This Row],[t2]:[t4]])</f>
        <v>0.27533333333333332</v>
      </c>
      <c r="BE2145" s="9">
        <f>AVERAGE(MainTable[[#This Row],[c1]:[c2]])</f>
        <v>0</v>
      </c>
      <c r="BF2145" s="9">
        <f>AVERAGE(MainTable[[#This Row],[n3]], MainTable[[#This Row],[n1]], MainTable[[#This Row],[n4]])</f>
        <v>0.22700000000000001</v>
      </c>
      <c r="BG2145" s="9" t="str">
        <f>VLOOKUP(MainTable[[#This Row],[model]],ModelNames,4,FALSE)</f>
        <v>Tree Ensemble</v>
      </c>
      <c r="BH2145" s="9" cm="1">
        <f t="array" ref="BH2145">MEDIAN(IF($AM$2:$AM$2385=AM2145,$AN$2:$AN$2385))</f>
        <v>0.87316363636363636</v>
      </c>
      <c r="BI2145" s="9" t="str" cm="1">
        <f t="array" ref="BI2145">LEFT(A2145, MIN(IFERROR(FIND({"_binarized","_clean","_converted"}, A2145), LEN(A2145)+1))-1)</f>
        <v>compass</v>
      </c>
    </row>
    <row r="2146" spans="1:61" x14ac:dyDescent="0.25">
      <c r="A2146" t="s">
        <v>193</v>
      </c>
      <c r="B2146" s="6">
        <v>111762</v>
      </c>
      <c r="C2146">
        <v>33</v>
      </c>
      <c r="D2146">
        <v>32</v>
      </c>
      <c r="E2146">
        <v>0</v>
      </c>
      <c r="F2146" s="1">
        <v>1</v>
      </c>
      <c r="G2146">
        <v>0</v>
      </c>
      <c r="H2146">
        <v>0</v>
      </c>
      <c r="I2146" s="1">
        <v>99.190160336094664</v>
      </c>
      <c r="J2146" s="1">
        <v>62.358254599188911</v>
      </c>
      <c r="K2146" s="1">
        <v>4.7795408233147967</v>
      </c>
      <c r="L2146" s="1">
        <v>42.216999999999999</v>
      </c>
      <c r="M2146" s="1">
        <v>10.9316</v>
      </c>
      <c r="N2146" s="2">
        <v>0.46500000000000002</v>
      </c>
      <c r="O2146" s="2">
        <v>0.748</v>
      </c>
      <c r="P2146" s="2">
        <v>0.504</v>
      </c>
      <c r="Q2146" s="2">
        <v>0.10299999999999999</v>
      </c>
      <c r="R2146" s="2">
        <v>0.997</v>
      </c>
      <c r="S2146" s="2">
        <v>0.995</v>
      </c>
      <c r="T2146" s="2">
        <v>8.1000000000000003E-2</v>
      </c>
      <c r="U2146" s="2">
        <v>0.3</v>
      </c>
      <c r="V2146" s="2">
        <v>0.27300000000000002</v>
      </c>
      <c r="W2146" s="2">
        <v>0.16700000000000001</v>
      </c>
      <c r="X2146" s="2">
        <v>0.44400000000000001</v>
      </c>
      <c r="Y2146" s="2">
        <v>0.32800000000000001</v>
      </c>
      <c r="Z2146" s="2">
        <v>0.22800000000000001</v>
      </c>
      <c r="AA2146" s="2">
        <v>0.90200000000000002</v>
      </c>
      <c r="AB2146" s="2">
        <v>1</v>
      </c>
      <c r="AC2146" s="2">
        <v>0.98599999999999999</v>
      </c>
      <c r="AD2146" s="2">
        <v>0.53800000000000003</v>
      </c>
      <c r="AE2146" s="2">
        <v>0.94599999999999995</v>
      </c>
      <c r="AF2146" s="2">
        <v>2E-3</v>
      </c>
      <c r="AG2146" s="2">
        <v>1E-3</v>
      </c>
      <c r="AH2146" s="2">
        <v>0.68799999999999994</v>
      </c>
      <c r="AI2146" s="2">
        <v>0</v>
      </c>
      <c r="AJ2146" s="2">
        <v>0</v>
      </c>
      <c r="AK2146">
        <v>11667206</v>
      </c>
      <c r="AL2146">
        <v>814.63</v>
      </c>
      <c r="AM2146" t="s">
        <v>58</v>
      </c>
      <c r="AN2146" s="3">
        <v>0.78219786875461961</v>
      </c>
      <c r="AO2146" s="3">
        <v>3.7838755627450831E-3</v>
      </c>
      <c r="AP2146" s="3">
        <v>0.78161255504849825</v>
      </c>
      <c r="AQ2146" s="3">
        <v>3.8073356023733229E-3</v>
      </c>
      <c r="AR2146" s="3">
        <v>0.87471092228774183</v>
      </c>
      <c r="AS2146" s="3">
        <v>2.6556065262994602E-3</v>
      </c>
      <c r="AT2146" s="10">
        <v>6.8047523498535156E-2</v>
      </c>
      <c r="AU2146" s="1">
        <v>675.109375</v>
      </c>
      <c r="AV2146" s="5">
        <v>1642455.070424509</v>
      </c>
      <c r="AW2146" s="9">
        <v>2.2251932621002202</v>
      </c>
      <c r="AX2146">
        <v>2</v>
      </c>
      <c r="AY2146" t="s">
        <v>50</v>
      </c>
      <c r="AZ2146" s="9">
        <f>AVERAGE(MainTable[[#This Row],[f1]:[f4]])</f>
        <v>0.6694</v>
      </c>
      <c r="BA2146" s="9">
        <f>AVERAGE(MainTable[[#This Row],[l1]:[l3]])</f>
        <v>0.218</v>
      </c>
      <c r="BB2146" s="9">
        <f>AVERAGE(MainTable[[#This Row],[n1]:[lsc]])</f>
        <v>0.51149999999999995</v>
      </c>
      <c r="BC2146" s="9">
        <f>AVERAGE(MainTable[[#This Row],[density]:[clsCoef]])</f>
        <v>0.76200000000000001</v>
      </c>
      <c r="BD2146" s="9">
        <f>AVERAGE(MainTable[[#This Row],[t2]:[t4]])</f>
        <v>0.23033333333333331</v>
      </c>
      <c r="BE2146" s="9">
        <f>AVERAGE(MainTable[[#This Row],[c1]:[c2]])</f>
        <v>0</v>
      </c>
      <c r="BF2146" s="9">
        <f>AVERAGE(MainTable[[#This Row],[n3]], MainTable[[#This Row],[n1]], MainTable[[#This Row],[n4]])</f>
        <v>0.24099999999999999</v>
      </c>
      <c r="BG2146" s="9" t="str">
        <f>VLOOKUP(MainTable[[#This Row],[model]],ModelNames,4,FALSE)</f>
        <v>Tree Ensemble</v>
      </c>
      <c r="BH2146" s="9" cm="1">
        <f t="array" ref="BH2146">MEDIAN(IF($AM$2:$AM$2385=AM2146,$AN$2:$AN$2385))</f>
        <v>0.86973139609339412</v>
      </c>
      <c r="BI2146" s="9" t="str" cm="1">
        <f t="array" ref="BI2146">LEFT(A2146, MIN(IFERROR(FIND({"_binarized","_clean","_converted"}, A2146), LEN(A2146)+1))-1)</f>
        <v>road_safety</v>
      </c>
    </row>
    <row r="2147" spans="1:61" x14ac:dyDescent="0.25">
      <c r="A2147" t="s">
        <v>88</v>
      </c>
      <c r="B2147" s="6">
        <v>3434</v>
      </c>
      <c r="C2147">
        <v>420</v>
      </c>
      <c r="D2147">
        <v>419</v>
      </c>
      <c r="E2147">
        <v>0</v>
      </c>
      <c r="F2147" s="1">
        <v>1</v>
      </c>
      <c r="G2147">
        <v>0</v>
      </c>
      <c r="H2147">
        <v>0</v>
      </c>
      <c r="I2147" s="1">
        <v>1000000</v>
      </c>
      <c r="J2147" s="1">
        <v>129.48102905461789</v>
      </c>
      <c r="K2147" s="1">
        <v>7.3197246915285641</v>
      </c>
      <c r="L2147" s="1">
        <v>71.322599999999994</v>
      </c>
      <c r="M2147" s="1">
        <v>10.662599999999999</v>
      </c>
      <c r="N2147" s="2">
        <v>0.33900000000000002</v>
      </c>
      <c r="O2147" s="2">
        <v>0.86099999999999999</v>
      </c>
      <c r="P2147" s="2">
        <v>0.23300000000000001</v>
      </c>
      <c r="Q2147" s="2">
        <v>0</v>
      </c>
      <c r="R2147" s="2">
        <v>0.99</v>
      </c>
      <c r="S2147" s="2">
        <v>0.60899999999999999</v>
      </c>
      <c r="T2147" s="2">
        <v>1.4E-2</v>
      </c>
      <c r="U2147" s="2">
        <v>0.17199999999999999</v>
      </c>
      <c r="V2147" s="2">
        <v>0.121</v>
      </c>
      <c r="W2147" s="2">
        <v>0.13500000000000001</v>
      </c>
      <c r="X2147" s="2">
        <v>0.41799999999999998</v>
      </c>
      <c r="Y2147" s="2">
        <v>0.246</v>
      </c>
      <c r="Z2147" s="2">
        <v>0.16400000000000001</v>
      </c>
      <c r="AA2147" s="2">
        <v>0.76200000000000001</v>
      </c>
      <c r="AB2147" s="2">
        <v>0.999</v>
      </c>
      <c r="AC2147" s="2">
        <v>0.58899999999999997</v>
      </c>
      <c r="AD2147" s="2">
        <v>6.7000000000000004E-2</v>
      </c>
      <c r="AE2147" s="2">
        <v>0.55100000000000005</v>
      </c>
      <c r="AF2147" s="2">
        <v>0.122</v>
      </c>
      <c r="AG2147" s="2">
        <v>4.2999999999999997E-2</v>
      </c>
      <c r="AH2147" s="2">
        <v>0.35299999999999998</v>
      </c>
      <c r="AI2147" s="2">
        <v>0</v>
      </c>
      <c r="AJ2147" s="2">
        <v>0</v>
      </c>
      <c r="AK2147">
        <v>6884892</v>
      </c>
      <c r="AL2147">
        <v>271.8</v>
      </c>
      <c r="AM2147" t="s">
        <v>58</v>
      </c>
      <c r="AN2147" s="3">
        <v>0.78101349086109795</v>
      </c>
      <c r="AO2147" s="3">
        <v>1.051795215715765E-2</v>
      </c>
      <c r="AP2147" s="3">
        <v>0.78095487903600402</v>
      </c>
      <c r="AQ2147" s="3">
        <v>1.054425064354924E-2</v>
      </c>
      <c r="AR2147" s="3">
        <v>0.85922315828300455</v>
      </c>
      <c r="AS2147" s="3">
        <v>9.0820536440008939E-3</v>
      </c>
      <c r="AT2147" s="10">
        <v>1.081037521362305E-2</v>
      </c>
      <c r="AU2147" s="1">
        <v>432.80859375</v>
      </c>
      <c r="AV2147" s="5">
        <v>317750.30303030298</v>
      </c>
      <c r="AW2147" s="9">
        <v>2.3505020141601558</v>
      </c>
      <c r="AX2147">
        <v>2</v>
      </c>
      <c r="AY2147" t="s">
        <v>50</v>
      </c>
      <c r="AZ2147" s="9">
        <f>AVERAGE(MainTable[[#This Row],[f1]:[f4]])</f>
        <v>0.53859999999999997</v>
      </c>
      <c r="BA2147" s="9">
        <f>AVERAGE(MainTable[[#This Row],[l1]:[l3]])</f>
        <v>0.10233333333333333</v>
      </c>
      <c r="BB2147" s="9">
        <f>AVERAGE(MainTable[[#This Row],[n1]:[lsc]])</f>
        <v>0.45400000000000001</v>
      </c>
      <c r="BC2147" s="9">
        <f>AVERAGE(MainTable[[#This Row],[density]:[clsCoef]])</f>
        <v>0.32799999999999996</v>
      </c>
      <c r="BD2147" s="9">
        <f>AVERAGE(MainTable[[#This Row],[t2]:[t4]])</f>
        <v>0.17266666666666666</v>
      </c>
      <c r="BE2147" s="9">
        <f>AVERAGE(MainTable[[#This Row],[c1]:[c2]])</f>
        <v>0</v>
      </c>
      <c r="BF2147" s="9">
        <f>AVERAGE(MainTable[[#This Row],[n3]], MainTable[[#This Row],[n1]], MainTable[[#This Row],[n4]])</f>
        <v>0.18166666666666667</v>
      </c>
      <c r="BG2147" s="9" t="str">
        <f>VLOOKUP(MainTable[[#This Row],[model]],ModelNames,4,FALSE)</f>
        <v>Tree Ensemble</v>
      </c>
      <c r="BH2147" s="9" cm="1">
        <f t="array" ref="BH2147">MEDIAN(IF($AM$2:$AM$2385=AM2147,$AN$2:$AN$2385))</f>
        <v>0.86973139609339412</v>
      </c>
      <c r="BI2147" s="9" t="str" cm="1">
        <f t="array" ref="BI2147">LEFT(A2147, MIN(IFERROR(FIND({"_binarized","_clean","_converted"}, A2147), LEN(A2147)+1))-1)</f>
        <v>bioresponse</v>
      </c>
    </row>
    <row r="2148" spans="1:61" x14ac:dyDescent="0.25">
      <c r="A2148" t="s">
        <v>146</v>
      </c>
      <c r="B2148" s="6">
        <v>5032</v>
      </c>
      <c r="C2148">
        <v>46</v>
      </c>
      <c r="D2148">
        <v>44</v>
      </c>
      <c r="E2148">
        <v>1</v>
      </c>
      <c r="F2148" s="1">
        <v>1</v>
      </c>
      <c r="G2148">
        <v>0</v>
      </c>
      <c r="H2148">
        <v>0</v>
      </c>
      <c r="I2148" s="1">
        <v>945.10592979041826</v>
      </c>
      <c r="J2148" s="1">
        <v>139.0637739140391</v>
      </c>
      <c r="K2148" s="1">
        <v>6.9415908600540366</v>
      </c>
      <c r="L2148" s="1">
        <v>51.868200000000002</v>
      </c>
      <c r="M2148" s="1">
        <v>9.5664999999999996</v>
      </c>
      <c r="N2148" s="2">
        <v>0.432</v>
      </c>
      <c r="O2148" s="2">
        <v>0.78100000000000003</v>
      </c>
      <c r="P2148" s="2">
        <v>0.33800000000000002</v>
      </c>
      <c r="Q2148" s="2">
        <v>0</v>
      </c>
      <c r="R2148" s="2">
        <v>0.997</v>
      </c>
      <c r="S2148" s="2">
        <v>0.98</v>
      </c>
      <c r="T2148" s="2">
        <v>9.7000000000000003E-2</v>
      </c>
      <c r="U2148" s="2">
        <v>0.253</v>
      </c>
      <c r="V2148" s="2">
        <v>0.19700000000000001</v>
      </c>
      <c r="W2148" s="2">
        <v>0.17100000000000001</v>
      </c>
      <c r="X2148" s="2">
        <v>0.45800000000000002</v>
      </c>
      <c r="Y2148" s="2">
        <v>0.33800000000000002</v>
      </c>
      <c r="Z2148" s="2">
        <v>0.19500000000000001</v>
      </c>
      <c r="AA2148" s="2">
        <v>0.93200000000000005</v>
      </c>
      <c r="AB2148" s="2">
        <v>0.999</v>
      </c>
      <c r="AC2148" s="2">
        <v>0.90100000000000002</v>
      </c>
      <c r="AD2148" s="2">
        <v>0.372</v>
      </c>
      <c r="AE2148" s="2">
        <v>0.80200000000000005</v>
      </c>
      <c r="AF2148" s="2">
        <v>8.9999999999999993E-3</v>
      </c>
      <c r="AG2148" s="2">
        <v>6.0000000000000001E-3</v>
      </c>
      <c r="AH2148" s="2">
        <v>0.68200000000000005</v>
      </c>
      <c r="AI2148" s="2">
        <v>0</v>
      </c>
      <c r="AJ2148" s="2">
        <v>0</v>
      </c>
      <c r="AK2148">
        <v>1136320</v>
      </c>
      <c r="AL2148">
        <v>67.8</v>
      </c>
      <c r="AM2148" t="s">
        <v>52</v>
      </c>
      <c r="AN2148" s="3">
        <v>0.78020240029534815</v>
      </c>
      <c r="AO2148" s="3">
        <v>1.83013049142083E-2</v>
      </c>
      <c r="AP2148" s="3">
        <v>0.78016063427282012</v>
      </c>
      <c r="AQ2148" s="3">
        <v>1.8281788966063112E-2</v>
      </c>
      <c r="AR2148" s="3">
        <v>0.87728477348224065</v>
      </c>
      <c r="AS2148" s="3">
        <v>1.2556024617095559E-2</v>
      </c>
      <c r="AT2148" s="10">
        <v>0.19482564926147461</v>
      </c>
      <c r="AU2148" s="1">
        <v>287.046875</v>
      </c>
      <c r="AV2148" s="5">
        <v>25843.619765088271</v>
      </c>
      <c r="AW2148" s="9">
        <v>4.6691732406616211</v>
      </c>
      <c r="AX2148">
        <v>24</v>
      </c>
      <c r="AY2148" t="s">
        <v>50</v>
      </c>
      <c r="AZ2148" s="9">
        <f>AVERAGE(MainTable[[#This Row],[f1]:[f4]])</f>
        <v>0.61919999999999997</v>
      </c>
      <c r="BA2148" s="9">
        <f>AVERAGE(MainTable[[#This Row],[l1]:[l3]])</f>
        <v>0.18233333333333332</v>
      </c>
      <c r="BB2148" s="9">
        <f>AVERAGE(MainTable[[#This Row],[n1]:[lsc]])</f>
        <v>0.51550000000000007</v>
      </c>
      <c r="BC2148" s="9">
        <f>AVERAGE(MainTable[[#This Row],[density]:[clsCoef]])</f>
        <v>0.63650000000000007</v>
      </c>
      <c r="BD2148" s="9">
        <f>AVERAGE(MainTable[[#This Row],[t2]:[t4]])</f>
        <v>0.23233333333333336</v>
      </c>
      <c r="BE2148" s="9">
        <f>AVERAGE(MainTable[[#This Row],[c1]:[c2]])</f>
        <v>0</v>
      </c>
      <c r="BF2148" s="9">
        <f>AVERAGE(MainTable[[#This Row],[n3]], MainTable[[#This Row],[n1]], MainTable[[#This Row],[n4]])</f>
        <v>0.23466666666666666</v>
      </c>
      <c r="BG2148" s="9" t="str">
        <f>VLOOKUP(MainTable[[#This Row],[model]],ModelNames,4,FALSE)</f>
        <v>Tree Ensemble</v>
      </c>
      <c r="BH2148" s="9" cm="1">
        <f t="array" ref="BH2148">MEDIAN(IF($AM$2:$AM$2385=AM2148,$AN$2:$AN$2385))</f>
        <v>0.87140340575455077</v>
      </c>
      <c r="BI2148" s="9" t="str" cm="1">
        <f t="array" ref="BI2148">LEFT(A2148, MIN(IFERROR(FIND({"_binarized","_clean","_converted"}, A2148), LEN(A2148)+1))-1)</f>
        <v>KDD</v>
      </c>
    </row>
    <row r="2149" spans="1:61" x14ac:dyDescent="0.25">
      <c r="A2149" t="s">
        <v>71</v>
      </c>
      <c r="B2149" s="6">
        <v>50</v>
      </c>
      <c r="C2149">
        <v>7</v>
      </c>
      <c r="D2149">
        <v>5</v>
      </c>
      <c r="E2149">
        <v>1</v>
      </c>
      <c r="F2149" s="1">
        <v>1</v>
      </c>
      <c r="G2149">
        <v>0</v>
      </c>
      <c r="H2149">
        <v>0</v>
      </c>
      <c r="I2149" s="1">
        <v>1000000</v>
      </c>
      <c r="J2149" s="1">
        <v>7.5107256179397952</v>
      </c>
      <c r="K2149" s="1">
        <v>2.2113368043483361</v>
      </c>
      <c r="L2149" s="1">
        <v>4.5484</v>
      </c>
      <c r="M2149" s="1">
        <v>4.5484</v>
      </c>
      <c r="N2149" s="2">
        <v>0.28599999999999998</v>
      </c>
      <c r="O2149" s="2">
        <v>0.47099999999999997</v>
      </c>
      <c r="P2149" s="2">
        <v>0.18099999999999999</v>
      </c>
      <c r="Q2149" s="2">
        <v>1E-3</v>
      </c>
      <c r="R2149" s="2">
        <v>0.38</v>
      </c>
      <c r="S2149" s="2">
        <v>0</v>
      </c>
      <c r="T2149" s="2">
        <v>8.9999999999999993E-3</v>
      </c>
      <c r="U2149" s="2">
        <v>0.08</v>
      </c>
      <c r="V2149" s="2">
        <v>0</v>
      </c>
      <c r="W2149" s="2">
        <v>7.0000000000000007E-2</v>
      </c>
      <c r="X2149" s="2">
        <v>0.36</v>
      </c>
      <c r="Y2149" s="2">
        <v>0.12</v>
      </c>
      <c r="Z2149" s="2">
        <v>0.04</v>
      </c>
      <c r="AA2149" s="2">
        <v>0.46</v>
      </c>
      <c r="AB2149" s="2">
        <v>0.874</v>
      </c>
      <c r="AC2149" s="2">
        <v>0.86099999999999999</v>
      </c>
      <c r="AD2149" s="2">
        <v>0.5</v>
      </c>
      <c r="AE2149" s="2">
        <v>0.69</v>
      </c>
      <c r="AF2149" s="2">
        <v>0.1</v>
      </c>
      <c r="AG2149" s="2">
        <v>0.1</v>
      </c>
      <c r="AH2149" s="2">
        <v>1</v>
      </c>
      <c r="AI2149" s="2">
        <v>0</v>
      </c>
      <c r="AJ2149" s="2">
        <v>0</v>
      </c>
      <c r="AK2149">
        <v>2288</v>
      </c>
      <c r="AL2149">
        <v>0.03</v>
      </c>
      <c r="AM2149" t="s">
        <v>58</v>
      </c>
      <c r="AN2149" s="3">
        <v>0.78</v>
      </c>
      <c r="AO2149" s="3">
        <v>0.17204650534085261</v>
      </c>
      <c r="AP2149" s="3">
        <v>0.74053058053058052</v>
      </c>
      <c r="AQ2149" s="3">
        <v>0.23095805377447709</v>
      </c>
      <c r="AR2149" s="3">
        <v>0.81600000000000006</v>
      </c>
      <c r="AS2149" s="3">
        <v>0.1703643155123748</v>
      </c>
      <c r="AT2149" s="10">
        <v>5.1677227020263672E-3</v>
      </c>
      <c r="AU2149" s="1">
        <v>291.7421875</v>
      </c>
      <c r="AV2149" s="5">
        <v>9675.4417531718573</v>
      </c>
      <c r="AW2149" s="9">
        <v>0.42655277252197271</v>
      </c>
      <c r="AX2149">
        <v>2</v>
      </c>
      <c r="AY2149" t="s">
        <v>50</v>
      </c>
      <c r="AZ2149" s="9">
        <f>AVERAGE(MainTable[[#This Row],[f1]:[f4]])</f>
        <v>0.20659999999999998</v>
      </c>
      <c r="BA2149" s="9">
        <f>AVERAGE(MainTable[[#This Row],[l1]:[l3]])</f>
        <v>2.9666666666666664E-2</v>
      </c>
      <c r="BB2149" s="9">
        <f>AVERAGE(MainTable[[#This Row],[n1]:[lsc]])</f>
        <v>0.32066666666666666</v>
      </c>
      <c r="BC2149" s="9">
        <f>AVERAGE(MainTable[[#This Row],[density]:[clsCoef]])</f>
        <v>0.68049999999999999</v>
      </c>
      <c r="BD2149" s="9">
        <f>AVERAGE(MainTable[[#This Row],[t2]:[t4]])</f>
        <v>0.39999999999999997</v>
      </c>
      <c r="BE2149" s="9">
        <f>AVERAGE(MainTable[[#This Row],[c1]:[c2]])</f>
        <v>0</v>
      </c>
      <c r="BF2149" s="9">
        <f>AVERAGE(MainTable[[#This Row],[n3]], MainTable[[#This Row],[n1]], MainTable[[#This Row],[n4]])</f>
        <v>7.6666666666666675E-2</v>
      </c>
      <c r="BG2149" s="9" t="str">
        <f>VLOOKUP(MainTable[[#This Row],[model]],ModelNames,4,FALSE)</f>
        <v>Tree Ensemble</v>
      </c>
      <c r="BH2149" s="9" cm="1">
        <f t="array" ref="BH2149">MEDIAN(IF($AM$2:$AM$2385=AM2149,$AN$2:$AN$2385))</f>
        <v>0.86973139609339412</v>
      </c>
      <c r="BI2149" s="9" t="str" cm="1">
        <f t="array" ref="BI2149">LEFT(A2149, MIN(IFERROR(FIND({"_binarized","_clean","_converted"}, A2149), LEN(A2149)+1))-1)</f>
        <v>analcatdata_bankruptcy</v>
      </c>
    </row>
    <row r="2150" spans="1:61" x14ac:dyDescent="0.25">
      <c r="A2150" t="s">
        <v>108</v>
      </c>
      <c r="B2150" s="6">
        <v>16714</v>
      </c>
      <c r="C2150">
        <v>11</v>
      </c>
      <c r="D2150">
        <v>10</v>
      </c>
      <c r="E2150">
        <v>0</v>
      </c>
      <c r="F2150" s="1">
        <v>1</v>
      </c>
      <c r="G2150">
        <v>0</v>
      </c>
      <c r="H2150">
        <v>0</v>
      </c>
      <c r="I2150" s="1">
        <v>14.99977500337495</v>
      </c>
      <c r="J2150" s="1">
        <v>1374.53991984914</v>
      </c>
      <c r="K2150" s="1">
        <v>20.173000944358922</v>
      </c>
      <c r="L2150" s="1">
        <v>24.246500000000001</v>
      </c>
      <c r="M2150" s="1">
        <v>13.4697</v>
      </c>
      <c r="N2150" s="2">
        <v>0.42099999999999999</v>
      </c>
      <c r="O2150" s="2">
        <v>0.91600000000000004</v>
      </c>
      <c r="P2150" s="2">
        <v>0.68799999999999994</v>
      </c>
      <c r="Q2150" s="2">
        <v>8.0000000000000002E-3</v>
      </c>
      <c r="R2150" s="2">
        <v>0.998</v>
      </c>
      <c r="S2150" s="2">
        <v>0.998</v>
      </c>
      <c r="T2150" s="2">
        <v>3.2000000000000001E-2</v>
      </c>
      <c r="U2150" s="2">
        <v>0.36</v>
      </c>
      <c r="V2150" s="2">
        <v>0.315</v>
      </c>
      <c r="W2150" s="2">
        <v>0.192</v>
      </c>
      <c r="X2150" s="2">
        <v>0.41</v>
      </c>
      <c r="Y2150" s="2">
        <v>0.378</v>
      </c>
      <c r="Z2150" s="2">
        <v>0.3</v>
      </c>
      <c r="AA2150" s="2">
        <v>0.70799999999999996</v>
      </c>
      <c r="AB2150" s="2">
        <v>1</v>
      </c>
      <c r="AC2150" s="2">
        <v>0.55400000000000005</v>
      </c>
      <c r="AD2150" s="2">
        <v>6.3E-2</v>
      </c>
      <c r="AE2150" s="2">
        <v>0.53800000000000003</v>
      </c>
      <c r="AF2150" s="2">
        <v>1E-3</v>
      </c>
      <c r="AG2150" s="2">
        <v>1E-3</v>
      </c>
      <c r="AH2150" s="2">
        <v>0.8</v>
      </c>
      <c r="AI2150" s="2">
        <v>0</v>
      </c>
      <c r="AJ2150" s="2">
        <v>0</v>
      </c>
      <c r="AK2150">
        <v>771276</v>
      </c>
      <c r="AL2150">
        <v>6227.85</v>
      </c>
      <c r="AM2150" t="s">
        <v>58</v>
      </c>
      <c r="AN2150" s="3">
        <v>0.7789280744727185</v>
      </c>
      <c r="AO2150" s="3">
        <v>3.9602922715379499E-3</v>
      </c>
      <c r="AP2150" s="3">
        <v>0.77883255644365379</v>
      </c>
      <c r="AQ2150" s="3">
        <v>3.9431932680605236E-3</v>
      </c>
      <c r="AR2150" s="3">
        <v>0.85698279747668304</v>
      </c>
      <c r="AS2150" s="3">
        <v>4.9357894461248041E-3</v>
      </c>
      <c r="AT2150" s="10">
        <v>8.5620880126953125E-3</v>
      </c>
      <c r="AU2150" s="1">
        <v>359.94140625</v>
      </c>
      <c r="AV2150" s="5">
        <v>1952210.7195366451</v>
      </c>
      <c r="AW2150" s="9">
        <v>1.5989289283752439</v>
      </c>
      <c r="AX2150">
        <v>2</v>
      </c>
      <c r="AY2150" t="s">
        <v>50</v>
      </c>
      <c r="AZ2150" s="9">
        <f>AVERAGE(MainTable[[#This Row],[f1]:[f4]])</f>
        <v>0.72160000000000013</v>
      </c>
      <c r="BA2150" s="9">
        <f>AVERAGE(MainTable[[#This Row],[l1]:[l3]])</f>
        <v>0.23566666666666669</v>
      </c>
      <c r="BB2150" s="9">
        <f>AVERAGE(MainTable[[#This Row],[n1]:[lsc]])</f>
        <v>0.498</v>
      </c>
      <c r="BC2150" s="9">
        <f>AVERAGE(MainTable[[#This Row],[density]:[clsCoef]])</f>
        <v>0.3085</v>
      </c>
      <c r="BD2150" s="9">
        <f>AVERAGE(MainTable[[#This Row],[t2]:[t4]])</f>
        <v>0.26733333333333337</v>
      </c>
      <c r="BE2150" s="9">
        <f>AVERAGE(MainTable[[#This Row],[c1]:[c2]])</f>
        <v>0</v>
      </c>
      <c r="BF2150" s="9">
        <f>AVERAGE(MainTable[[#This Row],[n3]], MainTable[[#This Row],[n1]], MainTable[[#This Row],[n4]])</f>
        <v>0.29000000000000004</v>
      </c>
      <c r="BG2150" s="9" t="str">
        <f>VLOOKUP(MainTable[[#This Row],[model]],ModelNames,4,FALSE)</f>
        <v>Tree Ensemble</v>
      </c>
      <c r="BH2150" s="9" cm="1">
        <f t="array" ref="BH2150">MEDIAN(IF($AM$2:$AM$2385=AM2150,$AN$2:$AN$2385))</f>
        <v>0.86973139609339412</v>
      </c>
      <c r="BI2150" s="9" t="str" cm="1">
        <f t="array" ref="BI2150">LEFT(A2150, MIN(IFERROR(FIND({"_binarized","_clean","_converted"}, A2150), LEN(A2150)+1))-1)</f>
        <v>credit</v>
      </c>
    </row>
    <row r="2151" spans="1:61" x14ac:dyDescent="0.25">
      <c r="A2151" t="s">
        <v>142</v>
      </c>
      <c r="B2151" s="6">
        <v>57580</v>
      </c>
      <c r="C2151">
        <v>55</v>
      </c>
      <c r="D2151">
        <v>54</v>
      </c>
      <c r="E2151">
        <v>0</v>
      </c>
      <c r="F2151" s="1">
        <v>1</v>
      </c>
      <c r="G2151">
        <v>0</v>
      </c>
      <c r="H2151">
        <v>0</v>
      </c>
      <c r="I2151" s="1">
        <v>238.44313131318179</v>
      </c>
      <c r="J2151" s="1">
        <v>18.97096984632887</v>
      </c>
      <c r="K2151" s="1">
        <v>1.4538211215154631</v>
      </c>
      <c r="L2151" s="1">
        <v>58.812800000000003</v>
      </c>
      <c r="M2151" s="1">
        <v>14.990600000000001</v>
      </c>
      <c r="N2151" s="2">
        <v>0.47499999999999998</v>
      </c>
      <c r="O2151" s="2">
        <v>0.79500000000000004</v>
      </c>
      <c r="P2151" s="2">
        <v>0.41599999999999998</v>
      </c>
      <c r="Q2151" s="2">
        <v>0</v>
      </c>
      <c r="R2151" s="2">
        <v>0.99299999999999999</v>
      </c>
      <c r="S2151" s="2">
        <v>0.97</v>
      </c>
      <c r="T2151" s="2">
        <v>6.4000000000000001E-2</v>
      </c>
      <c r="U2151" s="2">
        <v>0.27300000000000002</v>
      </c>
      <c r="V2151" s="2">
        <v>0.223</v>
      </c>
      <c r="W2151" s="2">
        <v>0.17899999999999999</v>
      </c>
      <c r="X2151" s="2">
        <v>0.48099999999999998</v>
      </c>
      <c r="Y2151" s="2">
        <v>0.35699999999999998</v>
      </c>
      <c r="Z2151" s="2">
        <v>0.186</v>
      </c>
      <c r="AA2151" s="2">
        <v>0.998</v>
      </c>
      <c r="AB2151" s="2">
        <v>1</v>
      </c>
      <c r="AC2151" s="2">
        <v>0.998</v>
      </c>
      <c r="AD2151" s="2">
        <v>0.80100000000000005</v>
      </c>
      <c r="AE2151" s="2">
        <v>0.98099999999999998</v>
      </c>
      <c r="AF2151" s="2">
        <v>4.0000000000000001E-3</v>
      </c>
      <c r="AG2151" s="2">
        <v>3.0000000000000001E-3</v>
      </c>
      <c r="AH2151" s="2">
        <v>0.72199999999999998</v>
      </c>
      <c r="AI2151" s="2">
        <v>0</v>
      </c>
      <c r="AJ2151" s="2">
        <v>0</v>
      </c>
      <c r="AK2151">
        <v>26370967</v>
      </c>
      <c r="AL2151">
        <v>1214.25</v>
      </c>
      <c r="AM2151" t="s">
        <v>59</v>
      </c>
      <c r="AN2151" s="3">
        <v>0.77867315039944418</v>
      </c>
      <c r="AO2151" s="3">
        <v>4.1381200542617456E-3</v>
      </c>
      <c r="AP2151" s="3">
        <v>0.77847516471392431</v>
      </c>
      <c r="AQ2151" s="3">
        <v>4.1656519245888753E-3</v>
      </c>
      <c r="AR2151" s="3">
        <v>0.85852265166267894</v>
      </c>
      <c r="AS2151" s="3">
        <v>4.1989711270643323E-3</v>
      </c>
      <c r="AT2151" s="10">
        <v>0.1011805534362793</v>
      </c>
      <c r="AU2151" s="1">
        <v>628.796875</v>
      </c>
      <c r="AV2151" s="5">
        <v>569081.68659368216</v>
      </c>
      <c r="AW2151" s="9">
        <v>9.1287298202514648</v>
      </c>
      <c r="AX2151">
        <v>1</v>
      </c>
      <c r="AY2151" t="s">
        <v>50</v>
      </c>
      <c r="AZ2151" s="9">
        <f>AVERAGE(MainTable[[#This Row],[f1]:[f4]])</f>
        <v>0.63480000000000003</v>
      </c>
      <c r="BA2151" s="9">
        <f>AVERAGE(MainTable[[#This Row],[l1]:[l3]])</f>
        <v>0.18666666666666668</v>
      </c>
      <c r="BB2151" s="9">
        <f>AVERAGE(MainTable[[#This Row],[n1]:[lsc]])</f>
        <v>0.53349999999999997</v>
      </c>
      <c r="BC2151" s="9">
        <f>AVERAGE(MainTable[[#This Row],[density]:[clsCoef]])</f>
        <v>0.89949999999999997</v>
      </c>
      <c r="BD2151" s="9">
        <f>AVERAGE(MainTable[[#This Row],[t2]:[t4]])</f>
        <v>0.24299999999999999</v>
      </c>
      <c r="BE2151" s="9">
        <f>AVERAGE(MainTable[[#This Row],[c1]:[c2]])</f>
        <v>0</v>
      </c>
      <c r="BF2151" s="9">
        <f>AVERAGE(MainTable[[#This Row],[n3]], MainTable[[#This Row],[n1]], MainTable[[#This Row],[n4]])</f>
        <v>0.24066666666666667</v>
      </c>
      <c r="BG2151" s="9" t="str">
        <f>VLOOKUP(MainTable[[#This Row],[model]],ModelNames,4,FALSE)</f>
        <v>Tree Ensemble</v>
      </c>
      <c r="BH2151" s="9" cm="1">
        <f t="array" ref="BH2151">MEDIAN(IF($AM$2:$AM$2385=AM2151,$AN$2:$AN$2385))</f>
        <v>0.86949265687583444</v>
      </c>
      <c r="BI2151" s="9" t="str" cm="1">
        <f t="array" ref="BI2151">LEFT(A2151, MIN(IFERROR(FIND({"_binarized","_clean","_converted"}, A2151), LEN(A2151)+1))-1)</f>
        <v>jannis</v>
      </c>
    </row>
    <row r="2152" spans="1:61" x14ac:dyDescent="0.25">
      <c r="A2152" t="s">
        <v>88</v>
      </c>
      <c r="B2152" s="6">
        <v>3434</v>
      </c>
      <c r="C2152">
        <v>420</v>
      </c>
      <c r="D2152">
        <v>419</v>
      </c>
      <c r="E2152">
        <v>0</v>
      </c>
      <c r="F2152" s="1">
        <v>1</v>
      </c>
      <c r="G2152">
        <v>0</v>
      </c>
      <c r="H2152">
        <v>0</v>
      </c>
      <c r="I2152" s="1">
        <v>1000000</v>
      </c>
      <c r="J2152" s="1">
        <v>129.48102905461789</v>
      </c>
      <c r="K2152" s="1">
        <v>7.3197246915285641</v>
      </c>
      <c r="L2152" s="1">
        <v>71.322599999999994</v>
      </c>
      <c r="M2152" s="1">
        <v>10.662599999999999</v>
      </c>
      <c r="N2152" s="2">
        <v>0.33900000000000002</v>
      </c>
      <c r="O2152" s="2">
        <v>0.86099999999999999</v>
      </c>
      <c r="P2152" s="2">
        <v>0.23300000000000001</v>
      </c>
      <c r="Q2152" s="2">
        <v>0</v>
      </c>
      <c r="R2152" s="2">
        <v>0.99</v>
      </c>
      <c r="S2152" s="2">
        <v>0.60899999999999999</v>
      </c>
      <c r="T2152" s="2">
        <v>1.4E-2</v>
      </c>
      <c r="U2152" s="2">
        <v>0.17199999999999999</v>
      </c>
      <c r="V2152" s="2">
        <v>0.121</v>
      </c>
      <c r="W2152" s="2">
        <v>0.13500000000000001</v>
      </c>
      <c r="X2152" s="2">
        <v>0.41799999999999998</v>
      </c>
      <c r="Y2152" s="2">
        <v>0.246</v>
      </c>
      <c r="Z2152" s="2">
        <v>0.16400000000000001</v>
      </c>
      <c r="AA2152" s="2">
        <v>0.76200000000000001</v>
      </c>
      <c r="AB2152" s="2">
        <v>0.999</v>
      </c>
      <c r="AC2152" s="2">
        <v>0.58899999999999997</v>
      </c>
      <c r="AD2152" s="2">
        <v>6.7000000000000004E-2</v>
      </c>
      <c r="AE2152" s="2">
        <v>0.55100000000000005</v>
      </c>
      <c r="AF2152" s="2">
        <v>0.122</v>
      </c>
      <c r="AG2152" s="2">
        <v>4.2999999999999997E-2</v>
      </c>
      <c r="AH2152" s="2">
        <v>0.35299999999999998</v>
      </c>
      <c r="AI2152" s="2">
        <v>0</v>
      </c>
      <c r="AJ2152" s="2">
        <v>0</v>
      </c>
      <c r="AK2152">
        <v>6884892</v>
      </c>
      <c r="AL2152">
        <v>271.8</v>
      </c>
      <c r="AM2152" t="s">
        <v>49</v>
      </c>
      <c r="AN2152" s="3">
        <v>0.77722213027444287</v>
      </c>
      <c r="AO2152" s="3">
        <v>1.101534363187661E-2</v>
      </c>
      <c r="AP2152" s="3">
        <v>0.77712010112274066</v>
      </c>
      <c r="AQ2152" s="3">
        <v>1.10214666032595E-2</v>
      </c>
      <c r="AR2152" s="3">
        <v>0.84352851811666041</v>
      </c>
      <c r="AS2152" s="3">
        <v>1.271945277319444E-2</v>
      </c>
      <c r="AT2152" s="10">
        <v>1.2887477874755859E-2</v>
      </c>
      <c r="AU2152" s="1">
        <v>431.7265625</v>
      </c>
      <c r="AV2152" s="5">
        <v>266537.79997779999</v>
      </c>
      <c r="AW2152" s="9">
        <v>223.01117396354681</v>
      </c>
      <c r="AX2152">
        <v>16</v>
      </c>
      <c r="AY2152" t="s">
        <v>50</v>
      </c>
      <c r="AZ2152" s="9">
        <f>AVERAGE(MainTable[[#This Row],[f1]:[f4]])</f>
        <v>0.53859999999999997</v>
      </c>
      <c r="BA2152" s="9">
        <f>AVERAGE(MainTable[[#This Row],[l1]:[l3]])</f>
        <v>0.10233333333333333</v>
      </c>
      <c r="BB2152" s="9">
        <f>AVERAGE(MainTable[[#This Row],[n1]:[lsc]])</f>
        <v>0.45400000000000001</v>
      </c>
      <c r="BC2152" s="9">
        <f>AVERAGE(MainTable[[#This Row],[density]:[clsCoef]])</f>
        <v>0.32799999999999996</v>
      </c>
      <c r="BD2152" s="9">
        <f>AVERAGE(MainTable[[#This Row],[t2]:[t4]])</f>
        <v>0.17266666666666666</v>
      </c>
      <c r="BE2152" s="9">
        <f>AVERAGE(MainTable[[#This Row],[c1]:[c2]])</f>
        <v>0</v>
      </c>
      <c r="BF2152" s="9">
        <f>AVERAGE(MainTable[[#This Row],[n3]], MainTable[[#This Row],[n1]], MainTable[[#This Row],[n4]])</f>
        <v>0.18166666666666667</v>
      </c>
      <c r="BG2152" s="9" t="str">
        <f>VLOOKUP(MainTable[[#This Row],[model]],ModelNames,4,FALSE)</f>
        <v>Neural</v>
      </c>
      <c r="BH2152" s="9" cm="1">
        <f t="array" ref="BH2152">MEDIAN(IF($AM$2:$AM$2385=AM2152,$AN$2:$AN$2385))</f>
        <v>0.87620447459485384</v>
      </c>
      <c r="BI2152" s="9" t="str" cm="1">
        <f t="array" ref="BI2152">LEFT(A2152, MIN(IFERROR(FIND({"_binarized","_clean","_converted"}, A2152), LEN(A2152)+1))-1)</f>
        <v>bioresponse</v>
      </c>
    </row>
    <row r="2153" spans="1:61" x14ac:dyDescent="0.25">
      <c r="A2153" t="s">
        <v>142</v>
      </c>
      <c r="B2153" s="6">
        <v>57580</v>
      </c>
      <c r="C2153">
        <v>55</v>
      </c>
      <c r="D2153">
        <v>54</v>
      </c>
      <c r="E2153">
        <v>0</v>
      </c>
      <c r="F2153" s="1">
        <v>1</v>
      </c>
      <c r="G2153">
        <v>0</v>
      </c>
      <c r="H2153">
        <v>0</v>
      </c>
      <c r="I2153" s="1">
        <v>238.44313131318179</v>
      </c>
      <c r="J2153" s="1">
        <v>18.97096984632887</v>
      </c>
      <c r="K2153" s="1">
        <v>1.4538211215154631</v>
      </c>
      <c r="L2153" s="1">
        <v>58.812800000000003</v>
      </c>
      <c r="M2153" s="1">
        <v>14.990600000000001</v>
      </c>
      <c r="N2153" s="2">
        <v>0.47499999999999998</v>
      </c>
      <c r="O2153" s="2">
        <v>0.79500000000000004</v>
      </c>
      <c r="P2153" s="2">
        <v>0.41599999999999998</v>
      </c>
      <c r="Q2153" s="2">
        <v>0</v>
      </c>
      <c r="R2153" s="2">
        <v>0.99299999999999999</v>
      </c>
      <c r="S2153" s="2">
        <v>0.97</v>
      </c>
      <c r="T2153" s="2">
        <v>6.4000000000000001E-2</v>
      </c>
      <c r="U2153" s="2">
        <v>0.27300000000000002</v>
      </c>
      <c r="V2153" s="2">
        <v>0.223</v>
      </c>
      <c r="W2153" s="2">
        <v>0.17899999999999999</v>
      </c>
      <c r="X2153" s="2">
        <v>0.48099999999999998</v>
      </c>
      <c r="Y2153" s="2">
        <v>0.35699999999999998</v>
      </c>
      <c r="Z2153" s="2">
        <v>0.186</v>
      </c>
      <c r="AA2153" s="2">
        <v>0.998</v>
      </c>
      <c r="AB2153" s="2">
        <v>1</v>
      </c>
      <c r="AC2153" s="2">
        <v>0.998</v>
      </c>
      <c r="AD2153" s="2">
        <v>0.80100000000000005</v>
      </c>
      <c r="AE2153" s="2">
        <v>0.98099999999999998</v>
      </c>
      <c r="AF2153" s="2">
        <v>4.0000000000000001E-3</v>
      </c>
      <c r="AG2153" s="2">
        <v>3.0000000000000001E-3</v>
      </c>
      <c r="AH2153" s="2">
        <v>0.72199999999999998</v>
      </c>
      <c r="AI2153" s="2">
        <v>0</v>
      </c>
      <c r="AJ2153" s="2">
        <v>0</v>
      </c>
      <c r="AK2153">
        <v>26370967</v>
      </c>
      <c r="AL2153">
        <v>1214.25</v>
      </c>
      <c r="AM2153" t="s">
        <v>52</v>
      </c>
      <c r="AN2153" s="3">
        <v>0.77714484195901357</v>
      </c>
      <c r="AO2153" s="3">
        <v>5.6951514606625921E-3</v>
      </c>
      <c r="AP2153" s="3">
        <v>0.77684630906654484</v>
      </c>
      <c r="AQ2153" s="3">
        <v>5.7485315158982723E-3</v>
      </c>
      <c r="AR2153" s="3">
        <v>0.85505920089915821</v>
      </c>
      <c r="AS2153" s="3">
        <v>4.6096161696332193E-3</v>
      </c>
      <c r="AT2153" s="10">
        <v>0.5354764461517334</v>
      </c>
      <c r="AU2153" s="1">
        <v>1199.375</v>
      </c>
      <c r="AV2153" s="5">
        <v>107530.4066384351</v>
      </c>
      <c r="AW2153" s="9">
        <v>25.61888217926025</v>
      </c>
      <c r="AX2153">
        <v>24</v>
      </c>
      <c r="AY2153" t="s">
        <v>50</v>
      </c>
      <c r="AZ2153" s="9">
        <f>AVERAGE(MainTable[[#This Row],[f1]:[f4]])</f>
        <v>0.63480000000000003</v>
      </c>
      <c r="BA2153" s="9">
        <f>AVERAGE(MainTable[[#This Row],[l1]:[l3]])</f>
        <v>0.18666666666666668</v>
      </c>
      <c r="BB2153" s="9">
        <f>AVERAGE(MainTable[[#This Row],[n1]:[lsc]])</f>
        <v>0.53349999999999997</v>
      </c>
      <c r="BC2153" s="9">
        <f>AVERAGE(MainTable[[#This Row],[density]:[clsCoef]])</f>
        <v>0.89949999999999997</v>
      </c>
      <c r="BD2153" s="9">
        <f>AVERAGE(MainTable[[#This Row],[t2]:[t4]])</f>
        <v>0.24299999999999999</v>
      </c>
      <c r="BE2153" s="9">
        <f>AVERAGE(MainTable[[#This Row],[c1]:[c2]])</f>
        <v>0</v>
      </c>
      <c r="BF2153" s="9">
        <f>AVERAGE(MainTable[[#This Row],[n3]], MainTable[[#This Row],[n1]], MainTable[[#This Row],[n4]])</f>
        <v>0.24066666666666667</v>
      </c>
      <c r="BG2153" s="9" t="str">
        <f>VLOOKUP(MainTable[[#This Row],[model]],ModelNames,4,FALSE)</f>
        <v>Tree Ensemble</v>
      </c>
      <c r="BH2153" s="9" cm="1">
        <f t="array" ref="BH2153">MEDIAN(IF($AM$2:$AM$2385=AM2153,$AN$2:$AN$2385))</f>
        <v>0.87140340575455077</v>
      </c>
      <c r="BI2153" s="9" t="str" cm="1">
        <f t="array" ref="BI2153">LEFT(A2153, MIN(IFERROR(FIND({"_binarized","_clean","_converted"}, A2153), LEN(A2153)+1))-1)</f>
        <v>jannis</v>
      </c>
    </row>
    <row r="2154" spans="1:61" x14ac:dyDescent="0.25">
      <c r="A2154" t="s">
        <v>108</v>
      </c>
      <c r="B2154" s="6">
        <v>16714</v>
      </c>
      <c r="C2154">
        <v>11</v>
      </c>
      <c r="D2154">
        <v>10</v>
      </c>
      <c r="E2154">
        <v>0</v>
      </c>
      <c r="F2154" s="1">
        <v>1</v>
      </c>
      <c r="G2154">
        <v>0</v>
      </c>
      <c r="H2154">
        <v>0</v>
      </c>
      <c r="I2154" s="1">
        <v>14.99977500337495</v>
      </c>
      <c r="J2154" s="1">
        <v>1374.53991984914</v>
      </c>
      <c r="K2154" s="1">
        <v>20.173000944358922</v>
      </c>
      <c r="L2154" s="1">
        <v>24.246500000000001</v>
      </c>
      <c r="M2154" s="1">
        <v>13.4697</v>
      </c>
      <c r="N2154" s="2">
        <v>0.42099999999999999</v>
      </c>
      <c r="O2154" s="2">
        <v>0.91600000000000004</v>
      </c>
      <c r="P2154" s="2">
        <v>0.68799999999999994</v>
      </c>
      <c r="Q2154" s="2">
        <v>8.0000000000000002E-3</v>
      </c>
      <c r="R2154" s="2">
        <v>0.998</v>
      </c>
      <c r="S2154" s="2">
        <v>0.998</v>
      </c>
      <c r="T2154" s="2">
        <v>3.2000000000000001E-2</v>
      </c>
      <c r="U2154" s="2">
        <v>0.36</v>
      </c>
      <c r="V2154" s="2">
        <v>0.315</v>
      </c>
      <c r="W2154" s="2">
        <v>0.192</v>
      </c>
      <c r="X2154" s="2">
        <v>0.41</v>
      </c>
      <c r="Y2154" s="2">
        <v>0.378</v>
      </c>
      <c r="Z2154" s="2">
        <v>0.3</v>
      </c>
      <c r="AA2154" s="2">
        <v>0.70799999999999996</v>
      </c>
      <c r="AB2154" s="2">
        <v>1</v>
      </c>
      <c r="AC2154" s="2">
        <v>0.55400000000000005</v>
      </c>
      <c r="AD2154" s="2">
        <v>6.3E-2</v>
      </c>
      <c r="AE2154" s="2">
        <v>0.53800000000000003</v>
      </c>
      <c r="AF2154" s="2">
        <v>1E-3</v>
      </c>
      <c r="AG2154" s="2">
        <v>1E-3</v>
      </c>
      <c r="AH2154" s="2">
        <v>0.8</v>
      </c>
      <c r="AI2154" s="2">
        <v>0</v>
      </c>
      <c r="AJ2154" s="2">
        <v>0</v>
      </c>
      <c r="AK2154">
        <v>771276</v>
      </c>
      <c r="AL2154">
        <v>6227.85</v>
      </c>
      <c r="AM2154" t="s">
        <v>59</v>
      </c>
      <c r="AN2154" s="3">
        <v>0.77683402155293635</v>
      </c>
      <c r="AO2154" s="3">
        <v>5.4312711055760007E-3</v>
      </c>
      <c r="AP2154" s="3">
        <v>0.77676301214434973</v>
      </c>
      <c r="AQ2154" s="3">
        <v>5.3977994535401334E-3</v>
      </c>
      <c r="AR2154" s="3">
        <v>0.85583310028408532</v>
      </c>
      <c r="AS2154" s="3">
        <v>4.4657722660299019E-3</v>
      </c>
      <c r="AT2154" s="10">
        <v>2.5521993637084961E-2</v>
      </c>
      <c r="AU2154" s="1">
        <v>355.08203125</v>
      </c>
      <c r="AV2154" s="5">
        <v>654925.32588489167</v>
      </c>
      <c r="AW2154" s="9">
        <v>1.6261148452758789</v>
      </c>
      <c r="AX2154">
        <v>1</v>
      </c>
      <c r="AY2154" t="s">
        <v>50</v>
      </c>
      <c r="AZ2154" s="9">
        <f>AVERAGE(MainTable[[#This Row],[f1]:[f4]])</f>
        <v>0.72160000000000013</v>
      </c>
      <c r="BA2154" s="9">
        <f>AVERAGE(MainTable[[#This Row],[l1]:[l3]])</f>
        <v>0.23566666666666669</v>
      </c>
      <c r="BB2154" s="9">
        <f>AVERAGE(MainTable[[#This Row],[n1]:[lsc]])</f>
        <v>0.498</v>
      </c>
      <c r="BC2154" s="9">
        <f>AVERAGE(MainTable[[#This Row],[density]:[clsCoef]])</f>
        <v>0.3085</v>
      </c>
      <c r="BD2154" s="9">
        <f>AVERAGE(MainTable[[#This Row],[t2]:[t4]])</f>
        <v>0.26733333333333337</v>
      </c>
      <c r="BE2154" s="9">
        <f>AVERAGE(MainTable[[#This Row],[c1]:[c2]])</f>
        <v>0</v>
      </c>
      <c r="BF2154" s="9">
        <f>AVERAGE(MainTable[[#This Row],[n3]], MainTable[[#This Row],[n1]], MainTable[[#This Row],[n4]])</f>
        <v>0.29000000000000004</v>
      </c>
      <c r="BG2154" s="9" t="str">
        <f>VLOOKUP(MainTable[[#This Row],[model]],ModelNames,4,FALSE)</f>
        <v>Tree Ensemble</v>
      </c>
      <c r="BH2154" s="9" cm="1">
        <f t="array" ref="BH2154">MEDIAN(IF($AM$2:$AM$2385=AM2154,$AN$2:$AN$2385))</f>
        <v>0.86949265687583444</v>
      </c>
      <c r="BI2154" s="9" t="str" cm="1">
        <f t="array" ref="BI2154">LEFT(A2154, MIN(IFERROR(FIND({"_binarized","_clean","_converted"}, A2154), LEN(A2154)+1))-1)</f>
        <v>credit</v>
      </c>
    </row>
    <row r="2155" spans="1:61" x14ac:dyDescent="0.25">
      <c r="A2155" t="s">
        <v>108</v>
      </c>
      <c r="B2155" s="6">
        <v>16714</v>
      </c>
      <c r="C2155">
        <v>11</v>
      </c>
      <c r="D2155">
        <v>10</v>
      </c>
      <c r="E2155">
        <v>0</v>
      </c>
      <c r="F2155" s="1">
        <v>1</v>
      </c>
      <c r="G2155">
        <v>0</v>
      </c>
      <c r="H2155">
        <v>0</v>
      </c>
      <c r="I2155" s="1">
        <v>14.99977500337495</v>
      </c>
      <c r="J2155" s="1">
        <v>1374.53991984914</v>
      </c>
      <c r="K2155" s="1">
        <v>20.173000944358922</v>
      </c>
      <c r="L2155" s="1">
        <v>24.246500000000001</v>
      </c>
      <c r="M2155" s="1">
        <v>13.4697</v>
      </c>
      <c r="N2155" s="2">
        <v>0.42099999999999999</v>
      </c>
      <c r="O2155" s="2">
        <v>0.91600000000000004</v>
      </c>
      <c r="P2155" s="2">
        <v>0.68799999999999994</v>
      </c>
      <c r="Q2155" s="2">
        <v>8.0000000000000002E-3</v>
      </c>
      <c r="R2155" s="2">
        <v>0.998</v>
      </c>
      <c r="S2155" s="2">
        <v>0.998</v>
      </c>
      <c r="T2155" s="2">
        <v>3.2000000000000001E-2</v>
      </c>
      <c r="U2155" s="2">
        <v>0.36</v>
      </c>
      <c r="V2155" s="2">
        <v>0.315</v>
      </c>
      <c r="W2155" s="2">
        <v>0.192</v>
      </c>
      <c r="X2155" s="2">
        <v>0.41</v>
      </c>
      <c r="Y2155" s="2">
        <v>0.378</v>
      </c>
      <c r="Z2155" s="2">
        <v>0.3</v>
      </c>
      <c r="AA2155" s="2">
        <v>0.70799999999999996</v>
      </c>
      <c r="AB2155" s="2">
        <v>1</v>
      </c>
      <c r="AC2155" s="2">
        <v>0.55400000000000005</v>
      </c>
      <c r="AD2155" s="2">
        <v>6.3E-2</v>
      </c>
      <c r="AE2155" s="2">
        <v>0.53800000000000003</v>
      </c>
      <c r="AF2155" s="2">
        <v>1E-3</v>
      </c>
      <c r="AG2155" s="2">
        <v>1E-3</v>
      </c>
      <c r="AH2155" s="2">
        <v>0.8</v>
      </c>
      <c r="AI2155" s="2">
        <v>0</v>
      </c>
      <c r="AJ2155" s="2">
        <v>0</v>
      </c>
      <c r="AK2155">
        <v>771276</v>
      </c>
      <c r="AL2155">
        <v>6227.85</v>
      </c>
      <c r="AM2155" t="s">
        <v>52</v>
      </c>
      <c r="AN2155" s="3">
        <v>0.77653479953019544</v>
      </c>
      <c r="AO2155" s="3">
        <v>7.5959213308690572E-3</v>
      </c>
      <c r="AP2155" s="3">
        <v>0.77641293755053409</v>
      </c>
      <c r="AQ2155" s="3">
        <v>7.5727093416412426E-3</v>
      </c>
      <c r="AR2155" s="3">
        <v>0.85168312619123143</v>
      </c>
      <c r="AS2155" s="3">
        <v>6.3531386372870863E-3</v>
      </c>
      <c r="AT2155" s="10">
        <v>0.1912696361541748</v>
      </c>
      <c r="AU2155" s="1">
        <v>511.73828125</v>
      </c>
      <c r="AV2155" s="5">
        <v>87389.72027178797</v>
      </c>
      <c r="AW2155" s="9">
        <v>7.2660753726959229</v>
      </c>
      <c r="AX2155">
        <v>24</v>
      </c>
      <c r="AY2155" t="s">
        <v>50</v>
      </c>
      <c r="AZ2155" s="9">
        <f>AVERAGE(MainTable[[#This Row],[f1]:[f4]])</f>
        <v>0.72160000000000013</v>
      </c>
      <c r="BA2155" s="9">
        <f>AVERAGE(MainTable[[#This Row],[l1]:[l3]])</f>
        <v>0.23566666666666669</v>
      </c>
      <c r="BB2155" s="9">
        <f>AVERAGE(MainTable[[#This Row],[n1]:[lsc]])</f>
        <v>0.498</v>
      </c>
      <c r="BC2155" s="9">
        <f>AVERAGE(MainTable[[#This Row],[density]:[clsCoef]])</f>
        <v>0.3085</v>
      </c>
      <c r="BD2155" s="9">
        <f>AVERAGE(MainTable[[#This Row],[t2]:[t4]])</f>
        <v>0.26733333333333337</v>
      </c>
      <c r="BE2155" s="9">
        <f>AVERAGE(MainTable[[#This Row],[c1]:[c2]])</f>
        <v>0</v>
      </c>
      <c r="BF2155" s="9">
        <f>AVERAGE(MainTable[[#This Row],[n3]], MainTable[[#This Row],[n1]], MainTable[[#This Row],[n4]])</f>
        <v>0.29000000000000004</v>
      </c>
      <c r="BG2155" s="9" t="str">
        <f>VLOOKUP(MainTable[[#This Row],[model]],ModelNames,4,FALSE)</f>
        <v>Tree Ensemble</v>
      </c>
      <c r="BH2155" s="9" cm="1">
        <f t="array" ref="BH2155">MEDIAN(IF($AM$2:$AM$2385=AM2155,$AN$2:$AN$2385))</f>
        <v>0.87140340575455077</v>
      </c>
      <c r="BI2155" s="9" t="str" cm="1">
        <f t="array" ref="BI2155">LEFT(A2155, MIN(IFERROR(FIND({"_binarized","_clean","_converted"}, A2155), LEN(A2155)+1))-1)</f>
        <v>credit</v>
      </c>
    </row>
    <row r="2156" spans="1:61" x14ac:dyDescent="0.25">
      <c r="A2156" t="s">
        <v>108</v>
      </c>
      <c r="B2156" s="6">
        <v>16714</v>
      </c>
      <c r="C2156">
        <v>11</v>
      </c>
      <c r="D2156">
        <v>10</v>
      </c>
      <c r="E2156">
        <v>0</v>
      </c>
      <c r="F2156" s="1">
        <v>1</v>
      </c>
      <c r="G2156">
        <v>0</v>
      </c>
      <c r="H2156">
        <v>0</v>
      </c>
      <c r="I2156" s="1">
        <v>14.99977500337495</v>
      </c>
      <c r="J2156" s="1">
        <v>1374.53991984914</v>
      </c>
      <c r="K2156" s="1">
        <v>20.173000944358922</v>
      </c>
      <c r="L2156" s="1">
        <v>24.246500000000001</v>
      </c>
      <c r="M2156" s="1">
        <v>13.4697</v>
      </c>
      <c r="N2156" s="2">
        <v>0.42099999999999999</v>
      </c>
      <c r="O2156" s="2">
        <v>0.91600000000000004</v>
      </c>
      <c r="P2156" s="2">
        <v>0.68799999999999994</v>
      </c>
      <c r="Q2156" s="2">
        <v>8.0000000000000002E-3</v>
      </c>
      <c r="R2156" s="2">
        <v>0.998</v>
      </c>
      <c r="S2156" s="2">
        <v>0.998</v>
      </c>
      <c r="T2156" s="2">
        <v>3.2000000000000001E-2</v>
      </c>
      <c r="U2156" s="2">
        <v>0.36</v>
      </c>
      <c r="V2156" s="2">
        <v>0.315</v>
      </c>
      <c r="W2156" s="2">
        <v>0.192</v>
      </c>
      <c r="X2156" s="2">
        <v>0.41</v>
      </c>
      <c r="Y2156" s="2">
        <v>0.378</v>
      </c>
      <c r="Z2156" s="2">
        <v>0.3</v>
      </c>
      <c r="AA2156" s="2">
        <v>0.70799999999999996</v>
      </c>
      <c r="AB2156" s="2">
        <v>1</v>
      </c>
      <c r="AC2156" s="2">
        <v>0.55400000000000005</v>
      </c>
      <c r="AD2156" s="2">
        <v>6.3E-2</v>
      </c>
      <c r="AE2156" s="2">
        <v>0.53800000000000003</v>
      </c>
      <c r="AF2156" s="2">
        <v>1E-3</v>
      </c>
      <c r="AG2156" s="2">
        <v>1E-3</v>
      </c>
      <c r="AH2156" s="2">
        <v>0.8</v>
      </c>
      <c r="AI2156" s="2">
        <v>0</v>
      </c>
      <c r="AJ2156" s="2">
        <v>0</v>
      </c>
      <c r="AK2156">
        <v>771276</v>
      </c>
      <c r="AL2156">
        <v>6227.85</v>
      </c>
      <c r="AM2156" t="s">
        <v>54</v>
      </c>
      <c r="AN2156" s="3">
        <v>0.77623573862012007</v>
      </c>
      <c r="AO2156" s="3">
        <v>4.2806040229180203E-3</v>
      </c>
      <c r="AP2156" s="3">
        <v>0.77619369816645234</v>
      </c>
      <c r="AQ2156" s="3">
        <v>4.2586334918424422E-3</v>
      </c>
      <c r="AR2156" s="3">
        <v>0.85190209084840163</v>
      </c>
      <c r="AS2156" s="3">
        <v>6.3565123755504084E-3</v>
      </c>
      <c r="AT2156" s="10">
        <v>0.20625114440917969</v>
      </c>
      <c r="AU2156" s="1">
        <v>409.51953125</v>
      </c>
      <c r="AV2156" s="5">
        <v>81041.974568826001</v>
      </c>
      <c r="AW2156" s="9">
        <v>15.6618537902832</v>
      </c>
      <c r="AX2156">
        <v>16</v>
      </c>
      <c r="AY2156" t="s">
        <v>50</v>
      </c>
      <c r="AZ2156" s="9">
        <f>AVERAGE(MainTable[[#This Row],[f1]:[f4]])</f>
        <v>0.72160000000000013</v>
      </c>
      <c r="BA2156" s="9">
        <f>AVERAGE(MainTable[[#This Row],[l1]:[l3]])</f>
        <v>0.23566666666666669</v>
      </c>
      <c r="BB2156" s="9">
        <f>AVERAGE(MainTable[[#This Row],[n1]:[lsc]])</f>
        <v>0.498</v>
      </c>
      <c r="BC2156" s="9">
        <f>AVERAGE(MainTable[[#This Row],[density]:[clsCoef]])</f>
        <v>0.3085</v>
      </c>
      <c r="BD2156" s="9">
        <f>AVERAGE(MainTable[[#This Row],[t2]:[t4]])</f>
        <v>0.26733333333333337</v>
      </c>
      <c r="BE2156" s="9">
        <f>AVERAGE(MainTable[[#This Row],[c1]:[c2]])</f>
        <v>0</v>
      </c>
      <c r="BF2156" s="9">
        <f>AVERAGE(MainTable[[#This Row],[n3]], MainTable[[#This Row],[n1]], MainTable[[#This Row],[n4]])</f>
        <v>0.29000000000000004</v>
      </c>
      <c r="BG2156" s="9" t="str">
        <f>VLOOKUP(MainTable[[#This Row],[model]],ModelNames,4,FALSE)</f>
        <v>Tree Ensemble</v>
      </c>
      <c r="BH2156" s="9" cm="1">
        <f t="array" ref="BH2156">MEDIAN(IF($AM$2:$AM$2385=AM2156,$AN$2:$AN$2385))</f>
        <v>0.87316363636363636</v>
      </c>
      <c r="BI2156" s="9" t="str" cm="1">
        <f t="array" ref="BI2156">LEFT(A2156, MIN(IFERROR(FIND({"_binarized","_clean","_converted"}, A2156), LEN(A2156)+1))-1)</f>
        <v>credit</v>
      </c>
    </row>
    <row r="2157" spans="1:61" x14ac:dyDescent="0.25">
      <c r="A2157" t="s">
        <v>143</v>
      </c>
      <c r="B2157" s="6">
        <v>2984</v>
      </c>
      <c r="C2157">
        <v>145</v>
      </c>
      <c r="D2157">
        <v>144</v>
      </c>
      <c r="E2157">
        <v>0</v>
      </c>
      <c r="F2157" s="1">
        <v>1</v>
      </c>
      <c r="G2157">
        <v>0</v>
      </c>
      <c r="H2157">
        <v>0</v>
      </c>
      <c r="I2157" s="1">
        <v>5121.6338290480608</v>
      </c>
      <c r="J2157" s="1">
        <v>60.92546552335417</v>
      </c>
      <c r="K2157" s="1">
        <v>4.4127689117607334</v>
      </c>
      <c r="L2157" s="1">
        <v>47.893700000000003</v>
      </c>
      <c r="M2157" s="1">
        <v>5.9325000000000001</v>
      </c>
      <c r="N2157" s="2">
        <v>0.42499999999999999</v>
      </c>
      <c r="O2157" s="2">
        <v>0.56200000000000006</v>
      </c>
      <c r="P2157" s="2">
        <v>0.22600000000000001</v>
      </c>
      <c r="Q2157" s="2">
        <v>0</v>
      </c>
      <c r="R2157" s="2">
        <v>0.88400000000000001</v>
      </c>
      <c r="S2157" s="2">
        <v>0.86899999999999999</v>
      </c>
      <c r="T2157" s="2">
        <v>8.4000000000000005E-2</v>
      </c>
      <c r="U2157" s="2">
        <v>0.183</v>
      </c>
      <c r="V2157" s="2">
        <v>0.129</v>
      </c>
      <c r="W2157" s="2">
        <v>0.14099999999999999</v>
      </c>
      <c r="X2157" s="2">
        <v>0.46400000000000002</v>
      </c>
      <c r="Y2157" s="2">
        <v>0.27600000000000002</v>
      </c>
      <c r="Z2157" s="2">
        <v>0.13200000000000001</v>
      </c>
      <c r="AA2157" s="2">
        <v>0.96799999999999997</v>
      </c>
      <c r="AB2157" s="2">
        <v>0.99099999999999999</v>
      </c>
      <c r="AC2157" s="2">
        <v>0.98599999999999999</v>
      </c>
      <c r="AD2157" s="2">
        <v>0.73799999999999999</v>
      </c>
      <c r="AE2157" s="2">
        <v>0.91100000000000003</v>
      </c>
      <c r="AF2157" s="2">
        <v>4.8000000000000001E-2</v>
      </c>
      <c r="AG2157" s="2">
        <v>3.5000000000000003E-2</v>
      </c>
      <c r="AH2157" s="2">
        <v>0.72899999999999998</v>
      </c>
      <c r="AI2157" s="2">
        <v>0</v>
      </c>
      <c r="AJ2157" s="2">
        <v>0</v>
      </c>
      <c r="AK2157">
        <v>1008640</v>
      </c>
      <c r="AL2157">
        <v>113.73</v>
      </c>
      <c r="AM2157" t="s">
        <v>49</v>
      </c>
      <c r="AN2157" s="3">
        <v>0.77613402583386737</v>
      </c>
      <c r="AO2157" s="3">
        <v>1.416885026650329E-2</v>
      </c>
      <c r="AP2157" s="3">
        <v>0.77548697325143301</v>
      </c>
      <c r="AQ2157" s="3">
        <v>1.409263314733481E-2</v>
      </c>
      <c r="AR2157" s="3">
        <v>0.83576158626136787</v>
      </c>
      <c r="AS2157" s="3">
        <v>2.0504689889545021E-2</v>
      </c>
      <c r="AT2157" s="10">
        <v>6.0620307922363281E-3</v>
      </c>
      <c r="AU2157" s="1">
        <v>481.12109375</v>
      </c>
      <c r="AV2157" s="5">
        <v>492409.24408086209</v>
      </c>
      <c r="AW2157" s="9">
        <v>42.38075065612793</v>
      </c>
      <c r="AX2157">
        <v>16</v>
      </c>
      <c r="AY2157" t="s">
        <v>50</v>
      </c>
      <c r="AZ2157" s="9">
        <f>AVERAGE(MainTable[[#This Row],[f1]:[f4]])</f>
        <v>0.5082000000000001</v>
      </c>
      <c r="BA2157" s="9">
        <f>AVERAGE(MainTable[[#This Row],[l1]:[l3]])</f>
        <v>0.13200000000000001</v>
      </c>
      <c r="BB2157" s="9">
        <f>AVERAGE(MainTable[[#This Row],[n1]:[lsc]])</f>
        <v>0.49533333333333335</v>
      </c>
      <c r="BC2157" s="9">
        <f>AVERAGE(MainTable[[#This Row],[density]:[clsCoef]])</f>
        <v>0.86199999999999999</v>
      </c>
      <c r="BD2157" s="9">
        <f>AVERAGE(MainTable[[#This Row],[t2]:[t4]])</f>
        <v>0.27066666666666667</v>
      </c>
      <c r="BE2157" s="9">
        <f>AVERAGE(MainTable[[#This Row],[c1]:[c2]])</f>
        <v>0</v>
      </c>
      <c r="BF2157" s="9">
        <f>AVERAGE(MainTable[[#This Row],[n3]], MainTable[[#This Row],[n1]], MainTable[[#This Row],[n4]])</f>
        <v>0.18300000000000002</v>
      </c>
      <c r="BG2157" s="9" t="str">
        <f>VLOOKUP(MainTable[[#This Row],[model]],ModelNames,4,FALSE)</f>
        <v>Neural</v>
      </c>
      <c r="BH2157" s="9" cm="1">
        <f t="array" ref="BH2157">MEDIAN(IF($AM$2:$AM$2385=AM2157,$AN$2:$AN$2385))</f>
        <v>0.87620447459485384</v>
      </c>
      <c r="BI2157" s="9" t="str" cm="1">
        <f t="array" ref="BI2157">LEFT(A2157, MIN(IFERROR(FIND({"_binarized","_clean","_converted"}, A2157), LEN(A2157)+1))-1)</f>
        <v>jasmine</v>
      </c>
    </row>
    <row r="2158" spans="1:61" x14ac:dyDescent="0.25">
      <c r="A2158" t="s">
        <v>108</v>
      </c>
      <c r="B2158" s="6">
        <v>16714</v>
      </c>
      <c r="C2158">
        <v>11</v>
      </c>
      <c r="D2158">
        <v>10</v>
      </c>
      <c r="E2158">
        <v>0</v>
      </c>
      <c r="F2158" s="1">
        <v>1</v>
      </c>
      <c r="G2158">
        <v>0</v>
      </c>
      <c r="H2158">
        <v>0</v>
      </c>
      <c r="I2158" s="1">
        <v>14.99977500337495</v>
      </c>
      <c r="J2158" s="1">
        <v>1374.53991984914</v>
      </c>
      <c r="K2158" s="1">
        <v>20.173000944358922</v>
      </c>
      <c r="L2158" s="1">
        <v>24.246500000000001</v>
      </c>
      <c r="M2158" s="1">
        <v>13.4697</v>
      </c>
      <c r="N2158" s="2">
        <v>0.42099999999999999</v>
      </c>
      <c r="O2158" s="2">
        <v>0.91600000000000004</v>
      </c>
      <c r="P2158" s="2">
        <v>0.68799999999999994</v>
      </c>
      <c r="Q2158" s="2">
        <v>8.0000000000000002E-3</v>
      </c>
      <c r="R2158" s="2">
        <v>0.998</v>
      </c>
      <c r="S2158" s="2">
        <v>0.998</v>
      </c>
      <c r="T2158" s="2">
        <v>3.2000000000000001E-2</v>
      </c>
      <c r="U2158" s="2">
        <v>0.36</v>
      </c>
      <c r="V2158" s="2">
        <v>0.315</v>
      </c>
      <c r="W2158" s="2">
        <v>0.192</v>
      </c>
      <c r="X2158" s="2">
        <v>0.41</v>
      </c>
      <c r="Y2158" s="2">
        <v>0.378</v>
      </c>
      <c r="Z2158" s="2">
        <v>0.3</v>
      </c>
      <c r="AA2158" s="2">
        <v>0.70799999999999996</v>
      </c>
      <c r="AB2158" s="2">
        <v>1</v>
      </c>
      <c r="AC2158" s="2">
        <v>0.55400000000000005</v>
      </c>
      <c r="AD2158" s="2">
        <v>6.3E-2</v>
      </c>
      <c r="AE2158" s="2">
        <v>0.53800000000000003</v>
      </c>
      <c r="AF2158" s="2">
        <v>1E-3</v>
      </c>
      <c r="AG2158" s="2">
        <v>1E-3</v>
      </c>
      <c r="AH2158" s="2">
        <v>0.8</v>
      </c>
      <c r="AI2158" s="2">
        <v>0</v>
      </c>
      <c r="AJ2158" s="2">
        <v>0</v>
      </c>
      <c r="AK2158">
        <v>771276</v>
      </c>
      <c r="AL2158">
        <v>6227.85</v>
      </c>
      <c r="AM2158" t="s">
        <v>55</v>
      </c>
      <c r="AN2158" s="3">
        <v>0.77575735931328771</v>
      </c>
      <c r="AO2158" s="3">
        <v>6.8460146939833457E-3</v>
      </c>
      <c r="AP2158" s="3">
        <v>0.77568040061422239</v>
      </c>
      <c r="AQ2158" s="3">
        <v>6.8194295273425586E-3</v>
      </c>
      <c r="AR2158" s="3">
        <v>0.85521860513819026</v>
      </c>
      <c r="AS2158" s="3">
        <v>4.9244022329967586E-3</v>
      </c>
      <c r="AT2158" s="10">
        <v>1.021575927734375E-2</v>
      </c>
      <c r="AU2158" s="1">
        <v>370.08984375</v>
      </c>
      <c r="AV2158" s="5">
        <v>1636197.5205377149</v>
      </c>
      <c r="AW2158" s="9">
        <v>1.8307874202728269</v>
      </c>
      <c r="AX2158">
        <v>16</v>
      </c>
      <c r="AY2158" t="s">
        <v>50</v>
      </c>
      <c r="AZ2158" s="9">
        <f>AVERAGE(MainTable[[#This Row],[f1]:[f4]])</f>
        <v>0.72160000000000013</v>
      </c>
      <c r="BA2158" s="9">
        <f>AVERAGE(MainTable[[#This Row],[l1]:[l3]])</f>
        <v>0.23566666666666669</v>
      </c>
      <c r="BB2158" s="9">
        <f>AVERAGE(MainTable[[#This Row],[n1]:[lsc]])</f>
        <v>0.498</v>
      </c>
      <c r="BC2158" s="9">
        <f>AVERAGE(MainTable[[#This Row],[density]:[clsCoef]])</f>
        <v>0.3085</v>
      </c>
      <c r="BD2158" s="9">
        <f>AVERAGE(MainTable[[#This Row],[t2]:[t4]])</f>
        <v>0.26733333333333337</v>
      </c>
      <c r="BE2158" s="9">
        <f>AVERAGE(MainTable[[#This Row],[c1]:[c2]])</f>
        <v>0</v>
      </c>
      <c r="BF2158" s="9">
        <f>AVERAGE(MainTable[[#This Row],[n3]], MainTable[[#This Row],[n1]], MainTable[[#This Row],[n4]])</f>
        <v>0.29000000000000004</v>
      </c>
      <c r="BG2158" s="9" t="str">
        <f>VLOOKUP(MainTable[[#This Row],[model]],ModelNames,4,FALSE)</f>
        <v>Tree Ensemble</v>
      </c>
      <c r="BH2158" s="9" cm="1">
        <f t="array" ref="BH2158">MEDIAN(IF($AM$2:$AM$2385=AM2158,$AN$2:$AN$2385))</f>
        <v>0.88267425723439863</v>
      </c>
      <c r="BI2158" s="9" t="str" cm="1">
        <f t="array" ref="BI2158">LEFT(A2158, MIN(IFERROR(FIND({"_binarized","_clean","_converted"}, A2158), LEN(A2158)+1))-1)</f>
        <v>credit</v>
      </c>
    </row>
    <row r="2159" spans="1:61" x14ac:dyDescent="0.25">
      <c r="A2159" t="s">
        <v>88</v>
      </c>
      <c r="B2159" s="6">
        <v>3434</v>
      </c>
      <c r="C2159">
        <v>420</v>
      </c>
      <c r="D2159">
        <v>419</v>
      </c>
      <c r="E2159">
        <v>0</v>
      </c>
      <c r="F2159" s="1">
        <v>1</v>
      </c>
      <c r="G2159">
        <v>0</v>
      </c>
      <c r="H2159">
        <v>0</v>
      </c>
      <c r="I2159" s="1">
        <v>1000000</v>
      </c>
      <c r="J2159" s="1">
        <v>129.48102905461789</v>
      </c>
      <c r="K2159" s="1">
        <v>7.3197246915285641</v>
      </c>
      <c r="L2159" s="1">
        <v>71.322599999999994</v>
      </c>
      <c r="M2159" s="1">
        <v>10.662599999999999</v>
      </c>
      <c r="N2159" s="2">
        <v>0.33900000000000002</v>
      </c>
      <c r="O2159" s="2">
        <v>0.86099999999999999</v>
      </c>
      <c r="P2159" s="2">
        <v>0.23300000000000001</v>
      </c>
      <c r="Q2159" s="2">
        <v>0</v>
      </c>
      <c r="R2159" s="2">
        <v>0.99</v>
      </c>
      <c r="S2159" s="2">
        <v>0.60899999999999999</v>
      </c>
      <c r="T2159" s="2">
        <v>1.4E-2</v>
      </c>
      <c r="U2159" s="2">
        <v>0.17199999999999999</v>
      </c>
      <c r="V2159" s="2">
        <v>0.121</v>
      </c>
      <c r="W2159" s="2">
        <v>0.13500000000000001</v>
      </c>
      <c r="X2159" s="2">
        <v>0.41799999999999998</v>
      </c>
      <c r="Y2159" s="2">
        <v>0.246</v>
      </c>
      <c r="Z2159" s="2">
        <v>0.16400000000000001</v>
      </c>
      <c r="AA2159" s="2">
        <v>0.76200000000000001</v>
      </c>
      <c r="AB2159" s="2">
        <v>0.999</v>
      </c>
      <c r="AC2159" s="2">
        <v>0.58899999999999997</v>
      </c>
      <c r="AD2159" s="2">
        <v>6.7000000000000004E-2</v>
      </c>
      <c r="AE2159" s="2">
        <v>0.55100000000000005</v>
      </c>
      <c r="AF2159" s="2">
        <v>0.122</v>
      </c>
      <c r="AG2159" s="2">
        <v>4.2999999999999997E-2</v>
      </c>
      <c r="AH2159" s="2">
        <v>0.35299999999999998</v>
      </c>
      <c r="AI2159" s="2">
        <v>0</v>
      </c>
      <c r="AJ2159" s="2">
        <v>0</v>
      </c>
      <c r="AK2159">
        <v>6884892</v>
      </c>
      <c r="AL2159">
        <v>271.8</v>
      </c>
      <c r="AM2159" t="s">
        <v>59</v>
      </c>
      <c r="AN2159" s="3">
        <v>0.77460628668185927</v>
      </c>
      <c r="AO2159" s="3">
        <v>5.3437580113267187E-3</v>
      </c>
      <c r="AP2159" s="3">
        <v>0.77456020959634597</v>
      </c>
      <c r="AQ2159" s="3">
        <v>5.3279400115153362E-3</v>
      </c>
      <c r="AR2159" s="3">
        <v>0.85090915389430966</v>
      </c>
      <c r="AS2159" s="3">
        <v>4.4172233417854347E-3</v>
      </c>
      <c r="AT2159" s="10">
        <v>1.476955413818359E-2</v>
      </c>
      <c r="AU2159" s="1">
        <v>426.17578125</v>
      </c>
      <c r="AV2159" s="5">
        <v>232573.03286627491</v>
      </c>
      <c r="AW2159" s="9">
        <v>1.1512176990509031</v>
      </c>
      <c r="AX2159">
        <v>1</v>
      </c>
      <c r="AY2159" t="s">
        <v>50</v>
      </c>
      <c r="AZ2159" s="9">
        <f>AVERAGE(MainTable[[#This Row],[f1]:[f4]])</f>
        <v>0.53859999999999997</v>
      </c>
      <c r="BA2159" s="9">
        <f>AVERAGE(MainTable[[#This Row],[l1]:[l3]])</f>
        <v>0.10233333333333333</v>
      </c>
      <c r="BB2159" s="9">
        <f>AVERAGE(MainTable[[#This Row],[n1]:[lsc]])</f>
        <v>0.45400000000000001</v>
      </c>
      <c r="BC2159" s="9">
        <f>AVERAGE(MainTable[[#This Row],[density]:[clsCoef]])</f>
        <v>0.32799999999999996</v>
      </c>
      <c r="BD2159" s="9">
        <f>AVERAGE(MainTable[[#This Row],[t2]:[t4]])</f>
        <v>0.17266666666666666</v>
      </c>
      <c r="BE2159" s="9">
        <f>AVERAGE(MainTable[[#This Row],[c1]:[c2]])</f>
        <v>0</v>
      </c>
      <c r="BF2159" s="9">
        <f>AVERAGE(MainTable[[#This Row],[n3]], MainTable[[#This Row],[n1]], MainTable[[#This Row],[n4]])</f>
        <v>0.18166666666666667</v>
      </c>
      <c r="BG2159" s="9" t="str">
        <f>VLOOKUP(MainTable[[#This Row],[model]],ModelNames,4,FALSE)</f>
        <v>Tree Ensemble</v>
      </c>
      <c r="BH2159" s="9" cm="1">
        <f t="array" ref="BH2159">MEDIAN(IF($AM$2:$AM$2385=AM2159,$AN$2:$AN$2385))</f>
        <v>0.86949265687583444</v>
      </c>
      <c r="BI2159" s="9" t="str" cm="1">
        <f t="array" ref="BI2159">LEFT(A2159, MIN(IFERROR(FIND({"_binarized","_clean","_converted"}, A2159), LEN(A2159)+1))-1)</f>
        <v>bioresponse</v>
      </c>
    </row>
    <row r="2160" spans="1:61" x14ac:dyDescent="0.25">
      <c r="A2160" t="s">
        <v>146</v>
      </c>
      <c r="B2160" s="6">
        <v>5032</v>
      </c>
      <c r="C2160">
        <v>46</v>
      </c>
      <c r="D2160">
        <v>44</v>
      </c>
      <c r="E2160">
        <v>1</v>
      </c>
      <c r="F2160" s="1">
        <v>1</v>
      </c>
      <c r="G2160">
        <v>0</v>
      </c>
      <c r="H2160">
        <v>0</v>
      </c>
      <c r="I2160" s="1">
        <v>945.10592979041826</v>
      </c>
      <c r="J2160" s="1">
        <v>139.0637739140391</v>
      </c>
      <c r="K2160" s="1">
        <v>6.9415908600540366</v>
      </c>
      <c r="L2160" s="1">
        <v>51.868200000000002</v>
      </c>
      <c r="M2160" s="1">
        <v>9.5664999999999996</v>
      </c>
      <c r="N2160" s="2">
        <v>0.432</v>
      </c>
      <c r="O2160" s="2">
        <v>0.78100000000000003</v>
      </c>
      <c r="P2160" s="2">
        <v>0.33800000000000002</v>
      </c>
      <c r="Q2160" s="2">
        <v>0</v>
      </c>
      <c r="R2160" s="2">
        <v>0.997</v>
      </c>
      <c r="S2160" s="2">
        <v>0.98</v>
      </c>
      <c r="T2160" s="2">
        <v>9.7000000000000003E-2</v>
      </c>
      <c r="U2160" s="2">
        <v>0.253</v>
      </c>
      <c r="V2160" s="2">
        <v>0.19700000000000001</v>
      </c>
      <c r="W2160" s="2">
        <v>0.17100000000000001</v>
      </c>
      <c r="X2160" s="2">
        <v>0.45800000000000002</v>
      </c>
      <c r="Y2160" s="2">
        <v>0.33800000000000002</v>
      </c>
      <c r="Z2160" s="2">
        <v>0.19500000000000001</v>
      </c>
      <c r="AA2160" s="2">
        <v>0.93200000000000005</v>
      </c>
      <c r="AB2160" s="2">
        <v>0.999</v>
      </c>
      <c r="AC2160" s="2">
        <v>0.90100000000000002</v>
      </c>
      <c r="AD2160" s="2">
        <v>0.372</v>
      </c>
      <c r="AE2160" s="2">
        <v>0.80200000000000005</v>
      </c>
      <c r="AF2160" s="2">
        <v>8.9999999999999993E-3</v>
      </c>
      <c r="AG2160" s="2">
        <v>6.0000000000000001E-3</v>
      </c>
      <c r="AH2160" s="2">
        <v>0.68200000000000005</v>
      </c>
      <c r="AI2160" s="2">
        <v>0</v>
      </c>
      <c r="AJ2160" s="2">
        <v>0</v>
      </c>
      <c r="AK2160">
        <v>1136320</v>
      </c>
      <c r="AL2160">
        <v>67.8</v>
      </c>
      <c r="AM2160" t="s">
        <v>57</v>
      </c>
      <c r="AN2160" s="3">
        <v>0.77404747285897324</v>
      </c>
      <c r="AO2160" s="3">
        <v>1.184483621989219E-2</v>
      </c>
      <c r="AP2160" s="3">
        <v>0.77380478071317771</v>
      </c>
      <c r="AQ2160" s="3">
        <v>1.190629744290317E-2</v>
      </c>
      <c r="AR2160" s="3">
        <v>0.84370730396879667</v>
      </c>
      <c r="AS2160" s="3">
        <v>1.5894851628174941E-2</v>
      </c>
      <c r="AT2160" s="10">
        <v>2.8717517852783199E-3</v>
      </c>
      <c r="AU2160" s="1">
        <v>250.5625</v>
      </c>
      <c r="AV2160" s="5">
        <v>1753285.233706932</v>
      </c>
      <c r="AW2160" s="9">
        <v>0.69987058639526367</v>
      </c>
      <c r="AX2160">
        <v>24</v>
      </c>
      <c r="AY2160" t="s">
        <v>50</v>
      </c>
      <c r="AZ2160" s="9">
        <f>AVERAGE(MainTable[[#This Row],[f1]:[f4]])</f>
        <v>0.61919999999999997</v>
      </c>
      <c r="BA2160" s="9">
        <f>AVERAGE(MainTable[[#This Row],[l1]:[l3]])</f>
        <v>0.18233333333333332</v>
      </c>
      <c r="BB2160" s="9">
        <f>AVERAGE(MainTable[[#This Row],[n1]:[lsc]])</f>
        <v>0.51550000000000007</v>
      </c>
      <c r="BC2160" s="9">
        <f>AVERAGE(MainTable[[#This Row],[density]:[clsCoef]])</f>
        <v>0.63650000000000007</v>
      </c>
      <c r="BD2160" s="9">
        <f>AVERAGE(MainTable[[#This Row],[t2]:[t4]])</f>
        <v>0.23233333333333336</v>
      </c>
      <c r="BE2160" s="9">
        <f>AVERAGE(MainTable[[#This Row],[c1]:[c2]])</f>
        <v>0</v>
      </c>
      <c r="BF2160" s="9">
        <f>AVERAGE(MainTable[[#This Row],[n3]], MainTable[[#This Row],[n1]], MainTable[[#This Row],[n4]])</f>
        <v>0.23466666666666666</v>
      </c>
      <c r="BG2160" s="9" t="str">
        <f>VLOOKUP(MainTable[[#This Row],[model]],ModelNames,4,FALSE)</f>
        <v>Tree-based</v>
      </c>
      <c r="BH2160" s="9" cm="1">
        <f t="array" ref="BH2160">MEDIAN(IF($AM$2:$AM$2385=AM2160,$AN$2:$AN$2385))</f>
        <v>0.84387062005572167</v>
      </c>
      <c r="BI2160" s="9" t="str" cm="1">
        <f t="array" ref="BI2160">LEFT(A2160, MIN(IFERROR(FIND({"_binarized","_clean","_converted"}, A2160), LEN(A2160)+1))-1)</f>
        <v>KDD</v>
      </c>
    </row>
    <row r="2161" spans="1:61" x14ac:dyDescent="0.25">
      <c r="A2161" t="s">
        <v>193</v>
      </c>
      <c r="B2161" s="6">
        <v>111762</v>
      </c>
      <c r="C2161">
        <v>33</v>
      </c>
      <c r="D2161">
        <v>32</v>
      </c>
      <c r="E2161">
        <v>0</v>
      </c>
      <c r="F2161" s="1">
        <v>1</v>
      </c>
      <c r="G2161">
        <v>0</v>
      </c>
      <c r="H2161">
        <v>0</v>
      </c>
      <c r="I2161" s="1">
        <v>99.190160336094664</v>
      </c>
      <c r="J2161" s="1">
        <v>62.358254599188911</v>
      </c>
      <c r="K2161" s="1">
        <v>4.7795408233147967</v>
      </c>
      <c r="L2161" s="1">
        <v>42.216999999999999</v>
      </c>
      <c r="M2161" s="1">
        <v>10.9316</v>
      </c>
      <c r="N2161" s="2">
        <v>0.46500000000000002</v>
      </c>
      <c r="O2161" s="2">
        <v>0.748</v>
      </c>
      <c r="P2161" s="2">
        <v>0.504</v>
      </c>
      <c r="Q2161" s="2">
        <v>0.10299999999999999</v>
      </c>
      <c r="R2161" s="2">
        <v>0.997</v>
      </c>
      <c r="S2161" s="2">
        <v>0.995</v>
      </c>
      <c r="T2161" s="2">
        <v>8.1000000000000003E-2</v>
      </c>
      <c r="U2161" s="2">
        <v>0.3</v>
      </c>
      <c r="V2161" s="2">
        <v>0.27300000000000002</v>
      </c>
      <c r="W2161" s="2">
        <v>0.16700000000000001</v>
      </c>
      <c r="X2161" s="2">
        <v>0.44400000000000001</v>
      </c>
      <c r="Y2161" s="2">
        <v>0.32800000000000001</v>
      </c>
      <c r="Z2161" s="2">
        <v>0.22800000000000001</v>
      </c>
      <c r="AA2161" s="2">
        <v>0.90200000000000002</v>
      </c>
      <c r="AB2161" s="2">
        <v>1</v>
      </c>
      <c r="AC2161" s="2">
        <v>0.98599999999999999</v>
      </c>
      <c r="AD2161" s="2">
        <v>0.53800000000000003</v>
      </c>
      <c r="AE2161" s="2">
        <v>0.94599999999999995</v>
      </c>
      <c r="AF2161" s="2">
        <v>2E-3</v>
      </c>
      <c r="AG2161" s="2">
        <v>1E-3</v>
      </c>
      <c r="AH2161" s="2">
        <v>0.68799999999999994</v>
      </c>
      <c r="AI2161" s="2">
        <v>0</v>
      </c>
      <c r="AJ2161" s="2">
        <v>0</v>
      </c>
      <c r="AK2161">
        <v>11667206</v>
      </c>
      <c r="AL2161">
        <v>814.63</v>
      </c>
      <c r="AM2161" t="s">
        <v>49</v>
      </c>
      <c r="AN2161" s="3">
        <v>0.77336661159598319</v>
      </c>
      <c r="AO2161" s="3">
        <v>2.405959722900565E-3</v>
      </c>
      <c r="AP2161" s="3">
        <v>0.77323545516896952</v>
      </c>
      <c r="AQ2161" s="3">
        <v>2.4574583836678931E-3</v>
      </c>
      <c r="AR2161" s="3">
        <v>0.87388955399064883</v>
      </c>
      <c r="AS2161" s="3">
        <v>1.8926948238002939E-3</v>
      </c>
      <c r="AT2161" s="10">
        <v>3.4361600875854492E-2</v>
      </c>
      <c r="AU2161" s="1">
        <v>665.2734375</v>
      </c>
      <c r="AV2161" s="5">
        <v>3252613.2994733672</v>
      </c>
      <c r="AW2161" s="9">
        <v>180.04813742637629</v>
      </c>
      <c r="AX2161">
        <v>16</v>
      </c>
      <c r="AY2161" t="s">
        <v>50</v>
      </c>
      <c r="AZ2161" s="9">
        <f>AVERAGE(MainTable[[#This Row],[f1]:[f4]])</f>
        <v>0.6694</v>
      </c>
      <c r="BA2161" s="9">
        <f>AVERAGE(MainTable[[#This Row],[l1]:[l3]])</f>
        <v>0.218</v>
      </c>
      <c r="BB2161" s="9">
        <f>AVERAGE(MainTable[[#This Row],[n1]:[lsc]])</f>
        <v>0.51149999999999995</v>
      </c>
      <c r="BC2161" s="9">
        <f>AVERAGE(MainTable[[#This Row],[density]:[clsCoef]])</f>
        <v>0.76200000000000001</v>
      </c>
      <c r="BD2161" s="9">
        <f>AVERAGE(MainTable[[#This Row],[t2]:[t4]])</f>
        <v>0.23033333333333331</v>
      </c>
      <c r="BE2161" s="9">
        <f>AVERAGE(MainTable[[#This Row],[c1]:[c2]])</f>
        <v>0</v>
      </c>
      <c r="BF2161" s="9">
        <f>AVERAGE(MainTable[[#This Row],[n3]], MainTable[[#This Row],[n1]], MainTable[[#This Row],[n4]])</f>
        <v>0.24099999999999999</v>
      </c>
      <c r="BG2161" s="9" t="str">
        <f>VLOOKUP(MainTable[[#This Row],[model]],ModelNames,4,FALSE)</f>
        <v>Neural</v>
      </c>
      <c r="BH2161" s="9" cm="1">
        <f t="array" ref="BH2161">MEDIAN(IF($AM$2:$AM$2385=AM2161,$AN$2:$AN$2385))</f>
        <v>0.87620447459485384</v>
      </c>
      <c r="BI2161" s="9" t="str" cm="1">
        <f t="array" ref="BI2161">LEFT(A2161, MIN(IFERROR(FIND({"_binarized","_clean","_converted"}, A2161), LEN(A2161)+1))-1)</f>
        <v>road_safety</v>
      </c>
    </row>
    <row r="2162" spans="1:61" x14ac:dyDescent="0.25">
      <c r="A2162" t="s">
        <v>142</v>
      </c>
      <c r="B2162" s="6">
        <v>57580</v>
      </c>
      <c r="C2162">
        <v>55</v>
      </c>
      <c r="D2162">
        <v>54</v>
      </c>
      <c r="E2162">
        <v>0</v>
      </c>
      <c r="F2162" s="1">
        <v>1</v>
      </c>
      <c r="G2162">
        <v>0</v>
      </c>
      <c r="H2162">
        <v>0</v>
      </c>
      <c r="I2162" s="1">
        <v>238.44313131318179</v>
      </c>
      <c r="J2162" s="1">
        <v>18.97096984632887</v>
      </c>
      <c r="K2162" s="1">
        <v>1.4538211215154631</v>
      </c>
      <c r="L2162" s="1">
        <v>58.812800000000003</v>
      </c>
      <c r="M2162" s="1">
        <v>14.990600000000001</v>
      </c>
      <c r="N2162" s="2">
        <v>0.47499999999999998</v>
      </c>
      <c r="O2162" s="2">
        <v>0.79500000000000004</v>
      </c>
      <c r="P2162" s="2">
        <v>0.41599999999999998</v>
      </c>
      <c r="Q2162" s="2">
        <v>0</v>
      </c>
      <c r="R2162" s="2">
        <v>0.99299999999999999</v>
      </c>
      <c r="S2162" s="2">
        <v>0.97</v>
      </c>
      <c r="T2162" s="2">
        <v>6.4000000000000001E-2</v>
      </c>
      <c r="U2162" s="2">
        <v>0.27300000000000002</v>
      </c>
      <c r="V2162" s="2">
        <v>0.223</v>
      </c>
      <c r="W2162" s="2">
        <v>0.17899999999999999</v>
      </c>
      <c r="X2162" s="2">
        <v>0.48099999999999998</v>
      </c>
      <c r="Y2162" s="2">
        <v>0.35699999999999998</v>
      </c>
      <c r="Z2162" s="2">
        <v>0.186</v>
      </c>
      <c r="AA2162" s="2">
        <v>0.998</v>
      </c>
      <c r="AB2162" s="2">
        <v>1</v>
      </c>
      <c r="AC2162" s="2">
        <v>0.998</v>
      </c>
      <c r="AD2162" s="2">
        <v>0.80100000000000005</v>
      </c>
      <c r="AE2162" s="2">
        <v>0.98099999999999998</v>
      </c>
      <c r="AF2162" s="2">
        <v>4.0000000000000001E-3</v>
      </c>
      <c r="AG2162" s="2">
        <v>3.0000000000000001E-3</v>
      </c>
      <c r="AH2162" s="2">
        <v>0.72199999999999998</v>
      </c>
      <c r="AI2162" s="2">
        <v>0</v>
      </c>
      <c r="AJ2162" s="2">
        <v>0</v>
      </c>
      <c r="AK2162">
        <v>26370967</v>
      </c>
      <c r="AL2162">
        <v>1214.25</v>
      </c>
      <c r="AM2162" t="s">
        <v>49</v>
      </c>
      <c r="AN2162" s="3">
        <v>0.77082320250086844</v>
      </c>
      <c r="AO2162" s="3">
        <v>4.9775572400618954E-3</v>
      </c>
      <c r="AP2162" s="3">
        <v>0.77066380823748237</v>
      </c>
      <c r="AQ2162" s="3">
        <v>4.9846494618652204E-3</v>
      </c>
      <c r="AR2162" s="3">
        <v>0.85039284485840327</v>
      </c>
      <c r="AS2162" s="3">
        <v>5.2978470070098472E-3</v>
      </c>
      <c r="AT2162" s="10">
        <v>1.629996299743652E-2</v>
      </c>
      <c r="AU2162" s="1">
        <v>870.77734375</v>
      </c>
      <c r="AV2162" s="5">
        <v>3532523.3565901681</v>
      </c>
      <c r="AW2162" s="9">
        <v>240.99601030349729</v>
      </c>
      <c r="AX2162">
        <v>16</v>
      </c>
      <c r="AY2162" t="s">
        <v>50</v>
      </c>
      <c r="AZ2162" s="9">
        <f>AVERAGE(MainTable[[#This Row],[f1]:[f4]])</f>
        <v>0.63480000000000003</v>
      </c>
      <c r="BA2162" s="9">
        <f>AVERAGE(MainTable[[#This Row],[l1]:[l3]])</f>
        <v>0.18666666666666668</v>
      </c>
      <c r="BB2162" s="9">
        <f>AVERAGE(MainTable[[#This Row],[n1]:[lsc]])</f>
        <v>0.53349999999999997</v>
      </c>
      <c r="BC2162" s="9">
        <f>AVERAGE(MainTable[[#This Row],[density]:[clsCoef]])</f>
        <v>0.89949999999999997</v>
      </c>
      <c r="BD2162" s="9">
        <f>AVERAGE(MainTable[[#This Row],[t2]:[t4]])</f>
        <v>0.24299999999999999</v>
      </c>
      <c r="BE2162" s="9">
        <f>AVERAGE(MainTable[[#This Row],[c1]:[c2]])</f>
        <v>0</v>
      </c>
      <c r="BF2162" s="9">
        <f>AVERAGE(MainTable[[#This Row],[n3]], MainTable[[#This Row],[n1]], MainTable[[#This Row],[n4]])</f>
        <v>0.24066666666666667</v>
      </c>
      <c r="BG2162" s="9" t="str">
        <f>VLOOKUP(MainTable[[#This Row],[model]],ModelNames,4,FALSE)</f>
        <v>Neural</v>
      </c>
      <c r="BH2162" s="9" cm="1">
        <f t="array" ref="BH2162">MEDIAN(IF($AM$2:$AM$2385=AM2162,$AN$2:$AN$2385))</f>
        <v>0.87620447459485384</v>
      </c>
      <c r="BI2162" s="9" t="str" cm="1">
        <f t="array" ref="BI2162">LEFT(A2162, MIN(IFERROR(FIND({"_binarized","_clean","_converted"}, A2162), LEN(A2162)+1))-1)</f>
        <v>jannis</v>
      </c>
    </row>
    <row r="2163" spans="1:61" x14ac:dyDescent="0.25">
      <c r="A2163" t="s">
        <v>143</v>
      </c>
      <c r="B2163" s="6">
        <v>2984</v>
      </c>
      <c r="C2163">
        <v>145</v>
      </c>
      <c r="D2163">
        <v>144</v>
      </c>
      <c r="E2163">
        <v>0</v>
      </c>
      <c r="F2163" s="1">
        <v>1</v>
      </c>
      <c r="G2163">
        <v>0</v>
      </c>
      <c r="H2163">
        <v>0</v>
      </c>
      <c r="I2163" s="1">
        <v>5121.6338290480608</v>
      </c>
      <c r="J2163" s="1">
        <v>60.92546552335417</v>
      </c>
      <c r="K2163" s="1">
        <v>4.4127689117607334</v>
      </c>
      <c r="L2163" s="1">
        <v>47.893700000000003</v>
      </c>
      <c r="M2163" s="1">
        <v>5.9325000000000001</v>
      </c>
      <c r="N2163" s="2">
        <v>0.42499999999999999</v>
      </c>
      <c r="O2163" s="2">
        <v>0.56200000000000006</v>
      </c>
      <c r="P2163" s="2">
        <v>0.22600000000000001</v>
      </c>
      <c r="Q2163" s="2">
        <v>0</v>
      </c>
      <c r="R2163" s="2">
        <v>0.88400000000000001</v>
      </c>
      <c r="S2163" s="2">
        <v>0.86899999999999999</v>
      </c>
      <c r="T2163" s="2">
        <v>8.4000000000000005E-2</v>
      </c>
      <c r="U2163" s="2">
        <v>0.183</v>
      </c>
      <c r="V2163" s="2">
        <v>0.129</v>
      </c>
      <c r="W2163" s="2">
        <v>0.14099999999999999</v>
      </c>
      <c r="X2163" s="2">
        <v>0.46400000000000002</v>
      </c>
      <c r="Y2163" s="2">
        <v>0.27600000000000002</v>
      </c>
      <c r="Z2163" s="2">
        <v>0.13200000000000001</v>
      </c>
      <c r="AA2163" s="2">
        <v>0.96799999999999997</v>
      </c>
      <c r="AB2163" s="2">
        <v>0.99099999999999999</v>
      </c>
      <c r="AC2163" s="2">
        <v>0.98599999999999999</v>
      </c>
      <c r="AD2163" s="2">
        <v>0.73799999999999999</v>
      </c>
      <c r="AE2163" s="2">
        <v>0.91100000000000003</v>
      </c>
      <c r="AF2163" s="2">
        <v>4.8000000000000001E-2</v>
      </c>
      <c r="AG2163" s="2">
        <v>3.5000000000000003E-2</v>
      </c>
      <c r="AH2163" s="2">
        <v>0.72899999999999998</v>
      </c>
      <c r="AI2163" s="2">
        <v>0</v>
      </c>
      <c r="AJ2163" s="2">
        <v>0</v>
      </c>
      <c r="AK2163">
        <v>1008640</v>
      </c>
      <c r="AL2163">
        <v>113.73</v>
      </c>
      <c r="AM2163" t="s">
        <v>53</v>
      </c>
      <c r="AN2163" s="3">
        <v>0.77043382460400445</v>
      </c>
      <c r="AO2163" s="3">
        <v>2.078271431592197E-2</v>
      </c>
      <c r="AP2163" s="3">
        <v>0.76755797489602262</v>
      </c>
      <c r="AQ2163" s="3">
        <v>2.0698473878799091E-2</v>
      </c>
      <c r="AR2163" s="3">
        <v>0.83296761618047577</v>
      </c>
      <c r="AS2163" s="3">
        <v>2.2840114452429991E-2</v>
      </c>
      <c r="AT2163" s="10">
        <v>0.22936034202575681</v>
      </c>
      <c r="AU2163" s="1">
        <v>491.01953125</v>
      </c>
      <c r="AV2163" s="5">
        <v>13014.455653649091</v>
      </c>
      <c r="AW2163" s="9">
        <v>0.68524813652038574</v>
      </c>
      <c r="AX2163">
        <v>24</v>
      </c>
      <c r="AY2163" t="s">
        <v>50</v>
      </c>
      <c r="AZ2163" s="9">
        <f>AVERAGE(MainTable[[#This Row],[f1]:[f4]])</f>
        <v>0.5082000000000001</v>
      </c>
      <c r="BA2163" s="9">
        <f>AVERAGE(MainTable[[#This Row],[l1]:[l3]])</f>
        <v>0.13200000000000001</v>
      </c>
      <c r="BB2163" s="9">
        <f>AVERAGE(MainTable[[#This Row],[n1]:[lsc]])</f>
        <v>0.49533333333333335</v>
      </c>
      <c r="BC2163" s="9">
        <f>AVERAGE(MainTable[[#This Row],[density]:[clsCoef]])</f>
        <v>0.86199999999999999</v>
      </c>
      <c r="BD2163" s="9">
        <f>AVERAGE(MainTable[[#This Row],[t2]:[t4]])</f>
        <v>0.27066666666666667</v>
      </c>
      <c r="BE2163" s="9">
        <f>AVERAGE(MainTable[[#This Row],[c1]:[c2]])</f>
        <v>0</v>
      </c>
      <c r="BF2163" s="9">
        <f>AVERAGE(MainTable[[#This Row],[n3]], MainTable[[#This Row],[n1]], MainTable[[#This Row],[n4]])</f>
        <v>0.18300000000000002</v>
      </c>
      <c r="BG2163" s="9" t="str">
        <f>VLOOKUP(MainTable[[#This Row],[model]],ModelNames,4,FALSE)</f>
        <v>Instance-based</v>
      </c>
      <c r="BH2163" s="9" cm="1">
        <f t="array" ref="BH2163">MEDIAN(IF($AM$2:$AM$2385=AM2163,$AN$2:$AN$2385))</f>
        <v>0.85</v>
      </c>
      <c r="BI2163" s="9" t="str" cm="1">
        <f t="array" ref="BI2163">LEFT(A2163, MIN(IFERROR(FIND({"_binarized","_clean","_converted"}, A2163), LEN(A2163)+1))-1)</f>
        <v>jasmine</v>
      </c>
    </row>
    <row r="2164" spans="1:61" x14ac:dyDescent="0.25">
      <c r="A2164" t="s">
        <v>142</v>
      </c>
      <c r="B2164" s="6">
        <v>57580</v>
      </c>
      <c r="C2164">
        <v>55</v>
      </c>
      <c r="D2164">
        <v>54</v>
      </c>
      <c r="E2164">
        <v>0</v>
      </c>
      <c r="F2164" s="1">
        <v>1</v>
      </c>
      <c r="G2164">
        <v>0</v>
      </c>
      <c r="H2164">
        <v>0</v>
      </c>
      <c r="I2164" s="1">
        <v>238.44313131318179</v>
      </c>
      <c r="J2164" s="1">
        <v>18.97096984632887</v>
      </c>
      <c r="K2164" s="1">
        <v>1.4538211215154631</v>
      </c>
      <c r="L2164" s="1">
        <v>58.812800000000003</v>
      </c>
      <c r="M2164" s="1">
        <v>14.990600000000001</v>
      </c>
      <c r="N2164" s="2">
        <v>0.47499999999999998</v>
      </c>
      <c r="O2164" s="2">
        <v>0.79500000000000004</v>
      </c>
      <c r="P2164" s="2">
        <v>0.41599999999999998</v>
      </c>
      <c r="Q2164" s="2">
        <v>0</v>
      </c>
      <c r="R2164" s="2">
        <v>0.99299999999999999</v>
      </c>
      <c r="S2164" s="2">
        <v>0.97</v>
      </c>
      <c r="T2164" s="2">
        <v>6.4000000000000001E-2</v>
      </c>
      <c r="U2164" s="2">
        <v>0.27300000000000002</v>
      </c>
      <c r="V2164" s="2">
        <v>0.223</v>
      </c>
      <c r="W2164" s="2">
        <v>0.17899999999999999</v>
      </c>
      <c r="X2164" s="2">
        <v>0.48099999999999998</v>
      </c>
      <c r="Y2164" s="2">
        <v>0.35699999999999998</v>
      </c>
      <c r="Z2164" s="2">
        <v>0.186</v>
      </c>
      <c r="AA2164" s="2">
        <v>0.998</v>
      </c>
      <c r="AB2164" s="2">
        <v>1</v>
      </c>
      <c r="AC2164" s="2">
        <v>0.998</v>
      </c>
      <c r="AD2164" s="2">
        <v>0.80100000000000005</v>
      </c>
      <c r="AE2164" s="2">
        <v>0.98099999999999998</v>
      </c>
      <c r="AF2164" s="2">
        <v>4.0000000000000001E-3</v>
      </c>
      <c r="AG2164" s="2">
        <v>3.0000000000000001E-3</v>
      </c>
      <c r="AH2164" s="2">
        <v>0.72199999999999998</v>
      </c>
      <c r="AI2164" s="2">
        <v>0</v>
      </c>
      <c r="AJ2164" s="2">
        <v>0</v>
      </c>
      <c r="AK2164">
        <v>26370967</v>
      </c>
      <c r="AL2164">
        <v>1214.25</v>
      </c>
      <c r="AM2164" t="s">
        <v>51</v>
      </c>
      <c r="AN2164" s="3">
        <v>0.76955540118096566</v>
      </c>
      <c r="AO2164" s="3">
        <v>3.5513150096461109E-3</v>
      </c>
      <c r="AP2164" s="3">
        <v>0.76940098142755198</v>
      </c>
      <c r="AQ2164" s="3">
        <v>3.5605766415843492E-3</v>
      </c>
      <c r="AT2164" s="10">
        <v>74.484239816665649</v>
      </c>
      <c r="AU2164" s="1">
        <v>652.1328125</v>
      </c>
      <c r="AV2164" s="5">
        <v>773.04944162317452</v>
      </c>
      <c r="AW2164" s="9">
        <v>1113.99786901474</v>
      </c>
      <c r="AX2164">
        <v>12</v>
      </c>
      <c r="AY2164" t="s">
        <v>50</v>
      </c>
      <c r="AZ2164" s="9">
        <f>AVERAGE(MainTable[[#This Row],[f1]:[f4]])</f>
        <v>0.63480000000000003</v>
      </c>
      <c r="BA2164" s="9">
        <f>AVERAGE(MainTable[[#This Row],[l1]:[l3]])</f>
        <v>0.18666666666666668</v>
      </c>
      <c r="BB2164" s="9">
        <f>AVERAGE(MainTable[[#This Row],[n1]:[lsc]])</f>
        <v>0.53349999999999997</v>
      </c>
      <c r="BC2164" s="9">
        <f>AVERAGE(MainTable[[#This Row],[density]:[clsCoef]])</f>
        <v>0.89949999999999997</v>
      </c>
      <c r="BD2164" s="9">
        <f>AVERAGE(MainTable[[#This Row],[t2]:[t4]])</f>
        <v>0.24299999999999999</v>
      </c>
      <c r="BE2164" s="9">
        <f>AVERAGE(MainTable[[#This Row],[c1]:[c2]])</f>
        <v>0</v>
      </c>
      <c r="BF2164" s="9">
        <f>AVERAGE(MainTable[[#This Row],[n3]], MainTable[[#This Row],[n1]], MainTable[[#This Row],[n4]])</f>
        <v>0.24066666666666667</v>
      </c>
      <c r="BG2164" s="9" t="str">
        <f>VLOOKUP(MainTable[[#This Row],[model]],ModelNames,4,FALSE)</f>
        <v>Kernel/SVM</v>
      </c>
      <c r="BH2164" s="9" cm="1">
        <f t="array" ref="BH2164">MEDIAN(IF($AM$2:$AM$2385=AM2164,$AN$2:$AN$2385))</f>
        <v>0.87225452196382425</v>
      </c>
      <c r="BI2164" s="9" t="str" cm="1">
        <f t="array" ref="BI2164">LEFT(A2164, MIN(IFERROR(FIND({"_binarized","_clean","_converted"}, A2164), LEN(A2164)+1))-1)</f>
        <v>jannis</v>
      </c>
    </row>
    <row r="2165" spans="1:61" x14ac:dyDescent="0.25">
      <c r="A2165" t="s">
        <v>143</v>
      </c>
      <c r="B2165" s="6">
        <v>2984</v>
      </c>
      <c r="C2165">
        <v>145</v>
      </c>
      <c r="D2165">
        <v>144</v>
      </c>
      <c r="E2165">
        <v>0</v>
      </c>
      <c r="F2165" s="1">
        <v>1</v>
      </c>
      <c r="G2165">
        <v>0</v>
      </c>
      <c r="H2165">
        <v>0</v>
      </c>
      <c r="I2165" s="1">
        <v>5121.6338290480608</v>
      </c>
      <c r="J2165" s="1">
        <v>60.92546552335417</v>
      </c>
      <c r="K2165" s="1">
        <v>4.4127689117607334</v>
      </c>
      <c r="L2165" s="1">
        <v>47.893700000000003</v>
      </c>
      <c r="M2165" s="1">
        <v>5.9325000000000001</v>
      </c>
      <c r="N2165" s="2">
        <v>0.42499999999999999</v>
      </c>
      <c r="O2165" s="2">
        <v>0.56200000000000006</v>
      </c>
      <c r="P2165" s="2">
        <v>0.22600000000000001</v>
      </c>
      <c r="Q2165" s="2">
        <v>0</v>
      </c>
      <c r="R2165" s="2">
        <v>0.88400000000000001</v>
      </c>
      <c r="S2165" s="2">
        <v>0.86899999999999999</v>
      </c>
      <c r="T2165" s="2">
        <v>8.4000000000000005E-2</v>
      </c>
      <c r="U2165" s="2">
        <v>0.183</v>
      </c>
      <c r="V2165" s="2">
        <v>0.129</v>
      </c>
      <c r="W2165" s="2">
        <v>0.14099999999999999</v>
      </c>
      <c r="X2165" s="2">
        <v>0.46400000000000002</v>
      </c>
      <c r="Y2165" s="2">
        <v>0.27600000000000002</v>
      </c>
      <c r="Z2165" s="2">
        <v>0.13200000000000001</v>
      </c>
      <c r="AA2165" s="2">
        <v>0.96799999999999997</v>
      </c>
      <c r="AB2165" s="2">
        <v>0.99099999999999999</v>
      </c>
      <c r="AC2165" s="2">
        <v>0.98599999999999999</v>
      </c>
      <c r="AD2165" s="2">
        <v>0.73799999999999999</v>
      </c>
      <c r="AE2165" s="2">
        <v>0.91100000000000003</v>
      </c>
      <c r="AF2165" s="2">
        <v>4.8000000000000001E-2</v>
      </c>
      <c r="AG2165" s="2">
        <v>3.5000000000000003E-2</v>
      </c>
      <c r="AH2165" s="2">
        <v>0.72899999999999998</v>
      </c>
      <c r="AI2165" s="2">
        <v>0</v>
      </c>
      <c r="AJ2165" s="2">
        <v>0</v>
      </c>
      <c r="AK2165">
        <v>1008640</v>
      </c>
      <c r="AL2165">
        <v>113.73</v>
      </c>
      <c r="AM2165" t="s">
        <v>57</v>
      </c>
      <c r="AN2165" s="3">
        <v>0.76876496576843945</v>
      </c>
      <c r="AO2165" s="3">
        <v>1.144592377132848E-2</v>
      </c>
      <c r="AP2165" s="3">
        <v>0.76787445126095322</v>
      </c>
      <c r="AQ2165" s="3">
        <v>1.197043231436765E-2</v>
      </c>
      <c r="AR2165" s="3">
        <v>0.79662371335528448</v>
      </c>
      <c r="AS2165" s="3">
        <v>1.8363042401403681E-2</v>
      </c>
      <c r="AT2165" s="10">
        <v>3.4134387969970699E-3</v>
      </c>
      <c r="AU2165" s="1">
        <v>522.1953125</v>
      </c>
      <c r="AV2165" s="5">
        <v>874484.69930851436</v>
      </c>
      <c r="AW2165" s="9">
        <v>6.7471120357513428</v>
      </c>
      <c r="AX2165">
        <v>24</v>
      </c>
      <c r="AY2165" t="s">
        <v>50</v>
      </c>
      <c r="AZ2165" s="9">
        <f>AVERAGE(MainTable[[#This Row],[f1]:[f4]])</f>
        <v>0.5082000000000001</v>
      </c>
      <c r="BA2165" s="9">
        <f>AVERAGE(MainTable[[#This Row],[l1]:[l3]])</f>
        <v>0.13200000000000001</v>
      </c>
      <c r="BB2165" s="9">
        <f>AVERAGE(MainTable[[#This Row],[n1]:[lsc]])</f>
        <v>0.49533333333333335</v>
      </c>
      <c r="BC2165" s="9">
        <f>AVERAGE(MainTable[[#This Row],[density]:[clsCoef]])</f>
        <v>0.86199999999999999</v>
      </c>
      <c r="BD2165" s="9">
        <f>AVERAGE(MainTable[[#This Row],[t2]:[t4]])</f>
        <v>0.27066666666666667</v>
      </c>
      <c r="BE2165" s="9">
        <f>AVERAGE(MainTable[[#This Row],[c1]:[c2]])</f>
        <v>0</v>
      </c>
      <c r="BF2165" s="9">
        <f>AVERAGE(MainTable[[#This Row],[n3]], MainTable[[#This Row],[n1]], MainTable[[#This Row],[n4]])</f>
        <v>0.18300000000000002</v>
      </c>
      <c r="BG2165" s="9" t="str">
        <f>VLOOKUP(MainTable[[#This Row],[model]],ModelNames,4,FALSE)</f>
        <v>Tree-based</v>
      </c>
      <c r="BH2165" s="9" cm="1">
        <f t="array" ref="BH2165">MEDIAN(IF($AM$2:$AM$2385=AM2165,$AN$2:$AN$2385))</f>
        <v>0.84387062005572167</v>
      </c>
      <c r="BI2165" s="9" t="str" cm="1">
        <f t="array" ref="BI2165">LEFT(A2165, MIN(IFERROR(FIND({"_binarized","_clean","_converted"}, A2165), LEN(A2165)+1))-1)</f>
        <v>jasmine</v>
      </c>
    </row>
    <row r="2166" spans="1:61" x14ac:dyDescent="0.25">
      <c r="A2166" t="s">
        <v>176</v>
      </c>
      <c r="B2166" s="6">
        <v>5832</v>
      </c>
      <c r="C2166">
        <v>309</v>
      </c>
      <c r="D2166">
        <v>308</v>
      </c>
      <c r="E2166">
        <v>0</v>
      </c>
      <c r="F2166" s="1">
        <v>1</v>
      </c>
      <c r="G2166">
        <v>0</v>
      </c>
      <c r="H2166">
        <v>0</v>
      </c>
      <c r="I2166" s="1">
        <v>355.34736757260077</v>
      </c>
      <c r="J2166" s="1">
        <v>102.2759945545363</v>
      </c>
      <c r="K2166" s="1">
        <v>2.981846457024135</v>
      </c>
      <c r="L2166" s="1">
        <v>52.991799999999998</v>
      </c>
      <c r="M2166" s="1">
        <v>8.3987999999999996</v>
      </c>
      <c r="N2166" s="2">
        <v>0.435</v>
      </c>
      <c r="O2166" s="2">
        <v>0.68300000000000005</v>
      </c>
      <c r="P2166" s="2">
        <v>0.33900000000000002</v>
      </c>
      <c r="Q2166" s="2">
        <v>0</v>
      </c>
      <c r="R2166" s="2">
        <v>0.99199999999999999</v>
      </c>
      <c r="S2166" s="2">
        <v>0.74</v>
      </c>
      <c r="T2166" s="2">
        <v>2.9000000000000001E-2</v>
      </c>
      <c r="U2166" s="2">
        <v>0.245</v>
      </c>
      <c r="V2166" s="2">
        <v>0.193</v>
      </c>
      <c r="W2166" s="2">
        <v>0.17</v>
      </c>
      <c r="X2166" s="2">
        <v>0.49</v>
      </c>
      <c r="Y2166" s="2">
        <v>0.34</v>
      </c>
      <c r="Z2166" s="2">
        <v>0.159</v>
      </c>
      <c r="AA2166" s="2">
        <v>0.998</v>
      </c>
      <c r="AB2166" s="2">
        <v>0.999</v>
      </c>
      <c r="AC2166" s="2">
        <v>0.98199999999999998</v>
      </c>
      <c r="AD2166" s="2">
        <v>0.63400000000000001</v>
      </c>
      <c r="AE2166" s="2">
        <v>0.93100000000000005</v>
      </c>
      <c r="AF2166" s="2">
        <v>5.2999999999999999E-2</v>
      </c>
      <c r="AG2166" s="2">
        <v>0.03</v>
      </c>
      <c r="AH2166" s="2">
        <v>0.57099999999999995</v>
      </c>
      <c r="AI2166" s="2">
        <v>0</v>
      </c>
      <c r="AJ2166" s="2">
        <v>0</v>
      </c>
      <c r="AK2166">
        <v>14189014</v>
      </c>
      <c r="AL2166">
        <v>497.3</v>
      </c>
      <c r="AM2166" t="s">
        <v>55</v>
      </c>
      <c r="AN2166" s="3">
        <v>0.76783281228641842</v>
      </c>
      <c r="AO2166" s="3">
        <v>4.1697566882421336E-3</v>
      </c>
      <c r="AP2166" s="3">
        <v>0.76762458832284164</v>
      </c>
      <c r="AQ2166" s="3">
        <v>4.0876880883453908E-3</v>
      </c>
      <c r="AR2166" s="3">
        <v>0.86079798432985588</v>
      </c>
      <c r="AS2166" s="3">
        <v>7.0599657443595866E-3</v>
      </c>
      <c r="AT2166" s="10">
        <v>5.3110599517822273E-2</v>
      </c>
      <c r="AU2166" s="1">
        <v>484.5859375</v>
      </c>
      <c r="AV2166" s="5">
        <v>109865.0750127939</v>
      </c>
      <c r="AW2166" s="9">
        <v>99.738093137741089</v>
      </c>
      <c r="AX2166">
        <v>16</v>
      </c>
      <c r="AY2166" t="s">
        <v>50</v>
      </c>
      <c r="AZ2166" s="9">
        <f>AVERAGE(MainTable[[#This Row],[f1]:[f4]])</f>
        <v>0.55080000000000007</v>
      </c>
      <c r="BA2166" s="9">
        <f>AVERAGE(MainTable[[#This Row],[l1]:[l3]])</f>
        <v>0.15566666666666668</v>
      </c>
      <c r="BB2166" s="9">
        <f>AVERAGE(MainTable[[#This Row],[n1]:[lsc]])</f>
        <v>0.52600000000000002</v>
      </c>
      <c r="BC2166" s="9">
        <f>AVERAGE(MainTable[[#This Row],[density]:[clsCoef]])</f>
        <v>0.80800000000000005</v>
      </c>
      <c r="BD2166" s="9">
        <f>AVERAGE(MainTable[[#This Row],[t2]:[t4]])</f>
        <v>0.21799999999999997</v>
      </c>
      <c r="BE2166" s="9">
        <f>AVERAGE(MainTable[[#This Row],[c1]:[c2]])</f>
        <v>0</v>
      </c>
      <c r="BF2166" s="9">
        <f>AVERAGE(MainTable[[#This Row],[n3]], MainTable[[#This Row],[n1]], MainTable[[#This Row],[n4]])</f>
        <v>0.223</v>
      </c>
      <c r="BG2166" s="9" t="str">
        <f>VLOOKUP(MainTable[[#This Row],[model]],ModelNames,4,FALSE)</f>
        <v>Tree Ensemble</v>
      </c>
      <c r="BH2166" s="9" cm="1">
        <f t="array" ref="BH2166">MEDIAN(IF($AM$2:$AM$2385=AM2166,$AN$2:$AN$2385))</f>
        <v>0.88267425723439863</v>
      </c>
      <c r="BI2166" s="9" t="str" cm="1">
        <f t="array" ref="BI2166">LEFT(A2166, MIN(IFERROR(FIND({"_binarized","_clean","_converted"}, A2166), LEN(A2166)+1))-1)</f>
        <v>philippine</v>
      </c>
    </row>
    <row r="2167" spans="1:61" x14ac:dyDescent="0.25">
      <c r="A2167" t="s">
        <v>192</v>
      </c>
      <c r="B2167" s="6">
        <v>4970</v>
      </c>
      <c r="C2167">
        <v>13</v>
      </c>
      <c r="D2167">
        <v>12</v>
      </c>
      <c r="E2167">
        <v>0</v>
      </c>
      <c r="F2167" s="1">
        <v>1</v>
      </c>
      <c r="G2167">
        <v>8.3333333333333321</v>
      </c>
      <c r="H2167">
        <v>8.3332999999999995</v>
      </c>
      <c r="I2167" s="1">
        <v>1000000</v>
      </c>
      <c r="J2167" s="1">
        <v>8.7706304733341387</v>
      </c>
      <c r="K2167" s="1">
        <v>1.943496710443491</v>
      </c>
      <c r="L2167" s="1">
        <v>37.92</v>
      </c>
      <c r="M2167" s="1">
        <v>19.152200000000001</v>
      </c>
      <c r="N2167" s="2">
        <v>0.498</v>
      </c>
      <c r="O2167" s="2">
        <v>0.95299999999999996</v>
      </c>
      <c r="P2167" s="2">
        <v>0.82799999999999996</v>
      </c>
      <c r="Q2167" s="2">
        <v>0.25600000000000001</v>
      </c>
      <c r="R2167" s="2">
        <v>0.98199999999999998</v>
      </c>
      <c r="S2167" s="2">
        <v>0.97299999999999998</v>
      </c>
      <c r="T2167" s="2">
        <v>0.222</v>
      </c>
      <c r="U2167" s="2">
        <v>0.41899999999999998</v>
      </c>
      <c r="V2167" s="2">
        <v>0.38500000000000001</v>
      </c>
      <c r="W2167" s="2">
        <v>0.188</v>
      </c>
      <c r="X2167" s="2">
        <v>0.36699999999999999</v>
      </c>
      <c r="Y2167" s="2">
        <v>0.35099999999999998</v>
      </c>
      <c r="Z2167" s="2">
        <v>0.30499999999999999</v>
      </c>
      <c r="AA2167" s="2">
        <v>0.68</v>
      </c>
      <c r="AB2167" s="2">
        <v>0.999</v>
      </c>
      <c r="AC2167" s="2">
        <v>0.96399999999999997</v>
      </c>
      <c r="AD2167" s="2">
        <v>0.35399999999999998</v>
      </c>
      <c r="AE2167" s="2">
        <v>0.88200000000000001</v>
      </c>
      <c r="AF2167" s="2">
        <v>2E-3</v>
      </c>
      <c r="AG2167" s="2">
        <v>2E-3</v>
      </c>
      <c r="AH2167" s="2">
        <v>0.83299999999999996</v>
      </c>
      <c r="AI2167" s="2">
        <v>0</v>
      </c>
      <c r="AJ2167" s="2">
        <v>0</v>
      </c>
      <c r="AK2167">
        <v>165101</v>
      </c>
      <c r="AL2167">
        <v>20.170000000000002</v>
      </c>
      <c r="AM2167" t="s">
        <v>54</v>
      </c>
      <c r="AN2167" s="3">
        <v>0.76760563380281688</v>
      </c>
      <c r="AO2167" s="3">
        <v>8.5127548496201962E-3</v>
      </c>
      <c r="AP2167" s="3">
        <v>0.76746433141563297</v>
      </c>
      <c r="AQ2167" s="3">
        <v>8.6280562261057334E-3</v>
      </c>
      <c r="AR2167" s="3">
        <v>0.84603030658801914</v>
      </c>
      <c r="AS2167" s="3">
        <v>8.1907655527107305E-3</v>
      </c>
      <c r="AT2167" s="10">
        <v>0.1928513050079346</v>
      </c>
      <c r="AU2167" s="1">
        <v>350.97265625</v>
      </c>
      <c r="AV2167" s="5">
        <v>25771.150471579731</v>
      </c>
      <c r="AW2167" s="9">
        <v>3.787883043289185</v>
      </c>
      <c r="AX2167">
        <v>16</v>
      </c>
      <c r="AY2167" t="s">
        <v>50</v>
      </c>
      <c r="AZ2167" s="9">
        <f>AVERAGE(MainTable[[#This Row],[f1]:[f4]])</f>
        <v>0.7984</v>
      </c>
      <c r="BA2167" s="9">
        <f>AVERAGE(MainTable[[#This Row],[l1]:[l3]])</f>
        <v>0.34200000000000003</v>
      </c>
      <c r="BB2167" s="9">
        <f>AVERAGE(MainTable[[#This Row],[n1]:[lsc]])</f>
        <v>0.48166666666666669</v>
      </c>
      <c r="BC2167" s="9">
        <f>AVERAGE(MainTable[[#This Row],[density]:[clsCoef]])</f>
        <v>0.65900000000000003</v>
      </c>
      <c r="BD2167" s="9">
        <f>AVERAGE(MainTable[[#This Row],[t2]:[t4]])</f>
        <v>0.27899999999999997</v>
      </c>
      <c r="BE2167" s="9">
        <f>AVERAGE(MainTable[[#This Row],[c1]:[c2]])</f>
        <v>0</v>
      </c>
      <c r="BF2167" s="9">
        <f>AVERAGE(MainTable[[#This Row],[n3]], MainTable[[#This Row],[n1]], MainTable[[#This Row],[n4]])</f>
        <v>0.28133333333333327</v>
      </c>
      <c r="BG2167" s="9" t="str">
        <f>VLOOKUP(MainTable[[#This Row],[model]],ModelNames,4,FALSE)</f>
        <v>Tree Ensemble</v>
      </c>
      <c r="BH2167" s="9" cm="1">
        <f t="array" ref="BH2167">MEDIAN(IF($AM$2:$AM$2385=AM2167,$AN$2:$AN$2385))</f>
        <v>0.87316363636363636</v>
      </c>
      <c r="BI2167" s="9" t="str" cm="1">
        <f t="array" ref="BI2167">LEFT(A2167, MIN(IFERROR(FIND({"_binarized","_clean","_converted"}, A2167), LEN(A2167)+1))-1)</f>
        <v>rl</v>
      </c>
    </row>
    <row r="2168" spans="1:61" x14ac:dyDescent="0.25">
      <c r="A2168" t="s">
        <v>176</v>
      </c>
      <c r="B2168" s="6">
        <v>5832</v>
      </c>
      <c r="C2168">
        <v>309</v>
      </c>
      <c r="D2168">
        <v>308</v>
      </c>
      <c r="E2168">
        <v>0</v>
      </c>
      <c r="F2168" s="1">
        <v>1</v>
      </c>
      <c r="G2168">
        <v>0</v>
      </c>
      <c r="H2168">
        <v>0</v>
      </c>
      <c r="I2168" s="1">
        <v>355.34736757260077</v>
      </c>
      <c r="J2168" s="1">
        <v>102.2759945545363</v>
      </c>
      <c r="K2168" s="1">
        <v>2.981846457024135</v>
      </c>
      <c r="L2168" s="1">
        <v>52.991799999999998</v>
      </c>
      <c r="M2168" s="1">
        <v>8.3987999999999996</v>
      </c>
      <c r="N2168" s="2">
        <v>0.435</v>
      </c>
      <c r="O2168" s="2">
        <v>0.68300000000000005</v>
      </c>
      <c r="P2168" s="2">
        <v>0.33900000000000002</v>
      </c>
      <c r="Q2168" s="2">
        <v>0</v>
      </c>
      <c r="R2168" s="2">
        <v>0.99199999999999999</v>
      </c>
      <c r="S2168" s="2">
        <v>0.74</v>
      </c>
      <c r="T2168" s="2">
        <v>2.9000000000000001E-2</v>
      </c>
      <c r="U2168" s="2">
        <v>0.245</v>
      </c>
      <c r="V2168" s="2">
        <v>0.193</v>
      </c>
      <c r="W2168" s="2">
        <v>0.17</v>
      </c>
      <c r="X2168" s="2">
        <v>0.49</v>
      </c>
      <c r="Y2168" s="2">
        <v>0.34</v>
      </c>
      <c r="Z2168" s="2">
        <v>0.159</v>
      </c>
      <c r="AA2168" s="2">
        <v>0.998</v>
      </c>
      <c r="AB2168" s="2">
        <v>0.999</v>
      </c>
      <c r="AC2168" s="2">
        <v>0.98199999999999998</v>
      </c>
      <c r="AD2168" s="2">
        <v>0.63400000000000001</v>
      </c>
      <c r="AE2168" s="2">
        <v>0.93100000000000005</v>
      </c>
      <c r="AF2168" s="2">
        <v>5.2999999999999999E-2</v>
      </c>
      <c r="AG2168" s="2">
        <v>0.03</v>
      </c>
      <c r="AH2168" s="2">
        <v>0.57099999999999995</v>
      </c>
      <c r="AI2168" s="2">
        <v>0</v>
      </c>
      <c r="AJ2168" s="2">
        <v>0</v>
      </c>
      <c r="AK2168">
        <v>14189014</v>
      </c>
      <c r="AL2168">
        <v>497.3</v>
      </c>
      <c r="AM2168" t="s">
        <v>58</v>
      </c>
      <c r="AN2168" s="3">
        <v>0.76492171068006543</v>
      </c>
      <c r="AO2168" s="3">
        <v>1.2645542053154451E-2</v>
      </c>
      <c r="AP2168" s="3">
        <v>0.7647470959277014</v>
      </c>
      <c r="AQ2168" s="3">
        <v>1.262477200169392E-2</v>
      </c>
      <c r="AR2168" s="3">
        <v>0.85753502845832374</v>
      </c>
      <c r="AS2168" s="3">
        <v>9.2598926408342559E-3</v>
      </c>
      <c r="AT2168" s="10">
        <v>1.4112472534179689E-2</v>
      </c>
      <c r="AU2168" s="1">
        <v>476.671875</v>
      </c>
      <c r="AV2168" s="5">
        <v>413464.04649276932</v>
      </c>
      <c r="AW2168" s="9">
        <v>4.4666545391082764</v>
      </c>
      <c r="AX2168">
        <v>2</v>
      </c>
      <c r="AY2168" t="s">
        <v>50</v>
      </c>
      <c r="AZ2168" s="9">
        <f>AVERAGE(MainTable[[#This Row],[f1]:[f4]])</f>
        <v>0.55080000000000007</v>
      </c>
      <c r="BA2168" s="9">
        <f>AVERAGE(MainTable[[#This Row],[l1]:[l3]])</f>
        <v>0.15566666666666668</v>
      </c>
      <c r="BB2168" s="9">
        <f>AVERAGE(MainTable[[#This Row],[n1]:[lsc]])</f>
        <v>0.52600000000000002</v>
      </c>
      <c r="BC2168" s="9">
        <f>AVERAGE(MainTable[[#This Row],[density]:[clsCoef]])</f>
        <v>0.80800000000000005</v>
      </c>
      <c r="BD2168" s="9">
        <f>AVERAGE(MainTable[[#This Row],[t2]:[t4]])</f>
        <v>0.21799999999999997</v>
      </c>
      <c r="BE2168" s="9">
        <f>AVERAGE(MainTable[[#This Row],[c1]:[c2]])</f>
        <v>0</v>
      </c>
      <c r="BF2168" s="9">
        <f>AVERAGE(MainTable[[#This Row],[n3]], MainTable[[#This Row],[n1]], MainTable[[#This Row],[n4]])</f>
        <v>0.223</v>
      </c>
      <c r="BG2168" s="9" t="str">
        <f>VLOOKUP(MainTable[[#This Row],[model]],ModelNames,4,FALSE)</f>
        <v>Tree Ensemble</v>
      </c>
      <c r="BH2168" s="9" cm="1">
        <f t="array" ref="BH2168">MEDIAN(IF($AM$2:$AM$2385=AM2168,$AN$2:$AN$2385))</f>
        <v>0.86973139609339412</v>
      </c>
      <c r="BI2168" s="9" t="str" cm="1">
        <f t="array" ref="BI2168">LEFT(A2168, MIN(IFERROR(FIND({"_binarized","_clean","_converted"}, A2168), LEN(A2168)+1))-1)</f>
        <v>philippine</v>
      </c>
    </row>
    <row r="2169" spans="1:61" x14ac:dyDescent="0.25">
      <c r="A2169" t="s">
        <v>193</v>
      </c>
      <c r="B2169" s="6">
        <v>111762</v>
      </c>
      <c r="C2169">
        <v>33</v>
      </c>
      <c r="D2169">
        <v>32</v>
      </c>
      <c r="E2169">
        <v>0</v>
      </c>
      <c r="F2169" s="1">
        <v>1</v>
      </c>
      <c r="G2169">
        <v>0</v>
      </c>
      <c r="H2169">
        <v>0</v>
      </c>
      <c r="I2169" s="1">
        <v>99.190160336094664</v>
      </c>
      <c r="J2169" s="1">
        <v>62.358254599188911</v>
      </c>
      <c r="K2169" s="1">
        <v>4.7795408233147967</v>
      </c>
      <c r="L2169" s="1">
        <v>42.216999999999999</v>
      </c>
      <c r="M2169" s="1">
        <v>10.9316</v>
      </c>
      <c r="N2169" s="2">
        <v>0.46500000000000002</v>
      </c>
      <c r="O2169" s="2">
        <v>0.748</v>
      </c>
      <c r="P2169" s="2">
        <v>0.504</v>
      </c>
      <c r="Q2169" s="2">
        <v>0.10299999999999999</v>
      </c>
      <c r="R2169" s="2">
        <v>0.997</v>
      </c>
      <c r="S2169" s="2">
        <v>0.995</v>
      </c>
      <c r="T2169" s="2">
        <v>8.1000000000000003E-2</v>
      </c>
      <c r="U2169" s="2">
        <v>0.3</v>
      </c>
      <c r="V2169" s="2">
        <v>0.27300000000000002</v>
      </c>
      <c r="W2169" s="2">
        <v>0.16700000000000001</v>
      </c>
      <c r="X2169" s="2">
        <v>0.44400000000000001</v>
      </c>
      <c r="Y2169" s="2">
        <v>0.32800000000000001</v>
      </c>
      <c r="Z2169" s="2">
        <v>0.22800000000000001</v>
      </c>
      <c r="AA2169" s="2">
        <v>0.90200000000000002</v>
      </c>
      <c r="AB2169" s="2">
        <v>1</v>
      </c>
      <c r="AC2169" s="2">
        <v>0.98599999999999999</v>
      </c>
      <c r="AD2169" s="2">
        <v>0.53800000000000003</v>
      </c>
      <c r="AE2169" s="2">
        <v>0.94599999999999995</v>
      </c>
      <c r="AF2169" s="2">
        <v>2E-3</v>
      </c>
      <c r="AG2169" s="2">
        <v>1E-3</v>
      </c>
      <c r="AH2169" s="2">
        <v>0.68799999999999994</v>
      </c>
      <c r="AI2169" s="2">
        <v>0</v>
      </c>
      <c r="AJ2169" s="2">
        <v>0</v>
      </c>
      <c r="AK2169">
        <v>11667206</v>
      </c>
      <c r="AL2169">
        <v>814.63</v>
      </c>
      <c r="AM2169" t="s">
        <v>59</v>
      </c>
      <c r="AN2169" s="3">
        <v>0.76417747585345697</v>
      </c>
      <c r="AO2169" s="3">
        <v>4.111182289417801E-3</v>
      </c>
      <c r="AP2169" s="3">
        <v>0.76396401962059302</v>
      </c>
      <c r="AQ2169" s="3">
        <v>4.1559559353631162E-3</v>
      </c>
      <c r="AR2169" s="3">
        <v>0.84790576641022741</v>
      </c>
      <c r="AS2169" s="3">
        <v>3.0502357252012429E-3</v>
      </c>
      <c r="AT2169" s="10">
        <v>0.18029880523681641</v>
      </c>
      <c r="AU2169" s="1">
        <v>682.875</v>
      </c>
      <c r="AV2169" s="5">
        <v>619887.63515765092</v>
      </c>
      <c r="AW2169" s="9">
        <v>2.2801756858825679</v>
      </c>
      <c r="AX2169">
        <v>1</v>
      </c>
      <c r="AY2169" t="s">
        <v>50</v>
      </c>
      <c r="AZ2169" s="9">
        <f>AVERAGE(MainTable[[#This Row],[f1]:[f4]])</f>
        <v>0.6694</v>
      </c>
      <c r="BA2169" s="9">
        <f>AVERAGE(MainTable[[#This Row],[l1]:[l3]])</f>
        <v>0.218</v>
      </c>
      <c r="BB2169" s="9">
        <f>AVERAGE(MainTable[[#This Row],[n1]:[lsc]])</f>
        <v>0.51149999999999995</v>
      </c>
      <c r="BC2169" s="9">
        <f>AVERAGE(MainTable[[#This Row],[density]:[clsCoef]])</f>
        <v>0.76200000000000001</v>
      </c>
      <c r="BD2169" s="9">
        <f>AVERAGE(MainTable[[#This Row],[t2]:[t4]])</f>
        <v>0.23033333333333331</v>
      </c>
      <c r="BE2169" s="9">
        <f>AVERAGE(MainTable[[#This Row],[c1]:[c2]])</f>
        <v>0</v>
      </c>
      <c r="BF2169" s="9">
        <f>AVERAGE(MainTable[[#This Row],[n3]], MainTable[[#This Row],[n1]], MainTable[[#This Row],[n4]])</f>
        <v>0.24099999999999999</v>
      </c>
      <c r="BG2169" s="9" t="str">
        <f>VLOOKUP(MainTable[[#This Row],[model]],ModelNames,4,FALSE)</f>
        <v>Tree Ensemble</v>
      </c>
      <c r="BH2169" s="9" cm="1">
        <f t="array" ref="BH2169">MEDIAN(IF($AM$2:$AM$2385=AM2169,$AN$2:$AN$2385))</f>
        <v>0.86949265687583444</v>
      </c>
      <c r="BI2169" s="9" t="str" cm="1">
        <f t="array" ref="BI2169">LEFT(A2169, MIN(IFERROR(FIND({"_binarized","_clean","_converted"}, A2169), LEN(A2169)+1))-1)</f>
        <v>road_safety</v>
      </c>
    </row>
    <row r="2170" spans="1:61" x14ac:dyDescent="0.25">
      <c r="A2170" t="s">
        <v>131</v>
      </c>
      <c r="B2170" s="6">
        <v>1212</v>
      </c>
      <c r="C2170">
        <v>101</v>
      </c>
      <c r="D2170">
        <v>100</v>
      </c>
      <c r="E2170">
        <v>0</v>
      </c>
      <c r="F2170" s="1">
        <v>1</v>
      </c>
      <c r="G2170">
        <v>0</v>
      </c>
      <c r="H2170">
        <v>0</v>
      </c>
      <c r="I2170" s="1">
        <v>0.99999900000100006</v>
      </c>
      <c r="J2170" s="1">
        <v>9.5428933570083583</v>
      </c>
      <c r="K2170" s="1">
        <v>3.0009563503760832</v>
      </c>
      <c r="L2170" s="1">
        <v>192.95349999999999</v>
      </c>
      <c r="M2170" s="1">
        <v>37.032200000000003</v>
      </c>
      <c r="N2170" s="2">
        <v>0.36699999999999999</v>
      </c>
      <c r="O2170" s="2">
        <v>0.997</v>
      </c>
      <c r="P2170" s="2">
        <v>0.53600000000000003</v>
      </c>
      <c r="Q2170" s="2">
        <v>1E-3</v>
      </c>
      <c r="R2170" s="2">
        <v>0.99299999999999999</v>
      </c>
      <c r="S2170" s="2">
        <v>0.33900000000000002</v>
      </c>
      <c r="T2170" s="2">
        <v>1E-3</v>
      </c>
      <c r="U2170" s="2">
        <v>0.25800000000000001</v>
      </c>
      <c r="V2170" s="2">
        <v>0.159</v>
      </c>
      <c r="W2170" s="2">
        <v>0.217</v>
      </c>
      <c r="X2170" s="2">
        <v>0.46100000000000002</v>
      </c>
      <c r="Y2170" s="2">
        <v>0.40600000000000003</v>
      </c>
      <c r="Z2170" s="2">
        <v>0.40699999999999997</v>
      </c>
      <c r="AA2170" s="2">
        <v>0.96499999999999997</v>
      </c>
      <c r="AB2170" s="2">
        <v>0.998</v>
      </c>
      <c r="AC2170" s="2">
        <v>0.63200000000000001</v>
      </c>
      <c r="AD2170" s="2">
        <v>4.7E-2</v>
      </c>
      <c r="AE2170" s="2">
        <v>0.57199999999999995</v>
      </c>
      <c r="AF2170" s="2">
        <v>8.3000000000000004E-2</v>
      </c>
      <c r="AG2170" s="2">
        <v>1E-3</v>
      </c>
      <c r="AH2170" s="2">
        <v>0.01</v>
      </c>
      <c r="AI2170" s="2">
        <v>0</v>
      </c>
      <c r="AJ2170" s="2">
        <v>0</v>
      </c>
      <c r="AK2170">
        <v>837834</v>
      </c>
      <c r="AL2170">
        <v>6.58</v>
      </c>
      <c r="AM2170" t="s">
        <v>62</v>
      </c>
      <c r="AN2170" s="3">
        <v>0.76320783593510877</v>
      </c>
      <c r="AO2170" s="3">
        <v>2.8942513799568879E-2</v>
      </c>
      <c r="AP2170" s="3">
        <v>0.75089301804768982</v>
      </c>
      <c r="AQ2170" s="3">
        <v>3.3902015016884571E-2</v>
      </c>
      <c r="AT2170" s="10">
        <v>2.3825168609619141E-3</v>
      </c>
      <c r="AU2170" s="1">
        <v>343.62890625</v>
      </c>
      <c r="AV2170" s="5">
        <v>509964.91143800662</v>
      </c>
      <c r="AW2170" s="9">
        <v>0.1266472339630127</v>
      </c>
      <c r="AX2170">
        <v>6</v>
      </c>
      <c r="AY2170" t="s">
        <v>50</v>
      </c>
      <c r="AZ2170" s="9">
        <f>AVERAGE(MainTable[[#This Row],[f1]:[f4]])</f>
        <v>0.57319999999999993</v>
      </c>
      <c r="BA2170" s="9">
        <f>AVERAGE(MainTable[[#This Row],[l1]:[l3]])</f>
        <v>0.13933333333333334</v>
      </c>
      <c r="BB2170" s="9">
        <f>AVERAGE(MainTable[[#This Row],[n1]:[lsc]])</f>
        <v>0.57566666666666666</v>
      </c>
      <c r="BC2170" s="9">
        <f>AVERAGE(MainTable[[#This Row],[density]:[clsCoef]])</f>
        <v>0.33950000000000002</v>
      </c>
      <c r="BD2170" s="9">
        <f>AVERAGE(MainTable[[#This Row],[t2]:[t4]])</f>
        <v>3.1333333333333331E-2</v>
      </c>
      <c r="BE2170" s="9">
        <f>AVERAGE(MainTable[[#This Row],[c1]:[c2]])</f>
        <v>0</v>
      </c>
      <c r="BF2170" s="9">
        <f>AVERAGE(MainTable[[#This Row],[n3]], MainTable[[#This Row],[n1]], MainTable[[#This Row],[n4]])</f>
        <v>0.34333333333333332</v>
      </c>
      <c r="BG2170" s="9" t="str">
        <f>VLOOKUP(MainTable[[#This Row],[model]],ModelNames,4,FALSE)</f>
        <v>Linear</v>
      </c>
      <c r="BH2170" s="9" cm="1">
        <f t="array" ref="BH2170">MEDIAN(IF($AM$2:$AM$2385=AM2170,$AN$2:$AN$2385))</f>
        <v>0.84909999999999997</v>
      </c>
      <c r="BI2170" s="9" t="str" cm="1">
        <f t="array" ref="BI2170">LEFT(A2170, MIN(IFERROR(FIND({"_binarized","_clean","_converted"}, A2170), LEN(A2170)+1))-1)</f>
        <v>hill_valley</v>
      </c>
    </row>
    <row r="2171" spans="1:61" x14ac:dyDescent="0.25">
      <c r="A2171" t="s">
        <v>146</v>
      </c>
      <c r="B2171" s="6">
        <v>5032</v>
      </c>
      <c r="C2171">
        <v>46</v>
      </c>
      <c r="D2171">
        <v>44</v>
      </c>
      <c r="E2171">
        <v>1</v>
      </c>
      <c r="F2171" s="1">
        <v>1</v>
      </c>
      <c r="G2171">
        <v>0</v>
      </c>
      <c r="H2171">
        <v>0</v>
      </c>
      <c r="I2171" s="1">
        <v>945.10592979041826</v>
      </c>
      <c r="J2171" s="1">
        <v>139.0637739140391</v>
      </c>
      <c r="K2171" s="1">
        <v>6.9415908600540366</v>
      </c>
      <c r="L2171" s="1">
        <v>51.868200000000002</v>
      </c>
      <c r="M2171" s="1">
        <v>9.5664999999999996</v>
      </c>
      <c r="N2171" s="2">
        <v>0.432</v>
      </c>
      <c r="O2171" s="2">
        <v>0.78100000000000003</v>
      </c>
      <c r="P2171" s="2">
        <v>0.33800000000000002</v>
      </c>
      <c r="Q2171" s="2">
        <v>0</v>
      </c>
      <c r="R2171" s="2">
        <v>0.997</v>
      </c>
      <c r="S2171" s="2">
        <v>0.98</v>
      </c>
      <c r="T2171" s="2">
        <v>9.7000000000000003E-2</v>
      </c>
      <c r="U2171" s="2">
        <v>0.253</v>
      </c>
      <c r="V2171" s="2">
        <v>0.19700000000000001</v>
      </c>
      <c r="W2171" s="2">
        <v>0.17100000000000001</v>
      </c>
      <c r="X2171" s="2">
        <v>0.45800000000000002</v>
      </c>
      <c r="Y2171" s="2">
        <v>0.33800000000000002</v>
      </c>
      <c r="Z2171" s="2">
        <v>0.19500000000000001</v>
      </c>
      <c r="AA2171" s="2">
        <v>0.93200000000000005</v>
      </c>
      <c r="AB2171" s="2">
        <v>0.999</v>
      </c>
      <c r="AC2171" s="2">
        <v>0.90100000000000002</v>
      </c>
      <c r="AD2171" s="2">
        <v>0.372</v>
      </c>
      <c r="AE2171" s="2">
        <v>0.80200000000000005</v>
      </c>
      <c r="AF2171" s="2">
        <v>8.9999999999999993E-3</v>
      </c>
      <c r="AG2171" s="2">
        <v>6.0000000000000001E-3</v>
      </c>
      <c r="AH2171" s="2">
        <v>0.68200000000000005</v>
      </c>
      <c r="AI2171" s="2">
        <v>0</v>
      </c>
      <c r="AJ2171" s="2">
        <v>0</v>
      </c>
      <c r="AK2171">
        <v>1136320</v>
      </c>
      <c r="AL2171">
        <v>67.8</v>
      </c>
      <c r="AM2171" t="s">
        <v>49</v>
      </c>
      <c r="AN2171" s="3">
        <v>0.76291506176446777</v>
      </c>
      <c r="AO2171" s="3">
        <v>9.8244880192569078E-3</v>
      </c>
      <c r="AP2171" s="3">
        <v>0.7628393092756941</v>
      </c>
      <c r="AQ2171" s="3">
        <v>9.8336844193343733E-3</v>
      </c>
      <c r="AR2171" s="3">
        <v>0.86104781892757809</v>
      </c>
      <c r="AS2171" s="3">
        <v>5.9411778235195483E-3</v>
      </c>
      <c r="AT2171" s="10">
        <v>7.1368217468261719E-3</v>
      </c>
      <c r="AU2171" s="1">
        <v>327.34375</v>
      </c>
      <c r="AV2171" s="5">
        <v>705496.11278145248</v>
      </c>
      <c r="AW2171" s="9">
        <v>58.93895149230957</v>
      </c>
      <c r="AX2171">
        <v>16</v>
      </c>
      <c r="AY2171" t="s">
        <v>50</v>
      </c>
      <c r="AZ2171" s="9">
        <f>AVERAGE(MainTable[[#This Row],[f1]:[f4]])</f>
        <v>0.61919999999999997</v>
      </c>
      <c r="BA2171" s="9">
        <f>AVERAGE(MainTable[[#This Row],[l1]:[l3]])</f>
        <v>0.18233333333333332</v>
      </c>
      <c r="BB2171" s="9">
        <f>AVERAGE(MainTable[[#This Row],[n1]:[lsc]])</f>
        <v>0.51550000000000007</v>
      </c>
      <c r="BC2171" s="9">
        <f>AVERAGE(MainTable[[#This Row],[density]:[clsCoef]])</f>
        <v>0.63650000000000007</v>
      </c>
      <c r="BD2171" s="9">
        <f>AVERAGE(MainTable[[#This Row],[t2]:[t4]])</f>
        <v>0.23233333333333336</v>
      </c>
      <c r="BE2171" s="9">
        <f>AVERAGE(MainTable[[#This Row],[c1]:[c2]])</f>
        <v>0</v>
      </c>
      <c r="BF2171" s="9">
        <f>AVERAGE(MainTable[[#This Row],[n3]], MainTable[[#This Row],[n1]], MainTable[[#This Row],[n4]])</f>
        <v>0.23466666666666666</v>
      </c>
      <c r="BG2171" s="9" t="str">
        <f>VLOOKUP(MainTable[[#This Row],[model]],ModelNames,4,FALSE)</f>
        <v>Neural</v>
      </c>
      <c r="BH2171" s="9" cm="1">
        <f t="array" ref="BH2171">MEDIAN(IF($AM$2:$AM$2385=AM2171,$AN$2:$AN$2385))</f>
        <v>0.87620447459485384</v>
      </c>
      <c r="BI2171" s="9" t="str" cm="1">
        <f t="array" ref="BI2171">LEFT(A2171, MIN(IFERROR(FIND({"_binarized","_clean","_converted"}, A2171), LEN(A2171)+1))-1)</f>
        <v>KDD</v>
      </c>
    </row>
    <row r="2172" spans="1:61" x14ac:dyDescent="0.25">
      <c r="A2172" t="s">
        <v>143</v>
      </c>
      <c r="B2172" s="6">
        <v>2984</v>
      </c>
      <c r="C2172">
        <v>145</v>
      </c>
      <c r="D2172">
        <v>144</v>
      </c>
      <c r="E2172">
        <v>0</v>
      </c>
      <c r="F2172" s="1">
        <v>1</v>
      </c>
      <c r="G2172">
        <v>0</v>
      </c>
      <c r="H2172">
        <v>0</v>
      </c>
      <c r="I2172" s="1">
        <v>5121.6338290480608</v>
      </c>
      <c r="J2172" s="1">
        <v>60.92546552335417</v>
      </c>
      <c r="K2172" s="1">
        <v>4.4127689117607334</v>
      </c>
      <c r="L2172" s="1">
        <v>47.893700000000003</v>
      </c>
      <c r="M2172" s="1">
        <v>5.9325000000000001</v>
      </c>
      <c r="N2172" s="2">
        <v>0.42499999999999999</v>
      </c>
      <c r="O2172" s="2">
        <v>0.56200000000000006</v>
      </c>
      <c r="P2172" s="2">
        <v>0.22600000000000001</v>
      </c>
      <c r="Q2172" s="2">
        <v>0</v>
      </c>
      <c r="R2172" s="2">
        <v>0.88400000000000001</v>
      </c>
      <c r="S2172" s="2">
        <v>0.86899999999999999</v>
      </c>
      <c r="T2172" s="2">
        <v>8.4000000000000005E-2</v>
      </c>
      <c r="U2172" s="2">
        <v>0.183</v>
      </c>
      <c r="V2172" s="2">
        <v>0.129</v>
      </c>
      <c r="W2172" s="2">
        <v>0.14099999999999999</v>
      </c>
      <c r="X2172" s="2">
        <v>0.46400000000000002</v>
      </c>
      <c r="Y2172" s="2">
        <v>0.27600000000000002</v>
      </c>
      <c r="Z2172" s="2">
        <v>0.13200000000000001</v>
      </c>
      <c r="AA2172" s="2">
        <v>0.96799999999999997</v>
      </c>
      <c r="AB2172" s="2">
        <v>0.99099999999999999</v>
      </c>
      <c r="AC2172" s="2">
        <v>0.98599999999999999</v>
      </c>
      <c r="AD2172" s="2">
        <v>0.73799999999999999</v>
      </c>
      <c r="AE2172" s="2">
        <v>0.91100000000000003</v>
      </c>
      <c r="AF2172" s="2">
        <v>4.8000000000000001E-2</v>
      </c>
      <c r="AG2172" s="2">
        <v>3.5000000000000003E-2</v>
      </c>
      <c r="AH2172" s="2">
        <v>0.72899999999999998</v>
      </c>
      <c r="AI2172" s="2">
        <v>0</v>
      </c>
      <c r="AJ2172" s="2">
        <v>0</v>
      </c>
      <c r="AK2172">
        <v>1008640</v>
      </c>
      <c r="AL2172">
        <v>113.73</v>
      </c>
      <c r="AM2172" t="s">
        <v>60</v>
      </c>
      <c r="AN2172" s="3">
        <v>0.76239643407192559</v>
      </c>
      <c r="AO2172" s="3">
        <v>1.355467581973558E-2</v>
      </c>
      <c r="AP2172" s="3">
        <v>0.76148473497119595</v>
      </c>
      <c r="AQ2172" s="3">
        <v>1.379367217481128E-2</v>
      </c>
      <c r="AT2172" s="10">
        <v>3.0872821807861328E-3</v>
      </c>
      <c r="AU2172" s="1">
        <v>499.375</v>
      </c>
      <c r="AV2172" s="5">
        <v>966869.830874971</v>
      </c>
      <c r="AW2172" s="9">
        <v>0.62850737571716309</v>
      </c>
      <c r="AX2172">
        <v>16</v>
      </c>
      <c r="AY2172" t="s">
        <v>50</v>
      </c>
      <c r="AZ2172" s="9">
        <f>AVERAGE(MainTable[[#This Row],[f1]:[f4]])</f>
        <v>0.5082000000000001</v>
      </c>
      <c r="BA2172" s="9">
        <f>AVERAGE(MainTable[[#This Row],[l1]:[l3]])</f>
        <v>0.13200000000000001</v>
      </c>
      <c r="BB2172" s="9">
        <f>AVERAGE(MainTable[[#This Row],[n1]:[lsc]])</f>
        <v>0.49533333333333335</v>
      </c>
      <c r="BC2172" s="9">
        <f>AVERAGE(MainTable[[#This Row],[density]:[clsCoef]])</f>
        <v>0.86199999999999999</v>
      </c>
      <c r="BD2172" s="9">
        <f>AVERAGE(MainTable[[#This Row],[t2]:[t4]])</f>
        <v>0.27066666666666667</v>
      </c>
      <c r="BE2172" s="9">
        <f>AVERAGE(MainTable[[#This Row],[c1]:[c2]])</f>
        <v>0</v>
      </c>
      <c r="BF2172" s="9">
        <f>AVERAGE(MainTable[[#This Row],[n3]], MainTable[[#This Row],[n1]], MainTable[[#This Row],[n4]])</f>
        <v>0.18300000000000002</v>
      </c>
      <c r="BG2172" s="9" t="str">
        <f>VLOOKUP(MainTable[[#This Row],[model]],ModelNames,4,FALSE)</f>
        <v>Linear</v>
      </c>
      <c r="BH2172" s="9" cm="1">
        <f t="array" ref="BH2172">MEDIAN(IF($AM$2:$AM$2385=AM2172,$AN$2:$AN$2385))</f>
        <v>0.84154689776823377</v>
      </c>
      <c r="BI2172" s="9" t="str" cm="1">
        <f t="array" ref="BI2172">LEFT(A2172, MIN(IFERROR(FIND({"_binarized","_clean","_converted"}, A2172), LEN(A2172)+1))-1)</f>
        <v>jasmine</v>
      </c>
    </row>
    <row r="2173" spans="1:61" x14ac:dyDescent="0.25">
      <c r="A2173" t="s">
        <v>103</v>
      </c>
      <c r="B2173" s="6">
        <v>16644</v>
      </c>
      <c r="C2173">
        <v>18</v>
      </c>
      <c r="D2173">
        <v>17</v>
      </c>
      <c r="E2173">
        <v>0</v>
      </c>
      <c r="F2173" s="1">
        <v>1</v>
      </c>
      <c r="G2173">
        <v>5.8823529411764701</v>
      </c>
      <c r="H2173">
        <v>5.8823999999999996</v>
      </c>
      <c r="I2173" s="1">
        <v>1000000</v>
      </c>
      <c r="J2173" s="1">
        <v>53.113446998022887</v>
      </c>
      <c r="K2173" s="1">
        <v>3.4450689130576921</v>
      </c>
      <c r="L2173" s="1">
        <v>45.501300000000001</v>
      </c>
      <c r="M2173" s="1">
        <v>22.127700000000001</v>
      </c>
      <c r="N2173" s="2">
        <v>0.45600000000000002</v>
      </c>
      <c r="O2173" s="2">
        <v>0.83899999999999997</v>
      </c>
      <c r="P2173" s="2">
        <v>0.53900000000000003</v>
      </c>
      <c r="Q2173" s="2">
        <v>0.159</v>
      </c>
      <c r="R2173" s="2">
        <v>0.999</v>
      </c>
      <c r="S2173" s="2">
        <v>0.997</v>
      </c>
      <c r="T2173" s="2">
        <v>0.185</v>
      </c>
      <c r="U2173" s="2">
        <v>0.318</v>
      </c>
      <c r="V2173" s="2">
        <v>0.28000000000000003</v>
      </c>
      <c r="W2173" s="2">
        <v>0.158</v>
      </c>
      <c r="X2173" s="2">
        <v>0.34100000000000003</v>
      </c>
      <c r="Y2173" s="2">
        <v>0.26900000000000002</v>
      </c>
      <c r="Z2173" s="2">
        <v>0.254</v>
      </c>
      <c r="AA2173" s="2">
        <v>0.63300000000000001</v>
      </c>
      <c r="AB2173" s="2">
        <v>1</v>
      </c>
      <c r="AC2173" s="2">
        <v>0.96899999999999997</v>
      </c>
      <c r="AD2173" s="2">
        <v>0.373</v>
      </c>
      <c r="AE2173" s="2">
        <v>0.89100000000000001</v>
      </c>
      <c r="AF2173" s="2">
        <v>1E-3</v>
      </c>
      <c r="AG2173" s="2">
        <v>1E-3</v>
      </c>
      <c r="AH2173" s="2">
        <v>0.82399999999999995</v>
      </c>
      <c r="AI2173" s="2">
        <v>0</v>
      </c>
      <c r="AJ2173" s="2">
        <v>0</v>
      </c>
      <c r="AK2173">
        <v>690254</v>
      </c>
      <c r="AL2173">
        <v>295.54000000000002</v>
      </c>
      <c r="AM2173" t="s">
        <v>55</v>
      </c>
      <c r="AN2173" s="3">
        <v>0.76213734706079439</v>
      </c>
      <c r="AO2173" s="3">
        <v>1.091363566512449E-2</v>
      </c>
      <c r="AP2173" s="3">
        <v>0.76211688338363603</v>
      </c>
      <c r="AQ2173" s="3">
        <v>1.092188775149661E-2</v>
      </c>
      <c r="AR2173" s="3">
        <v>0.83823124084467227</v>
      </c>
      <c r="AS2173" s="3">
        <v>6.3555425656619119E-3</v>
      </c>
      <c r="AT2173" s="10">
        <v>1.05586051940918E-2</v>
      </c>
      <c r="AU2173" s="1">
        <v>1203.53125</v>
      </c>
      <c r="AV2173" s="5">
        <v>1576439.282843336</v>
      </c>
      <c r="AW2173" s="9">
        <v>2.5101361274719238</v>
      </c>
      <c r="AX2173">
        <v>16</v>
      </c>
      <c r="AY2173" t="s">
        <v>50</v>
      </c>
      <c r="AZ2173" s="9">
        <f>AVERAGE(MainTable[[#This Row],[f1]:[f4]])</f>
        <v>0.70660000000000001</v>
      </c>
      <c r="BA2173" s="9">
        <f>AVERAGE(MainTable[[#This Row],[l1]:[l3]])</f>
        <v>0.26100000000000001</v>
      </c>
      <c r="BB2173" s="9">
        <f>AVERAGE(MainTable[[#This Row],[n1]:[lsc]])</f>
        <v>0.44250000000000006</v>
      </c>
      <c r="BC2173" s="9">
        <f>AVERAGE(MainTable[[#This Row],[density]:[clsCoef]])</f>
        <v>0.67100000000000004</v>
      </c>
      <c r="BD2173" s="9">
        <f>AVERAGE(MainTable[[#This Row],[t2]:[t4]])</f>
        <v>0.27533333333333332</v>
      </c>
      <c r="BE2173" s="9">
        <f>AVERAGE(MainTable[[#This Row],[c1]:[c2]])</f>
        <v>0</v>
      </c>
      <c r="BF2173" s="9">
        <f>AVERAGE(MainTable[[#This Row],[n3]], MainTable[[#This Row],[n1]], MainTable[[#This Row],[n4]])</f>
        <v>0.22700000000000001</v>
      </c>
      <c r="BG2173" s="9" t="str">
        <f>VLOOKUP(MainTable[[#This Row],[model]],ModelNames,4,FALSE)</f>
        <v>Tree Ensemble</v>
      </c>
      <c r="BH2173" s="9" cm="1">
        <f t="array" ref="BH2173">MEDIAN(IF($AM$2:$AM$2385=AM2173,$AN$2:$AN$2385))</f>
        <v>0.88267425723439863</v>
      </c>
      <c r="BI2173" s="9" t="str" cm="1">
        <f t="array" ref="BI2173">LEFT(A2173, MIN(IFERROR(FIND({"_binarized","_clean","_converted"}, A2173), LEN(A2173)+1))-1)</f>
        <v>compass</v>
      </c>
    </row>
    <row r="2174" spans="1:61" x14ac:dyDescent="0.25">
      <c r="A2174" t="s">
        <v>132</v>
      </c>
      <c r="B2174" s="6">
        <v>13488</v>
      </c>
      <c r="C2174">
        <v>17</v>
      </c>
      <c r="D2174">
        <v>16</v>
      </c>
      <c r="E2174">
        <v>0</v>
      </c>
      <c r="F2174" s="1">
        <v>1</v>
      </c>
      <c r="G2174">
        <v>0</v>
      </c>
      <c r="H2174">
        <v>0</v>
      </c>
      <c r="I2174" s="1">
        <v>119.9856017277927</v>
      </c>
      <c r="J2174" s="1">
        <v>355.62645448257172</v>
      </c>
      <c r="K2174" s="1">
        <v>6.8335313784641638</v>
      </c>
      <c r="L2174" s="1">
        <v>10.815200000000001</v>
      </c>
      <c r="M2174" s="1">
        <v>7.5679999999999996</v>
      </c>
      <c r="N2174" s="2">
        <v>0.38400000000000001</v>
      </c>
      <c r="O2174" s="2">
        <v>0.73599999999999999</v>
      </c>
      <c r="P2174" s="2">
        <v>0.315</v>
      </c>
      <c r="Q2174" s="2">
        <v>5.5E-2</v>
      </c>
      <c r="R2174" s="2">
        <v>0.999</v>
      </c>
      <c r="S2174" s="2">
        <v>0.99299999999999999</v>
      </c>
      <c r="T2174" s="2">
        <v>0.04</v>
      </c>
      <c r="U2174" s="2">
        <v>0.18099999999999999</v>
      </c>
      <c r="V2174" s="2">
        <v>0.13400000000000001</v>
      </c>
      <c r="W2174" s="2">
        <v>9.2999999999999999E-2</v>
      </c>
      <c r="X2174" s="2">
        <v>0.41399999999999998</v>
      </c>
      <c r="Y2174" s="2">
        <v>0.184</v>
      </c>
      <c r="Z2174" s="2">
        <v>0.113</v>
      </c>
      <c r="AA2174" s="2">
        <v>0.69199999999999995</v>
      </c>
      <c r="AB2174" s="2">
        <v>0.999</v>
      </c>
      <c r="AC2174" s="2">
        <v>0.82099999999999995</v>
      </c>
      <c r="AD2174" s="2">
        <v>0.26700000000000002</v>
      </c>
      <c r="AE2174" s="2">
        <v>0.72499999999999998</v>
      </c>
      <c r="AF2174" s="2">
        <v>1E-3</v>
      </c>
      <c r="AG2174" s="2">
        <v>1E-3</v>
      </c>
      <c r="AH2174" s="2">
        <v>0.68799999999999994</v>
      </c>
      <c r="AI2174" s="2">
        <v>0</v>
      </c>
      <c r="AJ2174" s="2">
        <v>0</v>
      </c>
      <c r="AK2174">
        <v>1747783</v>
      </c>
      <c r="AL2174">
        <v>762.13</v>
      </c>
      <c r="AM2174" t="s">
        <v>63</v>
      </c>
      <c r="AN2174" s="3">
        <v>0.76178861118234487</v>
      </c>
      <c r="AO2174" s="3">
        <v>4.4821668800909568E-3</v>
      </c>
      <c r="AP2174" s="3">
        <v>0.75818950352420855</v>
      </c>
      <c r="AQ2174" s="3">
        <v>5.2095420846180376E-3</v>
      </c>
      <c r="AR2174" s="3">
        <v>0.85065991233361726</v>
      </c>
      <c r="AS2174" s="3">
        <v>2.4778591868198489E-3</v>
      </c>
      <c r="AT2174" s="10">
        <v>2.5849342346191411E-3</v>
      </c>
      <c r="AU2174" s="1">
        <v>393.40234375</v>
      </c>
      <c r="AV2174" s="5">
        <v>5218701.4351595649</v>
      </c>
      <c r="AW2174" s="9">
        <v>0.15387129783630371</v>
      </c>
      <c r="AX2174">
        <v>4</v>
      </c>
      <c r="AY2174" t="s">
        <v>50</v>
      </c>
      <c r="AZ2174" s="9">
        <f>AVERAGE(MainTable[[#This Row],[f1]:[f4]])</f>
        <v>0.61959999999999993</v>
      </c>
      <c r="BA2174" s="9">
        <f>AVERAGE(MainTable[[#This Row],[l1]:[l3]])</f>
        <v>0.11833333333333333</v>
      </c>
      <c r="BB2174" s="9">
        <f>AVERAGE(MainTable[[#This Row],[n1]:[lsc]])</f>
        <v>0.41583333333333333</v>
      </c>
      <c r="BC2174" s="9">
        <f>AVERAGE(MainTable[[#This Row],[density]:[clsCoef]])</f>
        <v>0.54400000000000004</v>
      </c>
      <c r="BD2174" s="9">
        <f>AVERAGE(MainTable[[#This Row],[t2]:[t4]])</f>
        <v>0.22999999999999998</v>
      </c>
      <c r="BE2174" s="9">
        <f>AVERAGE(MainTable[[#This Row],[c1]:[c2]])</f>
        <v>0</v>
      </c>
      <c r="BF2174" s="9">
        <f>AVERAGE(MainTable[[#This Row],[n3]], MainTable[[#This Row],[n1]], MainTable[[#This Row],[n4]])</f>
        <v>0.13</v>
      </c>
      <c r="BG2174" s="9" t="str">
        <f>VLOOKUP(MainTable[[#This Row],[model]],ModelNames,4,FALSE)</f>
        <v>Probabilistic</v>
      </c>
      <c r="BH2174" s="9" cm="1">
        <f t="array" ref="BH2174">MEDIAN(IF($AM$2:$AM$2385=AM2174,$AN$2:$AN$2385))</f>
        <v>0.73750000000000004</v>
      </c>
      <c r="BI2174" s="9" t="str" cm="1">
        <f t="array" ref="BI2174">LEFT(A2174, MIN(IFERROR(FIND({"_binarized","_clean","_converted"}, A2174), LEN(A2174)+1))-1)</f>
        <v>house_16h</v>
      </c>
    </row>
    <row r="2175" spans="1:61" x14ac:dyDescent="0.25">
      <c r="A2175" t="s">
        <v>193</v>
      </c>
      <c r="B2175" s="6">
        <v>111762</v>
      </c>
      <c r="C2175">
        <v>33</v>
      </c>
      <c r="D2175">
        <v>32</v>
      </c>
      <c r="E2175">
        <v>0</v>
      </c>
      <c r="F2175" s="1">
        <v>1</v>
      </c>
      <c r="G2175">
        <v>0</v>
      </c>
      <c r="H2175">
        <v>0</v>
      </c>
      <c r="I2175" s="1">
        <v>99.190160336094664</v>
      </c>
      <c r="J2175" s="1">
        <v>62.358254599188911</v>
      </c>
      <c r="K2175" s="1">
        <v>4.7795408233147967</v>
      </c>
      <c r="L2175" s="1">
        <v>42.216999999999999</v>
      </c>
      <c r="M2175" s="1">
        <v>10.9316</v>
      </c>
      <c r="N2175" s="2">
        <v>0.46500000000000002</v>
      </c>
      <c r="O2175" s="2">
        <v>0.748</v>
      </c>
      <c r="P2175" s="2">
        <v>0.504</v>
      </c>
      <c r="Q2175" s="2">
        <v>0.10299999999999999</v>
      </c>
      <c r="R2175" s="2">
        <v>0.997</v>
      </c>
      <c r="S2175" s="2">
        <v>0.995</v>
      </c>
      <c r="T2175" s="2">
        <v>8.1000000000000003E-2</v>
      </c>
      <c r="U2175" s="2">
        <v>0.3</v>
      </c>
      <c r="V2175" s="2">
        <v>0.27300000000000002</v>
      </c>
      <c r="W2175" s="2">
        <v>0.16700000000000001</v>
      </c>
      <c r="X2175" s="2">
        <v>0.44400000000000001</v>
      </c>
      <c r="Y2175" s="2">
        <v>0.32800000000000001</v>
      </c>
      <c r="Z2175" s="2">
        <v>0.22800000000000001</v>
      </c>
      <c r="AA2175" s="2">
        <v>0.90200000000000002</v>
      </c>
      <c r="AB2175" s="2">
        <v>1</v>
      </c>
      <c r="AC2175" s="2">
        <v>0.98599999999999999</v>
      </c>
      <c r="AD2175" s="2">
        <v>0.53800000000000003</v>
      </c>
      <c r="AE2175" s="2">
        <v>0.94599999999999995</v>
      </c>
      <c r="AF2175" s="2">
        <v>2E-3</v>
      </c>
      <c r="AG2175" s="2">
        <v>1E-3</v>
      </c>
      <c r="AH2175" s="2">
        <v>0.68799999999999994</v>
      </c>
      <c r="AI2175" s="2">
        <v>0</v>
      </c>
      <c r="AJ2175" s="2">
        <v>0</v>
      </c>
      <c r="AK2175">
        <v>11667206</v>
      </c>
      <c r="AL2175">
        <v>814.63</v>
      </c>
      <c r="AM2175" t="s">
        <v>51</v>
      </c>
      <c r="AN2175" s="3">
        <v>0.76008839554027685</v>
      </c>
      <c r="AO2175" s="3">
        <v>3.018647168466974E-3</v>
      </c>
      <c r="AP2175" s="3">
        <v>0.75975978718939685</v>
      </c>
      <c r="AQ2175" s="3">
        <v>3.0617978555567268E-3</v>
      </c>
      <c r="AT2175" s="10">
        <v>230.6024374961853</v>
      </c>
      <c r="AU2175" s="1">
        <v>392.203125</v>
      </c>
      <c r="AV2175" s="5">
        <v>484.66530195219138</v>
      </c>
      <c r="AW2175" s="9">
        <v>8180.7548003196716</v>
      </c>
      <c r="AX2175">
        <v>12</v>
      </c>
      <c r="AY2175" t="s">
        <v>50</v>
      </c>
      <c r="AZ2175" s="9">
        <f>AVERAGE(MainTable[[#This Row],[f1]:[f4]])</f>
        <v>0.6694</v>
      </c>
      <c r="BA2175" s="9">
        <f>AVERAGE(MainTable[[#This Row],[l1]:[l3]])</f>
        <v>0.218</v>
      </c>
      <c r="BB2175" s="9">
        <f>AVERAGE(MainTable[[#This Row],[n1]:[lsc]])</f>
        <v>0.51149999999999995</v>
      </c>
      <c r="BC2175" s="9">
        <f>AVERAGE(MainTable[[#This Row],[density]:[clsCoef]])</f>
        <v>0.76200000000000001</v>
      </c>
      <c r="BD2175" s="9">
        <f>AVERAGE(MainTable[[#This Row],[t2]:[t4]])</f>
        <v>0.23033333333333331</v>
      </c>
      <c r="BE2175" s="9">
        <f>AVERAGE(MainTable[[#This Row],[c1]:[c2]])</f>
        <v>0</v>
      </c>
      <c r="BF2175" s="9">
        <f>AVERAGE(MainTable[[#This Row],[n3]], MainTable[[#This Row],[n1]], MainTable[[#This Row],[n4]])</f>
        <v>0.24099999999999999</v>
      </c>
      <c r="BG2175" s="9" t="str">
        <f>VLOOKUP(MainTable[[#This Row],[model]],ModelNames,4,FALSE)</f>
        <v>Kernel/SVM</v>
      </c>
      <c r="BH2175" s="9" cm="1">
        <f t="array" ref="BH2175">MEDIAN(IF($AM$2:$AM$2385=AM2175,$AN$2:$AN$2385))</f>
        <v>0.87225452196382425</v>
      </c>
      <c r="BI2175" s="9" t="str" cm="1">
        <f t="array" ref="BI2175">LEFT(A2175, MIN(IFERROR(FIND({"_binarized","_clean","_converted"}, A2175), LEN(A2175)+1))-1)</f>
        <v>road_safety</v>
      </c>
    </row>
    <row r="2176" spans="1:61" x14ac:dyDescent="0.25">
      <c r="A2176" t="s">
        <v>103</v>
      </c>
      <c r="B2176" s="6">
        <v>16644</v>
      </c>
      <c r="C2176">
        <v>18</v>
      </c>
      <c r="D2176">
        <v>17</v>
      </c>
      <c r="E2176">
        <v>0</v>
      </c>
      <c r="F2176" s="1">
        <v>1</v>
      </c>
      <c r="G2176">
        <v>5.8823529411764701</v>
      </c>
      <c r="H2176">
        <v>5.8823999999999996</v>
      </c>
      <c r="I2176" s="1">
        <v>1000000</v>
      </c>
      <c r="J2176" s="1">
        <v>53.113446998022887</v>
      </c>
      <c r="K2176" s="1">
        <v>3.4450689130576921</v>
      </c>
      <c r="L2176" s="1">
        <v>45.501300000000001</v>
      </c>
      <c r="M2176" s="1">
        <v>22.127700000000001</v>
      </c>
      <c r="N2176" s="2">
        <v>0.45600000000000002</v>
      </c>
      <c r="O2176" s="2">
        <v>0.83899999999999997</v>
      </c>
      <c r="P2176" s="2">
        <v>0.53900000000000003</v>
      </c>
      <c r="Q2176" s="2">
        <v>0.159</v>
      </c>
      <c r="R2176" s="2">
        <v>0.999</v>
      </c>
      <c r="S2176" s="2">
        <v>0.997</v>
      </c>
      <c r="T2176" s="2">
        <v>0.185</v>
      </c>
      <c r="U2176" s="2">
        <v>0.318</v>
      </c>
      <c r="V2176" s="2">
        <v>0.28000000000000003</v>
      </c>
      <c r="W2176" s="2">
        <v>0.158</v>
      </c>
      <c r="X2176" s="2">
        <v>0.34100000000000003</v>
      </c>
      <c r="Y2176" s="2">
        <v>0.26900000000000002</v>
      </c>
      <c r="Z2176" s="2">
        <v>0.254</v>
      </c>
      <c r="AA2176" s="2">
        <v>0.63300000000000001</v>
      </c>
      <c r="AB2176" s="2">
        <v>1</v>
      </c>
      <c r="AC2176" s="2">
        <v>0.96899999999999997</v>
      </c>
      <c r="AD2176" s="2">
        <v>0.373</v>
      </c>
      <c r="AE2176" s="2">
        <v>0.89100000000000001</v>
      </c>
      <c r="AF2176" s="2">
        <v>1E-3</v>
      </c>
      <c r="AG2176" s="2">
        <v>1E-3</v>
      </c>
      <c r="AH2176" s="2">
        <v>0.82399999999999995</v>
      </c>
      <c r="AI2176" s="2">
        <v>0</v>
      </c>
      <c r="AJ2176" s="2">
        <v>0</v>
      </c>
      <c r="AK2176">
        <v>690254</v>
      </c>
      <c r="AL2176">
        <v>295.54000000000002</v>
      </c>
      <c r="AM2176" t="s">
        <v>53</v>
      </c>
      <c r="AN2176" s="3">
        <v>0.75997439098712938</v>
      </c>
      <c r="AO2176" s="3">
        <v>8.0190480709624954E-3</v>
      </c>
      <c r="AP2176" s="3">
        <v>0.75988362655829322</v>
      </c>
      <c r="AQ2176" s="3">
        <v>8.0157381299828558E-3</v>
      </c>
      <c r="AR2176" s="3">
        <v>0.83687320747933358</v>
      </c>
      <c r="AS2176" s="3">
        <v>6.1457157404201379E-3</v>
      </c>
      <c r="AT2176" s="10">
        <v>0.2160904407501221</v>
      </c>
      <c r="AU2176" s="1">
        <v>180.90234375</v>
      </c>
      <c r="AV2176" s="5">
        <v>77027.933036832386</v>
      </c>
      <c r="AW2176" s="9">
        <v>2.6665744781494141</v>
      </c>
      <c r="AX2176">
        <v>24</v>
      </c>
      <c r="AY2176" t="s">
        <v>50</v>
      </c>
      <c r="AZ2176" s="9">
        <f>AVERAGE(MainTable[[#This Row],[f1]:[f4]])</f>
        <v>0.70660000000000001</v>
      </c>
      <c r="BA2176" s="9">
        <f>AVERAGE(MainTable[[#This Row],[l1]:[l3]])</f>
        <v>0.26100000000000001</v>
      </c>
      <c r="BB2176" s="9">
        <f>AVERAGE(MainTable[[#This Row],[n1]:[lsc]])</f>
        <v>0.44250000000000006</v>
      </c>
      <c r="BC2176" s="9">
        <f>AVERAGE(MainTable[[#This Row],[density]:[clsCoef]])</f>
        <v>0.67100000000000004</v>
      </c>
      <c r="BD2176" s="9">
        <f>AVERAGE(MainTable[[#This Row],[t2]:[t4]])</f>
        <v>0.27533333333333332</v>
      </c>
      <c r="BE2176" s="9">
        <f>AVERAGE(MainTable[[#This Row],[c1]:[c2]])</f>
        <v>0</v>
      </c>
      <c r="BF2176" s="9">
        <f>AVERAGE(MainTable[[#This Row],[n3]], MainTable[[#This Row],[n1]], MainTable[[#This Row],[n4]])</f>
        <v>0.22700000000000001</v>
      </c>
      <c r="BG2176" s="9" t="str">
        <f>VLOOKUP(MainTable[[#This Row],[model]],ModelNames,4,FALSE)</f>
        <v>Instance-based</v>
      </c>
      <c r="BH2176" s="9" cm="1">
        <f t="array" ref="BH2176">MEDIAN(IF($AM$2:$AM$2385=AM2176,$AN$2:$AN$2385))</f>
        <v>0.85</v>
      </c>
      <c r="BI2176" s="9" t="str" cm="1">
        <f t="array" ref="BI2176">LEFT(A2176, MIN(IFERROR(FIND({"_binarized","_clean","_converted"}, A2176), LEN(A2176)+1))-1)</f>
        <v>compass</v>
      </c>
    </row>
    <row r="2177" spans="1:61" x14ac:dyDescent="0.25">
      <c r="A2177" t="s">
        <v>88</v>
      </c>
      <c r="B2177" s="6">
        <v>3434</v>
      </c>
      <c r="C2177">
        <v>420</v>
      </c>
      <c r="D2177">
        <v>419</v>
      </c>
      <c r="E2177">
        <v>0</v>
      </c>
      <c r="F2177" s="1">
        <v>1</v>
      </c>
      <c r="G2177">
        <v>0</v>
      </c>
      <c r="H2177">
        <v>0</v>
      </c>
      <c r="I2177" s="1">
        <v>1000000</v>
      </c>
      <c r="J2177" s="1">
        <v>129.48102905461789</v>
      </c>
      <c r="K2177" s="1">
        <v>7.3197246915285641</v>
      </c>
      <c r="L2177" s="1">
        <v>71.322599999999994</v>
      </c>
      <c r="M2177" s="1">
        <v>10.662599999999999</v>
      </c>
      <c r="N2177" s="2">
        <v>0.33900000000000002</v>
      </c>
      <c r="O2177" s="2">
        <v>0.86099999999999999</v>
      </c>
      <c r="P2177" s="2">
        <v>0.23300000000000001</v>
      </c>
      <c r="Q2177" s="2">
        <v>0</v>
      </c>
      <c r="R2177" s="2">
        <v>0.99</v>
      </c>
      <c r="S2177" s="2">
        <v>0.60899999999999999</v>
      </c>
      <c r="T2177" s="2">
        <v>1.4E-2</v>
      </c>
      <c r="U2177" s="2">
        <v>0.17199999999999999</v>
      </c>
      <c r="V2177" s="2">
        <v>0.121</v>
      </c>
      <c r="W2177" s="2">
        <v>0.13500000000000001</v>
      </c>
      <c r="X2177" s="2">
        <v>0.41799999999999998</v>
      </c>
      <c r="Y2177" s="2">
        <v>0.246</v>
      </c>
      <c r="Z2177" s="2">
        <v>0.16400000000000001</v>
      </c>
      <c r="AA2177" s="2">
        <v>0.76200000000000001</v>
      </c>
      <c r="AB2177" s="2">
        <v>0.999</v>
      </c>
      <c r="AC2177" s="2">
        <v>0.58899999999999997</v>
      </c>
      <c r="AD2177" s="2">
        <v>6.7000000000000004E-2</v>
      </c>
      <c r="AE2177" s="2">
        <v>0.55100000000000005</v>
      </c>
      <c r="AF2177" s="2">
        <v>0.122</v>
      </c>
      <c r="AG2177" s="2">
        <v>4.2999999999999997E-2</v>
      </c>
      <c r="AH2177" s="2">
        <v>0.35299999999999998</v>
      </c>
      <c r="AI2177" s="2">
        <v>0</v>
      </c>
      <c r="AJ2177" s="2">
        <v>0</v>
      </c>
      <c r="AK2177">
        <v>6884892</v>
      </c>
      <c r="AL2177">
        <v>271.8</v>
      </c>
      <c r="AM2177" t="s">
        <v>53</v>
      </c>
      <c r="AN2177" s="3">
        <v>0.75975275949431542</v>
      </c>
      <c r="AO2177" s="3">
        <v>9.1376921163644487E-3</v>
      </c>
      <c r="AP2177" s="3">
        <v>0.75970586448699273</v>
      </c>
      <c r="AQ2177" s="3">
        <v>9.1430009550992619E-3</v>
      </c>
      <c r="AR2177" s="3">
        <v>0.83385992764840311</v>
      </c>
      <c r="AS2177" s="3">
        <v>6.5418791607048249E-3</v>
      </c>
      <c r="AT2177" s="10">
        <v>0.44431209564208979</v>
      </c>
      <c r="AU2177" s="1">
        <v>413.20703125</v>
      </c>
      <c r="AV2177" s="5">
        <v>7731.0521898711086</v>
      </c>
      <c r="AW2177" s="9">
        <v>1.806719303131104</v>
      </c>
      <c r="AX2177">
        <v>24</v>
      </c>
      <c r="AY2177" t="s">
        <v>50</v>
      </c>
      <c r="AZ2177" s="9">
        <f>AVERAGE(MainTable[[#This Row],[f1]:[f4]])</f>
        <v>0.53859999999999997</v>
      </c>
      <c r="BA2177" s="9">
        <f>AVERAGE(MainTable[[#This Row],[l1]:[l3]])</f>
        <v>0.10233333333333333</v>
      </c>
      <c r="BB2177" s="9">
        <f>AVERAGE(MainTable[[#This Row],[n1]:[lsc]])</f>
        <v>0.45400000000000001</v>
      </c>
      <c r="BC2177" s="9">
        <f>AVERAGE(MainTable[[#This Row],[density]:[clsCoef]])</f>
        <v>0.32799999999999996</v>
      </c>
      <c r="BD2177" s="9">
        <f>AVERAGE(MainTable[[#This Row],[t2]:[t4]])</f>
        <v>0.17266666666666666</v>
      </c>
      <c r="BE2177" s="9">
        <f>AVERAGE(MainTable[[#This Row],[c1]:[c2]])</f>
        <v>0</v>
      </c>
      <c r="BF2177" s="9">
        <f>AVERAGE(MainTable[[#This Row],[n3]], MainTable[[#This Row],[n1]], MainTable[[#This Row],[n4]])</f>
        <v>0.18166666666666667</v>
      </c>
      <c r="BG2177" s="9" t="str">
        <f>VLOOKUP(MainTable[[#This Row],[model]],ModelNames,4,FALSE)</f>
        <v>Instance-based</v>
      </c>
      <c r="BH2177" s="9" cm="1">
        <f t="array" ref="BH2177">MEDIAN(IF($AM$2:$AM$2385=AM2177,$AN$2:$AN$2385))</f>
        <v>0.85</v>
      </c>
      <c r="BI2177" s="9" t="str" cm="1">
        <f t="array" ref="BI2177">LEFT(A2177, MIN(IFERROR(FIND({"_binarized","_clean","_converted"}, A2177), LEN(A2177)+1))-1)</f>
        <v>bioresponse</v>
      </c>
    </row>
    <row r="2178" spans="1:61" x14ac:dyDescent="0.25">
      <c r="A2178" t="s">
        <v>193</v>
      </c>
      <c r="B2178" s="6">
        <v>111762</v>
      </c>
      <c r="C2178">
        <v>33</v>
      </c>
      <c r="D2178">
        <v>32</v>
      </c>
      <c r="E2178">
        <v>0</v>
      </c>
      <c r="F2178" s="1">
        <v>1</v>
      </c>
      <c r="G2178">
        <v>0</v>
      </c>
      <c r="H2178">
        <v>0</v>
      </c>
      <c r="I2178" s="1">
        <v>99.190160336094664</v>
      </c>
      <c r="J2178" s="1">
        <v>62.358254599188911</v>
      </c>
      <c r="K2178" s="1">
        <v>4.7795408233147967</v>
      </c>
      <c r="L2178" s="1">
        <v>42.216999999999999</v>
      </c>
      <c r="M2178" s="1">
        <v>10.9316</v>
      </c>
      <c r="N2178" s="2">
        <v>0.46500000000000002</v>
      </c>
      <c r="O2178" s="2">
        <v>0.748</v>
      </c>
      <c r="P2178" s="2">
        <v>0.504</v>
      </c>
      <c r="Q2178" s="2">
        <v>0.10299999999999999</v>
      </c>
      <c r="R2178" s="2">
        <v>0.997</v>
      </c>
      <c r="S2178" s="2">
        <v>0.995</v>
      </c>
      <c r="T2178" s="2">
        <v>8.1000000000000003E-2</v>
      </c>
      <c r="U2178" s="2">
        <v>0.3</v>
      </c>
      <c r="V2178" s="2">
        <v>0.27300000000000002</v>
      </c>
      <c r="W2178" s="2">
        <v>0.16700000000000001</v>
      </c>
      <c r="X2178" s="2">
        <v>0.44400000000000001</v>
      </c>
      <c r="Y2178" s="2">
        <v>0.32800000000000001</v>
      </c>
      <c r="Z2178" s="2">
        <v>0.22800000000000001</v>
      </c>
      <c r="AA2178" s="2">
        <v>0.90200000000000002</v>
      </c>
      <c r="AB2178" s="2">
        <v>1</v>
      </c>
      <c r="AC2178" s="2">
        <v>0.98599999999999999</v>
      </c>
      <c r="AD2178" s="2">
        <v>0.53800000000000003</v>
      </c>
      <c r="AE2178" s="2">
        <v>0.94599999999999995</v>
      </c>
      <c r="AF2178" s="2">
        <v>2E-3</v>
      </c>
      <c r="AG2178" s="2">
        <v>1E-3</v>
      </c>
      <c r="AH2178" s="2">
        <v>0.68799999999999994</v>
      </c>
      <c r="AI2178" s="2">
        <v>0</v>
      </c>
      <c r="AJ2178" s="2">
        <v>0</v>
      </c>
      <c r="AK2178">
        <v>11667206</v>
      </c>
      <c r="AL2178">
        <v>814.63</v>
      </c>
      <c r="AM2178" t="s">
        <v>57</v>
      </c>
      <c r="AN2178" s="3">
        <v>0.75889835463963862</v>
      </c>
      <c r="AO2178" s="3">
        <v>4.6403784565321998E-3</v>
      </c>
      <c r="AP2178" s="3">
        <v>0.75815321902251642</v>
      </c>
      <c r="AQ2178" s="3">
        <v>4.9436716722129209E-3</v>
      </c>
      <c r="AR2178" s="3">
        <v>0.83767020868686759</v>
      </c>
      <c r="AS2178" s="3">
        <v>3.4386225825662111E-3</v>
      </c>
      <c r="AT2178" s="10">
        <v>1.35800838470459E-2</v>
      </c>
      <c r="AU2178" s="1">
        <v>454.875</v>
      </c>
      <c r="AV2178" s="5">
        <v>8230067.0053898422</v>
      </c>
      <c r="AW2178" s="9">
        <v>1.6582033634185791</v>
      </c>
      <c r="AX2178">
        <v>24</v>
      </c>
      <c r="AY2178" t="s">
        <v>50</v>
      </c>
      <c r="AZ2178" s="9">
        <f>AVERAGE(MainTable[[#This Row],[f1]:[f4]])</f>
        <v>0.6694</v>
      </c>
      <c r="BA2178" s="9">
        <f>AVERAGE(MainTable[[#This Row],[l1]:[l3]])</f>
        <v>0.218</v>
      </c>
      <c r="BB2178" s="9">
        <f>AVERAGE(MainTable[[#This Row],[n1]:[lsc]])</f>
        <v>0.51149999999999995</v>
      </c>
      <c r="BC2178" s="9">
        <f>AVERAGE(MainTable[[#This Row],[density]:[clsCoef]])</f>
        <v>0.76200000000000001</v>
      </c>
      <c r="BD2178" s="9">
        <f>AVERAGE(MainTable[[#This Row],[t2]:[t4]])</f>
        <v>0.23033333333333331</v>
      </c>
      <c r="BE2178" s="9">
        <f>AVERAGE(MainTable[[#This Row],[c1]:[c2]])</f>
        <v>0</v>
      </c>
      <c r="BF2178" s="9">
        <f>AVERAGE(MainTable[[#This Row],[n3]], MainTable[[#This Row],[n1]], MainTable[[#This Row],[n4]])</f>
        <v>0.24099999999999999</v>
      </c>
      <c r="BG2178" s="9" t="str">
        <f>VLOOKUP(MainTable[[#This Row],[model]],ModelNames,4,FALSE)</f>
        <v>Tree-based</v>
      </c>
      <c r="BH2178" s="9" cm="1">
        <f t="array" ref="BH2178">MEDIAN(IF($AM$2:$AM$2385=AM2178,$AN$2:$AN$2385))</f>
        <v>0.84387062005572167</v>
      </c>
      <c r="BI2178" s="9" t="str" cm="1">
        <f t="array" ref="BI2178">LEFT(A2178, MIN(IFERROR(FIND({"_binarized","_clean","_converted"}, A2178), LEN(A2178)+1))-1)</f>
        <v>road_safety</v>
      </c>
    </row>
    <row r="2179" spans="1:61" x14ac:dyDescent="0.25">
      <c r="A2179" t="s">
        <v>88</v>
      </c>
      <c r="B2179" s="6">
        <v>3434</v>
      </c>
      <c r="C2179">
        <v>420</v>
      </c>
      <c r="D2179">
        <v>419</v>
      </c>
      <c r="E2179">
        <v>0</v>
      </c>
      <c r="F2179" s="1">
        <v>1</v>
      </c>
      <c r="G2179">
        <v>0</v>
      </c>
      <c r="H2179">
        <v>0</v>
      </c>
      <c r="I2179" s="1">
        <v>1000000</v>
      </c>
      <c r="J2179" s="1">
        <v>129.48102905461789</v>
      </c>
      <c r="K2179" s="1">
        <v>7.3197246915285641</v>
      </c>
      <c r="L2179" s="1">
        <v>71.322599999999994</v>
      </c>
      <c r="M2179" s="1">
        <v>10.662599999999999</v>
      </c>
      <c r="N2179" s="2">
        <v>0.33900000000000002</v>
      </c>
      <c r="O2179" s="2">
        <v>0.86099999999999999</v>
      </c>
      <c r="P2179" s="2">
        <v>0.23300000000000001</v>
      </c>
      <c r="Q2179" s="2">
        <v>0</v>
      </c>
      <c r="R2179" s="2">
        <v>0.99</v>
      </c>
      <c r="S2179" s="2">
        <v>0.60899999999999999</v>
      </c>
      <c r="T2179" s="2">
        <v>1.4E-2</v>
      </c>
      <c r="U2179" s="2">
        <v>0.17199999999999999</v>
      </c>
      <c r="V2179" s="2">
        <v>0.121</v>
      </c>
      <c r="W2179" s="2">
        <v>0.13500000000000001</v>
      </c>
      <c r="X2179" s="2">
        <v>0.41799999999999998</v>
      </c>
      <c r="Y2179" s="2">
        <v>0.246</v>
      </c>
      <c r="Z2179" s="2">
        <v>0.16400000000000001</v>
      </c>
      <c r="AA2179" s="2">
        <v>0.76200000000000001</v>
      </c>
      <c r="AB2179" s="2">
        <v>0.999</v>
      </c>
      <c r="AC2179" s="2">
        <v>0.58899999999999997</v>
      </c>
      <c r="AD2179" s="2">
        <v>6.7000000000000004E-2</v>
      </c>
      <c r="AE2179" s="2">
        <v>0.55100000000000005</v>
      </c>
      <c r="AF2179" s="2">
        <v>0.122</v>
      </c>
      <c r="AG2179" s="2">
        <v>4.2999999999999997E-2</v>
      </c>
      <c r="AH2179" s="2">
        <v>0.35299999999999998</v>
      </c>
      <c r="AI2179" s="2">
        <v>0</v>
      </c>
      <c r="AJ2179" s="2">
        <v>0</v>
      </c>
      <c r="AK2179">
        <v>6884892</v>
      </c>
      <c r="AL2179">
        <v>271.8</v>
      </c>
      <c r="AM2179" t="s">
        <v>62</v>
      </c>
      <c r="AN2179" s="3">
        <v>0.75800306398292316</v>
      </c>
      <c r="AO2179" s="3">
        <v>1.3482657619289139E-2</v>
      </c>
      <c r="AP2179" s="3">
        <v>0.75777810413007995</v>
      </c>
      <c r="AQ2179" s="3">
        <v>1.3558323273565411E-2</v>
      </c>
      <c r="AT2179" s="10">
        <v>6.0956478118896476E-3</v>
      </c>
      <c r="AU2179" s="1">
        <v>406.828125</v>
      </c>
      <c r="AV2179" s="5">
        <v>563516.80838580988</v>
      </c>
      <c r="AW2179" s="9">
        <v>31.203425168991089</v>
      </c>
      <c r="AX2179">
        <v>6</v>
      </c>
      <c r="AY2179" t="s">
        <v>50</v>
      </c>
      <c r="AZ2179" s="9">
        <f>AVERAGE(MainTable[[#This Row],[f1]:[f4]])</f>
        <v>0.53859999999999997</v>
      </c>
      <c r="BA2179" s="9">
        <f>AVERAGE(MainTable[[#This Row],[l1]:[l3]])</f>
        <v>0.10233333333333333</v>
      </c>
      <c r="BB2179" s="9">
        <f>AVERAGE(MainTable[[#This Row],[n1]:[lsc]])</f>
        <v>0.45400000000000001</v>
      </c>
      <c r="BC2179" s="9">
        <f>AVERAGE(MainTable[[#This Row],[density]:[clsCoef]])</f>
        <v>0.32799999999999996</v>
      </c>
      <c r="BD2179" s="9">
        <f>AVERAGE(MainTable[[#This Row],[t2]:[t4]])</f>
        <v>0.17266666666666666</v>
      </c>
      <c r="BE2179" s="9">
        <f>AVERAGE(MainTable[[#This Row],[c1]:[c2]])</f>
        <v>0</v>
      </c>
      <c r="BF2179" s="9">
        <f>AVERAGE(MainTable[[#This Row],[n3]], MainTable[[#This Row],[n1]], MainTable[[#This Row],[n4]])</f>
        <v>0.18166666666666667</v>
      </c>
      <c r="BG2179" s="9" t="str">
        <f>VLOOKUP(MainTable[[#This Row],[model]],ModelNames,4,FALSE)</f>
        <v>Linear</v>
      </c>
      <c r="BH2179" s="9" cm="1">
        <f t="array" ref="BH2179">MEDIAN(IF($AM$2:$AM$2385=AM2179,$AN$2:$AN$2385))</f>
        <v>0.84909999999999997</v>
      </c>
      <c r="BI2179" s="9" t="str" cm="1">
        <f t="array" ref="BI2179">LEFT(A2179, MIN(IFERROR(FIND({"_binarized","_clean","_converted"}, A2179), LEN(A2179)+1))-1)</f>
        <v>bioresponse</v>
      </c>
    </row>
    <row r="2180" spans="1:61" x14ac:dyDescent="0.25">
      <c r="A2180" t="s">
        <v>108</v>
      </c>
      <c r="B2180" s="6">
        <v>16714</v>
      </c>
      <c r="C2180">
        <v>11</v>
      </c>
      <c r="D2180">
        <v>10</v>
      </c>
      <c r="E2180">
        <v>0</v>
      </c>
      <c r="F2180" s="1">
        <v>1</v>
      </c>
      <c r="G2180">
        <v>0</v>
      </c>
      <c r="H2180">
        <v>0</v>
      </c>
      <c r="I2180" s="1">
        <v>14.99977500337495</v>
      </c>
      <c r="J2180" s="1">
        <v>1374.53991984914</v>
      </c>
      <c r="K2180" s="1">
        <v>20.173000944358922</v>
      </c>
      <c r="L2180" s="1">
        <v>24.246500000000001</v>
      </c>
      <c r="M2180" s="1">
        <v>13.4697</v>
      </c>
      <c r="N2180" s="2">
        <v>0.42099999999999999</v>
      </c>
      <c r="O2180" s="2">
        <v>0.91600000000000004</v>
      </c>
      <c r="P2180" s="2">
        <v>0.68799999999999994</v>
      </c>
      <c r="Q2180" s="2">
        <v>8.0000000000000002E-3</v>
      </c>
      <c r="R2180" s="2">
        <v>0.998</v>
      </c>
      <c r="S2180" s="2">
        <v>0.998</v>
      </c>
      <c r="T2180" s="2">
        <v>3.2000000000000001E-2</v>
      </c>
      <c r="U2180" s="2">
        <v>0.36</v>
      </c>
      <c r="V2180" s="2">
        <v>0.315</v>
      </c>
      <c r="W2180" s="2">
        <v>0.192</v>
      </c>
      <c r="X2180" s="2">
        <v>0.41</v>
      </c>
      <c r="Y2180" s="2">
        <v>0.378</v>
      </c>
      <c r="Z2180" s="2">
        <v>0.3</v>
      </c>
      <c r="AA2180" s="2">
        <v>0.70799999999999996</v>
      </c>
      <c r="AB2180" s="2">
        <v>1</v>
      </c>
      <c r="AC2180" s="2">
        <v>0.55400000000000005</v>
      </c>
      <c r="AD2180" s="2">
        <v>6.3E-2</v>
      </c>
      <c r="AE2180" s="2">
        <v>0.53800000000000003</v>
      </c>
      <c r="AF2180" s="2">
        <v>1E-3</v>
      </c>
      <c r="AG2180" s="2">
        <v>1E-3</v>
      </c>
      <c r="AH2180" s="2">
        <v>0.8</v>
      </c>
      <c r="AI2180" s="2">
        <v>0</v>
      </c>
      <c r="AJ2180" s="2">
        <v>0</v>
      </c>
      <c r="AK2180">
        <v>771276</v>
      </c>
      <c r="AL2180">
        <v>6227.85</v>
      </c>
      <c r="AM2180" t="s">
        <v>49</v>
      </c>
      <c r="AN2180" s="3">
        <v>0.75649209751326185</v>
      </c>
      <c r="AO2180" s="3">
        <v>1.216404536418072E-2</v>
      </c>
      <c r="AP2180" s="3">
        <v>0.75541165716070591</v>
      </c>
      <c r="AQ2180" s="3">
        <v>1.1814849531878989E-2</v>
      </c>
      <c r="AR2180" s="3">
        <v>0.83665158055232847</v>
      </c>
      <c r="AS2180" s="3">
        <v>1.311269001173946E-2</v>
      </c>
      <c r="AT2180" s="10">
        <v>1.973628997802734E-2</v>
      </c>
      <c r="AU2180" s="1">
        <v>369.20703125</v>
      </c>
      <c r="AV2180" s="5">
        <v>846917.02536844648</v>
      </c>
      <c r="AW2180" s="9">
        <v>45.310603857040412</v>
      </c>
      <c r="AX2180">
        <v>16</v>
      </c>
      <c r="AY2180" t="s">
        <v>50</v>
      </c>
      <c r="AZ2180" s="9">
        <f>AVERAGE(MainTable[[#This Row],[f1]:[f4]])</f>
        <v>0.72160000000000013</v>
      </c>
      <c r="BA2180" s="9">
        <f>AVERAGE(MainTable[[#This Row],[l1]:[l3]])</f>
        <v>0.23566666666666669</v>
      </c>
      <c r="BB2180" s="9">
        <f>AVERAGE(MainTable[[#This Row],[n1]:[lsc]])</f>
        <v>0.498</v>
      </c>
      <c r="BC2180" s="9">
        <f>AVERAGE(MainTable[[#This Row],[density]:[clsCoef]])</f>
        <v>0.3085</v>
      </c>
      <c r="BD2180" s="9">
        <f>AVERAGE(MainTable[[#This Row],[t2]:[t4]])</f>
        <v>0.26733333333333337</v>
      </c>
      <c r="BE2180" s="9">
        <f>AVERAGE(MainTable[[#This Row],[c1]:[c2]])</f>
        <v>0</v>
      </c>
      <c r="BF2180" s="9">
        <f>AVERAGE(MainTable[[#This Row],[n3]], MainTable[[#This Row],[n1]], MainTable[[#This Row],[n4]])</f>
        <v>0.29000000000000004</v>
      </c>
      <c r="BG2180" s="9" t="str">
        <f>VLOOKUP(MainTable[[#This Row],[model]],ModelNames,4,FALSE)</f>
        <v>Neural</v>
      </c>
      <c r="BH2180" s="9" cm="1">
        <f t="array" ref="BH2180">MEDIAN(IF($AM$2:$AM$2385=AM2180,$AN$2:$AN$2385))</f>
        <v>0.87620447459485384</v>
      </c>
      <c r="BI2180" s="9" t="str" cm="1">
        <f t="array" ref="BI2180">LEFT(A2180, MIN(IFERROR(FIND({"_binarized","_clean","_converted"}, A2180), LEN(A2180)+1))-1)</f>
        <v>credit</v>
      </c>
    </row>
    <row r="2181" spans="1:61" x14ac:dyDescent="0.25">
      <c r="A2181" t="s">
        <v>193</v>
      </c>
      <c r="B2181" s="6">
        <v>111762</v>
      </c>
      <c r="C2181">
        <v>33</v>
      </c>
      <c r="D2181">
        <v>32</v>
      </c>
      <c r="E2181">
        <v>0</v>
      </c>
      <c r="F2181" s="1">
        <v>1</v>
      </c>
      <c r="G2181">
        <v>0</v>
      </c>
      <c r="H2181">
        <v>0</v>
      </c>
      <c r="I2181" s="1">
        <v>99.190160336094664</v>
      </c>
      <c r="J2181" s="1">
        <v>62.358254599188911</v>
      </c>
      <c r="K2181" s="1">
        <v>4.7795408233147967</v>
      </c>
      <c r="L2181" s="1">
        <v>42.216999999999999</v>
      </c>
      <c r="M2181" s="1">
        <v>10.9316</v>
      </c>
      <c r="N2181" s="2">
        <v>0.46500000000000002</v>
      </c>
      <c r="O2181" s="2">
        <v>0.748</v>
      </c>
      <c r="P2181" s="2">
        <v>0.504</v>
      </c>
      <c r="Q2181" s="2">
        <v>0.10299999999999999</v>
      </c>
      <c r="R2181" s="2">
        <v>0.997</v>
      </c>
      <c r="S2181" s="2">
        <v>0.995</v>
      </c>
      <c r="T2181" s="2">
        <v>8.1000000000000003E-2</v>
      </c>
      <c r="U2181" s="2">
        <v>0.3</v>
      </c>
      <c r="V2181" s="2">
        <v>0.27300000000000002</v>
      </c>
      <c r="W2181" s="2">
        <v>0.16700000000000001</v>
      </c>
      <c r="X2181" s="2">
        <v>0.44400000000000001</v>
      </c>
      <c r="Y2181" s="2">
        <v>0.32800000000000001</v>
      </c>
      <c r="Z2181" s="2">
        <v>0.22800000000000001</v>
      </c>
      <c r="AA2181" s="2">
        <v>0.90200000000000002</v>
      </c>
      <c r="AB2181" s="2">
        <v>1</v>
      </c>
      <c r="AC2181" s="2">
        <v>0.98599999999999999</v>
      </c>
      <c r="AD2181" s="2">
        <v>0.53800000000000003</v>
      </c>
      <c r="AE2181" s="2">
        <v>0.94599999999999995</v>
      </c>
      <c r="AF2181" s="2">
        <v>2E-3</v>
      </c>
      <c r="AG2181" s="2">
        <v>1E-3</v>
      </c>
      <c r="AH2181" s="2">
        <v>0.68799999999999994</v>
      </c>
      <c r="AI2181" s="2">
        <v>0</v>
      </c>
      <c r="AJ2181" s="2">
        <v>0</v>
      </c>
      <c r="AK2181">
        <v>11667206</v>
      </c>
      <c r="AL2181">
        <v>814.63</v>
      </c>
      <c r="AM2181" t="s">
        <v>53</v>
      </c>
      <c r="AN2181" s="3">
        <v>0.75562355596370478</v>
      </c>
      <c r="AO2181" s="3">
        <v>1.4640748259126539E-3</v>
      </c>
      <c r="AP2181" s="3">
        <v>0.75495476491932667</v>
      </c>
      <c r="AQ2181" s="3">
        <v>1.47286571457179E-3</v>
      </c>
      <c r="AR2181" s="3">
        <v>0.84066618506692004</v>
      </c>
      <c r="AS2181" s="3">
        <v>1.553066163464587E-3</v>
      </c>
      <c r="AT2181" s="10">
        <v>13.586776733398439</v>
      </c>
      <c r="AU2181" s="1">
        <v>480.3046875</v>
      </c>
      <c r="AV2181" s="5">
        <v>8226.0128500723822</v>
      </c>
      <c r="AW2181" s="9">
        <v>11.87113666534424</v>
      </c>
      <c r="AX2181">
        <v>24</v>
      </c>
      <c r="AY2181" t="s">
        <v>50</v>
      </c>
      <c r="AZ2181" s="9">
        <f>AVERAGE(MainTable[[#This Row],[f1]:[f4]])</f>
        <v>0.6694</v>
      </c>
      <c r="BA2181" s="9">
        <f>AVERAGE(MainTable[[#This Row],[l1]:[l3]])</f>
        <v>0.218</v>
      </c>
      <c r="BB2181" s="9">
        <f>AVERAGE(MainTable[[#This Row],[n1]:[lsc]])</f>
        <v>0.51149999999999995</v>
      </c>
      <c r="BC2181" s="9">
        <f>AVERAGE(MainTable[[#This Row],[density]:[clsCoef]])</f>
        <v>0.76200000000000001</v>
      </c>
      <c r="BD2181" s="9">
        <f>AVERAGE(MainTable[[#This Row],[t2]:[t4]])</f>
        <v>0.23033333333333331</v>
      </c>
      <c r="BE2181" s="9">
        <f>AVERAGE(MainTable[[#This Row],[c1]:[c2]])</f>
        <v>0</v>
      </c>
      <c r="BF2181" s="9">
        <f>AVERAGE(MainTable[[#This Row],[n3]], MainTable[[#This Row],[n1]], MainTable[[#This Row],[n4]])</f>
        <v>0.24099999999999999</v>
      </c>
      <c r="BG2181" s="9" t="str">
        <f>VLOOKUP(MainTable[[#This Row],[model]],ModelNames,4,FALSE)</f>
        <v>Instance-based</v>
      </c>
      <c r="BH2181" s="9" cm="1">
        <f t="array" ref="BH2181">MEDIAN(IF($AM$2:$AM$2385=AM2181,$AN$2:$AN$2385))</f>
        <v>0.85</v>
      </c>
      <c r="BI2181" s="9" t="str" cm="1">
        <f t="array" ref="BI2181">LEFT(A2181, MIN(IFERROR(FIND({"_binarized","_clean","_converted"}, A2181), LEN(A2181)+1))-1)</f>
        <v>road_safety</v>
      </c>
    </row>
    <row r="2182" spans="1:61" x14ac:dyDescent="0.25">
      <c r="A2182" t="s">
        <v>88</v>
      </c>
      <c r="B2182" s="6">
        <v>3434</v>
      </c>
      <c r="C2182">
        <v>420</v>
      </c>
      <c r="D2182">
        <v>419</v>
      </c>
      <c r="E2182">
        <v>0</v>
      </c>
      <c r="F2182" s="1">
        <v>1</v>
      </c>
      <c r="G2182">
        <v>0</v>
      </c>
      <c r="H2182">
        <v>0</v>
      </c>
      <c r="I2182" s="1">
        <v>1000000</v>
      </c>
      <c r="J2182" s="1">
        <v>129.48102905461789</v>
      </c>
      <c r="K2182" s="1">
        <v>7.3197246915285641</v>
      </c>
      <c r="L2182" s="1">
        <v>71.322599999999994</v>
      </c>
      <c r="M2182" s="1">
        <v>10.662599999999999</v>
      </c>
      <c r="N2182" s="2">
        <v>0.33900000000000002</v>
      </c>
      <c r="O2182" s="2">
        <v>0.86099999999999999</v>
      </c>
      <c r="P2182" s="2">
        <v>0.23300000000000001</v>
      </c>
      <c r="Q2182" s="2">
        <v>0</v>
      </c>
      <c r="R2182" s="2">
        <v>0.99</v>
      </c>
      <c r="S2182" s="2">
        <v>0.60899999999999999</v>
      </c>
      <c r="T2182" s="2">
        <v>1.4E-2</v>
      </c>
      <c r="U2182" s="2">
        <v>0.17199999999999999</v>
      </c>
      <c r="V2182" s="2">
        <v>0.121</v>
      </c>
      <c r="W2182" s="2">
        <v>0.13500000000000001</v>
      </c>
      <c r="X2182" s="2">
        <v>0.41799999999999998</v>
      </c>
      <c r="Y2182" s="2">
        <v>0.246</v>
      </c>
      <c r="Z2182" s="2">
        <v>0.16400000000000001</v>
      </c>
      <c r="AA2182" s="2">
        <v>0.76200000000000001</v>
      </c>
      <c r="AB2182" s="2">
        <v>0.999</v>
      </c>
      <c r="AC2182" s="2">
        <v>0.58899999999999997</v>
      </c>
      <c r="AD2182" s="2">
        <v>6.7000000000000004E-2</v>
      </c>
      <c r="AE2182" s="2">
        <v>0.55100000000000005</v>
      </c>
      <c r="AF2182" s="2">
        <v>0.122</v>
      </c>
      <c r="AG2182" s="2">
        <v>4.2999999999999997E-2</v>
      </c>
      <c r="AH2182" s="2">
        <v>0.35299999999999998</v>
      </c>
      <c r="AI2182" s="2">
        <v>0</v>
      </c>
      <c r="AJ2182" s="2">
        <v>0</v>
      </c>
      <c r="AK2182">
        <v>6884892</v>
      </c>
      <c r="AL2182">
        <v>271.8</v>
      </c>
      <c r="AM2182" t="s">
        <v>56</v>
      </c>
      <c r="AN2182" s="3">
        <v>0.75451300919619257</v>
      </c>
      <c r="AO2182" s="3">
        <v>1.0813541638005131E-2</v>
      </c>
      <c r="AP2182" s="3">
        <v>0.75428297524511811</v>
      </c>
      <c r="AQ2182" s="3">
        <v>1.0846796325955669E-2</v>
      </c>
      <c r="AR2182" s="3">
        <v>0.82116439875253688</v>
      </c>
      <c r="AS2182" s="3">
        <v>8.6998084881434404E-3</v>
      </c>
      <c r="AT2182" s="10">
        <v>5.2905082702636719E-3</v>
      </c>
      <c r="AU2182" s="1">
        <v>408.734375</v>
      </c>
      <c r="AV2182" s="5">
        <v>649275.99098693102</v>
      </c>
      <c r="AW2182" s="9">
        <v>56.775996208190918</v>
      </c>
      <c r="AX2182">
        <v>10</v>
      </c>
      <c r="AY2182" t="s">
        <v>50</v>
      </c>
      <c r="AZ2182" s="9">
        <f>AVERAGE(MainTable[[#This Row],[f1]:[f4]])</f>
        <v>0.53859999999999997</v>
      </c>
      <c r="BA2182" s="9">
        <f>AVERAGE(MainTable[[#This Row],[l1]:[l3]])</f>
        <v>0.10233333333333333</v>
      </c>
      <c r="BB2182" s="9">
        <f>AVERAGE(MainTable[[#This Row],[n1]:[lsc]])</f>
        <v>0.45400000000000001</v>
      </c>
      <c r="BC2182" s="9">
        <f>AVERAGE(MainTable[[#This Row],[density]:[clsCoef]])</f>
        <v>0.32799999999999996</v>
      </c>
      <c r="BD2182" s="9">
        <f>AVERAGE(MainTable[[#This Row],[t2]:[t4]])</f>
        <v>0.17266666666666666</v>
      </c>
      <c r="BE2182" s="9">
        <f>AVERAGE(MainTable[[#This Row],[c1]:[c2]])</f>
        <v>0</v>
      </c>
      <c r="BF2182" s="9">
        <f>AVERAGE(MainTable[[#This Row],[n3]], MainTable[[#This Row],[n1]], MainTable[[#This Row],[n4]])</f>
        <v>0.18166666666666667</v>
      </c>
      <c r="BG2182" s="9" t="str">
        <f>VLOOKUP(MainTable[[#This Row],[model]],ModelNames,4,FALSE)</f>
        <v>Linear</v>
      </c>
      <c r="BH2182" s="9" cm="1">
        <f t="array" ref="BH2182">MEDIAN(IF($AM$2:$AM$2385=AM2182,$AN$2:$AN$2385))</f>
        <v>0.85279999999999989</v>
      </c>
      <c r="BI2182" s="9" t="str" cm="1">
        <f t="array" ref="BI2182">LEFT(A2182, MIN(IFERROR(FIND({"_binarized","_clean","_converted"}, A2182), LEN(A2182)+1))-1)</f>
        <v>bioresponse</v>
      </c>
    </row>
    <row r="2183" spans="1:61" x14ac:dyDescent="0.25">
      <c r="A2183" t="s">
        <v>176</v>
      </c>
      <c r="B2183" s="6">
        <v>5832</v>
      </c>
      <c r="C2183">
        <v>309</v>
      </c>
      <c r="D2183">
        <v>308</v>
      </c>
      <c r="E2183">
        <v>0</v>
      </c>
      <c r="F2183" s="1">
        <v>1</v>
      </c>
      <c r="G2183">
        <v>0</v>
      </c>
      <c r="H2183">
        <v>0</v>
      </c>
      <c r="I2183" s="1">
        <v>355.34736757260077</v>
      </c>
      <c r="J2183" s="1">
        <v>102.2759945545363</v>
      </c>
      <c r="K2183" s="1">
        <v>2.981846457024135</v>
      </c>
      <c r="L2183" s="1">
        <v>52.991799999999998</v>
      </c>
      <c r="M2183" s="1">
        <v>8.3987999999999996</v>
      </c>
      <c r="N2183" s="2">
        <v>0.435</v>
      </c>
      <c r="O2183" s="2">
        <v>0.68300000000000005</v>
      </c>
      <c r="P2183" s="2">
        <v>0.33900000000000002</v>
      </c>
      <c r="Q2183" s="2">
        <v>0</v>
      </c>
      <c r="R2183" s="2">
        <v>0.99199999999999999</v>
      </c>
      <c r="S2183" s="2">
        <v>0.74</v>
      </c>
      <c r="T2183" s="2">
        <v>2.9000000000000001E-2</v>
      </c>
      <c r="U2183" s="2">
        <v>0.245</v>
      </c>
      <c r="V2183" s="2">
        <v>0.193</v>
      </c>
      <c r="W2183" s="2">
        <v>0.17</v>
      </c>
      <c r="X2183" s="2">
        <v>0.49</v>
      </c>
      <c r="Y2183" s="2">
        <v>0.34</v>
      </c>
      <c r="Z2183" s="2">
        <v>0.159</v>
      </c>
      <c r="AA2183" s="2">
        <v>0.998</v>
      </c>
      <c r="AB2183" s="2">
        <v>0.999</v>
      </c>
      <c r="AC2183" s="2">
        <v>0.98199999999999998</v>
      </c>
      <c r="AD2183" s="2">
        <v>0.63400000000000001</v>
      </c>
      <c r="AE2183" s="2">
        <v>0.93100000000000005</v>
      </c>
      <c r="AF2183" s="2">
        <v>5.2999999999999999E-2</v>
      </c>
      <c r="AG2183" s="2">
        <v>0.03</v>
      </c>
      <c r="AH2183" s="2">
        <v>0.57099999999999995</v>
      </c>
      <c r="AI2183" s="2">
        <v>0</v>
      </c>
      <c r="AJ2183" s="2">
        <v>0</v>
      </c>
      <c r="AK2183">
        <v>14189014</v>
      </c>
      <c r="AL2183">
        <v>497.3</v>
      </c>
      <c r="AM2183" t="s">
        <v>54</v>
      </c>
      <c r="AN2183" s="3">
        <v>0.75343295691551992</v>
      </c>
      <c r="AO2183" s="3">
        <v>1.3307728244636861E-2</v>
      </c>
      <c r="AP2183" s="3">
        <v>0.75299536067402095</v>
      </c>
      <c r="AQ2183" s="3">
        <v>1.317185511008253E-2</v>
      </c>
      <c r="AR2183" s="3">
        <v>0.84184254835492811</v>
      </c>
      <c r="AS2183" s="3">
        <v>1.4964016566805811E-2</v>
      </c>
      <c r="AT2183" s="10">
        <v>0.20172238349914551</v>
      </c>
      <c r="AU2183" s="1">
        <v>557.546875</v>
      </c>
      <c r="AV2183" s="5">
        <v>28925.892599443319</v>
      </c>
      <c r="AW2183" s="9">
        <v>62.73783802986145</v>
      </c>
      <c r="AX2183">
        <v>16</v>
      </c>
      <c r="AY2183" t="s">
        <v>50</v>
      </c>
      <c r="AZ2183" s="9">
        <f>AVERAGE(MainTable[[#This Row],[f1]:[f4]])</f>
        <v>0.55080000000000007</v>
      </c>
      <c r="BA2183" s="9">
        <f>AVERAGE(MainTable[[#This Row],[l1]:[l3]])</f>
        <v>0.15566666666666668</v>
      </c>
      <c r="BB2183" s="9">
        <f>AVERAGE(MainTable[[#This Row],[n1]:[lsc]])</f>
        <v>0.52600000000000002</v>
      </c>
      <c r="BC2183" s="9">
        <f>AVERAGE(MainTable[[#This Row],[density]:[clsCoef]])</f>
        <v>0.80800000000000005</v>
      </c>
      <c r="BD2183" s="9">
        <f>AVERAGE(MainTable[[#This Row],[t2]:[t4]])</f>
        <v>0.21799999999999997</v>
      </c>
      <c r="BE2183" s="9">
        <f>AVERAGE(MainTable[[#This Row],[c1]:[c2]])</f>
        <v>0</v>
      </c>
      <c r="BF2183" s="9">
        <f>AVERAGE(MainTable[[#This Row],[n3]], MainTable[[#This Row],[n1]], MainTable[[#This Row],[n4]])</f>
        <v>0.223</v>
      </c>
      <c r="BG2183" s="9" t="str">
        <f>VLOOKUP(MainTable[[#This Row],[model]],ModelNames,4,FALSE)</f>
        <v>Tree Ensemble</v>
      </c>
      <c r="BH2183" s="9" cm="1">
        <f t="array" ref="BH2183">MEDIAN(IF($AM$2:$AM$2385=AM2183,$AN$2:$AN$2385))</f>
        <v>0.87316363636363636</v>
      </c>
      <c r="BI2183" s="9" t="str" cm="1">
        <f t="array" ref="BI2183">LEFT(A2183, MIN(IFERROR(FIND({"_binarized","_clean","_converted"}, A2183), LEN(A2183)+1))-1)</f>
        <v>philippine</v>
      </c>
    </row>
    <row r="2184" spans="1:61" x14ac:dyDescent="0.25">
      <c r="A2184" t="s">
        <v>108</v>
      </c>
      <c r="B2184" s="6">
        <v>16714</v>
      </c>
      <c r="C2184">
        <v>11</v>
      </c>
      <c r="D2184">
        <v>10</v>
      </c>
      <c r="E2184">
        <v>0</v>
      </c>
      <c r="F2184" s="1">
        <v>1</v>
      </c>
      <c r="G2184">
        <v>0</v>
      </c>
      <c r="H2184">
        <v>0</v>
      </c>
      <c r="I2184" s="1">
        <v>14.99977500337495</v>
      </c>
      <c r="J2184" s="1">
        <v>1374.53991984914</v>
      </c>
      <c r="K2184" s="1">
        <v>20.173000944358922</v>
      </c>
      <c r="L2184" s="1">
        <v>24.246500000000001</v>
      </c>
      <c r="M2184" s="1">
        <v>13.4697</v>
      </c>
      <c r="N2184" s="2">
        <v>0.42099999999999999</v>
      </c>
      <c r="O2184" s="2">
        <v>0.91600000000000004</v>
      </c>
      <c r="P2184" s="2">
        <v>0.68799999999999994</v>
      </c>
      <c r="Q2184" s="2">
        <v>8.0000000000000002E-3</v>
      </c>
      <c r="R2184" s="2">
        <v>0.998</v>
      </c>
      <c r="S2184" s="2">
        <v>0.998</v>
      </c>
      <c r="T2184" s="2">
        <v>3.2000000000000001E-2</v>
      </c>
      <c r="U2184" s="2">
        <v>0.36</v>
      </c>
      <c r="V2184" s="2">
        <v>0.315</v>
      </c>
      <c r="W2184" s="2">
        <v>0.192</v>
      </c>
      <c r="X2184" s="2">
        <v>0.41</v>
      </c>
      <c r="Y2184" s="2">
        <v>0.378</v>
      </c>
      <c r="Z2184" s="2">
        <v>0.3</v>
      </c>
      <c r="AA2184" s="2">
        <v>0.70799999999999996</v>
      </c>
      <c r="AB2184" s="2">
        <v>1</v>
      </c>
      <c r="AC2184" s="2">
        <v>0.55400000000000005</v>
      </c>
      <c r="AD2184" s="2">
        <v>6.3E-2</v>
      </c>
      <c r="AE2184" s="2">
        <v>0.53800000000000003</v>
      </c>
      <c r="AF2184" s="2">
        <v>1E-3</v>
      </c>
      <c r="AG2184" s="2">
        <v>1E-3</v>
      </c>
      <c r="AH2184" s="2">
        <v>0.8</v>
      </c>
      <c r="AI2184" s="2">
        <v>0</v>
      </c>
      <c r="AJ2184" s="2">
        <v>0</v>
      </c>
      <c r="AK2184">
        <v>771276</v>
      </c>
      <c r="AL2184">
        <v>6227.85</v>
      </c>
      <c r="AM2184" t="s">
        <v>57</v>
      </c>
      <c r="AN2184" s="3">
        <v>0.75182509322605373</v>
      </c>
      <c r="AO2184" s="3">
        <v>5.2899082895965658E-3</v>
      </c>
      <c r="AP2184" s="3">
        <v>0.7513165955505875</v>
      </c>
      <c r="AQ2184" s="3">
        <v>5.3780280714665809E-3</v>
      </c>
      <c r="AR2184" s="3">
        <v>0.81737673888577578</v>
      </c>
      <c r="AS2184" s="3">
        <v>6.8942860493879359E-3</v>
      </c>
      <c r="AT2184" s="10">
        <v>2.803802490234375E-3</v>
      </c>
      <c r="AU2184" s="1">
        <v>415.42578125</v>
      </c>
      <c r="AV2184" s="5">
        <v>5961546.8843537411</v>
      </c>
      <c r="AW2184" s="9">
        <v>0.67002987861633301</v>
      </c>
      <c r="AX2184">
        <v>24</v>
      </c>
      <c r="AY2184" t="s">
        <v>50</v>
      </c>
      <c r="AZ2184" s="9">
        <f>AVERAGE(MainTable[[#This Row],[f1]:[f4]])</f>
        <v>0.72160000000000013</v>
      </c>
      <c r="BA2184" s="9">
        <f>AVERAGE(MainTable[[#This Row],[l1]:[l3]])</f>
        <v>0.23566666666666669</v>
      </c>
      <c r="BB2184" s="9">
        <f>AVERAGE(MainTable[[#This Row],[n1]:[lsc]])</f>
        <v>0.498</v>
      </c>
      <c r="BC2184" s="9">
        <f>AVERAGE(MainTable[[#This Row],[density]:[clsCoef]])</f>
        <v>0.3085</v>
      </c>
      <c r="BD2184" s="9">
        <f>AVERAGE(MainTable[[#This Row],[t2]:[t4]])</f>
        <v>0.26733333333333337</v>
      </c>
      <c r="BE2184" s="9">
        <f>AVERAGE(MainTable[[#This Row],[c1]:[c2]])</f>
        <v>0</v>
      </c>
      <c r="BF2184" s="9">
        <f>AVERAGE(MainTable[[#This Row],[n3]], MainTable[[#This Row],[n1]], MainTable[[#This Row],[n4]])</f>
        <v>0.29000000000000004</v>
      </c>
      <c r="BG2184" s="9" t="str">
        <f>VLOOKUP(MainTable[[#This Row],[model]],ModelNames,4,FALSE)</f>
        <v>Tree-based</v>
      </c>
      <c r="BH2184" s="9" cm="1">
        <f t="array" ref="BH2184">MEDIAN(IF($AM$2:$AM$2385=AM2184,$AN$2:$AN$2385))</f>
        <v>0.84387062005572167</v>
      </c>
      <c r="BI2184" s="9" t="str" cm="1">
        <f t="array" ref="BI2184">LEFT(A2184, MIN(IFERROR(FIND({"_binarized","_clean","_converted"}, A2184), LEN(A2184)+1))-1)</f>
        <v>credit</v>
      </c>
    </row>
    <row r="2185" spans="1:61" x14ac:dyDescent="0.25">
      <c r="A2185" t="s">
        <v>176</v>
      </c>
      <c r="B2185" s="6">
        <v>5832</v>
      </c>
      <c r="C2185">
        <v>309</v>
      </c>
      <c r="D2185">
        <v>308</v>
      </c>
      <c r="E2185">
        <v>0</v>
      </c>
      <c r="F2185" s="1">
        <v>1</v>
      </c>
      <c r="G2185">
        <v>0</v>
      </c>
      <c r="H2185">
        <v>0</v>
      </c>
      <c r="I2185" s="1">
        <v>355.34736757260077</v>
      </c>
      <c r="J2185" s="1">
        <v>102.2759945545363</v>
      </c>
      <c r="K2185" s="1">
        <v>2.981846457024135</v>
      </c>
      <c r="L2185" s="1">
        <v>52.991799999999998</v>
      </c>
      <c r="M2185" s="1">
        <v>8.3987999999999996</v>
      </c>
      <c r="N2185" s="2">
        <v>0.435</v>
      </c>
      <c r="O2185" s="2">
        <v>0.68300000000000005</v>
      </c>
      <c r="P2185" s="2">
        <v>0.33900000000000002</v>
      </c>
      <c r="Q2185" s="2">
        <v>0</v>
      </c>
      <c r="R2185" s="2">
        <v>0.99199999999999999</v>
      </c>
      <c r="S2185" s="2">
        <v>0.74</v>
      </c>
      <c r="T2185" s="2">
        <v>2.9000000000000001E-2</v>
      </c>
      <c r="U2185" s="2">
        <v>0.245</v>
      </c>
      <c r="V2185" s="2">
        <v>0.193</v>
      </c>
      <c r="W2185" s="2">
        <v>0.17</v>
      </c>
      <c r="X2185" s="2">
        <v>0.49</v>
      </c>
      <c r="Y2185" s="2">
        <v>0.34</v>
      </c>
      <c r="Z2185" s="2">
        <v>0.159</v>
      </c>
      <c r="AA2185" s="2">
        <v>0.998</v>
      </c>
      <c r="AB2185" s="2">
        <v>0.999</v>
      </c>
      <c r="AC2185" s="2">
        <v>0.98199999999999998</v>
      </c>
      <c r="AD2185" s="2">
        <v>0.63400000000000001</v>
      </c>
      <c r="AE2185" s="2">
        <v>0.93100000000000005</v>
      </c>
      <c r="AF2185" s="2">
        <v>5.2999999999999999E-2</v>
      </c>
      <c r="AG2185" s="2">
        <v>0.03</v>
      </c>
      <c r="AH2185" s="2">
        <v>0.57099999999999995</v>
      </c>
      <c r="AI2185" s="2">
        <v>0</v>
      </c>
      <c r="AJ2185" s="2">
        <v>0</v>
      </c>
      <c r="AK2185">
        <v>14189014</v>
      </c>
      <c r="AL2185">
        <v>497.3</v>
      </c>
      <c r="AM2185" t="s">
        <v>59</v>
      </c>
      <c r="AN2185" s="3">
        <v>0.75085770642350158</v>
      </c>
      <c r="AO2185" s="3">
        <v>5.0258467849503509E-3</v>
      </c>
      <c r="AP2185" s="3">
        <v>0.75069166433247969</v>
      </c>
      <c r="AQ2185" s="3">
        <v>5.0081501804724324E-3</v>
      </c>
      <c r="AR2185" s="3">
        <v>0.83884285933477787</v>
      </c>
      <c r="AS2185" s="3">
        <v>8.7758833556646314E-3</v>
      </c>
      <c r="AT2185" s="10">
        <v>1.8097162246704102E-2</v>
      </c>
      <c r="AU2185" s="1">
        <v>490.578125</v>
      </c>
      <c r="AV2185" s="5">
        <v>322426.24122258078</v>
      </c>
      <c r="AW2185" s="9">
        <v>5.6906983852386466</v>
      </c>
      <c r="AX2185">
        <v>1</v>
      </c>
      <c r="AY2185" t="s">
        <v>50</v>
      </c>
      <c r="AZ2185" s="9">
        <f>AVERAGE(MainTable[[#This Row],[f1]:[f4]])</f>
        <v>0.55080000000000007</v>
      </c>
      <c r="BA2185" s="9">
        <f>AVERAGE(MainTable[[#This Row],[l1]:[l3]])</f>
        <v>0.15566666666666668</v>
      </c>
      <c r="BB2185" s="9">
        <f>AVERAGE(MainTable[[#This Row],[n1]:[lsc]])</f>
        <v>0.52600000000000002</v>
      </c>
      <c r="BC2185" s="9">
        <f>AVERAGE(MainTable[[#This Row],[density]:[clsCoef]])</f>
        <v>0.80800000000000005</v>
      </c>
      <c r="BD2185" s="9">
        <f>AVERAGE(MainTable[[#This Row],[t2]:[t4]])</f>
        <v>0.21799999999999997</v>
      </c>
      <c r="BE2185" s="9">
        <f>AVERAGE(MainTable[[#This Row],[c1]:[c2]])</f>
        <v>0</v>
      </c>
      <c r="BF2185" s="9">
        <f>AVERAGE(MainTable[[#This Row],[n3]], MainTable[[#This Row],[n1]], MainTable[[#This Row],[n4]])</f>
        <v>0.223</v>
      </c>
      <c r="BG2185" s="9" t="str">
        <f>VLOOKUP(MainTable[[#This Row],[model]],ModelNames,4,FALSE)</f>
        <v>Tree Ensemble</v>
      </c>
      <c r="BH2185" s="9" cm="1">
        <f t="array" ref="BH2185">MEDIAN(IF($AM$2:$AM$2385=AM2185,$AN$2:$AN$2385))</f>
        <v>0.86949265687583444</v>
      </c>
      <c r="BI2185" s="9" t="str" cm="1">
        <f t="array" ref="BI2185">LEFT(A2185, MIN(IFERROR(FIND({"_binarized","_clean","_converted"}, A2185), LEN(A2185)+1))-1)</f>
        <v>philippine</v>
      </c>
    </row>
    <row r="2186" spans="1:61" x14ac:dyDescent="0.25">
      <c r="A2186" t="s">
        <v>192</v>
      </c>
      <c r="B2186" s="6">
        <v>4970</v>
      </c>
      <c r="C2186">
        <v>13</v>
      </c>
      <c r="D2186">
        <v>12</v>
      </c>
      <c r="E2186">
        <v>0</v>
      </c>
      <c r="F2186" s="1">
        <v>1</v>
      </c>
      <c r="G2186">
        <v>8.3333333333333321</v>
      </c>
      <c r="H2186">
        <v>8.3332999999999995</v>
      </c>
      <c r="I2186" s="1">
        <v>1000000</v>
      </c>
      <c r="J2186" s="1">
        <v>8.7706304733341387</v>
      </c>
      <c r="K2186" s="1">
        <v>1.943496710443491</v>
      </c>
      <c r="L2186" s="1">
        <v>37.92</v>
      </c>
      <c r="M2186" s="1">
        <v>19.152200000000001</v>
      </c>
      <c r="N2186" s="2">
        <v>0.498</v>
      </c>
      <c r="O2186" s="2">
        <v>0.95299999999999996</v>
      </c>
      <c r="P2186" s="2">
        <v>0.82799999999999996</v>
      </c>
      <c r="Q2186" s="2">
        <v>0.25600000000000001</v>
      </c>
      <c r="R2186" s="2">
        <v>0.98199999999999998</v>
      </c>
      <c r="S2186" s="2">
        <v>0.97299999999999998</v>
      </c>
      <c r="T2186" s="2">
        <v>0.222</v>
      </c>
      <c r="U2186" s="2">
        <v>0.41899999999999998</v>
      </c>
      <c r="V2186" s="2">
        <v>0.38500000000000001</v>
      </c>
      <c r="W2186" s="2">
        <v>0.188</v>
      </c>
      <c r="X2186" s="2">
        <v>0.36699999999999999</v>
      </c>
      <c r="Y2186" s="2">
        <v>0.35099999999999998</v>
      </c>
      <c r="Z2186" s="2">
        <v>0.30499999999999999</v>
      </c>
      <c r="AA2186" s="2">
        <v>0.68</v>
      </c>
      <c r="AB2186" s="2">
        <v>0.999</v>
      </c>
      <c r="AC2186" s="2">
        <v>0.96399999999999997</v>
      </c>
      <c r="AD2186" s="2">
        <v>0.35399999999999998</v>
      </c>
      <c r="AE2186" s="2">
        <v>0.88200000000000001</v>
      </c>
      <c r="AF2186" s="2">
        <v>2E-3</v>
      </c>
      <c r="AG2186" s="2">
        <v>2E-3</v>
      </c>
      <c r="AH2186" s="2">
        <v>0.83299999999999996</v>
      </c>
      <c r="AI2186" s="2">
        <v>0</v>
      </c>
      <c r="AJ2186" s="2">
        <v>0</v>
      </c>
      <c r="AK2186">
        <v>165101</v>
      </c>
      <c r="AL2186">
        <v>20.170000000000002</v>
      </c>
      <c r="AM2186" t="s">
        <v>52</v>
      </c>
      <c r="AN2186" s="3">
        <v>0.7496981891348089</v>
      </c>
      <c r="AO2186" s="3">
        <v>1.052065711259666E-2</v>
      </c>
      <c r="AP2186" s="3">
        <v>0.74950904466417867</v>
      </c>
      <c r="AQ2186" s="3">
        <v>1.057134862276129E-2</v>
      </c>
      <c r="AR2186" s="3">
        <v>0.82773299758308405</v>
      </c>
      <c r="AS2186" s="3">
        <v>1.299197205969725E-2</v>
      </c>
      <c r="AT2186" s="10">
        <v>0.1937823295593262</v>
      </c>
      <c r="AU2186" s="1">
        <v>423.39453125</v>
      </c>
      <c r="AV2186" s="5">
        <v>25647.33333169288</v>
      </c>
      <c r="AW2186" s="9">
        <v>3.7128479480743408</v>
      </c>
      <c r="AX2186">
        <v>24</v>
      </c>
      <c r="AY2186" t="s">
        <v>50</v>
      </c>
      <c r="AZ2186" s="9">
        <f>AVERAGE(MainTable[[#This Row],[f1]:[f4]])</f>
        <v>0.7984</v>
      </c>
      <c r="BA2186" s="9">
        <f>AVERAGE(MainTable[[#This Row],[l1]:[l3]])</f>
        <v>0.34200000000000003</v>
      </c>
      <c r="BB2186" s="9">
        <f>AVERAGE(MainTable[[#This Row],[n1]:[lsc]])</f>
        <v>0.48166666666666669</v>
      </c>
      <c r="BC2186" s="9">
        <f>AVERAGE(MainTable[[#This Row],[density]:[clsCoef]])</f>
        <v>0.65900000000000003</v>
      </c>
      <c r="BD2186" s="9">
        <f>AVERAGE(MainTable[[#This Row],[t2]:[t4]])</f>
        <v>0.27899999999999997</v>
      </c>
      <c r="BE2186" s="9">
        <f>AVERAGE(MainTable[[#This Row],[c1]:[c2]])</f>
        <v>0</v>
      </c>
      <c r="BF2186" s="9">
        <f>AVERAGE(MainTable[[#This Row],[n3]], MainTable[[#This Row],[n1]], MainTable[[#This Row],[n4]])</f>
        <v>0.28133333333333327</v>
      </c>
      <c r="BG2186" s="9" t="str">
        <f>VLOOKUP(MainTable[[#This Row],[model]],ModelNames,4,FALSE)</f>
        <v>Tree Ensemble</v>
      </c>
      <c r="BH2186" s="9" cm="1">
        <f t="array" ref="BH2186">MEDIAN(IF($AM$2:$AM$2385=AM2186,$AN$2:$AN$2385))</f>
        <v>0.87140340575455077</v>
      </c>
      <c r="BI2186" s="9" t="str" cm="1">
        <f t="array" ref="BI2186">LEFT(A2186, MIN(IFERROR(FIND({"_binarized","_clean","_converted"}, A2186), LEN(A2186)+1))-1)</f>
        <v>rl</v>
      </c>
    </row>
    <row r="2187" spans="1:61" x14ac:dyDescent="0.25">
      <c r="A2187" t="s">
        <v>176</v>
      </c>
      <c r="B2187" s="6">
        <v>5832</v>
      </c>
      <c r="C2187">
        <v>309</v>
      </c>
      <c r="D2187">
        <v>308</v>
      </c>
      <c r="E2187">
        <v>0</v>
      </c>
      <c r="F2187" s="1">
        <v>1</v>
      </c>
      <c r="G2187">
        <v>0</v>
      </c>
      <c r="H2187">
        <v>0</v>
      </c>
      <c r="I2187" s="1">
        <v>355.34736757260077</v>
      </c>
      <c r="J2187" s="1">
        <v>102.2759945545363</v>
      </c>
      <c r="K2187" s="1">
        <v>2.981846457024135</v>
      </c>
      <c r="L2187" s="1">
        <v>52.991799999999998</v>
      </c>
      <c r="M2187" s="1">
        <v>8.3987999999999996</v>
      </c>
      <c r="N2187" s="2">
        <v>0.435</v>
      </c>
      <c r="O2187" s="2">
        <v>0.68300000000000005</v>
      </c>
      <c r="P2187" s="2">
        <v>0.33900000000000002</v>
      </c>
      <c r="Q2187" s="2">
        <v>0</v>
      </c>
      <c r="R2187" s="2">
        <v>0.99199999999999999</v>
      </c>
      <c r="S2187" s="2">
        <v>0.74</v>
      </c>
      <c r="T2187" s="2">
        <v>2.9000000000000001E-2</v>
      </c>
      <c r="U2187" s="2">
        <v>0.245</v>
      </c>
      <c r="V2187" s="2">
        <v>0.193</v>
      </c>
      <c r="W2187" s="2">
        <v>0.17</v>
      </c>
      <c r="X2187" s="2">
        <v>0.49</v>
      </c>
      <c r="Y2187" s="2">
        <v>0.34</v>
      </c>
      <c r="Z2187" s="2">
        <v>0.159</v>
      </c>
      <c r="AA2187" s="2">
        <v>0.998</v>
      </c>
      <c r="AB2187" s="2">
        <v>0.999</v>
      </c>
      <c r="AC2187" s="2">
        <v>0.98199999999999998</v>
      </c>
      <c r="AD2187" s="2">
        <v>0.63400000000000001</v>
      </c>
      <c r="AE2187" s="2">
        <v>0.93100000000000005</v>
      </c>
      <c r="AF2187" s="2">
        <v>5.2999999999999999E-2</v>
      </c>
      <c r="AG2187" s="2">
        <v>0.03</v>
      </c>
      <c r="AH2187" s="2">
        <v>0.57099999999999995</v>
      </c>
      <c r="AI2187" s="2">
        <v>0</v>
      </c>
      <c r="AJ2187" s="2">
        <v>0</v>
      </c>
      <c r="AK2187">
        <v>14189014</v>
      </c>
      <c r="AL2187">
        <v>497.3</v>
      </c>
      <c r="AM2187" t="s">
        <v>52</v>
      </c>
      <c r="AN2187" s="3">
        <v>0.74948872730800276</v>
      </c>
      <c r="AO2187" s="3">
        <v>1.7049458840447101E-2</v>
      </c>
      <c r="AP2187" s="3">
        <v>0.74845275012055057</v>
      </c>
      <c r="AQ2187" s="3">
        <v>1.686871523666051E-2</v>
      </c>
      <c r="AR2187" s="3">
        <v>0.8415116576938878</v>
      </c>
      <c r="AS2187" s="3">
        <v>1.624385146240127E-2</v>
      </c>
      <c r="AT2187" s="10">
        <v>0.20395565032958979</v>
      </c>
      <c r="AU2187" s="1">
        <v>566.671875</v>
      </c>
      <c r="AV2187" s="5">
        <v>28609.160817906792</v>
      </c>
      <c r="AW2187" s="9">
        <v>11.365235805511469</v>
      </c>
      <c r="AX2187">
        <v>24</v>
      </c>
      <c r="AY2187" t="s">
        <v>50</v>
      </c>
      <c r="AZ2187" s="9">
        <f>AVERAGE(MainTable[[#This Row],[f1]:[f4]])</f>
        <v>0.55080000000000007</v>
      </c>
      <c r="BA2187" s="9">
        <f>AVERAGE(MainTable[[#This Row],[l1]:[l3]])</f>
        <v>0.15566666666666668</v>
      </c>
      <c r="BB2187" s="9">
        <f>AVERAGE(MainTable[[#This Row],[n1]:[lsc]])</f>
        <v>0.52600000000000002</v>
      </c>
      <c r="BC2187" s="9">
        <f>AVERAGE(MainTable[[#This Row],[density]:[clsCoef]])</f>
        <v>0.80800000000000005</v>
      </c>
      <c r="BD2187" s="9">
        <f>AVERAGE(MainTable[[#This Row],[t2]:[t4]])</f>
        <v>0.21799999999999997</v>
      </c>
      <c r="BE2187" s="9">
        <f>AVERAGE(MainTable[[#This Row],[c1]:[c2]])</f>
        <v>0</v>
      </c>
      <c r="BF2187" s="9">
        <f>AVERAGE(MainTable[[#This Row],[n3]], MainTable[[#This Row],[n1]], MainTable[[#This Row],[n4]])</f>
        <v>0.223</v>
      </c>
      <c r="BG2187" s="9" t="str">
        <f>VLOOKUP(MainTable[[#This Row],[model]],ModelNames,4,FALSE)</f>
        <v>Tree Ensemble</v>
      </c>
      <c r="BH2187" s="9" cm="1">
        <f t="array" ref="BH2187">MEDIAN(IF($AM$2:$AM$2385=AM2187,$AN$2:$AN$2385))</f>
        <v>0.87140340575455077</v>
      </c>
      <c r="BI2187" s="9" t="str" cm="1">
        <f t="array" ref="BI2187">LEFT(A2187, MIN(IFERROR(FIND({"_binarized","_clean","_converted"}, A2187), LEN(A2187)+1))-1)</f>
        <v>philippine</v>
      </c>
    </row>
    <row r="2188" spans="1:61" x14ac:dyDescent="0.25">
      <c r="A2188" t="s">
        <v>146</v>
      </c>
      <c r="B2188" s="6">
        <v>5032</v>
      </c>
      <c r="C2188">
        <v>46</v>
      </c>
      <c r="D2188">
        <v>44</v>
      </c>
      <c r="E2188">
        <v>1</v>
      </c>
      <c r="F2188" s="1">
        <v>1</v>
      </c>
      <c r="G2188">
        <v>0</v>
      </c>
      <c r="H2188">
        <v>0</v>
      </c>
      <c r="I2188" s="1">
        <v>945.10592979041826</v>
      </c>
      <c r="J2188" s="1">
        <v>139.0637739140391</v>
      </c>
      <c r="K2188" s="1">
        <v>6.9415908600540366</v>
      </c>
      <c r="L2188" s="1">
        <v>51.868200000000002</v>
      </c>
      <c r="M2188" s="1">
        <v>9.5664999999999996</v>
      </c>
      <c r="N2188" s="2">
        <v>0.432</v>
      </c>
      <c r="O2188" s="2">
        <v>0.78100000000000003</v>
      </c>
      <c r="P2188" s="2">
        <v>0.33800000000000002</v>
      </c>
      <c r="Q2188" s="2">
        <v>0</v>
      </c>
      <c r="R2188" s="2">
        <v>0.997</v>
      </c>
      <c r="S2188" s="2">
        <v>0.98</v>
      </c>
      <c r="T2188" s="2">
        <v>9.7000000000000003E-2</v>
      </c>
      <c r="U2188" s="2">
        <v>0.253</v>
      </c>
      <c r="V2188" s="2">
        <v>0.19700000000000001</v>
      </c>
      <c r="W2188" s="2">
        <v>0.17100000000000001</v>
      </c>
      <c r="X2188" s="2">
        <v>0.45800000000000002</v>
      </c>
      <c r="Y2188" s="2">
        <v>0.33800000000000002</v>
      </c>
      <c r="Z2188" s="2">
        <v>0.19500000000000001</v>
      </c>
      <c r="AA2188" s="2">
        <v>0.93200000000000005</v>
      </c>
      <c r="AB2188" s="2">
        <v>0.999</v>
      </c>
      <c r="AC2188" s="2">
        <v>0.90100000000000002</v>
      </c>
      <c r="AD2188" s="2">
        <v>0.372</v>
      </c>
      <c r="AE2188" s="2">
        <v>0.80200000000000005</v>
      </c>
      <c r="AF2188" s="2">
        <v>8.9999999999999993E-3</v>
      </c>
      <c r="AG2188" s="2">
        <v>6.0000000000000001E-3</v>
      </c>
      <c r="AH2188" s="2">
        <v>0.68200000000000005</v>
      </c>
      <c r="AI2188" s="2">
        <v>0</v>
      </c>
      <c r="AJ2188" s="2">
        <v>0</v>
      </c>
      <c r="AK2188">
        <v>1136320</v>
      </c>
      <c r="AL2188">
        <v>67.8</v>
      </c>
      <c r="AM2188" t="s">
        <v>56</v>
      </c>
      <c r="AN2188" s="3">
        <v>0.74900329897477103</v>
      </c>
      <c r="AO2188" s="3">
        <v>8.7640731870480357E-3</v>
      </c>
      <c r="AP2188" s="3">
        <v>0.74888666032727635</v>
      </c>
      <c r="AQ2188" s="3">
        <v>8.711192644921973E-3</v>
      </c>
      <c r="AR2188" s="3">
        <v>0.83746544526585964</v>
      </c>
      <c r="AS2188" s="3">
        <v>9.015813719798732E-3</v>
      </c>
      <c r="AT2188" s="10">
        <v>2.5570392608642578E-3</v>
      </c>
      <c r="AU2188" s="1">
        <v>298.62890625</v>
      </c>
      <c r="AV2188" s="5">
        <v>1969074.1855477861</v>
      </c>
      <c r="AW2188" s="9">
        <v>0.39624118804931641</v>
      </c>
      <c r="AX2188">
        <v>10</v>
      </c>
      <c r="AY2188" t="s">
        <v>50</v>
      </c>
      <c r="AZ2188" s="9">
        <f>AVERAGE(MainTable[[#This Row],[f1]:[f4]])</f>
        <v>0.61919999999999997</v>
      </c>
      <c r="BA2188" s="9">
        <f>AVERAGE(MainTable[[#This Row],[l1]:[l3]])</f>
        <v>0.18233333333333332</v>
      </c>
      <c r="BB2188" s="9">
        <f>AVERAGE(MainTable[[#This Row],[n1]:[lsc]])</f>
        <v>0.51550000000000007</v>
      </c>
      <c r="BC2188" s="9">
        <f>AVERAGE(MainTable[[#This Row],[density]:[clsCoef]])</f>
        <v>0.63650000000000007</v>
      </c>
      <c r="BD2188" s="9">
        <f>AVERAGE(MainTable[[#This Row],[t2]:[t4]])</f>
        <v>0.23233333333333336</v>
      </c>
      <c r="BE2188" s="9">
        <f>AVERAGE(MainTable[[#This Row],[c1]:[c2]])</f>
        <v>0</v>
      </c>
      <c r="BF2188" s="9">
        <f>AVERAGE(MainTable[[#This Row],[n3]], MainTable[[#This Row],[n1]], MainTable[[#This Row],[n4]])</f>
        <v>0.23466666666666666</v>
      </c>
      <c r="BG2188" s="9" t="str">
        <f>VLOOKUP(MainTable[[#This Row],[model]],ModelNames,4,FALSE)</f>
        <v>Linear</v>
      </c>
      <c r="BH2188" s="9" cm="1">
        <f t="array" ref="BH2188">MEDIAN(IF($AM$2:$AM$2385=AM2188,$AN$2:$AN$2385))</f>
        <v>0.85279999999999989</v>
      </c>
      <c r="BI2188" s="9" t="str" cm="1">
        <f t="array" ref="BI2188">LEFT(A2188, MIN(IFERROR(FIND({"_binarized","_clean","_converted"}, A2188), LEN(A2188)+1))-1)</f>
        <v>KDD</v>
      </c>
    </row>
    <row r="2189" spans="1:61" x14ac:dyDescent="0.25">
      <c r="A2189" t="s">
        <v>146</v>
      </c>
      <c r="B2189" s="6">
        <v>5032</v>
      </c>
      <c r="C2189">
        <v>46</v>
      </c>
      <c r="D2189">
        <v>44</v>
      </c>
      <c r="E2189">
        <v>1</v>
      </c>
      <c r="F2189" s="1">
        <v>1</v>
      </c>
      <c r="G2189">
        <v>0</v>
      </c>
      <c r="H2189">
        <v>0</v>
      </c>
      <c r="I2189" s="1">
        <v>945.10592979041826</v>
      </c>
      <c r="J2189" s="1">
        <v>139.0637739140391</v>
      </c>
      <c r="K2189" s="1">
        <v>6.9415908600540366</v>
      </c>
      <c r="L2189" s="1">
        <v>51.868200000000002</v>
      </c>
      <c r="M2189" s="1">
        <v>9.5664999999999996</v>
      </c>
      <c r="N2189" s="2">
        <v>0.432</v>
      </c>
      <c r="O2189" s="2">
        <v>0.78100000000000003</v>
      </c>
      <c r="P2189" s="2">
        <v>0.33800000000000002</v>
      </c>
      <c r="Q2189" s="2">
        <v>0</v>
      </c>
      <c r="R2189" s="2">
        <v>0.997</v>
      </c>
      <c r="S2189" s="2">
        <v>0.98</v>
      </c>
      <c r="T2189" s="2">
        <v>9.7000000000000003E-2</v>
      </c>
      <c r="U2189" s="2">
        <v>0.253</v>
      </c>
      <c r="V2189" s="2">
        <v>0.19700000000000001</v>
      </c>
      <c r="W2189" s="2">
        <v>0.17100000000000001</v>
      </c>
      <c r="X2189" s="2">
        <v>0.45800000000000002</v>
      </c>
      <c r="Y2189" s="2">
        <v>0.33800000000000002</v>
      </c>
      <c r="Z2189" s="2">
        <v>0.19500000000000001</v>
      </c>
      <c r="AA2189" s="2">
        <v>0.93200000000000005</v>
      </c>
      <c r="AB2189" s="2">
        <v>0.999</v>
      </c>
      <c r="AC2189" s="2">
        <v>0.90100000000000002</v>
      </c>
      <c r="AD2189" s="2">
        <v>0.372</v>
      </c>
      <c r="AE2189" s="2">
        <v>0.80200000000000005</v>
      </c>
      <c r="AF2189" s="2">
        <v>8.9999999999999993E-3</v>
      </c>
      <c r="AG2189" s="2">
        <v>6.0000000000000001E-3</v>
      </c>
      <c r="AH2189" s="2">
        <v>0.68200000000000005</v>
      </c>
      <c r="AI2189" s="2">
        <v>0</v>
      </c>
      <c r="AJ2189" s="2">
        <v>0</v>
      </c>
      <c r="AK2189">
        <v>1136320</v>
      </c>
      <c r="AL2189">
        <v>67.8</v>
      </c>
      <c r="AM2189" t="s">
        <v>51</v>
      </c>
      <c r="AN2189" s="3">
        <v>0.74880508409325575</v>
      </c>
      <c r="AO2189" s="3">
        <v>9.8706873586979008E-3</v>
      </c>
      <c r="AP2189" s="3">
        <v>0.74852983345359647</v>
      </c>
      <c r="AQ2189" s="3">
        <v>9.9989299670768458E-3</v>
      </c>
      <c r="AT2189" s="10">
        <v>0.13124895095825201</v>
      </c>
      <c r="AU2189" s="1">
        <v>317.7734375</v>
      </c>
      <c r="AV2189" s="5">
        <v>38362.211379514549</v>
      </c>
      <c r="AW2189" s="9">
        <v>8.9274098873138428</v>
      </c>
      <c r="AX2189">
        <v>12</v>
      </c>
      <c r="AY2189" t="s">
        <v>50</v>
      </c>
      <c r="AZ2189" s="9">
        <f>AVERAGE(MainTable[[#This Row],[f1]:[f4]])</f>
        <v>0.61919999999999997</v>
      </c>
      <c r="BA2189" s="9">
        <f>AVERAGE(MainTable[[#This Row],[l1]:[l3]])</f>
        <v>0.18233333333333332</v>
      </c>
      <c r="BB2189" s="9">
        <f>AVERAGE(MainTable[[#This Row],[n1]:[lsc]])</f>
        <v>0.51550000000000007</v>
      </c>
      <c r="BC2189" s="9">
        <f>AVERAGE(MainTable[[#This Row],[density]:[clsCoef]])</f>
        <v>0.63650000000000007</v>
      </c>
      <c r="BD2189" s="9">
        <f>AVERAGE(MainTable[[#This Row],[t2]:[t4]])</f>
        <v>0.23233333333333336</v>
      </c>
      <c r="BE2189" s="9">
        <f>AVERAGE(MainTable[[#This Row],[c1]:[c2]])</f>
        <v>0</v>
      </c>
      <c r="BF2189" s="9">
        <f>AVERAGE(MainTable[[#This Row],[n3]], MainTable[[#This Row],[n1]], MainTable[[#This Row],[n4]])</f>
        <v>0.23466666666666666</v>
      </c>
      <c r="BG2189" s="9" t="str">
        <f>VLOOKUP(MainTable[[#This Row],[model]],ModelNames,4,FALSE)</f>
        <v>Kernel/SVM</v>
      </c>
      <c r="BH2189" s="9" cm="1">
        <f t="array" ref="BH2189">MEDIAN(IF($AM$2:$AM$2385=AM2189,$AN$2:$AN$2385))</f>
        <v>0.87225452196382425</v>
      </c>
      <c r="BI2189" s="9" t="str" cm="1">
        <f t="array" ref="BI2189">LEFT(A2189, MIN(IFERROR(FIND({"_binarized","_clean","_converted"}, A2189), LEN(A2189)+1))-1)</f>
        <v>KDD</v>
      </c>
    </row>
    <row r="2190" spans="1:61" x14ac:dyDescent="0.25">
      <c r="A2190" t="s">
        <v>146</v>
      </c>
      <c r="B2190" s="6">
        <v>5032</v>
      </c>
      <c r="C2190">
        <v>46</v>
      </c>
      <c r="D2190">
        <v>44</v>
      </c>
      <c r="E2190">
        <v>1</v>
      </c>
      <c r="F2190" s="1">
        <v>1</v>
      </c>
      <c r="G2190">
        <v>0</v>
      </c>
      <c r="H2190">
        <v>0</v>
      </c>
      <c r="I2190" s="1">
        <v>945.10592979041826</v>
      </c>
      <c r="J2190" s="1">
        <v>139.0637739140391</v>
      </c>
      <c r="K2190" s="1">
        <v>6.9415908600540366</v>
      </c>
      <c r="L2190" s="1">
        <v>51.868200000000002</v>
      </c>
      <c r="M2190" s="1">
        <v>9.5664999999999996</v>
      </c>
      <c r="N2190" s="2">
        <v>0.432</v>
      </c>
      <c r="O2190" s="2">
        <v>0.78100000000000003</v>
      </c>
      <c r="P2190" s="2">
        <v>0.33800000000000002</v>
      </c>
      <c r="Q2190" s="2">
        <v>0</v>
      </c>
      <c r="R2190" s="2">
        <v>0.997</v>
      </c>
      <c r="S2190" s="2">
        <v>0.98</v>
      </c>
      <c r="T2190" s="2">
        <v>9.7000000000000003E-2</v>
      </c>
      <c r="U2190" s="2">
        <v>0.253</v>
      </c>
      <c r="V2190" s="2">
        <v>0.19700000000000001</v>
      </c>
      <c r="W2190" s="2">
        <v>0.17100000000000001</v>
      </c>
      <c r="X2190" s="2">
        <v>0.45800000000000002</v>
      </c>
      <c r="Y2190" s="2">
        <v>0.33800000000000002</v>
      </c>
      <c r="Z2190" s="2">
        <v>0.19500000000000001</v>
      </c>
      <c r="AA2190" s="2">
        <v>0.93200000000000005</v>
      </c>
      <c r="AB2190" s="2">
        <v>0.999</v>
      </c>
      <c r="AC2190" s="2">
        <v>0.90100000000000002</v>
      </c>
      <c r="AD2190" s="2">
        <v>0.372</v>
      </c>
      <c r="AE2190" s="2">
        <v>0.80200000000000005</v>
      </c>
      <c r="AF2190" s="2">
        <v>8.9999999999999993E-3</v>
      </c>
      <c r="AG2190" s="2">
        <v>6.0000000000000001E-3</v>
      </c>
      <c r="AH2190" s="2">
        <v>0.68200000000000005</v>
      </c>
      <c r="AI2190" s="2">
        <v>0</v>
      </c>
      <c r="AJ2190" s="2">
        <v>0</v>
      </c>
      <c r="AK2190">
        <v>1136320</v>
      </c>
      <c r="AL2190">
        <v>67.8</v>
      </c>
      <c r="AM2190" t="s">
        <v>62</v>
      </c>
      <c r="AN2190" s="3">
        <v>0.74681701252267929</v>
      </c>
      <c r="AO2190" s="3">
        <v>8.2330868975763263E-3</v>
      </c>
      <c r="AP2190" s="3">
        <v>0.74646098123653126</v>
      </c>
      <c r="AQ2190" s="3">
        <v>8.3797714185167033E-3</v>
      </c>
      <c r="AT2190" s="10">
        <v>2.8076171875E-3</v>
      </c>
      <c r="AU2190" s="1">
        <v>302.625</v>
      </c>
      <c r="AV2190" s="5">
        <v>1793335.6521739131</v>
      </c>
      <c r="AW2190" s="9">
        <v>0.61854267120361328</v>
      </c>
      <c r="AX2190">
        <v>6</v>
      </c>
      <c r="AY2190" t="s">
        <v>50</v>
      </c>
      <c r="AZ2190" s="9">
        <f>AVERAGE(MainTable[[#This Row],[f1]:[f4]])</f>
        <v>0.61919999999999997</v>
      </c>
      <c r="BA2190" s="9">
        <f>AVERAGE(MainTable[[#This Row],[l1]:[l3]])</f>
        <v>0.18233333333333332</v>
      </c>
      <c r="BB2190" s="9">
        <f>AVERAGE(MainTable[[#This Row],[n1]:[lsc]])</f>
        <v>0.51550000000000007</v>
      </c>
      <c r="BC2190" s="9">
        <f>AVERAGE(MainTable[[#This Row],[density]:[clsCoef]])</f>
        <v>0.63650000000000007</v>
      </c>
      <c r="BD2190" s="9">
        <f>AVERAGE(MainTable[[#This Row],[t2]:[t4]])</f>
        <v>0.23233333333333336</v>
      </c>
      <c r="BE2190" s="9">
        <f>AVERAGE(MainTable[[#This Row],[c1]:[c2]])</f>
        <v>0</v>
      </c>
      <c r="BF2190" s="9">
        <f>AVERAGE(MainTable[[#This Row],[n3]], MainTable[[#This Row],[n1]], MainTable[[#This Row],[n4]])</f>
        <v>0.23466666666666666</v>
      </c>
      <c r="BG2190" s="9" t="str">
        <f>VLOOKUP(MainTable[[#This Row],[model]],ModelNames,4,FALSE)</f>
        <v>Linear</v>
      </c>
      <c r="BH2190" s="9" cm="1">
        <f t="array" ref="BH2190">MEDIAN(IF($AM$2:$AM$2385=AM2190,$AN$2:$AN$2385))</f>
        <v>0.84909999999999997</v>
      </c>
      <c r="BI2190" s="9" t="str" cm="1">
        <f t="array" ref="BI2190">LEFT(A2190, MIN(IFERROR(FIND({"_binarized","_clean","_converted"}, A2190), LEN(A2190)+1))-1)</f>
        <v>KDD</v>
      </c>
    </row>
    <row r="2191" spans="1:61" x14ac:dyDescent="0.25">
      <c r="A2191" t="s">
        <v>180</v>
      </c>
      <c r="B2191" s="6">
        <v>10082</v>
      </c>
      <c r="C2191">
        <v>27</v>
      </c>
      <c r="D2191">
        <v>26</v>
      </c>
      <c r="E2191">
        <v>0</v>
      </c>
      <c r="F2191" s="1">
        <v>1</v>
      </c>
      <c r="G2191">
        <v>0</v>
      </c>
      <c r="H2191">
        <v>0</v>
      </c>
      <c r="I2191" s="1">
        <v>1000000</v>
      </c>
      <c r="J2191" s="1">
        <v>44.624986183096603</v>
      </c>
      <c r="K2191" s="1">
        <v>5.3353248751319251</v>
      </c>
      <c r="L2191" s="1">
        <v>30.150500000000001</v>
      </c>
      <c r="M2191" s="1">
        <v>9.4779999999999998</v>
      </c>
      <c r="N2191" s="2">
        <v>0.308</v>
      </c>
      <c r="O2191" s="2">
        <v>0.71</v>
      </c>
      <c r="P2191" s="2">
        <v>0.20599999999999999</v>
      </c>
      <c r="Q2191" s="2">
        <v>0</v>
      </c>
      <c r="R2191" s="2">
        <v>0.83599999999999997</v>
      </c>
      <c r="S2191" s="2">
        <v>0.628</v>
      </c>
      <c r="T2191" s="2">
        <v>1.2E-2</v>
      </c>
      <c r="U2191" s="2">
        <v>0.14000000000000001</v>
      </c>
      <c r="V2191" s="2">
        <v>0.09</v>
      </c>
      <c r="W2191" s="2">
        <v>2.5000000000000001E-2</v>
      </c>
      <c r="X2191" s="2">
        <v>0.25800000000000001</v>
      </c>
      <c r="Y2191" s="2">
        <v>4.2000000000000003E-2</v>
      </c>
      <c r="Z2191" s="2">
        <v>0.11600000000000001</v>
      </c>
      <c r="AA2191" s="2">
        <v>0.17199999999999999</v>
      </c>
      <c r="AB2191" s="2">
        <v>0.98499999999999999</v>
      </c>
      <c r="AC2191" s="2">
        <v>0.84399999999999997</v>
      </c>
      <c r="AD2191" s="2">
        <v>0.32100000000000001</v>
      </c>
      <c r="AE2191" s="2">
        <v>0.66500000000000004</v>
      </c>
      <c r="AF2191" s="2">
        <v>3.0000000000000001E-3</v>
      </c>
      <c r="AG2191" s="2">
        <v>2E-3</v>
      </c>
      <c r="AH2191" s="2">
        <v>0.73099999999999998</v>
      </c>
      <c r="AI2191" s="2">
        <v>0</v>
      </c>
      <c r="AJ2191" s="2">
        <v>0</v>
      </c>
      <c r="AK2191">
        <v>636149</v>
      </c>
      <c r="AL2191">
        <v>562.55999999999995</v>
      </c>
      <c r="AM2191" t="s">
        <v>61</v>
      </c>
      <c r="AN2191" s="3">
        <v>0.74667725130045404</v>
      </c>
      <c r="AO2191" s="3">
        <v>3.2498581057540262E-3</v>
      </c>
      <c r="AP2191" s="3">
        <v>0.73373784733400027</v>
      </c>
      <c r="AQ2191" s="3">
        <v>3.3311686680979041E-3</v>
      </c>
      <c r="AR2191" s="3">
        <v>0.93757090869282789</v>
      </c>
      <c r="AS2191" s="3">
        <v>3.3834418774689561E-3</v>
      </c>
      <c r="AT2191" s="10">
        <v>4.1089057922363281E-3</v>
      </c>
      <c r="AU2191" s="1">
        <v>639.19921875</v>
      </c>
      <c r="AV2191" s="5">
        <v>2454424.732505512</v>
      </c>
      <c r="AW2191" s="9">
        <v>0.16631865501403811</v>
      </c>
      <c r="AX2191">
        <v>4</v>
      </c>
      <c r="AY2191" t="s">
        <v>50</v>
      </c>
      <c r="AZ2191" s="9">
        <f>AVERAGE(MainTable[[#This Row],[f1]:[f4]])</f>
        <v>0.47599999999999998</v>
      </c>
      <c r="BA2191" s="9">
        <f>AVERAGE(MainTable[[#This Row],[l1]:[l3]])</f>
        <v>8.0666666666666678E-2</v>
      </c>
      <c r="BB2191" s="9">
        <f>AVERAGE(MainTable[[#This Row],[n1]:[lsc]])</f>
        <v>0.26633333333333331</v>
      </c>
      <c r="BC2191" s="9">
        <f>AVERAGE(MainTable[[#This Row],[density]:[clsCoef]])</f>
        <v>0.58250000000000002</v>
      </c>
      <c r="BD2191" s="9">
        <f>AVERAGE(MainTable[[#This Row],[t2]:[t4]])</f>
        <v>0.24533333333333332</v>
      </c>
      <c r="BE2191" s="9">
        <f>AVERAGE(MainTable[[#This Row],[c1]:[c2]])</f>
        <v>0</v>
      </c>
      <c r="BF2191" s="9">
        <f>AVERAGE(MainTable[[#This Row],[n3]], MainTable[[#This Row],[n1]], MainTable[[#This Row],[n4]])</f>
        <v>6.0999999999999999E-2</v>
      </c>
      <c r="BG2191" s="9" t="str">
        <f>VLOOKUP(MainTable[[#This Row],[model]],ModelNames,4,FALSE)</f>
        <v>Discriminant</v>
      </c>
      <c r="BH2191" s="9" cm="1">
        <f t="array" ref="BH2191">MEDIAN(IF($AM$2:$AM$2385=AM2191,$AN$2:$AN$2385))</f>
        <v>0.82848361206198695</v>
      </c>
      <c r="BI2191" s="9" t="str" cm="1">
        <f t="array" ref="BI2191">LEFT(A2191, MIN(IFERROR(FIND({"_binarized","_clean","_converted"}, A2191), LEN(A2191)+1))-1)</f>
        <v>pol</v>
      </c>
    </row>
    <row r="2192" spans="1:61" x14ac:dyDescent="0.25">
      <c r="A2192" t="s">
        <v>88</v>
      </c>
      <c r="B2192" s="6">
        <v>3434</v>
      </c>
      <c r="C2192">
        <v>420</v>
      </c>
      <c r="D2192">
        <v>419</v>
      </c>
      <c r="E2192">
        <v>0</v>
      </c>
      <c r="F2192" s="1">
        <v>1</v>
      </c>
      <c r="G2192">
        <v>0</v>
      </c>
      <c r="H2192">
        <v>0</v>
      </c>
      <c r="I2192" s="1">
        <v>1000000</v>
      </c>
      <c r="J2192" s="1">
        <v>129.48102905461789</v>
      </c>
      <c r="K2192" s="1">
        <v>7.3197246915285641</v>
      </c>
      <c r="L2192" s="1">
        <v>71.322599999999994</v>
      </c>
      <c r="M2192" s="1">
        <v>10.662599999999999</v>
      </c>
      <c r="N2192" s="2">
        <v>0.33900000000000002</v>
      </c>
      <c r="O2192" s="2">
        <v>0.86099999999999999</v>
      </c>
      <c r="P2192" s="2">
        <v>0.23300000000000001</v>
      </c>
      <c r="Q2192" s="2">
        <v>0</v>
      </c>
      <c r="R2192" s="2">
        <v>0.99</v>
      </c>
      <c r="S2192" s="2">
        <v>0.60899999999999999</v>
      </c>
      <c r="T2192" s="2">
        <v>1.4E-2</v>
      </c>
      <c r="U2192" s="2">
        <v>0.17199999999999999</v>
      </c>
      <c r="V2192" s="2">
        <v>0.121</v>
      </c>
      <c r="W2192" s="2">
        <v>0.13500000000000001</v>
      </c>
      <c r="X2192" s="2">
        <v>0.41799999999999998</v>
      </c>
      <c r="Y2192" s="2">
        <v>0.246</v>
      </c>
      <c r="Z2192" s="2">
        <v>0.16400000000000001</v>
      </c>
      <c r="AA2192" s="2">
        <v>0.76200000000000001</v>
      </c>
      <c r="AB2192" s="2">
        <v>0.999</v>
      </c>
      <c r="AC2192" s="2">
        <v>0.58899999999999997</v>
      </c>
      <c r="AD2192" s="2">
        <v>6.7000000000000004E-2</v>
      </c>
      <c r="AE2192" s="2">
        <v>0.55100000000000005</v>
      </c>
      <c r="AF2192" s="2">
        <v>0.122</v>
      </c>
      <c r="AG2192" s="2">
        <v>4.2999999999999997E-2</v>
      </c>
      <c r="AH2192" s="2">
        <v>0.35299999999999998</v>
      </c>
      <c r="AI2192" s="2">
        <v>0</v>
      </c>
      <c r="AJ2192" s="2">
        <v>0</v>
      </c>
      <c r="AK2192">
        <v>6884892</v>
      </c>
      <c r="AL2192">
        <v>271.8</v>
      </c>
      <c r="AM2192" t="s">
        <v>64</v>
      </c>
      <c r="AN2192" s="3">
        <v>0.74635568513119532</v>
      </c>
      <c r="AO2192" s="3">
        <v>8.1854843214572582E-3</v>
      </c>
      <c r="AP2192" s="3">
        <v>0.74612251358508419</v>
      </c>
      <c r="AQ2192" s="3">
        <v>8.2595873126410334E-3</v>
      </c>
      <c r="AR2192" s="3">
        <v>0.82164383037679867</v>
      </c>
      <c r="AS2192" s="3">
        <v>1.024540414163955E-2</v>
      </c>
      <c r="AT2192" s="10">
        <v>5.4554939270019531E-3</v>
      </c>
      <c r="AU2192" s="1">
        <v>418.55859375</v>
      </c>
      <c r="AV2192" s="5">
        <v>629640.51394108904</v>
      </c>
      <c r="AW2192" s="9">
        <v>0.47613191604614258</v>
      </c>
      <c r="AX2192">
        <v>2</v>
      </c>
      <c r="AY2192" t="s">
        <v>50</v>
      </c>
      <c r="AZ2192" s="9">
        <f>AVERAGE(MainTable[[#This Row],[f1]:[f4]])</f>
        <v>0.53859999999999997</v>
      </c>
      <c r="BA2192" s="9">
        <f>AVERAGE(MainTable[[#This Row],[l1]:[l3]])</f>
        <v>0.10233333333333333</v>
      </c>
      <c r="BB2192" s="9">
        <f>AVERAGE(MainTable[[#This Row],[n1]:[lsc]])</f>
        <v>0.45400000000000001</v>
      </c>
      <c r="BC2192" s="9">
        <f>AVERAGE(MainTable[[#This Row],[density]:[clsCoef]])</f>
        <v>0.32799999999999996</v>
      </c>
      <c r="BD2192" s="9">
        <f>AVERAGE(MainTable[[#This Row],[t2]:[t4]])</f>
        <v>0.17266666666666666</v>
      </c>
      <c r="BE2192" s="9">
        <f>AVERAGE(MainTable[[#This Row],[c1]:[c2]])</f>
        <v>0</v>
      </c>
      <c r="BF2192" s="9">
        <f>AVERAGE(MainTable[[#This Row],[n3]], MainTable[[#This Row],[n1]], MainTable[[#This Row],[n4]])</f>
        <v>0.18166666666666667</v>
      </c>
      <c r="BG2192" s="9" t="str">
        <f>VLOOKUP(MainTable[[#This Row],[model]],ModelNames,4,FALSE)</f>
        <v>Discriminant</v>
      </c>
      <c r="BH2192" s="9" cm="1">
        <f t="array" ref="BH2192">MEDIAN(IF($AM$2:$AM$2385=AM2192,$AN$2:$AN$2385))</f>
        <v>0.83860904466088915</v>
      </c>
      <c r="BI2192" s="9" t="str" cm="1">
        <f t="array" ref="BI2192">LEFT(A2192, MIN(IFERROR(FIND({"_binarized","_clean","_converted"}, A2192), LEN(A2192)+1))-1)</f>
        <v>bioresponse</v>
      </c>
    </row>
    <row r="2193" spans="1:61" x14ac:dyDescent="0.25">
      <c r="A2193" t="s">
        <v>146</v>
      </c>
      <c r="B2193" s="6">
        <v>5032</v>
      </c>
      <c r="C2193">
        <v>46</v>
      </c>
      <c r="D2193">
        <v>44</v>
      </c>
      <c r="E2193">
        <v>1</v>
      </c>
      <c r="F2193" s="1">
        <v>1</v>
      </c>
      <c r="G2193">
        <v>0</v>
      </c>
      <c r="H2193">
        <v>0</v>
      </c>
      <c r="I2193" s="1">
        <v>945.10592979041826</v>
      </c>
      <c r="J2193" s="1">
        <v>139.0637739140391</v>
      </c>
      <c r="K2193" s="1">
        <v>6.9415908600540366</v>
      </c>
      <c r="L2193" s="1">
        <v>51.868200000000002</v>
      </c>
      <c r="M2193" s="1">
        <v>9.5664999999999996</v>
      </c>
      <c r="N2193" s="2">
        <v>0.432</v>
      </c>
      <c r="O2193" s="2">
        <v>0.78100000000000003</v>
      </c>
      <c r="P2193" s="2">
        <v>0.33800000000000002</v>
      </c>
      <c r="Q2193" s="2">
        <v>0</v>
      </c>
      <c r="R2193" s="2">
        <v>0.997</v>
      </c>
      <c r="S2193" s="2">
        <v>0.98</v>
      </c>
      <c r="T2193" s="2">
        <v>9.7000000000000003E-2</v>
      </c>
      <c r="U2193" s="2">
        <v>0.253</v>
      </c>
      <c r="V2193" s="2">
        <v>0.19700000000000001</v>
      </c>
      <c r="W2193" s="2">
        <v>0.17100000000000001</v>
      </c>
      <c r="X2193" s="2">
        <v>0.45800000000000002</v>
      </c>
      <c r="Y2193" s="2">
        <v>0.33800000000000002</v>
      </c>
      <c r="Z2193" s="2">
        <v>0.19500000000000001</v>
      </c>
      <c r="AA2193" s="2">
        <v>0.93200000000000005</v>
      </c>
      <c r="AB2193" s="2">
        <v>0.999</v>
      </c>
      <c r="AC2193" s="2">
        <v>0.90100000000000002</v>
      </c>
      <c r="AD2193" s="2">
        <v>0.372</v>
      </c>
      <c r="AE2193" s="2">
        <v>0.80200000000000005</v>
      </c>
      <c r="AF2193" s="2">
        <v>8.9999999999999993E-3</v>
      </c>
      <c r="AG2193" s="2">
        <v>6.0000000000000001E-3</v>
      </c>
      <c r="AH2193" s="2">
        <v>0.68200000000000005</v>
      </c>
      <c r="AI2193" s="2">
        <v>0</v>
      </c>
      <c r="AJ2193" s="2">
        <v>0</v>
      </c>
      <c r="AK2193">
        <v>1136320</v>
      </c>
      <c r="AL2193">
        <v>67.8</v>
      </c>
      <c r="AM2193" t="s">
        <v>64</v>
      </c>
      <c r="AN2193" s="3">
        <v>0.74562397215515253</v>
      </c>
      <c r="AO2193" s="3">
        <v>1.192502534003782E-2</v>
      </c>
      <c r="AP2193" s="3">
        <v>0.74546801645254068</v>
      </c>
      <c r="AQ2193" s="3">
        <v>1.188821361860651E-2</v>
      </c>
      <c r="AR2193" s="3">
        <v>0.83544262055550189</v>
      </c>
      <c r="AS2193" s="3">
        <v>9.9676157285091861E-3</v>
      </c>
      <c r="AT2193" s="10">
        <v>2.659082412719727E-3</v>
      </c>
      <c r="AU2193" s="1">
        <v>325.125</v>
      </c>
      <c r="AV2193" s="5">
        <v>1893510.323679728</v>
      </c>
      <c r="AW2193" s="9">
        <v>0.1535952091217041</v>
      </c>
      <c r="AX2193">
        <v>2</v>
      </c>
      <c r="AY2193" t="s">
        <v>50</v>
      </c>
      <c r="AZ2193" s="9">
        <f>AVERAGE(MainTable[[#This Row],[f1]:[f4]])</f>
        <v>0.61919999999999997</v>
      </c>
      <c r="BA2193" s="9">
        <f>AVERAGE(MainTable[[#This Row],[l1]:[l3]])</f>
        <v>0.18233333333333332</v>
      </c>
      <c r="BB2193" s="9">
        <f>AVERAGE(MainTable[[#This Row],[n1]:[lsc]])</f>
        <v>0.51550000000000007</v>
      </c>
      <c r="BC2193" s="9">
        <f>AVERAGE(MainTable[[#This Row],[density]:[clsCoef]])</f>
        <v>0.63650000000000007</v>
      </c>
      <c r="BD2193" s="9">
        <f>AVERAGE(MainTable[[#This Row],[t2]:[t4]])</f>
        <v>0.23233333333333336</v>
      </c>
      <c r="BE2193" s="9">
        <f>AVERAGE(MainTable[[#This Row],[c1]:[c2]])</f>
        <v>0</v>
      </c>
      <c r="BF2193" s="9">
        <f>AVERAGE(MainTable[[#This Row],[n3]], MainTable[[#This Row],[n1]], MainTable[[#This Row],[n4]])</f>
        <v>0.23466666666666666</v>
      </c>
      <c r="BG2193" s="9" t="str">
        <f>VLOOKUP(MainTable[[#This Row],[model]],ModelNames,4,FALSE)</f>
        <v>Discriminant</v>
      </c>
      <c r="BH2193" s="9" cm="1">
        <f t="array" ref="BH2193">MEDIAN(IF($AM$2:$AM$2385=AM2193,$AN$2:$AN$2385))</f>
        <v>0.83860904466088915</v>
      </c>
      <c r="BI2193" s="9" t="str" cm="1">
        <f t="array" ref="BI2193">LEFT(A2193, MIN(IFERROR(FIND({"_binarized","_clean","_converted"}, A2193), LEN(A2193)+1))-1)</f>
        <v>KDD</v>
      </c>
    </row>
    <row r="2194" spans="1:61" x14ac:dyDescent="0.25">
      <c r="A2194" t="s">
        <v>192</v>
      </c>
      <c r="B2194" s="6">
        <v>4970</v>
      </c>
      <c r="C2194">
        <v>13</v>
      </c>
      <c r="D2194">
        <v>12</v>
      </c>
      <c r="E2194">
        <v>0</v>
      </c>
      <c r="F2194" s="1">
        <v>1</v>
      </c>
      <c r="G2194">
        <v>8.3333333333333321</v>
      </c>
      <c r="H2194">
        <v>8.3332999999999995</v>
      </c>
      <c r="I2194" s="1">
        <v>1000000</v>
      </c>
      <c r="J2194" s="1">
        <v>8.7706304733341387</v>
      </c>
      <c r="K2194" s="1">
        <v>1.943496710443491</v>
      </c>
      <c r="L2194" s="1">
        <v>37.92</v>
      </c>
      <c r="M2194" s="1">
        <v>19.152200000000001</v>
      </c>
      <c r="N2194" s="2">
        <v>0.498</v>
      </c>
      <c r="O2194" s="2">
        <v>0.95299999999999996</v>
      </c>
      <c r="P2194" s="2">
        <v>0.82799999999999996</v>
      </c>
      <c r="Q2194" s="2">
        <v>0.25600000000000001</v>
      </c>
      <c r="R2194" s="2">
        <v>0.98199999999999998</v>
      </c>
      <c r="S2194" s="2">
        <v>0.97299999999999998</v>
      </c>
      <c r="T2194" s="2">
        <v>0.222</v>
      </c>
      <c r="U2194" s="2">
        <v>0.41899999999999998</v>
      </c>
      <c r="V2194" s="2">
        <v>0.38500000000000001</v>
      </c>
      <c r="W2194" s="2">
        <v>0.188</v>
      </c>
      <c r="X2194" s="2">
        <v>0.36699999999999999</v>
      </c>
      <c r="Y2194" s="2">
        <v>0.35099999999999998</v>
      </c>
      <c r="Z2194" s="2">
        <v>0.30499999999999999</v>
      </c>
      <c r="AA2194" s="2">
        <v>0.68</v>
      </c>
      <c r="AB2194" s="2">
        <v>0.999</v>
      </c>
      <c r="AC2194" s="2">
        <v>0.96399999999999997</v>
      </c>
      <c r="AD2194" s="2">
        <v>0.35399999999999998</v>
      </c>
      <c r="AE2194" s="2">
        <v>0.88200000000000001</v>
      </c>
      <c r="AF2194" s="2">
        <v>2E-3</v>
      </c>
      <c r="AG2194" s="2">
        <v>2E-3</v>
      </c>
      <c r="AH2194" s="2">
        <v>0.83299999999999996</v>
      </c>
      <c r="AI2194" s="2">
        <v>0</v>
      </c>
      <c r="AJ2194" s="2">
        <v>0</v>
      </c>
      <c r="AK2194">
        <v>165101</v>
      </c>
      <c r="AL2194">
        <v>20.170000000000002</v>
      </c>
      <c r="AM2194" t="s">
        <v>59</v>
      </c>
      <c r="AN2194" s="3">
        <v>0.7446680080482897</v>
      </c>
      <c r="AO2194" s="3">
        <v>1.8357335578200479E-2</v>
      </c>
      <c r="AP2194" s="3">
        <v>0.7443927445562516</v>
      </c>
      <c r="AQ2194" s="3">
        <v>1.8329617233743711E-2</v>
      </c>
      <c r="AR2194" s="3">
        <v>0.8318769761425695</v>
      </c>
      <c r="AS2194" s="3">
        <v>1.324833809839843E-2</v>
      </c>
      <c r="AT2194" s="10">
        <v>1.0694503784179689E-2</v>
      </c>
      <c r="AU2194" s="1">
        <v>291.90234375</v>
      </c>
      <c r="AV2194" s="5">
        <v>464724.69413233461</v>
      </c>
      <c r="AW2194" s="9">
        <v>0.42565774917602539</v>
      </c>
      <c r="AX2194">
        <v>1</v>
      </c>
      <c r="AY2194" t="s">
        <v>50</v>
      </c>
      <c r="AZ2194" s="9">
        <f>AVERAGE(MainTable[[#This Row],[f1]:[f4]])</f>
        <v>0.7984</v>
      </c>
      <c r="BA2194" s="9">
        <f>AVERAGE(MainTable[[#This Row],[l1]:[l3]])</f>
        <v>0.34200000000000003</v>
      </c>
      <c r="BB2194" s="9">
        <f>AVERAGE(MainTable[[#This Row],[n1]:[lsc]])</f>
        <v>0.48166666666666669</v>
      </c>
      <c r="BC2194" s="9">
        <f>AVERAGE(MainTable[[#This Row],[density]:[clsCoef]])</f>
        <v>0.65900000000000003</v>
      </c>
      <c r="BD2194" s="9">
        <f>AVERAGE(MainTable[[#This Row],[t2]:[t4]])</f>
        <v>0.27899999999999997</v>
      </c>
      <c r="BE2194" s="9">
        <f>AVERAGE(MainTable[[#This Row],[c1]:[c2]])</f>
        <v>0</v>
      </c>
      <c r="BF2194" s="9">
        <f>AVERAGE(MainTable[[#This Row],[n3]], MainTable[[#This Row],[n1]], MainTable[[#This Row],[n4]])</f>
        <v>0.28133333333333327</v>
      </c>
      <c r="BG2194" s="9" t="str">
        <f>VLOOKUP(MainTable[[#This Row],[model]],ModelNames,4,FALSE)</f>
        <v>Tree Ensemble</v>
      </c>
      <c r="BH2194" s="9" cm="1">
        <f t="array" ref="BH2194">MEDIAN(IF($AM$2:$AM$2385=AM2194,$AN$2:$AN$2385))</f>
        <v>0.86949265687583444</v>
      </c>
      <c r="BI2194" s="9" t="str" cm="1">
        <f t="array" ref="BI2194">LEFT(A2194, MIN(IFERROR(FIND({"_binarized","_clean","_converted"}, A2194), LEN(A2194)+1))-1)</f>
        <v>rl</v>
      </c>
    </row>
    <row r="2195" spans="1:61" x14ac:dyDescent="0.25">
      <c r="A2195" t="s">
        <v>108</v>
      </c>
      <c r="B2195" s="6">
        <v>16714</v>
      </c>
      <c r="C2195">
        <v>11</v>
      </c>
      <c r="D2195">
        <v>10</v>
      </c>
      <c r="E2195">
        <v>0</v>
      </c>
      <c r="F2195" s="1">
        <v>1</v>
      </c>
      <c r="G2195">
        <v>0</v>
      </c>
      <c r="H2195">
        <v>0</v>
      </c>
      <c r="I2195" s="1">
        <v>14.99977500337495</v>
      </c>
      <c r="J2195" s="1">
        <v>1374.53991984914</v>
      </c>
      <c r="K2195" s="1">
        <v>20.173000944358922</v>
      </c>
      <c r="L2195" s="1">
        <v>24.246500000000001</v>
      </c>
      <c r="M2195" s="1">
        <v>13.4697</v>
      </c>
      <c r="N2195" s="2">
        <v>0.42099999999999999</v>
      </c>
      <c r="O2195" s="2">
        <v>0.91600000000000004</v>
      </c>
      <c r="P2195" s="2">
        <v>0.68799999999999994</v>
      </c>
      <c r="Q2195" s="2">
        <v>8.0000000000000002E-3</v>
      </c>
      <c r="R2195" s="2">
        <v>0.998</v>
      </c>
      <c r="S2195" s="2">
        <v>0.998</v>
      </c>
      <c r="T2195" s="2">
        <v>3.2000000000000001E-2</v>
      </c>
      <c r="U2195" s="2">
        <v>0.36</v>
      </c>
      <c r="V2195" s="2">
        <v>0.315</v>
      </c>
      <c r="W2195" s="2">
        <v>0.192</v>
      </c>
      <c r="X2195" s="2">
        <v>0.41</v>
      </c>
      <c r="Y2195" s="2">
        <v>0.378</v>
      </c>
      <c r="Z2195" s="2">
        <v>0.3</v>
      </c>
      <c r="AA2195" s="2">
        <v>0.70799999999999996</v>
      </c>
      <c r="AB2195" s="2">
        <v>1</v>
      </c>
      <c r="AC2195" s="2">
        <v>0.55400000000000005</v>
      </c>
      <c r="AD2195" s="2">
        <v>6.3E-2</v>
      </c>
      <c r="AE2195" s="2">
        <v>0.53800000000000003</v>
      </c>
      <c r="AF2195" s="2">
        <v>1E-3</v>
      </c>
      <c r="AG2195" s="2">
        <v>1E-3</v>
      </c>
      <c r="AH2195" s="2">
        <v>0.8</v>
      </c>
      <c r="AI2195" s="2">
        <v>0</v>
      </c>
      <c r="AJ2195" s="2">
        <v>0</v>
      </c>
      <c r="AK2195">
        <v>771276</v>
      </c>
      <c r="AL2195">
        <v>6227.85</v>
      </c>
      <c r="AM2195" t="s">
        <v>51</v>
      </c>
      <c r="AN2195" s="3">
        <v>0.74440666054080507</v>
      </c>
      <c r="AO2195" s="3">
        <v>9.2122941343789205E-3</v>
      </c>
      <c r="AP2195" s="3">
        <v>0.74074547362721943</v>
      </c>
      <c r="AQ2195" s="3">
        <v>9.021521877063966E-3</v>
      </c>
      <c r="AT2195" s="10">
        <v>4.2425806522369376</v>
      </c>
      <c r="AU2195" s="1">
        <v>347.3515625</v>
      </c>
      <c r="AV2195" s="5">
        <v>3939.8190323587291</v>
      </c>
      <c r="AW2195" s="9">
        <v>269.91580414772028</v>
      </c>
      <c r="AX2195">
        <v>12</v>
      </c>
      <c r="AY2195" t="s">
        <v>50</v>
      </c>
      <c r="AZ2195" s="9">
        <f>AVERAGE(MainTable[[#This Row],[f1]:[f4]])</f>
        <v>0.72160000000000013</v>
      </c>
      <c r="BA2195" s="9">
        <f>AVERAGE(MainTable[[#This Row],[l1]:[l3]])</f>
        <v>0.23566666666666669</v>
      </c>
      <c r="BB2195" s="9">
        <f>AVERAGE(MainTable[[#This Row],[n1]:[lsc]])</f>
        <v>0.498</v>
      </c>
      <c r="BC2195" s="9">
        <f>AVERAGE(MainTable[[#This Row],[density]:[clsCoef]])</f>
        <v>0.3085</v>
      </c>
      <c r="BD2195" s="9">
        <f>AVERAGE(MainTable[[#This Row],[t2]:[t4]])</f>
        <v>0.26733333333333337</v>
      </c>
      <c r="BE2195" s="9">
        <f>AVERAGE(MainTable[[#This Row],[c1]:[c2]])</f>
        <v>0</v>
      </c>
      <c r="BF2195" s="9">
        <f>AVERAGE(MainTable[[#This Row],[n3]], MainTable[[#This Row],[n1]], MainTable[[#This Row],[n4]])</f>
        <v>0.29000000000000004</v>
      </c>
      <c r="BG2195" s="9" t="str">
        <f>VLOOKUP(MainTable[[#This Row],[model]],ModelNames,4,FALSE)</f>
        <v>Kernel/SVM</v>
      </c>
      <c r="BH2195" s="9" cm="1">
        <f t="array" ref="BH2195">MEDIAN(IF($AM$2:$AM$2385=AM2195,$AN$2:$AN$2385))</f>
        <v>0.87225452196382425</v>
      </c>
      <c r="BI2195" s="9" t="str" cm="1">
        <f t="array" ref="BI2195">LEFT(A2195, MIN(IFERROR(FIND({"_binarized","_clean","_converted"}, A2195), LEN(A2195)+1))-1)</f>
        <v>credit</v>
      </c>
    </row>
    <row r="2196" spans="1:61" x14ac:dyDescent="0.25">
      <c r="A2196" t="s">
        <v>142</v>
      </c>
      <c r="B2196" s="6">
        <v>57580</v>
      </c>
      <c r="C2196">
        <v>55</v>
      </c>
      <c r="D2196">
        <v>54</v>
      </c>
      <c r="E2196">
        <v>0</v>
      </c>
      <c r="F2196" s="1">
        <v>1</v>
      </c>
      <c r="G2196">
        <v>0</v>
      </c>
      <c r="H2196">
        <v>0</v>
      </c>
      <c r="I2196" s="1">
        <v>238.44313131318179</v>
      </c>
      <c r="J2196" s="1">
        <v>18.97096984632887</v>
      </c>
      <c r="K2196" s="1">
        <v>1.4538211215154631</v>
      </c>
      <c r="L2196" s="1">
        <v>58.812800000000003</v>
      </c>
      <c r="M2196" s="1">
        <v>14.990600000000001</v>
      </c>
      <c r="N2196" s="2">
        <v>0.47499999999999998</v>
      </c>
      <c r="O2196" s="2">
        <v>0.79500000000000004</v>
      </c>
      <c r="P2196" s="2">
        <v>0.41599999999999998</v>
      </c>
      <c r="Q2196" s="2">
        <v>0</v>
      </c>
      <c r="R2196" s="2">
        <v>0.99299999999999999</v>
      </c>
      <c r="S2196" s="2">
        <v>0.97</v>
      </c>
      <c r="T2196" s="2">
        <v>6.4000000000000001E-2</v>
      </c>
      <c r="U2196" s="2">
        <v>0.27300000000000002</v>
      </c>
      <c r="V2196" s="2">
        <v>0.223</v>
      </c>
      <c r="W2196" s="2">
        <v>0.17899999999999999</v>
      </c>
      <c r="X2196" s="2">
        <v>0.48099999999999998</v>
      </c>
      <c r="Y2196" s="2">
        <v>0.35699999999999998</v>
      </c>
      <c r="Z2196" s="2">
        <v>0.186</v>
      </c>
      <c r="AA2196" s="2">
        <v>0.998</v>
      </c>
      <c r="AB2196" s="2">
        <v>1</v>
      </c>
      <c r="AC2196" s="2">
        <v>0.998</v>
      </c>
      <c r="AD2196" s="2">
        <v>0.80100000000000005</v>
      </c>
      <c r="AE2196" s="2">
        <v>0.98099999999999998</v>
      </c>
      <c r="AF2196" s="2">
        <v>4.0000000000000001E-3</v>
      </c>
      <c r="AG2196" s="2">
        <v>3.0000000000000001E-3</v>
      </c>
      <c r="AH2196" s="2">
        <v>0.72199999999999998</v>
      </c>
      <c r="AI2196" s="2">
        <v>0</v>
      </c>
      <c r="AJ2196" s="2">
        <v>0</v>
      </c>
      <c r="AK2196">
        <v>26370967</v>
      </c>
      <c r="AL2196">
        <v>1214.25</v>
      </c>
      <c r="AM2196" t="s">
        <v>57</v>
      </c>
      <c r="AN2196" s="3">
        <v>0.74343522056269529</v>
      </c>
      <c r="AO2196" s="3">
        <v>3.9525416094072317E-3</v>
      </c>
      <c r="AP2196" s="3">
        <v>0.74317841850121713</v>
      </c>
      <c r="AQ2196" s="3">
        <v>3.8801241939991561E-3</v>
      </c>
      <c r="AR2196" s="3">
        <v>0.80426245388116102</v>
      </c>
      <c r="AS2196" s="3">
        <v>6.5046378645901683E-3</v>
      </c>
      <c r="AT2196" s="10">
        <v>1.018142700195312E-2</v>
      </c>
      <c r="AU2196" s="1">
        <v>443.9921875</v>
      </c>
      <c r="AV2196" s="5">
        <v>5655395.8486324456</v>
      </c>
      <c r="AW2196" s="9">
        <v>9.3704674243927002</v>
      </c>
      <c r="AX2196">
        <v>24</v>
      </c>
      <c r="AY2196" t="s">
        <v>50</v>
      </c>
      <c r="AZ2196" s="9">
        <f>AVERAGE(MainTable[[#This Row],[f1]:[f4]])</f>
        <v>0.63480000000000003</v>
      </c>
      <c r="BA2196" s="9">
        <f>AVERAGE(MainTable[[#This Row],[l1]:[l3]])</f>
        <v>0.18666666666666668</v>
      </c>
      <c r="BB2196" s="9">
        <f>AVERAGE(MainTable[[#This Row],[n1]:[lsc]])</f>
        <v>0.53349999999999997</v>
      </c>
      <c r="BC2196" s="9">
        <f>AVERAGE(MainTable[[#This Row],[density]:[clsCoef]])</f>
        <v>0.89949999999999997</v>
      </c>
      <c r="BD2196" s="9">
        <f>AVERAGE(MainTable[[#This Row],[t2]:[t4]])</f>
        <v>0.24299999999999999</v>
      </c>
      <c r="BE2196" s="9">
        <f>AVERAGE(MainTable[[#This Row],[c1]:[c2]])</f>
        <v>0</v>
      </c>
      <c r="BF2196" s="9">
        <f>AVERAGE(MainTable[[#This Row],[n3]], MainTable[[#This Row],[n1]], MainTable[[#This Row],[n4]])</f>
        <v>0.24066666666666667</v>
      </c>
      <c r="BG2196" s="9" t="str">
        <f>VLOOKUP(MainTable[[#This Row],[model]],ModelNames,4,FALSE)</f>
        <v>Tree-based</v>
      </c>
      <c r="BH2196" s="9" cm="1">
        <f t="array" ref="BH2196">MEDIAN(IF($AM$2:$AM$2385=AM2196,$AN$2:$AN$2385))</f>
        <v>0.84387062005572167</v>
      </c>
      <c r="BI2196" s="9" t="str" cm="1">
        <f t="array" ref="BI2196">LEFT(A2196, MIN(IFERROR(FIND({"_binarized","_clean","_converted"}, A2196), LEN(A2196)+1))-1)</f>
        <v>jannis</v>
      </c>
    </row>
    <row r="2197" spans="1:61" x14ac:dyDescent="0.25">
      <c r="A2197" t="s">
        <v>119</v>
      </c>
      <c r="B2197" s="6">
        <v>38474</v>
      </c>
      <c r="C2197">
        <v>8</v>
      </c>
      <c r="D2197">
        <v>7</v>
      </c>
      <c r="E2197">
        <v>0</v>
      </c>
      <c r="F2197" s="1">
        <v>1</v>
      </c>
      <c r="G2197">
        <v>0</v>
      </c>
      <c r="H2197">
        <v>0</v>
      </c>
      <c r="I2197" s="1">
        <v>1000000</v>
      </c>
      <c r="J2197" s="1">
        <v>927.58364902059839</v>
      </c>
      <c r="K2197" s="1">
        <v>12.16092055860762</v>
      </c>
      <c r="L2197" s="1">
        <v>12.420199999999999</v>
      </c>
      <c r="M2197" s="1">
        <v>9.6295999999999999</v>
      </c>
      <c r="N2197" s="2">
        <v>0.41499999999999998</v>
      </c>
      <c r="O2197" s="2">
        <v>0.753</v>
      </c>
      <c r="P2197" s="2">
        <v>0.501</v>
      </c>
      <c r="Q2197" s="2">
        <v>2.4E-2</v>
      </c>
      <c r="R2197" s="2">
        <v>0.96499999999999997</v>
      </c>
      <c r="S2197" s="2">
        <v>0.96199999999999997</v>
      </c>
      <c r="T2197" s="2">
        <v>7.8E-2</v>
      </c>
      <c r="U2197" s="2">
        <v>0.26200000000000001</v>
      </c>
      <c r="V2197" s="2">
        <v>0.22</v>
      </c>
      <c r="W2197" s="2">
        <v>0.124</v>
      </c>
      <c r="X2197" s="2">
        <v>0.32800000000000001</v>
      </c>
      <c r="Y2197" s="2">
        <v>0.23400000000000001</v>
      </c>
      <c r="Z2197" s="2">
        <v>0.23300000000000001</v>
      </c>
      <c r="AA2197" s="2">
        <v>0.51400000000000001</v>
      </c>
      <c r="AB2197" s="2">
        <v>0.999</v>
      </c>
      <c r="AC2197" s="2">
        <v>0.91600000000000004</v>
      </c>
      <c r="AD2197" s="2">
        <v>0.34399999999999997</v>
      </c>
      <c r="AE2197" s="2">
        <v>0.81699999999999995</v>
      </c>
      <c r="AF2197" s="2">
        <v>0</v>
      </c>
      <c r="AG2197" s="2">
        <v>0</v>
      </c>
      <c r="AH2197" s="2">
        <v>0.85699999999999998</v>
      </c>
      <c r="AI2197" s="2">
        <v>0</v>
      </c>
      <c r="AJ2197" s="2">
        <v>0</v>
      </c>
      <c r="AK2197">
        <v>2507697</v>
      </c>
      <c r="AL2197">
        <v>674.59</v>
      </c>
      <c r="AM2197" t="s">
        <v>56</v>
      </c>
      <c r="AN2197" s="3">
        <v>0.7414877241626725</v>
      </c>
      <c r="AO2197" s="3">
        <v>2.4711501880913182E-3</v>
      </c>
      <c r="AP2197" s="3">
        <v>0.74003441854912411</v>
      </c>
      <c r="AQ2197" s="3">
        <v>2.5812595356925019E-3</v>
      </c>
      <c r="AR2197" s="3">
        <v>0.81786913258571514</v>
      </c>
      <c r="AS2197" s="3">
        <v>2.7561171243269621E-3</v>
      </c>
      <c r="AT2197" s="10">
        <v>1.8944740295410161E-3</v>
      </c>
      <c r="AU2197" s="1">
        <v>514.0625</v>
      </c>
      <c r="AV2197" s="5">
        <v>20309067.002265289</v>
      </c>
      <c r="AW2197" s="9">
        <v>0.284454345703125</v>
      </c>
      <c r="AX2197">
        <v>10</v>
      </c>
      <c r="AY2197" t="s">
        <v>50</v>
      </c>
      <c r="AZ2197" s="9">
        <f>AVERAGE(MainTable[[#This Row],[f1]:[f4]])</f>
        <v>0.64100000000000001</v>
      </c>
      <c r="BA2197" s="9">
        <f>AVERAGE(MainTable[[#This Row],[l1]:[l3]])</f>
        <v>0.18666666666666668</v>
      </c>
      <c r="BB2197" s="9">
        <f>AVERAGE(MainTable[[#This Row],[n1]:[lsc]])</f>
        <v>0.40533333333333332</v>
      </c>
      <c r="BC2197" s="9">
        <f>AVERAGE(MainTable[[#This Row],[density]:[clsCoef]])</f>
        <v>0.63</v>
      </c>
      <c r="BD2197" s="9">
        <f>AVERAGE(MainTable[[#This Row],[t2]:[t4]])</f>
        <v>0.28566666666666668</v>
      </c>
      <c r="BE2197" s="9">
        <f>AVERAGE(MainTable[[#This Row],[c1]:[c2]])</f>
        <v>0</v>
      </c>
      <c r="BF2197" s="9">
        <f>AVERAGE(MainTable[[#This Row],[n3]], MainTable[[#This Row],[n1]], MainTable[[#This Row],[n4]])</f>
        <v>0.19699999999999998</v>
      </c>
      <c r="BG2197" s="9" t="str">
        <f>VLOOKUP(MainTable[[#This Row],[model]],ModelNames,4,FALSE)</f>
        <v>Linear</v>
      </c>
      <c r="BH2197" s="9" cm="1">
        <f t="array" ref="BH2197">MEDIAN(IF($AM$2:$AM$2385=AM2197,$AN$2:$AN$2385))</f>
        <v>0.85279999999999989</v>
      </c>
      <c r="BI2197" s="9" t="str" cm="1">
        <f t="array" ref="BI2197">LEFT(A2197, MIN(IFERROR(FIND({"_binarized","_clean","_converted"}, A2197), LEN(A2197)+1))-1)</f>
        <v>electricity</v>
      </c>
    </row>
    <row r="2198" spans="1:61" x14ac:dyDescent="0.25">
      <c r="A2198" t="s">
        <v>119</v>
      </c>
      <c r="B2198" s="6">
        <v>38474</v>
      </c>
      <c r="C2198">
        <v>8</v>
      </c>
      <c r="D2198">
        <v>7</v>
      </c>
      <c r="E2198">
        <v>0</v>
      </c>
      <c r="F2198" s="1">
        <v>1</v>
      </c>
      <c r="G2198">
        <v>0</v>
      </c>
      <c r="H2198">
        <v>0</v>
      </c>
      <c r="I2198" s="1">
        <v>1000000</v>
      </c>
      <c r="J2198" s="1">
        <v>927.58364902059839</v>
      </c>
      <c r="K2198" s="1">
        <v>12.16092055860762</v>
      </c>
      <c r="L2198" s="1">
        <v>12.420199999999999</v>
      </c>
      <c r="M2198" s="1">
        <v>9.6295999999999999</v>
      </c>
      <c r="N2198" s="2">
        <v>0.41499999999999998</v>
      </c>
      <c r="O2198" s="2">
        <v>0.753</v>
      </c>
      <c r="P2198" s="2">
        <v>0.501</v>
      </c>
      <c r="Q2198" s="2">
        <v>2.4E-2</v>
      </c>
      <c r="R2198" s="2">
        <v>0.96499999999999997</v>
      </c>
      <c r="S2198" s="2">
        <v>0.96199999999999997</v>
      </c>
      <c r="T2198" s="2">
        <v>7.8E-2</v>
      </c>
      <c r="U2198" s="2">
        <v>0.26200000000000001</v>
      </c>
      <c r="V2198" s="2">
        <v>0.22</v>
      </c>
      <c r="W2198" s="2">
        <v>0.124</v>
      </c>
      <c r="X2198" s="2">
        <v>0.32800000000000001</v>
      </c>
      <c r="Y2198" s="2">
        <v>0.23400000000000001</v>
      </c>
      <c r="Z2198" s="2">
        <v>0.23300000000000001</v>
      </c>
      <c r="AA2198" s="2">
        <v>0.51400000000000001</v>
      </c>
      <c r="AB2198" s="2">
        <v>0.999</v>
      </c>
      <c r="AC2198" s="2">
        <v>0.91600000000000004</v>
      </c>
      <c r="AD2198" s="2">
        <v>0.34399999999999997</v>
      </c>
      <c r="AE2198" s="2">
        <v>0.81699999999999995</v>
      </c>
      <c r="AF2198" s="2">
        <v>0</v>
      </c>
      <c r="AG2198" s="2">
        <v>0</v>
      </c>
      <c r="AH2198" s="2">
        <v>0.85699999999999998</v>
      </c>
      <c r="AI2198" s="2">
        <v>0</v>
      </c>
      <c r="AJ2198" s="2">
        <v>0</v>
      </c>
      <c r="AK2198">
        <v>2507697</v>
      </c>
      <c r="AL2198">
        <v>674.59</v>
      </c>
      <c r="AM2198" t="s">
        <v>60</v>
      </c>
      <c r="AN2198" s="3">
        <v>0.73979834923646226</v>
      </c>
      <c r="AO2198" s="3">
        <v>3.3848243283598569E-3</v>
      </c>
      <c r="AP2198" s="3">
        <v>0.73714881021058842</v>
      </c>
      <c r="AQ2198" s="3">
        <v>3.477568486485685E-3</v>
      </c>
      <c r="AT2198" s="10">
        <v>2.0570755004882808E-3</v>
      </c>
      <c r="AU2198" s="1">
        <v>519.1953125</v>
      </c>
      <c r="AV2198" s="5">
        <v>18703737.413073711</v>
      </c>
      <c r="AW2198" s="9">
        <v>0.32231259346008301</v>
      </c>
      <c r="AX2198">
        <v>16</v>
      </c>
      <c r="AY2198" t="s">
        <v>50</v>
      </c>
      <c r="AZ2198" s="9">
        <f>AVERAGE(MainTable[[#This Row],[f1]:[f4]])</f>
        <v>0.64100000000000001</v>
      </c>
      <c r="BA2198" s="9">
        <f>AVERAGE(MainTable[[#This Row],[l1]:[l3]])</f>
        <v>0.18666666666666668</v>
      </c>
      <c r="BB2198" s="9">
        <f>AVERAGE(MainTable[[#This Row],[n1]:[lsc]])</f>
        <v>0.40533333333333332</v>
      </c>
      <c r="BC2198" s="9">
        <f>AVERAGE(MainTable[[#This Row],[density]:[clsCoef]])</f>
        <v>0.63</v>
      </c>
      <c r="BD2198" s="9">
        <f>AVERAGE(MainTable[[#This Row],[t2]:[t4]])</f>
        <v>0.28566666666666668</v>
      </c>
      <c r="BE2198" s="9">
        <f>AVERAGE(MainTable[[#This Row],[c1]:[c2]])</f>
        <v>0</v>
      </c>
      <c r="BF2198" s="9">
        <f>AVERAGE(MainTable[[#This Row],[n3]], MainTable[[#This Row],[n1]], MainTable[[#This Row],[n4]])</f>
        <v>0.19699999999999998</v>
      </c>
      <c r="BG2198" s="9" t="str">
        <f>VLOOKUP(MainTable[[#This Row],[model]],ModelNames,4,FALSE)</f>
        <v>Linear</v>
      </c>
      <c r="BH2198" s="9" cm="1">
        <f t="array" ref="BH2198">MEDIAN(IF($AM$2:$AM$2385=AM2198,$AN$2:$AN$2385))</f>
        <v>0.84154689776823377</v>
      </c>
      <c r="BI2198" s="9" t="str" cm="1">
        <f t="array" ref="BI2198">LEFT(A2198, MIN(IFERROR(FIND({"_binarized","_clean","_converted"}, A2198), LEN(A2198)+1))-1)</f>
        <v>electricity</v>
      </c>
    </row>
    <row r="2199" spans="1:61" x14ac:dyDescent="0.25">
      <c r="A2199" t="s">
        <v>119</v>
      </c>
      <c r="B2199" s="6">
        <v>38474</v>
      </c>
      <c r="C2199">
        <v>8</v>
      </c>
      <c r="D2199">
        <v>7</v>
      </c>
      <c r="E2199">
        <v>0</v>
      </c>
      <c r="F2199" s="1">
        <v>1</v>
      </c>
      <c r="G2199">
        <v>0</v>
      </c>
      <c r="H2199">
        <v>0</v>
      </c>
      <c r="I2199" s="1">
        <v>1000000</v>
      </c>
      <c r="J2199" s="1">
        <v>927.58364902059839</v>
      </c>
      <c r="K2199" s="1">
        <v>12.16092055860762</v>
      </c>
      <c r="L2199" s="1">
        <v>12.420199999999999</v>
      </c>
      <c r="M2199" s="1">
        <v>9.6295999999999999</v>
      </c>
      <c r="N2199" s="2">
        <v>0.41499999999999998</v>
      </c>
      <c r="O2199" s="2">
        <v>0.753</v>
      </c>
      <c r="P2199" s="2">
        <v>0.501</v>
      </c>
      <c r="Q2199" s="2">
        <v>2.4E-2</v>
      </c>
      <c r="R2199" s="2">
        <v>0.96499999999999997</v>
      </c>
      <c r="S2199" s="2">
        <v>0.96199999999999997</v>
      </c>
      <c r="T2199" s="2">
        <v>7.8E-2</v>
      </c>
      <c r="U2199" s="2">
        <v>0.26200000000000001</v>
      </c>
      <c r="V2199" s="2">
        <v>0.22</v>
      </c>
      <c r="W2199" s="2">
        <v>0.124</v>
      </c>
      <c r="X2199" s="2">
        <v>0.32800000000000001</v>
      </c>
      <c r="Y2199" s="2">
        <v>0.23400000000000001</v>
      </c>
      <c r="Z2199" s="2">
        <v>0.23300000000000001</v>
      </c>
      <c r="AA2199" s="2">
        <v>0.51400000000000001</v>
      </c>
      <c r="AB2199" s="2">
        <v>0.999</v>
      </c>
      <c r="AC2199" s="2">
        <v>0.91600000000000004</v>
      </c>
      <c r="AD2199" s="2">
        <v>0.34399999999999997</v>
      </c>
      <c r="AE2199" s="2">
        <v>0.81699999999999995</v>
      </c>
      <c r="AF2199" s="2">
        <v>0</v>
      </c>
      <c r="AG2199" s="2">
        <v>0</v>
      </c>
      <c r="AH2199" s="2">
        <v>0.85699999999999998</v>
      </c>
      <c r="AI2199" s="2">
        <v>0</v>
      </c>
      <c r="AJ2199" s="2">
        <v>0</v>
      </c>
      <c r="AK2199">
        <v>2507697</v>
      </c>
      <c r="AL2199">
        <v>674.59</v>
      </c>
      <c r="AM2199" t="s">
        <v>62</v>
      </c>
      <c r="AN2199" s="3">
        <v>0.73922647167070932</v>
      </c>
      <c r="AO2199" s="3">
        <v>2.3665134352263391E-3</v>
      </c>
      <c r="AP2199" s="3">
        <v>0.73645660229995791</v>
      </c>
      <c r="AQ2199" s="3">
        <v>2.616361821291581E-3</v>
      </c>
      <c r="AT2199" s="10">
        <v>2.1350383758544922E-3</v>
      </c>
      <c r="AU2199" s="1">
        <v>512.15234375</v>
      </c>
      <c r="AV2199" s="5">
        <v>18020753.366834171</v>
      </c>
      <c r="AW2199" s="9">
        <v>0.41601467132568359</v>
      </c>
      <c r="AX2199">
        <v>6</v>
      </c>
      <c r="AY2199" t="s">
        <v>50</v>
      </c>
      <c r="AZ2199" s="9">
        <f>AVERAGE(MainTable[[#This Row],[f1]:[f4]])</f>
        <v>0.64100000000000001</v>
      </c>
      <c r="BA2199" s="9">
        <f>AVERAGE(MainTable[[#This Row],[l1]:[l3]])</f>
        <v>0.18666666666666668</v>
      </c>
      <c r="BB2199" s="9">
        <f>AVERAGE(MainTable[[#This Row],[n1]:[lsc]])</f>
        <v>0.40533333333333332</v>
      </c>
      <c r="BC2199" s="9">
        <f>AVERAGE(MainTable[[#This Row],[density]:[clsCoef]])</f>
        <v>0.63</v>
      </c>
      <c r="BD2199" s="9">
        <f>AVERAGE(MainTable[[#This Row],[t2]:[t4]])</f>
        <v>0.28566666666666668</v>
      </c>
      <c r="BE2199" s="9">
        <f>AVERAGE(MainTable[[#This Row],[c1]:[c2]])</f>
        <v>0</v>
      </c>
      <c r="BF2199" s="9">
        <f>AVERAGE(MainTable[[#This Row],[n3]], MainTable[[#This Row],[n1]], MainTable[[#This Row],[n4]])</f>
        <v>0.19699999999999998</v>
      </c>
      <c r="BG2199" s="9" t="str">
        <f>VLOOKUP(MainTable[[#This Row],[model]],ModelNames,4,FALSE)</f>
        <v>Linear</v>
      </c>
      <c r="BH2199" s="9" cm="1">
        <f t="array" ref="BH2199">MEDIAN(IF($AM$2:$AM$2385=AM2199,$AN$2:$AN$2385))</f>
        <v>0.84909999999999997</v>
      </c>
      <c r="BI2199" s="9" t="str" cm="1">
        <f t="array" ref="BI2199">LEFT(A2199, MIN(IFERROR(FIND({"_binarized","_clean","_converted"}, A2199), LEN(A2199)+1))-1)</f>
        <v>electricity</v>
      </c>
    </row>
    <row r="2200" spans="1:61" x14ac:dyDescent="0.25">
      <c r="A2200" t="s">
        <v>192</v>
      </c>
      <c r="B2200" s="6">
        <v>4970</v>
      </c>
      <c r="C2200">
        <v>13</v>
      </c>
      <c r="D2200">
        <v>12</v>
      </c>
      <c r="E2200">
        <v>0</v>
      </c>
      <c r="F2200" s="1">
        <v>1</v>
      </c>
      <c r="G2200">
        <v>8.3333333333333321</v>
      </c>
      <c r="H2200">
        <v>8.3332999999999995</v>
      </c>
      <c r="I2200" s="1">
        <v>1000000</v>
      </c>
      <c r="J2200" s="1">
        <v>8.7706304733341387</v>
      </c>
      <c r="K2200" s="1">
        <v>1.943496710443491</v>
      </c>
      <c r="L2200" s="1">
        <v>37.92</v>
      </c>
      <c r="M2200" s="1">
        <v>19.152200000000001</v>
      </c>
      <c r="N2200" s="2">
        <v>0.498</v>
      </c>
      <c r="O2200" s="2">
        <v>0.95299999999999996</v>
      </c>
      <c r="P2200" s="2">
        <v>0.82799999999999996</v>
      </c>
      <c r="Q2200" s="2">
        <v>0.25600000000000001</v>
      </c>
      <c r="R2200" s="2">
        <v>0.98199999999999998</v>
      </c>
      <c r="S2200" s="2">
        <v>0.97299999999999998</v>
      </c>
      <c r="T2200" s="2">
        <v>0.222</v>
      </c>
      <c r="U2200" s="2">
        <v>0.41899999999999998</v>
      </c>
      <c r="V2200" s="2">
        <v>0.38500000000000001</v>
      </c>
      <c r="W2200" s="2">
        <v>0.188</v>
      </c>
      <c r="X2200" s="2">
        <v>0.36699999999999999</v>
      </c>
      <c r="Y2200" s="2">
        <v>0.35099999999999998</v>
      </c>
      <c r="Z2200" s="2">
        <v>0.30499999999999999</v>
      </c>
      <c r="AA2200" s="2">
        <v>0.68</v>
      </c>
      <c r="AB2200" s="2">
        <v>0.999</v>
      </c>
      <c r="AC2200" s="2">
        <v>0.96399999999999997</v>
      </c>
      <c r="AD2200" s="2">
        <v>0.35399999999999998</v>
      </c>
      <c r="AE2200" s="2">
        <v>0.88200000000000001</v>
      </c>
      <c r="AF2200" s="2">
        <v>2E-3</v>
      </c>
      <c r="AG2200" s="2">
        <v>2E-3</v>
      </c>
      <c r="AH2200" s="2">
        <v>0.83299999999999996</v>
      </c>
      <c r="AI2200" s="2">
        <v>0</v>
      </c>
      <c r="AJ2200" s="2">
        <v>0</v>
      </c>
      <c r="AK2200">
        <v>165101</v>
      </c>
      <c r="AL2200">
        <v>20.170000000000002</v>
      </c>
      <c r="AM2200" t="s">
        <v>57</v>
      </c>
      <c r="AN2200" s="3">
        <v>0.7390342052313883</v>
      </c>
      <c r="AO2200" s="3">
        <v>8.1631640946079487E-3</v>
      </c>
      <c r="AP2200" s="3">
        <v>0.73896951734320604</v>
      </c>
      <c r="AQ2200" s="3">
        <v>8.1464464670856721E-3</v>
      </c>
      <c r="AR2200" s="3">
        <v>0.7390342052313883</v>
      </c>
      <c r="AS2200" s="3">
        <v>8.1631640946079644E-3</v>
      </c>
      <c r="AT2200" s="10">
        <v>2.3212432861328121E-3</v>
      </c>
      <c r="AU2200" s="1">
        <v>349.75</v>
      </c>
      <c r="AV2200" s="5">
        <v>2141093.968775678</v>
      </c>
      <c r="AW2200" s="9">
        <v>0.17666029930114749</v>
      </c>
      <c r="AX2200">
        <v>24</v>
      </c>
      <c r="AY2200" t="s">
        <v>50</v>
      </c>
      <c r="AZ2200" s="9">
        <f>AVERAGE(MainTable[[#This Row],[f1]:[f4]])</f>
        <v>0.7984</v>
      </c>
      <c r="BA2200" s="9">
        <f>AVERAGE(MainTable[[#This Row],[l1]:[l3]])</f>
        <v>0.34200000000000003</v>
      </c>
      <c r="BB2200" s="9">
        <f>AVERAGE(MainTable[[#This Row],[n1]:[lsc]])</f>
        <v>0.48166666666666669</v>
      </c>
      <c r="BC2200" s="9">
        <f>AVERAGE(MainTable[[#This Row],[density]:[clsCoef]])</f>
        <v>0.65900000000000003</v>
      </c>
      <c r="BD2200" s="9">
        <f>AVERAGE(MainTable[[#This Row],[t2]:[t4]])</f>
        <v>0.27899999999999997</v>
      </c>
      <c r="BE2200" s="9">
        <f>AVERAGE(MainTable[[#This Row],[c1]:[c2]])</f>
        <v>0</v>
      </c>
      <c r="BF2200" s="9">
        <f>AVERAGE(MainTable[[#This Row],[n3]], MainTable[[#This Row],[n1]], MainTable[[#This Row],[n4]])</f>
        <v>0.28133333333333327</v>
      </c>
      <c r="BG2200" s="9" t="str">
        <f>VLOOKUP(MainTable[[#This Row],[model]],ModelNames,4,FALSE)</f>
        <v>Tree-based</v>
      </c>
      <c r="BH2200" s="9" cm="1">
        <f t="array" ref="BH2200">MEDIAN(IF($AM$2:$AM$2385=AM2200,$AN$2:$AN$2385))</f>
        <v>0.84387062005572167</v>
      </c>
      <c r="BI2200" s="9" t="str" cm="1">
        <f t="array" ref="BI2200">LEFT(A2200, MIN(IFERROR(FIND({"_binarized","_clean","_converted"}, A2200), LEN(A2200)+1))-1)</f>
        <v>rl</v>
      </c>
    </row>
    <row r="2201" spans="1:61" x14ac:dyDescent="0.25">
      <c r="A2201" t="s">
        <v>103</v>
      </c>
      <c r="B2201" s="6">
        <v>16644</v>
      </c>
      <c r="C2201">
        <v>18</v>
      </c>
      <c r="D2201">
        <v>17</v>
      </c>
      <c r="E2201">
        <v>0</v>
      </c>
      <c r="F2201" s="1">
        <v>1</v>
      </c>
      <c r="G2201">
        <v>5.8823529411764701</v>
      </c>
      <c r="H2201">
        <v>5.8823999999999996</v>
      </c>
      <c r="I2201" s="1">
        <v>1000000</v>
      </c>
      <c r="J2201" s="1">
        <v>53.113446998022887</v>
      </c>
      <c r="K2201" s="1">
        <v>3.4450689130576921</v>
      </c>
      <c r="L2201" s="1">
        <v>45.501300000000001</v>
      </c>
      <c r="M2201" s="1">
        <v>22.127700000000001</v>
      </c>
      <c r="N2201" s="2">
        <v>0.45600000000000002</v>
      </c>
      <c r="O2201" s="2">
        <v>0.83899999999999997</v>
      </c>
      <c r="P2201" s="2">
        <v>0.53900000000000003</v>
      </c>
      <c r="Q2201" s="2">
        <v>0.159</v>
      </c>
      <c r="R2201" s="2">
        <v>0.999</v>
      </c>
      <c r="S2201" s="2">
        <v>0.997</v>
      </c>
      <c r="T2201" s="2">
        <v>0.185</v>
      </c>
      <c r="U2201" s="2">
        <v>0.318</v>
      </c>
      <c r="V2201" s="2">
        <v>0.28000000000000003</v>
      </c>
      <c r="W2201" s="2">
        <v>0.158</v>
      </c>
      <c r="X2201" s="2">
        <v>0.34100000000000003</v>
      </c>
      <c r="Y2201" s="2">
        <v>0.26900000000000002</v>
      </c>
      <c r="Z2201" s="2">
        <v>0.254</v>
      </c>
      <c r="AA2201" s="2">
        <v>0.63300000000000001</v>
      </c>
      <c r="AB2201" s="2">
        <v>1</v>
      </c>
      <c r="AC2201" s="2">
        <v>0.96899999999999997</v>
      </c>
      <c r="AD2201" s="2">
        <v>0.373</v>
      </c>
      <c r="AE2201" s="2">
        <v>0.89100000000000001</v>
      </c>
      <c r="AF2201" s="2">
        <v>1E-3</v>
      </c>
      <c r="AG2201" s="2">
        <v>1E-3</v>
      </c>
      <c r="AH2201" s="2">
        <v>0.82399999999999995</v>
      </c>
      <c r="AI2201" s="2">
        <v>0</v>
      </c>
      <c r="AJ2201" s="2">
        <v>0</v>
      </c>
      <c r="AK2201">
        <v>690254</v>
      </c>
      <c r="AL2201">
        <v>295.54000000000002</v>
      </c>
      <c r="AM2201" t="s">
        <v>58</v>
      </c>
      <c r="AN2201" s="3">
        <v>0.73702332864454556</v>
      </c>
      <c r="AO2201" s="3">
        <v>1.0094558808117649E-2</v>
      </c>
      <c r="AP2201" s="3">
        <v>0.73699269731042183</v>
      </c>
      <c r="AQ2201" s="3">
        <v>1.00984717416579E-2</v>
      </c>
      <c r="AR2201" s="3">
        <v>0.81277718034319224</v>
      </c>
      <c r="AS2201" s="3">
        <v>6.9696186867999367E-3</v>
      </c>
      <c r="AT2201" s="10">
        <v>1.0061502456665041E-2</v>
      </c>
      <c r="AU2201" s="1">
        <v>1240.3359375</v>
      </c>
      <c r="AV2201" s="5">
        <v>1654325.49181299</v>
      </c>
      <c r="AW2201" s="9">
        <v>1.340988874435425</v>
      </c>
      <c r="AX2201">
        <v>2</v>
      </c>
      <c r="AY2201" t="s">
        <v>50</v>
      </c>
      <c r="AZ2201" s="9">
        <f>AVERAGE(MainTable[[#This Row],[f1]:[f4]])</f>
        <v>0.70660000000000001</v>
      </c>
      <c r="BA2201" s="9">
        <f>AVERAGE(MainTable[[#This Row],[l1]:[l3]])</f>
        <v>0.26100000000000001</v>
      </c>
      <c r="BB2201" s="9">
        <f>AVERAGE(MainTable[[#This Row],[n1]:[lsc]])</f>
        <v>0.44250000000000006</v>
      </c>
      <c r="BC2201" s="9">
        <f>AVERAGE(MainTable[[#This Row],[density]:[clsCoef]])</f>
        <v>0.67100000000000004</v>
      </c>
      <c r="BD2201" s="9">
        <f>AVERAGE(MainTable[[#This Row],[t2]:[t4]])</f>
        <v>0.27533333333333332</v>
      </c>
      <c r="BE2201" s="9">
        <f>AVERAGE(MainTable[[#This Row],[c1]:[c2]])</f>
        <v>0</v>
      </c>
      <c r="BF2201" s="9">
        <f>AVERAGE(MainTable[[#This Row],[n3]], MainTable[[#This Row],[n1]], MainTable[[#This Row],[n4]])</f>
        <v>0.22700000000000001</v>
      </c>
      <c r="BG2201" s="9" t="str">
        <f>VLOOKUP(MainTable[[#This Row],[model]],ModelNames,4,FALSE)</f>
        <v>Tree Ensemble</v>
      </c>
      <c r="BH2201" s="9" cm="1">
        <f t="array" ref="BH2201">MEDIAN(IF($AM$2:$AM$2385=AM2201,$AN$2:$AN$2385))</f>
        <v>0.86973139609339412</v>
      </c>
      <c r="BI2201" s="9" t="str" cm="1">
        <f t="array" ref="BI2201">LEFT(A2201, MIN(IFERROR(FIND({"_binarized","_clean","_converted"}, A2201), LEN(A2201)+1))-1)</f>
        <v>compass</v>
      </c>
    </row>
    <row r="2202" spans="1:61" x14ac:dyDescent="0.25">
      <c r="A2202" t="s">
        <v>146</v>
      </c>
      <c r="B2202" s="6">
        <v>5032</v>
      </c>
      <c r="C2202">
        <v>46</v>
      </c>
      <c r="D2202">
        <v>44</v>
      </c>
      <c r="E2202">
        <v>1</v>
      </c>
      <c r="F2202" s="1">
        <v>1</v>
      </c>
      <c r="G2202">
        <v>0</v>
      </c>
      <c r="H2202">
        <v>0</v>
      </c>
      <c r="I2202" s="1">
        <v>945.10592979041826</v>
      </c>
      <c r="J2202" s="1">
        <v>139.0637739140391</v>
      </c>
      <c r="K2202" s="1">
        <v>6.9415908600540366</v>
      </c>
      <c r="L2202" s="1">
        <v>51.868200000000002</v>
      </c>
      <c r="M2202" s="1">
        <v>9.5664999999999996</v>
      </c>
      <c r="N2202" s="2">
        <v>0.432</v>
      </c>
      <c r="O2202" s="2">
        <v>0.78100000000000003</v>
      </c>
      <c r="P2202" s="2">
        <v>0.33800000000000002</v>
      </c>
      <c r="Q2202" s="2">
        <v>0</v>
      </c>
      <c r="R2202" s="2">
        <v>0.997</v>
      </c>
      <c r="S2202" s="2">
        <v>0.98</v>
      </c>
      <c r="T2202" s="2">
        <v>9.7000000000000003E-2</v>
      </c>
      <c r="U2202" s="2">
        <v>0.253</v>
      </c>
      <c r="V2202" s="2">
        <v>0.19700000000000001</v>
      </c>
      <c r="W2202" s="2">
        <v>0.17100000000000001</v>
      </c>
      <c r="X2202" s="2">
        <v>0.45800000000000002</v>
      </c>
      <c r="Y2202" s="2">
        <v>0.33800000000000002</v>
      </c>
      <c r="Z2202" s="2">
        <v>0.19500000000000001</v>
      </c>
      <c r="AA2202" s="2">
        <v>0.93200000000000005</v>
      </c>
      <c r="AB2202" s="2">
        <v>0.999</v>
      </c>
      <c r="AC2202" s="2">
        <v>0.90100000000000002</v>
      </c>
      <c r="AD2202" s="2">
        <v>0.372</v>
      </c>
      <c r="AE2202" s="2">
        <v>0.80200000000000005</v>
      </c>
      <c r="AF2202" s="2">
        <v>8.9999999999999993E-3</v>
      </c>
      <c r="AG2202" s="2">
        <v>6.0000000000000001E-3</v>
      </c>
      <c r="AH2202" s="2">
        <v>0.68200000000000005</v>
      </c>
      <c r="AI2202" s="2">
        <v>0</v>
      </c>
      <c r="AJ2202" s="2">
        <v>0</v>
      </c>
      <c r="AK2202">
        <v>1136320</v>
      </c>
      <c r="AL2202">
        <v>67.8</v>
      </c>
      <c r="AM2202" t="s">
        <v>60</v>
      </c>
      <c r="AN2202" s="3">
        <v>0.73369968866048985</v>
      </c>
      <c r="AO2202" s="3">
        <v>1.787703367396451E-2</v>
      </c>
      <c r="AP2202" s="3">
        <v>0.73344001387016944</v>
      </c>
      <c r="AQ2202" s="3">
        <v>1.7775651203160679E-2</v>
      </c>
      <c r="AT2202" s="10">
        <v>2.486944198608398E-3</v>
      </c>
      <c r="AU2202" s="1">
        <v>301.546875</v>
      </c>
      <c r="AV2202" s="5">
        <v>2024572.969034608</v>
      </c>
      <c r="AW2202" s="9">
        <v>0.33341264724731451</v>
      </c>
      <c r="AX2202">
        <v>16</v>
      </c>
      <c r="AY2202" t="s">
        <v>50</v>
      </c>
      <c r="AZ2202" s="9">
        <f>AVERAGE(MainTable[[#This Row],[f1]:[f4]])</f>
        <v>0.61919999999999997</v>
      </c>
      <c r="BA2202" s="9">
        <f>AVERAGE(MainTable[[#This Row],[l1]:[l3]])</f>
        <v>0.18233333333333332</v>
      </c>
      <c r="BB2202" s="9">
        <f>AVERAGE(MainTable[[#This Row],[n1]:[lsc]])</f>
        <v>0.51550000000000007</v>
      </c>
      <c r="BC2202" s="9">
        <f>AVERAGE(MainTable[[#This Row],[density]:[clsCoef]])</f>
        <v>0.63650000000000007</v>
      </c>
      <c r="BD2202" s="9">
        <f>AVERAGE(MainTable[[#This Row],[t2]:[t4]])</f>
        <v>0.23233333333333336</v>
      </c>
      <c r="BE2202" s="9">
        <f>AVERAGE(MainTable[[#This Row],[c1]:[c2]])</f>
        <v>0</v>
      </c>
      <c r="BF2202" s="9">
        <f>AVERAGE(MainTable[[#This Row],[n3]], MainTable[[#This Row],[n1]], MainTable[[#This Row],[n4]])</f>
        <v>0.23466666666666666</v>
      </c>
      <c r="BG2202" s="9" t="str">
        <f>VLOOKUP(MainTable[[#This Row],[model]],ModelNames,4,FALSE)</f>
        <v>Linear</v>
      </c>
      <c r="BH2202" s="9" cm="1">
        <f t="array" ref="BH2202">MEDIAN(IF($AM$2:$AM$2385=AM2202,$AN$2:$AN$2385))</f>
        <v>0.84154689776823377</v>
      </c>
      <c r="BI2202" s="9" t="str" cm="1">
        <f t="array" ref="BI2202">LEFT(A2202, MIN(IFERROR(FIND({"_binarized","_clean","_converted"}, A2202), LEN(A2202)+1))-1)</f>
        <v>KDD</v>
      </c>
    </row>
    <row r="2203" spans="1:61" x14ac:dyDescent="0.25">
      <c r="A2203" t="s">
        <v>142</v>
      </c>
      <c r="B2203" s="6">
        <v>57580</v>
      </c>
      <c r="C2203">
        <v>55</v>
      </c>
      <c r="D2203">
        <v>54</v>
      </c>
      <c r="E2203">
        <v>0</v>
      </c>
      <c r="F2203" s="1">
        <v>1</v>
      </c>
      <c r="G2203">
        <v>0</v>
      </c>
      <c r="H2203">
        <v>0</v>
      </c>
      <c r="I2203" s="1">
        <v>238.44313131318179</v>
      </c>
      <c r="J2203" s="1">
        <v>18.97096984632887</v>
      </c>
      <c r="K2203" s="1">
        <v>1.4538211215154631</v>
      </c>
      <c r="L2203" s="1">
        <v>58.812800000000003</v>
      </c>
      <c r="M2203" s="1">
        <v>14.990600000000001</v>
      </c>
      <c r="N2203" s="2">
        <v>0.47499999999999998</v>
      </c>
      <c r="O2203" s="2">
        <v>0.79500000000000004</v>
      </c>
      <c r="P2203" s="2">
        <v>0.41599999999999998</v>
      </c>
      <c r="Q2203" s="2">
        <v>0</v>
      </c>
      <c r="R2203" s="2">
        <v>0.99299999999999999</v>
      </c>
      <c r="S2203" s="2">
        <v>0.97</v>
      </c>
      <c r="T2203" s="2">
        <v>6.4000000000000001E-2</v>
      </c>
      <c r="U2203" s="2">
        <v>0.27300000000000002</v>
      </c>
      <c r="V2203" s="2">
        <v>0.223</v>
      </c>
      <c r="W2203" s="2">
        <v>0.17899999999999999</v>
      </c>
      <c r="X2203" s="2">
        <v>0.48099999999999998</v>
      </c>
      <c r="Y2203" s="2">
        <v>0.35699999999999998</v>
      </c>
      <c r="Z2203" s="2">
        <v>0.186</v>
      </c>
      <c r="AA2203" s="2">
        <v>0.998</v>
      </c>
      <c r="AB2203" s="2">
        <v>1</v>
      </c>
      <c r="AC2203" s="2">
        <v>0.998</v>
      </c>
      <c r="AD2203" s="2">
        <v>0.80100000000000005</v>
      </c>
      <c r="AE2203" s="2">
        <v>0.98099999999999998</v>
      </c>
      <c r="AF2203" s="2">
        <v>4.0000000000000001E-3</v>
      </c>
      <c r="AG2203" s="2">
        <v>3.0000000000000001E-3</v>
      </c>
      <c r="AH2203" s="2">
        <v>0.72199999999999998</v>
      </c>
      <c r="AI2203" s="2">
        <v>0</v>
      </c>
      <c r="AJ2203" s="2">
        <v>0</v>
      </c>
      <c r="AK2203">
        <v>26370967</v>
      </c>
      <c r="AL2203">
        <v>1214.25</v>
      </c>
      <c r="AM2203" t="s">
        <v>62</v>
      </c>
      <c r="AN2203" s="3">
        <v>0.73304967002431398</v>
      </c>
      <c r="AO2203" s="3">
        <v>4.4347123859056247E-3</v>
      </c>
      <c r="AP2203" s="3">
        <v>0.73304032829197951</v>
      </c>
      <c r="AQ2203" s="3">
        <v>4.4357582273298691E-3</v>
      </c>
      <c r="AT2203" s="10">
        <v>4.7876834869384774E-3</v>
      </c>
      <c r="AU2203" s="1">
        <v>866.42578125</v>
      </c>
      <c r="AV2203" s="5">
        <v>12026693.10890892</v>
      </c>
      <c r="AW2203" s="9">
        <v>6.0587456226348877</v>
      </c>
      <c r="AX2203">
        <v>6</v>
      </c>
      <c r="AY2203" t="s">
        <v>50</v>
      </c>
      <c r="AZ2203" s="9">
        <f>AVERAGE(MainTable[[#This Row],[f1]:[f4]])</f>
        <v>0.63480000000000003</v>
      </c>
      <c r="BA2203" s="9">
        <f>AVERAGE(MainTable[[#This Row],[l1]:[l3]])</f>
        <v>0.18666666666666668</v>
      </c>
      <c r="BB2203" s="9">
        <f>AVERAGE(MainTable[[#This Row],[n1]:[lsc]])</f>
        <v>0.53349999999999997</v>
      </c>
      <c r="BC2203" s="9">
        <f>AVERAGE(MainTable[[#This Row],[density]:[clsCoef]])</f>
        <v>0.89949999999999997</v>
      </c>
      <c r="BD2203" s="9">
        <f>AVERAGE(MainTable[[#This Row],[t2]:[t4]])</f>
        <v>0.24299999999999999</v>
      </c>
      <c r="BE2203" s="9">
        <f>AVERAGE(MainTable[[#This Row],[c1]:[c2]])</f>
        <v>0</v>
      </c>
      <c r="BF2203" s="9">
        <f>AVERAGE(MainTable[[#This Row],[n3]], MainTable[[#This Row],[n1]], MainTable[[#This Row],[n4]])</f>
        <v>0.24066666666666667</v>
      </c>
      <c r="BG2203" s="9" t="str">
        <f>VLOOKUP(MainTable[[#This Row],[model]],ModelNames,4,FALSE)</f>
        <v>Linear</v>
      </c>
      <c r="BH2203" s="9" cm="1">
        <f t="array" ref="BH2203">MEDIAN(IF($AM$2:$AM$2385=AM2203,$AN$2:$AN$2385))</f>
        <v>0.84909999999999997</v>
      </c>
      <c r="BI2203" s="9" t="str" cm="1">
        <f t="array" ref="BI2203">LEFT(A2203, MIN(IFERROR(FIND({"_binarized","_clean","_converted"}, A2203), LEN(A2203)+1))-1)</f>
        <v>jannis</v>
      </c>
    </row>
    <row r="2204" spans="1:61" x14ac:dyDescent="0.25">
      <c r="A2204" t="s">
        <v>176</v>
      </c>
      <c r="B2204" s="6">
        <v>5832</v>
      </c>
      <c r="C2204">
        <v>309</v>
      </c>
      <c r="D2204">
        <v>308</v>
      </c>
      <c r="E2204">
        <v>0</v>
      </c>
      <c r="F2204" s="1">
        <v>1</v>
      </c>
      <c r="G2204">
        <v>0</v>
      </c>
      <c r="H2204">
        <v>0</v>
      </c>
      <c r="I2204" s="1">
        <v>355.34736757260077</v>
      </c>
      <c r="J2204" s="1">
        <v>102.2759945545363</v>
      </c>
      <c r="K2204" s="1">
        <v>2.981846457024135</v>
      </c>
      <c r="L2204" s="1">
        <v>52.991799999999998</v>
      </c>
      <c r="M2204" s="1">
        <v>8.3987999999999996</v>
      </c>
      <c r="N2204" s="2">
        <v>0.435</v>
      </c>
      <c r="O2204" s="2">
        <v>0.68300000000000005</v>
      </c>
      <c r="P2204" s="2">
        <v>0.33900000000000002</v>
      </c>
      <c r="Q2204" s="2">
        <v>0</v>
      </c>
      <c r="R2204" s="2">
        <v>0.99199999999999999</v>
      </c>
      <c r="S2204" s="2">
        <v>0.74</v>
      </c>
      <c r="T2204" s="2">
        <v>2.9000000000000001E-2</v>
      </c>
      <c r="U2204" s="2">
        <v>0.245</v>
      </c>
      <c r="V2204" s="2">
        <v>0.193</v>
      </c>
      <c r="W2204" s="2">
        <v>0.17</v>
      </c>
      <c r="X2204" s="2">
        <v>0.49</v>
      </c>
      <c r="Y2204" s="2">
        <v>0.34</v>
      </c>
      <c r="Z2204" s="2">
        <v>0.159</v>
      </c>
      <c r="AA2204" s="2">
        <v>0.998</v>
      </c>
      <c r="AB2204" s="2">
        <v>0.999</v>
      </c>
      <c r="AC2204" s="2">
        <v>0.98199999999999998</v>
      </c>
      <c r="AD2204" s="2">
        <v>0.63400000000000001</v>
      </c>
      <c r="AE2204" s="2">
        <v>0.93100000000000005</v>
      </c>
      <c r="AF2204" s="2">
        <v>5.2999999999999999E-2</v>
      </c>
      <c r="AG2204" s="2">
        <v>0.03</v>
      </c>
      <c r="AH2204" s="2">
        <v>0.57099999999999995</v>
      </c>
      <c r="AI2204" s="2">
        <v>0</v>
      </c>
      <c r="AJ2204" s="2">
        <v>0</v>
      </c>
      <c r="AK2204">
        <v>14189014</v>
      </c>
      <c r="AL2204">
        <v>497.3</v>
      </c>
      <c r="AM2204" t="s">
        <v>53</v>
      </c>
      <c r="AN2204" s="3">
        <v>0.73148343305980201</v>
      </c>
      <c r="AO2204" s="3">
        <v>1.3589798198830541E-2</v>
      </c>
      <c r="AP2204" s="3">
        <v>0.73141506651418009</v>
      </c>
      <c r="AQ2204" s="3">
        <v>1.354408784654593E-2</v>
      </c>
      <c r="AR2204" s="3">
        <v>0.80389185679756781</v>
      </c>
      <c r="AS2204" s="3">
        <v>1.6363358619419809E-2</v>
      </c>
      <c r="AT2204" s="10">
        <v>0.86006927490234375</v>
      </c>
      <c r="AU2204" s="1">
        <v>489.16796875</v>
      </c>
      <c r="AV2204" s="5">
        <v>6784.3372275594111</v>
      </c>
      <c r="AW2204" s="9">
        <v>3.3488667011260991</v>
      </c>
      <c r="AX2204">
        <v>24</v>
      </c>
      <c r="AY2204" t="s">
        <v>50</v>
      </c>
      <c r="AZ2204" s="9">
        <f>AVERAGE(MainTable[[#This Row],[f1]:[f4]])</f>
        <v>0.55080000000000007</v>
      </c>
      <c r="BA2204" s="9">
        <f>AVERAGE(MainTable[[#This Row],[l1]:[l3]])</f>
        <v>0.15566666666666668</v>
      </c>
      <c r="BB2204" s="9">
        <f>AVERAGE(MainTable[[#This Row],[n1]:[lsc]])</f>
        <v>0.52600000000000002</v>
      </c>
      <c r="BC2204" s="9">
        <f>AVERAGE(MainTable[[#This Row],[density]:[clsCoef]])</f>
        <v>0.80800000000000005</v>
      </c>
      <c r="BD2204" s="9">
        <f>AVERAGE(MainTable[[#This Row],[t2]:[t4]])</f>
        <v>0.21799999999999997</v>
      </c>
      <c r="BE2204" s="9">
        <f>AVERAGE(MainTable[[#This Row],[c1]:[c2]])</f>
        <v>0</v>
      </c>
      <c r="BF2204" s="9">
        <f>AVERAGE(MainTable[[#This Row],[n3]], MainTable[[#This Row],[n1]], MainTable[[#This Row],[n4]])</f>
        <v>0.223</v>
      </c>
      <c r="BG2204" s="9" t="str">
        <f>VLOOKUP(MainTable[[#This Row],[model]],ModelNames,4,FALSE)</f>
        <v>Instance-based</v>
      </c>
      <c r="BH2204" s="9" cm="1">
        <f t="array" ref="BH2204">MEDIAN(IF($AM$2:$AM$2385=AM2204,$AN$2:$AN$2385))</f>
        <v>0.85</v>
      </c>
      <c r="BI2204" s="9" t="str" cm="1">
        <f t="array" ref="BI2204">LEFT(A2204, MIN(IFERROR(FIND({"_binarized","_clean","_converted"}, A2204), LEN(A2204)+1))-1)</f>
        <v>philippine</v>
      </c>
    </row>
    <row r="2205" spans="1:61" x14ac:dyDescent="0.25">
      <c r="A2205" t="s">
        <v>103</v>
      </c>
      <c r="B2205" s="6">
        <v>16644</v>
      </c>
      <c r="C2205">
        <v>18</v>
      </c>
      <c r="D2205">
        <v>17</v>
      </c>
      <c r="E2205">
        <v>0</v>
      </c>
      <c r="F2205" s="1">
        <v>1</v>
      </c>
      <c r="G2205">
        <v>5.8823529411764701</v>
      </c>
      <c r="H2205">
        <v>5.8823999999999996</v>
      </c>
      <c r="I2205" s="1">
        <v>1000000</v>
      </c>
      <c r="J2205" s="1">
        <v>53.113446998022887</v>
      </c>
      <c r="K2205" s="1">
        <v>3.4450689130576921</v>
      </c>
      <c r="L2205" s="1">
        <v>45.501300000000001</v>
      </c>
      <c r="M2205" s="1">
        <v>22.127700000000001</v>
      </c>
      <c r="N2205" s="2">
        <v>0.45600000000000002</v>
      </c>
      <c r="O2205" s="2">
        <v>0.83899999999999997</v>
      </c>
      <c r="P2205" s="2">
        <v>0.53900000000000003</v>
      </c>
      <c r="Q2205" s="2">
        <v>0.159</v>
      </c>
      <c r="R2205" s="2">
        <v>0.999</v>
      </c>
      <c r="S2205" s="2">
        <v>0.997</v>
      </c>
      <c r="T2205" s="2">
        <v>0.185</v>
      </c>
      <c r="U2205" s="2">
        <v>0.318</v>
      </c>
      <c r="V2205" s="2">
        <v>0.28000000000000003</v>
      </c>
      <c r="W2205" s="2">
        <v>0.158</v>
      </c>
      <c r="X2205" s="2">
        <v>0.34100000000000003</v>
      </c>
      <c r="Y2205" s="2">
        <v>0.26900000000000002</v>
      </c>
      <c r="Z2205" s="2">
        <v>0.254</v>
      </c>
      <c r="AA2205" s="2">
        <v>0.63300000000000001</v>
      </c>
      <c r="AB2205" s="2">
        <v>1</v>
      </c>
      <c r="AC2205" s="2">
        <v>0.96899999999999997</v>
      </c>
      <c r="AD2205" s="2">
        <v>0.373</v>
      </c>
      <c r="AE2205" s="2">
        <v>0.89100000000000001</v>
      </c>
      <c r="AF2205" s="2">
        <v>1E-3</v>
      </c>
      <c r="AG2205" s="2">
        <v>1E-3</v>
      </c>
      <c r="AH2205" s="2">
        <v>0.82399999999999995</v>
      </c>
      <c r="AI2205" s="2">
        <v>0</v>
      </c>
      <c r="AJ2205" s="2">
        <v>0</v>
      </c>
      <c r="AK2205">
        <v>690254</v>
      </c>
      <c r="AL2205">
        <v>295.54000000000002</v>
      </c>
      <c r="AM2205" t="s">
        <v>49</v>
      </c>
      <c r="AN2205" s="3">
        <v>0.73005277052475914</v>
      </c>
      <c r="AO2205" s="3">
        <v>4.8103629917145242E-3</v>
      </c>
      <c r="AP2205" s="3">
        <v>0.72997154704387934</v>
      </c>
      <c r="AQ2205" s="3">
        <v>4.8186853594017276E-3</v>
      </c>
      <c r="AR2205" s="3">
        <v>0.79790443490770246</v>
      </c>
      <c r="AS2205" s="3">
        <v>7.3339097355712996E-3</v>
      </c>
      <c r="AT2205" s="10">
        <v>2.1333694458007809E-2</v>
      </c>
      <c r="AU2205" s="1">
        <v>158.6640625</v>
      </c>
      <c r="AV2205" s="5">
        <v>780221.16763522569</v>
      </c>
      <c r="AW2205" s="9">
        <v>89.628047704696655</v>
      </c>
      <c r="AX2205">
        <v>16</v>
      </c>
      <c r="AY2205" t="s">
        <v>50</v>
      </c>
      <c r="AZ2205" s="9">
        <f>AVERAGE(MainTable[[#This Row],[f1]:[f4]])</f>
        <v>0.70660000000000001</v>
      </c>
      <c r="BA2205" s="9">
        <f>AVERAGE(MainTable[[#This Row],[l1]:[l3]])</f>
        <v>0.26100000000000001</v>
      </c>
      <c r="BB2205" s="9">
        <f>AVERAGE(MainTable[[#This Row],[n1]:[lsc]])</f>
        <v>0.44250000000000006</v>
      </c>
      <c r="BC2205" s="9">
        <f>AVERAGE(MainTable[[#This Row],[density]:[clsCoef]])</f>
        <v>0.67100000000000004</v>
      </c>
      <c r="BD2205" s="9">
        <f>AVERAGE(MainTable[[#This Row],[t2]:[t4]])</f>
        <v>0.27533333333333332</v>
      </c>
      <c r="BE2205" s="9">
        <f>AVERAGE(MainTable[[#This Row],[c1]:[c2]])</f>
        <v>0</v>
      </c>
      <c r="BF2205" s="9">
        <f>AVERAGE(MainTable[[#This Row],[n3]], MainTable[[#This Row],[n1]], MainTable[[#This Row],[n4]])</f>
        <v>0.22700000000000001</v>
      </c>
      <c r="BG2205" s="9" t="str">
        <f>VLOOKUP(MainTable[[#This Row],[model]],ModelNames,4,FALSE)</f>
        <v>Neural</v>
      </c>
      <c r="BH2205" s="9" cm="1">
        <f t="array" ref="BH2205">MEDIAN(IF($AM$2:$AM$2385=AM2205,$AN$2:$AN$2385))</f>
        <v>0.87620447459485384</v>
      </c>
      <c r="BI2205" s="9" t="str" cm="1">
        <f t="array" ref="BI2205">LEFT(A2205, MIN(IFERROR(FIND({"_binarized","_clean","_converted"}, A2205), LEN(A2205)+1))-1)</f>
        <v>compass</v>
      </c>
    </row>
    <row r="2206" spans="1:61" x14ac:dyDescent="0.25">
      <c r="A2206" t="s">
        <v>103</v>
      </c>
      <c r="B2206" s="6">
        <v>16644</v>
      </c>
      <c r="C2206">
        <v>18</v>
      </c>
      <c r="D2206">
        <v>17</v>
      </c>
      <c r="E2206">
        <v>0</v>
      </c>
      <c r="F2206" s="1">
        <v>1</v>
      </c>
      <c r="G2206">
        <v>5.8823529411764701</v>
      </c>
      <c r="H2206">
        <v>5.8823999999999996</v>
      </c>
      <c r="I2206" s="1">
        <v>1000000</v>
      </c>
      <c r="J2206" s="1">
        <v>53.113446998022887</v>
      </c>
      <c r="K2206" s="1">
        <v>3.4450689130576921</v>
      </c>
      <c r="L2206" s="1">
        <v>45.501300000000001</v>
      </c>
      <c r="M2206" s="1">
        <v>22.127700000000001</v>
      </c>
      <c r="N2206" s="2">
        <v>0.45600000000000002</v>
      </c>
      <c r="O2206" s="2">
        <v>0.83899999999999997</v>
      </c>
      <c r="P2206" s="2">
        <v>0.53900000000000003</v>
      </c>
      <c r="Q2206" s="2">
        <v>0.159</v>
      </c>
      <c r="R2206" s="2">
        <v>0.999</v>
      </c>
      <c r="S2206" s="2">
        <v>0.997</v>
      </c>
      <c r="T2206" s="2">
        <v>0.185</v>
      </c>
      <c r="U2206" s="2">
        <v>0.318</v>
      </c>
      <c r="V2206" s="2">
        <v>0.28000000000000003</v>
      </c>
      <c r="W2206" s="2">
        <v>0.158</v>
      </c>
      <c r="X2206" s="2">
        <v>0.34100000000000003</v>
      </c>
      <c r="Y2206" s="2">
        <v>0.26900000000000002</v>
      </c>
      <c r="Z2206" s="2">
        <v>0.254</v>
      </c>
      <c r="AA2206" s="2">
        <v>0.63300000000000001</v>
      </c>
      <c r="AB2206" s="2">
        <v>1</v>
      </c>
      <c r="AC2206" s="2">
        <v>0.96899999999999997</v>
      </c>
      <c r="AD2206" s="2">
        <v>0.373</v>
      </c>
      <c r="AE2206" s="2">
        <v>0.89100000000000001</v>
      </c>
      <c r="AF2206" s="2">
        <v>1E-3</v>
      </c>
      <c r="AG2206" s="2">
        <v>1E-3</v>
      </c>
      <c r="AH2206" s="2">
        <v>0.82399999999999995</v>
      </c>
      <c r="AI2206" s="2">
        <v>0</v>
      </c>
      <c r="AJ2206" s="2">
        <v>0</v>
      </c>
      <c r="AK2206">
        <v>690254</v>
      </c>
      <c r="AL2206">
        <v>295.54000000000002</v>
      </c>
      <c r="AM2206" t="s">
        <v>51</v>
      </c>
      <c r="AN2206" s="3">
        <v>0.72957229013101643</v>
      </c>
      <c r="AO2206" s="3">
        <v>5.2316203468337121E-3</v>
      </c>
      <c r="AP2206" s="3">
        <v>0.72938903102152097</v>
      </c>
      <c r="AQ2206" s="3">
        <v>5.2864657582667434E-3</v>
      </c>
      <c r="AT2206" s="10">
        <v>5.6511929035186768</v>
      </c>
      <c r="AU2206" s="1">
        <v>157.45703125</v>
      </c>
      <c r="AV2206" s="5">
        <v>2945.3958277793181</v>
      </c>
      <c r="AW2206" s="9">
        <v>55.078048944473267</v>
      </c>
      <c r="AX2206">
        <v>12</v>
      </c>
      <c r="AY2206" t="s">
        <v>50</v>
      </c>
      <c r="AZ2206" s="9">
        <f>AVERAGE(MainTable[[#This Row],[f1]:[f4]])</f>
        <v>0.70660000000000001</v>
      </c>
      <c r="BA2206" s="9">
        <f>AVERAGE(MainTable[[#This Row],[l1]:[l3]])</f>
        <v>0.26100000000000001</v>
      </c>
      <c r="BB2206" s="9">
        <f>AVERAGE(MainTable[[#This Row],[n1]:[lsc]])</f>
        <v>0.44250000000000006</v>
      </c>
      <c r="BC2206" s="9">
        <f>AVERAGE(MainTable[[#This Row],[density]:[clsCoef]])</f>
        <v>0.67100000000000004</v>
      </c>
      <c r="BD2206" s="9">
        <f>AVERAGE(MainTable[[#This Row],[t2]:[t4]])</f>
        <v>0.27533333333333332</v>
      </c>
      <c r="BE2206" s="9">
        <f>AVERAGE(MainTable[[#This Row],[c1]:[c2]])</f>
        <v>0</v>
      </c>
      <c r="BF2206" s="9">
        <f>AVERAGE(MainTable[[#This Row],[n3]], MainTable[[#This Row],[n1]], MainTable[[#This Row],[n4]])</f>
        <v>0.22700000000000001</v>
      </c>
      <c r="BG2206" s="9" t="str">
        <f>VLOOKUP(MainTable[[#This Row],[model]],ModelNames,4,FALSE)</f>
        <v>Kernel/SVM</v>
      </c>
      <c r="BH2206" s="9" cm="1">
        <f t="array" ref="BH2206">MEDIAN(IF($AM$2:$AM$2385=AM2206,$AN$2:$AN$2385))</f>
        <v>0.87225452196382425</v>
      </c>
      <c r="BI2206" s="9" t="str" cm="1">
        <f t="array" ref="BI2206">LEFT(A2206, MIN(IFERROR(FIND({"_binarized","_clean","_converted"}, A2206), LEN(A2206)+1))-1)</f>
        <v>compass</v>
      </c>
    </row>
    <row r="2207" spans="1:61" x14ac:dyDescent="0.25">
      <c r="A2207" t="s">
        <v>142</v>
      </c>
      <c r="B2207" s="6">
        <v>57580</v>
      </c>
      <c r="C2207">
        <v>55</v>
      </c>
      <c r="D2207">
        <v>54</v>
      </c>
      <c r="E2207">
        <v>0</v>
      </c>
      <c r="F2207" s="1">
        <v>1</v>
      </c>
      <c r="G2207">
        <v>0</v>
      </c>
      <c r="H2207">
        <v>0</v>
      </c>
      <c r="I2207" s="1">
        <v>238.44313131318179</v>
      </c>
      <c r="J2207" s="1">
        <v>18.97096984632887</v>
      </c>
      <c r="K2207" s="1">
        <v>1.4538211215154631</v>
      </c>
      <c r="L2207" s="1">
        <v>58.812800000000003</v>
      </c>
      <c r="M2207" s="1">
        <v>14.990600000000001</v>
      </c>
      <c r="N2207" s="2">
        <v>0.47499999999999998</v>
      </c>
      <c r="O2207" s="2">
        <v>0.79500000000000004</v>
      </c>
      <c r="P2207" s="2">
        <v>0.41599999999999998</v>
      </c>
      <c r="Q2207" s="2">
        <v>0</v>
      </c>
      <c r="R2207" s="2">
        <v>0.99299999999999999</v>
      </c>
      <c r="S2207" s="2">
        <v>0.97</v>
      </c>
      <c r="T2207" s="2">
        <v>6.4000000000000001E-2</v>
      </c>
      <c r="U2207" s="2">
        <v>0.27300000000000002</v>
      </c>
      <c r="V2207" s="2">
        <v>0.223</v>
      </c>
      <c r="W2207" s="2">
        <v>0.17899999999999999</v>
      </c>
      <c r="X2207" s="2">
        <v>0.48099999999999998</v>
      </c>
      <c r="Y2207" s="2">
        <v>0.35699999999999998</v>
      </c>
      <c r="Z2207" s="2">
        <v>0.186</v>
      </c>
      <c r="AA2207" s="2">
        <v>0.998</v>
      </c>
      <c r="AB2207" s="2">
        <v>1</v>
      </c>
      <c r="AC2207" s="2">
        <v>0.998</v>
      </c>
      <c r="AD2207" s="2">
        <v>0.80100000000000005</v>
      </c>
      <c r="AE2207" s="2">
        <v>0.98099999999999998</v>
      </c>
      <c r="AF2207" s="2">
        <v>4.0000000000000001E-3</v>
      </c>
      <c r="AG2207" s="2">
        <v>3.0000000000000001E-3</v>
      </c>
      <c r="AH2207" s="2">
        <v>0.72199999999999998</v>
      </c>
      <c r="AI2207" s="2">
        <v>0</v>
      </c>
      <c r="AJ2207" s="2">
        <v>0</v>
      </c>
      <c r="AK2207">
        <v>26370967</v>
      </c>
      <c r="AL2207">
        <v>1214.25</v>
      </c>
      <c r="AM2207" t="s">
        <v>60</v>
      </c>
      <c r="AN2207" s="3">
        <v>0.72948940604376522</v>
      </c>
      <c r="AO2207" s="3">
        <v>4.4824050197118763E-3</v>
      </c>
      <c r="AP2207" s="3">
        <v>0.72947393512807079</v>
      </c>
      <c r="AQ2207" s="3">
        <v>4.4722958070304913E-3</v>
      </c>
      <c r="AT2207" s="10">
        <v>4.5406818389892578E-3</v>
      </c>
      <c r="AU2207" s="1">
        <v>815.28515625</v>
      </c>
      <c r="AV2207" s="5">
        <v>12680914.902599109</v>
      </c>
      <c r="AW2207" s="9">
        <v>1.5228979587554929</v>
      </c>
      <c r="AX2207">
        <v>16</v>
      </c>
      <c r="AY2207" t="s">
        <v>50</v>
      </c>
      <c r="AZ2207" s="9">
        <f>AVERAGE(MainTable[[#This Row],[f1]:[f4]])</f>
        <v>0.63480000000000003</v>
      </c>
      <c r="BA2207" s="9">
        <f>AVERAGE(MainTable[[#This Row],[l1]:[l3]])</f>
        <v>0.18666666666666668</v>
      </c>
      <c r="BB2207" s="9">
        <f>AVERAGE(MainTable[[#This Row],[n1]:[lsc]])</f>
        <v>0.53349999999999997</v>
      </c>
      <c r="BC2207" s="9">
        <f>AVERAGE(MainTable[[#This Row],[density]:[clsCoef]])</f>
        <v>0.89949999999999997</v>
      </c>
      <c r="BD2207" s="9">
        <f>AVERAGE(MainTable[[#This Row],[t2]:[t4]])</f>
        <v>0.24299999999999999</v>
      </c>
      <c r="BE2207" s="9">
        <f>AVERAGE(MainTable[[#This Row],[c1]:[c2]])</f>
        <v>0</v>
      </c>
      <c r="BF2207" s="9">
        <f>AVERAGE(MainTable[[#This Row],[n3]], MainTable[[#This Row],[n1]], MainTable[[#This Row],[n4]])</f>
        <v>0.24066666666666667</v>
      </c>
      <c r="BG2207" s="9" t="str">
        <f>VLOOKUP(MainTable[[#This Row],[model]],ModelNames,4,FALSE)</f>
        <v>Linear</v>
      </c>
      <c r="BH2207" s="9" cm="1">
        <f t="array" ref="BH2207">MEDIAN(IF($AM$2:$AM$2385=AM2207,$AN$2:$AN$2385))</f>
        <v>0.84154689776823377</v>
      </c>
      <c r="BI2207" s="9" t="str" cm="1">
        <f t="array" ref="BI2207">LEFT(A2207, MIN(IFERROR(FIND({"_binarized","_clean","_converted"}, A2207), LEN(A2207)+1))-1)</f>
        <v>jannis</v>
      </c>
    </row>
    <row r="2208" spans="1:61" x14ac:dyDescent="0.25">
      <c r="A2208" t="s">
        <v>142</v>
      </c>
      <c r="B2208" s="6">
        <v>57580</v>
      </c>
      <c r="C2208">
        <v>55</v>
      </c>
      <c r="D2208">
        <v>54</v>
      </c>
      <c r="E2208">
        <v>0</v>
      </c>
      <c r="F2208" s="1">
        <v>1</v>
      </c>
      <c r="G2208">
        <v>0</v>
      </c>
      <c r="H2208">
        <v>0</v>
      </c>
      <c r="I2208" s="1">
        <v>238.44313131318179</v>
      </c>
      <c r="J2208" s="1">
        <v>18.97096984632887</v>
      </c>
      <c r="K2208" s="1">
        <v>1.4538211215154631</v>
      </c>
      <c r="L2208" s="1">
        <v>58.812800000000003</v>
      </c>
      <c r="M2208" s="1">
        <v>14.990600000000001</v>
      </c>
      <c r="N2208" s="2">
        <v>0.47499999999999998</v>
      </c>
      <c r="O2208" s="2">
        <v>0.79500000000000004</v>
      </c>
      <c r="P2208" s="2">
        <v>0.41599999999999998</v>
      </c>
      <c r="Q2208" s="2">
        <v>0</v>
      </c>
      <c r="R2208" s="2">
        <v>0.99299999999999999</v>
      </c>
      <c r="S2208" s="2">
        <v>0.97</v>
      </c>
      <c r="T2208" s="2">
        <v>6.4000000000000001E-2</v>
      </c>
      <c r="U2208" s="2">
        <v>0.27300000000000002</v>
      </c>
      <c r="V2208" s="2">
        <v>0.223</v>
      </c>
      <c r="W2208" s="2">
        <v>0.17899999999999999</v>
      </c>
      <c r="X2208" s="2">
        <v>0.48099999999999998</v>
      </c>
      <c r="Y2208" s="2">
        <v>0.35699999999999998</v>
      </c>
      <c r="Z2208" s="2">
        <v>0.186</v>
      </c>
      <c r="AA2208" s="2">
        <v>0.998</v>
      </c>
      <c r="AB2208" s="2">
        <v>1</v>
      </c>
      <c r="AC2208" s="2">
        <v>0.998</v>
      </c>
      <c r="AD2208" s="2">
        <v>0.80100000000000005</v>
      </c>
      <c r="AE2208" s="2">
        <v>0.98099999999999998</v>
      </c>
      <c r="AF2208" s="2">
        <v>4.0000000000000001E-3</v>
      </c>
      <c r="AG2208" s="2">
        <v>3.0000000000000001E-3</v>
      </c>
      <c r="AH2208" s="2">
        <v>0.72199999999999998</v>
      </c>
      <c r="AI2208" s="2">
        <v>0</v>
      </c>
      <c r="AJ2208" s="2">
        <v>0</v>
      </c>
      <c r="AK2208">
        <v>26370967</v>
      </c>
      <c r="AL2208">
        <v>1214.25</v>
      </c>
      <c r="AM2208" t="s">
        <v>53</v>
      </c>
      <c r="AN2208" s="3">
        <v>0.72893365751997219</v>
      </c>
      <c r="AO2208" s="3">
        <v>6.0736843926700104E-3</v>
      </c>
      <c r="AP2208" s="3">
        <v>0.72891549752459439</v>
      </c>
      <c r="AQ2208" s="3">
        <v>6.0714513553483283E-3</v>
      </c>
      <c r="AR2208" s="3">
        <v>0.79835472425455523</v>
      </c>
      <c r="AS2208" s="3">
        <v>6.2734107922265908E-3</v>
      </c>
      <c r="AT2208" s="10">
        <v>8.0496485233306885</v>
      </c>
      <c r="AU2208" s="1">
        <v>721.98046875</v>
      </c>
      <c r="AV2208" s="5">
        <v>7153.1073478690496</v>
      </c>
      <c r="AW2208" s="9">
        <v>9.7130186557769775</v>
      </c>
      <c r="AX2208">
        <v>24</v>
      </c>
      <c r="AY2208" t="s">
        <v>50</v>
      </c>
      <c r="AZ2208" s="9">
        <f>AVERAGE(MainTable[[#This Row],[f1]:[f4]])</f>
        <v>0.63480000000000003</v>
      </c>
      <c r="BA2208" s="9">
        <f>AVERAGE(MainTable[[#This Row],[l1]:[l3]])</f>
        <v>0.18666666666666668</v>
      </c>
      <c r="BB2208" s="9">
        <f>AVERAGE(MainTable[[#This Row],[n1]:[lsc]])</f>
        <v>0.53349999999999997</v>
      </c>
      <c r="BC2208" s="9">
        <f>AVERAGE(MainTable[[#This Row],[density]:[clsCoef]])</f>
        <v>0.89949999999999997</v>
      </c>
      <c r="BD2208" s="9">
        <f>AVERAGE(MainTable[[#This Row],[t2]:[t4]])</f>
        <v>0.24299999999999999</v>
      </c>
      <c r="BE2208" s="9">
        <f>AVERAGE(MainTable[[#This Row],[c1]:[c2]])</f>
        <v>0</v>
      </c>
      <c r="BF2208" s="9">
        <f>AVERAGE(MainTable[[#This Row],[n3]], MainTable[[#This Row],[n1]], MainTable[[#This Row],[n4]])</f>
        <v>0.24066666666666667</v>
      </c>
      <c r="BG2208" s="9" t="str">
        <f>VLOOKUP(MainTable[[#This Row],[model]],ModelNames,4,FALSE)</f>
        <v>Instance-based</v>
      </c>
      <c r="BH2208" s="9" cm="1">
        <f t="array" ref="BH2208">MEDIAN(IF($AM$2:$AM$2385=AM2208,$AN$2:$AN$2385))</f>
        <v>0.85</v>
      </c>
      <c r="BI2208" s="9" t="str" cm="1">
        <f t="array" ref="BI2208">LEFT(A2208, MIN(IFERROR(FIND({"_binarized","_clean","_converted"}, A2208), LEN(A2208)+1))-1)</f>
        <v>jannis</v>
      </c>
    </row>
    <row r="2209" spans="1:61" x14ac:dyDescent="0.25">
      <c r="A2209" t="s">
        <v>142</v>
      </c>
      <c r="B2209" s="6">
        <v>57580</v>
      </c>
      <c r="C2209">
        <v>55</v>
      </c>
      <c r="D2209">
        <v>54</v>
      </c>
      <c r="E2209">
        <v>0</v>
      </c>
      <c r="F2209" s="1">
        <v>1</v>
      </c>
      <c r="G2209">
        <v>0</v>
      </c>
      <c r="H2209">
        <v>0</v>
      </c>
      <c r="I2209" s="1">
        <v>238.44313131318179</v>
      </c>
      <c r="J2209" s="1">
        <v>18.97096984632887</v>
      </c>
      <c r="K2209" s="1">
        <v>1.4538211215154631</v>
      </c>
      <c r="L2209" s="1">
        <v>58.812800000000003</v>
      </c>
      <c r="M2209" s="1">
        <v>14.990600000000001</v>
      </c>
      <c r="N2209" s="2">
        <v>0.47499999999999998</v>
      </c>
      <c r="O2209" s="2">
        <v>0.79500000000000004</v>
      </c>
      <c r="P2209" s="2">
        <v>0.41599999999999998</v>
      </c>
      <c r="Q2209" s="2">
        <v>0</v>
      </c>
      <c r="R2209" s="2">
        <v>0.99299999999999999</v>
      </c>
      <c r="S2209" s="2">
        <v>0.97</v>
      </c>
      <c r="T2209" s="2">
        <v>6.4000000000000001E-2</v>
      </c>
      <c r="U2209" s="2">
        <v>0.27300000000000002</v>
      </c>
      <c r="V2209" s="2">
        <v>0.223</v>
      </c>
      <c r="W2209" s="2">
        <v>0.17899999999999999</v>
      </c>
      <c r="X2209" s="2">
        <v>0.48099999999999998</v>
      </c>
      <c r="Y2209" s="2">
        <v>0.35699999999999998</v>
      </c>
      <c r="Z2209" s="2">
        <v>0.186</v>
      </c>
      <c r="AA2209" s="2">
        <v>0.998</v>
      </c>
      <c r="AB2209" s="2">
        <v>1</v>
      </c>
      <c r="AC2209" s="2">
        <v>0.998</v>
      </c>
      <c r="AD2209" s="2">
        <v>0.80100000000000005</v>
      </c>
      <c r="AE2209" s="2">
        <v>0.98099999999999998</v>
      </c>
      <c r="AF2209" s="2">
        <v>4.0000000000000001E-3</v>
      </c>
      <c r="AG2209" s="2">
        <v>3.0000000000000001E-3</v>
      </c>
      <c r="AH2209" s="2">
        <v>0.72199999999999998</v>
      </c>
      <c r="AI2209" s="2">
        <v>0</v>
      </c>
      <c r="AJ2209" s="2">
        <v>0</v>
      </c>
      <c r="AK2209">
        <v>26370967</v>
      </c>
      <c r="AL2209">
        <v>1214.25</v>
      </c>
      <c r="AM2209" t="s">
        <v>56</v>
      </c>
      <c r="AN2209" s="3">
        <v>0.72848211184439049</v>
      </c>
      <c r="AO2209" s="3">
        <v>4.8610625588134159E-3</v>
      </c>
      <c r="AP2209" s="3">
        <v>0.72846554951132447</v>
      </c>
      <c r="AQ2209" s="3">
        <v>4.8596316002095206E-3</v>
      </c>
      <c r="AR2209" s="3">
        <v>0.80538286674498283</v>
      </c>
      <c r="AS2209" s="3">
        <v>4.3393967393762049E-3</v>
      </c>
      <c r="AT2209" s="10">
        <v>5.3441524505615226E-3</v>
      </c>
      <c r="AU2209" s="1">
        <v>764.6796875</v>
      </c>
      <c r="AV2209" s="5">
        <v>10774393.23310283</v>
      </c>
      <c r="AW2209" s="9">
        <v>9.681682825088501</v>
      </c>
      <c r="AX2209">
        <v>10</v>
      </c>
      <c r="AY2209" t="s">
        <v>50</v>
      </c>
      <c r="AZ2209" s="9">
        <f>AVERAGE(MainTable[[#This Row],[f1]:[f4]])</f>
        <v>0.63480000000000003</v>
      </c>
      <c r="BA2209" s="9">
        <f>AVERAGE(MainTable[[#This Row],[l1]:[l3]])</f>
        <v>0.18666666666666668</v>
      </c>
      <c r="BB2209" s="9">
        <f>AVERAGE(MainTable[[#This Row],[n1]:[lsc]])</f>
        <v>0.53349999999999997</v>
      </c>
      <c r="BC2209" s="9">
        <f>AVERAGE(MainTable[[#This Row],[density]:[clsCoef]])</f>
        <v>0.89949999999999997</v>
      </c>
      <c r="BD2209" s="9">
        <f>AVERAGE(MainTable[[#This Row],[t2]:[t4]])</f>
        <v>0.24299999999999999</v>
      </c>
      <c r="BE2209" s="9">
        <f>AVERAGE(MainTable[[#This Row],[c1]:[c2]])</f>
        <v>0</v>
      </c>
      <c r="BF2209" s="9">
        <f>AVERAGE(MainTable[[#This Row],[n3]], MainTable[[#This Row],[n1]], MainTable[[#This Row],[n4]])</f>
        <v>0.24066666666666667</v>
      </c>
      <c r="BG2209" s="9" t="str">
        <f>VLOOKUP(MainTable[[#This Row],[model]],ModelNames,4,FALSE)</f>
        <v>Linear</v>
      </c>
      <c r="BH2209" s="9" cm="1">
        <f t="array" ref="BH2209">MEDIAN(IF($AM$2:$AM$2385=AM2209,$AN$2:$AN$2385))</f>
        <v>0.85279999999999989</v>
      </c>
      <c r="BI2209" s="9" t="str" cm="1">
        <f t="array" ref="BI2209">LEFT(A2209, MIN(IFERROR(FIND({"_binarized","_clean","_converted"}, A2209), LEN(A2209)+1))-1)</f>
        <v>jannis</v>
      </c>
    </row>
    <row r="2210" spans="1:61" x14ac:dyDescent="0.25">
      <c r="A2210" t="s">
        <v>142</v>
      </c>
      <c r="B2210" s="6">
        <v>57580</v>
      </c>
      <c r="C2210">
        <v>55</v>
      </c>
      <c r="D2210">
        <v>54</v>
      </c>
      <c r="E2210">
        <v>0</v>
      </c>
      <c r="F2210" s="1">
        <v>1</v>
      </c>
      <c r="G2210">
        <v>0</v>
      </c>
      <c r="H2210">
        <v>0</v>
      </c>
      <c r="I2210" s="1">
        <v>238.44313131318179</v>
      </c>
      <c r="J2210" s="1">
        <v>18.97096984632887</v>
      </c>
      <c r="K2210" s="1">
        <v>1.4538211215154631</v>
      </c>
      <c r="L2210" s="1">
        <v>58.812800000000003</v>
      </c>
      <c r="M2210" s="1">
        <v>14.990600000000001</v>
      </c>
      <c r="N2210" s="2">
        <v>0.47499999999999998</v>
      </c>
      <c r="O2210" s="2">
        <v>0.79500000000000004</v>
      </c>
      <c r="P2210" s="2">
        <v>0.41599999999999998</v>
      </c>
      <c r="Q2210" s="2">
        <v>0</v>
      </c>
      <c r="R2210" s="2">
        <v>0.99299999999999999</v>
      </c>
      <c r="S2210" s="2">
        <v>0.97</v>
      </c>
      <c r="T2210" s="2">
        <v>6.4000000000000001E-2</v>
      </c>
      <c r="U2210" s="2">
        <v>0.27300000000000002</v>
      </c>
      <c r="V2210" s="2">
        <v>0.223</v>
      </c>
      <c r="W2210" s="2">
        <v>0.17899999999999999</v>
      </c>
      <c r="X2210" s="2">
        <v>0.48099999999999998</v>
      </c>
      <c r="Y2210" s="2">
        <v>0.35699999999999998</v>
      </c>
      <c r="Z2210" s="2">
        <v>0.186</v>
      </c>
      <c r="AA2210" s="2">
        <v>0.998</v>
      </c>
      <c r="AB2210" s="2">
        <v>1</v>
      </c>
      <c r="AC2210" s="2">
        <v>0.998</v>
      </c>
      <c r="AD2210" s="2">
        <v>0.80100000000000005</v>
      </c>
      <c r="AE2210" s="2">
        <v>0.98099999999999998</v>
      </c>
      <c r="AF2210" s="2">
        <v>4.0000000000000001E-3</v>
      </c>
      <c r="AG2210" s="2">
        <v>3.0000000000000001E-3</v>
      </c>
      <c r="AH2210" s="2">
        <v>0.72199999999999998</v>
      </c>
      <c r="AI2210" s="2">
        <v>0</v>
      </c>
      <c r="AJ2210" s="2">
        <v>0</v>
      </c>
      <c r="AK2210">
        <v>26370967</v>
      </c>
      <c r="AL2210">
        <v>1214.25</v>
      </c>
      <c r="AM2210" t="s">
        <v>64</v>
      </c>
      <c r="AN2210" s="3">
        <v>0.72790899617922888</v>
      </c>
      <c r="AO2210" s="3">
        <v>4.2276059968949179E-3</v>
      </c>
      <c r="AP2210" s="3">
        <v>0.7278740403836278</v>
      </c>
      <c r="AQ2210" s="3">
        <v>4.2247334003842818E-3</v>
      </c>
      <c r="AR2210" s="3">
        <v>0.80254761908496219</v>
      </c>
      <c r="AS2210" s="3">
        <v>4.5867267116858563E-3</v>
      </c>
      <c r="AT2210" s="10">
        <v>4.5893192291259774E-3</v>
      </c>
      <c r="AU2210" s="1">
        <v>798.64453125</v>
      </c>
      <c r="AV2210" s="5">
        <v>12546523.160683669</v>
      </c>
      <c r="AW2210" s="9">
        <v>0.26749658584594732</v>
      </c>
      <c r="AX2210">
        <v>2</v>
      </c>
      <c r="AY2210" t="s">
        <v>50</v>
      </c>
      <c r="AZ2210" s="9">
        <f>AVERAGE(MainTable[[#This Row],[f1]:[f4]])</f>
        <v>0.63480000000000003</v>
      </c>
      <c r="BA2210" s="9">
        <f>AVERAGE(MainTable[[#This Row],[l1]:[l3]])</f>
        <v>0.18666666666666668</v>
      </c>
      <c r="BB2210" s="9">
        <f>AVERAGE(MainTable[[#This Row],[n1]:[lsc]])</f>
        <v>0.53349999999999997</v>
      </c>
      <c r="BC2210" s="9">
        <f>AVERAGE(MainTable[[#This Row],[density]:[clsCoef]])</f>
        <v>0.89949999999999997</v>
      </c>
      <c r="BD2210" s="9">
        <f>AVERAGE(MainTable[[#This Row],[t2]:[t4]])</f>
        <v>0.24299999999999999</v>
      </c>
      <c r="BE2210" s="9">
        <f>AVERAGE(MainTable[[#This Row],[c1]:[c2]])</f>
        <v>0</v>
      </c>
      <c r="BF2210" s="9">
        <f>AVERAGE(MainTable[[#This Row],[n3]], MainTable[[#This Row],[n1]], MainTable[[#This Row],[n4]])</f>
        <v>0.24066666666666667</v>
      </c>
      <c r="BG2210" s="9" t="str">
        <f>VLOOKUP(MainTable[[#This Row],[model]],ModelNames,4,FALSE)</f>
        <v>Discriminant</v>
      </c>
      <c r="BH2210" s="9" cm="1">
        <f t="array" ref="BH2210">MEDIAN(IF($AM$2:$AM$2385=AM2210,$AN$2:$AN$2385))</f>
        <v>0.83860904466088915</v>
      </c>
      <c r="BI2210" s="9" t="str" cm="1">
        <f t="array" ref="BI2210">LEFT(A2210, MIN(IFERROR(FIND({"_binarized","_clean","_converted"}, A2210), LEN(A2210)+1))-1)</f>
        <v>jannis</v>
      </c>
    </row>
    <row r="2211" spans="1:61" x14ac:dyDescent="0.25">
      <c r="A2211" t="s">
        <v>88</v>
      </c>
      <c r="B2211" s="6">
        <v>3434</v>
      </c>
      <c r="C2211">
        <v>420</v>
      </c>
      <c r="D2211">
        <v>419</v>
      </c>
      <c r="E2211">
        <v>0</v>
      </c>
      <c r="F2211" s="1">
        <v>1</v>
      </c>
      <c r="G2211">
        <v>0</v>
      </c>
      <c r="H2211">
        <v>0</v>
      </c>
      <c r="I2211" s="1">
        <v>1000000</v>
      </c>
      <c r="J2211" s="1">
        <v>129.48102905461789</v>
      </c>
      <c r="K2211" s="1">
        <v>7.3197246915285641</v>
      </c>
      <c r="L2211" s="1">
        <v>71.322599999999994</v>
      </c>
      <c r="M2211" s="1">
        <v>10.662599999999999</v>
      </c>
      <c r="N2211" s="2">
        <v>0.33900000000000002</v>
      </c>
      <c r="O2211" s="2">
        <v>0.86099999999999999</v>
      </c>
      <c r="P2211" s="2">
        <v>0.23300000000000001</v>
      </c>
      <c r="Q2211" s="2">
        <v>0</v>
      </c>
      <c r="R2211" s="2">
        <v>0.99</v>
      </c>
      <c r="S2211" s="2">
        <v>0.60899999999999999</v>
      </c>
      <c r="T2211" s="2">
        <v>1.4E-2</v>
      </c>
      <c r="U2211" s="2">
        <v>0.17199999999999999</v>
      </c>
      <c r="V2211" s="2">
        <v>0.121</v>
      </c>
      <c r="W2211" s="2">
        <v>0.13500000000000001</v>
      </c>
      <c r="X2211" s="2">
        <v>0.41799999999999998</v>
      </c>
      <c r="Y2211" s="2">
        <v>0.246</v>
      </c>
      <c r="Z2211" s="2">
        <v>0.16400000000000001</v>
      </c>
      <c r="AA2211" s="2">
        <v>0.76200000000000001</v>
      </c>
      <c r="AB2211" s="2">
        <v>0.999</v>
      </c>
      <c r="AC2211" s="2">
        <v>0.58899999999999997</v>
      </c>
      <c r="AD2211" s="2">
        <v>6.7000000000000004E-2</v>
      </c>
      <c r="AE2211" s="2">
        <v>0.55100000000000005</v>
      </c>
      <c r="AF2211" s="2">
        <v>0.122</v>
      </c>
      <c r="AG2211" s="2">
        <v>4.2999999999999997E-2</v>
      </c>
      <c r="AH2211" s="2">
        <v>0.35299999999999998</v>
      </c>
      <c r="AI2211" s="2">
        <v>0</v>
      </c>
      <c r="AJ2211" s="2">
        <v>0</v>
      </c>
      <c r="AK2211">
        <v>6884892</v>
      </c>
      <c r="AL2211">
        <v>271.8</v>
      </c>
      <c r="AM2211" t="s">
        <v>57</v>
      </c>
      <c r="AN2211" s="3">
        <v>0.7268429517783408</v>
      </c>
      <c r="AO2211" s="3">
        <v>1.398819358271201E-2</v>
      </c>
      <c r="AP2211" s="3">
        <v>0.72644119327631873</v>
      </c>
      <c r="AQ2211" s="3">
        <v>1.364223232635722E-2</v>
      </c>
      <c r="AR2211" s="3">
        <v>0.75308264215966014</v>
      </c>
      <c r="AS2211" s="3">
        <v>2.114405103932843E-2</v>
      </c>
      <c r="AT2211" s="10">
        <v>7.7111721038818359E-3</v>
      </c>
      <c r="AU2211" s="1">
        <v>469.8828125</v>
      </c>
      <c r="AV2211" s="5">
        <v>445457.57165383548</v>
      </c>
      <c r="AW2211" s="9">
        <v>2.238882303237915</v>
      </c>
      <c r="AX2211">
        <v>24</v>
      </c>
      <c r="AY2211" t="s">
        <v>50</v>
      </c>
      <c r="AZ2211" s="9">
        <f>AVERAGE(MainTable[[#This Row],[f1]:[f4]])</f>
        <v>0.53859999999999997</v>
      </c>
      <c r="BA2211" s="9">
        <f>AVERAGE(MainTable[[#This Row],[l1]:[l3]])</f>
        <v>0.10233333333333333</v>
      </c>
      <c r="BB2211" s="9">
        <f>AVERAGE(MainTable[[#This Row],[n1]:[lsc]])</f>
        <v>0.45400000000000001</v>
      </c>
      <c r="BC2211" s="9">
        <f>AVERAGE(MainTable[[#This Row],[density]:[clsCoef]])</f>
        <v>0.32799999999999996</v>
      </c>
      <c r="BD2211" s="9">
        <f>AVERAGE(MainTable[[#This Row],[t2]:[t4]])</f>
        <v>0.17266666666666666</v>
      </c>
      <c r="BE2211" s="9">
        <f>AVERAGE(MainTable[[#This Row],[c1]:[c2]])</f>
        <v>0</v>
      </c>
      <c r="BF2211" s="9">
        <f>AVERAGE(MainTable[[#This Row],[n3]], MainTable[[#This Row],[n1]], MainTable[[#This Row],[n4]])</f>
        <v>0.18166666666666667</v>
      </c>
      <c r="BG2211" s="9" t="str">
        <f>VLOOKUP(MainTable[[#This Row],[model]],ModelNames,4,FALSE)</f>
        <v>Tree-based</v>
      </c>
      <c r="BH2211" s="9" cm="1">
        <f t="array" ref="BH2211">MEDIAN(IF($AM$2:$AM$2385=AM2211,$AN$2:$AN$2385))</f>
        <v>0.84387062005572167</v>
      </c>
      <c r="BI2211" s="9" t="str" cm="1">
        <f t="array" ref="BI2211">LEFT(A2211, MIN(IFERROR(FIND({"_binarized","_clean","_converted"}, A2211), LEN(A2211)+1))-1)</f>
        <v>bioresponse</v>
      </c>
    </row>
    <row r="2212" spans="1:61" x14ac:dyDescent="0.25">
      <c r="A2212" t="s">
        <v>108</v>
      </c>
      <c r="B2212" s="6">
        <v>16714</v>
      </c>
      <c r="C2212">
        <v>11</v>
      </c>
      <c r="D2212">
        <v>10</v>
      </c>
      <c r="E2212">
        <v>0</v>
      </c>
      <c r="F2212" s="1">
        <v>1</v>
      </c>
      <c r="G2212">
        <v>0</v>
      </c>
      <c r="H2212">
        <v>0</v>
      </c>
      <c r="I2212" s="1">
        <v>14.99977500337495</v>
      </c>
      <c r="J2212" s="1">
        <v>1374.53991984914</v>
      </c>
      <c r="K2212" s="1">
        <v>20.173000944358922</v>
      </c>
      <c r="L2212" s="1">
        <v>24.246500000000001</v>
      </c>
      <c r="M2212" s="1">
        <v>13.4697</v>
      </c>
      <c r="N2212" s="2">
        <v>0.42099999999999999</v>
      </c>
      <c r="O2212" s="2">
        <v>0.91600000000000004</v>
      </c>
      <c r="P2212" s="2">
        <v>0.68799999999999994</v>
      </c>
      <c r="Q2212" s="2">
        <v>8.0000000000000002E-3</v>
      </c>
      <c r="R2212" s="2">
        <v>0.998</v>
      </c>
      <c r="S2212" s="2">
        <v>0.998</v>
      </c>
      <c r="T2212" s="2">
        <v>3.2000000000000001E-2</v>
      </c>
      <c r="U2212" s="2">
        <v>0.36</v>
      </c>
      <c r="V2212" s="2">
        <v>0.315</v>
      </c>
      <c r="W2212" s="2">
        <v>0.192</v>
      </c>
      <c r="X2212" s="2">
        <v>0.41</v>
      </c>
      <c r="Y2212" s="2">
        <v>0.378</v>
      </c>
      <c r="Z2212" s="2">
        <v>0.3</v>
      </c>
      <c r="AA2212" s="2">
        <v>0.70799999999999996</v>
      </c>
      <c r="AB2212" s="2">
        <v>1</v>
      </c>
      <c r="AC2212" s="2">
        <v>0.55400000000000005</v>
      </c>
      <c r="AD2212" s="2">
        <v>6.3E-2</v>
      </c>
      <c r="AE2212" s="2">
        <v>0.53800000000000003</v>
      </c>
      <c r="AF2212" s="2">
        <v>1E-3</v>
      </c>
      <c r="AG2212" s="2">
        <v>1E-3</v>
      </c>
      <c r="AH2212" s="2">
        <v>0.8</v>
      </c>
      <c r="AI2212" s="2">
        <v>0</v>
      </c>
      <c r="AJ2212" s="2">
        <v>0</v>
      </c>
      <c r="AK2212">
        <v>771276</v>
      </c>
      <c r="AL2212">
        <v>6227.85</v>
      </c>
      <c r="AM2212" t="s">
        <v>56</v>
      </c>
      <c r="AN2212" s="3">
        <v>0.72597871916504975</v>
      </c>
      <c r="AO2212" s="3">
        <v>1.1223790635565299E-2</v>
      </c>
      <c r="AP2212" s="3">
        <v>0.72292102628820509</v>
      </c>
      <c r="AQ2212" s="3">
        <v>1.108023931553241E-2</v>
      </c>
      <c r="AR2212" s="3">
        <v>0.79551887554625933</v>
      </c>
      <c r="AS2212" s="3">
        <v>1.247979083360525E-2</v>
      </c>
      <c r="AT2212" s="10">
        <v>1.8212795257568359E-3</v>
      </c>
      <c r="AU2212" s="1">
        <v>374.0625</v>
      </c>
      <c r="AV2212" s="5">
        <v>9177613.7400183268</v>
      </c>
      <c r="AW2212" s="9">
        <v>0.25379252433776861</v>
      </c>
      <c r="AX2212">
        <v>10</v>
      </c>
      <c r="AY2212" t="s">
        <v>50</v>
      </c>
      <c r="AZ2212" s="9">
        <f>AVERAGE(MainTable[[#This Row],[f1]:[f4]])</f>
        <v>0.72160000000000013</v>
      </c>
      <c r="BA2212" s="9">
        <f>AVERAGE(MainTable[[#This Row],[l1]:[l3]])</f>
        <v>0.23566666666666669</v>
      </c>
      <c r="BB2212" s="9">
        <f>AVERAGE(MainTable[[#This Row],[n1]:[lsc]])</f>
        <v>0.498</v>
      </c>
      <c r="BC2212" s="9">
        <f>AVERAGE(MainTable[[#This Row],[density]:[clsCoef]])</f>
        <v>0.3085</v>
      </c>
      <c r="BD2212" s="9">
        <f>AVERAGE(MainTable[[#This Row],[t2]:[t4]])</f>
        <v>0.26733333333333337</v>
      </c>
      <c r="BE2212" s="9">
        <f>AVERAGE(MainTable[[#This Row],[c1]:[c2]])</f>
        <v>0</v>
      </c>
      <c r="BF2212" s="9">
        <f>AVERAGE(MainTable[[#This Row],[n3]], MainTable[[#This Row],[n1]], MainTable[[#This Row],[n4]])</f>
        <v>0.29000000000000004</v>
      </c>
      <c r="BG2212" s="9" t="str">
        <f>VLOOKUP(MainTable[[#This Row],[model]],ModelNames,4,FALSE)</f>
        <v>Linear</v>
      </c>
      <c r="BH2212" s="9" cm="1">
        <f t="array" ref="BH2212">MEDIAN(IF($AM$2:$AM$2385=AM2212,$AN$2:$AN$2385))</f>
        <v>0.85279999999999989</v>
      </c>
      <c r="BI2212" s="9" t="str" cm="1">
        <f t="array" ref="BI2212">LEFT(A2212, MIN(IFERROR(FIND({"_binarized","_clean","_converted"}, A2212), LEN(A2212)+1))-1)</f>
        <v>credit</v>
      </c>
    </row>
    <row r="2213" spans="1:61" x14ac:dyDescent="0.25">
      <c r="A2213" t="s">
        <v>176</v>
      </c>
      <c r="B2213" s="6">
        <v>5832</v>
      </c>
      <c r="C2213">
        <v>309</v>
      </c>
      <c r="D2213">
        <v>308</v>
      </c>
      <c r="E2213">
        <v>0</v>
      </c>
      <c r="F2213" s="1">
        <v>1</v>
      </c>
      <c r="G2213">
        <v>0</v>
      </c>
      <c r="H2213">
        <v>0</v>
      </c>
      <c r="I2213" s="1">
        <v>355.34736757260077</v>
      </c>
      <c r="J2213" s="1">
        <v>102.2759945545363</v>
      </c>
      <c r="K2213" s="1">
        <v>2.981846457024135</v>
      </c>
      <c r="L2213" s="1">
        <v>52.991799999999998</v>
      </c>
      <c r="M2213" s="1">
        <v>8.3987999999999996</v>
      </c>
      <c r="N2213" s="2">
        <v>0.435</v>
      </c>
      <c r="O2213" s="2">
        <v>0.68300000000000005</v>
      </c>
      <c r="P2213" s="2">
        <v>0.33900000000000002</v>
      </c>
      <c r="Q2213" s="2">
        <v>0</v>
      </c>
      <c r="R2213" s="2">
        <v>0.99199999999999999</v>
      </c>
      <c r="S2213" s="2">
        <v>0.74</v>
      </c>
      <c r="T2213" s="2">
        <v>2.9000000000000001E-2</v>
      </c>
      <c r="U2213" s="2">
        <v>0.245</v>
      </c>
      <c r="V2213" s="2">
        <v>0.193</v>
      </c>
      <c r="W2213" s="2">
        <v>0.17</v>
      </c>
      <c r="X2213" s="2">
        <v>0.49</v>
      </c>
      <c r="Y2213" s="2">
        <v>0.34</v>
      </c>
      <c r="Z2213" s="2">
        <v>0.159</v>
      </c>
      <c r="AA2213" s="2">
        <v>0.998</v>
      </c>
      <c r="AB2213" s="2">
        <v>0.999</v>
      </c>
      <c r="AC2213" s="2">
        <v>0.98199999999999998</v>
      </c>
      <c r="AD2213" s="2">
        <v>0.63400000000000001</v>
      </c>
      <c r="AE2213" s="2">
        <v>0.93100000000000005</v>
      </c>
      <c r="AF2213" s="2">
        <v>5.2999999999999999E-2</v>
      </c>
      <c r="AG2213" s="2">
        <v>0.03</v>
      </c>
      <c r="AH2213" s="2">
        <v>0.57099999999999995</v>
      </c>
      <c r="AI2213" s="2">
        <v>0</v>
      </c>
      <c r="AJ2213" s="2">
        <v>0</v>
      </c>
      <c r="AK2213">
        <v>14189014</v>
      </c>
      <c r="AL2213">
        <v>497.3</v>
      </c>
      <c r="AM2213" t="s">
        <v>62</v>
      </c>
      <c r="AN2213" s="3">
        <v>0.72530847594144865</v>
      </c>
      <c r="AO2213" s="3">
        <v>1.244903575140615E-2</v>
      </c>
      <c r="AP2213" s="3">
        <v>0.7249631798105941</v>
      </c>
      <c r="AQ2213" s="3">
        <v>1.2524465474942049E-2</v>
      </c>
      <c r="AT2213" s="10">
        <v>4.9798488616943359E-3</v>
      </c>
      <c r="AU2213" s="1">
        <v>488.0234375</v>
      </c>
      <c r="AV2213" s="5">
        <v>1171722.30765548</v>
      </c>
      <c r="AW2213" s="9">
        <v>24.790720462799069</v>
      </c>
      <c r="AX2213">
        <v>6</v>
      </c>
      <c r="AY2213" t="s">
        <v>50</v>
      </c>
      <c r="AZ2213" s="9">
        <f>AVERAGE(MainTable[[#This Row],[f1]:[f4]])</f>
        <v>0.55080000000000007</v>
      </c>
      <c r="BA2213" s="9">
        <f>AVERAGE(MainTable[[#This Row],[l1]:[l3]])</f>
        <v>0.15566666666666668</v>
      </c>
      <c r="BB2213" s="9">
        <f>AVERAGE(MainTable[[#This Row],[n1]:[lsc]])</f>
        <v>0.52600000000000002</v>
      </c>
      <c r="BC2213" s="9">
        <f>AVERAGE(MainTable[[#This Row],[density]:[clsCoef]])</f>
        <v>0.80800000000000005</v>
      </c>
      <c r="BD2213" s="9">
        <f>AVERAGE(MainTable[[#This Row],[t2]:[t4]])</f>
        <v>0.21799999999999997</v>
      </c>
      <c r="BE2213" s="9">
        <f>AVERAGE(MainTable[[#This Row],[c1]:[c2]])</f>
        <v>0</v>
      </c>
      <c r="BF2213" s="9">
        <f>AVERAGE(MainTable[[#This Row],[n3]], MainTable[[#This Row],[n1]], MainTable[[#This Row],[n4]])</f>
        <v>0.223</v>
      </c>
      <c r="BG2213" s="9" t="str">
        <f>VLOOKUP(MainTable[[#This Row],[model]],ModelNames,4,FALSE)</f>
        <v>Linear</v>
      </c>
      <c r="BH2213" s="9" cm="1">
        <f t="array" ref="BH2213">MEDIAN(IF($AM$2:$AM$2385=AM2213,$AN$2:$AN$2385))</f>
        <v>0.84909999999999997</v>
      </c>
      <c r="BI2213" s="9" t="str" cm="1">
        <f t="array" ref="BI2213">LEFT(A2213, MIN(IFERROR(FIND({"_binarized","_clean","_converted"}, A2213), LEN(A2213)+1))-1)</f>
        <v>philippine</v>
      </c>
    </row>
    <row r="2214" spans="1:61" x14ac:dyDescent="0.25">
      <c r="A2214" t="s">
        <v>103</v>
      </c>
      <c r="B2214" s="6">
        <v>16644</v>
      </c>
      <c r="C2214">
        <v>18</v>
      </c>
      <c r="D2214">
        <v>17</v>
      </c>
      <c r="E2214">
        <v>0</v>
      </c>
      <c r="F2214" s="1">
        <v>1</v>
      </c>
      <c r="G2214">
        <v>5.8823529411764701</v>
      </c>
      <c r="H2214">
        <v>5.8823999999999996</v>
      </c>
      <c r="I2214" s="1">
        <v>1000000</v>
      </c>
      <c r="J2214" s="1">
        <v>53.113446998022887</v>
      </c>
      <c r="K2214" s="1">
        <v>3.4450689130576921</v>
      </c>
      <c r="L2214" s="1">
        <v>45.501300000000001</v>
      </c>
      <c r="M2214" s="1">
        <v>22.127700000000001</v>
      </c>
      <c r="N2214" s="2">
        <v>0.45600000000000002</v>
      </c>
      <c r="O2214" s="2">
        <v>0.83899999999999997</v>
      </c>
      <c r="P2214" s="2">
        <v>0.53900000000000003</v>
      </c>
      <c r="Q2214" s="2">
        <v>0.159</v>
      </c>
      <c r="R2214" s="2">
        <v>0.999</v>
      </c>
      <c r="S2214" s="2">
        <v>0.997</v>
      </c>
      <c r="T2214" s="2">
        <v>0.185</v>
      </c>
      <c r="U2214" s="2">
        <v>0.318</v>
      </c>
      <c r="V2214" s="2">
        <v>0.28000000000000003</v>
      </c>
      <c r="W2214" s="2">
        <v>0.158</v>
      </c>
      <c r="X2214" s="2">
        <v>0.34100000000000003</v>
      </c>
      <c r="Y2214" s="2">
        <v>0.26900000000000002</v>
      </c>
      <c r="Z2214" s="2">
        <v>0.254</v>
      </c>
      <c r="AA2214" s="2">
        <v>0.63300000000000001</v>
      </c>
      <c r="AB2214" s="2">
        <v>1</v>
      </c>
      <c r="AC2214" s="2">
        <v>0.96899999999999997</v>
      </c>
      <c r="AD2214" s="2">
        <v>0.373</v>
      </c>
      <c r="AE2214" s="2">
        <v>0.89100000000000001</v>
      </c>
      <c r="AF2214" s="2">
        <v>1E-3</v>
      </c>
      <c r="AG2214" s="2">
        <v>1E-3</v>
      </c>
      <c r="AH2214" s="2">
        <v>0.82399999999999995</v>
      </c>
      <c r="AI2214" s="2">
        <v>0</v>
      </c>
      <c r="AJ2214" s="2">
        <v>0</v>
      </c>
      <c r="AK2214">
        <v>690254</v>
      </c>
      <c r="AL2214">
        <v>295.54000000000002</v>
      </c>
      <c r="AM2214" t="s">
        <v>59</v>
      </c>
      <c r="AN2214" s="3">
        <v>0.72530690739307246</v>
      </c>
      <c r="AO2214" s="3">
        <v>5.2934419102172534E-3</v>
      </c>
      <c r="AP2214" s="3">
        <v>0.72525599542586294</v>
      </c>
      <c r="AQ2214" s="3">
        <v>5.2805259387604603E-3</v>
      </c>
      <c r="AR2214" s="3">
        <v>0.79763072477380992</v>
      </c>
      <c r="AS2214" s="3">
        <v>8.5054586533497203E-3</v>
      </c>
      <c r="AT2214" s="10">
        <v>2.4434804916381839E-2</v>
      </c>
      <c r="AU2214" s="1">
        <v>1236.80078125</v>
      </c>
      <c r="AV2214" s="5">
        <v>681200.44571506628</v>
      </c>
      <c r="AW2214" s="9">
        <v>1.087263345718384</v>
      </c>
      <c r="AX2214">
        <v>1</v>
      </c>
      <c r="AY2214" t="s">
        <v>50</v>
      </c>
      <c r="AZ2214" s="9">
        <f>AVERAGE(MainTable[[#This Row],[f1]:[f4]])</f>
        <v>0.70660000000000001</v>
      </c>
      <c r="BA2214" s="9">
        <f>AVERAGE(MainTable[[#This Row],[l1]:[l3]])</f>
        <v>0.26100000000000001</v>
      </c>
      <c r="BB2214" s="9">
        <f>AVERAGE(MainTable[[#This Row],[n1]:[lsc]])</f>
        <v>0.44250000000000006</v>
      </c>
      <c r="BC2214" s="9">
        <f>AVERAGE(MainTable[[#This Row],[density]:[clsCoef]])</f>
        <v>0.67100000000000004</v>
      </c>
      <c r="BD2214" s="9">
        <f>AVERAGE(MainTable[[#This Row],[t2]:[t4]])</f>
        <v>0.27533333333333332</v>
      </c>
      <c r="BE2214" s="9">
        <f>AVERAGE(MainTable[[#This Row],[c1]:[c2]])</f>
        <v>0</v>
      </c>
      <c r="BF2214" s="9">
        <f>AVERAGE(MainTable[[#This Row],[n3]], MainTable[[#This Row],[n1]], MainTable[[#This Row],[n4]])</f>
        <v>0.22700000000000001</v>
      </c>
      <c r="BG2214" s="9" t="str">
        <f>VLOOKUP(MainTable[[#This Row],[model]],ModelNames,4,FALSE)</f>
        <v>Tree Ensemble</v>
      </c>
      <c r="BH2214" s="9" cm="1">
        <f t="array" ref="BH2214">MEDIAN(IF($AM$2:$AM$2385=AM2214,$AN$2:$AN$2385))</f>
        <v>0.86949265687583444</v>
      </c>
      <c r="BI2214" s="9" t="str" cm="1">
        <f t="array" ref="BI2214">LEFT(A2214, MIN(IFERROR(FIND({"_binarized","_clean","_converted"}, A2214), LEN(A2214)+1))-1)</f>
        <v>compass</v>
      </c>
    </row>
    <row r="2215" spans="1:61" x14ac:dyDescent="0.25">
      <c r="A2215" t="s">
        <v>129</v>
      </c>
      <c r="B2215" s="6">
        <v>10000</v>
      </c>
      <c r="C2215">
        <v>23</v>
      </c>
      <c r="D2215">
        <v>22</v>
      </c>
      <c r="E2215">
        <v>0</v>
      </c>
      <c r="F2215" s="1">
        <v>1</v>
      </c>
      <c r="G2215">
        <v>0</v>
      </c>
      <c r="H2215">
        <v>0</v>
      </c>
      <c r="I2215" s="1">
        <v>115.4866612906209</v>
      </c>
      <c r="J2215" s="1">
        <v>9.6802261225928063</v>
      </c>
      <c r="K2215" s="1">
        <v>1.3779031246366149</v>
      </c>
      <c r="L2215" s="1">
        <v>37.789499999999997</v>
      </c>
      <c r="M2215" s="1">
        <v>15.8163</v>
      </c>
      <c r="N2215" s="2">
        <v>0.44700000000000001</v>
      </c>
      <c r="O2215" s="2">
        <v>0.83599999999999997</v>
      </c>
      <c r="P2215" s="2">
        <v>0.46</v>
      </c>
      <c r="Q2215" s="2">
        <v>2E-3</v>
      </c>
      <c r="R2215" s="2">
        <v>0.999</v>
      </c>
      <c r="S2215" s="2">
        <v>0.99399999999999999</v>
      </c>
      <c r="T2215" s="2">
        <v>9.0999999999999998E-2</v>
      </c>
      <c r="U2215" s="2">
        <v>0.28999999999999998</v>
      </c>
      <c r="V2215" s="2">
        <v>0.24399999999999999</v>
      </c>
      <c r="W2215" s="2">
        <v>0.189</v>
      </c>
      <c r="X2215" s="2">
        <v>0.46</v>
      </c>
      <c r="Y2215" s="2">
        <v>0.38200000000000001</v>
      </c>
      <c r="Z2215" s="2">
        <v>0.24399999999999999</v>
      </c>
      <c r="AA2215" s="2">
        <v>0.94799999999999995</v>
      </c>
      <c r="AB2215" s="2">
        <v>1</v>
      </c>
      <c r="AC2215" s="2">
        <v>0.90600000000000003</v>
      </c>
      <c r="AD2215" s="2">
        <v>0.38300000000000001</v>
      </c>
      <c r="AE2215" s="2">
        <v>0.80400000000000005</v>
      </c>
      <c r="AF2215" s="2">
        <v>2E-3</v>
      </c>
      <c r="AG2215" s="2">
        <v>1E-3</v>
      </c>
      <c r="AH2215" s="2">
        <v>0.59099999999999997</v>
      </c>
      <c r="AI2215" s="2">
        <v>0</v>
      </c>
      <c r="AJ2215" s="2">
        <v>0</v>
      </c>
      <c r="AK2215">
        <v>603412</v>
      </c>
      <c r="AL2215">
        <v>208.85</v>
      </c>
      <c r="AM2215" t="s">
        <v>51</v>
      </c>
      <c r="AN2215" s="3">
        <v>0.72299999999999998</v>
      </c>
      <c r="AO2215" s="3">
        <v>5.7532599454570297E-3</v>
      </c>
      <c r="AP2215" s="3">
        <v>0.72258963534443033</v>
      </c>
      <c r="AQ2215" s="3">
        <v>5.723348458178114E-3</v>
      </c>
      <c r="AT2215" s="10">
        <v>2.214248418807983</v>
      </c>
      <c r="AU2215" s="1">
        <v>380.32421875</v>
      </c>
      <c r="AV2215" s="5">
        <v>4516.2050992378672</v>
      </c>
      <c r="AW2215" s="9">
        <v>25.82018423080444</v>
      </c>
      <c r="AX2215">
        <v>12</v>
      </c>
      <c r="AY2215" t="s">
        <v>50</v>
      </c>
      <c r="AZ2215" s="9">
        <f>AVERAGE(MainTable[[#This Row],[f1]:[f4]])</f>
        <v>0.65820000000000012</v>
      </c>
      <c r="BA2215" s="9">
        <f>AVERAGE(MainTable[[#This Row],[l1]:[l3]])</f>
        <v>0.20833333333333334</v>
      </c>
      <c r="BB2215" s="9">
        <f>AVERAGE(MainTable[[#This Row],[n1]:[lsc]])</f>
        <v>0.53716666666666668</v>
      </c>
      <c r="BC2215" s="9">
        <f>AVERAGE(MainTable[[#This Row],[density]:[clsCoef]])</f>
        <v>0.64450000000000007</v>
      </c>
      <c r="BD2215" s="9">
        <f>AVERAGE(MainTable[[#This Row],[t2]:[t4]])</f>
        <v>0.19799999999999998</v>
      </c>
      <c r="BE2215" s="9">
        <f>AVERAGE(MainTable[[#This Row],[c1]:[c2]])</f>
        <v>0</v>
      </c>
      <c r="BF2215" s="9">
        <f>AVERAGE(MainTable[[#This Row],[n3]], MainTable[[#This Row],[n1]], MainTable[[#This Row],[n4]])</f>
        <v>0.27166666666666667</v>
      </c>
      <c r="BG2215" s="9" t="str">
        <f>VLOOKUP(MainTable[[#This Row],[model]],ModelNames,4,FALSE)</f>
        <v>Kernel/SVM</v>
      </c>
      <c r="BH2215" s="9" cm="1">
        <f t="array" ref="BH2215">MEDIAN(IF($AM$2:$AM$2385=AM2215,$AN$2:$AN$2385))</f>
        <v>0.87225452196382425</v>
      </c>
      <c r="BI2215" s="9" t="str" cm="1">
        <f t="array" ref="BI2215">LEFT(A2215, MIN(IFERROR(FIND({"_binarized","_clean","_converted"}, A2215), LEN(A2215)+1))-1)</f>
        <v>heloc</v>
      </c>
    </row>
    <row r="2216" spans="1:61" x14ac:dyDescent="0.25">
      <c r="A2216" t="s">
        <v>176</v>
      </c>
      <c r="B2216" s="6">
        <v>5832</v>
      </c>
      <c r="C2216">
        <v>309</v>
      </c>
      <c r="D2216">
        <v>308</v>
      </c>
      <c r="E2216">
        <v>0</v>
      </c>
      <c r="F2216" s="1">
        <v>1</v>
      </c>
      <c r="G2216">
        <v>0</v>
      </c>
      <c r="H2216">
        <v>0</v>
      </c>
      <c r="I2216" s="1">
        <v>355.34736757260077</v>
      </c>
      <c r="J2216" s="1">
        <v>102.2759945545363</v>
      </c>
      <c r="K2216" s="1">
        <v>2.981846457024135</v>
      </c>
      <c r="L2216" s="1">
        <v>52.991799999999998</v>
      </c>
      <c r="M2216" s="1">
        <v>8.3987999999999996</v>
      </c>
      <c r="N2216" s="2">
        <v>0.435</v>
      </c>
      <c r="O2216" s="2">
        <v>0.68300000000000005</v>
      </c>
      <c r="P2216" s="2">
        <v>0.33900000000000002</v>
      </c>
      <c r="Q2216" s="2">
        <v>0</v>
      </c>
      <c r="R2216" s="2">
        <v>0.99199999999999999</v>
      </c>
      <c r="S2216" s="2">
        <v>0.74</v>
      </c>
      <c r="T2216" s="2">
        <v>2.9000000000000001E-2</v>
      </c>
      <c r="U2216" s="2">
        <v>0.245</v>
      </c>
      <c r="V2216" s="2">
        <v>0.193</v>
      </c>
      <c r="W2216" s="2">
        <v>0.17</v>
      </c>
      <c r="X2216" s="2">
        <v>0.49</v>
      </c>
      <c r="Y2216" s="2">
        <v>0.34</v>
      </c>
      <c r="Z2216" s="2">
        <v>0.159</v>
      </c>
      <c r="AA2216" s="2">
        <v>0.998</v>
      </c>
      <c r="AB2216" s="2">
        <v>0.999</v>
      </c>
      <c r="AC2216" s="2">
        <v>0.98199999999999998</v>
      </c>
      <c r="AD2216" s="2">
        <v>0.63400000000000001</v>
      </c>
      <c r="AE2216" s="2">
        <v>0.93100000000000005</v>
      </c>
      <c r="AF2216" s="2">
        <v>5.2999999999999999E-2</v>
      </c>
      <c r="AG2216" s="2">
        <v>0.03</v>
      </c>
      <c r="AH2216" s="2">
        <v>0.57099999999999995</v>
      </c>
      <c r="AI2216" s="2">
        <v>0</v>
      </c>
      <c r="AJ2216" s="2">
        <v>0</v>
      </c>
      <c r="AK2216">
        <v>14189014</v>
      </c>
      <c r="AL2216">
        <v>497.3</v>
      </c>
      <c r="AM2216" t="s">
        <v>56</v>
      </c>
      <c r="AN2216" s="3">
        <v>0.7229068097671677</v>
      </c>
      <c r="AO2216" s="3">
        <v>8.5536459205436052E-3</v>
      </c>
      <c r="AP2216" s="3">
        <v>0.72275441617091929</v>
      </c>
      <c r="AQ2216" s="3">
        <v>8.6553386616268959E-3</v>
      </c>
      <c r="AR2216" s="3">
        <v>0.79946925158523752</v>
      </c>
      <c r="AS2216" s="3">
        <v>1.3478898492135899E-2</v>
      </c>
      <c r="AT2216" s="10">
        <v>5.1634311676025391E-3</v>
      </c>
      <c r="AU2216" s="1">
        <v>492.29296875</v>
      </c>
      <c r="AV2216" s="5">
        <v>1130062.5128134091</v>
      </c>
      <c r="AW2216" s="9">
        <v>42.448590040206909</v>
      </c>
      <c r="AX2216">
        <v>10</v>
      </c>
      <c r="AY2216" t="s">
        <v>50</v>
      </c>
      <c r="AZ2216" s="9">
        <f>AVERAGE(MainTable[[#This Row],[f1]:[f4]])</f>
        <v>0.55080000000000007</v>
      </c>
      <c r="BA2216" s="9">
        <f>AVERAGE(MainTable[[#This Row],[l1]:[l3]])</f>
        <v>0.15566666666666668</v>
      </c>
      <c r="BB2216" s="9">
        <f>AVERAGE(MainTable[[#This Row],[n1]:[lsc]])</f>
        <v>0.52600000000000002</v>
      </c>
      <c r="BC2216" s="9">
        <f>AVERAGE(MainTable[[#This Row],[density]:[clsCoef]])</f>
        <v>0.80800000000000005</v>
      </c>
      <c r="BD2216" s="9">
        <f>AVERAGE(MainTable[[#This Row],[t2]:[t4]])</f>
        <v>0.21799999999999997</v>
      </c>
      <c r="BE2216" s="9">
        <f>AVERAGE(MainTable[[#This Row],[c1]:[c2]])</f>
        <v>0</v>
      </c>
      <c r="BF2216" s="9">
        <f>AVERAGE(MainTable[[#This Row],[n3]], MainTable[[#This Row],[n1]], MainTable[[#This Row],[n4]])</f>
        <v>0.223</v>
      </c>
      <c r="BG2216" s="9" t="str">
        <f>VLOOKUP(MainTable[[#This Row],[model]],ModelNames,4,FALSE)</f>
        <v>Linear</v>
      </c>
      <c r="BH2216" s="9" cm="1">
        <f t="array" ref="BH2216">MEDIAN(IF($AM$2:$AM$2385=AM2216,$AN$2:$AN$2385))</f>
        <v>0.85279999999999989</v>
      </c>
      <c r="BI2216" s="9" t="str" cm="1">
        <f t="array" ref="BI2216">LEFT(A2216, MIN(IFERROR(FIND({"_binarized","_clean","_converted"}, A2216), LEN(A2216)+1))-1)</f>
        <v>philippine</v>
      </c>
    </row>
    <row r="2217" spans="1:61" x14ac:dyDescent="0.25">
      <c r="A2217" t="s">
        <v>108</v>
      </c>
      <c r="B2217" s="6">
        <v>16714</v>
      </c>
      <c r="C2217">
        <v>11</v>
      </c>
      <c r="D2217">
        <v>10</v>
      </c>
      <c r="E2217">
        <v>0</v>
      </c>
      <c r="F2217" s="1">
        <v>1</v>
      </c>
      <c r="G2217">
        <v>0</v>
      </c>
      <c r="H2217">
        <v>0</v>
      </c>
      <c r="I2217" s="1">
        <v>14.99977500337495</v>
      </c>
      <c r="J2217" s="1">
        <v>1374.53991984914</v>
      </c>
      <c r="K2217" s="1">
        <v>20.173000944358922</v>
      </c>
      <c r="L2217" s="1">
        <v>24.246500000000001</v>
      </c>
      <c r="M2217" s="1">
        <v>13.4697</v>
      </c>
      <c r="N2217" s="2">
        <v>0.42099999999999999</v>
      </c>
      <c r="O2217" s="2">
        <v>0.91600000000000004</v>
      </c>
      <c r="P2217" s="2">
        <v>0.68799999999999994</v>
      </c>
      <c r="Q2217" s="2">
        <v>8.0000000000000002E-3</v>
      </c>
      <c r="R2217" s="2">
        <v>0.998</v>
      </c>
      <c r="S2217" s="2">
        <v>0.998</v>
      </c>
      <c r="T2217" s="2">
        <v>3.2000000000000001E-2</v>
      </c>
      <c r="U2217" s="2">
        <v>0.36</v>
      </c>
      <c r="V2217" s="2">
        <v>0.315</v>
      </c>
      <c r="W2217" s="2">
        <v>0.192</v>
      </c>
      <c r="X2217" s="2">
        <v>0.41</v>
      </c>
      <c r="Y2217" s="2">
        <v>0.378</v>
      </c>
      <c r="Z2217" s="2">
        <v>0.3</v>
      </c>
      <c r="AA2217" s="2">
        <v>0.70799999999999996</v>
      </c>
      <c r="AB2217" s="2">
        <v>1</v>
      </c>
      <c r="AC2217" s="2">
        <v>0.55400000000000005</v>
      </c>
      <c r="AD2217" s="2">
        <v>6.3E-2</v>
      </c>
      <c r="AE2217" s="2">
        <v>0.53800000000000003</v>
      </c>
      <c r="AF2217" s="2">
        <v>1E-3</v>
      </c>
      <c r="AG2217" s="2">
        <v>1E-3</v>
      </c>
      <c r="AH2217" s="2">
        <v>0.8</v>
      </c>
      <c r="AI2217" s="2">
        <v>0</v>
      </c>
      <c r="AJ2217" s="2">
        <v>0</v>
      </c>
      <c r="AK2217">
        <v>771276</v>
      </c>
      <c r="AL2217">
        <v>6227.85</v>
      </c>
      <c r="AM2217" t="s">
        <v>60</v>
      </c>
      <c r="AN2217" s="3">
        <v>0.72220941674887884</v>
      </c>
      <c r="AO2217" s="3">
        <v>1.7157995096848781E-2</v>
      </c>
      <c r="AP2217" s="3">
        <v>0.71340557410496408</v>
      </c>
      <c r="AQ2217" s="3">
        <v>1.9961296721553261E-2</v>
      </c>
      <c r="AT2217" s="10">
        <v>2.0623207092285161E-3</v>
      </c>
      <c r="AU2217" s="1">
        <v>377.26171875</v>
      </c>
      <c r="AV2217" s="5">
        <v>8104946.9780346816</v>
      </c>
      <c r="AW2217" s="9">
        <v>0.32648158073425287</v>
      </c>
      <c r="AX2217">
        <v>16</v>
      </c>
      <c r="AY2217" t="s">
        <v>50</v>
      </c>
      <c r="AZ2217" s="9">
        <f>AVERAGE(MainTable[[#This Row],[f1]:[f4]])</f>
        <v>0.72160000000000013</v>
      </c>
      <c r="BA2217" s="9">
        <f>AVERAGE(MainTable[[#This Row],[l1]:[l3]])</f>
        <v>0.23566666666666669</v>
      </c>
      <c r="BB2217" s="9">
        <f>AVERAGE(MainTable[[#This Row],[n1]:[lsc]])</f>
        <v>0.498</v>
      </c>
      <c r="BC2217" s="9">
        <f>AVERAGE(MainTable[[#This Row],[density]:[clsCoef]])</f>
        <v>0.3085</v>
      </c>
      <c r="BD2217" s="9">
        <f>AVERAGE(MainTable[[#This Row],[t2]:[t4]])</f>
        <v>0.26733333333333337</v>
      </c>
      <c r="BE2217" s="9">
        <f>AVERAGE(MainTable[[#This Row],[c1]:[c2]])</f>
        <v>0</v>
      </c>
      <c r="BF2217" s="9">
        <f>AVERAGE(MainTable[[#This Row],[n3]], MainTable[[#This Row],[n1]], MainTable[[#This Row],[n4]])</f>
        <v>0.29000000000000004</v>
      </c>
      <c r="BG2217" s="9" t="str">
        <f>VLOOKUP(MainTable[[#This Row],[model]],ModelNames,4,FALSE)</f>
        <v>Linear</v>
      </c>
      <c r="BH2217" s="9" cm="1">
        <f t="array" ref="BH2217">MEDIAN(IF($AM$2:$AM$2385=AM2217,$AN$2:$AN$2385))</f>
        <v>0.84154689776823377</v>
      </c>
      <c r="BI2217" s="9" t="str" cm="1">
        <f t="array" ref="BI2217">LEFT(A2217, MIN(IFERROR(FIND({"_binarized","_clean","_converted"}, A2217), LEN(A2217)+1))-1)</f>
        <v>credit</v>
      </c>
    </row>
    <row r="2218" spans="1:61" x14ac:dyDescent="0.25">
      <c r="A2218" t="s">
        <v>176</v>
      </c>
      <c r="B2218" s="6">
        <v>5832</v>
      </c>
      <c r="C2218">
        <v>309</v>
      </c>
      <c r="D2218">
        <v>308</v>
      </c>
      <c r="E2218">
        <v>0</v>
      </c>
      <c r="F2218" s="1">
        <v>1</v>
      </c>
      <c r="G2218">
        <v>0</v>
      </c>
      <c r="H2218">
        <v>0</v>
      </c>
      <c r="I2218" s="1">
        <v>355.34736757260077</v>
      </c>
      <c r="J2218" s="1">
        <v>102.2759945545363</v>
      </c>
      <c r="K2218" s="1">
        <v>2.981846457024135</v>
      </c>
      <c r="L2218" s="1">
        <v>52.991799999999998</v>
      </c>
      <c r="M2218" s="1">
        <v>8.3987999999999996</v>
      </c>
      <c r="N2218" s="2">
        <v>0.435</v>
      </c>
      <c r="O2218" s="2">
        <v>0.68300000000000005</v>
      </c>
      <c r="P2218" s="2">
        <v>0.33900000000000002</v>
      </c>
      <c r="Q2218" s="2">
        <v>0</v>
      </c>
      <c r="R2218" s="2">
        <v>0.99199999999999999</v>
      </c>
      <c r="S2218" s="2">
        <v>0.74</v>
      </c>
      <c r="T2218" s="2">
        <v>2.9000000000000001E-2</v>
      </c>
      <c r="U2218" s="2">
        <v>0.245</v>
      </c>
      <c r="V2218" s="2">
        <v>0.193</v>
      </c>
      <c r="W2218" s="2">
        <v>0.17</v>
      </c>
      <c r="X2218" s="2">
        <v>0.49</v>
      </c>
      <c r="Y2218" s="2">
        <v>0.34</v>
      </c>
      <c r="Z2218" s="2">
        <v>0.159</v>
      </c>
      <c r="AA2218" s="2">
        <v>0.998</v>
      </c>
      <c r="AB2218" s="2">
        <v>0.999</v>
      </c>
      <c r="AC2218" s="2">
        <v>0.98199999999999998</v>
      </c>
      <c r="AD2218" s="2">
        <v>0.63400000000000001</v>
      </c>
      <c r="AE2218" s="2">
        <v>0.93100000000000005</v>
      </c>
      <c r="AF2218" s="2">
        <v>5.2999999999999999E-2</v>
      </c>
      <c r="AG2218" s="2">
        <v>0.03</v>
      </c>
      <c r="AH2218" s="2">
        <v>0.57099999999999995</v>
      </c>
      <c r="AI2218" s="2">
        <v>0</v>
      </c>
      <c r="AJ2218" s="2">
        <v>0</v>
      </c>
      <c r="AK2218">
        <v>14189014</v>
      </c>
      <c r="AL2218">
        <v>497.3</v>
      </c>
      <c r="AM2218" t="s">
        <v>51</v>
      </c>
      <c r="AN2218" s="3">
        <v>0.7220512345651795</v>
      </c>
      <c r="AO2218" s="3">
        <v>1.950681557026112E-2</v>
      </c>
      <c r="AP2218" s="3">
        <v>0.72196946166740428</v>
      </c>
      <c r="AQ2218" s="3">
        <v>1.948520625541585E-2</v>
      </c>
      <c r="AT2218" s="10">
        <v>2.0561039447784419</v>
      </c>
      <c r="AU2218" s="1">
        <v>512.390625</v>
      </c>
      <c r="AV2218" s="5">
        <v>2837.8915447432578</v>
      </c>
      <c r="AW2218" s="9">
        <v>275.73720788955688</v>
      </c>
      <c r="AX2218">
        <v>12</v>
      </c>
      <c r="AY2218" t="s">
        <v>50</v>
      </c>
      <c r="AZ2218" s="9">
        <f>AVERAGE(MainTable[[#This Row],[f1]:[f4]])</f>
        <v>0.55080000000000007</v>
      </c>
      <c r="BA2218" s="9">
        <f>AVERAGE(MainTable[[#This Row],[l1]:[l3]])</f>
        <v>0.15566666666666668</v>
      </c>
      <c r="BB2218" s="9">
        <f>AVERAGE(MainTable[[#This Row],[n1]:[lsc]])</f>
        <v>0.52600000000000002</v>
      </c>
      <c r="BC2218" s="9">
        <f>AVERAGE(MainTable[[#This Row],[density]:[clsCoef]])</f>
        <v>0.80800000000000005</v>
      </c>
      <c r="BD2218" s="9">
        <f>AVERAGE(MainTable[[#This Row],[t2]:[t4]])</f>
        <v>0.21799999999999997</v>
      </c>
      <c r="BE2218" s="9">
        <f>AVERAGE(MainTable[[#This Row],[c1]:[c2]])</f>
        <v>0</v>
      </c>
      <c r="BF2218" s="9">
        <f>AVERAGE(MainTable[[#This Row],[n3]], MainTable[[#This Row],[n1]], MainTable[[#This Row],[n4]])</f>
        <v>0.223</v>
      </c>
      <c r="BG2218" s="9" t="str">
        <f>VLOOKUP(MainTable[[#This Row],[model]],ModelNames,4,FALSE)</f>
        <v>Kernel/SVM</v>
      </c>
      <c r="BH2218" s="9" cm="1">
        <f t="array" ref="BH2218">MEDIAN(IF($AM$2:$AM$2385=AM2218,$AN$2:$AN$2385))</f>
        <v>0.87225452196382425</v>
      </c>
      <c r="BI2218" s="9" t="str" cm="1">
        <f t="array" ref="BI2218">LEFT(A2218, MIN(IFERROR(FIND({"_binarized","_clean","_converted"}, A2218), LEN(A2218)+1))-1)</f>
        <v>philippine</v>
      </c>
    </row>
    <row r="2219" spans="1:61" x14ac:dyDescent="0.25">
      <c r="A2219" t="s">
        <v>176</v>
      </c>
      <c r="B2219" s="6">
        <v>5832</v>
      </c>
      <c r="C2219">
        <v>309</v>
      </c>
      <c r="D2219">
        <v>308</v>
      </c>
      <c r="E2219">
        <v>0</v>
      </c>
      <c r="F2219" s="1">
        <v>1</v>
      </c>
      <c r="G2219">
        <v>0</v>
      </c>
      <c r="H2219">
        <v>0</v>
      </c>
      <c r="I2219" s="1">
        <v>355.34736757260077</v>
      </c>
      <c r="J2219" s="1">
        <v>102.2759945545363</v>
      </c>
      <c r="K2219" s="1">
        <v>2.981846457024135</v>
      </c>
      <c r="L2219" s="1">
        <v>52.991799999999998</v>
      </c>
      <c r="M2219" s="1">
        <v>8.3987999999999996</v>
      </c>
      <c r="N2219" s="2">
        <v>0.435</v>
      </c>
      <c r="O2219" s="2">
        <v>0.68300000000000005</v>
      </c>
      <c r="P2219" s="2">
        <v>0.33900000000000002</v>
      </c>
      <c r="Q2219" s="2">
        <v>0</v>
      </c>
      <c r="R2219" s="2">
        <v>0.99199999999999999</v>
      </c>
      <c r="S2219" s="2">
        <v>0.74</v>
      </c>
      <c r="T2219" s="2">
        <v>2.9000000000000001E-2</v>
      </c>
      <c r="U2219" s="2">
        <v>0.245</v>
      </c>
      <c r="V2219" s="2">
        <v>0.193</v>
      </c>
      <c r="W2219" s="2">
        <v>0.17</v>
      </c>
      <c r="X2219" s="2">
        <v>0.49</v>
      </c>
      <c r="Y2219" s="2">
        <v>0.34</v>
      </c>
      <c r="Z2219" s="2">
        <v>0.159</v>
      </c>
      <c r="AA2219" s="2">
        <v>0.998</v>
      </c>
      <c r="AB2219" s="2">
        <v>0.999</v>
      </c>
      <c r="AC2219" s="2">
        <v>0.98199999999999998</v>
      </c>
      <c r="AD2219" s="2">
        <v>0.63400000000000001</v>
      </c>
      <c r="AE2219" s="2">
        <v>0.93100000000000005</v>
      </c>
      <c r="AF2219" s="2">
        <v>5.2999999999999999E-2</v>
      </c>
      <c r="AG2219" s="2">
        <v>0.03</v>
      </c>
      <c r="AH2219" s="2">
        <v>0.57099999999999995</v>
      </c>
      <c r="AI2219" s="2">
        <v>0</v>
      </c>
      <c r="AJ2219" s="2">
        <v>0</v>
      </c>
      <c r="AK2219">
        <v>14189014</v>
      </c>
      <c r="AL2219">
        <v>497.3</v>
      </c>
      <c r="AM2219" t="s">
        <v>64</v>
      </c>
      <c r="AN2219" s="3">
        <v>0.72102207504545368</v>
      </c>
      <c r="AO2219" s="3">
        <v>1.5168441368585471E-2</v>
      </c>
      <c r="AP2219" s="3">
        <v>0.72057027503368132</v>
      </c>
      <c r="AQ2219" s="3">
        <v>1.5078448744372849E-2</v>
      </c>
      <c r="AR2219" s="3">
        <v>0.79457555280839665</v>
      </c>
      <c r="AS2219" s="3">
        <v>1.7169899546897249E-2</v>
      </c>
      <c r="AT2219" s="10">
        <v>4.7285556793212891E-3</v>
      </c>
      <c r="AU2219" s="1">
        <v>478.58203125</v>
      </c>
      <c r="AV2219" s="5">
        <v>1233992.0254121921</v>
      </c>
      <c r="AW2219" s="9">
        <v>0.43296599388122559</v>
      </c>
      <c r="AX2219">
        <v>2</v>
      </c>
      <c r="AY2219" t="s">
        <v>50</v>
      </c>
      <c r="AZ2219" s="9">
        <f>AVERAGE(MainTable[[#This Row],[f1]:[f4]])</f>
        <v>0.55080000000000007</v>
      </c>
      <c r="BA2219" s="9">
        <f>AVERAGE(MainTable[[#This Row],[l1]:[l3]])</f>
        <v>0.15566666666666668</v>
      </c>
      <c r="BB2219" s="9">
        <f>AVERAGE(MainTable[[#This Row],[n1]:[lsc]])</f>
        <v>0.52600000000000002</v>
      </c>
      <c r="BC2219" s="9">
        <f>AVERAGE(MainTable[[#This Row],[density]:[clsCoef]])</f>
        <v>0.80800000000000005</v>
      </c>
      <c r="BD2219" s="9">
        <f>AVERAGE(MainTable[[#This Row],[t2]:[t4]])</f>
        <v>0.21799999999999997</v>
      </c>
      <c r="BE2219" s="9">
        <f>AVERAGE(MainTable[[#This Row],[c1]:[c2]])</f>
        <v>0</v>
      </c>
      <c r="BF2219" s="9">
        <f>AVERAGE(MainTable[[#This Row],[n3]], MainTable[[#This Row],[n1]], MainTable[[#This Row],[n4]])</f>
        <v>0.223</v>
      </c>
      <c r="BG2219" s="9" t="str">
        <f>VLOOKUP(MainTable[[#This Row],[model]],ModelNames,4,FALSE)</f>
        <v>Discriminant</v>
      </c>
      <c r="BH2219" s="9" cm="1">
        <f t="array" ref="BH2219">MEDIAN(IF($AM$2:$AM$2385=AM2219,$AN$2:$AN$2385))</f>
        <v>0.83860904466088915</v>
      </c>
      <c r="BI2219" s="9" t="str" cm="1">
        <f t="array" ref="BI2219">LEFT(A2219, MIN(IFERROR(FIND({"_binarized","_clean","_converted"}, A2219), LEN(A2219)+1))-1)</f>
        <v>philippine</v>
      </c>
    </row>
    <row r="2220" spans="1:61" x14ac:dyDescent="0.25">
      <c r="A2220" t="s">
        <v>129</v>
      </c>
      <c r="B2220" s="6">
        <v>10000</v>
      </c>
      <c r="C2220">
        <v>23</v>
      </c>
      <c r="D2220">
        <v>22</v>
      </c>
      <c r="E2220">
        <v>0</v>
      </c>
      <c r="F2220" s="1">
        <v>1</v>
      </c>
      <c r="G2220">
        <v>0</v>
      </c>
      <c r="H2220">
        <v>0</v>
      </c>
      <c r="I2220" s="1">
        <v>115.4866612906209</v>
      </c>
      <c r="J2220" s="1">
        <v>9.6802261225928063</v>
      </c>
      <c r="K2220" s="1">
        <v>1.3779031246366149</v>
      </c>
      <c r="L2220" s="1">
        <v>37.789499999999997</v>
      </c>
      <c r="M2220" s="1">
        <v>15.8163</v>
      </c>
      <c r="N2220" s="2">
        <v>0.44700000000000001</v>
      </c>
      <c r="O2220" s="2">
        <v>0.83599999999999997</v>
      </c>
      <c r="P2220" s="2">
        <v>0.46</v>
      </c>
      <c r="Q2220" s="2">
        <v>2E-3</v>
      </c>
      <c r="R2220" s="2">
        <v>0.999</v>
      </c>
      <c r="S2220" s="2">
        <v>0.99399999999999999</v>
      </c>
      <c r="T2220" s="2">
        <v>9.0999999999999998E-2</v>
      </c>
      <c r="U2220" s="2">
        <v>0.28999999999999998</v>
      </c>
      <c r="V2220" s="2">
        <v>0.24399999999999999</v>
      </c>
      <c r="W2220" s="2">
        <v>0.189</v>
      </c>
      <c r="X2220" s="2">
        <v>0.46</v>
      </c>
      <c r="Y2220" s="2">
        <v>0.38200000000000001</v>
      </c>
      <c r="Z2220" s="2">
        <v>0.24399999999999999</v>
      </c>
      <c r="AA2220" s="2">
        <v>0.94799999999999995</v>
      </c>
      <c r="AB2220" s="2">
        <v>1</v>
      </c>
      <c r="AC2220" s="2">
        <v>0.90600000000000003</v>
      </c>
      <c r="AD2220" s="2">
        <v>0.38300000000000001</v>
      </c>
      <c r="AE2220" s="2">
        <v>0.80400000000000005</v>
      </c>
      <c r="AF2220" s="2">
        <v>2E-3</v>
      </c>
      <c r="AG2220" s="2">
        <v>1E-3</v>
      </c>
      <c r="AH2220" s="2">
        <v>0.59099999999999997</v>
      </c>
      <c r="AI2220" s="2">
        <v>0</v>
      </c>
      <c r="AJ2220" s="2">
        <v>0</v>
      </c>
      <c r="AK2220">
        <v>603412</v>
      </c>
      <c r="AL2220">
        <v>208.85</v>
      </c>
      <c r="AM2220" t="s">
        <v>59</v>
      </c>
      <c r="AN2220" s="3">
        <v>0.72099999999999997</v>
      </c>
      <c r="AO2220" s="3">
        <v>8.2158383625775041E-3</v>
      </c>
      <c r="AP2220" s="3">
        <v>0.72066090743821631</v>
      </c>
      <c r="AQ2220" s="3">
        <v>8.1256242879661888E-3</v>
      </c>
      <c r="AR2220" s="3">
        <v>0.79497600000000013</v>
      </c>
      <c r="AS2220" s="3">
        <v>1.0376592215173491E-2</v>
      </c>
      <c r="AT2220" s="10">
        <v>1.7131328582763668E-2</v>
      </c>
      <c r="AU2220" s="1">
        <v>357.3984375</v>
      </c>
      <c r="AV2220" s="5">
        <v>583725.88860745402</v>
      </c>
      <c r="AW2220" s="9">
        <v>0.96911334991455078</v>
      </c>
      <c r="AX2220">
        <v>1</v>
      </c>
      <c r="AY2220" t="s">
        <v>50</v>
      </c>
      <c r="AZ2220" s="9">
        <f>AVERAGE(MainTable[[#This Row],[f1]:[f4]])</f>
        <v>0.65820000000000012</v>
      </c>
      <c r="BA2220" s="9">
        <f>AVERAGE(MainTable[[#This Row],[l1]:[l3]])</f>
        <v>0.20833333333333334</v>
      </c>
      <c r="BB2220" s="9">
        <f>AVERAGE(MainTable[[#This Row],[n1]:[lsc]])</f>
        <v>0.53716666666666668</v>
      </c>
      <c r="BC2220" s="9">
        <f>AVERAGE(MainTable[[#This Row],[density]:[clsCoef]])</f>
        <v>0.64450000000000007</v>
      </c>
      <c r="BD2220" s="9">
        <f>AVERAGE(MainTable[[#This Row],[t2]:[t4]])</f>
        <v>0.19799999999999998</v>
      </c>
      <c r="BE2220" s="9">
        <f>AVERAGE(MainTable[[#This Row],[c1]:[c2]])</f>
        <v>0</v>
      </c>
      <c r="BF2220" s="9">
        <f>AVERAGE(MainTable[[#This Row],[n3]], MainTable[[#This Row],[n1]], MainTable[[#This Row],[n4]])</f>
        <v>0.27166666666666667</v>
      </c>
      <c r="BG2220" s="9" t="str">
        <f>VLOOKUP(MainTable[[#This Row],[model]],ModelNames,4,FALSE)</f>
        <v>Tree Ensemble</v>
      </c>
      <c r="BH2220" s="9" cm="1">
        <f t="array" ref="BH2220">MEDIAN(IF($AM$2:$AM$2385=AM2220,$AN$2:$AN$2385))</f>
        <v>0.86949265687583444</v>
      </c>
      <c r="BI2220" s="9" t="str" cm="1">
        <f t="array" ref="BI2220">LEFT(A2220, MIN(IFERROR(FIND({"_binarized","_clean","_converted"}, A2220), LEN(A2220)+1))-1)</f>
        <v>heloc</v>
      </c>
    </row>
    <row r="2221" spans="1:61" x14ac:dyDescent="0.25">
      <c r="A2221" t="s">
        <v>129</v>
      </c>
      <c r="B2221" s="6">
        <v>10000</v>
      </c>
      <c r="C2221">
        <v>23</v>
      </c>
      <c r="D2221">
        <v>22</v>
      </c>
      <c r="E2221">
        <v>0</v>
      </c>
      <c r="F2221" s="1">
        <v>1</v>
      </c>
      <c r="G2221">
        <v>0</v>
      </c>
      <c r="H2221">
        <v>0</v>
      </c>
      <c r="I2221" s="1">
        <v>115.4866612906209</v>
      </c>
      <c r="J2221" s="1">
        <v>9.6802261225928063</v>
      </c>
      <c r="K2221" s="1">
        <v>1.3779031246366149</v>
      </c>
      <c r="L2221" s="1">
        <v>37.789499999999997</v>
      </c>
      <c r="M2221" s="1">
        <v>15.8163</v>
      </c>
      <c r="N2221" s="2">
        <v>0.44700000000000001</v>
      </c>
      <c r="O2221" s="2">
        <v>0.83599999999999997</v>
      </c>
      <c r="P2221" s="2">
        <v>0.46</v>
      </c>
      <c r="Q2221" s="2">
        <v>2E-3</v>
      </c>
      <c r="R2221" s="2">
        <v>0.999</v>
      </c>
      <c r="S2221" s="2">
        <v>0.99399999999999999</v>
      </c>
      <c r="T2221" s="2">
        <v>9.0999999999999998E-2</v>
      </c>
      <c r="U2221" s="2">
        <v>0.28999999999999998</v>
      </c>
      <c r="V2221" s="2">
        <v>0.24399999999999999</v>
      </c>
      <c r="W2221" s="2">
        <v>0.189</v>
      </c>
      <c r="X2221" s="2">
        <v>0.46</v>
      </c>
      <c r="Y2221" s="2">
        <v>0.38200000000000001</v>
      </c>
      <c r="Z2221" s="2">
        <v>0.24399999999999999</v>
      </c>
      <c r="AA2221" s="2">
        <v>0.94799999999999995</v>
      </c>
      <c r="AB2221" s="2">
        <v>1</v>
      </c>
      <c r="AC2221" s="2">
        <v>0.90600000000000003</v>
      </c>
      <c r="AD2221" s="2">
        <v>0.38300000000000001</v>
      </c>
      <c r="AE2221" s="2">
        <v>0.80400000000000005</v>
      </c>
      <c r="AF2221" s="2">
        <v>2E-3</v>
      </c>
      <c r="AG2221" s="2">
        <v>1E-3</v>
      </c>
      <c r="AH2221" s="2">
        <v>0.59099999999999997</v>
      </c>
      <c r="AI2221" s="2">
        <v>0</v>
      </c>
      <c r="AJ2221" s="2">
        <v>0</v>
      </c>
      <c r="AK2221">
        <v>603412</v>
      </c>
      <c r="AL2221">
        <v>208.85</v>
      </c>
      <c r="AM2221" t="s">
        <v>52</v>
      </c>
      <c r="AN2221" s="3">
        <v>0.72070000000000001</v>
      </c>
      <c r="AO2221" s="3">
        <v>8.0597766718439445E-3</v>
      </c>
      <c r="AP2221" s="3">
        <v>0.72009104275516189</v>
      </c>
      <c r="AQ2221" s="3">
        <v>8.0631407786941906E-3</v>
      </c>
      <c r="AR2221" s="3">
        <v>0.79402439999999985</v>
      </c>
      <c r="AS2221" s="3">
        <v>9.8486884121694075E-3</v>
      </c>
      <c r="AT2221" s="10">
        <v>0.19322729110717771</v>
      </c>
      <c r="AU2221" s="1">
        <v>439.41796875</v>
      </c>
      <c r="AV2221" s="5">
        <v>51752.523894014957</v>
      </c>
      <c r="AW2221" s="9">
        <v>6.6360023021697998</v>
      </c>
      <c r="AX2221">
        <v>24</v>
      </c>
      <c r="AY2221" t="s">
        <v>50</v>
      </c>
      <c r="AZ2221" s="9">
        <f>AVERAGE(MainTable[[#This Row],[f1]:[f4]])</f>
        <v>0.65820000000000012</v>
      </c>
      <c r="BA2221" s="9">
        <f>AVERAGE(MainTable[[#This Row],[l1]:[l3]])</f>
        <v>0.20833333333333334</v>
      </c>
      <c r="BB2221" s="9">
        <f>AVERAGE(MainTable[[#This Row],[n1]:[lsc]])</f>
        <v>0.53716666666666668</v>
      </c>
      <c r="BC2221" s="9">
        <f>AVERAGE(MainTable[[#This Row],[density]:[clsCoef]])</f>
        <v>0.64450000000000007</v>
      </c>
      <c r="BD2221" s="9">
        <f>AVERAGE(MainTable[[#This Row],[t2]:[t4]])</f>
        <v>0.19799999999999998</v>
      </c>
      <c r="BE2221" s="9">
        <f>AVERAGE(MainTable[[#This Row],[c1]:[c2]])</f>
        <v>0</v>
      </c>
      <c r="BF2221" s="9">
        <f>AVERAGE(MainTable[[#This Row],[n3]], MainTable[[#This Row],[n1]], MainTable[[#This Row],[n4]])</f>
        <v>0.27166666666666667</v>
      </c>
      <c r="BG2221" s="9" t="str">
        <f>VLOOKUP(MainTable[[#This Row],[model]],ModelNames,4,FALSE)</f>
        <v>Tree Ensemble</v>
      </c>
      <c r="BH2221" s="9" cm="1">
        <f t="array" ref="BH2221">MEDIAN(IF($AM$2:$AM$2385=AM2221,$AN$2:$AN$2385))</f>
        <v>0.87140340575455077</v>
      </c>
      <c r="BI2221" s="9" t="str" cm="1">
        <f t="array" ref="BI2221">LEFT(A2221, MIN(IFERROR(FIND({"_binarized","_clean","_converted"}, A2221), LEN(A2221)+1))-1)</f>
        <v>heloc</v>
      </c>
    </row>
    <row r="2222" spans="1:61" x14ac:dyDescent="0.25">
      <c r="A2222" t="s">
        <v>129</v>
      </c>
      <c r="B2222" s="6">
        <v>10000</v>
      </c>
      <c r="C2222">
        <v>23</v>
      </c>
      <c r="D2222">
        <v>22</v>
      </c>
      <c r="E2222">
        <v>0</v>
      </c>
      <c r="F2222" s="1">
        <v>1</v>
      </c>
      <c r="G2222">
        <v>0</v>
      </c>
      <c r="H2222">
        <v>0</v>
      </c>
      <c r="I2222" s="1">
        <v>115.4866612906209</v>
      </c>
      <c r="J2222" s="1">
        <v>9.6802261225928063</v>
      </c>
      <c r="K2222" s="1">
        <v>1.3779031246366149</v>
      </c>
      <c r="L2222" s="1">
        <v>37.789499999999997</v>
      </c>
      <c r="M2222" s="1">
        <v>15.8163</v>
      </c>
      <c r="N2222" s="2">
        <v>0.44700000000000001</v>
      </c>
      <c r="O2222" s="2">
        <v>0.83599999999999997</v>
      </c>
      <c r="P2222" s="2">
        <v>0.46</v>
      </c>
      <c r="Q2222" s="2">
        <v>2E-3</v>
      </c>
      <c r="R2222" s="2">
        <v>0.999</v>
      </c>
      <c r="S2222" s="2">
        <v>0.99399999999999999</v>
      </c>
      <c r="T2222" s="2">
        <v>9.0999999999999998E-2</v>
      </c>
      <c r="U2222" s="2">
        <v>0.28999999999999998</v>
      </c>
      <c r="V2222" s="2">
        <v>0.24399999999999999</v>
      </c>
      <c r="W2222" s="2">
        <v>0.189</v>
      </c>
      <c r="X2222" s="2">
        <v>0.46</v>
      </c>
      <c r="Y2222" s="2">
        <v>0.38200000000000001</v>
      </c>
      <c r="Z2222" s="2">
        <v>0.24399999999999999</v>
      </c>
      <c r="AA2222" s="2">
        <v>0.94799999999999995</v>
      </c>
      <c r="AB2222" s="2">
        <v>1</v>
      </c>
      <c r="AC2222" s="2">
        <v>0.90600000000000003</v>
      </c>
      <c r="AD2222" s="2">
        <v>0.38300000000000001</v>
      </c>
      <c r="AE2222" s="2">
        <v>0.80400000000000005</v>
      </c>
      <c r="AF2222" s="2">
        <v>2E-3</v>
      </c>
      <c r="AG2222" s="2">
        <v>1E-3</v>
      </c>
      <c r="AH2222" s="2">
        <v>0.59099999999999997</v>
      </c>
      <c r="AI2222" s="2">
        <v>0</v>
      </c>
      <c r="AJ2222" s="2">
        <v>0</v>
      </c>
      <c r="AK2222">
        <v>603412</v>
      </c>
      <c r="AL2222">
        <v>208.85</v>
      </c>
      <c r="AM2222" t="s">
        <v>54</v>
      </c>
      <c r="AN2222" s="3">
        <v>0.71950000000000003</v>
      </c>
      <c r="AO2222" s="3">
        <v>9.3701654200979891E-3</v>
      </c>
      <c r="AP2222" s="3">
        <v>0.71893018403329911</v>
      </c>
      <c r="AQ2222" s="3">
        <v>9.4451065950430131E-3</v>
      </c>
      <c r="AR2222" s="3">
        <v>0.79373179999999999</v>
      </c>
      <c r="AS2222" s="3">
        <v>1.069817517897333E-2</v>
      </c>
      <c r="AT2222" s="10">
        <v>0.10162448883056641</v>
      </c>
      <c r="AU2222" s="1">
        <v>346.74609375</v>
      </c>
      <c r="AV2222" s="5">
        <v>98401.478965099799</v>
      </c>
      <c r="AW2222" s="9">
        <v>24.15708160400391</v>
      </c>
      <c r="AX2222">
        <v>16</v>
      </c>
      <c r="AY2222" t="s">
        <v>50</v>
      </c>
      <c r="AZ2222" s="9">
        <f>AVERAGE(MainTable[[#This Row],[f1]:[f4]])</f>
        <v>0.65820000000000012</v>
      </c>
      <c r="BA2222" s="9">
        <f>AVERAGE(MainTable[[#This Row],[l1]:[l3]])</f>
        <v>0.20833333333333334</v>
      </c>
      <c r="BB2222" s="9">
        <f>AVERAGE(MainTable[[#This Row],[n1]:[lsc]])</f>
        <v>0.53716666666666668</v>
      </c>
      <c r="BC2222" s="9">
        <f>AVERAGE(MainTable[[#This Row],[density]:[clsCoef]])</f>
        <v>0.64450000000000007</v>
      </c>
      <c r="BD2222" s="9">
        <f>AVERAGE(MainTable[[#This Row],[t2]:[t4]])</f>
        <v>0.19799999999999998</v>
      </c>
      <c r="BE2222" s="9">
        <f>AVERAGE(MainTable[[#This Row],[c1]:[c2]])</f>
        <v>0</v>
      </c>
      <c r="BF2222" s="9">
        <f>AVERAGE(MainTable[[#This Row],[n3]], MainTable[[#This Row],[n1]], MainTable[[#This Row],[n4]])</f>
        <v>0.27166666666666667</v>
      </c>
      <c r="BG2222" s="9" t="str">
        <f>VLOOKUP(MainTable[[#This Row],[model]],ModelNames,4,FALSE)</f>
        <v>Tree Ensemble</v>
      </c>
      <c r="BH2222" s="9" cm="1">
        <f t="array" ref="BH2222">MEDIAN(IF($AM$2:$AM$2385=AM2222,$AN$2:$AN$2385))</f>
        <v>0.87316363636363636</v>
      </c>
      <c r="BI2222" s="9" t="str" cm="1">
        <f t="array" ref="BI2222">LEFT(A2222, MIN(IFERROR(FIND({"_binarized","_clean","_converted"}, A2222), LEN(A2222)+1))-1)</f>
        <v>heloc</v>
      </c>
    </row>
    <row r="2223" spans="1:61" x14ac:dyDescent="0.25">
      <c r="A2223" t="s">
        <v>108</v>
      </c>
      <c r="B2223" s="6">
        <v>16714</v>
      </c>
      <c r="C2223">
        <v>11</v>
      </c>
      <c r="D2223">
        <v>10</v>
      </c>
      <c r="E2223">
        <v>0</v>
      </c>
      <c r="F2223" s="1">
        <v>1</v>
      </c>
      <c r="G2223">
        <v>0</v>
      </c>
      <c r="H2223">
        <v>0</v>
      </c>
      <c r="I2223" s="1">
        <v>14.99977500337495</v>
      </c>
      <c r="J2223" s="1">
        <v>1374.53991984914</v>
      </c>
      <c r="K2223" s="1">
        <v>20.173000944358922</v>
      </c>
      <c r="L2223" s="1">
        <v>24.246500000000001</v>
      </c>
      <c r="M2223" s="1">
        <v>13.4697</v>
      </c>
      <c r="N2223" s="2">
        <v>0.42099999999999999</v>
      </c>
      <c r="O2223" s="2">
        <v>0.91600000000000004</v>
      </c>
      <c r="P2223" s="2">
        <v>0.68799999999999994</v>
      </c>
      <c r="Q2223" s="2">
        <v>8.0000000000000002E-3</v>
      </c>
      <c r="R2223" s="2">
        <v>0.998</v>
      </c>
      <c r="S2223" s="2">
        <v>0.998</v>
      </c>
      <c r="T2223" s="2">
        <v>3.2000000000000001E-2</v>
      </c>
      <c r="U2223" s="2">
        <v>0.36</v>
      </c>
      <c r="V2223" s="2">
        <v>0.315</v>
      </c>
      <c r="W2223" s="2">
        <v>0.192</v>
      </c>
      <c r="X2223" s="2">
        <v>0.41</v>
      </c>
      <c r="Y2223" s="2">
        <v>0.378</v>
      </c>
      <c r="Z2223" s="2">
        <v>0.3</v>
      </c>
      <c r="AA2223" s="2">
        <v>0.70799999999999996</v>
      </c>
      <c r="AB2223" s="2">
        <v>1</v>
      </c>
      <c r="AC2223" s="2">
        <v>0.55400000000000005</v>
      </c>
      <c r="AD2223" s="2">
        <v>6.3E-2</v>
      </c>
      <c r="AE2223" s="2">
        <v>0.53800000000000003</v>
      </c>
      <c r="AF2223" s="2">
        <v>1E-3</v>
      </c>
      <c r="AG2223" s="2">
        <v>1E-3</v>
      </c>
      <c r="AH2223" s="2">
        <v>0.8</v>
      </c>
      <c r="AI2223" s="2">
        <v>0</v>
      </c>
      <c r="AJ2223" s="2">
        <v>0</v>
      </c>
      <c r="AK2223">
        <v>771276</v>
      </c>
      <c r="AL2223">
        <v>6227.85</v>
      </c>
      <c r="AM2223" t="s">
        <v>61</v>
      </c>
      <c r="AN2223" s="3">
        <v>0.71945766612550721</v>
      </c>
      <c r="AO2223" s="3">
        <v>9.0527905590590749E-3</v>
      </c>
      <c r="AP2223" s="3">
        <v>0.7107960776682829</v>
      </c>
      <c r="AQ2223" s="3">
        <v>9.0793499436822907E-3</v>
      </c>
      <c r="AR2223" s="3">
        <v>0.79921269276003615</v>
      </c>
      <c r="AS2223" s="3">
        <v>1.3711495096878931E-2</v>
      </c>
      <c r="AT2223" s="10">
        <v>3.089666366577148E-3</v>
      </c>
      <c r="AU2223" s="1">
        <v>366.01953125</v>
      </c>
      <c r="AV2223" s="5">
        <v>5409969.238367158</v>
      </c>
      <c r="AW2223" s="9">
        <v>0.15837979316711431</v>
      </c>
      <c r="AX2223">
        <v>4</v>
      </c>
      <c r="AY2223" t="s">
        <v>50</v>
      </c>
      <c r="AZ2223" s="9">
        <f>AVERAGE(MainTable[[#This Row],[f1]:[f4]])</f>
        <v>0.72160000000000013</v>
      </c>
      <c r="BA2223" s="9">
        <f>AVERAGE(MainTable[[#This Row],[l1]:[l3]])</f>
        <v>0.23566666666666669</v>
      </c>
      <c r="BB2223" s="9">
        <f>AVERAGE(MainTable[[#This Row],[n1]:[lsc]])</f>
        <v>0.498</v>
      </c>
      <c r="BC2223" s="9">
        <f>AVERAGE(MainTable[[#This Row],[density]:[clsCoef]])</f>
        <v>0.3085</v>
      </c>
      <c r="BD2223" s="9">
        <f>AVERAGE(MainTable[[#This Row],[t2]:[t4]])</f>
        <v>0.26733333333333337</v>
      </c>
      <c r="BE2223" s="9">
        <f>AVERAGE(MainTable[[#This Row],[c1]:[c2]])</f>
        <v>0</v>
      </c>
      <c r="BF2223" s="9">
        <f>AVERAGE(MainTable[[#This Row],[n3]], MainTable[[#This Row],[n1]], MainTable[[#This Row],[n4]])</f>
        <v>0.29000000000000004</v>
      </c>
      <c r="BG2223" s="9" t="str">
        <f>VLOOKUP(MainTable[[#This Row],[model]],ModelNames,4,FALSE)</f>
        <v>Discriminant</v>
      </c>
      <c r="BH2223" s="9" cm="1">
        <f t="array" ref="BH2223">MEDIAN(IF($AM$2:$AM$2385=AM2223,$AN$2:$AN$2385))</f>
        <v>0.82848361206198695</v>
      </c>
      <c r="BI2223" s="9" t="str" cm="1">
        <f t="array" ref="BI2223">LEFT(A2223, MIN(IFERROR(FIND({"_binarized","_clean","_converted"}, A2223), LEN(A2223)+1))-1)</f>
        <v>credit</v>
      </c>
    </row>
    <row r="2224" spans="1:61" x14ac:dyDescent="0.25">
      <c r="A2224" t="s">
        <v>180</v>
      </c>
      <c r="B2224" s="6">
        <v>10082</v>
      </c>
      <c r="C2224">
        <v>27</v>
      </c>
      <c r="D2224">
        <v>26</v>
      </c>
      <c r="E2224">
        <v>0</v>
      </c>
      <c r="F2224" s="1">
        <v>1</v>
      </c>
      <c r="G2224">
        <v>0</v>
      </c>
      <c r="H2224">
        <v>0</v>
      </c>
      <c r="I2224" s="1">
        <v>1000000</v>
      </c>
      <c r="J2224" s="1">
        <v>44.624986183096603</v>
      </c>
      <c r="K2224" s="1">
        <v>5.3353248751319251</v>
      </c>
      <c r="L2224" s="1">
        <v>30.150500000000001</v>
      </c>
      <c r="M2224" s="1">
        <v>9.4779999999999998</v>
      </c>
      <c r="N2224" s="2">
        <v>0.308</v>
      </c>
      <c r="O2224" s="2">
        <v>0.71</v>
      </c>
      <c r="P2224" s="2">
        <v>0.20599999999999999</v>
      </c>
      <c r="Q2224" s="2">
        <v>0</v>
      </c>
      <c r="R2224" s="2">
        <v>0.83599999999999997</v>
      </c>
      <c r="S2224" s="2">
        <v>0.628</v>
      </c>
      <c r="T2224" s="2">
        <v>1.2E-2</v>
      </c>
      <c r="U2224" s="2">
        <v>0.14000000000000001</v>
      </c>
      <c r="V2224" s="2">
        <v>0.09</v>
      </c>
      <c r="W2224" s="2">
        <v>2.5000000000000001E-2</v>
      </c>
      <c r="X2224" s="2">
        <v>0.25800000000000001</v>
      </c>
      <c r="Y2224" s="2">
        <v>4.2000000000000003E-2</v>
      </c>
      <c r="Z2224" s="2">
        <v>0.11600000000000001</v>
      </c>
      <c r="AA2224" s="2">
        <v>0.17199999999999999</v>
      </c>
      <c r="AB2224" s="2">
        <v>0.98499999999999999</v>
      </c>
      <c r="AC2224" s="2">
        <v>0.84399999999999997</v>
      </c>
      <c r="AD2224" s="2">
        <v>0.32100000000000001</v>
      </c>
      <c r="AE2224" s="2">
        <v>0.66500000000000004</v>
      </c>
      <c r="AF2224" s="2">
        <v>3.0000000000000001E-3</v>
      </c>
      <c r="AG2224" s="2">
        <v>2E-3</v>
      </c>
      <c r="AH2224" s="2">
        <v>0.73099999999999998</v>
      </c>
      <c r="AI2224" s="2">
        <v>0</v>
      </c>
      <c r="AJ2224" s="2">
        <v>0</v>
      </c>
      <c r="AK2224">
        <v>636149</v>
      </c>
      <c r="AL2224">
        <v>562.55999999999995</v>
      </c>
      <c r="AM2224" t="s">
        <v>63</v>
      </c>
      <c r="AN2224" s="3">
        <v>0.71870617607479281</v>
      </c>
      <c r="AO2224" s="3">
        <v>2.5638163116077379E-3</v>
      </c>
      <c r="AP2224" s="3">
        <v>0.70858289757949444</v>
      </c>
      <c r="AQ2224" s="3">
        <v>2.380938867482757E-3</v>
      </c>
      <c r="AR2224" s="3">
        <v>0.88770533041268673</v>
      </c>
      <c r="AS2224" s="3">
        <v>4.012603407146955E-3</v>
      </c>
      <c r="AT2224" s="10">
        <v>2.6690959930419922E-3</v>
      </c>
      <c r="AU2224" s="1">
        <v>628.015625</v>
      </c>
      <c r="AV2224" s="5">
        <v>3778432.8575256811</v>
      </c>
      <c r="AW2224" s="9">
        <v>0.15078163146972659</v>
      </c>
      <c r="AX2224">
        <v>4</v>
      </c>
      <c r="AY2224" t="s">
        <v>50</v>
      </c>
      <c r="AZ2224" s="9">
        <f>AVERAGE(MainTable[[#This Row],[f1]:[f4]])</f>
        <v>0.47599999999999998</v>
      </c>
      <c r="BA2224" s="9">
        <f>AVERAGE(MainTable[[#This Row],[l1]:[l3]])</f>
        <v>8.0666666666666678E-2</v>
      </c>
      <c r="BB2224" s="9">
        <f>AVERAGE(MainTable[[#This Row],[n1]:[lsc]])</f>
        <v>0.26633333333333331</v>
      </c>
      <c r="BC2224" s="9">
        <f>AVERAGE(MainTable[[#This Row],[density]:[clsCoef]])</f>
        <v>0.58250000000000002</v>
      </c>
      <c r="BD2224" s="9">
        <f>AVERAGE(MainTable[[#This Row],[t2]:[t4]])</f>
        <v>0.24533333333333332</v>
      </c>
      <c r="BE2224" s="9">
        <f>AVERAGE(MainTable[[#This Row],[c1]:[c2]])</f>
        <v>0</v>
      </c>
      <c r="BF2224" s="9">
        <f>AVERAGE(MainTable[[#This Row],[n3]], MainTable[[#This Row],[n1]], MainTable[[#This Row],[n4]])</f>
        <v>6.0999999999999999E-2</v>
      </c>
      <c r="BG2224" s="9" t="str">
        <f>VLOOKUP(MainTable[[#This Row],[model]],ModelNames,4,FALSE)</f>
        <v>Probabilistic</v>
      </c>
      <c r="BH2224" s="9" cm="1">
        <f t="array" ref="BH2224">MEDIAN(IF($AM$2:$AM$2385=AM2224,$AN$2:$AN$2385))</f>
        <v>0.73750000000000004</v>
      </c>
      <c r="BI2224" s="9" t="str" cm="1">
        <f t="array" ref="BI2224">LEFT(A2224, MIN(IFERROR(FIND({"_binarized","_clean","_converted"}, A2224), LEN(A2224)+1))-1)</f>
        <v>pol</v>
      </c>
    </row>
    <row r="2225" spans="1:61" x14ac:dyDescent="0.25">
      <c r="A2225" t="s">
        <v>129</v>
      </c>
      <c r="B2225" s="6">
        <v>10000</v>
      </c>
      <c r="C2225">
        <v>23</v>
      </c>
      <c r="D2225">
        <v>22</v>
      </c>
      <c r="E2225">
        <v>0</v>
      </c>
      <c r="F2225" s="1">
        <v>1</v>
      </c>
      <c r="G2225">
        <v>0</v>
      </c>
      <c r="H2225">
        <v>0</v>
      </c>
      <c r="I2225" s="1">
        <v>115.4866612906209</v>
      </c>
      <c r="J2225" s="1">
        <v>9.6802261225928063</v>
      </c>
      <c r="K2225" s="1">
        <v>1.3779031246366149</v>
      </c>
      <c r="L2225" s="1">
        <v>37.789499999999997</v>
      </c>
      <c r="M2225" s="1">
        <v>15.8163</v>
      </c>
      <c r="N2225" s="2">
        <v>0.44700000000000001</v>
      </c>
      <c r="O2225" s="2">
        <v>0.83599999999999997</v>
      </c>
      <c r="P2225" s="2">
        <v>0.46</v>
      </c>
      <c r="Q2225" s="2">
        <v>2E-3</v>
      </c>
      <c r="R2225" s="2">
        <v>0.999</v>
      </c>
      <c r="S2225" s="2">
        <v>0.99399999999999999</v>
      </c>
      <c r="T2225" s="2">
        <v>9.0999999999999998E-2</v>
      </c>
      <c r="U2225" s="2">
        <v>0.28999999999999998</v>
      </c>
      <c r="V2225" s="2">
        <v>0.24399999999999999</v>
      </c>
      <c r="W2225" s="2">
        <v>0.189</v>
      </c>
      <c r="X2225" s="2">
        <v>0.46</v>
      </c>
      <c r="Y2225" s="2">
        <v>0.38200000000000001</v>
      </c>
      <c r="Z2225" s="2">
        <v>0.24399999999999999</v>
      </c>
      <c r="AA2225" s="2">
        <v>0.94799999999999995</v>
      </c>
      <c r="AB2225" s="2">
        <v>1</v>
      </c>
      <c r="AC2225" s="2">
        <v>0.90600000000000003</v>
      </c>
      <c r="AD2225" s="2">
        <v>0.38300000000000001</v>
      </c>
      <c r="AE2225" s="2">
        <v>0.80400000000000005</v>
      </c>
      <c r="AF2225" s="2">
        <v>2E-3</v>
      </c>
      <c r="AG2225" s="2">
        <v>1E-3</v>
      </c>
      <c r="AH2225" s="2">
        <v>0.59099999999999997</v>
      </c>
      <c r="AI2225" s="2">
        <v>0</v>
      </c>
      <c r="AJ2225" s="2">
        <v>0</v>
      </c>
      <c r="AK2225">
        <v>603412</v>
      </c>
      <c r="AL2225">
        <v>208.85</v>
      </c>
      <c r="AM2225" t="s">
        <v>58</v>
      </c>
      <c r="AN2225" s="3">
        <v>0.71869999999999989</v>
      </c>
      <c r="AO2225" s="3">
        <v>1.059056183589898E-2</v>
      </c>
      <c r="AP2225" s="3">
        <v>0.71824978996367628</v>
      </c>
      <c r="AQ2225" s="3">
        <v>1.057624738599398E-2</v>
      </c>
      <c r="AR2225" s="3">
        <v>0.79235679999999997</v>
      </c>
      <c r="AS2225" s="3">
        <v>1.1592579271240709E-2</v>
      </c>
      <c r="AT2225" s="10">
        <v>7.0815086364746094E-3</v>
      </c>
      <c r="AU2225" s="1">
        <v>364.67578125</v>
      </c>
      <c r="AV2225" s="5">
        <v>1412128.4761968891</v>
      </c>
      <c r="AW2225" s="9">
        <v>2.017945528030396</v>
      </c>
      <c r="AX2225">
        <v>2</v>
      </c>
      <c r="AY2225" t="s">
        <v>50</v>
      </c>
      <c r="AZ2225" s="9">
        <f>AVERAGE(MainTable[[#This Row],[f1]:[f4]])</f>
        <v>0.65820000000000012</v>
      </c>
      <c r="BA2225" s="9">
        <f>AVERAGE(MainTable[[#This Row],[l1]:[l3]])</f>
        <v>0.20833333333333334</v>
      </c>
      <c r="BB2225" s="9">
        <f>AVERAGE(MainTable[[#This Row],[n1]:[lsc]])</f>
        <v>0.53716666666666668</v>
      </c>
      <c r="BC2225" s="9">
        <f>AVERAGE(MainTable[[#This Row],[density]:[clsCoef]])</f>
        <v>0.64450000000000007</v>
      </c>
      <c r="BD2225" s="9">
        <f>AVERAGE(MainTable[[#This Row],[t2]:[t4]])</f>
        <v>0.19799999999999998</v>
      </c>
      <c r="BE2225" s="9">
        <f>AVERAGE(MainTable[[#This Row],[c1]:[c2]])</f>
        <v>0</v>
      </c>
      <c r="BF2225" s="9">
        <f>AVERAGE(MainTable[[#This Row],[n3]], MainTable[[#This Row],[n1]], MainTable[[#This Row],[n4]])</f>
        <v>0.27166666666666667</v>
      </c>
      <c r="BG2225" s="9" t="str">
        <f>VLOOKUP(MainTable[[#This Row],[model]],ModelNames,4,FALSE)</f>
        <v>Tree Ensemble</v>
      </c>
      <c r="BH2225" s="9" cm="1">
        <f t="array" ref="BH2225">MEDIAN(IF($AM$2:$AM$2385=AM2225,$AN$2:$AN$2385))</f>
        <v>0.86973139609339412</v>
      </c>
      <c r="BI2225" s="9" t="str" cm="1">
        <f t="array" ref="BI2225">LEFT(A2225, MIN(IFERROR(FIND({"_binarized","_clean","_converted"}, A2225), LEN(A2225)+1))-1)</f>
        <v>heloc</v>
      </c>
    </row>
    <row r="2226" spans="1:61" x14ac:dyDescent="0.25">
      <c r="A2226" t="s">
        <v>176</v>
      </c>
      <c r="B2226" s="6">
        <v>5832</v>
      </c>
      <c r="C2226">
        <v>309</v>
      </c>
      <c r="D2226">
        <v>308</v>
      </c>
      <c r="E2226">
        <v>0</v>
      </c>
      <c r="F2226" s="1">
        <v>1</v>
      </c>
      <c r="G2226">
        <v>0</v>
      </c>
      <c r="H2226">
        <v>0</v>
      </c>
      <c r="I2226" s="1">
        <v>355.34736757260077</v>
      </c>
      <c r="J2226" s="1">
        <v>102.2759945545363</v>
      </c>
      <c r="K2226" s="1">
        <v>2.981846457024135</v>
      </c>
      <c r="L2226" s="1">
        <v>52.991799999999998</v>
      </c>
      <c r="M2226" s="1">
        <v>8.3987999999999996</v>
      </c>
      <c r="N2226" s="2">
        <v>0.435</v>
      </c>
      <c r="O2226" s="2">
        <v>0.68300000000000005</v>
      </c>
      <c r="P2226" s="2">
        <v>0.33900000000000002</v>
      </c>
      <c r="Q2226" s="2">
        <v>0</v>
      </c>
      <c r="R2226" s="2">
        <v>0.99199999999999999</v>
      </c>
      <c r="S2226" s="2">
        <v>0.74</v>
      </c>
      <c r="T2226" s="2">
        <v>2.9000000000000001E-2</v>
      </c>
      <c r="U2226" s="2">
        <v>0.245</v>
      </c>
      <c r="V2226" s="2">
        <v>0.193</v>
      </c>
      <c r="W2226" s="2">
        <v>0.17</v>
      </c>
      <c r="X2226" s="2">
        <v>0.49</v>
      </c>
      <c r="Y2226" s="2">
        <v>0.34</v>
      </c>
      <c r="Z2226" s="2">
        <v>0.159</v>
      </c>
      <c r="AA2226" s="2">
        <v>0.998</v>
      </c>
      <c r="AB2226" s="2">
        <v>0.999</v>
      </c>
      <c r="AC2226" s="2">
        <v>0.98199999999999998</v>
      </c>
      <c r="AD2226" s="2">
        <v>0.63400000000000001</v>
      </c>
      <c r="AE2226" s="2">
        <v>0.93100000000000005</v>
      </c>
      <c r="AF2226" s="2">
        <v>5.2999999999999999E-2</v>
      </c>
      <c r="AG2226" s="2">
        <v>0.03</v>
      </c>
      <c r="AH2226" s="2">
        <v>0.57099999999999995</v>
      </c>
      <c r="AI2226" s="2">
        <v>0</v>
      </c>
      <c r="AJ2226" s="2">
        <v>0</v>
      </c>
      <c r="AK2226">
        <v>14189014</v>
      </c>
      <c r="AL2226">
        <v>497.3</v>
      </c>
      <c r="AM2226" t="s">
        <v>49</v>
      </c>
      <c r="AN2226" s="3">
        <v>0.71776321688045019</v>
      </c>
      <c r="AO2226" s="3">
        <v>1.0666279746634951E-2</v>
      </c>
      <c r="AP2226" s="3">
        <v>0.71756805460824591</v>
      </c>
      <c r="AQ2226" s="3">
        <v>1.065211844355508E-2</v>
      </c>
      <c r="AR2226" s="3">
        <v>0.79173831206860168</v>
      </c>
      <c r="AS2226" s="3">
        <v>1.377275381850924E-2</v>
      </c>
      <c r="AT2226" s="10">
        <v>1.38242244720459E-2</v>
      </c>
      <c r="AU2226" s="1">
        <v>503.34375</v>
      </c>
      <c r="AV2226" s="5">
        <v>422085.16013314249</v>
      </c>
      <c r="AW2226" s="9">
        <v>165.92446136474609</v>
      </c>
      <c r="AX2226">
        <v>16</v>
      </c>
      <c r="AY2226" t="s">
        <v>50</v>
      </c>
      <c r="AZ2226" s="9">
        <f>AVERAGE(MainTable[[#This Row],[f1]:[f4]])</f>
        <v>0.55080000000000007</v>
      </c>
      <c r="BA2226" s="9">
        <f>AVERAGE(MainTable[[#This Row],[l1]:[l3]])</f>
        <v>0.15566666666666668</v>
      </c>
      <c r="BB2226" s="9">
        <f>AVERAGE(MainTable[[#This Row],[n1]:[lsc]])</f>
        <v>0.52600000000000002</v>
      </c>
      <c r="BC2226" s="9">
        <f>AVERAGE(MainTable[[#This Row],[density]:[clsCoef]])</f>
        <v>0.80800000000000005</v>
      </c>
      <c r="BD2226" s="9">
        <f>AVERAGE(MainTable[[#This Row],[t2]:[t4]])</f>
        <v>0.21799999999999997</v>
      </c>
      <c r="BE2226" s="9">
        <f>AVERAGE(MainTable[[#This Row],[c1]:[c2]])</f>
        <v>0</v>
      </c>
      <c r="BF2226" s="9">
        <f>AVERAGE(MainTable[[#This Row],[n3]], MainTable[[#This Row],[n1]], MainTable[[#This Row],[n4]])</f>
        <v>0.223</v>
      </c>
      <c r="BG2226" s="9" t="str">
        <f>VLOOKUP(MainTable[[#This Row],[model]],ModelNames,4,FALSE)</f>
        <v>Neural</v>
      </c>
      <c r="BH2226" s="9" cm="1">
        <f t="array" ref="BH2226">MEDIAN(IF($AM$2:$AM$2385=AM2226,$AN$2:$AN$2385))</f>
        <v>0.87620447459485384</v>
      </c>
      <c r="BI2226" s="9" t="str" cm="1">
        <f t="array" ref="BI2226">LEFT(A2226, MIN(IFERROR(FIND({"_binarized","_clean","_converted"}, A2226), LEN(A2226)+1))-1)</f>
        <v>philippine</v>
      </c>
    </row>
    <row r="2227" spans="1:61" x14ac:dyDescent="0.25">
      <c r="A2227" t="s">
        <v>129</v>
      </c>
      <c r="B2227" s="6">
        <v>10000</v>
      </c>
      <c r="C2227">
        <v>23</v>
      </c>
      <c r="D2227">
        <v>22</v>
      </c>
      <c r="E2227">
        <v>0</v>
      </c>
      <c r="F2227" s="1">
        <v>1</v>
      </c>
      <c r="G2227">
        <v>0</v>
      </c>
      <c r="H2227">
        <v>0</v>
      </c>
      <c r="I2227" s="1">
        <v>115.4866612906209</v>
      </c>
      <c r="J2227" s="1">
        <v>9.6802261225928063</v>
      </c>
      <c r="K2227" s="1">
        <v>1.3779031246366149</v>
      </c>
      <c r="L2227" s="1">
        <v>37.789499999999997</v>
      </c>
      <c r="M2227" s="1">
        <v>15.8163</v>
      </c>
      <c r="N2227" s="2">
        <v>0.44700000000000001</v>
      </c>
      <c r="O2227" s="2">
        <v>0.83599999999999997</v>
      </c>
      <c r="P2227" s="2">
        <v>0.46</v>
      </c>
      <c r="Q2227" s="2">
        <v>2E-3</v>
      </c>
      <c r="R2227" s="2">
        <v>0.999</v>
      </c>
      <c r="S2227" s="2">
        <v>0.99399999999999999</v>
      </c>
      <c r="T2227" s="2">
        <v>9.0999999999999998E-2</v>
      </c>
      <c r="U2227" s="2">
        <v>0.28999999999999998</v>
      </c>
      <c r="V2227" s="2">
        <v>0.24399999999999999</v>
      </c>
      <c r="W2227" s="2">
        <v>0.189</v>
      </c>
      <c r="X2227" s="2">
        <v>0.46</v>
      </c>
      <c r="Y2227" s="2">
        <v>0.38200000000000001</v>
      </c>
      <c r="Z2227" s="2">
        <v>0.24399999999999999</v>
      </c>
      <c r="AA2227" s="2">
        <v>0.94799999999999995</v>
      </c>
      <c r="AB2227" s="2">
        <v>1</v>
      </c>
      <c r="AC2227" s="2">
        <v>0.90600000000000003</v>
      </c>
      <c r="AD2227" s="2">
        <v>0.38300000000000001</v>
      </c>
      <c r="AE2227" s="2">
        <v>0.80400000000000005</v>
      </c>
      <c r="AF2227" s="2">
        <v>2E-3</v>
      </c>
      <c r="AG2227" s="2">
        <v>1E-3</v>
      </c>
      <c r="AH2227" s="2">
        <v>0.59099999999999997</v>
      </c>
      <c r="AI2227" s="2">
        <v>0</v>
      </c>
      <c r="AJ2227" s="2">
        <v>0</v>
      </c>
      <c r="AK2227">
        <v>603412</v>
      </c>
      <c r="AL2227">
        <v>208.85</v>
      </c>
      <c r="AM2227" t="s">
        <v>49</v>
      </c>
      <c r="AN2227" s="3">
        <v>0.71750000000000003</v>
      </c>
      <c r="AO2227" s="3">
        <v>9.1378334412485374E-3</v>
      </c>
      <c r="AP2227" s="3">
        <v>0.71727331290848295</v>
      </c>
      <c r="AQ2227" s="3">
        <v>9.1238159406056649E-3</v>
      </c>
      <c r="AR2227" s="3">
        <v>0.79137279999999988</v>
      </c>
      <c r="AS2227" s="3">
        <v>9.1314350328960212E-3</v>
      </c>
      <c r="AT2227" s="10">
        <v>7.2295665740966797E-3</v>
      </c>
      <c r="AU2227" s="1">
        <v>317.71484375</v>
      </c>
      <c r="AV2227" s="5">
        <v>1383208.785410414</v>
      </c>
      <c r="AW2227" s="9">
        <v>56.360515594482422</v>
      </c>
      <c r="AX2227">
        <v>16</v>
      </c>
      <c r="AY2227" t="s">
        <v>50</v>
      </c>
      <c r="AZ2227" s="9">
        <f>AVERAGE(MainTable[[#This Row],[f1]:[f4]])</f>
        <v>0.65820000000000012</v>
      </c>
      <c r="BA2227" s="9">
        <f>AVERAGE(MainTable[[#This Row],[l1]:[l3]])</f>
        <v>0.20833333333333334</v>
      </c>
      <c r="BB2227" s="9">
        <f>AVERAGE(MainTable[[#This Row],[n1]:[lsc]])</f>
        <v>0.53716666666666668</v>
      </c>
      <c r="BC2227" s="9">
        <f>AVERAGE(MainTable[[#This Row],[density]:[clsCoef]])</f>
        <v>0.64450000000000007</v>
      </c>
      <c r="BD2227" s="9">
        <f>AVERAGE(MainTable[[#This Row],[t2]:[t4]])</f>
        <v>0.19799999999999998</v>
      </c>
      <c r="BE2227" s="9">
        <f>AVERAGE(MainTable[[#This Row],[c1]:[c2]])</f>
        <v>0</v>
      </c>
      <c r="BF2227" s="9">
        <f>AVERAGE(MainTable[[#This Row],[n3]], MainTable[[#This Row],[n1]], MainTable[[#This Row],[n4]])</f>
        <v>0.27166666666666667</v>
      </c>
      <c r="BG2227" s="9" t="str">
        <f>VLOOKUP(MainTable[[#This Row],[model]],ModelNames,4,FALSE)</f>
        <v>Neural</v>
      </c>
      <c r="BH2227" s="9" cm="1">
        <f t="array" ref="BH2227">MEDIAN(IF($AM$2:$AM$2385=AM2227,$AN$2:$AN$2385))</f>
        <v>0.87620447459485384</v>
      </c>
      <c r="BI2227" s="9" t="str" cm="1">
        <f t="array" ref="BI2227">LEFT(A2227, MIN(IFERROR(FIND({"_binarized","_clean","_converted"}, A2227), LEN(A2227)+1))-1)</f>
        <v>heloc</v>
      </c>
    </row>
    <row r="2228" spans="1:61" x14ac:dyDescent="0.25">
      <c r="A2228" t="s">
        <v>129</v>
      </c>
      <c r="B2228" s="6">
        <v>10000</v>
      </c>
      <c r="C2228">
        <v>23</v>
      </c>
      <c r="D2228">
        <v>22</v>
      </c>
      <c r="E2228">
        <v>0</v>
      </c>
      <c r="F2228" s="1">
        <v>1</v>
      </c>
      <c r="G2228">
        <v>0</v>
      </c>
      <c r="H2228">
        <v>0</v>
      </c>
      <c r="I2228" s="1">
        <v>115.4866612906209</v>
      </c>
      <c r="J2228" s="1">
        <v>9.6802261225928063</v>
      </c>
      <c r="K2228" s="1">
        <v>1.3779031246366149</v>
      </c>
      <c r="L2228" s="1">
        <v>37.789499999999997</v>
      </c>
      <c r="M2228" s="1">
        <v>15.8163</v>
      </c>
      <c r="N2228" s="2">
        <v>0.44700000000000001</v>
      </c>
      <c r="O2228" s="2">
        <v>0.83599999999999997</v>
      </c>
      <c r="P2228" s="2">
        <v>0.46</v>
      </c>
      <c r="Q2228" s="2">
        <v>2E-3</v>
      </c>
      <c r="R2228" s="2">
        <v>0.999</v>
      </c>
      <c r="S2228" s="2">
        <v>0.99399999999999999</v>
      </c>
      <c r="T2228" s="2">
        <v>9.0999999999999998E-2</v>
      </c>
      <c r="U2228" s="2">
        <v>0.28999999999999998</v>
      </c>
      <c r="V2228" s="2">
        <v>0.24399999999999999</v>
      </c>
      <c r="W2228" s="2">
        <v>0.189</v>
      </c>
      <c r="X2228" s="2">
        <v>0.46</v>
      </c>
      <c r="Y2228" s="2">
        <v>0.38200000000000001</v>
      </c>
      <c r="Z2228" s="2">
        <v>0.24399999999999999</v>
      </c>
      <c r="AA2228" s="2">
        <v>0.94799999999999995</v>
      </c>
      <c r="AB2228" s="2">
        <v>1</v>
      </c>
      <c r="AC2228" s="2">
        <v>0.90600000000000003</v>
      </c>
      <c r="AD2228" s="2">
        <v>0.38300000000000001</v>
      </c>
      <c r="AE2228" s="2">
        <v>0.80400000000000005</v>
      </c>
      <c r="AF2228" s="2">
        <v>2E-3</v>
      </c>
      <c r="AG2228" s="2">
        <v>1E-3</v>
      </c>
      <c r="AH2228" s="2">
        <v>0.59099999999999997</v>
      </c>
      <c r="AI2228" s="2">
        <v>0</v>
      </c>
      <c r="AJ2228" s="2">
        <v>0</v>
      </c>
      <c r="AK2228">
        <v>603412</v>
      </c>
      <c r="AL2228">
        <v>208.85</v>
      </c>
      <c r="AM2228" t="s">
        <v>55</v>
      </c>
      <c r="AN2228" s="3">
        <v>0.71710000000000007</v>
      </c>
      <c r="AO2228" s="3">
        <v>1.1854956769216839E-2</v>
      </c>
      <c r="AP2228" s="3">
        <v>0.71672391203809371</v>
      </c>
      <c r="AQ2228" s="3">
        <v>1.181047467692492E-2</v>
      </c>
      <c r="AR2228" s="3">
        <v>0.79267539999999992</v>
      </c>
      <c r="AS2228" s="3">
        <v>1.048120349196599E-2</v>
      </c>
      <c r="AT2228" s="10">
        <v>7.4028968811035156E-3</v>
      </c>
      <c r="AU2228" s="1">
        <v>369.44140625</v>
      </c>
      <c r="AV2228" s="5">
        <v>1350822.544283414</v>
      </c>
      <c r="AW2228" s="9">
        <v>2.0367369651794429</v>
      </c>
      <c r="AX2228">
        <v>16</v>
      </c>
      <c r="AY2228" t="s">
        <v>50</v>
      </c>
      <c r="AZ2228" s="9">
        <f>AVERAGE(MainTable[[#This Row],[f1]:[f4]])</f>
        <v>0.65820000000000012</v>
      </c>
      <c r="BA2228" s="9">
        <f>AVERAGE(MainTable[[#This Row],[l1]:[l3]])</f>
        <v>0.20833333333333334</v>
      </c>
      <c r="BB2228" s="9">
        <f>AVERAGE(MainTable[[#This Row],[n1]:[lsc]])</f>
        <v>0.53716666666666668</v>
      </c>
      <c r="BC2228" s="9">
        <f>AVERAGE(MainTable[[#This Row],[density]:[clsCoef]])</f>
        <v>0.64450000000000007</v>
      </c>
      <c r="BD2228" s="9">
        <f>AVERAGE(MainTable[[#This Row],[t2]:[t4]])</f>
        <v>0.19799999999999998</v>
      </c>
      <c r="BE2228" s="9">
        <f>AVERAGE(MainTable[[#This Row],[c1]:[c2]])</f>
        <v>0</v>
      </c>
      <c r="BF2228" s="9">
        <f>AVERAGE(MainTable[[#This Row],[n3]], MainTable[[#This Row],[n1]], MainTable[[#This Row],[n4]])</f>
        <v>0.27166666666666667</v>
      </c>
      <c r="BG2228" s="9" t="str">
        <f>VLOOKUP(MainTable[[#This Row],[model]],ModelNames,4,FALSE)</f>
        <v>Tree Ensemble</v>
      </c>
      <c r="BH2228" s="9" cm="1">
        <f t="array" ref="BH2228">MEDIAN(IF($AM$2:$AM$2385=AM2228,$AN$2:$AN$2385))</f>
        <v>0.88267425723439863</v>
      </c>
      <c r="BI2228" s="9" t="str" cm="1">
        <f t="array" ref="BI2228">LEFT(A2228, MIN(IFERROR(FIND({"_binarized","_clean","_converted"}, A2228), LEN(A2228)+1))-1)</f>
        <v>heloc</v>
      </c>
    </row>
    <row r="2229" spans="1:61" x14ac:dyDescent="0.25">
      <c r="A2229" t="s">
        <v>147</v>
      </c>
      <c r="B2229" s="6">
        <v>5188</v>
      </c>
      <c r="C2229">
        <v>21</v>
      </c>
      <c r="D2229">
        <v>20</v>
      </c>
      <c r="E2229">
        <v>0</v>
      </c>
      <c r="F2229" s="1">
        <v>1</v>
      </c>
      <c r="G2229">
        <v>0</v>
      </c>
      <c r="H2229">
        <v>0</v>
      </c>
      <c r="I2229" s="1">
        <v>8.6362890502309302</v>
      </c>
      <c r="J2229" s="1">
        <v>3.3025860658234629</v>
      </c>
      <c r="K2229" s="1">
        <v>1.4703950036092861</v>
      </c>
      <c r="L2229" s="1">
        <v>6.7949000000000002</v>
      </c>
      <c r="M2229" s="1">
        <v>3.0884</v>
      </c>
      <c r="N2229" s="2">
        <v>0.28899999999999998</v>
      </c>
      <c r="O2229" s="2">
        <v>0.37</v>
      </c>
      <c r="P2229" s="2">
        <v>0.17299999999999999</v>
      </c>
      <c r="Q2229" s="2">
        <v>0</v>
      </c>
      <c r="R2229" s="2">
        <v>0.65200000000000002</v>
      </c>
      <c r="S2229" s="2">
        <v>0.64600000000000002</v>
      </c>
      <c r="T2229" s="2">
        <v>4.0000000000000001E-3</v>
      </c>
      <c r="U2229" s="2">
        <v>0.152</v>
      </c>
      <c r="V2229" s="2">
        <v>9.6000000000000002E-2</v>
      </c>
      <c r="W2229" s="2">
        <v>0.10299999999999999</v>
      </c>
      <c r="X2229" s="2">
        <v>0.188</v>
      </c>
      <c r="Y2229" s="2">
        <v>0.20799999999999999</v>
      </c>
      <c r="Z2229" s="2">
        <v>0.13500000000000001</v>
      </c>
      <c r="AA2229" s="2">
        <v>0.433</v>
      </c>
      <c r="AB2229" s="2">
        <v>0.95899999999999996</v>
      </c>
      <c r="AC2229" s="2">
        <v>0.85099999999999998</v>
      </c>
      <c r="AD2229" s="2">
        <v>0.21299999999999999</v>
      </c>
      <c r="AE2229" s="2">
        <v>0.76600000000000001</v>
      </c>
      <c r="AF2229" s="2">
        <v>4.0000000000000001E-3</v>
      </c>
      <c r="AG2229" s="2">
        <v>2E-3</v>
      </c>
      <c r="AH2229" s="2">
        <v>0.4</v>
      </c>
      <c r="AI2229" s="2">
        <v>0</v>
      </c>
      <c r="AJ2229" s="2">
        <v>0</v>
      </c>
      <c r="AK2229">
        <v>354676</v>
      </c>
      <c r="AL2229">
        <v>38.36</v>
      </c>
      <c r="AM2229" t="s">
        <v>63</v>
      </c>
      <c r="AN2229" s="3">
        <v>0.71646237572068538</v>
      </c>
      <c r="AO2229" s="3">
        <v>6.285362244157067E-3</v>
      </c>
      <c r="AP2229" s="3">
        <v>0.69446564716091674</v>
      </c>
      <c r="AQ2229" s="3">
        <v>7.5448045674114663E-3</v>
      </c>
      <c r="AR2229" s="3">
        <v>0.83831174864453628</v>
      </c>
      <c r="AS2229" s="3">
        <v>9.5514309254162901E-3</v>
      </c>
      <c r="AT2229" s="10">
        <v>2.0273924E-3</v>
      </c>
      <c r="AU2229" s="1">
        <v>310.29296875</v>
      </c>
      <c r="AV2229" s="5">
        <v>2559938.585288411</v>
      </c>
      <c r="AW2229" s="9">
        <v>4.6456336975097663E-2</v>
      </c>
      <c r="AX2229">
        <v>4</v>
      </c>
      <c r="AY2229" t="s">
        <v>50</v>
      </c>
      <c r="AZ2229" s="9">
        <f>AVERAGE(MainTable[[#This Row],[f1]:[f4]])</f>
        <v>0.36819999999999997</v>
      </c>
      <c r="BA2229" s="9">
        <f>AVERAGE(MainTable[[#This Row],[l1]:[l3]])</f>
        <v>8.4000000000000005E-2</v>
      </c>
      <c r="BB2229" s="9">
        <f>AVERAGE(MainTable[[#This Row],[n1]:[lsc]])</f>
        <v>0.33766666666666662</v>
      </c>
      <c r="BC2229" s="9">
        <f>AVERAGE(MainTable[[#This Row],[density]:[clsCoef]])</f>
        <v>0.53200000000000003</v>
      </c>
      <c r="BD2229" s="9">
        <f>AVERAGE(MainTable[[#This Row],[t2]:[t4]])</f>
        <v>0.13533333333333333</v>
      </c>
      <c r="BE2229" s="9">
        <f>AVERAGE(MainTable[[#This Row],[c1]:[c2]])</f>
        <v>0</v>
      </c>
      <c r="BF2229" s="9">
        <f>AVERAGE(MainTable[[#This Row],[n3]], MainTable[[#This Row],[n1]], MainTable[[#This Row],[n4]])</f>
        <v>0.14866666666666667</v>
      </c>
      <c r="BG2229" s="9" t="str">
        <f>VLOOKUP(MainTable[[#This Row],[model]],ModelNames,4,FALSE)</f>
        <v>Probabilistic</v>
      </c>
      <c r="BH2229" s="9" cm="1">
        <f t="array" ref="BH2229">MEDIAN(IF($AM$2:$AM$2385=AM2229,$AN$2:$AN$2385))</f>
        <v>0.73750000000000004</v>
      </c>
      <c r="BI2229" s="9" t="str" cm="1">
        <f t="array" ref="BI2229">LEFT(A2229, MIN(IFERROR(FIND({"_binarized","_clean","_converted"}, A2229), LEN(A2229)+1))-1)</f>
        <v>kdd_ipums_la_97_small</v>
      </c>
    </row>
    <row r="2230" spans="1:61" x14ac:dyDescent="0.25">
      <c r="A2230" t="s">
        <v>176</v>
      </c>
      <c r="B2230" s="6">
        <v>5832</v>
      </c>
      <c r="C2230">
        <v>309</v>
      </c>
      <c r="D2230">
        <v>308</v>
      </c>
      <c r="E2230">
        <v>0</v>
      </c>
      <c r="F2230" s="1">
        <v>1</v>
      </c>
      <c r="G2230">
        <v>0</v>
      </c>
      <c r="H2230">
        <v>0</v>
      </c>
      <c r="I2230" s="1">
        <v>355.34736757260077</v>
      </c>
      <c r="J2230" s="1">
        <v>102.2759945545363</v>
      </c>
      <c r="K2230" s="1">
        <v>2.981846457024135</v>
      </c>
      <c r="L2230" s="1">
        <v>52.991799999999998</v>
      </c>
      <c r="M2230" s="1">
        <v>8.3987999999999996</v>
      </c>
      <c r="N2230" s="2">
        <v>0.435</v>
      </c>
      <c r="O2230" s="2">
        <v>0.68300000000000005</v>
      </c>
      <c r="P2230" s="2">
        <v>0.33900000000000002</v>
      </c>
      <c r="Q2230" s="2">
        <v>0</v>
      </c>
      <c r="R2230" s="2">
        <v>0.99199999999999999</v>
      </c>
      <c r="S2230" s="2">
        <v>0.74</v>
      </c>
      <c r="T2230" s="2">
        <v>2.9000000000000001E-2</v>
      </c>
      <c r="U2230" s="2">
        <v>0.245</v>
      </c>
      <c r="V2230" s="2">
        <v>0.193</v>
      </c>
      <c r="W2230" s="2">
        <v>0.17</v>
      </c>
      <c r="X2230" s="2">
        <v>0.49</v>
      </c>
      <c r="Y2230" s="2">
        <v>0.34</v>
      </c>
      <c r="Z2230" s="2">
        <v>0.159</v>
      </c>
      <c r="AA2230" s="2">
        <v>0.998</v>
      </c>
      <c r="AB2230" s="2">
        <v>0.999</v>
      </c>
      <c r="AC2230" s="2">
        <v>0.98199999999999998</v>
      </c>
      <c r="AD2230" s="2">
        <v>0.63400000000000001</v>
      </c>
      <c r="AE2230" s="2">
        <v>0.93100000000000005</v>
      </c>
      <c r="AF2230" s="2">
        <v>5.2999999999999999E-2</v>
      </c>
      <c r="AG2230" s="2">
        <v>0.03</v>
      </c>
      <c r="AH2230" s="2">
        <v>0.57099999999999995</v>
      </c>
      <c r="AI2230" s="2">
        <v>0</v>
      </c>
      <c r="AJ2230" s="2">
        <v>0</v>
      </c>
      <c r="AK2230">
        <v>14189014</v>
      </c>
      <c r="AL2230">
        <v>497.3</v>
      </c>
      <c r="AM2230" t="s">
        <v>57</v>
      </c>
      <c r="AN2230" s="3">
        <v>0.71519193486987054</v>
      </c>
      <c r="AO2230" s="3">
        <v>9.0658750489134351E-3</v>
      </c>
      <c r="AP2230" s="3">
        <v>0.71502983613422777</v>
      </c>
      <c r="AQ2230" s="3">
        <v>8.9330861518521609E-3</v>
      </c>
      <c r="AR2230" s="3">
        <v>0.70150985130238142</v>
      </c>
      <c r="AS2230" s="3">
        <v>1.421598281958867E-2</v>
      </c>
      <c r="AT2230" s="10">
        <v>7.7905654907226563E-3</v>
      </c>
      <c r="AU2230" s="1">
        <v>539.67578125</v>
      </c>
      <c r="AV2230" s="5">
        <v>748982.85714285716</v>
      </c>
      <c r="AW2230" s="9">
        <v>11.08721566200256</v>
      </c>
      <c r="AX2230">
        <v>24</v>
      </c>
      <c r="AY2230" t="s">
        <v>50</v>
      </c>
      <c r="AZ2230" s="9">
        <f>AVERAGE(MainTable[[#This Row],[f1]:[f4]])</f>
        <v>0.55080000000000007</v>
      </c>
      <c r="BA2230" s="9">
        <f>AVERAGE(MainTable[[#This Row],[l1]:[l3]])</f>
        <v>0.15566666666666668</v>
      </c>
      <c r="BB2230" s="9">
        <f>AVERAGE(MainTable[[#This Row],[n1]:[lsc]])</f>
        <v>0.52600000000000002</v>
      </c>
      <c r="BC2230" s="9">
        <f>AVERAGE(MainTable[[#This Row],[density]:[clsCoef]])</f>
        <v>0.80800000000000005</v>
      </c>
      <c r="BD2230" s="9">
        <f>AVERAGE(MainTable[[#This Row],[t2]:[t4]])</f>
        <v>0.21799999999999997</v>
      </c>
      <c r="BE2230" s="9">
        <f>AVERAGE(MainTable[[#This Row],[c1]:[c2]])</f>
        <v>0</v>
      </c>
      <c r="BF2230" s="9">
        <f>AVERAGE(MainTable[[#This Row],[n3]], MainTable[[#This Row],[n1]], MainTable[[#This Row],[n4]])</f>
        <v>0.223</v>
      </c>
      <c r="BG2230" s="9" t="str">
        <f>VLOOKUP(MainTable[[#This Row],[model]],ModelNames,4,FALSE)</f>
        <v>Tree-based</v>
      </c>
      <c r="BH2230" s="9" cm="1">
        <f t="array" ref="BH2230">MEDIAN(IF($AM$2:$AM$2385=AM2230,$AN$2:$AN$2385))</f>
        <v>0.84387062005572167</v>
      </c>
      <c r="BI2230" s="9" t="str" cm="1">
        <f t="array" ref="BI2230">LEFT(A2230, MIN(IFERROR(FIND({"_binarized","_clean","_converted"}, A2230), LEN(A2230)+1))-1)</f>
        <v>philippine</v>
      </c>
    </row>
    <row r="2231" spans="1:61" x14ac:dyDescent="0.25">
      <c r="A2231" t="s">
        <v>142</v>
      </c>
      <c r="B2231" s="6">
        <v>57580</v>
      </c>
      <c r="C2231">
        <v>55</v>
      </c>
      <c r="D2231">
        <v>54</v>
      </c>
      <c r="E2231">
        <v>0</v>
      </c>
      <c r="F2231" s="1">
        <v>1</v>
      </c>
      <c r="G2231">
        <v>0</v>
      </c>
      <c r="H2231">
        <v>0</v>
      </c>
      <c r="I2231" s="1">
        <v>238.44313131318179</v>
      </c>
      <c r="J2231" s="1">
        <v>18.97096984632887</v>
      </c>
      <c r="K2231" s="1">
        <v>1.4538211215154631</v>
      </c>
      <c r="L2231" s="1">
        <v>58.812800000000003</v>
      </c>
      <c r="M2231" s="1">
        <v>14.990600000000001</v>
      </c>
      <c r="N2231" s="2">
        <v>0.47499999999999998</v>
      </c>
      <c r="O2231" s="2">
        <v>0.79500000000000004</v>
      </c>
      <c r="P2231" s="2">
        <v>0.41599999999999998</v>
      </c>
      <c r="Q2231" s="2">
        <v>0</v>
      </c>
      <c r="R2231" s="2">
        <v>0.99299999999999999</v>
      </c>
      <c r="S2231" s="2">
        <v>0.97</v>
      </c>
      <c r="T2231" s="2">
        <v>6.4000000000000001E-2</v>
      </c>
      <c r="U2231" s="2">
        <v>0.27300000000000002</v>
      </c>
      <c r="V2231" s="2">
        <v>0.223</v>
      </c>
      <c r="W2231" s="2">
        <v>0.17899999999999999</v>
      </c>
      <c r="X2231" s="2">
        <v>0.48099999999999998</v>
      </c>
      <c r="Y2231" s="2">
        <v>0.35699999999999998</v>
      </c>
      <c r="Z2231" s="2">
        <v>0.186</v>
      </c>
      <c r="AA2231" s="2">
        <v>0.998</v>
      </c>
      <c r="AB2231" s="2">
        <v>1</v>
      </c>
      <c r="AC2231" s="2">
        <v>0.998</v>
      </c>
      <c r="AD2231" s="2">
        <v>0.80100000000000005</v>
      </c>
      <c r="AE2231" s="2">
        <v>0.98099999999999998</v>
      </c>
      <c r="AF2231" s="2">
        <v>4.0000000000000001E-3</v>
      </c>
      <c r="AG2231" s="2">
        <v>3.0000000000000001E-3</v>
      </c>
      <c r="AH2231" s="2">
        <v>0.72199999999999998</v>
      </c>
      <c r="AI2231" s="2">
        <v>0</v>
      </c>
      <c r="AJ2231" s="2">
        <v>0</v>
      </c>
      <c r="AK2231">
        <v>26370967</v>
      </c>
      <c r="AL2231">
        <v>1214.25</v>
      </c>
      <c r="AM2231" t="s">
        <v>61</v>
      </c>
      <c r="AN2231" s="3">
        <v>0.71321639458145181</v>
      </c>
      <c r="AO2231" s="3">
        <v>4.4510733119748147E-3</v>
      </c>
      <c r="AP2231" s="3">
        <v>0.7110650013606552</v>
      </c>
      <c r="AQ2231" s="3">
        <v>4.6176863744044451E-3</v>
      </c>
      <c r="AR2231" s="3">
        <v>0.79465026293212604</v>
      </c>
      <c r="AS2231" s="3">
        <v>4.9253570126389498E-3</v>
      </c>
      <c r="AT2231" s="10">
        <v>4.5458316802978523E-2</v>
      </c>
      <c r="AU2231" s="1">
        <v>842.203125</v>
      </c>
      <c r="AV2231" s="5">
        <v>1266654.906066105</v>
      </c>
      <c r="AW2231" s="9">
        <v>0.32410120964050287</v>
      </c>
      <c r="AX2231">
        <v>4</v>
      </c>
      <c r="AY2231" t="s">
        <v>50</v>
      </c>
      <c r="AZ2231" s="9">
        <f>AVERAGE(MainTable[[#This Row],[f1]:[f4]])</f>
        <v>0.63480000000000003</v>
      </c>
      <c r="BA2231" s="9">
        <f>AVERAGE(MainTable[[#This Row],[l1]:[l3]])</f>
        <v>0.18666666666666668</v>
      </c>
      <c r="BB2231" s="9">
        <f>AVERAGE(MainTable[[#This Row],[n1]:[lsc]])</f>
        <v>0.53349999999999997</v>
      </c>
      <c r="BC2231" s="9">
        <f>AVERAGE(MainTable[[#This Row],[density]:[clsCoef]])</f>
        <v>0.89949999999999997</v>
      </c>
      <c r="BD2231" s="9">
        <f>AVERAGE(MainTable[[#This Row],[t2]:[t4]])</f>
        <v>0.24299999999999999</v>
      </c>
      <c r="BE2231" s="9">
        <f>AVERAGE(MainTable[[#This Row],[c1]:[c2]])</f>
        <v>0</v>
      </c>
      <c r="BF2231" s="9">
        <f>AVERAGE(MainTable[[#This Row],[n3]], MainTable[[#This Row],[n1]], MainTable[[#This Row],[n4]])</f>
        <v>0.24066666666666667</v>
      </c>
      <c r="BG2231" s="9" t="str">
        <f>VLOOKUP(MainTable[[#This Row],[model]],ModelNames,4,FALSE)</f>
        <v>Discriminant</v>
      </c>
      <c r="BH2231" s="9" cm="1">
        <f t="array" ref="BH2231">MEDIAN(IF($AM$2:$AM$2385=AM2231,$AN$2:$AN$2385))</f>
        <v>0.82848361206198695</v>
      </c>
      <c r="BI2231" s="9" t="str" cm="1">
        <f t="array" ref="BI2231">LEFT(A2231, MIN(IFERROR(FIND({"_binarized","_clean","_converted"}, A2231), LEN(A2231)+1))-1)</f>
        <v>jannis</v>
      </c>
    </row>
    <row r="2232" spans="1:61" x14ac:dyDescent="0.25">
      <c r="A2232" t="s">
        <v>88</v>
      </c>
      <c r="B2232" s="6">
        <v>3434</v>
      </c>
      <c r="C2232">
        <v>420</v>
      </c>
      <c r="D2232">
        <v>419</v>
      </c>
      <c r="E2232">
        <v>0</v>
      </c>
      <c r="F2232" s="1">
        <v>1</v>
      </c>
      <c r="G2232">
        <v>0</v>
      </c>
      <c r="H2232">
        <v>0</v>
      </c>
      <c r="I2232" s="1">
        <v>1000000</v>
      </c>
      <c r="J2232" s="1">
        <v>129.48102905461789</v>
      </c>
      <c r="K2232" s="1">
        <v>7.3197246915285641</v>
      </c>
      <c r="L2232" s="1">
        <v>71.322599999999994</v>
      </c>
      <c r="M2232" s="1">
        <v>10.662599999999999</v>
      </c>
      <c r="N2232" s="2">
        <v>0.33900000000000002</v>
      </c>
      <c r="O2232" s="2">
        <v>0.86099999999999999</v>
      </c>
      <c r="P2232" s="2">
        <v>0.23300000000000001</v>
      </c>
      <c r="Q2232" s="2">
        <v>0</v>
      </c>
      <c r="R2232" s="2">
        <v>0.99</v>
      </c>
      <c r="S2232" s="2">
        <v>0.60899999999999999</v>
      </c>
      <c r="T2232" s="2">
        <v>1.4E-2</v>
      </c>
      <c r="U2232" s="2">
        <v>0.17199999999999999</v>
      </c>
      <c r="V2232" s="2">
        <v>0.121</v>
      </c>
      <c r="W2232" s="2">
        <v>0.13500000000000001</v>
      </c>
      <c r="X2232" s="2">
        <v>0.41799999999999998</v>
      </c>
      <c r="Y2232" s="2">
        <v>0.246</v>
      </c>
      <c r="Z2232" s="2">
        <v>0.16400000000000001</v>
      </c>
      <c r="AA2232" s="2">
        <v>0.76200000000000001</v>
      </c>
      <c r="AB2232" s="2">
        <v>0.999</v>
      </c>
      <c r="AC2232" s="2">
        <v>0.58899999999999997</v>
      </c>
      <c r="AD2232" s="2">
        <v>6.7000000000000004E-2</v>
      </c>
      <c r="AE2232" s="2">
        <v>0.55100000000000005</v>
      </c>
      <c r="AF2232" s="2">
        <v>0.122</v>
      </c>
      <c r="AG2232" s="2">
        <v>4.2999999999999997E-2</v>
      </c>
      <c r="AH2232" s="2">
        <v>0.35299999999999998</v>
      </c>
      <c r="AI2232" s="2">
        <v>0</v>
      </c>
      <c r="AJ2232" s="2">
        <v>0</v>
      </c>
      <c r="AK2232">
        <v>6884892</v>
      </c>
      <c r="AL2232">
        <v>271.8</v>
      </c>
      <c r="AM2232" t="s">
        <v>60</v>
      </c>
      <c r="AN2232" s="3">
        <v>0.7131560297231806</v>
      </c>
      <c r="AO2232" s="3">
        <v>1.3675670114624309E-2</v>
      </c>
      <c r="AP2232" s="3">
        <v>0.71250424338728902</v>
      </c>
      <c r="AQ2232" s="3">
        <v>1.3647995312729351E-2</v>
      </c>
      <c r="AR2232" s="3">
        <v>0.77656318350979769</v>
      </c>
      <c r="AS2232" s="3">
        <v>9.6894313519145826E-3</v>
      </c>
      <c r="AT2232" s="10">
        <v>5.3546428680419922E-3</v>
      </c>
      <c r="AU2232" s="1">
        <v>418.67578125</v>
      </c>
      <c r="AV2232" s="5">
        <v>641499.36506522994</v>
      </c>
      <c r="AW2232" s="9">
        <v>1.724994421005249</v>
      </c>
      <c r="AX2232">
        <v>16</v>
      </c>
      <c r="AY2232" t="s">
        <v>50</v>
      </c>
      <c r="AZ2232" s="9">
        <f>AVERAGE(MainTable[[#This Row],[f1]:[f4]])</f>
        <v>0.53859999999999997</v>
      </c>
      <c r="BA2232" s="9">
        <f>AVERAGE(MainTable[[#This Row],[l1]:[l3]])</f>
        <v>0.10233333333333333</v>
      </c>
      <c r="BB2232" s="9">
        <f>AVERAGE(MainTable[[#This Row],[n1]:[lsc]])</f>
        <v>0.45400000000000001</v>
      </c>
      <c r="BC2232" s="9">
        <f>AVERAGE(MainTable[[#This Row],[density]:[clsCoef]])</f>
        <v>0.32799999999999996</v>
      </c>
      <c r="BD2232" s="9">
        <f>AVERAGE(MainTable[[#This Row],[t2]:[t4]])</f>
        <v>0.17266666666666666</v>
      </c>
      <c r="BE2232" s="9">
        <f>AVERAGE(MainTable[[#This Row],[c1]:[c2]])</f>
        <v>0</v>
      </c>
      <c r="BF2232" s="9">
        <f>AVERAGE(MainTable[[#This Row],[n3]], MainTable[[#This Row],[n1]], MainTable[[#This Row],[n4]])</f>
        <v>0.18166666666666667</v>
      </c>
      <c r="BG2232" s="9" t="str">
        <f>VLOOKUP(MainTable[[#This Row],[model]],ModelNames,4,FALSE)</f>
        <v>Linear</v>
      </c>
      <c r="BH2232" s="9" cm="1">
        <f t="array" ref="BH2232">MEDIAN(IF($AM$2:$AM$2385=AM2232,$AN$2:$AN$2385))</f>
        <v>0.84154689776823377</v>
      </c>
      <c r="BI2232" s="9" t="str" cm="1">
        <f t="array" ref="BI2232">LEFT(A2232, MIN(IFERROR(FIND({"_binarized","_clean","_converted"}, A2232), LEN(A2232)+1))-1)</f>
        <v>bioresponse</v>
      </c>
    </row>
    <row r="2233" spans="1:61" x14ac:dyDescent="0.25">
      <c r="A2233" t="s">
        <v>129</v>
      </c>
      <c r="B2233" s="6">
        <v>10000</v>
      </c>
      <c r="C2233">
        <v>23</v>
      </c>
      <c r="D2233">
        <v>22</v>
      </c>
      <c r="E2233">
        <v>0</v>
      </c>
      <c r="F2233" s="1">
        <v>1</v>
      </c>
      <c r="G2233">
        <v>0</v>
      </c>
      <c r="H2233">
        <v>0</v>
      </c>
      <c r="I2233" s="1">
        <v>115.4866612906209</v>
      </c>
      <c r="J2233" s="1">
        <v>9.6802261225928063</v>
      </c>
      <c r="K2233" s="1">
        <v>1.3779031246366149</v>
      </c>
      <c r="L2233" s="1">
        <v>37.789499999999997</v>
      </c>
      <c r="M2233" s="1">
        <v>15.8163</v>
      </c>
      <c r="N2233" s="2">
        <v>0.44700000000000001</v>
      </c>
      <c r="O2233" s="2">
        <v>0.83599999999999997</v>
      </c>
      <c r="P2233" s="2">
        <v>0.46</v>
      </c>
      <c r="Q2233" s="2">
        <v>2E-3</v>
      </c>
      <c r="R2233" s="2">
        <v>0.999</v>
      </c>
      <c r="S2233" s="2">
        <v>0.99399999999999999</v>
      </c>
      <c r="T2233" s="2">
        <v>9.0999999999999998E-2</v>
      </c>
      <c r="U2233" s="2">
        <v>0.28999999999999998</v>
      </c>
      <c r="V2233" s="2">
        <v>0.24399999999999999</v>
      </c>
      <c r="W2233" s="2">
        <v>0.189</v>
      </c>
      <c r="X2233" s="2">
        <v>0.46</v>
      </c>
      <c r="Y2233" s="2">
        <v>0.38200000000000001</v>
      </c>
      <c r="Z2233" s="2">
        <v>0.24399999999999999</v>
      </c>
      <c r="AA2233" s="2">
        <v>0.94799999999999995</v>
      </c>
      <c r="AB2233" s="2">
        <v>1</v>
      </c>
      <c r="AC2233" s="2">
        <v>0.90600000000000003</v>
      </c>
      <c r="AD2233" s="2">
        <v>0.38300000000000001</v>
      </c>
      <c r="AE2233" s="2">
        <v>0.80400000000000005</v>
      </c>
      <c r="AF2233" s="2">
        <v>2E-3</v>
      </c>
      <c r="AG2233" s="2">
        <v>1E-3</v>
      </c>
      <c r="AH2233" s="2">
        <v>0.59099999999999997</v>
      </c>
      <c r="AI2233" s="2">
        <v>0</v>
      </c>
      <c r="AJ2233" s="2">
        <v>0</v>
      </c>
      <c r="AK2233">
        <v>603412</v>
      </c>
      <c r="AL2233">
        <v>208.85</v>
      </c>
      <c r="AM2233" t="s">
        <v>62</v>
      </c>
      <c r="AN2233" s="3">
        <v>0.71240000000000003</v>
      </c>
      <c r="AO2233" s="3">
        <v>1.0101485039339501E-2</v>
      </c>
      <c r="AP2233" s="3">
        <v>0.71221059734358261</v>
      </c>
      <c r="AQ2233" s="3">
        <v>1.0081712481759569E-2</v>
      </c>
      <c r="AT2233" s="10">
        <v>2.017736434936523E-3</v>
      </c>
      <c r="AU2233" s="1">
        <v>381.17578125</v>
      </c>
      <c r="AV2233" s="5">
        <v>4956048.6825002953</v>
      </c>
      <c r="AW2233" s="9">
        <v>0.44026684761047358</v>
      </c>
      <c r="AX2233">
        <v>6</v>
      </c>
      <c r="AY2233" t="s">
        <v>50</v>
      </c>
      <c r="AZ2233" s="9">
        <f>AVERAGE(MainTable[[#This Row],[f1]:[f4]])</f>
        <v>0.65820000000000012</v>
      </c>
      <c r="BA2233" s="9">
        <f>AVERAGE(MainTable[[#This Row],[l1]:[l3]])</f>
        <v>0.20833333333333334</v>
      </c>
      <c r="BB2233" s="9">
        <f>AVERAGE(MainTable[[#This Row],[n1]:[lsc]])</f>
        <v>0.53716666666666668</v>
      </c>
      <c r="BC2233" s="9">
        <f>AVERAGE(MainTable[[#This Row],[density]:[clsCoef]])</f>
        <v>0.64450000000000007</v>
      </c>
      <c r="BD2233" s="9">
        <f>AVERAGE(MainTable[[#This Row],[t2]:[t4]])</f>
        <v>0.19799999999999998</v>
      </c>
      <c r="BE2233" s="9">
        <f>AVERAGE(MainTable[[#This Row],[c1]:[c2]])</f>
        <v>0</v>
      </c>
      <c r="BF2233" s="9">
        <f>AVERAGE(MainTable[[#This Row],[n3]], MainTable[[#This Row],[n1]], MainTable[[#This Row],[n4]])</f>
        <v>0.27166666666666667</v>
      </c>
      <c r="BG2233" s="9" t="str">
        <f>VLOOKUP(MainTable[[#This Row],[model]],ModelNames,4,FALSE)</f>
        <v>Linear</v>
      </c>
      <c r="BH2233" s="9" cm="1">
        <f t="array" ref="BH2233">MEDIAN(IF($AM$2:$AM$2385=AM2233,$AN$2:$AN$2385))</f>
        <v>0.84909999999999997</v>
      </c>
      <c r="BI2233" s="9" t="str" cm="1">
        <f t="array" ref="BI2233">LEFT(A2233, MIN(IFERROR(FIND({"_binarized","_clean","_converted"}, A2233), LEN(A2233)+1))-1)</f>
        <v>heloc</v>
      </c>
    </row>
    <row r="2234" spans="1:61" x14ac:dyDescent="0.25">
      <c r="A2234" t="s">
        <v>129</v>
      </c>
      <c r="B2234" s="6">
        <v>10000</v>
      </c>
      <c r="C2234">
        <v>23</v>
      </c>
      <c r="D2234">
        <v>22</v>
      </c>
      <c r="E2234">
        <v>0</v>
      </c>
      <c r="F2234" s="1">
        <v>1</v>
      </c>
      <c r="G2234">
        <v>0</v>
      </c>
      <c r="H2234">
        <v>0</v>
      </c>
      <c r="I2234" s="1">
        <v>115.4866612906209</v>
      </c>
      <c r="J2234" s="1">
        <v>9.6802261225928063</v>
      </c>
      <c r="K2234" s="1">
        <v>1.3779031246366149</v>
      </c>
      <c r="L2234" s="1">
        <v>37.789499999999997</v>
      </c>
      <c r="M2234" s="1">
        <v>15.8163</v>
      </c>
      <c r="N2234" s="2">
        <v>0.44700000000000001</v>
      </c>
      <c r="O2234" s="2">
        <v>0.83599999999999997</v>
      </c>
      <c r="P2234" s="2">
        <v>0.46</v>
      </c>
      <c r="Q2234" s="2">
        <v>2E-3</v>
      </c>
      <c r="R2234" s="2">
        <v>0.999</v>
      </c>
      <c r="S2234" s="2">
        <v>0.99399999999999999</v>
      </c>
      <c r="T2234" s="2">
        <v>9.0999999999999998E-2</v>
      </c>
      <c r="U2234" s="2">
        <v>0.28999999999999998</v>
      </c>
      <c r="V2234" s="2">
        <v>0.24399999999999999</v>
      </c>
      <c r="W2234" s="2">
        <v>0.189</v>
      </c>
      <c r="X2234" s="2">
        <v>0.46</v>
      </c>
      <c r="Y2234" s="2">
        <v>0.38200000000000001</v>
      </c>
      <c r="Z2234" s="2">
        <v>0.24399999999999999</v>
      </c>
      <c r="AA2234" s="2">
        <v>0.94799999999999995</v>
      </c>
      <c r="AB2234" s="2">
        <v>1</v>
      </c>
      <c r="AC2234" s="2">
        <v>0.90600000000000003</v>
      </c>
      <c r="AD2234" s="2">
        <v>0.38300000000000001</v>
      </c>
      <c r="AE2234" s="2">
        <v>0.80400000000000005</v>
      </c>
      <c r="AF2234" s="2">
        <v>2E-3</v>
      </c>
      <c r="AG2234" s="2">
        <v>1E-3</v>
      </c>
      <c r="AH2234" s="2">
        <v>0.59099999999999997</v>
      </c>
      <c r="AI2234" s="2">
        <v>0</v>
      </c>
      <c r="AJ2234" s="2">
        <v>0</v>
      </c>
      <c r="AK2234">
        <v>603412</v>
      </c>
      <c r="AL2234">
        <v>208.85</v>
      </c>
      <c r="AM2234" t="s">
        <v>56</v>
      </c>
      <c r="AN2234" s="3">
        <v>0.71130000000000004</v>
      </c>
      <c r="AO2234" s="3">
        <v>1.129424632279641E-2</v>
      </c>
      <c r="AP2234" s="3">
        <v>0.71115475586487975</v>
      </c>
      <c r="AQ2234" s="3">
        <v>1.125549133044644E-2</v>
      </c>
      <c r="AR2234" s="3">
        <v>0.77933999999999992</v>
      </c>
      <c r="AS2234" s="3">
        <v>8.7519950182801138E-3</v>
      </c>
      <c r="AT2234" s="10">
        <v>1.8763542175292971E-3</v>
      </c>
      <c r="AU2234" s="1">
        <v>373.75390625</v>
      </c>
      <c r="AV2234" s="5">
        <v>5329484.1168996189</v>
      </c>
      <c r="AW2234" s="9">
        <v>0.76455068588256836</v>
      </c>
      <c r="AX2234">
        <v>10</v>
      </c>
      <c r="AY2234" t="s">
        <v>50</v>
      </c>
      <c r="AZ2234" s="9">
        <f>AVERAGE(MainTable[[#This Row],[f1]:[f4]])</f>
        <v>0.65820000000000012</v>
      </c>
      <c r="BA2234" s="9">
        <f>AVERAGE(MainTable[[#This Row],[l1]:[l3]])</f>
        <v>0.20833333333333334</v>
      </c>
      <c r="BB2234" s="9">
        <f>AVERAGE(MainTable[[#This Row],[n1]:[lsc]])</f>
        <v>0.53716666666666668</v>
      </c>
      <c r="BC2234" s="9">
        <f>AVERAGE(MainTable[[#This Row],[density]:[clsCoef]])</f>
        <v>0.64450000000000007</v>
      </c>
      <c r="BD2234" s="9">
        <f>AVERAGE(MainTable[[#This Row],[t2]:[t4]])</f>
        <v>0.19799999999999998</v>
      </c>
      <c r="BE2234" s="9">
        <f>AVERAGE(MainTable[[#This Row],[c1]:[c2]])</f>
        <v>0</v>
      </c>
      <c r="BF2234" s="9">
        <f>AVERAGE(MainTable[[#This Row],[n3]], MainTable[[#This Row],[n1]], MainTable[[#This Row],[n4]])</f>
        <v>0.27166666666666667</v>
      </c>
      <c r="BG2234" s="9" t="str">
        <f>VLOOKUP(MainTable[[#This Row],[model]],ModelNames,4,FALSE)</f>
        <v>Linear</v>
      </c>
      <c r="BH2234" s="9" cm="1">
        <f t="array" ref="BH2234">MEDIAN(IF($AM$2:$AM$2385=AM2234,$AN$2:$AN$2385))</f>
        <v>0.85279999999999989</v>
      </c>
      <c r="BI2234" s="9" t="str" cm="1">
        <f t="array" ref="BI2234">LEFT(A2234, MIN(IFERROR(FIND({"_binarized","_clean","_converted"}, A2234), LEN(A2234)+1))-1)</f>
        <v>heloc</v>
      </c>
    </row>
    <row r="2235" spans="1:61" x14ac:dyDescent="0.25">
      <c r="A2235" t="s">
        <v>129</v>
      </c>
      <c r="B2235" s="6">
        <v>10000</v>
      </c>
      <c r="C2235">
        <v>23</v>
      </c>
      <c r="D2235">
        <v>22</v>
      </c>
      <c r="E2235">
        <v>0</v>
      </c>
      <c r="F2235" s="1">
        <v>1</v>
      </c>
      <c r="G2235">
        <v>0</v>
      </c>
      <c r="H2235">
        <v>0</v>
      </c>
      <c r="I2235" s="1">
        <v>115.4866612906209</v>
      </c>
      <c r="J2235" s="1">
        <v>9.6802261225928063</v>
      </c>
      <c r="K2235" s="1">
        <v>1.3779031246366149</v>
      </c>
      <c r="L2235" s="1">
        <v>37.789499999999997</v>
      </c>
      <c r="M2235" s="1">
        <v>15.8163</v>
      </c>
      <c r="N2235" s="2">
        <v>0.44700000000000001</v>
      </c>
      <c r="O2235" s="2">
        <v>0.83599999999999997</v>
      </c>
      <c r="P2235" s="2">
        <v>0.46</v>
      </c>
      <c r="Q2235" s="2">
        <v>2E-3</v>
      </c>
      <c r="R2235" s="2">
        <v>0.999</v>
      </c>
      <c r="S2235" s="2">
        <v>0.99399999999999999</v>
      </c>
      <c r="T2235" s="2">
        <v>9.0999999999999998E-2</v>
      </c>
      <c r="U2235" s="2">
        <v>0.28999999999999998</v>
      </c>
      <c r="V2235" s="2">
        <v>0.24399999999999999</v>
      </c>
      <c r="W2235" s="2">
        <v>0.189</v>
      </c>
      <c r="X2235" s="2">
        <v>0.46</v>
      </c>
      <c r="Y2235" s="2">
        <v>0.38200000000000001</v>
      </c>
      <c r="Z2235" s="2">
        <v>0.24399999999999999</v>
      </c>
      <c r="AA2235" s="2">
        <v>0.94799999999999995</v>
      </c>
      <c r="AB2235" s="2">
        <v>1</v>
      </c>
      <c r="AC2235" s="2">
        <v>0.90600000000000003</v>
      </c>
      <c r="AD2235" s="2">
        <v>0.38300000000000001</v>
      </c>
      <c r="AE2235" s="2">
        <v>0.80400000000000005</v>
      </c>
      <c r="AF2235" s="2">
        <v>2E-3</v>
      </c>
      <c r="AG2235" s="2">
        <v>1E-3</v>
      </c>
      <c r="AH2235" s="2">
        <v>0.59099999999999997</v>
      </c>
      <c r="AI2235" s="2">
        <v>0</v>
      </c>
      <c r="AJ2235" s="2">
        <v>0</v>
      </c>
      <c r="AK2235">
        <v>603412</v>
      </c>
      <c r="AL2235">
        <v>208.85</v>
      </c>
      <c r="AM2235" t="s">
        <v>64</v>
      </c>
      <c r="AN2235" s="3">
        <v>0.70989999999999998</v>
      </c>
      <c r="AO2235" s="3">
        <v>1.2326394444443219E-2</v>
      </c>
      <c r="AP2235" s="3">
        <v>0.70978103876914667</v>
      </c>
      <c r="AQ2235" s="3">
        <v>1.2310238667415581E-2</v>
      </c>
      <c r="AR2235" s="3">
        <v>0.77871299999999999</v>
      </c>
      <c r="AS2235" s="3">
        <v>9.2715451570921995E-3</v>
      </c>
      <c r="AT2235" s="10">
        <v>1.7950534820556641E-3</v>
      </c>
      <c r="AU2235" s="1">
        <v>397.84375</v>
      </c>
      <c r="AV2235" s="5">
        <v>5570864.6566609107</v>
      </c>
      <c r="AW2235" s="9">
        <v>0.1703689098358154</v>
      </c>
      <c r="AX2235">
        <v>2</v>
      </c>
      <c r="AY2235" t="s">
        <v>50</v>
      </c>
      <c r="AZ2235" s="9">
        <f>AVERAGE(MainTable[[#This Row],[f1]:[f4]])</f>
        <v>0.65820000000000012</v>
      </c>
      <c r="BA2235" s="9">
        <f>AVERAGE(MainTable[[#This Row],[l1]:[l3]])</f>
        <v>0.20833333333333334</v>
      </c>
      <c r="BB2235" s="9">
        <f>AVERAGE(MainTable[[#This Row],[n1]:[lsc]])</f>
        <v>0.53716666666666668</v>
      </c>
      <c r="BC2235" s="9">
        <f>AVERAGE(MainTable[[#This Row],[density]:[clsCoef]])</f>
        <v>0.64450000000000007</v>
      </c>
      <c r="BD2235" s="9">
        <f>AVERAGE(MainTable[[#This Row],[t2]:[t4]])</f>
        <v>0.19799999999999998</v>
      </c>
      <c r="BE2235" s="9">
        <f>AVERAGE(MainTable[[#This Row],[c1]:[c2]])</f>
        <v>0</v>
      </c>
      <c r="BF2235" s="9">
        <f>AVERAGE(MainTable[[#This Row],[n3]], MainTable[[#This Row],[n1]], MainTable[[#This Row],[n4]])</f>
        <v>0.27166666666666667</v>
      </c>
      <c r="BG2235" s="9" t="str">
        <f>VLOOKUP(MainTable[[#This Row],[model]],ModelNames,4,FALSE)</f>
        <v>Discriminant</v>
      </c>
      <c r="BH2235" s="9" cm="1">
        <f t="array" ref="BH2235">MEDIAN(IF($AM$2:$AM$2385=AM2235,$AN$2:$AN$2385))</f>
        <v>0.83860904466088915</v>
      </c>
      <c r="BI2235" s="9" t="str" cm="1">
        <f t="array" ref="BI2235">LEFT(A2235, MIN(IFERROR(FIND({"_binarized","_clean","_converted"}, A2235), LEN(A2235)+1))-1)</f>
        <v>heloc</v>
      </c>
    </row>
    <row r="2236" spans="1:61" x14ac:dyDescent="0.25">
      <c r="A2236" t="s">
        <v>108</v>
      </c>
      <c r="B2236" s="6">
        <v>16714</v>
      </c>
      <c r="C2236">
        <v>11</v>
      </c>
      <c r="D2236">
        <v>10</v>
      </c>
      <c r="E2236">
        <v>0</v>
      </c>
      <c r="F2236" s="1">
        <v>1</v>
      </c>
      <c r="G2236">
        <v>0</v>
      </c>
      <c r="H2236">
        <v>0</v>
      </c>
      <c r="I2236" s="1">
        <v>14.99977500337495</v>
      </c>
      <c r="J2236" s="1">
        <v>1374.53991984914</v>
      </c>
      <c r="K2236" s="1">
        <v>20.173000944358922</v>
      </c>
      <c r="L2236" s="1">
        <v>24.246500000000001</v>
      </c>
      <c r="M2236" s="1">
        <v>13.4697</v>
      </c>
      <c r="N2236" s="2">
        <v>0.42099999999999999</v>
      </c>
      <c r="O2236" s="2">
        <v>0.91600000000000004</v>
      </c>
      <c r="P2236" s="2">
        <v>0.68799999999999994</v>
      </c>
      <c r="Q2236" s="2">
        <v>8.0000000000000002E-3</v>
      </c>
      <c r="R2236" s="2">
        <v>0.998</v>
      </c>
      <c r="S2236" s="2">
        <v>0.998</v>
      </c>
      <c r="T2236" s="2">
        <v>3.2000000000000001E-2</v>
      </c>
      <c r="U2236" s="2">
        <v>0.36</v>
      </c>
      <c r="V2236" s="2">
        <v>0.315</v>
      </c>
      <c r="W2236" s="2">
        <v>0.192</v>
      </c>
      <c r="X2236" s="2">
        <v>0.41</v>
      </c>
      <c r="Y2236" s="2">
        <v>0.378</v>
      </c>
      <c r="Z2236" s="2">
        <v>0.3</v>
      </c>
      <c r="AA2236" s="2">
        <v>0.70799999999999996</v>
      </c>
      <c r="AB2236" s="2">
        <v>1</v>
      </c>
      <c r="AC2236" s="2">
        <v>0.55400000000000005</v>
      </c>
      <c r="AD2236" s="2">
        <v>6.3E-2</v>
      </c>
      <c r="AE2236" s="2">
        <v>0.53800000000000003</v>
      </c>
      <c r="AF2236" s="2">
        <v>1E-3</v>
      </c>
      <c r="AG2236" s="2">
        <v>1E-3</v>
      </c>
      <c r="AH2236" s="2">
        <v>0.8</v>
      </c>
      <c r="AI2236" s="2">
        <v>0</v>
      </c>
      <c r="AJ2236" s="2">
        <v>0</v>
      </c>
      <c r="AK2236">
        <v>771276</v>
      </c>
      <c r="AL2236">
        <v>6227.85</v>
      </c>
      <c r="AM2236" t="s">
        <v>62</v>
      </c>
      <c r="AN2236" s="3">
        <v>0.70976471643365291</v>
      </c>
      <c r="AO2236" s="3">
        <v>1.6499870072522141E-2</v>
      </c>
      <c r="AP2236" s="3">
        <v>0.6968291510616097</v>
      </c>
      <c r="AQ2236" s="3">
        <v>1.9820230809886871E-2</v>
      </c>
      <c r="AT2236" s="10">
        <v>2.3367404937744141E-3</v>
      </c>
      <c r="AU2236" s="1">
        <v>380.5078125</v>
      </c>
      <c r="AV2236" s="5">
        <v>7153126.3503724113</v>
      </c>
      <c r="AW2236" s="9">
        <v>0.7582848072052002</v>
      </c>
      <c r="AX2236">
        <v>6</v>
      </c>
      <c r="AY2236" t="s">
        <v>50</v>
      </c>
      <c r="AZ2236" s="9">
        <f>AVERAGE(MainTable[[#This Row],[f1]:[f4]])</f>
        <v>0.72160000000000013</v>
      </c>
      <c r="BA2236" s="9">
        <f>AVERAGE(MainTable[[#This Row],[l1]:[l3]])</f>
        <v>0.23566666666666669</v>
      </c>
      <c r="BB2236" s="9">
        <f>AVERAGE(MainTable[[#This Row],[n1]:[lsc]])</f>
        <v>0.498</v>
      </c>
      <c r="BC2236" s="9">
        <f>AVERAGE(MainTable[[#This Row],[density]:[clsCoef]])</f>
        <v>0.3085</v>
      </c>
      <c r="BD2236" s="9">
        <f>AVERAGE(MainTable[[#This Row],[t2]:[t4]])</f>
        <v>0.26733333333333337</v>
      </c>
      <c r="BE2236" s="9">
        <f>AVERAGE(MainTable[[#This Row],[c1]:[c2]])</f>
        <v>0</v>
      </c>
      <c r="BF2236" s="9">
        <f>AVERAGE(MainTable[[#This Row],[n3]], MainTable[[#This Row],[n1]], MainTable[[#This Row],[n4]])</f>
        <v>0.29000000000000004</v>
      </c>
      <c r="BG2236" s="9" t="str">
        <f>VLOOKUP(MainTable[[#This Row],[model]],ModelNames,4,FALSE)</f>
        <v>Linear</v>
      </c>
      <c r="BH2236" s="9" cm="1">
        <f t="array" ref="BH2236">MEDIAN(IF($AM$2:$AM$2385=AM2236,$AN$2:$AN$2385))</f>
        <v>0.84909999999999997</v>
      </c>
      <c r="BI2236" s="9" t="str" cm="1">
        <f t="array" ref="BI2236">LEFT(A2236, MIN(IFERROR(FIND({"_binarized","_clean","_converted"}, A2236), LEN(A2236)+1))-1)</f>
        <v>credit</v>
      </c>
    </row>
    <row r="2237" spans="1:61" x14ac:dyDescent="0.25">
      <c r="A2237" t="s">
        <v>176</v>
      </c>
      <c r="B2237" s="6">
        <v>5832</v>
      </c>
      <c r="C2237">
        <v>309</v>
      </c>
      <c r="D2237">
        <v>308</v>
      </c>
      <c r="E2237">
        <v>0</v>
      </c>
      <c r="F2237" s="1">
        <v>1</v>
      </c>
      <c r="G2237">
        <v>0</v>
      </c>
      <c r="H2237">
        <v>0</v>
      </c>
      <c r="I2237" s="1">
        <v>355.34736757260077</v>
      </c>
      <c r="J2237" s="1">
        <v>102.2759945545363</v>
      </c>
      <c r="K2237" s="1">
        <v>2.981846457024135</v>
      </c>
      <c r="L2237" s="1">
        <v>52.991799999999998</v>
      </c>
      <c r="M2237" s="1">
        <v>8.3987999999999996</v>
      </c>
      <c r="N2237" s="2">
        <v>0.435</v>
      </c>
      <c r="O2237" s="2">
        <v>0.68300000000000005</v>
      </c>
      <c r="P2237" s="2">
        <v>0.33900000000000002</v>
      </c>
      <c r="Q2237" s="2">
        <v>0</v>
      </c>
      <c r="R2237" s="2">
        <v>0.99199999999999999</v>
      </c>
      <c r="S2237" s="2">
        <v>0.74</v>
      </c>
      <c r="T2237" s="2">
        <v>2.9000000000000001E-2</v>
      </c>
      <c r="U2237" s="2">
        <v>0.245</v>
      </c>
      <c r="V2237" s="2">
        <v>0.193</v>
      </c>
      <c r="W2237" s="2">
        <v>0.17</v>
      </c>
      <c r="X2237" s="2">
        <v>0.49</v>
      </c>
      <c r="Y2237" s="2">
        <v>0.34</v>
      </c>
      <c r="Z2237" s="2">
        <v>0.159</v>
      </c>
      <c r="AA2237" s="2">
        <v>0.998</v>
      </c>
      <c r="AB2237" s="2">
        <v>0.999</v>
      </c>
      <c r="AC2237" s="2">
        <v>0.98199999999999998</v>
      </c>
      <c r="AD2237" s="2">
        <v>0.63400000000000001</v>
      </c>
      <c r="AE2237" s="2">
        <v>0.93100000000000005</v>
      </c>
      <c r="AF2237" s="2">
        <v>5.2999999999999999E-2</v>
      </c>
      <c r="AG2237" s="2">
        <v>0.03</v>
      </c>
      <c r="AH2237" s="2">
        <v>0.57099999999999995</v>
      </c>
      <c r="AI2237" s="2">
        <v>0</v>
      </c>
      <c r="AJ2237" s="2">
        <v>0</v>
      </c>
      <c r="AK2237">
        <v>14189014</v>
      </c>
      <c r="AL2237">
        <v>497.3</v>
      </c>
      <c r="AM2237" t="s">
        <v>60</v>
      </c>
      <c r="AN2237" s="3">
        <v>0.70919379564672291</v>
      </c>
      <c r="AO2237" s="3">
        <v>2.3646981343547022E-2</v>
      </c>
      <c r="AP2237" s="3">
        <v>0.70868202562066274</v>
      </c>
      <c r="AQ2237" s="3">
        <v>2.367107312365789E-2</v>
      </c>
      <c r="AR2237" s="3">
        <v>0.7817266511303026</v>
      </c>
      <c r="AS2237" s="3">
        <v>2.4051533101566009E-2</v>
      </c>
      <c r="AT2237" s="10">
        <v>4.9288272857666024E-3</v>
      </c>
      <c r="AU2237" s="1">
        <v>471.05078125</v>
      </c>
      <c r="AV2237" s="5">
        <v>1183851.5861268321</v>
      </c>
      <c r="AW2237" s="9">
        <v>3.8963947296142578</v>
      </c>
      <c r="AX2237">
        <v>16</v>
      </c>
      <c r="AY2237" t="s">
        <v>50</v>
      </c>
      <c r="AZ2237" s="9">
        <f>AVERAGE(MainTable[[#This Row],[f1]:[f4]])</f>
        <v>0.55080000000000007</v>
      </c>
      <c r="BA2237" s="9">
        <f>AVERAGE(MainTable[[#This Row],[l1]:[l3]])</f>
        <v>0.15566666666666668</v>
      </c>
      <c r="BB2237" s="9">
        <f>AVERAGE(MainTable[[#This Row],[n1]:[lsc]])</f>
        <v>0.52600000000000002</v>
      </c>
      <c r="BC2237" s="9">
        <f>AVERAGE(MainTable[[#This Row],[density]:[clsCoef]])</f>
        <v>0.80800000000000005</v>
      </c>
      <c r="BD2237" s="9">
        <f>AVERAGE(MainTable[[#This Row],[t2]:[t4]])</f>
        <v>0.21799999999999997</v>
      </c>
      <c r="BE2237" s="9">
        <f>AVERAGE(MainTable[[#This Row],[c1]:[c2]])</f>
        <v>0</v>
      </c>
      <c r="BF2237" s="9">
        <f>AVERAGE(MainTable[[#This Row],[n3]], MainTable[[#This Row],[n1]], MainTable[[#This Row],[n4]])</f>
        <v>0.223</v>
      </c>
      <c r="BG2237" s="9" t="str">
        <f>VLOOKUP(MainTable[[#This Row],[model]],ModelNames,4,FALSE)</f>
        <v>Linear</v>
      </c>
      <c r="BH2237" s="9" cm="1">
        <f t="array" ref="BH2237">MEDIAN(IF($AM$2:$AM$2385=AM2237,$AN$2:$AN$2385))</f>
        <v>0.84154689776823377</v>
      </c>
      <c r="BI2237" s="9" t="str" cm="1">
        <f t="array" ref="BI2237">LEFT(A2237, MIN(IFERROR(FIND({"_binarized","_clean","_converted"}, A2237), LEN(A2237)+1))-1)</f>
        <v>philippine</v>
      </c>
    </row>
    <row r="2238" spans="1:61" x14ac:dyDescent="0.25">
      <c r="A2238" t="s">
        <v>129</v>
      </c>
      <c r="B2238" s="6">
        <v>10000</v>
      </c>
      <c r="C2238">
        <v>23</v>
      </c>
      <c r="D2238">
        <v>22</v>
      </c>
      <c r="E2238">
        <v>0</v>
      </c>
      <c r="F2238" s="1">
        <v>1</v>
      </c>
      <c r="G2238">
        <v>0</v>
      </c>
      <c r="H2238">
        <v>0</v>
      </c>
      <c r="I2238" s="1">
        <v>115.4866612906209</v>
      </c>
      <c r="J2238" s="1">
        <v>9.6802261225928063</v>
      </c>
      <c r="K2238" s="1">
        <v>1.3779031246366149</v>
      </c>
      <c r="L2238" s="1">
        <v>37.789499999999997</v>
      </c>
      <c r="M2238" s="1">
        <v>15.8163</v>
      </c>
      <c r="N2238" s="2">
        <v>0.44700000000000001</v>
      </c>
      <c r="O2238" s="2">
        <v>0.83599999999999997</v>
      </c>
      <c r="P2238" s="2">
        <v>0.46</v>
      </c>
      <c r="Q2238" s="2">
        <v>2E-3</v>
      </c>
      <c r="R2238" s="2">
        <v>0.999</v>
      </c>
      <c r="S2238" s="2">
        <v>0.99399999999999999</v>
      </c>
      <c r="T2238" s="2">
        <v>9.0999999999999998E-2</v>
      </c>
      <c r="U2238" s="2">
        <v>0.28999999999999998</v>
      </c>
      <c r="V2238" s="2">
        <v>0.24399999999999999</v>
      </c>
      <c r="W2238" s="2">
        <v>0.189</v>
      </c>
      <c r="X2238" s="2">
        <v>0.46</v>
      </c>
      <c r="Y2238" s="2">
        <v>0.38200000000000001</v>
      </c>
      <c r="Z2238" s="2">
        <v>0.24399999999999999</v>
      </c>
      <c r="AA2238" s="2">
        <v>0.94799999999999995</v>
      </c>
      <c r="AB2238" s="2">
        <v>1</v>
      </c>
      <c r="AC2238" s="2">
        <v>0.90600000000000003</v>
      </c>
      <c r="AD2238" s="2">
        <v>0.38300000000000001</v>
      </c>
      <c r="AE2238" s="2">
        <v>0.80400000000000005</v>
      </c>
      <c r="AF2238" s="2">
        <v>2E-3</v>
      </c>
      <c r="AG2238" s="2">
        <v>1E-3</v>
      </c>
      <c r="AH2238" s="2">
        <v>0.59099999999999997</v>
      </c>
      <c r="AI2238" s="2">
        <v>0</v>
      </c>
      <c r="AJ2238" s="2">
        <v>0</v>
      </c>
      <c r="AK2238">
        <v>603412</v>
      </c>
      <c r="AL2238">
        <v>208.85</v>
      </c>
      <c r="AM2238" t="s">
        <v>60</v>
      </c>
      <c r="AN2238" s="3">
        <v>0.70789999999999997</v>
      </c>
      <c r="AO2238" s="3">
        <v>9.36696322187721E-3</v>
      </c>
      <c r="AP2238" s="3">
        <v>0.7077734353103875</v>
      </c>
      <c r="AQ2238" s="3">
        <v>9.2364404520879195E-3</v>
      </c>
      <c r="AR2238" s="3">
        <v>0.77763939999999998</v>
      </c>
      <c r="AS2238" s="3">
        <v>8.0448405478294269E-3</v>
      </c>
      <c r="AT2238" s="10">
        <v>1.9378662109375E-3</v>
      </c>
      <c r="AU2238" s="1">
        <v>377.078125</v>
      </c>
      <c r="AV2238" s="5">
        <v>5160314.9606299214</v>
      </c>
      <c r="AW2238" s="9">
        <v>0.34917640686035162</v>
      </c>
      <c r="AX2238">
        <v>16</v>
      </c>
      <c r="AY2238" t="s">
        <v>50</v>
      </c>
      <c r="AZ2238" s="9">
        <f>AVERAGE(MainTable[[#This Row],[f1]:[f4]])</f>
        <v>0.65820000000000012</v>
      </c>
      <c r="BA2238" s="9">
        <f>AVERAGE(MainTable[[#This Row],[l1]:[l3]])</f>
        <v>0.20833333333333334</v>
      </c>
      <c r="BB2238" s="9">
        <f>AVERAGE(MainTable[[#This Row],[n1]:[lsc]])</f>
        <v>0.53716666666666668</v>
      </c>
      <c r="BC2238" s="9">
        <f>AVERAGE(MainTable[[#This Row],[density]:[clsCoef]])</f>
        <v>0.64450000000000007</v>
      </c>
      <c r="BD2238" s="9">
        <f>AVERAGE(MainTable[[#This Row],[t2]:[t4]])</f>
        <v>0.19799999999999998</v>
      </c>
      <c r="BE2238" s="9">
        <f>AVERAGE(MainTable[[#This Row],[c1]:[c2]])</f>
        <v>0</v>
      </c>
      <c r="BF2238" s="9">
        <f>AVERAGE(MainTable[[#This Row],[n3]], MainTable[[#This Row],[n1]], MainTable[[#This Row],[n4]])</f>
        <v>0.27166666666666667</v>
      </c>
      <c r="BG2238" s="9" t="str">
        <f>VLOOKUP(MainTable[[#This Row],[model]],ModelNames,4,FALSE)</f>
        <v>Linear</v>
      </c>
      <c r="BH2238" s="9" cm="1">
        <f t="array" ref="BH2238">MEDIAN(IF($AM$2:$AM$2385=AM2238,$AN$2:$AN$2385))</f>
        <v>0.84154689776823377</v>
      </c>
      <c r="BI2238" s="9" t="str" cm="1">
        <f t="array" ref="BI2238">LEFT(A2238, MIN(IFERROR(FIND({"_binarized","_clean","_converted"}, A2238), LEN(A2238)+1))-1)</f>
        <v>heloc</v>
      </c>
    </row>
    <row r="2239" spans="1:61" x14ac:dyDescent="0.25">
      <c r="A2239" t="s">
        <v>143</v>
      </c>
      <c r="B2239" s="6">
        <v>2984</v>
      </c>
      <c r="C2239">
        <v>145</v>
      </c>
      <c r="D2239">
        <v>144</v>
      </c>
      <c r="E2239">
        <v>0</v>
      </c>
      <c r="F2239" s="1">
        <v>1</v>
      </c>
      <c r="G2239">
        <v>0</v>
      </c>
      <c r="H2239">
        <v>0</v>
      </c>
      <c r="I2239" s="1">
        <v>5121.6338290480608</v>
      </c>
      <c r="J2239" s="1">
        <v>60.92546552335417</v>
      </c>
      <c r="K2239" s="1">
        <v>4.4127689117607334</v>
      </c>
      <c r="L2239" s="1">
        <v>47.893700000000003</v>
      </c>
      <c r="M2239" s="1">
        <v>5.9325000000000001</v>
      </c>
      <c r="N2239" s="2">
        <v>0.42499999999999999</v>
      </c>
      <c r="O2239" s="2">
        <v>0.56200000000000006</v>
      </c>
      <c r="P2239" s="2">
        <v>0.22600000000000001</v>
      </c>
      <c r="Q2239" s="2">
        <v>0</v>
      </c>
      <c r="R2239" s="2">
        <v>0.88400000000000001</v>
      </c>
      <c r="S2239" s="2">
        <v>0.86899999999999999</v>
      </c>
      <c r="T2239" s="2">
        <v>8.4000000000000005E-2</v>
      </c>
      <c r="U2239" s="2">
        <v>0.183</v>
      </c>
      <c r="V2239" s="2">
        <v>0.129</v>
      </c>
      <c r="W2239" s="2">
        <v>0.14099999999999999</v>
      </c>
      <c r="X2239" s="2">
        <v>0.46400000000000002</v>
      </c>
      <c r="Y2239" s="2">
        <v>0.27600000000000002</v>
      </c>
      <c r="Z2239" s="2">
        <v>0.13200000000000001</v>
      </c>
      <c r="AA2239" s="2">
        <v>0.96799999999999997</v>
      </c>
      <c r="AB2239" s="2">
        <v>0.99099999999999999</v>
      </c>
      <c r="AC2239" s="2">
        <v>0.98599999999999999</v>
      </c>
      <c r="AD2239" s="2">
        <v>0.73799999999999999</v>
      </c>
      <c r="AE2239" s="2">
        <v>0.91100000000000003</v>
      </c>
      <c r="AF2239" s="2">
        <v>4.8000000000000001E-2</v>
      </c>
      <c r="AG2239" s="2">
        <v>3.5000000000000003E-2</v>
      </c>
      <c r="AH2239" s="2">
        <v>0.72899999999999998</v>
      </c>
      <c r="AI2239" s="2">
        <v>0</v>
      </c>
      <c r="AJ2239" s="2">
        <v>0</v>
      </c>
      <c r="AK2239">
        <v>1008640</v>
      </c>
      <c r="AL2239">
        <v>113.73</v>
      </c>
      <c r="AM2239" t="s">
        <v>61</v>
      </c>
      <c r="AN2239" s="3">
        <v>0.7070947579058604</v>
      </c>
      <c r="AO2239" s="3">
        <v>2.1266632763696419E-2</v>
      </c>
      <c r="AP2239" s="3">
        <v>0.70434688625886621</v>
      </c>
      <c r="AQ2239" s="3">
        <v>2.281121465638699E-2</v>
      </c>
      <c r="AR2239" s="3">
        <v>0.81945588639157074</v>
      </c>
      <c r="AS2239" s="3">
        <v>1.29562404147679E-2</v>
      </c>
      <c r="AT2239" s="10">
        <v>9.9673271179199219E-3</v>
      </c>
      <c r="AU2239" s="1">
        <v>493.94140625</v>
      </c>
      <c r="AV2239" s="5">
        <v>299478.48251447157</v>
      </c>
      <c r="AW2239" s="9">
        <v>0.26766395568847662</v>
      </c>
      <c r="AX2239">
        <v>4</v>
      </c>
      <c r="AY2239" t="s">
        <v>50</v>
      </c>
      <c r="AZ2239" s="9">
        <f>AVERAGE(MainTable[[#This Row],[f1]:[f4]])</f>
        <v>0.5082000000000001</v>
      </c>
      <c r="BA2239" s="9">
        <f>AVERAGE(MainTable[[#This Row],[l1]:[l3]])</f>
        <v>0.13200000000000001</v>
      </c>
      <c r="BB2239" s="9">
        <f>AVERAGE(MainTable[[#This Row],[n1]:[lsc]])</f>
        <v>0.49533333333333335</v>
      </c>
      <c r="BC2239" s="9">
        <f>AVERAGE(MainTable[[#This Row],[density]:[clsCoef]])</f>
        <v>0.86199999999999999</v>
      </c>
      <c r="BD2239" s="9">
        <f>AVERAGE(MainTable[[#This Row],[t2]:[t4]])</f>
        <v>0.27066666666666667</v>
      </c>
      <c r="BE2239" s="9">
        <f>AVERAGE(MainTable[[#This Row],[c1]:[c2]])</f>
        <v>0</v>
      </c>
      <c r="BF2239" s="9">
        <f>AVERAGE(MainTable[[#This Row],[n3]], MainTable[[#This Row],[n1]], MainTable[[#This Row],[n4]])</f>
        <v>0.18300000000000002</v>
      </c>
      <c r="BG2239" s="9" t="str">
        <f>VLOOKUP(MainTable[[#This Row],[model]],ModelNames,4,FALSE)</f>
        <v>Discriminant</v>
      </c>
      <c r="BH2239" s="9" cm="1">
        <f t="array" ref="BH2239">MEDIAN(IF($AM$2:$AM$2385=AM2239,$AN$2:$AN$2385))</f>
        <v>0.82848361206198695</v>
      </c>
      <c r="BI2239" s="9" t="str" cm="1">
        <f t="array" ref="BI2239">LEFT(A2239, MIN(IFERROR(FIND({"_binarized","_clean","_converted"}, A2239), LEN(A2239)+1))-1)</f>
        <v>jasmine</v>
      </c>
    </row>
    <row r="2240" spans="1:61" x14ac:dyDescent="0.25">
      <c r="A2240" t="s">
        <v>146</v>
      </c>
      <c r="B2240" s="6">
        <v>5032</v>
      </c>
      <c r="C2240">
        <v>46</v>
      </c>
      <c r="D2240">
        <v>44</v>
      </c>
      <c r="E2240">
        <v>1</v>
      </c>
      <c r="F2240" s="1">
        <v>1</v>
      </c>
      <c r="G2240">
        <v>0</v>
      </c>
      <c r="H2240">
        <v>0</v>
      </c>
      <c r="I2240" s="1">
        <v>945.10592979041826</v>
      </c>
      <c r="J2240" s="1">
        <v>139.0637739140391</v>
      </c>
      <c r="K2240" s="1">
        <v>6.9415908600540366</v>
      </c>
      <c r="L2240" s="1">
        <v>51.868200000000002</v>
      </c>
      <c r="M2240" s="1">
        <v>9.5664999999999996</v>
      </c>
      <c r="N2240" s="2">
        <v>0.432</v>
      </c>
      <c r="O2240" s="2">
        <v>0.78100000000000003</v>
      </c>
      <c r="P2240" s="2">
        <v>0.33800000000000002</v>
      </c>
      <c r="Q2240" s="2">
        <v>0</v>
      </c>
      <c r="R2240" s="2">
        <v>0.997</v>
      </c>
      <c r="S2240" s="2">
        <v>0.98</v>
      </c>
      <c r="T2240" s="2">
        <v>9.7000000000000003E-2</v>
      </c>
      <c r="U2240" s="2">
        <v>0.253</v>
      </c>
      <c r="V2240" s="2">
        <v>0.19700000000000001</v>
      </c>
      <c r="W2240" s="2">
        <v>0.17100000000000001</v>
      </c>
      <c r="X2240" s="2">
        <v>0.45800000000000002</v>
      </c>
      <c r="Y2240" s="2">
        <v>0.33800000000000002</v>
      </c>
      <c r="Z2240" s="2">
        <v>0.19500000000000001</v>
      </c>
      <c r="AA2240" s="2">
        <v>0.93200000000000005</v>
      </c>
      <c r="AB2240" s="2">
        <v>0.999</v>
      </c>
      <c r="AC2240" s="2">
        <v>0.90100000000000002</v>
      </c>
      <c r="AD2240" s="2">
        <v>0.372</v>
      </c>
      <c r="AE2240" s="2">
        <v>0.80200000000000005</v>
      </c>
      <c r="AF2240" s="2">
        <v>8.9999999999999993E-3</v>
      </c>
      <c r="AG2240" s="2">
        <v>6.0000000000000001E-3</v>
      </c>
      <c r="AH2240" s="2">
        <v>0.68200000000000005</v>
      </c>
      <c r="AI2240" s="2">
        <v>0</v>
      </c>
      <c r="AJ2240" s="2">
        <v>0</v>
      </c>
      <c r="AK2240">
        <v>1136320</v>
      </c>
      <c r="AL2240">
        <v>67.8</v>
      </c>
      <c r="AM2240" t="s">
        <v>53</v>
      </c>
      <c r="AN2240" s="3">
        <v>0.70707216482633495</v>
      </c>
      <c r="AO2240" s="3">
        <v>1.007854307316155E-2</v>
      </c>
      <c r="AP2240" s="3">
        <v>0.70668799987509112</v>
      </c>
      <c r="AQ2240" s="3">
        <v>9.966752630106929E-3</v>
      </c>
      <c r="AR2240" s="3">
        <v>0.7802849224197872</v>
      </c>
      <c r="AS2240" s="3">
        <v>1.0301235531850351E-2</v>
      </c>
      <c r="AT2240" s="10">
        <v>0.33351826667785639</v>
      </c>
      <c r="AU2240" s="1">
        <v>321.6640625</v>
      </c>
      <c r="AV2240" s="5">
        <v>15096.624392280381</v>
      </c>
      <c r="AW2240" s="9">
        <v>0.61710596084594727</v>
      </c>
      <c r="AX2240">
        <v>24</v>
      </c>
      <c r="AY2240" t="s">
        <v>50</v>
      </c>
      <c r="AZ2240" s="9">
        <f>AVERAGE(MainTable[[#This Row],[f1]:[f4]])</f>
        <v>0.61919999999999997</v>
      </c>
      <c r="BA2240" s="9">
        <f>AVERAGE(MainTable[[#This Row],[l1]:[l3]])</f>
        <v>0.18233333333333332</v>
      </c>
      <c r="BB2240" s="9">
        <f>AVERAGE(MainTable[[#This Row],[n1]:[lsc]])</f>
        <v>0.51550000000000007</v>
      </c>
      <c r="BC2240" s="9">
        <f>AVERAGE(MainTable[[#This Row],[density]:[clsCoef]])</f>
        <v>0.63650000000000007</v>
      </c>
      <c r="BD2240" s="9">
        <f>AVERAGE(MainTable[[#This Row],[t2]:[t4]])</f>
        <v>0.23233333333333336</v>
      </c>
      <c r="BE2240" s="9">
        <f>AVERAGE(MainTable[[#This Row],[c1]:[c2]])</f>
        <v>0</v>
      </c>
      <c r="BF2240" s="9">
        <f>AVERAGE(MainTable[[#This Row],[n3]], MainTable[[#This Row],[n1]], MainTable[[#This Row],[n4]])</f>
        <v>0.23466666666666666</v>
      </c>
      <c r="BG2240" s="9" t="str">
        <f>VLOOKUP(MainTable[[#This Row],[model]],ModelNames,4,FALSE)</f>
        <v>Instance-based</v>
      </c>
      <c r="BH2240" s="9" cm="1">
        <f t="array" ref="BH2240">MEDIAN(IF($AM$2:$AM$2385=AM2240,$AN$2:$AN$2385))</f>
        <v>0.85</v>
      </c>
      <c r="BI2240" s="9" t="str" cm="1">
        <f t="array" ref="BI2240">LEFT(A2240, MIN(IFERROR(FIND({"_binarized","_clean","_converted"}, A2240), LEN(A2240)+1))-1)</f>
        <v>KDD</v>
      </c>
    </row>
    <row r="2241" spans="1:61" x14ac:dyDescent="0.25">
      <c r="A2241" t="s">
        <v>119</v>
      </c>
      <c r="B2241" s="6">
        <v>38474</v>
      </c>
      <c r="C2241">
        <v>8</v>
      </c>
      <c r="D2241">
        <v>7</v>
      </c>
      <c r="E2241">
        <v>0</v>
      </c>
      <c r="F2241" s="1">
        <v>1</v>
      </c>
      <c r="G2241">
        <v>0</v>
      </c>
      <c r="H2241">
        <v>0</v>
      </c>
      <c r="I2241" s="1">
        <v>1000000</v>
      </c>
      <c r="J2241" s="1">
        <v>927.58364902059839</v>
      </c>
      <c r="K2241" s="1">
        <v>12.16092055860762</v>
      </c>
      <c r="L2241" s="1">
        <v>12.420199999999999</v>
      </c>
      <c r="M2241" s="1">
        <v>9.6295999999999999</v>
      </c>
      <c r="N2241" s="2">
        <v>0.41499999999999998</v>
      </c>
      <c r="O2241" s="2">
        <v>0.753</v>
      </c>
      <c r="P2241" s="2">
        <v>0.501</v>
      </c>
      <c r="Q2241" s="2">
        <v>2.4E-2</v>
      </c>
      <c r="R2241" s="2">
        <v>0.96499999999999997</v>
      </c>
      <c r="S2241" s="2">
        <v>0.96199999999999997</v>
      </c>
      <c r="T2241" s="2">
        <v>7.8E-2</v>
      </c>
      <c r="U2241" s="2">
        <v>0.26200000000000001</v>
      </c>
      <c r="V2241" s="2">
        <v>0.22</v>
      </c>
      <c r="W2241" s="2">
        <v>0.124</v>
      </c>
      <c r="X2241" s="2">
        <v>0.32800000000000001</v>
      </c>
      <c r="Y2241" s="2">
        <v>0.23400000000000001</v>
      </c>
      <c r="Z2241" s="2">
        <v>0.23300000000000001</v>
      </c>
      <c r="AA2241" s="2">
        <v>0.51400000000000001</v>
      </c>
      <c r="AB2241" s="2">
        <v>0.999</v>
      </c>
      <c r="AC2241" s="2">
        <v>0.91600000000000004</v>
      </c>
      <c r="AD2241" s="2">
        <v>0.34399999999999997</v>
      </c>
      <c r="AE2241" s="2">
        <v>0.81699999999999995</v>
      </c>
      <c r="AF2241" s="2">
        <v>0</v>
      </c>
      <c r="AG2241" s="2">
        <v>0</v>
      </c>
      <c r="AH2241" s="2">
        <v>0.85699999999999998</v>
      </c>
      <c r="AI2241" s="2">
        <v>0</v>
      </c>
      <c r="AJ2241" s="2">
        <v>0</v>
      </c>
      <c r="AK2241">
        <v>2507697</v>
      </c>
      <c r="AL2241">
        <v>674.59</v>
      </c>
      <c r="AM2241" t="s">
        <v>63</v>
      </c>
      <c r="AN2241" s="3">
        <v>0.70200658623134093</v>
      </c>
      <c r="AO2241" s="3">
        <v>7.7633103381864596E-3</v>
      </c>
      <c r="AP2241" s="3">
        <v>0.68380562154077962</v>
      </c>
      <c r="AQ2241" s="3">
        <v>1.058578117767536E-2</v>
      </c>
      <c r="AR2241" s="3">
        <v>0.78693361154333419</v>
      </c>
      <c r="AS2241" s="3">
        <v>3.7181980215288779E-3</v>
      </c>
      <c r="AT2241" s="10">
        <v>3.0312538146972661E-3</v>
      </c>
      <c r="AU2241" s="1">
        <v>381.3984375</v>
      </c>
      <c r="AV2241" s="5">
        <v>12692767.53185465</v>
      </c>
      <c r="AW2241" s="9">
        <v>0.1494638919830322</v>
      </c>
      <c r="AX2241">
        <v>4</v>
      </c>
      <c r="AY2241" t="s">
        <v>50</v>
      </c>
      <c r="AZ2241" s="9">
        <f>AVERAGE(MainTable[[#This Row],[f1]:[f4]])</f>
        <v>0.64100000000000001</v>
      </c>
      <c r="BA2241" s="9">
        <f>AVERAGE(MainTable[[#This Row],[l1]:[l3]])</f>
        <v>0.18666666666666668</v>
      </c>
      <c r="BB2241" s="9">
        <f>AVERAGE(MainTable[[#This Row],[n1]:[lsc]])</f>
        <v>0.40533333333333332</v>
      </c>
      <c r="BC2241" s="9">
        <f>AVERAGE(MainTable[[#This Row],[density]:[clsCoef]])</f>
        <v>0.63</v>
      </c>
      <c r="BD2241" s="9">
        <f>AVERAGE(MainTable[[#This Row],[t2]:[t4]])</f>
        <v>0.28566666666666668</v>
      </c>
      <c r="BE2241" s="9">
        <f>AVERAGE(MainTable[[#This Row],[c1]:[c2]])</f>
        <v>0</v>
      </c>
      <c r="BF2241" s="9">
        <f>AVERAGE(MainTable[[#This Row],[n3]], MainTable[[#This Row],[n1]], MainTable[[#This Row],[n4]])</f>
        <v>0.19699999999999998</v>
      </c>
      <c r="BG2241" s="9" t="str">
        <f>VLOOKUP(MainTable[[#This Row],[model]],ModelNames,4,FALSE)</f>
        <v>Probabilistic</v>
      </c>
      <c r="BH2241" s="9" cm="1">
        <f t="array" ref="BH2241">MEDIAN(IF($AM$2:$AM$2385=AM2241,$AN$2:$AN$2385))</f>
        <v>0.73750000000000004</v>
      </c>
      <c r="BI2241" s="9" t="str" cm="1">
        <f t="array" ref="BI2241">LEFT(A2241, MIN(IFERROR(FIND({"_binarized","_clean","_converted"}, A2241), LEN(A2241)+1))-1)</f>
        <v>electricity</v>
      </c>
    </row>
    <row r="2242" spans="1:61" x14ac:dyDescent="0.25">
      <c r="A2242" t="s">
        <v>88</v>
      </c>
      <c r="B2242" s="6">
        <v>3434</v>
      </c>
      <c r="C2242">
        <v>420</v>
      </c>
      <c r="D2242">
        <v>419</v>
      </c>
      <c r="E2242">
        <v>0</v>
      </c>
      <c r="F2242" s="1">
        <v>1</v>
      </c>
      <c r="G2242">
        <v>0</v>
      </c>
      <c r="H2242">
        <v>0</v>
      </c>
      <c r="I2242" s="1">
        <v>1000000</v>
      </c>
      <c r="J2242" s="1">
        <v>129.48102905461789</v>
      </c>
      <c r="K2242" s="1">
        <v>7.3197246915285641</v>
      </c>
      <c r="L2242" s="1">
        <v>71.322599999999994</v>
      </c>
      <c r="M2242" s="1">
        <v>10.662599999999999</v>
      </c>
      <c r="N2242" s="2">
        <v>0.33900000000000002</v>
      </c>
      <c r="O2242" s="2">
        <v>0.86099999999999999</v>
      </c>
      <c r="P2242" s="2">
        <v>0.23300000000000001</v>
      </c>
      <c r="Q2242" s="2">
        <v>0</v>
      </c>
      <c r="R2242" s="2">
        <v>0.99</v>
      </c>
      <c r="S2242" s="2">
        <v>0.60899999999999999</v>
      </c>
      <c r="T2242" s="2">
        <v>1.4E-2</v>
      </c>
      <c r="U2242" s="2">
        <v>0.17199999999999999</v>
      </c>
      <c r="V2242" s="2">
        <v>0.121</v>
      </c>
      <c r="W2242" s="2">
        <v>0.13500000000000001</v>
      </c>
      <c r="X2242" s="2">
        <v>0.41799999999999998</v>
      </c>
      <c r="Y2242" s="2">
        <v>0.246</v>
      </c>
      <c r="Z2242" s="2">
        <v>0.16400000000000001</v>
      </c>
      <c r="AA2242" s="2">
        <v>0.76200000000000001</v>
      </c>
      <c r="AB2242" s="2">
        <v>0.999</v>
      </c>
      <c r="AC2242" s="2">
        <v>0.58899999999999997</v>
      </c>
      <c r="AD2242" s="2">
        <v>6.7000000000000004E-2</v>
      </c>
      <c r="AE2242" s="2">
        <v>0.55100000000000005</v>
      </c>
      <c r="AF2242" s="2">
        <v>0.122</v>
      </c>
      <c r="AG2242" s="2">
        <v>4.2999999999999997E-2</v>
      </c>
      <c r="AH2242" s="2">
        <v>0.35299999999999998</v>
      </c>
      <c r="AI2242" s="2">
        <v>0</v>
      </c>
      <c r="AJ2242" s="2">
        <v>0</v>
      </c>
      <c r="AK2242">
        <v>6884892</v>
      </c>
      <c r="AL2242">
        <v>271.8</v>
      </c>
      <c r="AM2242" t="s">
        <v>61</v>
      </c>
      <c r="AN2242" s="3">
        <v>0.70123068566166336</v>
      </c>
      <c r="AO2242" s="3">
        <v>2.0533172283227371E-2</v>
      </c>
      <c r="AP2242" s="3">
        <v>0.69640671694513467</v>
      </c>
      <c r="AQ2242" s="3">
        <v>2.308640067373879E-2</v>
      </c>
      <c r="AR2242" s="3">
        <v>0.80257870919548435</v>
      </c>
      <c r="AS2242" s="3">
        <v>9.7193363160420609E-3</v>
      </c>
      <c r="AT2242" s="10">
        <v>3.9521455764770508E-2</v>
      </c>
      <c r="AU2242" s="1">
        <v>423.93359375</v>
      </c>
      <c r="AV2242" s="5">
        <v>86914.814586915207</v>
      </c>
      <c r="AW2242" s="9">
        <v>0.92411398887634277</v>
      </c>
      <c r="AX2242">
        <v>4</v>
      </c>
      <c r="AY2242" t="s">
        <v>50</v>
      </c>
      <c r="AZ2242" s="9">
        <f>AVERAGE(MainTable[[#This Row],[f1]:[f4]])</f>
        <v>0.53859999999999997</v>
      </c>
      <c r="BA2242" s="9">
        <f>AVERAGE(MainTable[[#This Row],[l1]:[l3]])</f>
        <v>0.10233333333333333</v>
      </c>
      <c r="BB2242" s="9">
        <f>AVERAGE(MainTable[[#This Row],[n1]:[lsc]])</f>
        <v>0.45400000000000001</v>
      </c>
      <c r="BC2242" s="9">
        <f>AVERAGE(MainTable[[#This Row],[density]:[clsCoef]])</f>
        <v>0.32799999999999996</v>
      </c>
      <c r="BD2242" s="9">
        <f>AVERAGE(MainTable[[#This Row],[t2]:[t4]])</f>
        <v>0.17266666666666666</v>
      </c>
      <c r="BE2242" s="9">
        <f>AVERAGE(MainTable[[#This Row],[c1]:[c2]])</f>
        <v>0</v>
      </c>
      <c r="BF2242" s="9">
        <f>AVERAGE(MainTable[[#This Row],[n3]], MainTable[[#This Row],[n1]], MainTable[[#This Row],[n4]])</f>
        <v>0.18166666666666667</v>
      </c>
      <c r="BG2242" s="9" t="str">
        <f>VLOOKUP(MainTable[[#This Row],[model]],ModelNames,4,FALSE)</f>
        <v>Discriminant</v>
      </c>
      <c r="BH2242" s="9" cm="1">
        <f t="array" ref="BH2242">MEDIAN(IF($AM$2:$AM$2385=AM2242,$AN$2:$AN$2385))</f>
        <v>0.82848361206198695</v>
      </c>
      <c r="BI2242" s="9" t="str" cm="1">
        <f t="array" ref="BI2242">LEFT(A2242, MIN(IFERROR(FIND({"_binarized","_clean","_converted"}, A2242), LEN(A2242)+1))-1)</f>
        <v>bioresponse</v>
      </c>
    </row>
    <row r="2243" spans="1:61" x14ac:dyDescent="0.25">
      <c r="A2243" t="s">
        <v>107</v>
      </c>
      <c r="B2243" s="6">
        <v>566602</v>
      </c>
      <c r="C2243">
        <v>11</v>
      </c>
      <c r="D2243">
        <v>10</v>
      </c>
      <c r="E2243">
        <v>0</v>
      </c>
      <c r="F2243" s="1">
        <v>1</v>
      </c>
      <c r="G2243">
        <v>0</v>
      </c>
      <c r="H2243">
        <v>0</v>
      </c>
      <c r="I2243" s="1">
        <v>1000000</v>
      </c>
      <c r="J2243" s="1">
        <v>1.239775913546852</v>
      </c>
      <c r="K2243" s="1">
        <v>0.9460835840902202</v>
      </c>
      <c r="L2243" s="1">
        <v>47.161200000000001</v>
      </c>
      <c r="M2243" s="1">
        <v>26.5669</v>
      </c>
      <c r="N2243" s="2">
        <v>0.47599999999999998</v>
      </c>
      <c r="O2243" s="2">
        <v>0.95499999999999996</v>
      </c>
      <c r="P2243" s="2">
        <v>0.74</v>
      </c>
      <c r="Q2243" s="2">
        <v>0.19400000000000001</v>
      </c>
      <c r="R2243" s="2">
        <v>0.96899999999999997</v>
      </c>
      <c r="S2243" s="2">
        <v>0.96499999999999997</v>
      </c>
      <c r="T2243" s="2">
        <v>0.157</v>
      </c>
      <c r="U2243" s="2">
        <v>0.38</v>
      </c>
      <c r="V2243" s="2">
        <v>0.35399999999999998</v>
      </c>
      <c r="W2243" s="2">
        <v>0.122</v>
      </c>
      <c r="X2243" s="2">
        <v>0.379</v>
      </c>
      <c r="Y2243" s="2">
        <v>0.216</v>
      </c>
      <c r="Z2243" s="2">
        <v>0.245</v>
      </c>
      <c r="AA2243" s="2">
        <v>0.67500000000000004</v>
      </c>
      <c r="AB2243" s="2">
        <v>1</v>
      </c>
      <c r="AC2243" s="2">
        <v>0.95799999999999996</v>
      </c>
      <c r="AD2243" s="2">
        <v>0.46400000000000002</v>
      </c>
      <c r="AE2243" s="2">
        <v>0.89300000000000002</v>
      </c>
      <c r="AF2243" s="2">
        <v>1E-3</v>
      </c>
      <c r="AG2243" s="2">
        <v>1E-3</v>
      </c>
      <c r="AH2243" s="2">
        <v>0.8</v>
      </c>
      <c r="AI2243" s="2">
        <v>0</v>
      </c>
      <c r="AJ2243" s="2">
        <v>0</v>
      </c>
      <c r="AK2243">
        <v>104203820</v>
      </c>
      <c r="AL2243">
        <v>297.32</v>
      </c>
      <c r="AM2243" t="s">
        <v>61</v>
      </c>
      <c r="AN2243" s="3">
        <v>0.70059230298975483</v>
      </c>
      <c r="AO2243" s="3">
        <v>8.3110154327936225E-4</v>
      </c>
      <c r="AP2243" s="3">
        <v>0.7005675572341229</v>
      </c>
      <c r="AQ2243" s="3">
        <v>8.3594775557030887E-4</v>
      </c>
      <c r="AR2243" s="3">
        <v>0.76594050441068029</v>
      </c>
      <c r="AS2243" s="3">
        <v>1.1196142661140549E-3</v>
      </c>
      <c r="AT2243" s="10">
        <v>0.10079431533813479</v>
      </c>
      <c r="AU2243" s="1">
        <v>804.89453125</v>
      </c>
      <c r="AV2243" s="5">
        <v>5621398.3705252605</v>
      </c>
      <c r="AW2243" s="9">
        <v>0.1516678333282471</v>
      </c>
      <c r="AX2243">
        <v>4</v>
      </c>
      <c r="AY2243" t="s">
        <v>50</v>
      </c>
      <c r="AZ2243" s="9">
        <f>AVERAGE(MainTable[[#This Row],[f1]:[f4]])</f>
        <v>0.76459999999999995</v>
      </c>
      <c r="BA2243" s="9">
        <f>AVERAGE(MainTable[[#This Row],[l1]:[l3]])</f>
        <v>0.29699999999999999</v>
      </c>
      <c r="BB2243" s="9">
        <f>AVERAGE(MainTable[[#This Row],[n1]:[lsc]])</f>
        <v>0.4395</v>
      </c>
      <c r="BC2243" s="9">
        <f>AVERAGE(MainTable[[#This Row],[density]:[clsCoef]])</f>
        <v>0.71099999999999997</v>
      </c>
      <c r="BD2243" s="9">
        <f>AVERAGE(MainTable[[#This Row],[t2]:[t4]])</f>
        <v>0.26733333333333337</v>
      </c>
      <c r="BE2243" s="9">
        <f>AVERAGE(MainTable[[#This Row],[c1]:[c2]])</f>
        <v>0</v>
      </c>
      <c r="BF2243" s="9">
        <f>AVERAGE(MainTable[[#This Row],[n3]], MainTable[[#This Row],[n1]], MainTable[[#This Row],[n4]])</f>
        <v>0.19433333333333333</v>
      </c>
      <c r="BG2243" s="9" t="str">
        <f>VLOOKUP(MainTable[[#This Row],[model]],ModelNames,4,FALSE)</f>
        <v>Discriminant</v>
      </c>
      <c r="BH2243" s="9" cm="1">
        <f t="array" ref="BH2243">MEDIAN(IF($AM$2:$AM$2385=AM2243,$AN$2:$AN$2385))</f>
        <v>0.82848361206198695</v>
      </c>
      <c r="BI2243" s="9" t="str" cm="1">
        <f t="array" ref="BI2243">LEFT(A2243, MIN(IFERROR(FIND({"_binarized","_clean","_converted"}, A2243), LEN(A2243)+1))-1)</f>
        <v>covertype</v>
      </c>
    </row>
    <row r="2244" spans="1:61" x14ac:dyDescent="0.25">
      <c r="A2244" t="s">
        <v>129</v>
      </c>
      <c r="B2244" s="6">
        <v>10000</v>
      </c>
      <c r="C2244">
        <v>23</v>
      </c>
      <c r="D2244">
        <v>22</v>
      </c>
      <c r="E2244">
        <v>0</v>
      </c>
      <c r="F2244" s="1">
        <v>1</v>
      </c>
      <c r="G2244">
        <v>0</v>
      </c>
      <c r="H2244">
        <v>0</v>
      </c>
      <c r="I2244" s="1">
        <v>115.4866612906209</v>
      </c>
      <c r="J2244" s="1">
        <v>9.6802261225928063</v>
      </c>
      <c r="K2244" s="1">
        <v>1.3779031246366149</v>
      </c>
      <c r="L2244" s="1">
        <v>37.789499999999997</v>
      </c>
      <c r="M2244" s="1">
        <v>15.8163</v>
      </c>
      <c r="N2244" s="2">
        <v>0.44700000000000001</v>
      </c>
      <c r="O2244" s="2">
        <v>0.83599999999999997</v>
      </c>
      <c r="P2244" s="2">
        <v>0.46</v>
      </c>
      <c r="Q2244" s="2">
        <v>2E-3</v>
      </c>
      <c r="R2244" s="2">
        <v>0.999</v>
      </c>
      <c r="S2244" s="2">
        <v>0.99399999999999999</v>
      </c>
      <c r="T2244" s="2">
        <v>9.0999999999999998E-2</v>
      </c>
      <c r="U2244" s="2">
        <v>0.28999999999999998</v>
      </c>
      <c r="V2244" s="2">
        <v>0.24399999999999999</v>
      </c>
      <c r="W2244" s="2">
        <v>0.189</v>
      </c>
      <c r="X2244" s="2">
        <v>0.46</v>
      </c>
      <c r="Y2244" s="2">
        <v>0.38200000000000001</v>
      </c>
      <c r="Z2244" s="2">
        <v>0.24399999999999999</v>
      </c>
      <c r="AA2244" s="2">
        <v>0.94799999999999995</v>
      </c>
      <c r="AB2244" s="2">
        <v>1</v>
      </c>
      <c r="AC2244" s="2">
        <v>0.90600000000000003</v>
      </c>
      <c r="AD2244" s="2">
        <v>0.38300000000000001</v>
      </c>
      <c r="AE2244" s="2">
        <v>0.80400000000000005</v>
      </c>
      <c r="AF2244" s="2">
        <v>2E-3</v>
      </c>
      <c r="AG2244" s="2">
        <v>1E-3</v>
      </c>
      <c r="AH2244" s="2">
        <v>0.59099999999999997</v>
      </c>
      <c r="AI2244" s="2">
        <v>0</v>
      </c>
      <c r="AJ2244" s="2">
        <v>0</v>
      </c>
      <c r="AK2244">
        <v>603412</v>
      </c>
      <c r="AL2244">
        <v>208.85</v>
      </c>
      <c r="AM2244" t="s">
        <v>61</v>
      </c>
      <c r="AN2244" s="3">
        <v>0.70039999999999991</v>
      </c>
      <c r="AO2244" s="3">
        <v>1.0200000000000009E-2</v>
      </c>
      <c r="AP2244" s="3">
        <v>0.7000193977589213</v>
      </c>
      <c r="AQ2244" s="3">
        <v>1.0422991208712691E-2</v>
      </c>
      <c r="AR2244" s="3">
        <v>0.76691899999999991</v>
      </c>
      <c r="AS2244" s="3">
        <v>8.6856109284263253E-3</v>
      </c>
      <c r="AT2244" s="10">
        <v>4.329681396484375E-3</v>
      </c>
      <c r="AU2244" s="1">
        <v>313.1015625</v>
      </c>
      <c r="AV2244" s="5">
        <v>2309638.766519824</v>
      </c>
      <c r="AW2244" s="9">
        <v>0.16358447074890139</v>
      </c>
      <c r="AX2244">
        <v>4</v>
      </c>
      <c r="AY2244" t="s">
        <v>50</v>
      </c>
      <c r="AZ2244" s="9">
        <f>AVERAGE(MainTable[[#This Row],[f1]:[f4]])</f>
        <v>0.65820000000000012</v>
      </c>
      <c r="BA2244" s="9">
        <f>AVERAGE(MainTable[[#This Row],[l1]:[l3]])</f>
        <v>0.20833333333333334</v>
      </c>
      <c r="BB2244" s="9">
        <f>AVERAGE(MainTable[[#This Row],[n1]:[lsc]])</f>
        <v>0.53716666666666668</v>
      </c>
      <c r="BC2244" s="9">
        <f>AVERAGE(MainTable[[#This Row],[density]:[clsCoef]])</f>
        <v>0.64450000000000007</v>
      </c>
      <c r="BD2244" s="9">
        <f>AVERAGE(MainTable[[#This Row],[t2]:[t4]])</f>
        <v>0.19799999999999998</v>
      </c>
      <c r="BE2244" s="9">
        <f>AVERAGE(MainTable[[#This Row],[c1]:[c2]])</f>
        <v>0</v>
      </c>
      <c r="BF2244" s="9">
        <f>AVERAGE(MainTable[[#This Row],[n3]], MainTable[[#This Row],[n1]], MainTable[[#This Row],[n4]])</f>
        <v>0.27166666666666667</v>
      </c>
      <c r="BG2244" s="9" t="str">
        <f>VLOOKUP(MainTable[[#This Row],[model]],ModelNames,4,FALSE)</f>
        <v>Discriminant</v>
      </c>
      <c r="BH2244" s="9" cm="1">
        <f t="array" ref="BH2244">MEDIAN(IF($AM$2:$AM$2385=AM2244,$AN$2:$AN$2385))</f>
        <v>0.82848361206198695</v>
      </c>
      <c r="BI2244" s="9" t="str" cm="1">
        <f t="array" ref="BI2244">LEFT(A2244, MIN(IFERROR(FIND({"_binarized","_clean","_converted"}, A2244), LEN(A2244)+1))-1)</f>
        <v>heloc</v>
      </c>
    </row>
    <row r="2245" spans="1:61" x14ac:dyDescent="0.25">
      <c r="A2245" t="s">
        <v>119</v>
      </c>
      <c r="B2245" s="6">
        <v>38474</v>
      </c>
      <c r="C2245">
        <v>8</v>
      </c>
      <c r="D2245">
        <v>7</v>
      </c>
      <c r="E2245">
        <v>0</v>
      </c>
      <c r="F2245" s="1">
        <v>1</v>
      </c>
      <c r="G2245">
        <v>0</v>
      </c>
      <c r="H2245">
        <v>0</v>
      </c>
      <c r="I2245" s="1">
        <v>1000000</v>
      </c>
      <c r="J2245" s="1">
        <v>927.58364902059839</v>
      </c>
      <c r="K2245" s="1">
        <v>12.16092055860762</v>
      </c>
      <c r="L2245" s="1">
        <v>12.420199999999999</v>
      </c>
      <c r="M2245" s="1">
        <v>9.6295999999999999</v>
      </c>
      <c r="N2245" s="2">
        <v>0.41499999999999998</v>
      </c>
      <c r="O2245" s="2">
        <v>0.753</v>
      </c>
      <c r="P2245" s="2">
        <v>0.501</v>
      </c>
      <c r="Q2245" s="2">
        <v>2.4E-2</v>
      </c>
      <c r="R2245" s="2">
        <v>0.96499999999999997</v>
      </c>
      <c r="S2245" s="2">
        <v>0.96199999999999997</v>
      </c>
      <c r="T2245" s="2">
        <v>7.8E-2</v>
      </c>
      <c r="U2245" s="2">
        <v>0.26200000000000001</v>
      </c>
      <c r="V2245" s="2">
        <v>0.22</v>
      </c>
      <c r="W2245" s="2">
        <v>0.124</v>
      </c>
      <c r="X2245" s="2">
        <v>0.32800000000000001</v>
      </c>
      <c r="Y2245" s="2">
        <v>0.23400000000000001</v>
      </c>
      <c r="Z2245" s="2">
        <v>0.23300000000000001</v>
      </c>
      <c r="AA2245" s="2">
        <v>0.51400000000000001</v>
      </c>
      <c r="AB2245" s="2">
        <v>0.999</v>
      </c>
      <c r="AC2245" s="2">
        <v>0.91600000000000004</v>
      </c>
      <c r="AD2245" s="2">
        <v>0.34399999999999997</v>
      </c>
      <c r="AE2245" s="2">
        <v>0.81699999999999995</v>
      </c>
      <c r="AF2245" s="2">
        <v>0</v>
      </c>
      <c r="AG2245" s="2">
        <v>0</v>
      </c>
      <c r="AH2245" s="2">
        <v>0.85699999999999998</v>
      </c>
      <c r="AI2245" s="2">
        <v>0</v>
      </c>
      <c r="AJ2245" s="2">
        <v>0</v>
      </c>
      <c r="AK2245">
        <v>2507697</v>
      </c>
      <c r="AL2245">
        <v>674.59</v>
      </c>
      <c r="AM2245" t="s">
        <v>64</v>
      </c>
      <c r="AN2245" s="3">
        <v>0.69930323502968395</v>
      </c>
      <c r="AO2245" s="3">
        <v>5.6608577146065736E-3</v>
      </c>
      <c r="AP2245" s="3">
        <v>0.69910725572985999</v>
      </c>
      <c r="AQ2245" s="3">
        <v>5.656031913684822E-3</v>
      </c>
      <c r="AR2245" s="3">
        <v>0.7811047084398457</v>
      </c>
      <c r="AS2245" s="3">
        <v>3.252360425800255E-3</v>
      </c>
      <c r="AT2245" s="10">
        <v>1.937627792358398E-3</v>
      </c>
      <c r="AU2245" s="1">
        <v>391.09765625</v>
      </c>
      <c r="AV2245" s="5">
        <v>19856754.817275751</v>
      </c>
      <c r="AW2245" s="9">
        <v>0.1469268798828125</v>
      </c>
      <c r="AX2245">
        <v>2</v>
      </c>
      <c r="AY2245" t="s">
        <v>50</v>
      </c>
      <c r="AZ2245" s="9">
        <f>AVERAGE(MainTable[[#This Row],[f1]:[f4]])</f>
        <v>0.64100000000000001</v>
      </c>
      <c r="BA2245" s="9">
        <f>AVERAGE(MainTable[[#This Row],[l1]:[l3]])</f>
        <v>0.18666666666666668</v>
      </c>
      <c r="BB2245" s="9">
        <f>AVERAGE(MainTable[[#This Row],[n1]:[lsc]])</f>
        <v>0.40533333333333332</v>
      </c>
      <c r="BC2245" s="9">
        <f>AVERAGE(MainTable[[#This Row],[density]:[clsCoef]])</f>
        <v>0.63</v>
      </c>
      <c r="BD2245" s="9">
        <f>AVERAGE(MainTable[[#This Row],[t2]:[t4]])</f>
        <v>0.28566666666666668</v>
      </c>
      <c r="BE2245" s="9">
        <f>AVERAGE(MainTable[[#This Row],[c1]:[c2]])</f>
        <v>0</v>
      </c>
      <c r="BF2245" s="9">
        <f>AVERAGE(MainTable[[#This Row],[n3]], MainTable[[#This Row],[n1]], MainTable[[#This Row],[n4]])</f>
        <v>0.19699999999999998</v>
      </c>
      <c r="BG2245" s="9" t="str">
        <f>VLOOKUP(MainTable[[#This Row],[model]],ModelNames,4,FALSE)</f>
        <v>Discriminant</v>
      </c>
      <c r="BH2245" s="9" cm="1">
        <f t="array" ref="BH2245">MEDIAN(IF($AM$2:$AM$2385=AM2245,$AN$2:$AN$2385))</f>
        <v>0.83860904466088915</v>
      </c>
      <c r="BI2245" s="9" t="str" cm="1">
        <f t="array" ref="BI2245">LEFT(A2245, MIN(IFERROR(FIND({"_binarized","_clean","_converted"}, A2245), LEN(A2245)+1))-1)</f>
        <v>electricity</v>
      </c>
    </row>
    <row r="2246" spans="1:61" x14ac:dyDescent="0.25">
      <c r="A2246" t="s">
        <v>103</v>
      </c>
      <c r="B2246" s="6">
        <v>16644</v>
      </c>
      <c r="C2246">
        <v>18</v>
      </c>
      <c r="D2246">
        <v>17</v>
      </c>
      <c r="E2246">
        <v>0</v>
      </c>
      <c r="F2246" s="1">
        <v>1</v>
      </c>
      <c r="G2246">
        <v>5.8823529411764701</v>
      </c>
      <c r="H2246">
        <v>5.8823999999999996</v>
      </c>
      <c r="I2246" s="1">
        <v>1000000</v>
      </c>
      <c r="J2246" s="1">
        <v>53.113446998022887</v>
      </c>
      <c r="K2246" s="1">
        <v>3.4450689130576921</v>
      </c>
      <c r="L2246" s="1">
        <v>45.501300000000001</v>
      </c>
      <c r="M2246" s="1">
        <v>22.127700000000001</v>
      </c>
      <c r="N2246" s="2">
        <v>0.45600000000000002</v>
      </c>
      <c r="O2246" s="2">
        <v>0.83899999999999997</v>
      </c>
      <c r="P2246" s="2">
        <v>0.53900000000000003</v>
      </c>
      <c r="Q2246" s="2">
        <v>0.159</v>
      </c>
      <c r="R2246" s="2">
        <v>0.999</v>
      </c>
      <c r="S2246" s="2">
        <v>0.997</v>
      </c>
      <c r="T2246" s="2">
        <v>0.185</v>
      </c>
      <c r="U2246" s="2">
        <v>0.318</v>
      </c>
      <c r="V2246" s="2">
        <v>0.28000000000000003</v>
      </c>
      <c r="W2246" s="2">
        <v>0.158</v>
      </c>
      <c r="X2246" s="2">
        <v>0.34100000000000003</v>
      </c>
      <c r="Y2246" s="2">
        <v>0.26900000000000002</v>
      </c>
      <c r="Z2246" s="2">
        <v>0.254</v>
      </c>
      <c r="AA2246" s="2">
        <v>0.63300000000000001</v>
      </c>
      <c r="AB2246" s="2">
        <v>1</v>
      </c>
      <c r="AC2246" s="2">
        <v>0.96899999999999997</v>
      </c>
      <c r="AD2246" s="2">
        <v>0.373</v>
      </c>
      <c r="AE2246" s="2">
        <v>0.89100000000000001</v>
      </c>
      <c r="AF2246" s="2">
        <v>1E-3</v>
      </c>
      <c r="AG2246" s="2">
        <v>1E-3</v>
      </c>
      <c r="AH2246" s="2">
        <v>0.82399999999999995</v>
      </c>
      <c r="AI2246" s="2">
        <v>0</v>
      </c>
      <c r="AJ2246" s="2">
        <v>0</v>
      </c>
      <c r="AK2246">
        <v>690254</v>
      </c>
      <c r="AL2246">
        <v>295.54000000000002</v>
      </c>
      <c r="AM2246" t="s">
        <v>57</v>
      </c>
      <c r="AN2246" s="3">
        <v>0.69827008283845926</v>
      </c>
      <c r="AO2246" s="3">
        <v>7.2851965068469861E-3</v>
      </c>
      <c r="AP2246" s="3">
        <v>0.69812145754110511</v>
      </c>
      <c r="AQ2246" s="3">
        <v>7.2543492109276523E-3</v>
      </c>
      <c r="AR2246" s="3">
        <v>0.74822536302366527</v>
      </c>
      <c r="AS2246" s="3">
        <v>4.3267362341331021E-3</v>
      </c>
      <c r="AT2246" s="10">
        <v>3.3957958221435551E-3</v>
      </c>
      <c r="AU2246" s="1">
        <v>1284.2265625</v>
      </c>
      <c r="AV2246" s="5">
        <v>4901649.2368180864</v>
      </c>
      <c r="AW2246" s="9">
        <v>3.2516384124755859</v>
      </c>
      <c r="AX2246">
        <v>24</v>
      </c>
      <c r="AY2246" t="s">
        <v>50</v>
      </c>
      <c r="AZ2246" s="9">
        <f>AVERAGE(MainTable[[#This Row],[f1]:[f4]])</f>
        <v>0.70660000000000001</v>
      </c>
      <c r="BA2246" s="9">
        <f>AVERAGE(MainTable[[#This Row],[l1]:[l3]])</f>
        <v>0.26100000000000001</v>
      </c>
      <c r="BB2246" s="9">
        <f>AVERAGE(MainTable[[#This Row],[n1]:[lsc]])</f>
        <v>0.44250000000000006</v>
      </c>
      <c r="BC2246" s="9">
        <f>AVERAGE(MainTable[[#This Row],[density]:[clsCoef]])</f>
        <v>0.67100000000000004</v>
      </c>
      <c r="BD2246" s="9">
        <f>AVERAGE(MainTable[[#This Row],[t2]:[t4]])</f>
        <v>0.27533333333333332</v>
      </c>
      <c r="BE2246" s="9">
        <f>AVERAGE(MainTable[[#This Row],[c1]:[c2]])</f>
        <v>0</v>
      </c>
      <c r="BF2246" s="9">
        <f>AVERAGE(MainTable[[#This Row],[n3]], MainTable[[#This Row],[n1]], MainTable[[#This Row],[n4]])</f>
        <v>0.22700000000000001</v>
      </c>
      <c r="BG2246" s="9" t="str">
        <f>VLOOKUP(MainTable[[#This Row],[model]],ModelNames,4,FALSE)</f>
        <v>Tree-based</v>
      </c>
      <c r="BH2246" s="9" cm="1">
        <f t="array" ref="BH2246">MEDIAN(IF($AM$2:$AM$2385=AM2246,$AN$2:$AN$2385))</f>
        <v>0.84387062005572167</v>
      </c>
      <c r="BI2246" s="9" t="str" cm="1">
        <f t="array" ref="BI2246">LEFT(A2246, MIN(IFERROR(FIND({"_binarized","_clean","_converted"}, A2246), LEN(A2246)+1))-1)</f>
        <v>compass</v>
      </c>
    </row>
    <row r="2247" spans="1:61" x14ac:dyDescent="0.25">
      <c r="A2247" t="s">
        <v>193</v>
      </c>
      <c r="B2247" s="6">
        <v>111762</v>
      </c>
      <c r="C2247">
        <v>33</v>
      </c>
      <c r="D2247">
        <v>32</v>
      </c>
      <c r="E2247">
        <v>0</v>
      </c>
      <c r="F2247" s="1">
        <v>1</v>
      </c>
      <c r="G2247">
        <v>0</v>
      </c>
      <c r="H2247">
        <v>0</v>
      </c>
      <c r="I2247" s="1">
        <v>99.190160336094664</v>
      </c>
      <c r="J2247" s="1">
        <v>62.358254599188911</v>
      </c>
      <c r="K2247" s="1">
        <v>4.7795408233147967</v>
      </c>
      <c r="L2247" s="1">
        <v>42.216999999999999</v>
      </c>
      <c r="M2247" s="1">
        <v>10.9316</v>
      </c>
      <c r="N2247" s="2">
        <v>0.46500000000000002</v>
      </c>
      <c r="O2247" s="2">
        <v>0.748</v>
      </c>
      <c r="P2247" s="2">
        <v>0.504</v>
      </c>
      <c r="Q2247" s="2">
        <v>0.10299999999999999</v>
      </c>
      <c r="R2247" s="2">
        <v>0.997</v>
      </c>
      <c r="S2247" s="2">
        <v>0.995</v>
      </c>
      <c r="T2247" s="2">
        <v>8.1000000000000003E-2</v>
      </c>
      <c r="U2247" s="2">
        <v>0.3</v>
      </c>
      <c r="V2247" s="2">
        <v>0.27300000000000002</v>
      </c>
      <c r="W2247" s="2">
        <v>0.16700000000000001</v>
      </c>
      <c r="X2247" s="2">
        <v>0.44400000000000001</v>
      </c>
      <c r="Y2247" s="2">
        <v>0.32800000000000001</v>
      </c>
      <c r="Z2247" s="2">
        <v>0.22800000000000001</v>
      </c>
      <c r="AA2247" s="2">
        <v>0.90200000000000002</v>
      </c>
      <c r="AB2247" s="2">
        <v>1</v>
      </c>
      <c r="AC2247" s="2">
        <v>0.98599999999999999</v>
      </c>
      <c r="AD2247" s="2">
        <v>0.53800000000000003</v>
      </c>
      <c r="AE2247" s="2">
        <v>0.94599999999999995</v>
      </c>
      <c r="AF2247" s="2">
        <v>2E-3</v>
      </c>
      <c r="AG2247" s="2">
        <v>1E-3</v>
      </c>
      <c r="AH2247" s="2">
        <v>0.68799999999999994</v>
      </c>
      <c r="AI2247" s="2">
        <v>0</v>
      </c>
      <c r="AJ2247" s="2">
        <v>0</v>
      </c>
      <c r="AK2247">
        <v>11667206</v>
      </c>
      <c r="AL2247">
        <v>814.63</v>
      </c>
      <c r="AM2247" t="s">
        <v>62</v>
      </c>
      <c r="AN2247" s="3">
        <v>0.69557632373389544</v>
      </c>
      <c r="AO2247" s="3">
        <v>2.0356582047896558E-3</v>
      </c>
      <c r="AP2247" s="3">
        <v>0.69541577899320883</v>
      </c>
      <c r="AQ2247" s="3">
        <v>2.0540925488803999E-3</v>
      </c>
      <c r="AT2247" s="10">
        <v>4.5976638793945313E-3</v>
      </c>
      <c r="AU2247" s="1">
        <v>811</v>
      </c>
      <c r="AV2247" s="5">
        <v>24309084.555071559</v>
      </c>
      <c r="AW2247" s="9">
        <v>5.84419846534729</v>
      </c>
      <c r="AX2247">
        <v>6</v>
      </c>
      <c r="AY2247" t="s">
        <v>50</v>
      </c>
      <c r="AZ2247" s="9">
        <f>AVERAGE(MainTable[[#This Row],[f1]:[f4]])</f>
        <v>0.6694</v>
      </c>
      <c r="BA2247" s="9">
        <f>AVERAGE(MainTable[[#This Row],[l1]:[l3]])</f>
        <v>0.218</v>
      </c>
      <c r="BB2247" s="9">
        <f>AVERAGE(MainTable[[#This Row],[n1]:[lsc]])</f>
        <v>0.51149999999999995</v>
      </c>
      <c r="BC2247" s="9">
        <f>AVERAGE(MainTable[[#This Row],[density]:[clsCoef]])</f>
        <v>0.76200000000000001</v>
      </c>
      <c r="BD2247" s="9">
        <f>AVERAGE(MainTable[[#This Row],[t2]:[t4]])</f>
        <v>0.23033333333333331</v>
      </c>
      <c r="BE2247" s="9">
        <f>AVERAGE(MainTable[[#This Row],[c1]:[c2]])</f>
        <v>0</v>
      </c>
      <c r="BF2247" s="9">
        <f>AVERAGE(MainTable[[#This Row],[n3]], MainTable[[#This Row],[n1]], MainTable[[#This Row],[n4]])</f>
        <v>0.24099999999999999</v>
      </c>
      <c r="BG2247" s="9" t="str">
        <f>VLOOKUP(MainTable[[#This Row],[model]],ModelNames,4,FALSE)</f>
        <v>Linear</v>
      </c>
      <c r="BH2247" s="9" cm="1">
        <f t="array" ref="BH2247">MEDIAN(IF($AM$2:$AM$2385=AM2247,$AN$2:$AN$2385))</f>
        <v>0.84909999999999997</v>
      </c>
      <c r="BI2247" s="9" t="str" cm="1">
        <f t="array" ref="BI2247">LEFT(A2247, MIN(IFERROR(FIND({"_binarized","_clean","_converted"}, A2247), LEN(A2247)+1))-1)</f>
        <v>road_safety</v>
      </c>
    </row>
    <row r="2248" spans="1:61" x14ac:dyDescent="0.25">
      <c r="A2248" t="s">
        <v>193</v>
      </c>
      <c r="B2248" s="6">
        <v>111762</v>
      </c>
      <c r="C2248">
        <v>33</v>
      </c>
      <c r="D2248">
        <v>32</v>
      </c>
      <c r="E2248">
        <v>0</v>
      </c>
      <c r="F2248" s="1">
        <v>1</v>
      </c>
      <c r="G2248">
        <v>0</v>
      </c>
      <c r="H2248">
        <v>0</v>
      </c>
      <c r="I2248" s="1">
        <v>99.190160336094664</v>
      </c>
      <c r="J2248" s="1">
        <v>62.358254599188911</v>
      </c>
      <c r="K2248" s="1">
        <v>4.7795408233147967</v>
      </c>
      <c r="L2248" s="1">
        <v>42.216999999999999</v>
      </c>
      <c r="M2248" s="1">
        <v>10.9316</v>
      </c>
      <c r="N2248" s="2">
        <v>0.46500000000000002</v>
      </c>
      <c r="O2248" s="2">
        <v>0.748</v>
      </c>
      <c r="P2248" s="2">
        <v>0.504</v>
      </c>
      <c r="Q2248" s="2">
        <v>0.10299999999999999</v>
      </c>
      <c r="R2248" s="2">
        <v>0.997</v>
      </c>
      <c r="S2248" s="2">
        <v>0.995</v>
      </c>
      <c r="T2248" s="2">
        <v>8.1000000000000003E-2</v>
      </c>
      <c r="U2248" s="2">
        <v>0.3</v>
      </c>
      <c r="V2248" s="2">
        <v>0.27300000000000002</v>
      </c>
      <c r="W2248" s="2">
        <v>0.16700000000000001</v>
      </c>
      <c r="X2248" s="2">
        <v>0.44400000000000001</v>
      </c>
      <c r="Y2248" s="2">
        <v>0.32800000000000001</v>
      </c>
      <c r="Z2248" s="2">
        <v>0.22800000000000001</v>
      </c>
      <c r="AA2248" s="2">
        <v>0.90200000000000002</v>
      </c>
      <c r="AB2248" s="2">
        <v>1</v>
      </c>
      <c r="AC2248" s="2">
        <v>0.98599999999999999</v>
      </c>
      <c r="AD2248" s="2">
        <v>0.53800000000000003</v>
      </c>
      <c r="AE2248" s="2">
        <v>0.94599999999999995</v>
      </c>
      <c r="AF2248" s="2">
        <v>2E-3</v>
      </c>
      <c r="AG2248" s="2">
        <v>1E-3</v>
      </c>
      <c r="AH2248" s="2">
        <v>0.68799999999999994</v>
      </c>
      <c r="AI2248" s="2">
        <v>0</v>
      </c>
      <c r="AJ2248" s="2">
        <v>0</v>
      </c>
      <c r="AK2248">
        <v>11667206</v>
      </c>
      <c r="AL2248">
        <v>814.63</v>
      </c>
      <c r="AM2248" t="s">
        <v>64</v>
      </c>
      <c r="AN2248" s="3">
        <v>0.69529895524217222</v>
      </c>
      <c r="AO2248" s="3">
        <v>1.9665900109408869E-3</v>
      </c>
      <c r="AP2248" s="3">
        <v>0.69512152213989165</v>
      </c>
      <c r="AQ2248" s="3">
        <v>1.9813577525906439E-3</v>
      </c>
      <c r="AR2248" s="3">
        <v>0.75082544614371982</v>
      </c>
      <c r="AS2248" s="3">
        <v>2.607174664208396E-3</v>
      </c>
      <c r="AT2248" s="10">
        <v>4.6191215515136719E-3</v>
      </c>
      <c r="AU2248" s="1">
        <v>645.0859375</v>
      </c>
      <c r="AV2248" s="5">
        <v>24196159.108082999</v>
      </c>
      <c r="AW2248" s="9">
        <v>0.20905280113220209</v>
      </c>
      <c r="AX2248">
        <v>2</v>
      </c>
      <c r="AY2248" t="s">
        <v>50</v>
      </c>
      <c r="AZ2248" s="9">
        <f>AVERAGE(MainTable[[#This Row],[f1]:[f4]])</f>
        <v>0.6694</v>
      </c>
      <c r="BA2248" s="9">
        <f>AVERAGE(MainTable[[#This Row],[l1]:[l3]])</f>
        <v>0.218</v>
      </c>
      <c r="BB2248" s="9">
        <f>AVERAGE(MainTable[[#This Row],[n1]:[lsc]])</f>
        <v>0.51149999999999995</v>
      </c>
      <c r="BC2248" s="9">
        <f>AVERAGE(MainTable[[#This Row],[density]:[clsCoef]])</f>
        <v>0.76200000000000001</v>
      </c>
      <c r="BD2248" s="9">
        <f>AVERAGE(MainTable[[#This Row],[t2]:[t4]])</f>
        <v>0.23033333333333331</v>
      </c>
      <c r="BE2248" s="9">
        <f>AVERAGE(MainTable[[#This Row],[c1]:[c2]])</f>
        <v>0</v>
      </c>
      <c r="BF2248" s="9">
        <f>AVERAGE(MainTable[[#This Row],[n3]], MainTable[[#This Row],[n1]], MainTable[[#This Row],[n4]])</f>
        <v>0.24099999999999999</v>
      </c>
      <c r="BG2248" s="9" t="str">
        <f>VLOOKUP(MainTable[[#This Row],[model]],ModelNames,4,FALSE)</f>
        <v>Discriminant</v>
      </c>
      <c r="BH2248" s="9" cm="1">
        <f t="array" ref="BH2248">MEDIAN(IF($AM$2:$AM$2385=AM2248,$AN$2:$AN$2385))</f>
        <v>0.83860904466088915</v>
      </c>
      <c r="BI2248" s="9" t="str" cm="1">
        <f t="array" ref="BI2248">LEFT(A2248, MIN(IFERROR(FIND({"_binarized","_clean","_converted"}, A2248), LEN(A2248)+1))-1)</f>
        <v>road_safety</v>
      </c>
    </row>
    <row r="2249" spans="1:61" x14ac:dyDescent="0.25">
      <c r="A2249" t="s">
        <v>146</v>
      </c>
      <c r="B2249" s="6">
        <v>5032</v>
      </c>
      <c r="C2249">
        <v>46</v>
      </c>
      <c r="D2249">
        <v>44</v>
      </c>
      <c r="E2249">
        <v>1</v>
      </c>
      <c r="F2249" s="1">
        <v>1</v>
      </c>
      <c r="G2249">
        <v>0</v>
      </c>
      <c r="H2249">
        <v>0</v>
      </c>
      <c r="I2249" s="1">
        <v>945.10592979041826</v>
      </c>
      <c r="J2249" s="1">
        <v>139.0637739140391</v>
      </c>
      <c r="K2249" s="1">
        <v>6.9415908600540366</v>
      </c>
      <c r="L2249" s="1">
        <v>51.868200000000002</v>
      </c>
      <c r="M2249" s="1">
        <v>9.5664999999999996</v>
      </c>
      <c r="N2249" s="2">
        <v>0.432</v>
      </c>
      <c r="O2249" s="2">
        <v>0.78100000000000003</v>
      </c>
      <c r="P2249" s="2">
        <v>0.33800000000000002</v>
      </c>
      <c r="Q2249" s="2">
        <v>0</v>
      </c>
      <c r="R2249" s="2">
        <v>0.997</v>
      </c>
      <c r="S2249" s="2">
        <v>0.98</v>
      </c>
      <c r="T2249" s="2">
        <v>9.7000000000000003E-2</v>
      </c>
      <c r="U2249" s="2">
        <v>0.253</v>
      </c>
      <c r="V2249" s="2">
        <v>0.19700000000000001</v>
      </c>
      <c r="W2249" s="2">
        <v>0.17100000000000001</v>
      </c>
      <c r="X2249" s="2">
        <v>0.45800000000000002</v>
      </c>
      <c r="Y2249" s="2">
        <v>0.33800000000000002</v>
      </c>
      <c r="Z2249" s="2">
        <v>0.19500000000000001</v>
      </c>
      <c r="AA2249" s="2">
        <v>0.93200000000000005</v>
      </c>
      <c r="AB2249" s="2">
        <v>0.999</v>
      </c>
      <c r="AC2249" s="2">
        <v>0.90100000000000002</v>
      </c>
      <c r="AD2249" s="2">
        <v>0.372</v>
      </c>
      <c r="AE2249" s="2">
        <v>0.80200000000000005</v>
      </c>
      <c r="AF2249" s="2">
        <v>8.9999999999999993E-3</v>
      </c>
      <c r="AG2249" s="2">
        <v>6.0000000000000001E-3</v>
      </c>
      <c r="AH2249" s="2">
        <v>0.68200000000000005</v>
      </c>
      <c r="AI2249" s="2">
        <v>0</v>
      </c>
      <c r="AJ2249" s="2">
        <v>0</v>
      </c>
      <c r="AK2249">
        <v>1136320</v>
      </c>
      <c r="AL2249">
        <v>67.8</v>
      </c>
      <c r="AM2249" t="s">
        <v>61</v>
      </c>
      <c r="AN2249" s="3">
        <v>0.69515281696119202</v>
      </c>
      <c r="AO2249" s="3">
        <v>1.8100643533262899E-2</v>
      </c>
      <c r="AP2249" s="3">
        <v>0.68826266292966187</v>
      </c>
      <c r="AQ2249" s="3">
        <v>1.801562468283727E-2</v>
      </c>
      <c r="AR2249" s="3">
        <v>0.78575777027067295</v>
      </c>
      <c r="AS2249" s="3">
        <v>1.650492548767591E-2</v>
      </c>
      <c r="AT2249" s="10">
        <v>6.1333179473876953E-3</v>
      </c>
      <c r="AU2249" s="1">
        <v>325.07421875</v>
      </c>
      <c r="AV2249" s="5">
        <v>820925.97240038868</v>
      </c>
      <c r="AW2249" s="9">
        <v>0.17170977592468259</v>
      </c>
      <c r="AX2249">
        <v>4</v>
      </c>
      <c r="AY2249" t="s">
        <v>50</v>
      </c>
      <c r="AZ2249" s="9">
        <f>AVERAGE(MainTable[[#This Row],[f1]:[f4]])</f>
        <v>0.61919999999999997</v>
      </c>
      <c r="BA2249" s="9">
        <f>AVERAGE(MainTable[[#This Row],[l1]:[l3]])</f>
        <v>0.18233333333333332</v>
      </c>
      <c r="BB2249" s="9">
        <f>AVERAGE(MainTable[[#This Row],[n1]:[lsc]])</f>
        <v>0.51550000000000007</v>
      </c>
      <c r="BC2249" s="9">
        <f>AVERAGE(MainTable[[#This Row],[density]:[clsCoef]])</f>
        <v>0.63650000000000007</v>
      </c>
      <c r="BD2249" s="9">
        <f>AVERAGE(MainTable[[#This Row],[t2]:[t4]])</f>
        <v>0.23233333333333336</v>
      </c>
      <c r="BE2249" s="9">
        <f>AVERAGE(MainTable[[#This Row],[c1]:[c2]])</f>
        <v>0</v>
      </c>
      <c r="BF2249" s="9">
        <f>AVERAGE(MainTable[[#This Row],[n3]], MainTable[[#This Row],[n1]], MainTable[[#This Row],[n4]])</f>
        <v>0.23466666666666666</v>
      </c>
      <c r="BG2249" s="9" t="str">
        <f>VLOOKUP(MainTable[[#This Row],[model]],ModelNames,4,FALSE)</f>
        <v>Discriminant</v>
      </c>
      <c r="BH2249" s="9" cm="1">
        <f t="array" ref="BH2249">MEDIAN(IF($AM$2:$AM$2385=AM2249,$AN$2:$AN$2385))</f>
        <v>0.82848361206198695</v>
      </c>
      <c r="BI2249" s="9" t="str" cm="1">
        <f t="array" ref="BI2249">LEFT(A2249, MIN(IFERROR(FIND({"_binarized","_clean","_converted"}, A2249), LEN(A2249)+1))-1)</f>
        <v>KDD</v>
      </c>
    </row>
    <row r="2250" spans="1:61" x14ac:dyDescent="0.25">
      <c r="A2250" t="s">
        <v>176</v>
      </c>
      <c r="B2250" s="6">
        <v>5832</v>
      </c>
      <c r="C2250">
        <v>309</v>
      </c>
      <c r="D2250">
        <v>308</v>
      </c>
      <c r="E2250">
        <v>0</v>
      </c>
      <c r="F2250" s="1">
        <v>1</v>
      </c>
      <c r="G2250">
        <v>0</v>
      </c>
      <c r="H2250">
        <v>0</v>
      </c>
      <c r="I2250" s="1">
        <v>355.34736757260077</v>
      </c>
      <c r="J2250" s="1">
        <v>102.2759945545363</v>
      </c>
      <c r="K2250" s="1">
        <v>2.981846457024135</v>
      </c>
      <c r="L2250" s="1">
        <v>52.991799999999998</v>
      </c>
      <c r="M2250" s="1">
        <v>8.3987999999999996</v>
      </c>
      <c r="N2250" s="2">
        <v>0.435</v>
      </c>
      <c r="O2250" s="2">
        <v>0.68300000000000005</v>
      </c>
      <c r="P2250" s="2">
        <v>0.33900000000000002</v>
      </c>
      <c r="Q2250" s="2">
        <v>0</v>
      </c>
      <c r="R2250" s="2">
        <v>0.99199999999999999</v>
      </c>
      <c r="S2250" s="2">
        <v>0.74</v>
      </c>
      <c r="T2250" s="2">
        <v>2.9000000000000001E-2</v>
      </c>
      <c r="U2250" s="2">
        <v>0.245</v>
      </c>
      <c r="V2250" s="2">
        <v>0.193</v>
      </c>
      <c r="W2250" s="2">
        <v>0.17</v>
      </c>
      <c r="X2250" s="2">
        <v>0.49</v>
      </c>
      <c r="Y2250" s="2">
        <v>0.34</v>
      </c>
      <c r="Z2250" s="2">
        <v>0.159</v>
      </c>
      <c r="AA2250" s="2">
        <v>0.998</v>
      </c>
      <c r="AB2250" s="2">
        <v>0.999</v>
      </c>
      <c r="AC2250" s="2">
        <v>0.98199999999999998</v>
      </c>
      <c r="AD2250" s="2">
        <v>0.63400000000000001</v>
      </c>
      <c r="AE2250" s="2">
        <v>0.93100000000000005</v>
      </c>
      <c r="AF2250" s="2">
        <v>5.2999999999999999E-2</v>
      </c>
      <c r="AG2250" s="2">
        <v>0.03</v>
      </c>
      <c r="AH2250" s="2">
        <v>0.57099999999999995</v>
      </c>
      <c r="AI2250" s="2">
        <v>0</v>
      </c>
      <c r="AJ2250" s="2">
        <v>0</v>
      </c>
      <c r="AK2250">
        <v>14189014</v>
      </c>
      <c r="AL2250">
        <v>497.3</v>
      </c>
      <c r="AM2250" t="s">
        <v>61</v>
      </c>
      <c r="AN2250" s="3">
        <v>0.69495664801480395</v>
      </c>
      <c r="AO2250" s="3">
        <v>1.645177164038852E-2</v>
      </c>
      <c r="AP2250" s="3">
        <v>0.68502637749531936</v>
      </c>
      <c r="AQ2250" s="3">
        <v>1.8362526289408081E-2</v>
      </c>
      <c r="AR2250" s="3">
        <v>0.7640905212729201</v>
      </c>
      <c r="AS2250" s="3">
        <v>2.4636206202504219E-2</v>
      </c>
      <c r="AT2250" s="10">
        <v>3.7970781326293952E-2</v>
      </c>
      <c r="AU2250" s="1">
        <v>489.47265625</v>
      </c>
      <c r="AV2250" s="5">
        <v>153670.79096577319</v>
      </c>
      <c r="AW2250" s="9">
        <v>0.85696959495544434</v>
      </c>
      <c r="AX2250">
        <v>4</v>
      </c>
      <c r="AY2250" t="s">
        <v>50</v>
      </c>
      <c r="AZ2250" s="9">
        <f>AVERAGE(MainTable[[#This Row],[f1]:[f4]])</f>
        <v>0.55080000000000007</v>
      </c>
      <c r="BA2250" s="9">
        <f>AVERAGE(MainTable[[#This Row],[l1]:[l3]])</f>
        <v>0.15566666666666668</v>
      </c>
      <c r="BB2250" s="9">
        <f>AVERAGE(MainTable[[#This Row],[n1]:[lsc]])</f>
        <v>0.52600000000000002</v>
      </c>
      <c r="BC2250" s="9">
        <f>AVERAGE(MainTable[[#This Row],[density]:[clsCoef]])</f>
        <v>0.80800000000000005</v>
      </c>
      <c r="BD2250" s="9">
        <f>AVERAGE(MainTable[[#This Row],[t2]:[t4]])</f>
        <v>0.21799999999999997</v>
      </c>
      <c r="BE2250" s="9">
        <f>AVERAGE(MainTable[[#This Row],[c1]:[c2]])</f>
        <v>0</v>
      </c>
      <c r="BF2250" s="9">
        <f>AVERAGE(MainTable[[#This Row],[n3]], MainTable[[#This Row],[n1]], MainTable[[#This Row],[n4]])</f>
        <v>0.223</v>
      </c>
      <c r="BG2250" s="9" t="str">
        <f>VLOOKUP(MainTable[[#This Row],[model]],ModelNames,4,FALSE)</f>
        <v>Discriminant</v>
      </c>
      <c r="BH2250" s="9" cm="1">
        <f t="array" ref="BH2250">MEDIAN(IF($AM$2:$AM$2385=AM2250,$AN$2:$AN$2385))</f>
        <v>0.82848361206198695</v>
      </c>
      <c r="BI2250" s="9" t="str" cm="1">
        <f t="array" ref="BI2250">LEFT(A2250, MIN(IFERROR(FIND({"_binarized","_clean","_converted"}, A2250), LEN(A2250)+1))-1)</f>
        <v>philippine</v>
      </c>
    </row>
    <row r="2251" spans="1:61" x14ac:dyDescent="0.25">
      <c r="A2251" t="s">
        <v>193</v>
      </c>
      <c r="B2251" s="6">
        <v>111762</v>
      </c>
      <c r="C2251">
        <v>33</v>
      </c>
      <c r="D2251">
        <v>32</v>
      </c>
      <c r="E2251">
        <v>0</v>
      </c>
      <c r="F2251" s="1">
        <v>1</v>
      </c>
      <c r="G2251">
        <v>0</v>
      </c>
      <c r="H2251">
        <v>0</v>
      </c>
      <c r="I2251" s="1">
        <v>99.190160336094664</v>
      </c>
      <c r="J2251" s="1">
        <v>62.358254599188911</v>
      </c>
      <c r="K2251" s="1">
        <v>4.7795408233147967</v>
      </c>
      <c r="L2251" s="1">
        <v>42.216999999999999</v>
      </c>
      <c r="M2251" s="1">
        <v>10.9316</v>
      </c>
      <c r="N2251" s="2">
        <v>0.46500000000000002</v>
      </c>
      <c r="O2251" s="2">
        <v>0.748</v>
      </c>
      <c r="P2251" s="2">
        <v>0.504</v>
      </c>
      <c r="Q2251" s="2">
        <v>0.10299999999999999</v>
      </c>
      <c r="R2251" s="2">
        <v>0.997</v>
      </c>
      <c r="S2251" s="2">
        <v>0.995</v>
      </c>
      <c r="T2251" s="2">
        <v>8.1000000000000003E-2</v>
      </c>
      <c r="U2251" s="2">
        <v>0.3</v>
      </c>
      <c r="V2251" s="2">
        <v>0.27300000000000002</v>
      </c>
      <c r="W2251" s="2">
        <v>0.16700000000000001</v>
      </c>
      <c r="X2251" s="2">
        <v>0.44400000000000001</v>
      </c>
      <c r="Y2251" s="2">
        <v>0.32800000000000001</v>
      </c>
      <c r="Z2251" s="2">
        <v>0.22800000000000001</v>
      </c>
      <c r="AA2251" s="2">
        <v>0.90200000000000002</v>
      </c>
      <c r="AB2251" s="2">
        <v>1</v>
      </c>
      <c r="AC2251" s="2">
        <v>0.98599999999999999</v>
      </c>
      <c r="AD2251" s="2">
        <v>0.53800000000000003</v>
      </c>
      <c r="AE2251" s="2">
        <v>0.94599999999999995</v>
      </c>
      <c r="AF2251" s="2">
        <v>2E-3</v>
      </c>
      <c r="AG2251" s="2">
        <v>1E-3</v>
      </c>
      <c r="AH2251" s="2">
        <v>0.68799999999999994</v>
      </c>
      <c r="AI2251" s="2">
        <v>0</v>
      </c>
      <c r="AJ2251" s="2">
        <v>0</v>
      </c>
      <c r="AK2251">
        <v>11667206</v>
      </c>
      <c r="AL2251">
        <v>814.63</v>
      </c>
      <c r="AM2251" t="s">
        <v>56</v>
      </c>
      <c r="AN2251" s="3">
        <v>0.69486945586853444</v>
      </c>
      <c r="AO2251" s="3">
        <v>1.8948183707912861E-3</v>
      </c>
      <c r="AP2251" s="3">
        <v>0.69476997902591831</v>
      </c>
      <c r="AQ2251" s="3">
        <v>1.9150260853162181E-3</v>
      </c>
      <c r="AR2251" s="3">
        <v>0.7522911408345434</v>
      </c>
      <c r="AS2251" s="3">
        <v>2.8496357743296539E-3</v>
      </c>
      <c r="AT2251" s="10">
        <v>5.9161186218261719E-3</v>
      </c>
      <c r="AU2251" s="1">
        <v>699.12890625</v>
      </c>
      <c r="AV2251" s="5">
        <v>18891609.033610061</v>
      </c>
      <c r="AW2251" s="9">
        <v>41.256922006607063</v>
      </c>
      <c r="AX2251">
        <v>10</v>
      </c>
      <c r="AY2251" t="s">
        <v>50</v>
      </c>
      <c r="AZ2251" s="9">
        <f>AVERAGE(MainTable[[#This Row],[f1]:[f4]])</f>
        <v>0.6694</v>
      </c>
      <c r="BA2251" s="9">
        <f>AVERAGE(MainTable[[#This Row],[l1]:[l3]])</f>
        <v>0.218</v>
      </c>
      <c r="BB2251" s="9">
        <f>AVERAGE(MainTable[[#This Row],[n1]:[lsc]])</f>
        <v>0.51149999999999995</v>
      </c>
      <c r="BC2251" s="9">
        <f>AVERAGE(MainTable[[#This Row],[density]:[clsCoef]])</f>
        <v>0.76200000000000001</v>
      </c>
      <c r="BD2251" s="9">
        <f>AVERAGE(MainTable[[#This Row],[t2]:[t4]])</f>
        <v>0.23033333333333331</v>
      </c>
      <c r="BE2251" s="9">
        <f>AVERAGE(MainTable[[#This Row],[c1]:[c2]])</f>
        <v>0</v>
      </c>
      <c r="BF2251" s="9">
        <f>AVERAGE(MainTable[[#This Row],[n3]], MainTable[[#This Row],[n1]], MainTable[[#This Row],[n4]])</f>
        <v>0.24099999999999999</v>
      </c>
      <c r="BG2251" s="9" t="str">
        <f>VLOOKUP(MainTable[[#This Row],[model]],ModelNames,4,FALSE)</f>
        <v>Linear</v>
      </c>
      <c r="BH2251" s="9" cm="1">
        <f t="array" ref="BH2251">MEDIAN(IF($AM$2:$AM$2385=AM2251,$AN$2:$AN$2385))</f>
        <v>0.85279999999999989</v>
      </c>
      <c r="BI2251" s="9" t="str" cm="1">
        <f t="array" ref="BI2251">LEFT(A2251, MIN(IFERROR(FIND({"_binarized","_clean","_converted"}, A2251), LEN(A2251)+1))-1)</f>
        <v>road_safety</v>
      </c>
    </row>
    <row r="2252" spans="1:61" x14ac:dyDescent="0.25">
      <c r="A2252" t="s">
        <v>129</v>
      </c>
      <c r="B2252" s="6">
        <v>10000</v>
      </c>
      <c r="C2252">
        <v>23</v>
      </c>
      <c r="D2252">
        <v>22</v>
      </c>
      <c r="E2252">
        <v>0</v>
      </c>
      <c r="F2252" s="1">
        <v>1</v>
      </c>
      <c r="G2252">
        <v>0</v>
      </c>
      <c r="H2252">
        <v>0</v>
      </c>
      <c r="I2252" s="1">
        <v>115.4866612906209</v>
      </c>
      <c r="J2252" s="1">
        <v>9.6802261225928063</v>
      </c>
      <c r="K2252" s="1">
        <v>1.3779031246366149</v>
      </c>
      <c r="L2252" s="1">
        <v>37.789499999999997</v>
      </c>
      <c r="M2252" s="1">
        <v>15.8163</v>
      </c>
      <c r="N2252" s="2">
        <v>0.44700000000000001</v>
      </c>
      <c r="O2252" s="2">
        <v>0.83599999999999997</v>
      </c>
      <c r="P2252" s="2">
        <v>0.46</v>
      </c>
      <c r="Q2252" s="2">
        <v>2E-3</v>
      </c>
      <c r="R2252" s="2">
        <v>0.999</v>
      </c>
      <c r="S2252" s="2">
        <v>0.99399999999999999</v>
      </c>
      <c r="T2252" s="2">
        <v>9.0999999999999998E-2</v>
      </c>
      <c r="U2252" s="2">
        <v>0.28999999999999998</v>
      </c>
      <c r="V2252" s="2">
        <v>0.24399999999999999</v>
      </c>
      <c r="W2252" s="2">
        <v>0.189</v>
      </c>
      <c r="X2252" s="2">
        <v>0.46</v>
      </c>
      <c r="Y2252" s="2">
        <v>0.38200000000000001</v>
      </c>
      <c r="Z2252" s="2">
        <v>0.24399999999999999</v>
      </c>
      <c r="AA2252" s="2">
        <v>0.94799999999999995</v>
      </c>
      <c r="AB2252" s="2">
        <v>1</v>
      </c>
      <c r="AC2252" s="2">
        <v>0.90600000000000003</v>
      </c>
      <c r="AD2252" s="2">
        <v>0.38300000000000001</v>
      </c>
      <c r="AE2252" s="2">
        <v>0.80400000000000005</v>
      </c>
      <c r="AF2252" s="2">
        <v>2E-3</v>
      </c>
      <c r="AG2252" s="2">
        <v>1E-3</v>
      </c>
      <c r="AH2252" s="2">
        <v>0.59099999999999997</v>
      </c>
      <c r="AI2252" s="2">
        <v>0</v>
      </c>
      <c r="AJ2252" s="2">
        <v>0</v>
      </c>
      <c r="AK2252">
        <v>603412</v>
      </c>
      <c r="AL2252">
        <v>208.85</v>
      </c>
      <c r="AM2252" t="s">
        <v>53</v>
      </c>
      <c r="AN2252" s="3">
        <v>0.69289999999999985</v>
      </c>
      <c r="AO2252" s="3">
        <v>1.0341179816636001E-2</v>
      </c>
      <c r="AP2252" s="3">
        <v>0.69283479088862476</v>
      </c>
      <c r="AQ2252" s="3">
        <v>1.033837721868958E-2</v>
      </c>
      <c r="AR2252" s="3">
        <v>0.73279549999999993</v>
      </c>
      <c r="AS2252" s="3">
        <v>8.0186888953244148E-3</v>
      </c>
      <c r="AT2252" s="10">
        <v>0.36358070373535162</v>
      </c>
      <c r="AU2252" s="1">
        <v>388.01171875</v>
      </c>
      <c r="AV2252" s="5">
        <v>27504.209924404971</v>
      </c>
      <c r="AW2252" s="9">
        <v>1.19971752166748</v>
      </c>
      <c r="AX2252">
        <v>24</v>
      </c>
      <c r="AY2252" t="s">
        <v>50</v>
      </c>
      <c r="AZ2252" s="9">
        <f>AVERAGE(MainTable[[#This Row],[f1]:[f4]])</f>
        <v>0.65820000000000012</v>
      </c>
      <c r="BA2252" s="9">
        <f>AVERAGE(MainTable[[#This Row],[l1]:[l3]])</f>
        <v>0.20833333333333334</v>
      </c>
      <c r="BB2252" s="9">
        <f>AVERAGE(MainTable[[#This Row],[n1]:[lsc]])</f>
        <v>0.53716666666666668</v>
      </c>
      <c r="BC2252" s="9">
        <f>AVERAGE(MainTable[[#This Row],[density]:[clsCoef]])</f>
        <v>0.64450000000000007</v>
      </c>
      <c r="BD2252" s="9">
        <f>AVERAGE(MainTable[[#This Row],[t2]:[t4]])</f>
        <v>0.19799999999999998</v>
      </c>
      <c r="BE2252" s="9">
        <f>AVERAGE(MainTable[[#This Row],[c1]:[c2]])</f>
        <v>0</v>
      </c>
      <c r="BF2252" s="9">
        <f>AVERAGE(MainTable[[#This Row],[n3]], MainTable[[#This Row],[n1]], MainTable[[#This Row],[n4]])</f>
        <v>0.27166666666666667</v>
      </c>
      <c r="BG2252" s="9" t="str">
        <f>VLOOKUP(MainTable[[#This Row],[model]],ModelNames,4,FALSE)</f>
        <v>Instance-based</v>
      </c>
      <c r="BH2252" s="9" cm="1">
        <f t="array" ref="BH2252">MEDIAN(IF($AM$2:$AM$2385=AM2252,$AN$2:$AN$2385))</f>
        <v>0.85</v>
      </c>
      <c r="BI2252" s="9" t="str" cm="1">
        <f t="array" ref="BI2252">LEFT(A2252, MIN(IFERROR(FIND({"_binarized","_clean","_converted"}, A2252), LEN(A2252)+1))-1)</f>
        <v>heloc</v>
      </c>
    </row>
    <row r="2253" spans="1:61" x14ac:dyDescent="0.25">
      <c r="A2253" t="s">
        <v>193</v>
      </c>
      <c r="B2253" s="6">
        <v>111762</v>
      </c>
      <c r="C2253">
        <v>33</v>
      </c>
      <c r="D2253">
        <v>32</v>
      </c>
      <c r="E2253">
        <v>0</v>
      </c>
      <c r="F2253" s="1">
        <v>1</v>
      </c>
      <c r="G2253">
        <v>0</v>
      </c>
      <c r="H2253">
        <v>0</v>
      </c>
      <c r="I2253" s="1">
        <v>99.190160336094664</v>
      </c>
      <c r="J2253" s="1">
        <v>62.358254599188911</v>
      </c>
      <c r="K2253" s="1">
        <v>4.7795408233147967</v>
      </c>
      <c r="L2253" s="1">
        <v>42.216999999999999</v>
      </c>
      <c r="M2253" s="1">
        <v>10.9316</v>
      </c>
      <c r="N2253" s="2">
        <v>0.46500000000000002</v>
      </c>
      <c r="O2253" s="2">
        <v>0.748</v>
      </c>
      <c r="P2253" s="2">
        <v>0.504</v>
      </c>
      <c r="Q2253" s="2">
        <v>0.10299999999999999</v>
      </c>
      <c r="R2253" s="2">
        <v>0.997</v>
      </c>
      <c r="S2253" s="2">
        <v>0.995</v>
      </c>
      <c r="T2253" s="2">
        <v>8.1000000000000003E-2</v>
      </c>
      <c r="U2253" s="2">
        <v>0.3</v>
      </c>
      <c r="V2253" s="2">
        <v>0.27300000000000002</v>
      </c>
      <c r="W2253" s="2">
        <v>0.16700000000000001</v>
      </c>
      <c r="X2253" s="2">
        <v>0.44400000000000001</v>
      </c>
      <c r="Y2253" s="2">
        <v>0.32800000000000001</v>
      </c>
      <c r="Z2253" s="2">
        <v>0.22800000000000001</v>
      </c>
      <c r="AA2253" s="2">
        <v>0.90200000000000002</v>
      </c>
      <c r="AB2253" s="2">
        <v>1</v>
      </c>
      <c r="AC2253" s="2">
        <v>0.98599999999999999</v>
      </c>
      <c r="AD2253" s="2">
        <v>0.53800000000000003</v>
      </c>
      <c r="AE2253" s="2">
        <v>0.94599999999999995</v>
      </c>
      <c r="AF2253" s="2">
        <v>2E-3</v>
      </c>
      <c r="AG2253" s="2">
        <v>1E-3</v>
      </c>
      <c r="AH2253" s="2">
        <v>0.68799999999999994</v>
      </c>
      <c r="AI2253" s="2">
        <v>0</v>
      </c>
      <c r="AJ2253" s="2">
        <v>0</v>
      </c>
      <c r="AK2253">
        <v>11667206</v>
      </c>
      <c r="AL2253">
        <v>814.63</v>
      </c>
      <c r="AM2253" t="s">
        <v>60</v>
      </c>
      <c r="AN2253" s="3">
        <v>0.69048513599115591</v>
      </c>
      <c r="AO2253" s="3">
        <v>2.231887727329501E-3</v>
      </c>
      <c r="AP2253" s="3">
        <v>0.69039079601287179</v>
      </c>
      <c r="AQ2253" s="3">
        <v>2.2461214733731252E-3</v>
      </c>
      <c r="AT2253" s="10">
        <v>4.4989585876464844E-3</v>
      </c>
      <c r="AU2253" s="1">
        <v>754.19921875</v>
      </c>
      <c r="AV2253" s="5">
        <v>24842415.821939591</v>
      </c>
      <c r="AW2253" s="9">
        <v>1.063915967941284</v>
      </c>
      <c r="AX2253">
        <v>16</v>
      </c>
      <c r="AY2253" t="s">
        <v>50</v>
      </c>
      <c r="AZ2253" s="9">
        <f>AVERAGE(MainTable[[#This Row],[f1]:[f4]])</f>
        <v>0.6694</v>
      </c>
      <c r="BA2253" s="9">
        <f>AVERAGE(MainTable[[#This Row],[l1]:[l3]])</f>
        <v>0.218</v>
      </c>
      <c r="BB2253" s="9">
        <f>AVERAGE(MainTable[[#This Row],[n1]:[lsc]])</f>
        <v>0.51149999999999995</v>
      </c>
      <c r="BC2253" s="9">
        <f>AVERAGE(MainTable[[#This Row],[density]:[clsCoef]])</f>
        <v>0.76200000000000001</v>
      </c>
      <c r="BD2253" s="9">
        <f>AVERAGE(MainTable[[#This Row],[t2]:[t4]])</f>
        <v>0.23033333333333331</v>
      </c>
      <c r="BE2253" s="9">
        <f>AVERAGE(MainTable[[#This Row],[c1]:[c2]])</f>
        <v>0</v>
      </c>
      <c r="BF2253" s="9">
        <f>AVERAGE(MainTable[[#This Row],[n3]], MainTable[[#This Row],[n1]], MainTable[[#This Row],[n4]])</f>
        <v>0.24099999999999999</v>
      </c>
      <c r="BG2253" s="9" t="str">
        <f>VLOOKUP(MainTable[[#This Row],[model]],ModelNames,4,FALSE)</f>
        <v>Linear</v>
      </c>
      <c r="BH2253" s="9" cm="1">
        <f t="array" ref="BH2253">MEDIAN(IF($AM$2:$AM$2385=AM2253,$AN$2:$AN$2385))</f>
        <v>0.84154689776823377</v>
      </c>
      <c r="BI2253" s="9" t="str" cm="1">
        <f t="array" ref="BI2253">LEFT(A2253, MIN(IFERROR(FIND({"_binarized","_clean","_converted"}, A2253), LEN(A2253)+1))-1)</f>
        <v>road_safety</v>
      </c>
    </row>
    <row r="2254" spans="1:61" x14ac:dyDescent="0.25">
      <c r="A2254" t="s">
        <v>129</v>
      </c>
      <c r="B2254" s="6">
        <v>10000</v>
      </c>
      <c r="C2254">
        <v>23</v>
      </c>
      <c r="D2254">
        <v>22</v>
      </c>
      <c r="E2254">
        <v>0</v>
      </c>
      <c r="F2254" s="1">
        <v>1</v>
      </c>
      <c r="G2254">
        <v>0</v>
      </c>
      <c r="H2254">
        <v>0</v>
      </c>
      <c r="I2254" s="1">
        <v>115.4866612906209</v>
      </c>
      <c r="J2254" s="1">
        <v>9.6802261225928063</v>
      </c>
      <c r="K2254" s="1">
        <v>1.3779031246366149</v>
      </c>
      <c r="L2254" s="1">
        <v>37.789499999999997</v>
      </c>
      <c r="M2254" s="1">
        <v>15.8163</v>
      </c>
      <c r="N2254" s="2">
        <v>0.44700000000000001</v>
      </c>
      <c r="O2254" s="2">
        <v>0.83599999999999997</v>
      </c>
      <c r="P2254" s="2">
        <v>0.46</v>
      </c>
      <c r="Q2254" s="2">
        <v>2E-3</v>
      </c>
      <c r="R2254" s="2">
        <v>0.999</v>
      </c>
      <c r="S2254" s="2">
        <v>0.99399999999999999</v>
      </c>
      <c r="T2254" s="2">
        <v>9.0999999999999998E-2</v>
      </c>
      <c r="U2254" s="2">
        <v>0.28999999999999998</v>
      </c>
      <c r="V2254" s="2">
        <v>0.24399999999999999</v>
      </c>
      <c r="W2254" s="2">
        <v>0.189</v>
      </c>
      <c r="X2254" s="2">
        <v>0.46</v>
      </c>
      <c r="Y2254" s="2">
        <v>0.38200000000000001</v>
      </c>
      <c r="Z2254" s="2">
        <v>0.24399999999999999</v>
      </c>
      <c r="AA2254" s="2">
        <v>0.94799999999999995</v>
      </c>
      <c r="AB2254" s="2">
        <v>1</v>
      </c>
      <c r="AC2254" s="2">
        <v>0.90600000000000003</v>
      </c>
      <c r="AD2254" s="2">
        <v>0.38300000000000001</v>
      </c>
      <c r="AE2254" s="2">
        <v>0.80400000000000005</v>
      </c>
      <c r="AF2254" s="2">
        <v>2E-3</v>
      </c>
      <c r="AG2254" s="2">
        <v>1E-3</v>
      </c>
      <c r="AH2254" s="2">
        <v>0.59099999999999997</v>
      </c>
      <c r="AI2254" s="2">
        <v>0</v>
      </c>
      <c r="AJ2254" s="2">
        <v>0</v>
      </c>
      <c r="AK2254">
        <v>603412</v>
      </c>
      <c r="AL2254">
        <v>208.85</v>
      </c>
      <c r="AM2254" t="s">
        <v>57</v>
      </c>
      <c r="AN2254" s="3">
        <v>0.68759999999999999</v>
      </c>
      <c r="AO2254" s="3">
        <v>7.4323616704248217E-3</v>
      </c>
      <c r="AP2254" s="3">
        <v>0.68700993744182293</v>
      </c>
      <c r="AQ2254" s="3">
        <v>7.1618269289449293E-3</v>
      </c>
      <c r="AR2254" s="3">
        <v>0.72257450000000012</v>
      </c>
      <c r="AS2254" s="3">
        <v>8.2088707079597291E-3</v>
      </c>
      <c r="AT2254" s="10">
        <v>2.762079238891602E-3</v>
      </c>
      <c r="AU2254" s="1">
        <v>352.7109375</v>
      </c>
      <c r="AV2254" s="5">
        <v>3620460.9408718171</v>
      </c>
      <c r="AW2254" s="9">
        <v>0.6091456413269043</v>
      </c>
      <c r="AX2254">
        <v>24</v>
      </c>
      <c r="AY2254" t="s">
        <v>50</v>
      </c>
      <c r="AZ2254" s="9">
        <f>AVERAGE(MainTable[[#This Row],[f1]:[f4]])</f>
        <v>0.65820000000000012</v>
      </c>
      <c r="BA2254" s="9">
        <f>AVERAGE(MainTable[[#This Row],[l1]:[l3]])</f>
        <v>0.20833333333333334</v>
      </c>
      <c r="BB2254" s="9">
        <f>AVERAGE(MainTable[[#This Row],[n1]:[lsc]])</f>
        <v>0.53716666666666668</v>
      </c>
      <c r="BC2254" s="9">
        <f>AVERAGE(MainTable[[#This Row],[density]:[clsCoef]])</f>
        <v>0.64450000000000007</v>
      </c>
      <c r="BD2254" s="9">
        <f>AVERAGE(MainTable[[#This Row],[t2]:[t4]])</f>
        <v>0.19799999999999998</v>
      </c>
      <c r="BE2254" s="9">
        <f>AVERAGE(MainTable[[#This Row],[c1]:[c2]])</f>
        <v>0</v>
      </c>
      <c r="BF2254" s="9">
        <f>AVERAGE(MainTable[[#This Row],[n3]], MainTable[[#This Row],[n1]], MainTable[[#This Row],[n4]])</f>
        <v>0.27166666666666667</v>
      </c>
      <c r="BG2254" s="9" t="str">
        <f>VLOOKUP(MainTable[[#This Row],[model]],ModelNames,4,FALSE)</f>
        <v>Tree-based</v>
      </c>
      <c r="BH2254" s="9" cm="1">
        <f t="array" ref="BH2254">MEDIAN(IF($AM$2:$AM$2385=AM2254,$AN$2:$AN$2385))</f>
        <v>0.84387062005572167</v>
      </c>
      <c r="BI2254" s="9" t="str" cm="1">
        <f t="array" ref="BI2254">LEFT(A2254, MIN(IFERROR(FIND({"_binarized","_clean","_converted"}, A2254), LEN(A2254)+1))-1)</f>
        <v>heloc</v>
      </c>
    </row>
    <row r="2255" spans="1:61" x14ac:dyDescent="0.25">
      <c r="A2255" t="s">
        <v>163</v>
      </c>
      <c r="B2255" s="6">
        <v>128</v>
      </c>
      <c r="C2255">
        <v>7</v>
      </c>
      <c r="D2255">
        <v>6</v>
      </c>
      <c r="E2255">
        <v>0</v>
      </c>
      <c r="F2255" s="1">
        <v>1</v>
      </c>
      <c r="G2255">
        <v>0</v>
      </c>
      <c r="H2255">
        <v>0</v>
      </c>
      <c r="I2255" s="1">
        <v>1000000</v>
      </c>
      <c r="J2255" s="1">
        <v>-2</v>
      </c>
      <c r="K2255" s="1">
        <v>0</v>
      </c>
      <c r="L2255" s="1">
        <v>28.704899999999999</v>
      </c>
      <c r="M2255" s="1">
        <v>32.451799999999999</v>
      </c>
      <c r="N2255" s="2">
        <v>0.48399999999999999</v>
      </c>
      <c r="O2255" s="2">
        <v>0.88200000000000001</v>
      </c>
      <c r="P2255" s="2">
        <v>0.42899999999999999</v>
      </c>
      <c r="Q2255" s="2">
        <v>1</v>
      </c>
      <c r="R2255" s="2">
        <v>1</v>
      </c>
      <c r="S2255" s="2">
        <v>1</v>
      </c>
      <c r="T2255" s="2">
        <v>0.111</v>
      </c>
      <c r="U2255" s="2">
        <v>0.312</v>
      </c>
      <c r="V2255" s="2">
        <v>0.18</v>
      </c>
      <c r="W2255" s="2">
        <v>0.17599999999999999</v>
      </c>
      <c r="X2255" s="2">
        <v>0</v>
      </c>
      <c r="Y2255" s="2">
        <v>0</v>
      </c>
      <c r="Z2255" s="2">
        <v>3.9E-2</v>
      </c>
      <c r="AA2255" s="2">
        <v>0.5</v>
      </c>
      <c r="AB2255" s="2">
        <v>0.98399999999999999</v>
      </c>
      <c r="AC2255" s="2">
        <v>0.99199999999999999</v>
      </c>
      <c r="AD2255" s="2">
        <v>1</v>
      </c>
      <c r="AE2255" s="2">
        <v>0.94299999999999995</v>
      </c>
      <c r="AF2255" s="2">
        <v>4.7E-2</v>
      </c>
      <c r="AG2255" s="2">
        <v>4.7E-2</v>
      </c>
      <c r="AH2255" s="2">
        <v>1</v>
      </c>
      <c r="AI2255" s="2">
        <v>0</v>
      </c>
      <c r="AJ2255" s="2">
        <v>0</v>
      </c>
      <c r="AK2255">
        <v>1980</v>
      </c>
      <c r="AL2255">
        <v>0.13</v>
      </c>
      <c r="AM2255" t="s">
        <v>62</v>
      </c>
      <c r="AN2255" s="3">
        <v>0.68738461538461537</v>
      </c>
      <c r="AO2255" s="3">
        <v>6.6117342343593066E-2</v>
      </c>
      <c r="AP2255" s="3">
        <v>0.68512554112554125</v>
      </c>
      <c r="AQ2255" s="3">
        <v>6.3811776966569408E-2</v>
      </c>
      <c r="AT2255" s="10">
        <v>1.5044212341308589E-3</v>
      </c>
      <c r="AU2255" s="1">
        <v>302.77734375</v>
      </c>
      <c r="AV2255" s="5">
        <v>86411.968304278926</v>
      </c>
      <c r="AW2255" s="9">
        <v>2.5717020034790039E-2</v>
      </c>
      <c r="AX2255">
        <v>6</v>
      </c>
      <c r="AY2255" t="s">
        <v>50</v>
      </c>
      <c r="AZ2255" s="9">
        <f>AVERAGE(MainTable[[#This Row],[f1]:[f4]])</f>
        <v>0.86219999999999997</v>
      </c>
      <c r="BA2255" s="9">
        <f>AVERAGE(MainTable[[#This Row],[l1]:[l3]])</f>
        <v>0.20099999999999998</v>
      </c>
      <c r="BB2255" s="9">
        <f>AVERAGE(MainTable[[#This Row],[n1]:[lsc]])</f>
        <v>0.28316666666666662</v>
      </c>
      <c r="BC2255" s="9">
        <f>AVERAGE(MainTable[[#This Row],[density]:[clsCoef]])</f>
        <v>0.996</v>
      </c>
      <c r="BD2255" s="9">
        <f>AVERAGE(MainTable[[#This Row],[t2]:[t4]])</f>
        <v>0.36466666666666669</v>
      </c>
      <c r="BE2255" s="9">
        <f>AVERAGE(MainTable[[#This Row],[c1]:[c2]])</f>
        <v>0</v>
      </c>
      <c r="BF2255" s="9">
        <f>AVERAGE(MainTable[[#This Row],[n3]], MainTable[[#This Row],[n1]], MainTable[[#This Row],[n4]])</f>
        <v>7.166666666666667E-2</v>
      </c>
      <c r="BG2255" s="9" t="str">
        <f>VLOOKUP(MainTable[[#This Row],[model]],ModelNames,4,FALSE)</f>
        <v>Linear</v>
      </c>
      <c r="BH2255" s="9" cm="1">
        <f t="array" ref="BH2255">MEDIAN(IF($AM$2:$AM$2385=AM2255,$AN$2:$AN$2385))</f>
        <v>0.84909999999999997</v>
      </c>
      <c r="BI2255" s="9" t="str" cm="1">
        <f t="array" ref="BI2255">LEFT(A2255, MIN(IFERROR(FIND({"_binarized","_clean","_converted"}, A2255), LEN(A2255)+1))-1)</f>
        <v>mux6</v>
      </c>
    </row>
    <row r="2256" spans="1:61" x14ac:dyDescent="0.25">
      <c r="A2256" t="s">
        <v>119</v>
      </c>
      <c r="B2256" s="6">
        <v>38474</v>
      </c>
      <c r="C2256">
        <v>8</v>
      </c>
      <c r="D2256">
        <v>7</v>
      </c>
      <c r="E2256">
        <v>0</v>
      </c>
      <c r="F2256" s="1">
        <v>1</v>
      </c>
      <c r="G2256">
        <v>0</v>
      </c>
      <c r="H2256">
        <v>0</v>
      </c>
      <c r="I2256" s="1">
        <v>1000000</v>
      </c>
      <c r="J2256" s="1">
        <v>927.58364902059839</v>
      </c>
      <c r="K2256" s="1">
        <v>12.16092055860762</v>
      </c>
      <c r="L2256" s="1">
        <v>12.420199999999999</v>
      </c>
      <c r="M2256" s="1">
        <v>9.6295999999999999</v>
      </c>
      <c r="N2256" s="2">
        <v>0.41499999999999998</v>
      </c>
      <c r="O2256" s="2">
        <v>0.753</v>
      </c>
      <c r="P2256" s="2">
        <v>0.501</v>
      </c>
      <c r="Q2256" s="2">
        <v>2.4E-2</v>
      </c>
      <c r="R2256" s="2">
        <v>0.96499999999999997</v>
      </c>
      <c r="S2256" s="2">
        <v>0.96199999999999997</v>
      </c>
      <c r="T2256" s="2">
        <v>7.8E-2</v>
      </c>
      <c r="U2256" s="2">
        <v>0.26200000000000001</v>
      </c>
      <c r="V2256" s="2">
        <v>0.22</v>
      </c>
      <c r="W2256" s="2">
        <v>0.124</v>
      </c>
      <c r="X2256" s="2">
        <v>0.32800000000000001</v>
      </c>
      <c r="Y2256" s="2">
        <v>0.23400000000000001</v>
      </c>
      <c r="Z2256" s="2">
        <v>0.23300000000000001</v>
      </c>
      <c r="AA2256" s="2">
        <v>0.51400000000000001</v>
      </c>
      <c r="AB2256" s="2">
        <v>0.999</v>
      </c>
      <c r="AC2256" s="2">
        <v>0.91600000000000004</v>
      </c>
      <c r="AD2256" s="2">
        <v>0.34399999999999997</v>
      </c>
      <c r="AE2256" s="2">
        <v>0.81699999999999995</v>
      </c>
      <c r="AF2256" s="2">
        <v>0</v>
      </c>
      <c r="AG2256" s="2">
        <v>0</v>
      </c>
      <c r="AH2256" s="2">
        <v>0.85699999999999998</v>
      </c>
      <c r="AI2256" s="2">
        <v>0</v>
      </c>
      <c r="AJ2256" s="2">
        <v>0</v>
      </c>
      <c r="AK2256">
        <v>2507697</v>
      </c>
      <c r="AL2256">
        <v>674.59</v>
      </c>
      <c r="AM2256" t="s">
        <v>61</v>
      </c>
      <c r="AN2256" s="3">
        <v>0.68732122597745848</v>
      </c>
      <c r="AO2256" s="3">
        <v>1.009090576336304E-2</v>
      </c>
      <c r="AP2256" s="3">
        <v>0.6700048036233075</v>
      </c>
      <c r="AQ2256" s="3">
        <v>1.4265321111192501E-2</v>
      </c>
      <c r="AR2256" s="3">
        <v>0.77378092305258994</v>
      </c>
      <c r="AS2256" s="3">
        <v>3.2087214984223189E-3</v>
      </c>
      <c r="AT2256" s="10">
        <v>3.6807060241699219E-3</v>
      </c>
      <c r="AU2256" s="1">
        <v>396.7734375</v>
      </c>
      <c r="AV2256" s="5">
        <v>10453157.559269341</v>
      </c>
      <c r="AW2256" s="9">
        <v>0.16129493713378909</v>
      </c>
      <c r="AX2256">
        <v>4</v>
      </c>
      <c r="AY2256" t="s">
        <v>50</v>
      </c>
      <c r="AZ2256" s="9">
        <f>AVERAGE(MainTable[[#This Row],[f1]:[f4]])</f>
        <v>0.64100000000000001</v>
      </c>
      <c r="BA2256" s="9">
        <f>AVERAGE(MainTable[[#This Row],[l1]:[l3]])</f>
        <v>0.18666666666666668</v>
      </c>
      <c r="BB2256" s="9">
        <f>AVERAGE(MainTable[[#This Row],[n1]:[lsc]])</f>
        <v>0.40533333333333332</v>
      </c>
      <c r="BC2256" s="9">
        <f>AVERAGE(MainTable[[#This Row],[density]:[clsCoef]])</f>
        <v>0.63</v>
      </c>
      <c r="BD2256" s="9">
        <f>AVERAGE(MainTable[[#This Row],[t2]:[t4]])</f>
        <v>0.28566666666666668</v>
      </c>
      <c r="BE2256" s="9">
        <f>AVERAGE(MainTable[[#This Row],[c1]:[c2]])</f>
        <v>0</v>
      </c>
      <c r="BF2256" s="9">
        <f>AVERAGE(MainTable[[#This Row],[n3]], MainTable[[#This Row],[n1]], MainTable[[#This Row],[n4]])</f>
        <v>0.19699999999999998</v>
      </c>
      <c r="BG2256" s="9" t="str">
        <f>VLOOKUP(MainTable[[#This Row],[model]],ModelNames,4,FALSE)</f>
        <v>Discriminant</v>
      </c>
      <c r="BH2256" s="9" cm="1">
        <f t="array" ref="BH2256">MEDIAN(IF($AM$2:$AM$2385=AM2256,$AN$2:$AN$2385))</f>
        <v>0.82848361206198695</v>
      </c>
      <c r="BI2256" s="9" t="str" cm="1">
        <f t="array" ref="BI2256">LEFT(A2256, MIN(IFERROR(FIND({"_binarized","_clean","_converted"}, A2256), LEN(A2256)+1))-1)</f>
        <v>electricity</v>
      </c>
    </row>
    <row r="2257" spans="1:61" x14ac:dyDescent="0.25">
      <c r="A2257" t="s">
        <v>176</v>
      </c>
      <c r="B2257" s="6">
        <v>5832</v>
      </c>
      <c r="C2257">
        <v>309</v>
      </c>
      <c r="D2257">
        <v>308</v>
      </c>
      <c r="E2257">
        <v>0</v>
      </c>
      <c r="F2257" s="1">
        <v>1</v>
      </c>
      <c r="G2257">
        <v>0</v>
      </c>
      <c r="H2257">
        <v>0</v>
      </c>
      <c r="I2257" s="1">
        <v>355.34736757260077</v>
      </c>
      <c r="J2257" s="1">
        <v>102.2759945545363</v>
      </c>
      <c r="K2257" s="1">
        <v>2.981846457024135</v>
      </c>
      <c r="L2257" s="1">
        <v>52.991799999999998</v>
      </c>
      <c r="M2257" s="1">
        <v>8.3987999999999996</v>
      </c>
      <c r="N2257" s="2">
        <v>0.435</v>
      </c>
      <c r="O2257" s="2">
        <v>0.68300000000000005</v>
      </c>
      <c r="P2257" s="2">
        <v>0.33900000000000002</v>
      </c>
      <c r="Q2257" s="2">
        <v>0</v>
      </c>
      <c r="R2257" s="2">
        <v>0.99199999999999999</v>
      </c>
      <c r="S2257" s="2">
        <v>0.74</v>
      </c>
      <c r="T2257" s="2">
        <v>2.9000000000000001E-2</v>
      </c>
      <c r="U2257" s="2">
        <v>0.245</v>
      </c>
      <c r="V2257" s="2">
        <v>0.193</v>
      </c>
      <c r="W2257" s="2">
        <v>0.17</v>
      </c>
      <c r="X2257" s="2">
        <v>0.49</v>
      </c>
      <c r="Y2257" s="2">
        <v>0.34</v>
      </c>
      <c r="Z2257" s="2">
        <v>0.159</v>
      </c>
      <c r="AA2257" s="2">
        <v>0.998</v>
      </c>
      <c r="AB2257" s="2">
        <v>0.999</v>
      </c>
      <c r="AC2257" s="2">
        <v>0.98199999999999998</v>
      </c>
      <c r="AD2257" s="2">
        <v>0.63400000000000001</v>
      </c>
      <c r="AE2257" s="2">
        <v>0.93100000000000005</v>
      </c>
      <c r="AF2257" s="2">
        <v>5.2999999999999999E-2</v>
      </c>
      <c r="AG2257" s="2">
        <v>0.03</v>
      </c>
      <c r="AH2257" s="2">
        <v>0.57099999999999995</v>
      </c>
      <c r="AI2257" s="2">
        <v>0</v>
      </c>
      <c r="AJ2257" s="2">
        <v>0</v>
      </c>
      <c r="AK2257">
        <v>14189014</v>
      </c>
      <c r="AL2257">
        <v>497.3</v>
      </c>
      <c r="AM2257" t="s">
        <v>63</v>
      </c>
      <c r="AN2257" s="3">
        <v>0.6858685315589812</v>
      </c>
      <c r="AO2257" s="3">
        <v>2.0344698000665989E-2</v>
      </c>
      <c r="AP2257" s="3">
        <v>0.67770437666282102</v>
      </c>
      <c r="AQ2257" s="3">
        <v>2.1874747210532959E-2</v>
      </c>
      <c r="AR2257" s="3">
        <v>0.7408698733313297</v>
      </c>
      <c r="AS2257" s="3">
        <v>2.1815162155027271E-2</v>
      </c>
      <c r="AT2257" s="10">
        <v>2.2228240966796878E-2</v>
      </c>
      <c r="AU2257" s="1">
        <v>464.33984375</v>
      </c>
      <c r="AV2257" s="5">
        <v>262503.90252273902</v>
      </c>
      <c r="AW2257" s="9">
        <v>0.32438039779663091</v>
      </c>
      <c r="AX2257">
        <v>4</v>
      </c>
      <c r="AY2257" t="s">
        <v>50</v>
      </c>
      <c r="AZ2257" s="9">
        <f>AVERAGE(MainTable[[#This Row],[f1]:[f4]])</f>
        <v>0.55080000000000007</v>
      </c>
      <c r="BA2257" s="9">
        <f>AVERAGE(MainTable[[#This Row],[l1]:[l3]])</f>
        <v>0.15566666666666668</v>
      </c>
      <c r="BB2257" s="9">
        <f>AVERAGE(MainTable[[#This Row],[n1]:[lsc]])</f>
        <v>0.52600000000000002</v>
      </c>
      <c r="BC2257" s="9">
        <f>AVERAGE(MainTable[[#This Row],[density]:[clsCoef]])</f>
        <v>0.80800000000000005</v>
      </c>
      <c r="BD2257" s="9">
        <f>AVERAGE(MainTable[[#This Row],[t2]:[t4]])</f>
        <v>0.21799999999999997</v>
      </c>
      <c r="BE2257" s="9">
        <f>AVERAGE(MainTable[[#This Row],[c1]:[c2]])</f>
        <v>0</v>
      </c>
      <c r="BF2257" s="9">
        <f>AVERAGE(MainTable[[#This Row],[n3]], MainTable[[#This Row],[n1]], MainTable[[#This Row],[n4]])</f>
        <v>0.223</v>
      </c>
      <c r="BG2257" s="9" t="str">
        <f>VLOOKUP(MainTable[[#This Row],[model]],ModelNames,4,FALSE)</f>
        <v>Probabilistic</v>
      </c>
      <c r="BH2257" s="9" cm="1">
        <f t="array" ref="BH2257">MEDIAN(IF($AM$2:$AM$2385=AM2257,$AN$2:$AN$2385))</f>
        <v>0.73750000000000004</v>
      </c>
      <c r="BI2257" s="9" t="str" cm="1">
        <f t="array" ref="BI2257">LEFT(A2257, MIN(IFERROR(FIND({"_binarized","_clean","_converted"}, A2257), LEN(A2257)+1))-1)</f>
        <v>philippine</v>
      </c>
    </row>
    <row r="2258" spans="1:61" x14ac:dyDescent="0.25">
      <c r="A2258" t="s">
        <v>103</v>
      </c>
      <c r="B2258" s="6">
        <v>16644</v>
      </c>
      <c r="C2258">
        <v>18</v>
      </c>
      <c r="D2258">
        <v>17</v>
      </c>
      <c r="E2258">
        <v>0</v>
      </c>
      <c r="F2258" s="1">
        <v>1</v>
      </c>
      <c r="G2258">
        <v>5.8823529411764701</v>
      </c>
      <c r="H2258">
        <v>5.8823999999999996</v>
      </c>
      <c r="I2258" s="1">
        <v>1000000</v>
      </c>
      <c r="J2258" s="1">
        <v>53.113446998022887</v>
      </c>
      <c r="K2258" s="1">
        <v>3.4450689130576921</v>
      </c>
      <c r="L2258" s="1">
        <v>45.501300000000001</v>
      </c>
      <c r="M2258" s="1">
        <v>22.127700000000001</v>
      </c>
      <c r="N2258" s="2">
        <v>0.45600000000000002</v>
      </c>
      <c r="O2258" s="2">
        <v>0.83899999999999997</v>
      </c>
      <c r="P2258" s="2">
        <v>0.53900000000000003</v>
      </c>
      <c r="Q2258" s="2">
        <v>0.159</v>
      </c>
      <c r="R2258" s="2">
        <v>0.999</v>
      </c>
      <c r="S2258" s="2">
        <v>0.997</v>
      </c>
      <c r="T2258" s="2">
        <v>0.185</v>
      </c>
      <c r="U2258" s="2">
        <v>0.318</v>
      </c>
      <c r="V2258" s="2">
        <v>0.28000000000000003</v>
      </c>
      <c r="W2258" s="2">
        <v>0.158</v>
      </c>
      <c r="X2258" s="2">
        <v>0.34100000000000003</v>
      </c>
      <c r="Y2258" s="2">
        <v>0.26900000000000002</v>
      </c>
      <c r="Z2258" s="2">
        <v>0.254</v>
      </c>
      <c r="AA2258" s="2">
        <v>0.63300000000000001</v>
      </c>
      <c r="AB2258" s="2">
        <v>1</v>
      </c>
      <c r="AC2258" s="2">
        <v>0.96899999999999997</v>
      </c>
      <c r="AD2258" s="2">
        <v>0.373</v>
      </c>
      <c r="AE2258" s="2">
        <v>0.89100000000000001</v>
      </c>
      <c r="AF2258" s="2">
        <v>1E-3</v>
      </c>
      <c r="AG2258" s="2">
        <v>1E-3</v>
      </c>
      <c r="AH2258" s="2">
        <v>0.82399999999999995</v>
      </c>
      <c r="AI2258" s="2">
        <v>0</v>
      </c>
      <c r="AJ2258" s="2">
        <v>0</v>
      </c>
      <c r="AK2258">
        <v>690254</v>
      </c>
      <c r="AL2258">
        <v>295.54000000000002</v>
      </c>
      <c r="AM2258" t="s">
        <v>62</v>
      </c>
      <c r="AN2258" s="3">
        <v>0.68439157202440093</v>
      </c>
      <c r="AO2258" s="3">
        <v>1.207428559201539E-2</v>
      </c>
      <c r="AP2258" s="3">
        <v>0.68431889155627912</v>
      </c>
      <c r="AQ2258" s="3">
        <v>1.211427917124925E-2</v>
      </c>
      <c r="AT2258" s="10">
        <v>1.9364356994628911E-3</v>
      </c>
      <c r="AU2258" s="1">
        <v>730.3359375</v>
      </c>
      <c r="AV2258" s="5">
        <v>8595689.4951982275</v>
      </c>
      <c r="AW2258" s="9">
        <v>0.71541762351989746</v>
      </c>
      <c r="AX2258">
        <v>6</v>
      </c>
      <c r="AY2258" t="s">
        <v>50</v>
      </c>
      <c r="AZ2258" s="9">
        <f>AVERAGE(MainTable[[#This Row],[f1]:[f4]])</f>
        <v>0.70660000000000001</v>
      </c>
      <c r="BA2258" s="9">
        <f>AVERAGE(MainTable[[#This Row],[l1]:[l3]])</f>
        <v>0.26100000000000001</v>
      </c>
      <c r="BB2258" s="9">
        <f>AVERAGE(MainTable[[#This Row],[n1]:[lsc]])</f>
        <v>0.44250000000000006</v>
      </c>
      <c r="BC2258" s="9">
        <f>AVERAGE(MainTable[[#This Row],[density]:[clsCoef]])</f>
        <v>0.67100000000000004</v>
      </c>
      <c r="BD2258" s="9">
        <f>AVERAGE(MainTable[[#This Row],[t2]:[t4]])</f>
        <v>0.27533333333333332</v>
      </c>
      <c r="BE2258" s="9">
        <f>AVERAGE(MainTable[[#This Row],[c1]:[c2]])</f>
        <v>0</v>
      </c>
      <c r="BF2258" s="9">
        <f>AVERAGE(MainTable[[#This Row],[n3]], MainTable[[#This Row],[n1]], MainTable[[#This Row],[n4]])</f>
        <v>0.22700000000000001</v>
      </c>
      <c r="BG2258" s="9" t="str">
        <f>VLOOKUP(MainTable[[#This Row],[model]],ModelNames,4,FALSE)</f>
        <v>Linear</v>
      </c>
      <c r="BH2258" s="9" cm="1">
        <f t="array" ref="BH2258">MEDIAN(IF($AM$2:$AM$2385=AM2258,$AN$2:$AN$2385))</f>
        <v>0.84909999999999997</v>
      </c>
      <c r="BI2258" s="9" t="str" cm="1">
        <f t="array" ref="BI2258">LEFT(A2258, MIN(IFERROR(FIND({"_binarized","_clean","_converted"}, A2258), LEN(A2258)+1))-1)</f>
        <v>compass</v>
      </c>
    </row>
    <row r="2259" spans="1:61" x14ac:dyDescent="0.25">
      <c r="A2259" t="s">
        <v>103</v>
      </c>
      <c r="B2259" s="6">
        <v>16644</v>
      </c>
      <c r="C2259">
        <v>18</v>
      </c>
      <c r="D2259">
        <v>17</v>
      </c>
      <c r="E2259">
        <v>0</v>
      </c>
      <c r="F2259" s="1">
        <v>1</v>
      </c>
      <c r="G2259">
        <v>5.8823529411764701</v>
      </c>
      <c r="H2259">
        <v>5.8823999999999996</v>
      </c>
      <c r="I2259" s="1">
        <v>1000000</v>
      </c>
      <c r="J2259" s="1">
        <v>53.113446998022887</v>
      </c>
      <c r="K2259" s="1">
        <v>3.4450689130576921</v>
      </c>
      <c r="L2259" s="1">
        <v>45.501300000000001</v>
      </c>
      <c r="M2259" s="1">
        <v>22.127700000000001</v>
      </c>
      <c r="N2259" s="2">
        <v>0.45600000000000002</v>
      </c>
      <c r="O2259" s="2">
        <v>0.83899999999999997</v>
      </c>
      <c r="P2259" s="2">
        <v>0.53900000000000003</v>
      </c>
      <c r="Q2259" s="2">
        <v>0.159</v>
      </c>
      <c r="R2259" s="2">
        <v>0.999</v>
      </c>
      <c r="S2259" s="2">
        <v>0.997</v>
      </c>
      <c r="T2259" s="2">
        <v>0.185</v>
      </c>
      <c r="U2259" s="2">
        <v>0.318</v>
      </c>
      <c r="V2259" s="2">
        <v>0.28000000000000003</v>
      </c>
      <c r="W2259" s="2">
        <v>0.158</v>
      </c>
      <c r="X2259" s="2">
        <v>0.34100000000000003</v>
      </c>
      <c r="Y2259" s="2">
        <v>0.26900000000000002</v>
      </c>
      <c r="Z2259" s="2">
        <v>0.254</v>
      </c>
      <c r="AA2259" s="2">
        <v>0.63300000000000001</v>
      </c>
      <c r="AB2259" s="2">
        <v>1</v>
      </c>
      <c r="AC2259" s="2">
        <v>0.96899999999999997</v>
      </c>
      <c r="AD2259" s="2">
        <v>0.373</v>
      </c>
      <c r="AE2259" s="2">
        <v>0.89100000000000001</v>
      </c>
      <c r="AF2259" s="2">
        <v>1E-3</v>
      </c>
      <c r="AG2259" s="2">
        <v>1E-3</v>
      </c>
      <c r="AH2259" s="2">
        <v>0.82399999999999995</v>
      </c>
      <c r="AI2259" s="2">
        <v>0</v>
      </c>
      <c r="AJ2259" s="2">
        <v>0</v>
      </c>
      <c r="AK2259">
        <v>690254</v>
      </c>
      <c r="AL2259">
        <v>295.54000000000002</v>
      </c>
      <c r="AM2259" t="s">
        <v>56</v>
      </c>
      <c r="AN2259" s="3">
        <v>0.68355042444601055</v>
      </c>
      <c r="AO2259" s="3">
        <v>1.0900782639401771E-2</v>
      </c>
      <c r="AP2259" s="3">
        <v>0.68348137680091059</v>
      </c>
      <c r="AQ2259" s="3">
        <v>1.0935094383177061E-2</v>
      </c>
      <c r="AR2259" s="3">
        <v>0.74713987932493797</v>
      </c>
      <c r="AS2259" s="3">
        <v>9.9229839918142642E-3</v>
      </c>
      <c r="AT2259" s="10">
        <v>1.9624233245849609E-3</v>
      </c>
      <c r="AU2259" s="1">
        <v>1191.7421875</v>
      </c>
      <c r="AV2259" s="5">
        <v>8481860.0510266069</v>
      </c>
      <c r="AW2259" s="9">
        <v>0.3282020092010498</v>
      </c>
      <c r="AX2259">
        <v>10</v>
      </c>
      <c r="AY2259" t="s">
        <v>50</v>
      </c>
      <c r="AZ2259" s="9">
        <f>AVERAGE(MainTable[[#This Row],[f1]:[f4]])</f>
        <v>0.70660000000000001</v>
      </c>
      <c r="BA2259" s="9">
        <f>AVERAGE(MainTable[[#This Row],[l1]:[l3]])</f>
        <v>0.26100000000000001</v>
      </c>
      <c r="BB2259" s="9">
        <f>AVERAGE(MainTable[[#This Row],[n1]:[lsc]])</f>
        <v>0.44250000000000006</v>
      </c>
      <c r="BC2259" s="9">
        <f>AVERAGE(MainTable[[#This Row],[density]:[clsCoef]])</f>
        <v>0.67100000000000004</v>
      </c>
      <c r="BD2259" s="9">
        <f>AVERAGE(MainTable[[#This Row],[t2]:[t4]])</f>
        <v>0.27533333333333332</v>
      </c>
      <c r="BE2259" s="9">
        <f>AVERAGE(MainTable[[#This Row],[c1]:[c2]])</f>
        <v>0</v>
      </c>
      <c r="BF2259" s="9">
        <f>AVERAGE(MainTable[[#This Row],[n3]], MainTable[[#This Row],[n1]], MainTable[[#This Row],[n4]])</f>
        <v>0.22700000000000001</v>
      </c>
      <c r="BG2259" s="9" t="str">
        <f>VLOOKUP(MainTable[[#This Row],[model]],ModelNames,4,FALSE)</f>
        <v>Linear</v>
      </c>
      <c r="BH2259" s="9" cm="1">
        <f t="array" ref="BH2259">MEDIAN(IF($AM$2:$AM$2385=AM2259,$AN$2:$AN$2385))</f>
        <v>0.85279999999999989</v>
      </c>
      <c r="BI2259" s="9" t="str" cm="1">
        <f t="array" ref="BI2259">LEFT(A2259, MIN(IFERROR(FIND({"_binarized","_clean","_converted"}, A2259), LEN(A2259)+1))-1)</f>
        <v>compass</v>
      </c>
    </row>
    <row r="2260" spans="1:61" x14ac:dyDescent="0.25">
      <c r="A2260" t="s">
        <v>103</v>
      </c>
      <c r="B2260" s="6">
        <v>16644</v>
      </c>
      <c r="C2260">
        <v>18</v>
      </c>
      <c r="D2260">
        <v>17</v>
      </c>
      <c r="E2260">
        <v>0</v>
      </c>
      <c r="F2260" s="1">
        <v>1</v>
      </c>
      <c r="G2260">
        <v>5.8823529411764701</v>
      </c>
      <c r="H2260">
        <v>5.8823999999999996</v>
      </c>
      <c r="I2260" s="1">
        <v>1000000</v>
      </c>
      <c r="J2260" s="1">
        <v>53.113446998022887</v>
      </c>
      <c r="K2260" s="1">
        <v>3.4450689130576921</v>
      </c>
      <c r="L2260" s="1">
        <v>45.501300000000001</v>
      </c>
      <c r="M2260" s="1">
        <v>22.127700000000001</v>
      </c>
      <c r="N2260" s="2">
        <v>0.45600000000000002</v>
      </c>
      <c r="O2260" s="2">
        <v>0.83899999999999997</v>
      </c>
      <c r="P2260" s="2">
        <v>0.53900000000000003</v>
      </c>
      <c r="Q2260" s="2">
        <v>0.159</v>
      </c>
      <c r="R2260" s="2">
        <v>0.999</v>
      </c>
      <c r="S2260" s="2">
        <v>0.997</v>
      </c>
      <c r="T2260" s="2">
        <v>0.185</v>
      </c>
      <c r="U2260" s="2">
        <v>0.318</v>
      </c>
      <c r="V2260" s="2">
        <v>0.28000000000000003</v>
      </c>
      <c r="W2260" s="2">
        <v>0.158</v>
      </c>
      <c r="X2260" s="2">
        <v>0.34100000000000003</v>
      </c>
      <c r="Y2260" s="2">
        <v>0.26900000000000002</v>
      </c>
      <c r="Z2260" s="2">
        <v>0.254</v>
      </c>
      <c r="AA2260" s="2">
        <v>0.63300000000000001</v>
      </c>
      <c r="AB2260" s="2">
        <v>1</v>
      </c>
      <c r="AC2260" s="2">
        <v>0.96899999999999997</v>
      </c>
      <c r="AD2260" s="2">
        <v>0.373</v>
      </c>
      <c r="AE2260" s="2">
        <v>0.89100000000000001</v>
      </c>
      <c r="AF2260" s="2">
        <v>1E-3</v>
      </c>
      <c r="AG2260" s="2">
        <v>1E-3</v>
      </c>
      <c r="AH2260" s="2">
        <v>0.82399999999999995</v>
      </c>
      <c r="AI2260" s="2">
        <v>0</v>
      </c>
      <c r="AJ2260" s="2">
        <v>0</v>
      </c>
      <c r="AK2260">
        <v>690254</v>
      </c>
      <c r="AL2260">
        <v>295.54000000000002</v>
      </c>
      <c r="AM2260" t="s">
        <v>60</v>
      </c>
      <c r="AN2260" s="3">
        <v>0.6833699554613305</v>
      </c>
      <c r="AO2260" s="3">
        <v>7.5210748059912902E-3</v>
      </c>
      <c r="AP2260" s="3">
        <v>0.68327842673170147</v>
      </c>
      <c r="AQ2260" s="3">
        <v>7.5637681906675844E-3</v>
      </c>
      <c r="AT2260" s="10">
        <v>2.0210742950439449E-3</v>
      </c>
      <c r="AU2260" s="1">
        <v>1196.51953125</v>
      </c>
      <c r="AV2260" s="5">
        <v>8235719.0138020515</v>
      </c>
      <c r="AW2260" s="9">
        <v>0.43823575973510742</v>
      </c>
      <c r="AX2260">
        <v>16</v>
      </c>
      <c r="AY2260" t="s">
        <v>50</v>
      </c>
      <c r="AZ2260" s="9">
        <f>AVERAGE(MainTable[[#This Row],[f1]:[f4]])</f>
        <v>0.70660000000000001</v>
      </c>
      <c r="BA2260" s="9">
        <f>AVERAGE(MainTable[[#This Row],[l1]:[l3]])</f>
        <v>0.26100000000000001</v>
      </c>
      <c r="BB2260" s="9">
        <f>AVERAGE(MainTable[[#This Row],[n1]:[lsc]])</f>
        <v>0.44250000000000006</v>
      </c>
      <c r="BC2260" s="9">
        <f>AVERAGE(MainTable[[#This Row],[density]:[clsCoef]])</f>
        <v>0.67100000000000004</v>
      </c>
      <c r="BD2260" s="9">
        <f>AVERAGE(MainTable[[#This Row],[t2]:[t4]])</f>
        <v>0.27533333333333332</v>
      </c>
      <c r="BE2260" s="9">
        <f>AVERAGE(MainTable[[#This Row],[c1]:[c2]])</f>
        <v>0</v>
      </c>
      <c r="BF2260" s="9">
        <f>AVERAGE(MainTable[[#This Row],[n3]], MainTable[[#This Row],[n1]], MainTable[[#This Row],[n4]])</f>
        <v>0.22700000000000001</v>
      </c>
      <c r="BG2260" s="9" t="str">
        <f>VLOOKUP(MainTable[[#This Row],[model]],ModelNames,4,FALSE)</f>
        <v>Linear</v>
      </c>
      <c r="BH2260" s="9" cm="1">
        <f t="array" ref="BH2260">MEDIAN(IF($AM$2:$AM$2385=AM2260,$AN$2:$AN$2385))</f>
        <v>0.84154689776823377</v>
      </c>
      <c r="BI2260" s="9" t="str" cm="1">
        <f t="array" ref="BI2260">LEFT(A2260, MIN(IFERROR(FIND({"_binarized","_clean","_converted"}, A2260), LEN(A2260)+1))-1)</f>
        <v>compass</v>
      </c>
    </row>
    <row r="2261" spans="1:61" x14ac:dyDescent="0.25">
      <c r="A2261" t="s">
        <v>103</v>
      </c>
      <c r="B2261" s="6">
        <v>16644</v>
      </c>
      <c r="C2261">
        <v>18</v>
      </c>
      <c r="D2261">
        <v>17</v>
      </c>
      <c r="E2261">
        <v>0</v>
      </c>
      <c r="F2261" s="1">
        <v>1</v>
      </c>
      <c r="G2261">
        <v>5.8823529411764701</v>
      </c>
      <c r="H2261">
        <v>5.8823999999999996</v>
      </c>
      <c r="I2261" s="1">
        <v>1000000</v>
      </c>
      <c r="J2261" s="1">
        <v>53.113446998022887</v>
      </c>
      <c r="K2261" s="1">
        <v>3.4450689130576921</v>
      </c>
      <c r="L2261" s="1">
        <v>45.501300000000001</v>
      </c>
      <c r="M2261" s="1">
        <v>22.127700000000001</v>
      </c>
      <c r="N2261" s="2">
        <v>0.45600000000000002</v>
      </c>
      <c r="O2261" s="2">
        <v>0.83899999999999997</v>
      </c>
      <c r="P2261" s="2">
        <v>0.53900000000000003</v>
      </c>
      <c r="Q2261" s="2">
        <v>0.159</v>
      </c>
      <c r="R2261" s="2">
        <v>0.999</v>
      </c>
      <c r="S2261" s="2">
        <v>0.997</v>
      </c>
      <c r="T2261" s="2">
        <v>0.185</v>
      </c>
      <c r="U2261" s="2">
        <v>0.318</v>
      </c>
      <c r="V2261" s="2">
        <v>0.28000000000000003</v>
      </c>
      <c r="W2261" s="2">
        <v>0.158</v>
      </c>
      <c r="X2261" s="2">
        <v>0.34100000000000003</v>
      </c>
      <c r="Y2261" s="2">
        <v>0.26900000000000002</v>
      </c>
      <c r="Z2261" s="2">
        <v>0.254</v>
      </c>
      <c r="AA2261" s="2">
        <v>0.63300000000000001</v>
      </c>
      <c r="AB2261" s="2">
        <v>1</v>
      </c>
      <c r="AC2261" s="2">
        <v>0.96899999999999997</v>
      </c>
      <c r="AD2261" s="2">
        <v>0.373</v>
      </c>
      <c r="AE2261" s="2">
        <v>0.89100000000000001</v>
      </c>
      <c r="AF2261" s="2">
        <v>1E-3</v>
      </c>
      <c r="AG2261" s="2">
        <v>1E-3</v>
      </c>
      <c r="AH2261" s="2">
        <v>0.82399999999999995</v>
      </c>
      <c r="AI2261" s="2">
        <v>0</v>
      </c>
      <c r="AJ2261" s="2">
        <v>0</v>
      </c>
      <c r="AK2261">
        <v>690254</v>
      </c>
      <c r="AL2261">
        <v>295.54000000000002</v>
      </c>
      <c r="AM2261" t="s">
        <v>64</v>
      </c>
      <c r="AN2261" s="3">
        <v>0.68174799113848006</v>
      </c>
      <c r="AO2261" s="3">
        <v>1.054161726538504E-2</v>
      </c>
      <c r="AP2261" s="3">
        <v>0.68169858840988007</v>
      </c>
      <c r="AQ2261" s="3">
        <v>1.057283081087044E-2</v>
      </c>
      <c r="AR2261" s="3">
        <v>0.745231973678676</v>
      </c>
      <c r="AS2261" s="3">
        <v>1.031675820614582E-2</v>
      </c>
      <c r="AT2261" s="10">
        <v>1.7874240875244141E-3</v>
      </c>
      <c r="AU2261" s="1">
        <v>199.39453125</v>
      </c>
      <c r="AV2261" s="5">
        <v>9312283.5907696411</v>
      </c>
      <c r="AW2261" s="9">
        <v>0.16180562973022461</v>
      </c>
      <c r="AX2261">
        <v>2</v>
      </c>
      <c r="AY2261" t="s">
        <v>50</v>
      </c>
      <c r="AZ2261" s="9">
        <f>AVERAGE(MainTable[[#This Row],[f1]:[f4]])</f>
        <v>0.70660000000000001</v>
      </c>
      <c r="BA2261" s="9">
        <f>AVERAGE(MainTable[[#This Row],[l1]:[l3]])</f>
        <v>0.26100000000000001</v>
      </c>
      <c r="BB2261" s="9">
        <f>AVERAGE(MainTable[[#This Row],[n1]:[lsc]])</f>
        <v>0.44250000000000006</v>
      </c>
      <c r="BC2261" s="9">
        <f>AVERAGE(MainTable[[#This Row],[density]:[clsCoef]])</f>
        <v>0.67100000000000004</v>
      </c>
      <c r="BD2261" s="9">
        <f>AVERAGE(MainTable[[#This Row],[t2]:[t4]])</f>
        <v>0.27533333333333332</v>
      </c>
      <c r="BE2261" s="9">
        <f>AVERAGE(MainTable[[#This Row],[c1]:[c2]])</f>
        <v>0</v>
      </c>
      <c r="BF2261" s="9">
        <f>AVERAGE(MainTable[[#This Row],[n3]], MainTable[[#This Row],[n1]], MainTable[[#This Row],[n4]])</f>
        <v>0.22700000000000001</v>
      </c>
      <c r="BG2261" s="9" t="str">
        <f>VLOOKUP(MainTable[[#This Row],[model]],ModelNames,4,FALSE)</f>
        <v>Discriminant</v>
      </c>
      <c r="BH2261" s="9" cm="1">
        <f t="array" ref="BH2261">MEDIAN(IF($AM$2:$AM$2385=AM2261,$AN$2:$AN$2385))</f>
        <v>0.83860904466088915</v>
      </c>
      <c r="BI2261" s="9" t="str" cm="1">
        <f t="array" ref="BI2261">LEFT(A2261, MIN(IFERROR(FIND({"_binarized","_clean","_converted"}, A2261), LEN(A2261)+1))-1)</f>
        <v>compass</v>
      </c>
    </row>
    <row r="2262" spans="1:61" x14ac:dyDescent="0.25">
      <c r="A2262" t="s">
        <v>129</v>
      </c>
      <c r="B2262" s="6">
        <v>10000</v>
      </c>
      <c r="C2262">
        <v>23</v>
      </c>
      <c r="D2262">
        <v>22</v>
      </c>
      <c r="E2262">
        <v>0</v>
      </c>
      <c r="F2262" s="1">
        <v>1</v>
      </c>
      <c r="G2262">
        <v>0</v>
      </c>
      <c r="H2262">
        <v>0</v>
      </c>
      <c r="I2262" s="1">
        <v>115.4866612906209</v>
      </c>
      <c r="J2262" s="1">
        <v>9.6802261225928063</v>
      </c>
      <c r="K2262" s="1">
        <v>1.3779031246366149</v>
      </c>
      <c r="L2262" s="1">
        <v>37.789499999999997</v>
      </c>
      <c r="M2262" s="1">
        <v>15.8163</v>
      </c>
      <c r="N2262" s="2">
        <v>0.44700000000000001</v>
      </c>
      <c r="O2262" s="2">
        <v>0.83599999999999997</v>
      </c>
      <c r="P2262" s="2">
        <v>0.46</v>
      </c>
      <c r="Q2262" s="2">
        <v>2E-3</v>
      </c>
      <c r="R2262" s="2">
        <v>0.999</v>
      </c>
      <c r="S2262" s="2">
        <v>0.99399999999999999</v>
      </c>
      <c r="T2262" s="2">
        <v>9.0999999999999998E-2</v>
      </c>
      <c r="U2262" s="2">
        <v>0.28999999999999998</v>
      </c>
      <c r="V2262" s="2">
        <v>0.24399999999999999</v>
      </c>
      <c r="W2262" s="2">
        <v>0.189</v>
      </c>
      <c r="X2262" s="2">
        <v>0.46</v>
      </c>
      <c r="Y2262" s="2">
        <v>0.38200000000000001</v>
      </c>
      <c r="Z2262" s="2">
        <v>0.24399999999999999</v>
      </c>
      <c r="AA2262" s="2">
        <v>0.94799999999999995</v>
      </c>
      <c r="AB2262" s="2">
        <v>1</v>
      </c>
      <c r="AC2262" s="2">
        <v>0.90600000000000003</v>
      </c>
      <c r="AD2262" s="2">
        <v>0.38300000000000001</v>
      </c>
      <c r="AE2262" s="2">
        <v>0.80400000000000005</v>
      </c>
      <c r="AF2262" s="2">
        <v>2E-3</v>
      </c>
      <c r="AG2262" s="2">
        <v>1E-3</v>
      </c>
      <c r="AH2262" s="2">
        <v>0.59099999999999997</v>
      </c>
      <c r="AI2262" s="2">
        <v>0</v>
      </c>
      <c r="AJ2262" s="2">
        <v>0</v>
      </c>
      <c r="AK2262">
        <v>603412</v>
      </c>
      <c r="AL2262">
        <v>208.85</v>
      </c>
      <c r="AM2262" t="s">
        <v>63</v>
      </c>
      <c r="AN2262" s="3">
        <v>0.67849999999999999</v>
      </c>
      <c r="AO2262" s="3">
        <v>1.218605760695394E-2</v>
      </c>
      <c r="AP2262" s="3">
        <v>0.67452675039009991</v>
      </c>
      <c r="AQ2262" s="3">
        <v>1.332251153498434E-2</v>
      </c>
      <c r="AR2262" s="3">
        <v>0.74458460000000004</v>
      </c>
      <c r="AS2262" s="3">
        <v>9.7265710833777524E-3</v>
      </c>
      <c r="AT2262" s="10">
        <v>2.651453018188477E-3</v>
      </c>
      <c r="AU2262" s="1">
        <v>392.66015625</v>
      </c>
      <c r="AV2262" s="5">
        <v>3771516.949914576</v>
      </c>
      <c r="AW2262" s="9">
        <v>0.14943861961364749</v>
      </c>
      <c r="AX2262">
        <v>4</v>
      </c>
      <c r="AY2262" t="s">
        <v>50</v>
      </c>
      <c r="AZ2262" s="9">
        <f>AVERAGE(MainTable[[#This Row],[f1]:[f4]])</f>
        <v>0.65820000000000012</v>
      </c>
      <c r="BA2262" s="9">
        <f>AVERAGE(MainTable[[#This Row],[l1]:[l3]])</f>
        <v>0.20833333333333334</v>
      </c>
      <c r="BB2262" s="9">
        <f>AVERAGE(MainTable[[#This Row],[n1]:[lsc]])</f>
        <v>0.53716666666666668</v>
      </c>
      <c r="BC2262" s="9">
        <f>AVERAGE(MainTable[[#This Row],[density]:[clsCoef]])</f>
        <v>0.64450000000000007</v>
      </c>
      <c r="BD2262" s="9">
        <f>AVERAGE(MainTable[[#This Row],[t2]:[t4]])</f>
        <v>0.19799999999999998</v>
      </c>
      <c r="BE2262" s="9">
        <f>AVERAGE(MainTable[[#This Row],[c1]:[c2]])</f>
        <v>0</v>
      </c>
      <c r="BF2262" s="9">
        <f>AVERAGE(MainTable[[#This Row],[n3]], MainTable[[#This Row],[n1]], MainTable[[#This Row],[n4]])</f>
        <v>0.27166666666666667</v>
      </c>
      <c r="BG2262" s="9" t="str">
        <f>VLOOKUP(MainTable[[#This Row],[model]],ModelNames,4,FALSE)</f>
        <v>Probabilistic</v>
      </c>
      <c r="BH2262" s="9" cm="1">
        <f t="array" ref="BH2262">MEDIAN(IF($AM$2:$AM$2385=AM2262,$AN$2:$AN$2385))</f>
        <v>0.73750000000000004</v>
      </c>
      <c r="BI2262" s="9" t="str" cm="1">
        <f t="array" ref="BI2262">LEFT(A2262, MIN(IFERROR(FIND({"_binarized","_clean","_converted"}, A2262), LEN(A2262)+1))-1)</f>
        <v>heloc</v>
      </c>
    </row>
    <row r="2263" spans="1:61" x14ac:dyDescent="0.25">
      <c r="A2263" t="s">
        <v>146</v>
      </c>
      <c r="B2263" s="6">
        <v>5032</v>
      </c>
      <c r="C2263">
        <v>46</v>
      </c>
      <c r="D2263">
        <v>44</v>
      </c>
      <c r="E2263">
        <v>1</v>
      </c>
      <c r="F2263" s="1">
        <v>1</v>
      </c>
      <c r="G2263">
        <v>0</v>
      </c>
      <c r="H2263">
        <v>0</v>
      </c>
      <c r="I2263" s="1">
        <v>945.10592979041826</v>
      </c>
      <c r="J2263" s="1">
        <v>139.0637739140391</v>
      </c>
      <c r="K2263" s="1">
        <v>6.9415908600540366</v>
      </c>
      <c r="L2263" s="1">
        <v>51.868200000000002</v>
      </c>
      <c r="M2263" s="1">
        <v>9.5664999999999996</v>
      </c>
      <c r="N2263" s="2">
        <v>0.432</v>
      </c>
      <c r="O2263" s="2">
        <v>0.78100000000000003</v>
      </c>
      <c r="P2263" s="2">
        <v>0.33800000000000002</v>
      </c>
      <c r="Q2263" s="2">
        <v>0</v>
      </c>
      <c r="R2263" s="2">
        <v>0.997</v>
      </c>
      <c r="S2263" s="2">
        <v>0.98</v>
      </c>
      <c r="T2263" s="2">
        <v>9.7000000000000003E-2</v>
      </c>
      <c r="U2263" s="2">
        <v>0.253</v>
      </c>
      <c r="V2263" s="2">
        <v>0.19700000000000001</v>
      </c>
      <c r="W2263" s="2">
        <v>0.17100000000000001</v>
      </c>
      <c r="X2263" s="2">
        <v>0.45800000000000002</v>
      </c>
      <c r="Y2263" s="2">
        <v>0.33800000000000002</v>
      </c>
      <c r="Z2263" s="2">
        <v>0.19500000000000001</v>
      </c>
      <c r="AA2263" s="2">
        <v>0.93200000000000005</v>
      </c>
      <c r="AB2263" s="2">
        <v>0.999</v>
      </c>
      <c r="AC2263" s="2">
        <v>0.90100000000000002</v>
      </c>
      <c r="AD2263" s="2">
        <v>0.372</v>
      </c>
      <c r="AE2263" s="2">
        <v>0.80200000000000005</v>
      </c>
      <c r="AF2263" s="2">
        <v>8.9999999999999993E-3</v>
      </c>
      <c r="AG2263" s="2">
        <v>6.0000000000000001E-3</v>
      </c>
      <c r="AH2263" s="2">
        <v>0.68200000000000005</v>
      </c>
      <c r="AI2263" s="2">
        <v>0</v>
      </c>
      <c r="AJ2263" s="2">
        <v>0</v>
      </c>
      <c r="AK2263">
        <v>1136320</v>
      </c>
      <c r="AL2263">
        <v>67.8</v>
      </c>
      <c r="AM2263" t="s">
        <v>63</v>
      </c>
      <c r="AN2263" s="3">
        <v>0.67806369331182714</v>
      </c>
      <c r="AO2263" s="3">
        <v>1.4761890530947159E-2</v>
      </c>
      <c r="AP2263" s="3">
        <v>0.66797700889501022</v>
      </c>
      <c r="AQ2263" s="3">
        <v>1.546528370555339E-2</v>
      </c>
      <c r="AR2263" s="3">
        <v>0.75424847252751603</v>
      </c>
      <c r="AS2263" s="3">
        <v>1.7587986958614792E-2</v>
      </c>
      <c r="AT2263" s="10">
        <v>3.3440589904785161E-3</v>
      </c>
      <c r="AU2263" s="1">
        <v>322.7109375</v>
      </c>
      <c r="AV2263" s="5">
        <v>1505655.257379153</v>
      </c>
      <c r="AW2263" s="9">
        <v>0.1498978137969971</v>
      </c>
      <c r="AX2263">
        <v>4</v>
      </c>
      <c r="AY2263" t="s">
        <v>50</v>
      </c>
      <c r="AZ2263" s="9">
        <f>AVERAGE(MainTable[[#This Row],[f1]:[f4]])</f>
        <v>0.61919999999999997</v>
      </c>
      <c r="BA2263" s="9">
        <f>AVERAGE(MainTable[[#This Row],[l1]:[l3]])</f>
        <v>0.18233333333333332</v>
      </c>
      <c r="BB2263" s="9">
        <f>AVERAGE(MainTable[[#This Row],[n1]:[lsc]])</f>
        <v>0.51550000000000007</v>
      </c>
      <c r="BC2263" s="9">
        <f>AVERAGE(MainTable[[#This Row],[density]:[clsCoef]])</f>
        <v>0.63650000000000007</v>
      </c>
      <c r="BD2263" s="9">
        <f>AVERAGE(MainTable[[#This Row],[t2]:[t4]])</f>
        <v>0.23233333333333336</v>
      </c>
      <c r="BE2263" s="9">
        <f>AVERAGE(MainTable[[#This Row],[c1]:[c2]])</f>
        <v>0</v>
      </c>
      <c r="BF2263" s="9">
        <f>AVERAGE(MainTable[[#This Row],[n3]], MainTable[[#This Row],[n1]], MainTable[[#This Row],[n4]])</f>
        <v>0.23466666666666666</v>
      </c>
      <c r="BG2263" s="9" t="str">
        <f>VLOOKUP(MainTable[[#This Row],[model]],ModelNames,4,FALSE)</f>
        <v>Probabilistic</v>
      </c>
      <c r="BH2263" s="9" cm="1">
        <f t="array" ref="BH2263">MEDIAN(IF($AM$2:$AM$2385=AM2263,$AN$2:$AN$2385))</f>
        <v>0.73750000000000004</v>
      </c>
      <c r="BI2263" s="9" t="str" cm="1">
        <f t="array" ref="BI2263">LEFT(A2263, MIN(IFERROR(FIND({"_binarized","_clean","_converted"}, A2263), LEN(A2263)+1))-1)</f>
        <v>KDD</v>
      </c>
    </row>
    <row r="2264" spans="1:61" x14ac:dyDescent="0.25">
      <c r="A2264" t="s">
        <v>192</v>
      </c>
      <c r="B2264" s="6">
        <v>4970</v>
      </c>
      <c r="C2264">
        <v>13</v>
      </c>
      <c r="D2264">
        <v>12</v>
      </c>
      <c r="E2264">
        <v>0</v>
      </c>
      <c r="F2264" s="1">
        <v>1</v>
      </c>
      <c r="G2264">
        <v>8.3333333333333321</v>
      </c>
      <c r="H2264">
        <v>8.3332999999999995</v>
      </c>
      <c r="I2264" s="1">
        <v>1000000</v>
      </c>
      <c r="J2264" s="1">
        <v>8.7706304733341387</v>
      </c>
      <c r="K2264" s="1">
        <v>1.943496710443491</v>
      </c>
      <c r="L2264" s="1">
        <v>37.92</v>
      </c>
      <c r="M2264" s="1">
        <v>19.152200000000001</v>
      </c>
      <c r="N2264" s="2">
        <v>0.498</v>
      </c>
      <c r="O2264" s="2">
        <v>0.95299999999999996</v>
      </c>
      <c r="P2264" s="2">
        <v>0.82799999999999996</v>
      </c>
      <c r="Q2264" s="2">
        <v>0.25600000000000001</v>
      </c>
      <c r="R2264" s="2">
        <v>0.98199999999999998</v>
      </c>
      <c r="S2264" s="2">
        <v>0.97299999999999998</v>
      </c>
      <c r="T2264" s="2">
        <v>0.222</v>
      </c>
      <c r="U2264" s="2">
        <v>0.41899999999999998</v>
      </c>
      <c r="V2264" s="2">
        <v>0.38500000000000001</v>
      </c>
      <c r="W2264" s="2">
        <v>0.188</v>
      </c>
      <c r="X2264" s="2">
        <v>0.36699999999999999</v>
      </c>
      <c r="Y2264" s="2">
        <v>0.35099999999999998</v>
      </c>
      <c r="Z2264" s="2">
        <v>0.30499999999999999</v>
      </c>
      <c r="AA2264" s="2">
        <v>0.68</v>
      </c>
      <c r="AB2264" s="2">
        <v>0.999</v>
      </c>
      <c r="AC2264" s="2">
        <v>0.96399999999999997</v>
      </c>
      <c r="AD2264" s="2">
        <v>0.35399999999999998</v>
      </c>
      <c r="AE2264" s="2">
        <v>0.88200000000000001</v>
      </c>
      <c r="AF2264" s="2">
        <v>2E-3</v>
      </c>
      <c r="AG2264" s="2">
        <v>2E-3</v>
      </c>
      <c r="AH2264" s="2">
        <v>0.83299999999999996</v>
      </c>
      <c r="AI2264" s="2">
        <v>0</v>
      </c>
      <c r="AJ2264" s="2">
        <v>0</v>
      </c>
      <c r="AK2264">
        <v>165101</v>
      </c>
      <c r="AL2264">
        <v>20.170000000000002</v>
      </c>
      <c r="AM2264" t="s">
        <v>53</v>
      </c>
      <c r="AN2264" s="3">
        <v>0.67505030181086512</v>
      </c>
      <c r="AO2264" s="3">
        <v>1.1256821513641329E-2</v>
      </c>
      <c r="AP2264" s="3">
        <v>0.6740165853192549</v>
      </c>
      <c r="AQ2264" s="3">
        <v>1.1271999130033209E-2</v>
      </c>
      <c r="AR2264" s="3">
        <v>0.74291260642324775</v>
      </c>
      <c r="AS2264" s="3">
        <v>1.8140467419440771E-2</v>
      </c>
      <c r="AT2264" s="10">
        <v>0.1307380199432373</v>
      </c>
      <c r="AU2264" s="1">
        <v>345.35546875</v>
      </c>
      <c r="AV2264" s="5">
        <v>38014.955421214363</v>
      </c>
      <c r="AW2264" s="9">
        <v>0.37889885902404791</v>
      </c>
      <c r="AX2264">
        <v>24</v>
      </c>
      <c r="AY2264" t="s">
        <v>50</v>
      </c>
      <c r="AZ2264" s="9">
        <f>AVERAGE(MainTable[[#This Row],[f1]:[f4]])</f>
        <v>0.7984</v>
      </c>
      <c r="BA2264" s="9">
        <f>AVERAGE(MainTable[[#This Row],[l1]:[l3]])</f>
        <v>0.34200000000000003</v>
      </c>
      <c r="BB2264" s="9">
        <f>AVERAGE(MainTable[[#This Row],[n1]:[lsc]])</f>
        <v>0.48166666666666669</v>
      </c>
      <c r="BC2264" s="9">
        <f>AVERAGE(MainTable[[#This Row],[density]:[clsCoef]])</f>
        <v>0.65900000000000003</v>
      </c>
      <c r="BD2264" s="9">
        <f>AVERAGE(MainTable[[#This Row],[t2]:[t4]])</f>
        <v>0.27899999999999997</v>
      </c>
      <c r="BE2264" s="9">
        <f>AVERAGE(MainTable[[#This Row],[c1]:[c2]])</f>
        <v>0</v>
      </c>
      <c r="BF2264" s="9">
        <f>AVERAGE(MainTable[[#This Row],[n3]], MainTable[[#This Row],[n1]], MainTable[[#This Row],[n4]])</f>
        <v>0.28133333333333327</v>
      </c>
      <c r="BG2264" s="9" t="str">
        <f>VLOOKUP(MainTable[[#This Row],[model]],ModelNames,4,FALSE)</f>
        <v>Instance-based</v>
      </c>
      <c r="BH2264" s="9" cm="1">
        <f t="array" ref="BH2264">MEDIAN(IF($AM$2:$AM$2385=AM2264,$AN$2:$AN$2385))</f>
        <v>0.85</v>
      </c>
      <c r="BI2264" s="9" t="str" cm="1">
        <f t="array" ref="BI2264">LEFT(A2264, MIN(IFERROR(FIND({"_binarized","_clean","_converted"}, A2264), LEN(A2264)+1))-1)</f>
        <v>rl</v>
      </c>
    </row>
    <row r="2265" spans="1:61" x14ac:dyDescent="0.25">
      <c r="A2265" t="s">
        <v>143</v>
      </c>
      <c r="B2265" s="6">
        <v>2984</v>
      </c>
      <c r="C2265">
        <v>145</v>
      </c>
      <c r="D2265">
        <v>144</v>
      </c>
      <c r="E2265">
        <v>0</v>
      </c>
      <c r="F2265" s="1">
        <v>1</v>
      </c>
      <c r="G2265">
        <v>0</v>
      </c>
      <c r="H2265">
        <v>0</v>
      </c>
      <c r="I2265" s="1">
        <v>5121.6338290480608</v>
      </c>
      <c r="J2265" s="1">
        <v>60.92546552335417</v>
      </c>
      <c r="K2265" s="1">
        <v>4.4127689117607334</v>
      </c>
      <c r="L2265" s="1">
        <v>47.893700000000003</v>
      </c>
      <c r="M2265" s="1">
        <v>5.9325000000000001</v>
      </c>
      <c r="N2265" s="2">
        <v>0.42499999999999999</v>
      </c>
      <c r="O2265" s="2">
        <v>0.56200000000000006</v>
      </c>
      <c r="P2265" s="2">
        <v>0.22600000000000001</v>
      </c>
      <c r="Q2265" s="2">
        <v>0</v>
      </c>
      <c r="R2265" s="2">
        <v>0.88400000000000001</v>
      </c>
      <c r="S2265" s="2">
        <v>0.86899999999999999</v>
      </c>
      <c r="T2265" s="2">
        <v>8.4000000000000005E-2</v>
      </c>
      <c r="U2265" s="2">
        <v>0.183</v>
      </c>
      <c r="V2265" s="2">
        <v>0.129</v>
      </c>
      <c r="W2265" s="2">
        <v>0.14099999999999999</v>
      </c>
      <c r="X2265" s="2">
        <v>0.46400000000000002</v>
      </c>
      <c r="Y2265" s="2">
        <v>0.27600000000000002</v>
      </c>
      <c r="Z2265" s="2">
        <v>0.13200000000000001</v>
      </c>
      <c r="AA2265" s="2">
        <v>0.96799999999999997</v>
      </c>
      <c r="AB2265" s="2">
        <v>0.99099999999999999</v>
      </c>
      <c r="AC2265" s="2">
        <v>0.98599999999999999</v>
      </c>
      <c r="AD2265" s="2">
        <v>0.73799999999999999</v>
      </c>
      <c r="AE2265" s="2">
        <v>0.91100000000000003</v>
      </c>
      <c r="AF2265" s="2">
        <v>4.8000000000000001E-2</v>
      </c>
      <c r="AG2265" s="2">
        <v>3.5000000000000003E-2</v>
      </c>
      <c r="AH2265" s="2">
        <v>0.72899999999999998</v>
      </c>
      <c r="AI2265" s="2">
        <v>0</v>
      </c>
      <c r="AJ2265" s="2">
        <v>0</v>
      </c>
      <c r="AK2265">
        <v>1008640</v>
      </c>
      <c r="AL2265">
        <v>113.73</v>
      </c>
      <c r="AM2265" t="s">
        <v>63</v>
      </c>
      <c r="AN2265" s="3">
        <v>0.6658786100524996</v>
      </c>
      <c r="AO2265" s="3">
        <v>3.1326141437566797E-2</v>
      </c>
      <c r="AP2265" s="3">
        <v>0.65246395164534599</v>
      </c>
      <c r="AQ2265" s="3">
        <v>3.9172728680771492E-2</v>
      </c>
      <c r="AR2265" s="3">
        <v>0.81319045558073166</v>
      </c>
      <c r="AS2265" s="3">
        <v>1.3156360216026701E-2</v>
      </c>
      <c r="AT2265" s="10">
        <v>4.3871402740478524E-3</v>
      </c>
      <c r="AU2265" s="1">
        <v>486.9140625</v>
      </c>
      <c r="AV2265" s="5">
        <v>680397.66534427472</v>
      </c>
      <c r="AW2265" s="9">
        <v>0.16167998313903811</v>
      </c>
      <c r="AX2265">
        <v>4</v>
      </c>
      <c r="AY2265" t="s">
        <v>50</v>
      </c>
      <c r="AZ2265" s="9">
        <f>AVERAGE(MainTable[[#This Row],[f1]:[f4]])</f>
        <v>0.5082000000000001</v>
      </c>
      <c r="BA2265" s="9">
        <f>AVERAGE(MainTable[[#This Row],[l1]:[l3]])</f>
        <v>0.13200000000000001</v>
      </c>
      <c r="BB2265" s="9">
        <f>AVERAGE(MainTable[[#This Row],[n1]:[lsc]])</f>
        <v>0.49533333333333335</v>
      </c>
      <c r="BC2265" s="9">
        <f>AVERAGE(MainTable[[#This Row],[density]:[clsCoef]])</f>
        <v>0.86199999999999999</v>
      </c>
      <c r="BD2265" s="9">
        <f>AVERAGE(MainTable[[#This Row],[t2]:[t4]])</f>
        <v>0.27066666666666667</v>
      </c>
      <c r="BE2265" s="9">
        <f>AVERAGE(MainTable[[#This Row],[c1]:[c2]])</f>
        <v>0</v>
      </c>
      <c r="BF2265" s="9">
        <f>AVERAGE(MainTable[[#This Row],[n3]], MainTable[[#This Row],[n1]], MainTable[[#This Row],[n4]])</f>
        <v>0.18300000000000002</v>
      </c>
      <c r="BG2265" s="9" t="str">
        <f>VLOOKUP(MainTable[[#This Row],[model]],ModelNames,4,FALSE)</f>
        <v>Probabilistic</v>
      </c>
      <c r="BH2265" s="9" cm="1">
        <f t="array" ref="BH2265">MEDIAN(IF($AM$2:$AM$2385=AM2265,$AN$2:$AN$2385))</f>
        <v>0.73750000000000004</v>
      </c>
      <c r="BI2265" s="9" t="str" cm="1">
        <f t="array" ref="BI2265">LEFT(A2265, MIN(IFERROR(FIND({"_binarized","_clean","_converted"}, A2265), LEN(A2265)+1))-1)</f>
        <v>jasmine</v>
      </c>
    </row>
    <row r="2266" spans="1:61" x14ac:dyDescent="0.25">
      <c r="A2266" t="s">
        <v>103</v>
      </c>
      <c r="B2266" s="6">
        <v>16644</v>
      </c>
      <c r="C2266">
        <v>18</v>
      </c>
      <c r="D2266">
        <v>17</v>
      </c>
      <c r="E2266">
        <v>0</v>
      </c>
      <c r="F2266" s="1">
        <v>1</v>
      </c>
      <c r="G2266">
        <v>5.8823529411764701</v>
      </c>
      <c r="H2266">
        <v>5.8823999999999996</v>
      </c>
      <c r="I2266" s="1">
        <v>1000000</v>
      </c>
      <c r="J2266" s="1">
        <v>53.113446998022887</v>
      </c>
      <c r="K2266" s="1">
        <v>3.4450689130576921</v>
      </c>
      <c r="L2266" s="1">
        <v>45.501300000000001</v>
      </c>
      <c r="M2266" s="1">
        <v>22.127700000000001</v>
      </c>
      <c r="N2266" s="2">
        <v>0.45600000000000002</v>
      </c>
      <c r="O2266" s="2">
        <v>0.83899999999999997</v>
      </c>
      <c r="P2266" s="2">
        <v>0.53900000000000003</v>
      </c>
      <c r="Q2266" s="2">
        <v>0.159</v>
      </c>
      <c r="R2266" s="2">
        <v>0.999</v>
      </c>
      <c r="S2266" s="2">
        <v>0.997</v>
      </c>
      <c r="T2266" s="2">
        <v>0.185</v>
      </c>
      <c r="U2266" s="2">
        <v>0.318</v>
      </c>
      <c r="V2266" s="2">
        <v>0.28000000000000003</v>
      </c>
      <c r="W2266" s="2">
        <v>0.158</v>
      </c>
      <c r="X2266" s="2">
        <v>0.34100000000000003</v>
      </c>
      <c r="Y2266" s="2">
        <v>0.26900000000000002</v>
      </c>
      <c r="Z2266" s="2">
        <v>0.254</v>
      </c>
      <c r="AA2266" s="2">
        <v>0.63300000000000001</v>
      </c>
      <c r="AB2266" s="2">
        <v>1</v>
      </c>
      <c r="AC2266" s="2">
        <v>0.96899999999999997</v>
      </c>
      <c r="AD2266" s="2">
        <v>0.373</v>
      </c>
      <c r="AE2266" s="2">
        <v>0.89100000000000001</v>
      </c>
      <c r="AF2266" s="2">
        <v>1E-3</v>
      </c>
      <c r="AG2266" s="2">
        <v>1E-3</v>
      </c>
      <c r="AH2266" s="2">
        <v>0.82399999999999995</v>
      </c>
      <c r="AI2266" s="2">
        <v>0</v>
      </c>
      <c r="AJ2266" s="2">
        <v>0</v>
      </c>
      <c r="AK2266">
        <v>690254</v>
      </c>
      <c r="AL2266">
        <v>295.54000000000002</v>
      </c>
      <c r="AM2266" t="s">
        <v>61</v>
      </c>
      <c r="AN2266" s="3">
        <v>0.66444389124130609</v>
      </c>
      <c r="AO2266" s="3">
        <v>3.4585576353126811E-3</v>
      </c>
      <c r="AP2266" s="3">
        <v>0.66213064360303198</v>
      </c>
      <c r="AQ2266" s="3">
        <v>4.1366899277967351E-3</v>
      </c>
      <c r="AR2266" s="3">
        <v>0.72824007523263823</v>
      </c>
      <c r="AS2266" s="3">
        <v>6.4053823135097436E-3</v>
      </c>
      <c r="AT2266" s="10">
        <v>5.5565834045410156E-3</v>
      </c>
      <c r="AU2266" s="1">
        <v>211.09765625</v>
      </c>
      <c r="AV2266" s="5">
        <v>2995545.785634601</v>
      </c>
      <c r="AW2266" s="9">
        <v>0.18223261833190921</v>
      </c>
      <c r="AX2266">
        <v>4</v>
      </c>
      <c r="AY2266" t="s">
        <v>50</v>
      </c>
      <c r="AZ2266" s="9">
        <f>AVERAGE(MainTable[[#This Row],[f1]:[f4]])</f>
        <v>0.70660000000000001</v>
      </c>
      <c r="BA2266" s="9">
        <f>AVERAGE(MainTable[[#This Row],[l1]:[l3]])</f>
        <v>0.26100000000000001</v>
      </c>
      <c r="BB2266" s="9">
        <f>AVERAGE(MainTable[[#This Row],[n1]:[lsc]])</f>
        <v>0.44250000000000006</v>
      </c>
      <c r="BC2266" s="9">
        <f>AVERAGE(MainTable[[#This Row],[density]:[clsCoef]])</f>
        <v>0.67100000000000004</v>
      </c>
      <c r="BD2266" s="9">
        <f>AVERAGE(MainTable[[#This Row],[t2]:[t4]])</f>
        <v>0.27533333333333332</v>
      </c>
      <c r="BE2266" s="9">
        <f>AVERAGE(MainTable[[#This Row],[c1]:[c2]])</f>
        <v>0</v>
      </c>
      <c r="BF2266" s="9">
        <f>AVERAGE(MainTable[[#This Row],[n3]], MainTable[[#This Row],[n1]], MainTable[[#This Row],[n4]])</f>
        <v>0.22700000000000001</v>
      </c>
      <c r="BG2266" s="9" t="str">
        <f>VLOOKUP(MainTable[[#This Row],[model]],ModelNames,4,FALSE)</f>
        <v>Discriminant</v>
      </c>
      <c r="BH2266" s="9" cm="1">
        <f t="array" ref="BH2266">MEDIAN(IF($AM$2:$AM$2385=AM2266,$AN$2:$AN$2385))</f>
        <v>0.82848361206198695</v>
      </c>
      <c r="BI2266" s="9" t="str" cm="1">
        <f t="array" ref="BI2266">LEFT(A2266, MIN(IFERROR(FIND({"_binarized","_clean","_converted"}, A2266), LEN(A2266)+1))-1)</f>
        <v>compass</v>
      </c>
    </row>
    <row r="2267" spans="1:61" x14ac:dyDescent="0.25">
      <c r="A2267" t="s">
        <v>192</v>
      </c>
      <c r="B2267" s="6">
        <v>4970</v>
      </c>
      <c r="C2267">
        <v>13</v>
      </c>
      <c r="D2267">
        <v>12</v>
      </c>
      <c r="E2267">
        <v>0</v>
      </c>
      <c r="F2267" s="1">
        <v>1</v>
      </c>
      <c r="G2267">
        <v>8.3333333333333321</v>
      </c>
      <c r="H2267">
        <v>8.3332999999999995</v>
      </c>
      <c r="I2267" s="1">
        <v>1000000</v>
      </c>
      <c r="J2267" s="1">
        <v>8.7706304733341387</v>
      </c>
      <c r="K2267" s="1">
        <v>1.943496710443491</v>
      </c>
      <c r="L2267" s="1">
        <v>37.92</v>
      </c>
      <c r="M2267" s="1">
        <v>19.152200000000001</v>
      </c>
      <c r="N2267" s="2">
        <v>0.498</v>
      </c>
      <c r="O2267" s="2">
        <v>0.95299999999999996</v>
      </c>
      <c r="P2267" s="2">
        <v>0.82799999999999996</v>
      </c>
      <c r="Q2267" s="2">
        <v>0.25600000000000001</v>
      </c>
      <c r="R2267" s="2">
        <v>0.98199999999999998</v>
      </c>
      <c r="S2267" s="2">
        <v>0.97299999999999998</v>
      </c>
      <c r="T2267" s="2">
        <v>0.222</v>
      </c>
      <c r="U2267" s="2">
        <v>0.41899999999999998</v>
      </c>
      <c r="V2267" s="2">
        <v>0.38500000000000001</v>
      </c>
      <c r="W2267" s="2">
        <v>0.188</v>
      </c>
      <c r="X2267" s="2">
        <v>0.36699999999999999</v>
      </c>
      <c r="Y2267" s="2">
        <v>0.35099999999999998</v>
      </c>
      <c r="Z2267" s="2">
        <v>0.30499999999999999</v>
      </c>
      <c r="AA2267" s="2">
        <v>0.68</v>
      </c>
      <c r="AB2267" s="2">
        <v>0.999</v>
      </c>
      <c r="AC2267" s="2">
        <v>0.96399999999999997</v>
      </c>
      <c r="AD2267" s="2">
        <v>0.35399999999999998</v>
      </c>
      <c r="AE2267" s="2">
        <v>0.88200000000000001</v>
      </c>
      <c r="AF2267" s="2">
        <v>2E-3</v>
      </c>
      <c r="AG2267" s="2">
        <v>2E-3</v>
      </c>
      <c r="AH2267" s="2">
        <v>0.83299999999999996</v>
      </c>
      <c r="AI2267" s="2">
        <v>0</v>
      </c>
      <c r="AJ2267" s="2">
        <v>0</v>
      </c>
      <c r="AK2267">
        <v>165101</v>
      </c>
      <c r="AL2267">
        <v>20.170000000000002</v>
      </c>
      <c r="AM2267" t="s">
        <v>49</v>
      </c>
      <c r="AN2267" s="3">
        <v>0.66177062374245466</v>
      </c>
      <c r="AO2267" s="3">
        <v>7.4310604879756137E-3</v>
      </c>
      <c r="AP2267" s="3">
        <v>0.66101389678267441</v>
      </c>
      <c r="AQ2267" s="3">
        <v>7.1245574590493932E-3</v>
      </c>
      <c r="AR2267" s="3">
        <v>0.74066370051293684</v>
      </c>
      <c r="AS2267" s="3">
        <v>5.9673140300085916E-3</v>
      </c>
      <c r="AT2267" s="10">
        <v>5.1374435424804688E-3</v>
      </c>
      <c r="AU2267" s="1">
        <v>347.46484375</v>
      </c>
      <c r="AV2267" s="5">
        <v>967407.22480044549</v>
      </c>
      <c r="AW2267" s="9">
        <v>25.232982158660889</v>
      </c>
      <c r="AX2267">
        <v>16</v>
      </c>
      <c r="AY2267" t="s">
        <v>50</v>
      </c>
      <c r="AZ2267" s="9">
        <f>AVERAGE(MainTable[[#This Row],[f1]:[f4]])</f>
        <v>0.7984</v>
      </c>
      <c r="BA2267" s="9">
        <f>AVERAGE(MainTable[[#This Row],[l1]:[l3]])</f>
        <v>0.34200000000000003</v>
      </c>
      <c r="BB2267" s="9">
        <f>AVERAGE(MainTable[[#This Row],[n1]:[lsc]])</f>
        <v>0.48166666666666669</v>
      </c>
      <c r="BC2267" s="9">
        <f>AVERAGE(MainTable[[#This Row],[density]:[clsCoef]])</f>
        <v>0.65900000000000003</v>
      </c>
      <c r="BD2267" s="9">
        <f>AVERAGE(MainTable[[#This Row],[t2]:[t4]])</f>
        <v>0.27899999999999997</v>
      </c>
      <c r="BE2267" s="9">
        <f>AVERAGE(MainTable[[#This Row],[c1]:[c2]])</f>
        <v>0</v>
      </c>
      <c r="BF2267" s="9">
        <f>AVERAGE(MainTable[[#This Row],[n3]], MainTable[[#This Row],[n1]], MainTable[[#This Row],[n4]])</f>
        <v>0.28133333333333327</v>
      </c>
      <c r="BG2267" s="9" t="str">
        <f>VLOOKUP(MainTable[[#This Row],[model]],ModelNames,4,FALSE)</f>
        <v>Neural</v>
      </c>
      <c r="BH2267" s="9" cm="1">
        <f t="array" ref="BH2267">MEDIAN(IF($AM$2:$AM$2385=AM2267,$AN$2:$AN$2385))</f>
        <v>0.87620447459485384</v>
      </c>
      <c r="BI2267" s="9" t="str" cm="1">
        <f t="array" ref="BI2267">LEFT(A2267, MIN(IFERROR(FIND({"_binarized","_clean","_converted"}, A2267), LEN(A2267)+1))-1)</f>
        <v>rl</v>
      </c>
    </row>
    <row r="2268" spans="1:61" x14ac:dyDescent="0.25">
      <c r="A2268" t="s">
        <v>142</v>
      </c>
      <c r="B2268" s="6">
        <v>57580</v>
      </c>
      <c r="C2268">
        <v>55</v>
      </c>
      <c r="D2268">
        <v>54</v>
      </c>
      <c r="E2268">
        <v>0</v>
      </c>
      <c r="F2268" s="1">
        <v>1</v>
      </c>
      <c r="G2268">
        <v>0</v>
      </c>
      <c r="H2268">
        <v>0</v>
      </c>
      <c r="I2268" s="1">
        <v>238.44313131318179</v>
      </c>
      <c r="J2268" s="1">
        <v>18.97096984632887</v>
      </c>
      <c r="K2268" s="1">
        <v>1.4538211215154631</v>
      </c>
      <c r="L2268" s="1">
        <v>58.812800000000003</v>
      </c>
      <c r="M2268" s="1">
        <v>14.990600000000001</v>
      </c>
      <c r="N2268" s="2">
        <v>0.47499999999999998</v>
      </c>
      <c r="O2268" s="2">
        <v>0.79500000000000004</v>
      </c>
      <c r="P2268" s="2">
        <v>0.41599999999999998</v>
      </c>
      <c r="Q2268" s="2">
        <v>0</v>
      </c>
      <c r="R2268" s="2">
        <v>0.99299999999999999</v>
      </c>
      <c r="S2268" s="2">
        <v>0.97</v>
      </c>
      <c r="T2268" s="2">
        <v>6.4000000000000001E-2</v>
      </c>
      <c r="U2268" s="2">
        <v>0.27300000000000002</v>
      </c>
      <c r="V2268" s="2">
        <v>0.223</v>
      </c>
      <c r="W2268" s="2">
        <v>0.17899999999999999</v>
      </c>
      <c r="X2268" s="2">
        <v>0.48099999999999998</v>
      </c>
      <c r="Y2268" s="2">
        <v>0.35699999999999998</v>
      </c>
      <c r="Z2268" s="2">
        <v>0.186</v>
      </c>
      <c r="AA2268" s="2">
        <v>0.998</v>
      </c>
      <c r="AB2268" s="2">
        <v>1</v>
      </c>
      <c r="AC2268" s="2">
        <v>0.998</v>
      </c>
      <c r="AD2268" s="2">
        <v>0.80100000000000005</v>
      </c>
      <c r="AE2268" s="2">
        <v>0.98099999999999998</v>
      </c>
      <c r="AF2268" s="2">
        <v>4.0000000000000001E-3</v>
      </c>
      <c r="AG2268" s="2">
        <v>3.0000000000000001E-3</v>
      </c>
      <c r="AH2268" s="2">
        <v>0.72199999999999998</v>
      </c>
      <c r="AI2268" s="2">
        <v>0</v>
      </c>
      <c r="AJ2268" s="2">
        <v>0</v>
      </c>
      <c r="AK2268">
        <v>26370967</v>
      </c>
      <c r="AL2268">
        <v>1214.25</v>
      </c>
      <c r="AM2268" t="s">
        <v>63</v>
      </c>
      <c r="AN2268" s="3">
        <v>0.66059395623480377</v>
      </c>
      <c r="AO2268" s="3">
        <v>4.4320590895156383E-3</v>
      </c>
      <c r="AP2268" s="3">
        <v>0.65397742361870659</v>
      </c>
      <c r="AQ2268" s="3">
        <v>4.5507916885017107E-3</v>
      </c>
      <c r="AR2268" s="3">
        <v>0.73370518761760828</v>
      </c>
      <c r="AS2268" s="3">
        <v>5.2040879883426911E-3</v>
      </c>
      <c r="AT2268" s="10">
        <v>3.7316799163818359E-2</v>
      </c>
      <c r="AU2268" s="1">
        <v>745.97265625</v>
      </c>
      <c r="AV2268" s="5">
        <v>1543004.7938256301</v>
      </c>
      <c r="AW2268" s="9">
        <v>0.25745368003845209</v>
      </c>
      <c r="AX2268">
        <v>4</v>
      </c>
      <c r="AY2268" t="s">
        <v>50</v>
      </c>
      <c r="AZ2268" s="9">
        <f>AVERAGE(MainTable[[#This Row],[f1]:[f4]])</f>
        <v>0.63480000000000003</v>
      </c>
      <c r="BA2268" s="9">
        <f>AVERAGE(MainTable[[#This Row],[l1]:[l3]])</f>
        <v>0.18666666666666668</v>
      </c>
      <c r="BB2268" s="9">
        <f>AVERAGE(MainTable[[#This Row],[n1]:[lsc]])</f>
        <v>0.53349999999999997</v>
      </c>
      <c r="BC2268" s="9">
        <f>AVERAGE(MainTable[[#This Row],[density]:[clsCoef]])</f>
        <v>0.89949999999999997</v>
      </c>
      <c r="BD2268" s="9">
        <f>AVERAGE(MainTable[[#This Row],[t2]:[t4]])</f>
        <v>0.24299999999999999</v>
      </c>
      <c r="BE2268" s="9">
        <f>AVERAGE(MainTable[[#This Row],[c1]:[c2]])</f>
        <v>0</v>
      </c>
      <c r="BF2268" s="9">
        <f>AVERAGE(MainTable[[#This Row],[n3]], MainTable[[#This Row],[n1]], MainTable[[#This Row],[n4]])</f>
        <v>0.24066666666666667</v>
      </c>
      <c r="BG2268" s="9" t="str">
        <f>VLOOKUP(MainTable[[#This Row],[model]],ModelNames,4,FALSE)</f>
        <v>Probabilistic</v>
      </c>
      <c r="BH2268" s="9" cm="1">
        <f t="array" ref="BH2268">MEDIAN(IF($AM$2:$AM$2385=AM2268,$AN$2:$AN$2385))</f>
        <v>0.73750000000000004</v>
      </c>
      <c r="BI2268" s="9" t="str" cm="1">
        <f t="array" ref="BI2268">LEFT(A2268, MIN(IFERROR(FIND({"_binarized","_clean","_converted"}, A2268), LEN(A2268)+1))-1)</f>
        <v>jannis</v>
      </c>
    </row>
    <row r="2269" spans="1:61" x14ac:dyDescent="0.25">
      <c r="A2269" t="s">
        <v>67</v>
      </c>
      <c r="B2269" s="6">
        <v>58252</v>
      </c>
      <c r="C2269">
        <v>32</v>
      </c>
      <c r="D2269">
        <v>31</v>
      </c>
      <c r="E2269">
        <v>0</v>
      </c>
      <c r="F2269" s="1">
        <v>1</v>
      </c>
      <c r="G2269">
        <v>0</v>
      </c>
      <c r="H2269">
        <v>0</v>
      </c>
      <c r="I2269" s="1">
        <v>1000000</v>
      </c>
      <c r="J2269" s="1">
        <v>329.95674542419027</v>
      </c>
      <c r="K2269" s="1">
        <v>8.8295289005346831</v>
      </c>
      <c r="L2269" s="1">
        <v>117.48690000000001</v>
      </c>
      <c r="M2269" s="1">
        <v>30.499199999999998</v>
      </c>
      <c r="N2269" s="2">
        <v>0.51800000000000002</v>
      </c>
      <c r="O2269" s="2">
        <v>0.93200000000000005</v>
      </c>
      <c r="P2269" s="2">
        <v>0.72299999999999998</v>
      </c>
      <c r="Q2269" s="2">
        <v>0</v>
      </c>
      <c r="R2269" s="2">
        <v>0.999</v>
      </c>
      <c r="S2269" s="2">
        <v>0.996</v>
      </c>
      <c r="T2269" s="2">
        <v>0.184</v>
      </c>
      <c r="U2269" s="2">
        <v>0.36599999999999999</v>
      </c>
      <c r="V2269" s="2">
        <v>0.33600000000000002</v>
      </c>
      <c r="W2269" s="2">
        <v>0.22700000000000001</v>
      </c>
      <c r="X2269" s="2">
        <v>0.47599999999999998</v>
      </c>
      <c r="Y2269" s="2">
        <v>0.45600000000000002</v>
      </c>
      <c r="Z2269" s="2">
        <v>0.28499999999999998</v>
      </c>
      <c r="AA2269" s="2">
        <v>0.99299999999999999</v>
      </c>
      <c r="AB2269" s="2">
        <v>1</v>
      </c>
      <c r="AC2269" s="2">
        <v>0.99299999999999999</v>
      </c>
      <c r="AD2269" s="2">
        <v>0.63500000000000001</v>
      </c>
      <c r="AE2269" s="2">
        <v>0.95899999999999996</v>
      </c>
      <c r="AF2269" s="2">
        <v>2E-3</v>
      </c>
      <c r="AG2269" s="2">
        <v>2E-3</v>
      </c>
      <c r="AH2269" s="2">
        <v>0.83899999999999997</v>
      </c>
      <c r="AI2269" s="2">
        <v>0</v>
      </c>
      <c r="AJ2269" s="2">
        <v>0</v>
      </c>
      <c r="AK2269">
        <v>4351384</v>
      </c>
      <c r="AL2269">
        <v>441.27</v>
      </c>
      <c r="AM2269" t="s">
        <v>55</v>
      </c>
      <c r="AN2269" s="3">
        <v>0.66052671490557091</v>
      </c>
      <c r="AO2269" s="3">
        <v>5.5382007573251419E-3</v>
      </c>
      <c r="AP2269" s="3">
        <v>0.66025822972014425</v>
      </c>
      <c r="AQ2269" s="3">
        <v>5.573571315422186E-3</v>
      </c>
      <c r="AR2269" s="3">
        <v>0.7206617828813926</v>
      </c>
      <c r="AS2269" s="3">
        <v>5.4959960028986071E-3</v>
      </c>
      <c r="AT2269" s="10">
        <v>3.3956766128540039E-2</v>
      </c>
      <c r="AU2269" s="1">
        <v>515.3203125</v>
      </c>
      <c r="AV2269" s="5">
        <v>1715563.8372476739</v>
      </c>
      <c r="AW2269" s="9">
        <v>4.7258710861206046</v>
      </c>
      <c r="AX2269">
        <v>16</v>
      </c>
      <c r="AY2269" t="s">
        <v>50</v>
      </c>
      <c r="AZ2269" s="9">
        <f>AVERAGE(MainTable[[#This Row],[f1]:[f4]])</f>
        <v>0.73</v>
      </c>
      <c r="BA2269" s="9">
        <f>AVERAGE(MainTable[[#This Row],[l1]:[l3]])</f>
        <v>0.29533333333333339</v>
      </c>
      <c r="BB2269" s="9">
        <f>AVERAGE(MainTable[[#This Row],[n1]:[lsc]])</f>
        <v>0.57283333333333331</v>
      </c>
      <c r="BC2269" s="9">
        <f>AVERAGE(MainTable[[#This Row],[density]:[clsCoef]])</f>
        <v>0.81400000000000006</v>
      </c>
      <c r="BD2269" s="9">
        <f>AVERAGE(MainTable[[#This Row],[t2]:[t4]])</f>
        <v>0.28099999999999997</v>
      </c>
      <c r="BE2269" s="9">
        <f>AVERAGE(MainTable[[#This Row],[c1]:[c2]])</f>
        <v>0</v>
      </c>
      <c r="BF2269" s="9">
        <f>AVERAGE(MainTable[[#This Row],[n3]], MainTable[[#This Row],[n1]], MainTable[[#This Row],[n4]])</f>
        <v>0.32266666666666666</v>
      </c>
      <c r="BG2269" s="9" t="str">
        <f>VLOOKUP(MainTable[[#This Row],[model]],ModelNames,4,FALSE)</f>
        <v>Tree Ensemble</v>
      </c>
      <c r="BH2269" s="9" cm="1">
        <f t="array" ref="BH2269">MEDIAN(IF($AM$2:$AM$2385=AM2269,$AN$2:$AN$2385))</f>
        <v>0.88267425723439863</v>
      </c>
      <c r="BI2269" s="9" t="str" cm="1">
        <f t="array" ref="BI2269">LEFT(A2269, MIN(IFERROR(FIND({"_binarized","_clean","_converted"}, A2269), LEN(A2269)+1))-1)</f>
        <v>albert</v>
      </c>
    </row>
    <row r="2270" spans="1:61" x14ac:dyDescent="0.25">
      <c r="A2270" t="s">
        <v>131</v>
      </c>
      <c r="B2270" s="6">
        <v>1212</v>
      </c>
      <c r="C2270">
        <v>101</v>
      </c>
      <c r="D2270">
        <v>100</v>
      </c>
      <c r="E2270">
        <v>0</v>
      </c>
      <c r="F2270" s="1">
        <v>1</v>
      </c>
      <c r="G2270">
        <v>0</v>
      </c>
      <c r="H2270">
        <v>0</v>
      </c>
      <c r="I2270" s="1">
        <v>0.99999900000100006</v>
      </c>
      <c r="J2270" s="1">
        <v>9.5428933570083583</v>
      </c>
      <c r="K2270" s="1">
        <v>3.0009563503760832</v>
      </c>
      <c r="L2270" s="1">
        <v>192.95349999999999</v>
      </c>
      <c r="M2270" s="1">
        <v>37.032200000000003</v>
      </c>
      <c r="N2270" s="2">
        <v>0.36699999999999999</v>
      </c>
      <c r="O2270" s="2">
        <v>0.997</v>
      </c>
      <c r="P2270" s="2">
        <v>0.53600000000000003</v>
      </c>
      <c r="Q2270" s="2">
        <v>1E-3</v>
      </c>
      <c r="R2270" s="2">
        <v>0.99299999999999999</v>
      </c>
      <c r="S2270" s="2">
        <v>0.33900000000000002</v>
      </c>
      <c r="T2270" s="2">
        <v>1E-3</v>
      </c>
      <c r="U2270" s="2">
        <v>0.25800000000000001</v>
      </c>
      <c r="V2270" s="2">
        <v>0.159</v>
      </c>
      <c r="W2270" s="2">
        <v>0.217</v>
      </c>
      <c r="X2270" s="2">
        <v>0.46100000000000002</v>
      </c>
      <c r="Y2270" s="2">
        <v>0.40600000000000003</v>
      </c>
      <c r="Z2270" s="2">
        <v>0.40699999999999997</v>
      </c>
      <c r="AA2270" s="2">
        <v>0.96499999999999997</v>
      </c>
      <c r="AB2270" s="2">
        <v>0.998</v>
      </c>
      <c r="AC2270" s="2">
        <v>0.63200000000000001</v>
      </c>
      <c r="AD2270" s="2">
        <v>4.7E-2</v>
      </c>
      <c r="AE2270" s="2">
        <v>0.57199999999999995</v>
      </c>
      <c r="AF2270" s="2">
        <v>8.3000000000000004E-2</v>
      </c>
      <c r="AG2270" s="2">
        <v>1E-3</v>
      </c>
      <c r="AH2270" s="2">
        <v>0.01</v>
      </c>
      <c r="AI2270" s="2">
        <v>0</v>
      </c>
      <c r="AJ2270" s="2">
        <v>0</v>
      </c>
      <c r="AK2270">
        <v>837834</v>
      </c>
      <c r="AL2270">
        <v>6.58</v>
      </c>
      <c r="AM2270" t="s">
        <v>51</v>
      </c>
      <c r="AN2270" s="3">
        <v>0.66008910655375308</v>
      </c>
      <c r="AO2270" s="3">
        <v>3.950220508395906E-2</v>
      </c>
      <c r="AP2270" s="3">
        <v>0.61943333641882736</v>
      </c>
      <c r="AQ2270" s="3">
        <v>5.3970451757118808E-2</v>
      </c>
      <c r="AT2270" s="10">
        <v>1.561379432678223E-2</v>
      </c>
      <c r="AU2270" s="1">
        <v>344.23828125</v>
      </c>
      <c r="AV2270" s="5">
        <v>77815.806624013188</v>
      </c>
      <c r="AW2270" s="9">
        <v>0.28855061531066889</v>
      </c>
      <c r="AX2270">
        <v>12</v>
      </c>
      <c r="AY2270" t="s">
        <v>50</v>
      </c>
      <c r="AZ2270" s="9">
        <f>AVERAGE(MainTable[[#This Row],[f1]:[f4]])</f>
        <v>0.57319999999999993</v>
      </c>
      <c r="BA2270" s="9">
        <f>AVERAGE(MainTable[[#This Row],[l1]:[l3]])</f>
        <v>0.13933333333333334</v>
      </c>
      <c r="BB2270" s="9">
        <f>AVERAGE(MainTable[[#This Row],[n1]:[lsc]])</f>
        <v>0.57566666666666666</v>
      </c>
      <c r="BC2270" s="9">
        <f>AVERAGE(MainTable[[#This Row],[density]:[clsCoef]])</f>
        <v>0.33950000000000002</v>
      </c>
      <c r="BD2270" s="9">
        <f>AVERAGE(MainTable[[#This Row],[t2]:[t4]])</f>
        <v>3.1333333333333331E-2</v>
      </c>
      <c r="BE2270" s="9">
        <f>AVERAGE(MainTable[[#This Row],[c1]:[c2]])</f>
        <v>0</v>
      </c>
      <c r="BF2270" s="9">
        <f>AVERAGE(MainTable[[#This Row],[n3]], MainTable[[#This Row],[n1]], MainTable[[#This Row],[n4]])</f>
        <v>0.34333333333333332</v>
      </c>
      <c r="BG2270" s="9" t="str">
        <f>VLOOKUP(MainTable[[#This Row],[model]],ModelNames,4,FALSE)</f>
        <v>Kernel/SVM</v>
      </c>
      <c r="BH2270" s="9" cm="1">
        <f t="array" ref="BH2270">MEDIAN(IF($AM$2:$AM$2385=AM2270,$AN$2:$AN$2385))</f>
        <v>0.87225452196382425</v>
      </c>
      <c r="BI2270" s="9" t="str" cm="1">
        <f t="array" ref="BI2270">LEFT(A2270, MIN(IFERROR(FIND({"_binarized","_clean","_converted"}, A2270), LEN(A2270)+1))-1)</f>
        <v>hill_valley</v>
      </c>
    </row>
    <row r="2271" spans="1:61" x14ac:dyDescent="0.25">
      <c r="A2271" t="s">
        <v>67</v>
      </c>
      <c r="B2271" s="6">
        <v>58252</v>
      </c>
      <c r="C2271">
        <v>32</v>
      </c>
      <c r="D2271">
        <v>31</v>
      </c>
      <c r="E2271">
        <v>0</v>
      </c>
      <c r="F2271" s="1">
        <v>1</v>
      </c>
      <c r="G2271">
        <v>0</v>
      </c>
      <c r="H2271">
        <v>0</v>
      </c>
      <c r="I2271" s="1">
        <v>1000000</v>
      </c>
      <c r="J2271" s="1">
        <v>329.95674542419027</v>
      </c>
      <c r="K2271" s="1">
        <v>8.8295289005346831</v>
      </c>
      <c r="L2271" s="1">
        <v>117.48690000000001</v>
      </c>
      <c r="M2271" s="1">
        <v>30.499199999999998</v>
      </c>
      <c r="N2271" s="2">
        <v>0.51800000000000002</v>
      </c>
      <c r="O2271" s="2">
        <v>0.93200000000000005</v>
      </c>
      <c r="P2271" s="2">
        <v>0.72299999999999998</v>
      </c>
      <c r="Q2271" s="2">
        <v>0</v>
      </c>
      <c r="R2271" s="2">
        <v>0.999</v>
      </c>
      <c r="S2271" s="2">
        <v>0.996</v>
      </c>
      <c r="T2271" s="2">
        <v>0.184</v>
      </c>
      <c r="U2271" s="2">
        <v>0.36599999999999999</v>
      </c>
      <c r="V2271" s="2">
        <v>0.33600000000000002</v>
      </c>
      <c r="W2271" s="2">
        <v>0.22700000000000001</v>
      </c>
      <c r="X2271" s="2">
        <v>0.47599999999999998</v>
      </c>
      <c r="Y2271" s="2">
        <v>0.45600000000000002</v>
      </c>
      <c r="Z2271" s="2">
        <v>0.28499999999999998</v>
      </c>
      <c r="AA2271" s="2">
        <v>0.99299999999999999</v>
      </c>
      <c r="AB2271" s="2">
        <v>1</v>
      </c>
      <c r="AC2271" s="2">
        <v>0.99299999999999999</v>
      </c>
      <c r="AD2271" s="2">
        <v>0.63500000000000001</v>
      </c>
      <c r="AE2271" s="2">
        <v>0.95899999999999996</v>
      </c>
      <c r="AF2271" s="2">
        <v>2E-3</v>
      </c>
      <c r="AG2271" s="2">
        <v>2E-3</v>
      </c>
      <c r="AH2271" s="2">
        <v>0.83899999999999997</v>
      </c>
      <c r="AI2271" s="2">
        <v>0</v>
      </c>
      <c r="AJ2271" s="2">
        <v>0</v>
      </c>
      <c r="AK2271">
        <v>4351384</v>
      </c>
      <c r="AL2271">
        <v>441.27</v>
      </c>
      <c r="AM2271" t="s">
        <v>58</v>
      </c>
      <c r="AN2271" s="3">
        <v>0.65984000047151004</v>
      </c>
      <c r="AO2271" s="3">
        <v>4.2972160910861928E-3</v>
      </c>
      <c r="AP2271" s="3">
        <v>0.65965389959009602</v>
      </c>
      <c r="AQ2271" s="3">
        <v>4.323892109263176E-3</v>
      </c>
      <c r="AR2271" s="3">
        <v>0.72046390127945359</v>
      </c>
      <c r="AS2271" s="3">
        <v>5.368757941312168E-3</v>
      </c>
      <c r="AT2271" s="10">
        <v>2.8208017349243161E-2</v>
      </c>
      <c r="AU2271" s="1">
        <v>361.1796875</v>
      </c>
      <c r="AV2271" s="5">
        <v>2065193.000938189</v>
      </c>
      <c r="AW2271" s="9">
        <v>1.6040248870849609</v>
      </c>
      <c r="AX2271">
        <v>2</v>
      </c>
      <c r="AY2271" t="s">
        <v>50</v>
      </c>
      <c r="AZ2271" s="9">
        <f>AVERAGE(MainTable[[#This Row],[f1]:[f4]])</f>
        <v>0.73</v>
      </c>
      <c r="BA2271" s="9">
        <f>AVERAGE(MainTable[[#This Row],[l1]:[l3]])</f>
        <v>0.29533333333333339</v>
      </c>
      <c r="BB2271" s="9">
        <f>AVERAGE(MainTable[[#This Row],[n1]:[lsc]])</f>
        <v>0.57283333333333331</v>
      </c>
      <c r="BC2271" s="9">
        <f>AVERAGE(MainTable[[#This Row],[density]:[clsCoef]])</f>
        <v>0.81400000000000006</v>
      </c>
      <c r="BD2271" s="9">
        <f>AVERAGE(MainTable[[#This Row],[t2]:[t4]])</f>
        <v>0.28099999999999997</v>
      </c>
      <c r="BE2271" s="9">
        <f>AVERAGE(MainTable[[#This Row],[c1]:[c2]])</f>
        <v>0</v>
      </c>
      <c r="BF2271" s="9">
        <f>AVERAGE(MainTable[[#This Row],[n3]], MainTable[[#This Row],[n1]], MainTable[[#This Row],[n4]])</f>
        <v>0.32266666666666666</v>
      </c>
      <c r="BG2271" s="9" t="str">
        <f>VLOOKUP(MainTable[[#This Row],[model]],ModelNames,4,FALSE)</f>
        <v>Tree Ensemble</v>
      </c>
      <c r="BH2271" s="9" cm="1">
        <f t="array" ref="BH2271">MEDIAN(IF($AM$2:$AM$2385=AM2271,$AN$2:$AN$2385))</f>
        <v>0.86973139609339412</v>
      </c>
      <c r="BI2271" s="9" t="str" cm="1">
        <f t="array" ref="BI2271">LEFT(A2271, MIN(IFERROR(FIND({"_binarized","_clean","_converted"}, A2271), LEN(A2271)+1))-1)</f>
        <v>albert</v>
      </c>
    </row>
    <row r="2272" spans="1:61" x14ac:dyDescent="0.25">
      <c r="A2272" t="s">
        <v>108</v>
      </c>
      <c r="B2272" s="6">
        <v>16714</v>
      </c>
      <c r="C2272">
        <v>11</v>
      </c>
      <c r="D2272">
        <v>10</v>
      </c>
      <c r="E2272">
        <v>0</v>
      </c>
      <c r="F2272" s="1">
        <v>1</v>
      </c>
      <c r="G2272">
        <v>0</v>
      </c>
      <c r="H2272">
        <v>0</v>
      </c>
      <c r="I2272" s="1">
        <v>14.99977500337495</v>
      </c>
      <c r="J2272" s="1">
        <v>1374.53991984914</v>
      </c>
      <c r="K2272" s="1">
        <v>20.173000944358922</v>
      </c>
      <c r="L2272" s="1">
        <v>24.246500000000001</v>
      </c>
      <c r="M2272" s="1">
        <v>13.4697</v>
      </c>
      <c r="N2272" s="2">
        <v>0.42099999999999999</v>
      </c>
      <c r="O2272" s="2">
        <v>0.91600000000000004</v>
      </c>
      <c r="P2272" s="2">
        <v>0.68799999999999994</v>
      </c>
      <c r="Q2272" s="2">
        <v>8.0000000000000002E-3</v>
      </c>
      <c r="R2272" s="2">
        <v>0.998</v>
      </c>
      <c r="S2272" s="2">
        <v>0.998</v>
      </c>
      <c r="T2272" s="2">
        <v>3.2000000000000001E-2</v>
      </c>
      <c r="U2272" s="2">
        <v>0.36</v>
      </c>
      <c r="V2272" s="2">
        <v>0.315</v>
      </c>
      <c r="W2272" s="2">
        <v>0.192</v>
      </c>
      <c r="X2272" s="2">
        <v>0.41</v>
      </c>
      <c r="Y2272" s="2">
        <v>0.378</v>
      </c>
      <c r="Z2272" s="2">
        <v>0.3</v>
      </c>
      <c r="AA2272" s="2">
        <v>0.70799999999999996</v>
      </c>
      <c r="AB2272" s="2">
        <v>1</v>
      </c>
      <c r="AC2272" s="2">
        <v>0.55400000000000005</v>
      </c>
      <c r="AD2272" s="2">
        <v>6.3E-2</v>
      </c>
      <c r="AE2272" s="2">
        <v>0.53800000000000003</v>
      </c>
      <c r="AF2272" s="2">
        <v>1E-3</v>
      </c>
      <c r="AG2272" s="2">
        <v>1E-3</v>
      </c>
      <c r="AH2272" s="2">
        <v>0.8</v>
      </c>
      <c r="AI2272" s="2">
        <v>0</v>
      </c>
      <c r="AJ2272" s="2">
        <v>0</v>
      </c>
      <c r="AK2272">
        <v>771276</v>
      </c>
      <c r="AL2272">
        <v>6227.85</v>
      </c>
      <c r="AM2272" t="s">
        <v>53</v>
      </c>
      <c r="AN2272" s="3">
        <v>0.65938811557792998</v>
      </c>
      <c r="AO2272" s="3">
        <v>7.0263865236421244E-3</v>
      </c>
      <c r="AP2272" s="3">
        <v>0.6540758703739431</v>
      </c>
      <c r="AQ2272" s="3">
        <v>7.3541151200535778E-3</v>
      </c>
      <c r="AR2272" s="3">
        <v>0.71804347230268917</v>
      </c>
      <c r="AS2272" s="3">
        <v>8.0489837907438654E-3</v>
      </c>
      <c r="AT2272" s="10">
        <v>0.95714807510375977</v>
      </c>
      <c r="AU2272" s="1">
        <v>352.41015625</v>
      </c>
      <c r="AV2272" s="5">
        <v>17463.337632672989</v>
      </c>
      <c r="AW2272" s="9">
        <v>5.7240340709686279</v>
      </c>
      <c r="AX2272">
        <v>24</v>
      </c>
      <c r="AY2272" t="s">
        <v>50</v>
      </c>
      <c r="AZ2272" s="9">
        <f>AVERAGE(MainTable[[#This Row],[f1]:[f4]])</f>
        <v>0.72160000000000013</v>
      </c>
      <c r="BA2272" s="9">
        <f>AVERAGE(MainTable[[#This Row],[l1]:[l3]])</f>
        <v>0.23566666666666669</v>
      </c>
      <c r="BB2272" s="9">
        <f>AVERAGE(MainTable[[#This Row],[n1]:[lsc]])</f>
        <v>0.498</v>
      </c>
      <c r="BC2272" s="9">
        <f>AVERAGE(MainTable[[#This Row],[density]:[clsCoef]])</f>
        <v>0.3085</v>
      </c>
      <c r="BD2272" s="9">
        <f>AVERAGE(MainTable[[#This Row],[t2]:[t4]])</f>
        <v>0.26733333333333337</v>
      </c>
      <c r="BE2272" s="9">
        <f>AVERAGE(MainTable[[#This Row],[c1]:[c2]])</f>
        <v>0</v>
      </c>
      <c r="BF2272" s="9">
        <f>AVERAGE(MainTable[[#This Row],[n3]], MainTable[[#This Row],[n1]], MainTable[[#This Row],[n4]])</f>
        <v>0.29000000000000004</v>
      </c>
      <c r="BG2272" s="9" t="str">
        <f>VLOOKUP(MainTable[[#This Row],[model]],ModelNames,4,FALSE)</f>
        <v>Instance-based</v>
      </c>
      <c r="BH2272" s="9" cm="1">
        <f t="array" ref="BH2272">MEDIAN(IF($AM$2:$AM$2385=AM2272,$AN$2:$AN$2385))</f>
        <v>0.85</v>
      </c>
      <c r="BI2272" s="9" t="str" cm="1">
        <f t="array" ref="BI2272">LEFT(A2272, MIN(IFERROR(FIND({"_binarized","_clean","_converted"}, A2272), LEN(A2272)+1))-1)</f>
        <v>credit</v>
      </c>
    </row>
    <row r="2273" spans="1:61" x14ac:dyDescent="0.25">
      <c r="A2273" t="s">
        <v>131</v>
      </c>
      <c r="B2273" s="6">
        <v>1212</v>
      </c>
      <c r="C2273">
        <v>101</v>
      </c>
      <c r="D2273">
        <v>100</v>
      </c>
      <c r="E2273">
        <v>0</v>
      </c>
      <c r="F2273" s="1">
        <v>1</v>
      </c>
      <c r="G2273">
        <v>0</v>
      </c>
      <c r="H2273">
        <v>0</v>
      </c>
      <c r="I2273" s="1">
        <v>0.99999900000100006</v>
      </c>
      <c r="J2273" s="1">
        <v>9.5428933570083583</v>
      </c>
      <c r="K2273" s="1">
        <v>3.0009563503760832</v>
      </c>
      <c r="L2273" s="1">
        <v>192.95349999999999</v>
      </c>
      <c r="M2273" s="1">
        <v>37.032200000000003</v>
      </c>
      <c r="N2273" s="2">
        <v>0.36699999999999999</v>
      </c>
      <c r="O2273" s="2">
        <v>0.997</v>
      </c>
      <c r="P2273" s="2">
        <v>0.53600000000000003</v>
      </c>
      <c r="Q2273" s="2">
        <v>1E-3</v>
      </c>
      <c r="R2273" s="2">
        <v>0.99299999999999999</v>
      </c>
      <c r="S2273" s="2">
        <v>0.33900000000000002</v>
      </c>
      <c r="T2273" s="2">
        <v>1E-3</v>
      </c>
      <c r="U2273" s="2">
        <v>0.25800000000000001</v>
      </c>
      <c r="V2273" s="2">
        <v>0.159</v>
      </c>
      <c r="W2273" s="2">
        <v>0.217</v>
      </c>
      <c r="X2273" s="2">
        <v>0.46100000000000002</v>
      </c>
      <c r="Y2273" s="2">
        <v>0.40600000000000003</v>
      </c>
      <c r="Z2273" s="2">
        <v>0.40699999999999997</v>
      </c>
      <c r="AA2273" s="2">
        <v>0.96499999999999997</v>
      </c>
      <c r="AB2273" s="2">
        <v>0.998</v>
      </c>
      <c r="AC2273" s="2">
        <v>0.63200000000000001</v>
      </c>
      <c r="AD2273" s="2">
        <v>4.7E-2</v>
      </c>
      <c r="AE2273" s="2">
        <v>0.57199999999999995</v>
      </c>
      <c r="AF2273" s="2">
        <v>8.3000000000000004E-2</v>
      </c>
      <c r="AG2273" s="2">
        <v>1E-3</v>
      </c>
      <c r="AH2273" s="2">
        <v>0.01</v>
      </c>
      <c r="AI2273" s="2">
        <v>0</v>
      </c>
      <c r="AJ2273" s="2">
        <v>0</v>
      </c>
      <c r="AK2273">
        <v>837834</v>
      </c>
      <c r="AL2273">
        <v>6.58</v>
      </c>
      <c r="AM2273" t="s">
        <v>64</v>
      </c>
      <c r="AN2273" s="3">
        <v>0.65927626432676933</v>
      </c>
      <c r="AO2273" s="3">
        <v>3.3728956373739773E-2</v>
      </c>
      <c r="AP2273" s="3">
        <v>0.62269604069480533</v>
      </c>
      <c r="AQ2273" s="3">
        <v>4.480878039381074E-2</v>
      </c>
      <c r="AR2273" s="3">
        <v>0.91827128174752914</v>
      </c>
      <c r="AS2273" s="3">
        <v>1.4741538199984829E-2</v>
      </c>
      <c r="AT2273" s="10">
        <v>3.3748149871826172E-3</v>
      </c>
      <c r="AU2273" s="1">
        <v>342.25</v>
      </c>
      <c r="AV2273" s="5">
        <v>360019.73578240903</v>
      </c>
      <c r="AW2273" s="9">
        <v>4.486846923828125E-2</v>
      </c>
      <c r="AX2273">
        <v>2</v>
      </c>
      <c r="AY2273" t="s">
        <v>50</v>
      </c>
      <c r="AZ2273" s="9">
        <f>AVERAGE(MainTable[[#This Row],[f1]:[f4]])</f>
        <v>0.57319999999999993</v>
      </c>
      <c r="BA2273" s="9">
        <f>AVERAGE(MainTable[[#This Row],[l1]:[l3]])</f>
        <v>0.13933333333333334</v>
      </c>
      <c r="BB2273" s="9">
        <f>AVERAGE(MainTable[[#This Row],[n1]:[lsc]])</f>
        <v>0.57566666666666666</v>
      </c>
      <c r="BC2273" s="9">
        <f>AVERAGE(MainTable[[#This Row],[density]:[clsCoef]])</f>
        <v>0.33950000000000002</v>
      </c>
      <c r="BD2273" s="9">
        <f>AVERAGE(MainTable[[#This Row],[t2]:[t4]])</f>
        <v>3.1333333333333331E-2</v>
      </c>
      <c r="BE2273" s="9">
        <f>AVERAGE(MainTable[[#This Row],[c1]:[c2]])</f>
        <v>0</v>
      </c>
      <c r="BF2273" s="9">
        <f>AVERAGE(MainTable[[#This Row],[n3]], MainTable[[#This Row],[n1]], MainTable[[#This Row],[n4]])</f>
        <v>0.34333333333333332</v>
      </c>
      <c r="BG2273" s="9" t="str">
        <f>VLOOKUP(MainTable[[#This Row],[model]],ModelNames,4,FALSE)</f>
        <v>Discriminant</v>
      </c>
      <c r="BH2273" s="9" cm="1">
        <f t="array" ref="BH2273">MEDIAN(IF($AM$2:$AM$2385=AM2273,$AN$2:$AN$2385))</f>
        <v>0.83860904466088915</v>
      </c>
      <c r="BI2273" s="9" t="str" cm="1">
        <f t="array" ref="BI2273">LEFT(A2273, MIN(IFERROR(FIND({"_binarized","_clean","_converted"}, A2273), LEN(A2273)+1))-1)</f>
        <v>hill_valley</v>
      </c>
    </row>
    <row r="2274" spans="1:61" x14ac:dyDescent="0.25">
      <c r="A2274" t="s">
        <v>67</v>
      </c>
      <c r="B2274" s="6">
        <v>58252</v>
      </c>
      <c r="C2274">
        <v>32</v>
      </c>
      <c r="D2274">
        <v>31</v>
      </c>
      <c r="E2274">
        <v>0</v>
      </c>
      <c r="F2274" s="1">
        <v>1</v>
      </c>
      <c r="G2274">
        <v>0</v>
      </c>
      <c r="H2274">
        <v>0</v>
      </c>
      <c r="I2274" s="1">
        <v>1000000</v>
      </c>
      <c r="J2274" s="1">
        <v>329.95674542419027</v>
      </c>
      <c r="K2274" s="1">
        <v>8.8295289005346831</v>
      </c>
      <c r="L2274" s="1">
        <v>117.48690000000001</v>
      </c>
      <c r="M2274" s="1">
        <v>30.499199999999998</v>
      </c>
      <c r="N2274" s="2">
        <v>0.51800000000000002</v>
      </c>
      <c r="O2274" s="2">
        <v>0.93200000000000005</v>
      </c>
      <c r="P2274" s="2">
        <v>0.72299999999999998</v>
      </c>
      <c r="Q2274" s="2">
        <v>0</v>
      </c>
      <c r="R2274" s="2">
        <v>0.999</v>
      </c>
      <c r="S2274" s="2">
        <v>0.996</v>
      </c>
      <c r="T2274" s="2">
        <v>0.184</v>
      </c>
      <c r="U2274" s="2">
        <v>0.36599999999999999</v>
      </c>
      <c r="V2274" s="2">
        <v>0.33600000000000002</v>
      </c>
      <c r="W2274" s="2">
        <v>0.22700000000000001</v>
      </c>
      <c r="X2274" s="2">
        <v>0.47599999999999998</v>
      </c>
      <c r="Y2274" s="2">
        <v>0.45600000000000002</v>
      </c>
      <c r="Z2274" s="2">
        <v>0.28499999999999998</v>
      </c>
      <c r="AA2274" s="2">
        <v>0.99299999999999999</v>
      </c>
      <c r="AB2274" s="2">
        <v>1</v>
      </c>
      <c r="AC2274" s="2">
        <v>0.99299999999999999</v>
      </c>
      <c r="AD2274" s="2">
        <v>0.63500000000000001</v>
      </c>
      <c r="AE2274" s="2">
        <v>0.95899999999999996</v>
      </c>
      <c r="AF2274" s="2">
        <v>2E-3</v>
      </c>
      <c r="AG2274" s="2">
        <v>2E-3</v>
      </c>
      <c r="AH2274" s="2">
        <v>0.83899999999999997</v>
      </c>
      <c r="AI2274" s="2">
        <v>0</v>
      </c>
      <c r="AJ2274" s="2">
        <v>0</v>
      </c>
      <c r="AK2274">
        <v>4351384</v>
      </c>
      <c r="AL2274">
        <v>441.27</v>
      </c>
      <c r="AM2274" t="s">
        <v>59</v>
      </c>
      <c r="AN2274" s="3">
        <v>0.65913620706358711</v>
      </c>
      <c r="AO2274" s="3">
        <v>3.3587997389568432E-3</v>
      </c>
      <c r="AP2274" s="3">
        <v>0.65892099926449865</v>
      </c>
      <c r="AQ2274" s="3">
        <v>3.3781153585984111E-3</v>
      </c>
      <c r="AR2274" s="3">
        <v>0.71945477149807968</v>
      </c>
      <c r="AS2274" s="3">
        <v>5.3356477295936657E-3</v>
      </c>
      <c r="AT2274" s="10">
        <v>9.5246791839599609E-2</v>
      </c>
      <c r="AU2274" s="1">
        <v>454.55078125</v>
      </c>
      <c r="AV2274" s="5">
        <v>611621.65018748713</v>
      </c>
      <c r="AW2274" s="9">
        <v>1.966325044631958</v>
      </c>
      <c r="AX2274">
        <v>1</v>
      </c>
      <c r="AY2274" t="s">
        <v>50</v>
      </c>
      <c r="AZ2274" s="9">
        <f>AVERAGE(MainTable[[#This Row],[f1]:[f4]])</f>
        <v>0.73</v>
      </c>
      <c r="BA2274" s="9">
        <f>AVERAGE(MainTable[[#This Row],[l1]:[l3]])</f>
        <v>0.29533333333333339</v>
      </c>
      <c r="BB2274" s="9">
        <f>AVERAGE(MainTable[[#This Row],[n1]:[lsc]])</f>
        <v>0.57283333333333331</v>
      </c>
      <c r="BC2274" s="9">
        <f>AVERAGE(MainTable[[#This Row],[density]:[clsCoef]])</f>
        <v>0.81400000000000006</v>
      </c>
      <c r="BD2274" s="9">
        <f>AVERAGE(MainTable[[#This Row],[t2]:[t4]])</f>
        <v>0.28099999999999997</v>
      </c>
      <c r="BE2274" s="9">
        <f>AVERAGE(MainTable[[#This Row],[c1]:[c2]])</f>
        <v>0</v>
      </c>
      <c r="BF2274" s="9">
        <f>AVERAGE(MainTable[[#This Row],[n3]], MainTable[[#This Row],[n1]], MainTable[[#This Row],[n4]])</f>
        <v>0.32266666666666666</v>
      </c>
      <c r="BG2274" s="9" t="str">
        <f>VLOOKUP(MainTable[[#This Row],[model]],ModelNames,4,FALSE)</f>
        <v>Tree Ensemble</v>
      </c>
      <c r="BH2274" s="9" cm="1">
        <f t="array" ref="BH2274">MEDIAN(IF($AM$2:$AM$2385=AM2274,$AN$2:$AN$2385))</f>
        <v>0.86949265687583444</v>
      </c>
      <c r="BI2274" s="9" t="str" cm="1">
        <f t="array" ref="BI2274">LEFT(A2274, MIN(IFERROR(FIND({"_binarized","_clean","_converted"}, A2274), LEN(A2274)+1))-1)</f>
        <v>albert</v>
      </c>
    </row>
    <row r="2275" spans="1:61" x14ac:dyDescent="0.25">
      <c r="A2275" t="s">
        <v>67</v>
      </c>
      <c r="B2275" s="6">
        <v>58252</v>
      </c>
      <c r="C2275">
        <v>32</v>
      </c>
      <c r="D2275">
        <v>31</v>
      </c>
      <c r="E2275">
        <v>0</v>
      </c>
      <c r="F2275" s="1">
        <v>1</v>
      </c>
      <c r="G2275">
        <v>0</v>
      </c>
      <c r="H2275">
        <v>0</v>
      </c>
      <c r="I2275" s="1">
        <v>1000000</v>
      </c>
      <c r="J2275" s="1">
        <v>329.95674542419027</v>
      </c>
      <c r="K2275" s="1">
        <v>8.8295289005346831</v>
      </c>
      <c r="L2275" s="1">
        <v>117.48690000000001</v>
      </c>
      <c r="M2275" s="1">
        <v>30.499199999999998</v>
      </c>
      <c r="N2275" s="2">
        <v>0.51800000000000002</v>
      </c>
      <c r="O2275" s="2">
        <v>0.93200000000000005</v>
      </c>
      <c r="P2275" s="2">
        <v>0.72299999999999998</v>
      </c>
      <c r="Q2275" s="2">
        <v>0</v>
      </c>
      <c r="R2275" s="2">
        <v>0.999</v>
      </c>
      <c r="S2275" s="2">
        <v>0.996</v>
      </c>
      <c r="T2275" s="2">
        <v>0.184</v>
      </c>
      <c r="U2275" s="2">
        <v>0.36599999999999999</v>
      </c>
      <c r="V2275" s="2">
        <v>0.33600000000000002</v>
      </c>
      <c r="W2275" s="2">
        <v>0.22700000000000001</v>
      </c>
      <c r="X2275" s="2">
        <v>0.47599999999999998</v>
      </c>
      <c r="Y2275" s="2">
        <v>0.45600000000000002</v>
      </c>
      <c r="Z2275" s="2">
        <v>0.28499999999999998</v>
      </c>
      <c r="AA2275" s="2">
        <v>0.99299999999999999</v>
      </c>
      <c r="AB2275" s="2">
        <v>1</v>
      </c>
      <c r="AC2275" s="2">
        <v>0.99299999999999999</v>
      </c>
      <c r="AD2275" s="2">
        <v>0.63500000000000001</v>
      </c>
      <c r="AE2275" s="2">
        <v>0.95899999999999996</v>
      </c>
      <c r="AF2275" s="2">
        <v>2E-3</v>
      </c>
      <c r="AG2275" s="2">
        <v>2E-3</v>
      </c>
      <c r="AH2275" s="2">
        <v>0.83899999999999997</v>
      </c>
      <c r="AI2275" s="2">
        <v>0</v>
      </c>
      <c r="AJ2275" s="2">
        <v>0</v>
      </c>
      <c r="AK2275">
        <v>4351384</v>
      </c>
      <c r="AL2275">
        <v>441.27</v>
      </c>
      <c r="AM2275" t="s">
        <v>54</v>
      </c>
      <c r="AN2275" s="3">
        <v>0.6579860013121237</v>
      </c>
      <c r="AO2275" s="3">
        <v>4.5459522910939517E-3</v>
      </c>
      <c r="AP2275" s="3">
        <v>0.65776422601726059</v>
      </c>
      <c r="AQ2275" s="3">
        <v>4.5664797856730371E-3</v>
      </c>
      <c r="AR2275" s="3">
        <v>0.71598659927157338</v>
      </c>
      <c r="AS2275" s="3">
        <v>5.1907748229014809E-3</v>
      </c>
      <c r="AT2275" s="10">
        <v>0.43179059028625488</v>
      </c>
      <c r="AU2275" s="1">
        <v>623.37109375</v>
      </c>
      <c r="AV2275" s="5">
        <v>134914.93633842259</v>
      </c>
      <c r="AW2275" s="9">
        <v>28.76013708114624</v>
      </c>
      <c r="AX2275">
        <v>16</v>
      </c>
      <c r="AY2275" t="s">
        <v>50</v>
      </c>
      <c r="AZ2275" s="9">
        <f>AVERAGE(MainTable[[#This Row],[f1]:[f4]])</f>
        <v>0.73</v>
      </c>
      <c r="BA2275" s="9">
        <f>AVERAGE(MainTable[[#This Row],[l1]:[l3]])</f>
        <v>0.29533333333333339</v>
      </c>
      <c r="BB2275" s="9">
        <f>AVERAGE(MainTable[[#This Row],[n1]:[lsc]])</f>
        <v>0.57283333333333331</v>
      </c>
      <c r="BC2275" s="9">
        <f>AVERAGE(MainTable[[#This Row],[density]:[clsCoef]])</f>
        <v>0.81400000000000006</v>
      </c>
      <c r="BD2275" s="9">
        <f>AVERAGE(MainTable[[#This Row],[t2]:[t4]])</f>
        <v>0.28099999999999997</v>
      </c>
      <c r="BE2275" s="9">
        <f>AVERAGE(MainTable[[#This Row],[c1]:[c2]])</f>
        <v>0</v>
      </c>
      <c r="BF2275" s="9">
        <f>AVERAGE(MainTable[[#This Row],[n3]], MainTable[[#This Row],[n1]], MainTable[[#This Row],[n4]])</f>
        <v>0.32266666666666666</v>
      </c>
      <c r="BG2275" s="9" t="str">
        <f>VLOOKUP(MainTable[[#This Row],[model]],ModelNames,4,FALSE)</f>
        <v>Tree Ensemble</v>
      </c>
      <c r="BH2275" s="9" cm="1">
        <f t="array" ref="BH2275">MEDIAN(IF($AM$2:$AM$2385=AM2275,$AN$2:$AN$2385))</f>
        <v>0.87316363636363636</v>
      </c>
      <c r="BI2275" s="9" t="str" cm="1">
        <f t="array" ref="BI2275">LEFT(A2275, MIN(IFERROR(FIND({"_binarized","_clean","_converted"}, A2275), LEN(A2275)+1))-1)</f>
        <v>albert</v>
      </c>
    </row>
    <row r="2276" spans="1:61" x14ac:dyDescent="0.25">
      <c r="A2276" t="s">
        <v>192</v>
      </c>
      <c r="B2276" s="6">
        <v>4970</v>
      </c>
      <c r="C2276">
        <v>13</v>
      </c>
      <c r="D2276">
        <v>12</v>
      </c>
      <c r="E2276">
        <v>0</v>
      </c>
      <c r="F2276" s="1">
        <v>1</v>
      </c>
      <c r="G2276">
        <v>8.3333333333333321</v>
      </c>
      <c r="H2276">
        <v>8.3332999999999995</v>
      </c>
      <c r="I2276" s="1">
        <v>1000000</v>
      </c>
      <c r="J2276" s="1">
        <v>8.7706304733341387</v>
      </c>
      <c r="K2276" s="1">
        <v>1.943496710443491</v>
      </c>
      <c r="L2276" s="1">
        <v>37.92</v>
      </c>
      <c r="M2276" s="1">
        <v>19.152200000000001</v>
      </c>
      <c r="N2276" s="2">
        <v>0.498</v>
      </c>
      <c r="O2276" s="2">
        <v>0.95299999999999996</v>
      </c>
      <c r="P2276" s="2">
        <v>0.82799999999999996</v>
      </c>
      <c r="Q2276" s="2">
        <v>0.25600000000000001</v>
      </c>
      <c r="R2276" s="2">
        <v>0.98199999999999998</v>
      </c>
      <c r="S2276" s="2">
        <v>0.97299999999999998</v>
      </c>
      <c r="T2276" s="2">
        <v>0.222</v>
      </c>
      <c r="U2276" s="2">
        <v>0.41899999999999998</v>
      </c>
      <c r="V2276" s="2">
        <v>0.38500000000000001</v>
      </c>
      <c r="W2276" s="2">
        <v>0.188</v>
      </c>
      <c r="X2276" s="2">
        <v>0.36699999999999999</v>
      </c>
      <c r="Y2276" s="2">
        <v>0.35099999999999998</v>
      </c>
      <c r="Z2276" s="2">
        <v>0.30499999999999999</v>
      </c>
      <c r="AA2276" s="2">
        <v>0.68</v>
      </c>
      <c r="AB2276" s="2">
        <v>0.999</v>
      </c>
      <c r="AC2276" s="2">
        <v>0.96399999999999997</v>
      </c>
      <c r="AD2276" s="2">
        <v>0.35399999999999998</v>
      </c>
      <c r="AE2276" s="2">
        <v>0.88200000000000001</v>
      </c>
      <c r="AF2276" s="2">
        <v>2E-3</v>
      </c>
      <c r="AG2276" s="2">
        <v>2E-3</v>
      </c>
      <c r="AH2276" s="2">
        <v>0.83299999999999996</v>
      </c>
      <c r="AI2276" s="2">
        <v>0</v>
      </c>
      <c r="AJ2276" s="2">
        <v>0</v>
      </c>
      <c r="AK2276">
        <v>165101</v>
      </c>
      <c r="AL2276">
        <v>20.170000000000002</v>
      </c>
      <c r="AM2276" t="s">
        <v>51</v>
      </c>
      <c r="AN2276" s="3">
        <v>0.65593561368209241</v>
      </c>
      <c r="AO2276" s="3">
        <v>6.9409208493602693E-3</v>
      </c>
      <c r="AP2276" s="3">
        <v>0.65384784977735377</v>
      </c>
      <c r="AQ2276" s="3">
        <v>7.0334762564157214E-3</v>
      </c>
      <c r="AT2276" s="10">
        <v>0.48444294929504389</v>
      </c>
      <c r="AU2276" s="1">
        <v>344.72265625</v>
      </c>
      <c r="AV2276" s="5">
        <v>10259.205975094261</v>
      </c>
      <c r="AW2276" s="9">
        <v>2.9720995426177979</v>
      </c>
      <c r="AX2276">
        <v>12</v>
      </c>
      <c r="AY2276" t="s">
        <v>50</v>
      </c>
      <c r="AZ2276" s="9">
        <f>AVERAGE(MainTable[[#This Row],[f1]:[f4]])</f>
        <v>0.7984</v>
      </c>
      <c r="BA2276" s="9">
        <f>AVERAGE(MainTable[[#This Row],[l1]:[l3]])</f>
        <v>0.34200000000000003</v>
      </c>
      <c r="BB2276" s="9">
        <f>AVERAGE(MainTable[[#This Row],[n1]:[lsc]])</f>
        <v>0.48166666666666669</v>
      </c>
      <c r="BC2276" s="9">
        <f>AVERAGE(MainTable[[#This Row],[density]:[clsCoef]])</f>
        <v>0.65900000000000003</v>
      </c>
      <c r="BD2276" s="9">
        <f>AVERAGE(MainTable[[#This Row],[t2]:[t4]])</f>
        <v>0.27899999999999997</v>
      </c>
      <c r="BE2276" s="9">
        <f>AVERAGE(MainTable[[#This Row],[c1]:[c2]])</f>
        <v>0</v>
      </c>
      <c r="BF2276" s="9">
        <f>AVERAGE(MainTable[[#This Row],[n3]], MainTable[[#This Row],[n1]], MainTable[[#This Row],[n4]])</f>
        <v>0.28133333333333327</v>
      </c>
      <c r="BG2276" s="9" t="str">
        <f>VLOOKUP(MainTable[[#This Row],[model]],ModelNames,4,FALSE)</f>
        <v>Kernel/SVM</v>
      </c>
      <c r="BH2276" s="9" cm="1">
        <f t="array" ref="BH2276">MEDIAN(IF($AM$2:$AM$2385=AM2276,$AN$2:$AN$2385))</f>
        <v>0.87225452196382425</v>
      </c>
      <c r="BI2276" s="9" t="str" cm="1">
        <f t="array" ref="BI2276">LEFT(A2276, MIN(IFERROR(FIND({"_binarized","_clean","_converted"}, A2276), LEN(A2276)+1))-1)</f>
        <v>rl</v>
      </c>
    </row>
    <row r="2277" spans="1:61" x14ac:dyDescent="0.25">
      <c r="A2277" t="s">
        <v>67</v>
      </c>
      <c r="B2277" s="6">
        <v>58252</v>
      </c>
      <c r="C2277">
        <v>32</v>
      </c>
      <c r="D2277">
        <v>31</v>
      </c>
      <c r="E2277">
        <v>0</v>
      </c>
      <c r="F2277" s="1">
        <v>1</v>
      </c>
      <c r="G2277">
        <v>0</v>
      </c>
      <c r="H2277">
        <v>0</v>
      </c>
      <c r="I2277" s="1">
        <v>1000000</v>
      </c>
      <c r="J2277" s="1">
        <v>329.95674542419027</v>
      </c>
      <c r="K2277" s="1">
        <v>8.8295289005346831</v>
      </c>
      <c r="L2277" s="1">
        <v>117.48690000000001</v>
      </c>
      <c r="M2277" s="1">
        <v>30.499199999999998</v>
      </c>
      <c r="N2277" s="2">
        <v>0.51800000000000002</v>
      </c>
      <c r="O2277" s="2">
        <v>0.93200000000000005</v>
      </c>
      <c r="P2277" s="2">
        <v>0.72299999999999998</v>
      </c>
      <c r="Q2277" s="2">
        <v>0</v>
      </c>
      <c r="R2277" s="2">
        <v>0.999</v>
      </c>
      <c r="S2277" s="2">
        <v>0.996</v>
      </c>
      <c r="T2277" s="2">
        <v>0.184</v>
      </c>
      <c r="U2277" s="2">
        <v>0.36599999999999999</v>
      </c>
      <c r="V2277" s="2">
        <v>0.33600000000000002</v>
      </c>
      <c r="W2277" s="2">
        <v>0.22700000000000001</v>
      </c>
      <c r="X2277" s="2">
        <v>0.47599999999999998</v>
      </c>
      <c r="Y2277" s="2">
        <v>0.45600000000000002</v>
      </c>
      <c r="Z2277" s="2">
        <v>0.28499999999999998</v>
      </c>
      <c r="AA2277" s="2">
        <v>0.99299999999999999</v>
      </c>
      <c r="AB2277" s="2">
        <v>1</v>
      </c>
      <c r="AC2277" s="2">
        <v>0.99299999999999999</v>
      </c>
      <c r="AD2277" s="2">
        <v>0.63500000000000001</v>
      </c>
      <c r="AE2277" s="2">
        <v>0.95899999999999996</v>
      </c>
      <c r="AF2277" s="2">
        <v>2E-3</v>
      </c>
      <c r="AG2277" s="2">
        <v>2E-3</v>
      </c>
      <c r="AH2277" s="2">
        <v>0.83899999999999997</v>
      </c>
      <c r="AI2277" s="2">
        <v>0</v>
      </c>
      <c r="AJ2277" s="2">
        <v>0</v>
      </c>
      <c r="AK2277">
        <v>4351384</v>
      </c>
      <c r="AL2277">
        <v>441.27</v>
      </c>
      <c r="AM2277" t="s">
        <v>52</v>
      </c>
      <c r="AN2277" s="3">
        <v>0.65518781087883915</v>
      </c>
      <c r="AO2277" s="3">
        <v>2.1680364167703998E-3</v>
      </c>
      <c r="AP2277" s="3">
        <v>0.65505125555721366</v>
      </c>
      <c r="AQ2277" s="3">
        <v>2.2010872219885499E-3</v>
      </c>
      <c r="AR2277" s="3">
        <v>0.71182263836906401</v>
      </c>
      <c r="AS2277" s="3">
        <v>4.4099981181940119E-3</v>
      </c>
      <c r="AT2277" s="10">
        <v>0.4847567081451416</v>
      </c>
      <c r="AU2277" s="1">
        <v>985.54296875</v>
      </c>
      <c r="AV2277" s="5">
        <v>120173.6851108367</v>
      </c>
      <c r="AW2277" s="9">
        <v>20.19549822807312</v>
      </c>
      <c r="AX2277">
        <v>24</v>
      </c>
      <c r="AY2277" t="s">
        <v>50</v>
      </c>
      <c r="AZ2277" s="9">
        <f>AVERAGE(MainTable[[#This Row],[f1]:[f4]])</f>
        <v>0.73</v>
      </c>
      <c r="BA2277" s="9">
        <f>AVERAGE(MainTable[[#This Row],[l1]:[l3]])</f>
        <v>0.29533333333333339</v>
      </c>
      <c r="BB2277" s="9">
        <f>AVERAGE(MainTable[[#This Row],[n1]:[lsc]])</f>
        <v>0.57283333333333331</v>
      </c>
      <c r="BC2277" s="9">
        <f>AVERAGE(MainTable[[#This Row],[density]:[clsCoef]])</f>
        <v>0.81400000000000006</v>
      </c>
      <c r="BD2277" s="9">
        <f>AVERAGE(MainTable[[#This Row],[t2]:[t4]])</f>
        <v>0.28099999999999997</v>
      </c>
      <c r="BE2277" s="9">
        <f>AVERAGE(MainTable[[#This Row],[c1]:[c2]])</f>
        <v>0</v>
      </c>
      <c r="BF2277" s="9">
        <f>AVERAGE(MainTable[[#This Row],[n3]], MainTable[[#This Row],[n1]], MainTable[[#This Row],[n4]])</f>
        <v>0.32266666666666666</v>
      </c>
      <c r="BG2277" s="9" t="str">
        <f>VLOOKUP(MainTable[[#This Row],[model]],ModelNames,4,FALSE)</f>
        <v>Tree Ensemble</v>
      </c>
      <c r="BH2277" s="9" cm="1">
        <f t="array" ref="BH2277">MEDIAN(IF($AM$2:$AM$2385=AM2277,$AN$2:$AN$2385))</f>
        <v>0.87140340575455077</v>
      </c>
      <c r="BI2277" s="9" t="str" cm="1">
        <f t="array" ref="BI2277">LEFT(A2277, MIN(IFERROR(FIND({"_binarized","_clean","_converted"}, A2277), LEN(A2277)+1))-1)</f>
        <v>albert</v>
      </c>
    </row>
    <row r="2278" spans="1:61" x14ac:dyDescent="0.25">
      <c r="A2278" t="s">
        <v>107</v>
      </c>
      <c r="B2278" s="6">
        <v>566602</v>
      </c>
      <c r="C2278">
        <v>11</v>
      </c>
      <c r="D2278">
        <v>10</v>
      </c>
      <c r="E2278">
        <v>0</v>
      </c>
      <c r="F2278" s="1">
        <v>1</v>
      </c>
      <c r="G2278">
        <v>0</v>
      </c>
      <c r="H2278">
        <v>0</v>
      </c>
      <c r="I2278" s="1">
        <v>1000000</v>
      </c>
      <c r="J2278" s="1">
        <v>1.239775913546852</v>
      </c>
      <c r="K2278" s="1">
        <v>0.9460835840902202</v>
      </c>
      <c r="L2278" s="1">
        <v>47.161200000000001</v>
      </c>
      <c r="M2278" s="1">
        <v>26.5669</v>
      </c>
      <c r="N2278" s="2">
        <v>0.47599999999999998</v>
      </c>
      <c r="O2278" s="2">
        <v>0.95499999999999996</v>
      </c>
      <c r="P2278" s="2">
        <v>0.74</v>
      </c>
      <c r="Q2278" s="2">
        <v>0.19400000000000001</v>
      </c>
      <c r="R2278" s="2">
        <v>0.96899999999999997</v>
      </c>
      <c r="S2278" s="2">
        <v>0.96499999999999997</v>
      </c>
      <c r="T2278" s="2">
        <v>0.157</v>
      </c>
      <c r="U2278" s="2">
        <v>0.38</v>
      </c>
      <c r="V2278" s="2">
        <v>0.35399999999999998</v>
      </c>
      <c r="W2278" s="2">
        <v>0.122</v>
      </c>
      <c r="X2278" s="2">
        <v>0.379</v>
      </c>
      <c r="Y2278" s="2">
        <v>0.216</v>
      </c>
      <c r="Z2278" s="2">
        <v>0.245</v>
      </c>
      <c r="AA2278" s="2">
        <v>0.67500000000000004</v>
      </c>
      <c r="AB2278" s="2">
        <v>1</v>
      </c>
      <c r="AC2278" s="2">
        <v>0.95799999999999996</v>
      </c>
      <c r="AD2278" s="2">
        <v>0.46400000000000002</v>
      </c>
      <c r="AE2278" s="2">
        <v>0.89300000000000002</v>
      </c>
      <c r="AF2278" s="2">
        <v>1E-3</v>
      </c>
      <c r="AG2278" s="2">
        <v>1E-3</v>
      </c>
      <c r="AH2278" s="2">
        <v>0.8</v>
      </c>
      <c r="AI2278" s="2">
        <v>0</v>
      </c>
      <c r="AJ2278" s="2">
        <v>0</v>
      </c>
      <c r="AK2278">
        <v>104203820</v>
      </c>
      <c r="AL2278">
        <v>297.32</v>
      </c>
      <c r="AM2278" t="s">
        <v>63</v>
      </c>
      <c r="AN2278" s="3">
        <v>0.65480884415590757</v>
      </c>
      <c r="AO2278" s="3">
        <v>1.542598818275359E-3</v>
      </c>
      <c r="AP2278" s="3">
        <v>0.65366291675482979</v>
      </c>
      <c r="AQ2278" s="3">
        <v>1.560358255766487E-3</v>
      </c>
      <c r="AR2278" s="3">
        <v>0.71190857222086956</v>
      </c>
      <c r="AS2278" s="3">
        <v>1.678008450143965E-3</v>
      </c>
      <c r="AT2278" s="10">
        <v>7.1859121322631836E-2</v>
      </c>
      <c r="AU2278" s="1">
        <v>592.7890625</v>
      </c>
      <c r="AV2278" s="5">
        <v>7884941.9471199308</v>
      </c>
      <c r="AW2278" s="9">
        <v>0.17497754096984861</v>
      </c>
      <c r="AX2278">
        <v>4</v>
      </c>
      <c r="AY2278" t="s">
        <v>50</v>
      </c>
      <c r="AZ2278" s="9">
        <f>AVERAGE(MainTable[[#This Row],[f1]:[f4]])</f>
        <v>0.76459999999999995</v>
      </c>
      <c r="BA2278" s="9">
        <f>AVERAGE(MainTable[[#This Row],[l1]:[l3]])</f>
        <v>0.29699999999999999</v>
      </c>
      <c r="BB2278" s="9">
        <f>AVERAGE(MainTable[[#This Row],[n1]:[lsc]])</f>
        <v>0.4395</v>
      </c>
      <c r="BC2278" s="9">
        <f>AVERAGE(MainTable[[#This Row],[density]:[clsCoef]])</f>
        <v>0.71099999999999997</v>
      </c>
      <c r="BD2278" s="9">
        <f>AVERAGE(MainTable[[#This Row],[t2]:[t4]])</f>
        <v>0.26733333333333337</v>
      </c>
      <c r="BE2278" s="9">
        <f>AVERAGE(MainTable[[#This Row],[c1]:[c2]])</f>
        <v>0</v>
      </c>
      <c r="BF2278" s="9">
        <f>AVERAGE(MainTable[[#This Row],[n3]], MainTable[[#This Row],[n1]], MainTable[[#This Row],[n4]])</f>
        <v>0.19433333333333333</v>
      </c>
      <c r="BG2278" s="9" t="str">
        <f>VLOOKUP(MainTable[[#This Row],[model]],ModelNames,4,FALSE)</f>
        <v>Probabilistic</v>
      </c>
      <c r="BH2278" s="9" cm="1">
        <f t="array" ref="BH2278">MEDIAN(IF($AM$2:$AM$2385=AM2278,$AN$2:$AN$2385))</f>
        <v>0.73750000000000004</v>
      </c>
      <c r="BI2278" s="9" t="str" cm="1">
        <f t="array" ref="BI2278">LEFT(A2278, MIN(IFERROR(FIND({"_binarized","_clean","_converted"}, A2278), LEN(A2278)+1))-1)</f>
        <v>covertype</v>
      </c>
    </row>
    <row r="2279" spans="1:61" x14ac:dyDescent="0.25">
      <c r="A2279" t="s">
        <v>103</v>
      </c>
      <c r="B2279" s="6">
        <v>16644</v>
      </c>
      <c r="C2279">
        <v>18</v>
      </c>
      <c r="D2279">
        <v>17</v>
      </c>
      <c r="E2279">
        <v>0</v>
      </c>
      <c r="F2279" s="1">
        <v>1</v>
      </c>
      <c r="G2279">
        <v>5.8823529411764701</v>
      </c>
      <c r="H2279">
        <v>5.8823999999999996</v>
      </c>
      <c r="I2279" s="1">
        <v>1000000</v>
      </c>
      <c r="J2279" s="1">
        <v>53.113446998022887</v>
      </c>
      <c r="K2279" s="1">
        <v>3.4450689130576921</v>
      </c>
      <c r="L2279" s="1">
        <v>45.501300000000001</v>
      </c>
      <c r="M2279" s="1">
        <v>22.127700000000001</v>
      </c>
      <c r="N2279" s="2">
        <v>0.45600000000000002</v>
      </c>
      <c r="O2279" s="2">
        <v>0.83899999999999997</v>
      </c>
      <c r="P2279" s="2">
        <v>0.53900000000000003</v>
      </c>
      <c r="Q2279" s="2">
        <v>0.159</v>
      </c>
      <c r="R2279" s="2">
        <v>0.999</v>
      </c>
      <c r="S2279" s="2">
        <v>0.997</v>
      </c>
      <c r="T2279" s="2">
        <v>0.185</v>
      </c>
      <c r="U2279" s="2">
        <v>0.318</v>
      </c>
      <c r="V2279" s="2">
        <v>0.28000000000000003</v>
      </c>
      <c r="W2279" s="2">
        <v>0.158</v>
      </c>
      <c r="X2279" s="2">
        <v>0.34100000000000003</v>
      </c>
      <c r="Y2279" s="2">
        <v>0.26900000000000002</v>
      </c>
      <c r="Z2279" s="2">
        <v>0.254</v>
      </c>
      <c r="AA2279" s="2">
        <v>0.63300000000000001</v>
      </c>
      <c r="AB2279" s="2">
        <v>1</v>
      </c>
      <c r="AC2279" s="2">
        <v>0.96899999999999997</v>
      </c>
      <c r="AD2279" s="2">
        <v>0.373</v>
      </c>
      <c r="AE2279" s="2">
        <v>0.89100000000000001</v>
      </c>
      <c r="AF2279" s="2">
        <v>1E-3</v>
      </c>
      <c r="AG2279" s="2">
        <v>1E-3</v>
      </c>
      <c r="AH2279" s="2">
        <v>0.82399999999999995</v>
      </c>
      <c r="AI2279" s="2">
        <v>0</v>
      </c>
      <c r="AJ2279" s="2">
        <v>0</v>
      </c>
      <c r="AK2279">
        <v>690254</v>
      </c>
      <c r="AL2279">
        <v>295.54000000000002</v>
      </c>
      <c r="AM2279" t="s">
        <v>63</v>
      </c>
      <c r="AN2279" s="3">
        <v>0.65242744052845625</v>
      </c>
      <c r="AO2279" s="3">
        <v>5.2073737600676949E-3</v>
      </c>
      <c r="AP2279" s="3">
        <v>0.64894999943394194</v>
      </c>
      <c r="AQ2279" s="3">
        <v>5.9098505036345702E-3</v>
      </c>
      <c r="AR2279" s="3">
        <v>0.71799615459752919</v>
      </c>
      <c r="AS2279" s="3">
        <v>6.5332501797722839E-3</v>
      </c>
      <c r="AT2279" s="10">
        <v>3.116607666015625E-3</v>
      </c>
      <c r="AU2279" s="1">
        <v>190.0078125</v>
      </c>
      <c r="AV2279" s="5">
        <v>5340742.8151774788</v>
      </c>
      <c r="AW2279" s="9">
        <v>0.17171001434326169</v>
      </c>
      <c r="AX2279">
        <v>4</v>
      </c>
      <c r="AY2279" t="s">
        <v>50</v>
      </c>
      <c r="AZ2279" s="9">
        <f>AVERAGE(MainTable[[#This Row],[f1]:[f4]])</f>
        <v>0.70660000000000001</v>
      </c>
      <c r="BA2279" s="9">
        <f>AVERAGE(MainTable[[#This Row],[l1]:[l3]])</f>
        <v>0.26100000000000001</v>
      </c>
      <c r="BB2279" s="9">
        <f>AVERAGE(MainTable[[#This Row],[n1]:[lsc]])</f>
        <v>0.44250000000000006</v>
      </c>
      <c r="BC2279" s="9">
        <f>AVERAGE(MainTable[[#This Row],[density]:[clsCoef]])</f>
        <v>0.67100000000000004</v>
      </c>
      <c r="BD2279" s="9">
        <f>AVERAGE(MainTable[[#This Row],[t2]:[t4]])</f>
        <v>0.27533333333333332</v>
      </c>
      <c r="BE2279" s="9">
        <f>AVERAGE(MainTable[[#This Row],[c1]:[c2]])</f>
        <v>0</v>
      </c>
      <c r="BF2279" s="9">
        <f>AVERAGE(MainTable[[#This Row],[n3]], MainTable[[#This Row],[n1]], MainTable[[#This Row],[n4]])</f>
        <v>0.22700000000000001</v>
      </c>
      <c r="BG2279" s="9" t="str">
        <f>VLOOKUP(MainTable[[#This Row],[model]],ModelNames,4,FALSE)</f>
        <v>Probabilistic</v>
      </c>
      <c r="BH2279" s="9" cm="1">
        <f t="array" ref="BH2279">MEDIAN(IF($AM$2:$AM$2385=AM2279,$AN$2:$AN$2385))</f>
        <v>0.73750000000000004</v>
      </c>
      <c r="BI2279" s="9" t="str" cm="1">
        <f t="array" ref="BI2279">LEFT(A2279, MIN(IFERROR(FIND({"_binarized","_clean","_converted"}, A2279), LEN(A2279)+1))-1)</f>
        <v>compass</v>
      </c>
    </row>
    <row r="2280" spans="1:61" x14ac:dyDescent="0.25">
      <c r="A2280" t="s">
        <v>67</v>
      </c>
      <c r="B2280" s="6">
        <v>58252</v>
      </c>
      <c r="C2280">
        <v>32</v>
      </c>
      <c r="D2280">
        <v>31</v>
      </c>
      <c r="E2280">
        <v>0</v>
      </c>
      <c r="F2280" s="1">
        <v>1</v>
      </c>
      <c r="G2280">
        <v>0</v>
      </c>
      <c r="H2280">
        <v>0</v>
      </c>
      <c r="I2280" s="1">
        <v>1000000</v>
      </c>
      <c r="J2280" s="1">
        <v>329.95674542419027</v>
      </c>
      <c r="K2280" s="1">
        <v>8.8295289005346831</v>
      </c>
      <c r="L2280" s="1">
        <v>117.48690000000001</v>
      </c>
      <c r="M2280" s="1">
        <v>30.499199999999998</v>
      </c>
      <c r="N2280" s="2">
        <v>0.51800000000000002</v>
      </c>
      <c r="O2280" s="2">
        <v>0.93200000000000005</v>
      </c>
      <c r="P2280" s="2">
        <v>0.72299999999999998</v>
      </c>
      <c r="Q2280" s="2">
        <v>0</v>
      </c>
      <c r="R2280" s="2">
        <v>0.999</v>
      </c>
      <c r="S2280" s="2">
        <v>0.996</v>
      </c>
      <c r="T2280" s="2">
        <v>0.184</v>
      </c>
      <c r="U2280" s="2">
        <v>0.36599999999999999</v>
      </c>
      <c r="V2280" s="2">
        <v>0.33600000000000002</v>
      </c>
      <c r="W2280" s="2">
        <v>0.22700000000000001</v>
      </c>
      <c r="X2280" s="2">
        <v>0.47599999999999998</v>
      </c>
      <c r="Y2280" s="2">
        <v>0.45600000000000002</v>
      </c>
      <c r="Z2280" s="2">
        <v>0.28499999999999998</v>
      </c>
      <c r="AA2280" s="2">
        <v>0.99299999999999999</v>
      </c>
      <c r="AB2280" s="2">
        <v>1</v>
      </c>
      <c r="AC2280" s="2">
        <v>0.99299999999999999</v>
      </c>
      <c r="AD2280" s="2">
        <v>0.63500000000000001</v>
      </c>
      <c r="AE2280" s="2">
        <v>0.95899999999999996</v>
      </c>
      <c r="AF2280" s="2">
        <v>2E-3</v>
      </c>
      <c r="AG2280" s="2">
        <v>2E-3</v>
      </c>
      <c r="AH2280" s="2">
        <v>0.83899999999999997</v>
      </c>
      <c r="AI2280" s="2">
        <v>0</v>
      </c>
      <c r="AJ2280" s="2">
        <v>0</v>
      </c>
      <c r="AK2280">
        <v>4351384</v>
      </c>
      <c r="AL2280">
        <v>441.27</v>
      </c>
      <c r="AM2280" t="s">
        <v>49</v>
      </c>
      <c r="AN2280" s="3">
        <v>0.64873305059927799</v>
      </c>
      <c r="AO2280" s="3">
        <v>3.5136770557612981E-3</v>
      </c>
      <c r="AP2280" s="3">
        <v>0.64867610620022975</v>
      </c>
      <c r="AQ2280" s="3">
        <v>3.5143804729758118E-3</v>
      </c>
      <c r="AR2280" s="3">
        <v>0.70205665368487891</v>
      </c>
      <c r="AS2280" s="3">
        <v>4.9009310649205046E-3</v>
      </c>
      <c r="AT2280" s="10">
        <v>1.6118526458740231E-2</v>
      </c>
      <c r="AU2280" s="1">
        <v>651.1484375</v>
      </c>
      <c r="AV2280" s="5">
        <v>3614164.1203443478</v>
      </c>
      <c r="AW2280" s="9">
        <v>95.166201591491699</v>
      </c>
      <c r="AX2280">
        <v>16</v>
      </c>
      <c r="AY2280" t="s">
        <v>50</v>
      </c>
      <c r="AZ2280" s="9">
        <f>AVERAGE(MainTable[[#This Row],[f1]:[f4]])</f>
        <v>0.73</v>
      </c>
      <c r="BA2280" s="9">
        <f>AVERAGE(MainTable[[#This Row],[l1]:[l3]])</f>
        <v>0.29533333333333339</v>
      </c>
      <c r="BB2280" s="9">
        <f>AVERAGE(MainTable[[#This Row],[n1]:[lsc]])</f>
        <v>0.57283333333333331</v>
      </c>
      <c r="BC2280" s="9">
        <f>AVERAGE(MainTable[[#This Row],[density]:[clsCoef]])</f>
        <v>0.81400000000000006</v>
      </c>
      <c r="BD2280" s="9">
        <f>AVERAGE(MainTable[[#This Row],[t2]:[t4]])</f>
        <v>0.28099999999999997</v>
      </c>
      <c r="BE2280" s="9">
        <f>AVERAGE(MainTable[[#This Row],[c1]:[c2]])</f>
        <v>0</v>
      </c>
      <c r="BF2280" s="9">
        <f>AVERAGE(MainTable[[#This Row],[n3]], MainTable[[#This Row],[n1]], MainTable[[#This Row],[n4]])</f>
        <v>0.32266666666666666</v>
      </c>
      <c r="BG2280" s="9" t="str">
        <f>VLOOKUP(MainTable[[#This Row],[model]],ModelNames,4,FALSE)</f>
        <v>Neural</v>
      </c>
      <c r="BH2280" s="9" cm="1">
        <f t="array" ref="BH2280">MEDIAN(IF($AM$2:$AM$2385=AM2280,$AN$2:$AN$2385))</f>
        <v>0.87620447459485384</v>
      </c>
      <c r="BI2280" s="9" t="str" cm="1">
        <f t="array" ref="BI2280">LEFT(A2280, MIN(IFERROR(FIND({"_binarized","_clean","_converted"}, A2280), LEN(A2280)+1))-1)</f>
        <v>albert</v>
      </c>
    </row>
    <row r="2281" spans="1:61" x14ac:dyDescent="0.25">
      <c r="A2281" t="s">
        <v>67</v>
      </c>
      <c r="B2281" s="6">
        <v>58252</v>
      </c>
      <c r="C2281">
        <v>32</v>
      </c>
      <c r="D2281">
        <v>31</v>
      </c>
      <c r="E2281">
        <v>0</v>
      </c>
      <c r="F2281" s="1">
        <v>1</v>
      </c>
      <c r="G2281">
        <v>0</v>
      </c>
      <c r="H2281">
        <v>0</v>
      </c>
      <c r="I2281" s="1">
        <v>1000000</v>
      </c>
      <c r="J2281" s="1">
        <v>329.95674542419027</v>
      </c>
      <c r="K2281" s="1">
        <v>8.8295289005346831</v>
      </c>
      <c r="L2281" s="1">
        <v>117.48690000000001</v>
      </c>
      <c r="M2281" s="1">
        <v>30.499199999999998</v>
      </c>
      <c r="N2281" s="2">
        <v>0.51800000000000002</v>
      </c>
      <c r="O2281" s="2">
        <v>0.93200000000000005</v>
      </c>
      <c r="P2281" s="2">
        <v>0.72299999999999998</v>
      </c>
      <c r="Q2281" s="2">
        <v>0</v>
      </c>
      <c r="R2281" s="2">
        <v>0.999</v>
      </c>
      <c r="S2281" s="2">
        <v>0.996</v>
      </c>
      <c r="T2281" s="2">
        <v>0.184</v>
      </c>
      <c r="U2281" s="2">
        <v>0.36599999999999999</v>
      </c>
      <c r="V2281" s="2">
        <v>0.33600000000000002</v>
      </c>
      <c r="W2281" s="2">
        <v>0.22700000000000001</v>
      </c>
      <c r="X2281" s="2">
        <v>0.47599999999999998</v>
      </c>
      <c r="Y2281" s="2">
        <v>0.45600000000000002</v>
      </c>
      <c r="Z2281" s="2">
        <v>0.28499999999999998</v>
      </c>
      <c r="AA2281" s="2">
        <v>0.99299999999999999</v>
      </c>
      <c r="AB2281" s="2">
        <v>1</v>
      </c>
      <c r="AC2281" s="2">
        <v>0.99299999999999999</v>
      </c>
      <c r="AD2281" s="2">
        <v>0.63500000000000001</v>
      </c>
      <c r="AE2281" s="2">
        <v>0.95899999999999996</v>
      </c>
      <c r="AF2281" s="2">
        <v>2E-3</v>
      </c>
      <c r="AG2281" s="2">
        <v>2E-3</v>
      </c>
      <c r="AH2281" s="2">
        <v>0.83899999999999997</v>
      </c>
      <c r="AI2281" s="2">
        <v>0</v>
      </c>
      <c r="AJ2281" s="2">
        <v>0</v>
      </c>
      <c r="AK2281">
        <v>4351384</v>
      </c>
      <c r="AL2281">
        <v>441.27</v>
      </c>
      <c r="AM2281" t="s">
        <v>51</v>
      </c>
      <c r="AN2281" s="3">
        <v>0.64456158748553694</v>
      </c>
      <c r="AO2281" s="3">
        <v>2.8630459317289451E-3</v>
      </c>
      <c r="AP2281" s="3">
        <v>0.64449185449672597</v>
      </c>
      <c r="AQ2281" s="3">
        <v>2.8776513690799178E-3</v>
      </c>
      <c r="AT2281" s="10">
        <v>99.81623101234436</v>
      </c>
      <c r="AU2281" s="1">
        <v>456.44921875</v>
      </c>
      <c r="AV2281" s="5">
        <v>583.62251719157337</v>
      </c>
      <c r="AW2281" s="9">
        <v>345.42175841331482</v>
      </c>
      <c r="AX2281">
        <v>12</v>
      </c>
      <c r="AY2281" t="s">
        <v>50</v>
      </c>
      <c r="AZ2281" s="9">
        <f>AVERAGE(MainTable[[#This Row],[f1]:[f4]])</f>
        <v>0.73</v>
      </c>
      <c r="BA2281" s="9">
        <f>AVERAGE(MainTable[[#This Row],[l1]:[l3]])</f>
        <v>0.29533333333333339</v>
      </c>
      <c r="BB2281" s="9">
        <f>AVERAGE(MainTable[[#This Row],[n1]:[lsc]])</f>
        <v>0.57283333333333331</v>
      </c>
      <c r="BC2281" s="9">
        <f>AVERAGE(MainTable[[#This Row],[density]:[clsCoef]])</f>
        <v>0.81400000000000006</v>
      </c>
      <c r="BD2281" s="9">
        <f>AVERAGE(MainTable[[#This Row],[t2]:[t4]])</f>
        <v>0.28099999999999997</v>
      </c>
      <c r="BE2281" s="9">
        <f>AVERAGE(MainTable[[#This Row],[c1]:[c2]])</f>
        <v>0</v>
      </c>
      <c r="BF2281" s="9">
        <f>AVERAGE(MainTable[[#This Row],[n3]], MainTable[[#This Row],[n1]], MainTable[[#This Row],[n4]])</f>
        <v>0.32266666666666666</v>
      </c>
      <c r="BG2281" s="9" t="str">
        <f>VLOOKUP(MainTable[[#This Row],[model]],ModelNames,4,FALSE)</f>
        <v>Kernel/SVM</v>
      </c>
      <c r="BH2281" s="9" cm="1">
        <f t="array" ref="BH2281">MEDIAN(IF($AM$2:$AM$2385=AM2281,$AN$2:$AN$2385))</f>
        <v>0.87225452196382425</v>
      </c>
      <c r="BI2281" s="9" t="str" cm="1">
        <f t="array" ref="BI2281">LEFT(A2281, MIN(IFERROR(FIND({"_binarized","_clean","_converted"}, A2281), LEN(A2281)+1))-1)</f>
        <v>albert</v>
      </c>
    </row>
    <row r="2282" spans="1:61" x14ac:dyDescent="0.25">
      <c r="A2282" t="s">
        <v>107</v>
      </c>
      <c r="B2282" s="6">
        <v>566602</v>
      </c>
      <c r="C2282">
        <v>11</v>
      </c>
      <c r="D2282">
        <v>10</v>
      </c>
      <c r="E2282">
        <v>0</v>
      </c>
      <c r="F2282" s="1">
        <v>1</v>
      </c>
      <c r="G2282">
        <v>0</v>
      </c>
      <c r="H2282">
        <v>0</v>
      </c>
      <c r="I2282" s="1">
        <v>1000000</v>
      </c>
      <c r="J2282" s="1">
        <v>1.239775913546852</v>
      </c>
      <c r="K2282" s="1">
        <v>0.9460835840902202</v>
      </c>
      <c r="L2282" s="1">
        <v>47.161200000000001</v>
      </c>
      <c r="M2282" s="1">
        <v>26.5669</v>
      </c>
      <c r="N2282" s="2">
        <v>0.47599999999999998</v>
      </c>
      <c r="O2282" s="2">
        <v>0.95499999999999996</v>
      </c>
      <c r="P2282" s="2">
        <v>0.74</v>
      </c>
      <c r="Q2282" s="2">
        <v>0.19400000000000001</v>
      </c>
      <c r="R2282" s="2">
        <v>0.96899999999999997</v>
      </c>
      <c r="S2282" s="2">
        <v>0.96499999999999997</v>
      </c>
      <c r="T2282" s="2">
        <v>0.157</v>
      </c>
      <c r="U2282" s="2">
        <v>0.38</v>
      </c>
      <c r="V2282" s="2">
        <v>0.35399999999999998</v>
      </c>
      <c r="W2282" s="2">
        <v>0.122</v>
      </c>
      <c r="X2282" s="2">
        <v>0.379</v>
      </c>
      <c r="Y2282" s="2">
        <v>0.216</v>
      </c>
      <c r="Z2282" s="2">
        <v>0.245</v>
      </c>
      <c r="AA2282" s="2">
        <v>0.67500000000000004</v>
      </c>
      <c r="AB2282" s="2">
        <v>1</v>
      </c>
      <c r="AC2282" s="2">
        <v>0.95799999999999996</v>
      </c>
      <c r="AD2282" s="2">
        <v>0.46400000000000002</v>
      </c>
      <c r="AE2282" s="2">
        <v>0.89300000000000002</v>
      </c>
      <c r="AF2282" s="2">
        <v>1E-3</v>
      </c>
      <c r="AG2282" s="2">
        <v>1E-3</v>
      </c>
      <c r="AH2282" s="2">
        <v>0.8</v>
      </c>
      <c r="AI2282" s="2">
        <v>0</v>
      </c>
      <c r="AJ2282" s="2">
        <v>0</v>
      </c>
      <c r="AK2282">
        <v>104203820</v>
      </c>
      <c r="AL2282">
        <v>297.32</v>
      </c>
      <c r="AM2282" t="s">
        <v>62</v>
      </c>
      <c r="AN2282" s="3">
        <v>0.64103727029931901</v>
      </c>
      <c r="AO2282" s="3">
        <v>7.2774776810263732E-4</v>
      </c>
      <c r="AP2282" s="3">
        <v>0.64098688253830149</v>
      </c>
      <c r="AQ2282" s="3">
        <v>7.3485159520104407E-4</v>
      </c>
      <c r="AT2282" s="10">
        <v>9.0727806091308594E-3</v>
      </c>
      <c r="AU2282" s="1">
        <v>787.6484375</v>
      </c>
      <c r="AV2282" s="5">
        <v>62451085.770746827</v>
      </c>
      <c r="AW2282" s="9">
        <v>0.47057271003723139</v>
      </c>
      <c r="AX2282">
        <v>6</v>
      </c>
      <c r="AY2282" t="s">
        <v>50</v>
      </c>
      <c r="AZ2282" s="9">
        <f>AVERAGE(MainTable[[#This Row],[f1]:[f4]])</f>
        <v>0.76459999999999995</v>
      </c>
      <c r="BA2282" s="9">
        <f>AVERAGE(MainTable[[#This Row],[l1]:[l3]])</f>
        <v>0.29699999999999999</v>
      </c>
      <c r="BB2282" s="9">
        <f>AVERAGE(MainTable[[#This Row],[n1]:[lsc]])</f>
        <v>0.4395</v>
      </c>
      <c r="BC2282" s="9">
        <f>AVERAGE(MainTable[[#This Row],[density]:[clsCoef]])</f>
        <v>0.71099999999999997</v>
      </c>
      <c r="BD2282" s="9">
        <f>AVERAGE(MainTable[[#This Row],[t2]:[t4]])</f>
        <v>0.26733333333333337</v>
      </c>
      <c r="BE2282" s="9">
        <f>AVERAGE(MainTable[[#This Row],[c1]:[c2]])</f>
        <v>0</v>
      </c>
      <c r="BF2282" s="9">
        <f>AVERAGE(MainTable[[#This Row],[n3]], MainTable[[#This Row],[n1]], MainTable[[#This Row],[n4]])</f>
        <v>0.19433333333333333</v>
      </c>
      <c r="BG2282" s="9" t="str">
        <f>VLOOKUP(MainTable[[#This Row],[model]],ModelNames,4,FALSE)</f>
        <v>Linear</v>
      </c>
      <c r="BH2282" s="9" cm="1">
        <f t="array" ref="BH2282">MEDIAN(IF($AM$2:$AM$2385=AM2282,$AN$2:$AN$2385))</f>
        <v>0.84909999999999997</v>
      </c>
      <c r="BI2282" s="9" t="str" cm="1">
        <f t="array" ref="BI2282">LEFT(A2282, MIN(IFERROR(FIND({"_binarized","_clean","_converted"}, A2282), LEN(A2282)+1))-1)</f>
        <v>covertype</v>
      </c>
    </row>
    <row r="2283" spans="1:61" x14ac:dyDescent="0.25">
      <c r="A2283" t="s">
        <v>107</v>
      </c>
      <c r="B2283" s="6">
        <v>566602</v>
      </c>
      <c r="C2283">
        <v>11</v>
      </c>
      <c r="D2283">
        <v>10</v>
      </c>
      <c r="E2283">
        <v>0</v>
      </c>
      <c r="F2283" s="1">
        <v>1</v>
      </c>
      <c r="G2283">
        <v>0</v>
      </c>
      <c r="H2283">
        <v>0</v>
      </c>
      <c r="I2283" s="1">
        <v>1000000</v>
      </c>
      <c r="J2283" s="1">
        <v>1.239775913546852</v>
      </c>
      <c r="K2283" s="1">
        <v>0.9460835840902202</v>
      </c>
      <c r="L2283" s="1">
        <v>47.161200000000001</v>
      </c>
      <c r="M2283" s="1">
        <v>26.5669</v>
      </c>
      <c r="N2283" s="2">
        <v>0.47599999999999998</v>
      </c>
      <c r="O2283" s="2">
        <v>0.95499999999999996</v>
      </c>
      <c r="P2283" s="2">
        <v>0.74</v>
      </c>
      <c r="Q2283" s="2">
        <v>0.19400000000000001</v>
      </c>
      <c r="R2283" s="2">
        <v>0.96899999999999997</v>
      </c>
      <c r="S2283" s="2">
        <v>0.96499999999999997</v>
      </c>
      <c r="T2283" s="2">
        <v>0.157</v>
      </c>
      <c r="U2283" s="2">
        <v>0.38</v>
      </c>
      <c r="V2283" s="2">
        <v>0.35399999999999998</v>
      </c>
      <c r="W2283" s="2">
        <v>0.122</v>
      </c>
      <c r="X2283" s="2">
        <v>0.379</v>
      </c>
      <c r="Y2283" s="2">
        <v>0.216</v>
      </c>
      <c r="Z2283" s="2">
        <v>0.245</v>
      </c>
      <c r="AA2283" s="2">
        <v>0.67500000000000004</v>
      </c>
      <c r="AB2283" s="2">
        <v>1</v>
      </c>
      <c r="AC2283" s="2">
        <v>0.95799999999999996</v>
      </c>
      <c r="AD2283" s="2">
        <v>0.46400000000000002</v>
      </c>
      <c r="AE2283" s="2">
        <v>0.89300000000000002</v>
      </c>
      <c r="AF2283" s="2">
        <v>1E-3</v>
      </c>
      <c r="AG2283" s="2">
        <v>1E-3</v>
      </c>
      <c r="AH2283" s="2">
        <v>0.8</v>
      </c>
      <c r="AI2283" s="2">
        <v>0</v>
      </c>
      <c r="AJ2283" s="2">
        <v>0</v>
      </c>
      <c r="AK2283">
        <v>104203820</v>
      </c>
      <c r="AL2283">
        <v>297.32</v>
      </c>
      <c r="AM2283" t="s">
        <v>60</v>
      </c>
      <c r="AN2283" s="3">
        <v>0.6395512170253107</v>
      </c>
      <c r="AO2283" s="3">
        <v>1.499388146509075E-3</v>
      </c>
      <c r="AP2283" s="3">
        <v>0.63943251600115436</v>
      </c>
      <c r="AQ2283" s="3">
        <v>1.509388046144527E-3</v>
      </c>
      <c r="AT2283" s="10">
        <v>9.3276500701904297E-3</v>
      </c>
      <c r="AU2283" s="1">
        <v>787.03515625</v>
      </c>
      <c r="AV2283" s="5">
        <v>60744667.278071716</v>
      </c>
      <c r="AW2283" s="9">
        <v>0.37685537338256841</v>
      </c>
      <c r="AX2283">
        <v>16</v>
      </c>
      <c r="AY2283" t="s">
        <v>50</v>
      </c>
      <c r="AZ2283" s="9">
        <f>AVERAGE(MainTable[[#This Row],[f1]:[f4]])</f>
        <v>0.76459999999999995</v>
      </c>
      <c r="BA2283" s="9">
        <f>AVERAGE(MainTable[[#This Row],[l1]:[l3]])</f>
        <v>0.29699999999999999</v>
      </c>
      <c r="BB2283" s="9">
        <f>AVERAGE(MainTable[[#This Row],[n1]:[lsc]])</f>
        <v>0.4395</v>
      </c>
      <c r="BC2283" s="9">
        <f>AVERAGE(MainTable[[#This Row],[density]:[clsCoef]])</f>
        <v>0.71099999999999997</v>
      </c>
      <c r="BD2283" s="9">
        <f>AVERAGE(MainTable[[#This Row],[t2]:[t4]])</f>
        <v>0.26733333333333337</v>
      </c>
      <c r="BE2283" s="9">
        <f>AVERAGE(MainTable[[#This Row],[c1]:[c2]])</f>
        <v>0</v>
      </c>
      <c r="BF2283" s="9">
        <f>AVERAGE(MainTable[[#This Row],[n3]], MainTable[[#This Row],[n1]], MainTable[[#This Row],[n4]])</f>
        <v>0.19433333333333333</v>
      </c>
      <c r="BG2283" s="9" t="str">
        <f>VLOOKUP(MainTable[[#This Row],[model]],ModelNames,4,FALSE)</f>
        <v>Linear</v>
      </c>
      <c r="BH2283" s="9" cm="1">
        <f t="array" ref="BH2283">MEDIAN(IF($AM$2:$AM$2385=AM2283,$AN$2:$AN$2385))</f>
        <v>0.84154689776823377</v>
      </c>
      <c r="BI2283" s="9" t="str" cm="1">
        <f t="array" ref="BI2283">LEFT(A2283, MIN(IFERROR(FIND({"_binarized","_clean","_converted"}, A2283), LEN(A2283)+1))-1)</f>
        <v>covertype</v>
      </c>
    </row>
    <row r="2284" spans="1:61" x14ac:dyDescent="0.25">
      <c r="A2284" t="s">
        <v>67</v>
      </c>
      <c r="B2284" s="6">
        <v>58252</v>
      </c>
      <c r="C2284">
        <v>32</v>
      </c>
      <c r="D2284">
        <v>31</v>
      </c>
      <c r="E2284">
        <v>0</v>
      </c>
      <c r="F2284" s="1">
        <v>1</v>
      </c>
      <c r="G2284">
        <v>0</v>
      </c>
      <c r="H2284">
        <v>0</v>
      </c>
      <c r="I2284" s="1">
        <v>1000000</v>
      </c>
      <c r="J2284" s="1">
        <v>329.95674542419027</v>
      </c>
      <c r="K2284" s="1">
        <v>8.8295289005346831</v>
      </c>
      <c r="L2284" s="1">
        <v>117.48690000000001</v>
      </c>
      <c r="M2284" s="1">
        <v>30.499199999999998</v>
      </c>
      <c r="N2284" s="2">
        <v>0.51800000000000002</v>
      </c>
      <c r="O2284" s="2">
        <v>0.93200000000000005</v>
      </c>
      <c r="P2284" s="2">
        <v>0.72299999999999998</v>
      </c>
      <c r="Q2284" s="2">
        <v>0</v>
      </c>
      <c r="R2284" s="2">
        <v>0.999</v>
      </c>
      <c r="S2284" s="2">
        <v>0.996</v>
      </c>
      <c r="T2284" s="2">
        <v>0.184</v>
      </c>
      <c r="U2284" s="2">
        <v>0.36599999999999999</v>
      </c>
      <c r="V2284" s="2">
        <v>0.33600000000000002</v>
      </c>
      <c r="W2284" s="2">
        <v>0.22700000000000001</v>
      </c>
      <c r="X2284" s="2">
        <v>0.47599999999999998</v>
      </c>
      <c r="Y2284" s="2">
        <v>0.45600000000000002</v>
      </c>
      <c r="Z2284" s="2">
        <v>0.28499999999999998</v>
      </c>
      <c r="AA2284" s="2">
        <v>0.99299999999999999</v>
      </c>
      <c r="AB2284" s="2">
        <v>1</v>
      </c>
      <c r="AC2284" s="2">
        <v>0.99299999999999999</v>
      </c>
      <c r="AD2284" s="2">
        <v>0.63500000000000001</v>
      </c>
      <c r="AE2284" s="2">
        <v>0.95899999999999996</v>
      </c>
      <c r="AF2284" s="2">
        <v>2E-3</v>
      </c>
      <c r="AG2284" s="2">
        <v>2E-3</v>
      </c>
      <c r="AH2284" s="2">
        <v>0.83899999999999997</v>
      </c>
      <c r="AI2284" s="2">
        <v>0</v>
      </c>
      <c r="AJ2284" s="2">
        <v>0</v>
      </c>
      <c r="AK2284">
        <v>4351384</v>
      </c>
      <c r="AL2284">
        <v>441.27</v>
      </c>
      <c r="AM2284" t="s">
        <v>56</v>
      </c>
      <c r="AN2284" s="3">
        <v>0.6386046282383615</v>
      </c>
      <c r="AO2284" s="3">
        <v>4.8401354709728759E-3</v>
      </c>
      <c r="AP2284" s="3">
        <v>0.63851422890567988</v>
      </c>
      <c r="AQ2284" s="3">
        <v>4.8471634742583546E-3</v>
      </c>
      <c r="AR2284" s="3">
        <v>0.68920680510176258</v>
      </c>
      <c r="AS2284" s="3">
        <v>3.9913023002029176E-3</v>
      </c>
      <c r="AT2284" s="10">
        <v>2.9461383819580078E-3</v>
      </c>
      <c r="AU2284" s="1">
        <v>546.26171875</v>
      </c>
      <c r="AV2284" s="5">
        <v>19773341.387068059</v>
      </c>
      <c r="AW2284" s="9">
        <v>0.85723567008972168</v>
      </c>
      <c r="AX2284">
        <v>10</v>
      </c>
      <c r="AY2284" t="s">
        <v>50</v>
      </c>
      <c r="AZ2284" s="9">
        <f>AVERAGE(MainTable[[#This Row],[f1]:[f4]])</f>
        <v>0.73</v>
      </c>
      <c r="BA2284" s="9">
        <f>AVERAGE(MainTable[[#This Row],[l1]:[l3]])</f>
        <v>0.29533333333333339</v>
      </c>
      <c r="BB2284" s="9">
        <f>AVERAGE(MainTable[[#This Row],[n1]:[lsc]])</f>
        <v>0.57283333333333331</v>
      </c>
      <c r="BC2284" s="9">
        <f>AVERAGE(MainTable[[#This Row],[density]:[clsCoef]])</f>
        <v>0.81400000000000006</v>
      </c>
      <c r="BD2284" s="9">
        <f>AVERAGE(MainTable[[#This Row],[t2]:[t4]])</f>
        <v>0.28099999999999997</v>
      </c>
      <c r="BE2284" s="9">
        <f>AVERAGE(MainTable[[#This Row],[c1]:[c2]])</f>
        <v>0</v>
      </c>
      <c r="BF2284" s="9">
        <f>AVERAGE(MainTable[[#This Row],[n3]], MainTable[[#This Row],[n1]], MainTable[[#This Row],[n4]])</f>
        <v>0.32266666666666666</v>
      </c>
      <c r="BG2284" s="9" t="str">
        <f>VLOOKUP(MainTable[[#This Row],[model]],ModelNames,4,FALSE)</f>
        <v>Linear</v>
      </c>
      <c r="BH2284" s="9" cm="1">
        <f t="array" ref="BH2284">MEDIAN(IF($AM$2:$AM$2385=AM2284,$AN$2:$AN$2385))</f>
        <v>0.85279999999999989</v>
      </c>
      <c r="BI2284" s="9" t="str" cm="1">
        <f t="array" ref="BI2284">LEFT(A2284, MIN(IFERROR(FIND({"_binarized","_clean","_converted"}, A2284), LEN(A2284)+1))-1)</f>
        <v>albert</v>
      </c>
    </row>
    <row r="2285" spans="1:61" x14ac:dyDescent="0.25">
      <c r="A2285" t="s">
        <v>67</v>
      </c>
      <c r="B2285" s="6">
        <v>58252</v>
      </c>
      <c r="C2285">
        <v>32</v>
      </c>
      <c r="D2285">
        <v>31</v>
      </c>
      <c r="E2285">
        <v>0</v>
      </c>
      <c r="F2285" s="1">
        <v>1</v>
      </c>
      <c r="G2285">
        <v>0</v>
      </c>
      <c r="H2285">
        <v>0</v>
      </c>
      <c r="I2285" s="1">
        <v>1000000</v>
      </c>
      <c r="J2285" s="1">
        <v>329.95674542419027</v>
      </c>
      <c r="K2285" s="1">
        <v>8.8295289005346831</v>
      </c>
      <c r="L2285" s="1">
        <v>117.48690000000001</v>
      </c>
      <c r="M2285" s="1">
        <v>30.499199999999998</v>
      </c>
      <c r="N2285" s="2">
        <v>0.51800000000000002</v>
      </c>
      <c r="O2285" s="2">
        <v>0.93200000000000005</v>
      </c>
      <c r="P2285" s="2">
        <v>0.72299999999999998</v>
      </c>
      <c r="Q2285" s="2">
        <v>0</v>
      </c>
      <c r="R2285" s="2">
        <v>0.999</v>
      </c>
      <c r="S2285" s="2">
        <v>0.996</v>
      </c>
      <c r="T2285" s="2">
        <v>0.184</v>
      </c>
      <c r="U2285" s="2">
        <v>0.36599999999999999</v>
      </c>
      <c r="V2285" s="2">
        <v>0.33600000000000002</v>
      </c>
      <c r="W2285" s="2">
        <v>0.22700000000000001</v>
      </c>
      <c r="X2285" s="2">
        <v>0.47599999999999998</v>
      </c>
      <c r="Y2285" s="2">
        <v>0.45600000000000002</v>
      </c>
      <c r="Z2285" s="2">
        <v>0.28499999999999998</v>
      </c>
      <c r="AA2285" s="2">
        <v>0.99299999999999999</v>
      </c>
      <c r="AB2285" s="2">
        <v>1</v>
      </c>
      <c r="AC2285" s="2">
        <v>0.99299999999999999</v>
      </c>
      <c r="AD2285" s="2">
        <v>0.63500000000000001</v>
      </c>
      <c r="AE2285" s="2">
        <v>0.95899999999999996</v>
      </c>
      <c r="AF2285" s="2">
        <v>2E-3</v>
      </c>
      <c r="AG2285" s="2">
        <v>2E-3</v>
      </c>
      <c r="AH2285" s="2">
        <v>0.83899999999999997</v>
      </c>
      <c r="AI2285" s="2">
        <v>0</v>
      </c>
      <c r="AJ2285" s="2">
        <v>0</v>
      </c>
      <c r="AK2285">
        <v>4351384</v>
      </c>
      <c r="AL2285">
        <v>441.27</v>
      </c>
      <c r="AM2285" t="s">
        <v>62</v>
      </c>
      <c r="AN2285" s="3">
        <v>0.63678491521846203</v>
      </c>
      <c r="AO2285" s="3">
        <v>3.8586641652068698E-3</v>
      </c>
      <c r="AP2285" s="3">
        <v>0.63644200083048952</v>
      </c>
      <c r="AQ2285" s="3">
        <v>3.8749184066017911E-3</v>
      </c>
      <c r="AT2285" s="10">
        <v>3.0701160430908199E-3</v>
      </c>
      <c r="AU2285" s="1">
        <v>604.83203125</v>
      </c>
      <c r="AV2285" s="5">
        <v>18974852.80111827</v>
      </c>
      <c r="AW2285" s="9">
        <v>2.775214672088623</v>
      </c>
      <c r="AX2285">
        <v>6</v>
      </c>
      <c r="AY2285" t="s">
        <v>50</v>
      </c>
      <c r="AZ2285" s="9">
        <f>AVERAGE(MainTable[[#This Row],[f1]:[f4]])</f>
        <v>0.73</v>
      </c>
      <c r="BA2285" s="9">
        <f>AVERAGE(MainTable[[#This Row],[l1]:[l3]])</f>
        <v>0.29533333333333339</v>
      </c>
      <c r="BB2285" s="9">
        <f>AVERAGE(MainTable[[#This Row],[n1]:[lsc]])</f>
        <v>0.57283333333333331</v>
      </c>
      <c r="BC2285" s="9">
        <f>AVERAGE(MainTable[[#This Row],[density]:[clsCoef]])</f>
        <v>0.81400000000000006</v>
      </c>
      <c r="BD2285" s="9">
        <f>AVERAGE(MainTable[[#This Row],[t2]:[t4]])</f>
        <v>0.28099999999999997</v>
      </c>
      <c r="BE2285" s="9">
        <f>AVERAGE(MainTable[[#This Row],[c1]:[c2]])</f>
        <v>0</v>
      </c>
      <c r="BF2285" s="9">
        <f>AVERAGE(MainTable[[#This Row],[n3]], MainTable[[#This Row],[n1]], MainTable[[#This Row],[n4]])</f>
        <v>0.32266666666666666</v>
      </c>
      <c r="BG2285" s="9" t="str">
        <f>VLOOKUP(MainTable[[#This Row],[model]],ModelNames,4,FALSE)</f>
        <v>Linear</v>
      </c>
      <c r="BH2285" s="9" cm="1">
        <f t="array" ref="BH2285">MEDIAN(IF($AM$2:$AM$2385=AM2285,$AN$2:$AN$2385))</f>
        <v>0.84909999999999997</v>
      </c>
      <c r="BI2285" s="9" t="str" cm="1">
        <f t="array" ref="BI2285">LEFT(A2285, MIN(IFERROR(FIND({"_binarized","_clean","_converted"}, A2285), LEN(A2285)+1))-1)</f>
        <v>albert</v>
      </c>
    </row>
    <row r="2286" spans="1:61" x14ac:dyDescent="0.25">
      <c r="A2286" t="s">
        <v>131</v>
      </c>
      <c r="B2286" s="6">
        <v>1212</v>
      </c>
      <c r="C2286">
        <v>101</v>
      </c>
      <c r="D2286">
        <v>100</v>
      </c>
      <c r="E2286">
        <v>0</v>
      </c>
      <c r="F2286" s="1">
        <v>1</v>
      </c>
      <c r="G2286">
        <v>0</v>
      </c>
      <c r="H2286">
        <v>0</v>
      </c>
      <c r="I2286" s="1">
        <v>0.99999900000100006</v>
      </c>
      <c r="J2286" s="1">
        <v>9.5428933570083583</v>
      </c>
      <c r="K2286" s="1">
        <v>3.0009563503760832</v>
      </c>
      <c r="L2286" s="1">
        <v>192.95349999999999</v>
      </c>
      <c r="M2286" s="1">
        <v>37.032200000000003</v>
      </c>
      <c r="N2286" s="2">
        <v>0.36699999999999999</v>
      </c>
      <c r="O2286" s="2">
        <v>0.997</v>
      </c>
      <c r="P2286" s="2">
        <v>0.53600000000000003</v>
      </c>
      <c r="Q2286" s="2">
        <v>1E-3</v>
      </c>
      <c r="R2286" s="2">
        <v>0.99299999999999999</v>
      </c>
      <c r="S2286" s="2">
        <v>0.33900000000000002</v>
      </c>
      <c r="T2286" s="2">
        <v>1E-3</v>
      </c>
      <c r="U2286" s="2">
        <v>0.25800000000000001</v>
      </c>
      <c r="V2286" s="2">
        <v>0.159</v>
      </c>
      <c r="W2286" s="2">
        <v>0.217</v>
      </c>
      <c r="X2286" s="2">
        <v>0.46100000000000002</v>
      </c>
      <c r="Y2286" s="2">
        <v>0.40600000000000003</v>
      </c>
      <c r="Z2286" s="2">
        <v>0.40699999999999997</v>
      </c>
      <c r="AA2286" s="2">
        <v>0.96499999999999997</v>
      </c>
      <c r="AB2286" s="2">
        <v>0.998</v>
      </c>
      <c r="AC2286" s="2">
        <v>0.63200000000000001</v>
      </c>
      <c r="AD2286" s="2">
        <v>4.7E-2</v>
      </c>
      <c r="AE2286" s="2">
        <v>0.57199999999999995</v>
      </c>
      <c r="AF2286" s="2">
        <v>8.3000000000000004E-2</v>
      </c>
      <c r="AG2286" s="2">
        <v>1E-3</v>
      </c>
      <c r="AH2286" s="2">
        <v>0.01</v>
      </c>
      <c r="AI2286" s="2">
        <v>0</v>
      </c>
      <c r="AJ2286" s="2">
        <v>0</v>
      </c>
      <c r="AK2286">
        <v>837834</v>
      </c>
      <c r="AL2286">
        <v>6.58</v>
      </c>
      <c r="AM2286" t="s">
        <v>49</v>
      </c>
      <c r="AN2286" s="3">
        <v>0.63612556541849474</v>
      </c>
      <c r="AO2286" s="3">
        <v>2.509789660295559E-2</v>
      </c>
      <c r="AP2286" s="3">
        <v>0.58891278926640855</v>
      </c>
      <c r="AQ2286" s="3">
        <v>3.5546304085599841E-2</v>
      </c>
      <c r="AR2286" s="3">
        <v>0.85046260165423626</v>
      </c>
      <c r="AS2286" s="3">
        <v>4.2106691450579631E-2</v>
      </c>
      <c r="AT2286" s="10">
        <v>3.8890838623046879E-3</v>
      </c>
      <c r="AU2286" s="1">
        <v>340.38671875</v>
      </c>
      <c r="AV2286" s="5">
        <v>312412.90828837658</v>
      </c>
      <c r="AW2286" s="9">
        <v>4.7574071884155273</v>
      </c>
      <c r="AX2286">
        <v>16</v>
      </c>
      <c r="AY2286" t="s">
        <v>50</v>
      </c>
      <c r="AZ2286" s="9">
        <f>AVERAGE(MainTable[[#This Row],[f1]:[f4]])</f>
        <v>0.57319999999999993</v>
      </c>
      <c r="BA2286" s="9">
        <f>AVERAGE(MainTable[[#This Row],[l1]:[l3]])</f>
        <v>0.13933333333333334</v>
      </c>
      <c r="BB2286" s="9">
        <f>AVERAGE(MainTable[[#This Row],[n1]:[lsc]])</f>
        <v>0.57566666666666666</v>
      </c>
      <c r="BC2286" s="9">
        <f>AVERAGE(MainTable[[#This Row],[density]:[clsCoef]])</f>
        <v>0.33950000000000002</v>
      </c>
      <c r="BD2286" s="9">
        <f>AVERAGE(MainTable[[#This Row],[t2]:[t4]])</f>
        <v>3.1333333333333331E-2</v>
      </c>
      <c r="BE2286" s="9">
        <f>AVERAGE(MainTable[[#This Row],[c1]:[c2]])</f>
        <v>0</v>
      </c>
      <c r="BF2286" s="9">
        <f>AVERAGE(MainTable[[#This Row],[n3]], MainTable[[#This Row],[n1]], MainTable[[#This Row],[n4]])</f>
        <v>0.34333333333333332</v>
      </c>
      <c r="BG2286" s="9" t="str">
        <f>VLOOKUP(MainTable[[#This Row],[model]],ModelNames,4,FALSE)</f>
        <v>Neural</v>
      </c>
      <c r="BH2286" s="9" cm="1">
        <f t="array" ref="BH2286">MEDIAN(IF($AM$2:$AM$2385=AM2286,$AN$2:$AN$2385))</f>
        <v>0.87620447459485384</v>
      </c>
      <c r="BI2286" s="9" t="str" cm="1">
        <f t="array" ref="BI2286">LEFT(A2286, MIN(IFERROR(FIND({"_binarized","_clean","_converted"}, A2286), LEN(A2286)+1))-1)</f>
        <v>hill_valley</v>
      </c>
    </row>
    <row r="2287" spans="1:61" x14ac:dyDescent="0.25">
      <c r="A2287" t="s">
        <v>67</v>
      </c>
      <c r="B2287" s="6">
        <v>58252</v>
      </c>
      <c r="C2287">
        <v>32</v>
      </c>
      <c r="D2287">
        <v>31</v>
      </c>
      <c r="E2287">
        <v>0</v>
      </c>
      <c r="F2287" s="1">
        <v>1</v>
      </c>
      <c r="G2287">
        <v>0</v>
      </c>
      <c r="H2287">
        <v>0</v>
      </c>
      <c r="I2287" s="1">
        <v>1000000</v>
      </c>
      <c r="J2287" s="1">
        <v>329.95674542419027</v>
      </c>
      <c r="K2287" s="1">
        <v>8.8295289005346831</v>
      </c>
      <c r="L2287" s="1">
        <v>117.48690000000001</v>
      </c>
      <c r="M2287" s="1">
        <v>30.499199999999998</v>
      </c>
      <c r="N2287" s="2">
        <v>0.51800000000000002</v>
      </c>
      <c r="O2287" s="2">
        <v>0.93200000000000005</v>
      </c>
      <c r="P2287" s="2">
        <v>0.72299999999999998</v>
      </c>
      <c r="Q2287" s="2">
        <v>0</v>
      </c>
      <c r="R2287" s="2">
        <v>0.999</v>
      </c>
      <c r="S2287" s="2">
        <v>0.996</v>
      </c>
      <c r="T2287" s="2">
        <v>0.184</v>
      </c>
      <c r="U2287" s="2">
        <v>0.36599999999999999</v>
      </c>
      <c r="V2287" s="2">
        <v>0.33600000000000002</v>
      </c>
      <c r="W2287" s="2">
        <v>0.22700000000000001</v>
      </c>
      <c r="X2287" s="2">
        <v>0.47599999999999998</v>
      </c>
      <c r="Y2287" s="2">
        <v>0.45600000000000002</v>
      </c>
      <c r="Z2287" s="2">
        <v>0.28499999999999998</v>
      </c>
      <c r="AA2287" s="2">
        <v>0.99299999999999999</v>
      </c>
      <c r="AB2287" s="2">
        <v>1</v>
      </c>
      <c r="AC2287" s="2">
        <v>0.99299999999999999</v>
      </c>
      <c r="AD2287" s="2">
        <v>0.63500000000000001</v>
      </c>
      <c r="AE2287" s="2">
        <v>0.95899999999999996</v>
      </c>
      <c r="AF2287" s="2">
        <v>2E-3</v>
      </c>
      <c r="AG2287" s="2">
        <v>2E-3</v>
      </c>
      <c r="AH2287" s="2">
        <v>0.83899999999999997</v>
      </c>
      <c r="AI2287" s="2">
        <v>0</v>
      </c>
      <c r="AJ2287" s="2">
        <v>0</v>
      </c>
      <c r="AK2287">
        <v>4351384</v>
      </c>
      <c r="AL2287">
        <v>441.27</v>
      </c>
      <c r="AM2287" t="s">
        <v>64</v>
      </c>
      <c r="AN2287" s="3">
        <v>0.63477642877639862</v>
      </c>
      <c r="AO2287" s="3">
        <v>4.0913217818133799E-3</v>
      </c>
      <c r="AP2287" s="3">
        <v>0.63474792378112288</v>
      </c>
      <c r="AQ2287" s="3">
        <v>4.0932135533449801E-3</v>
      </c>
      <c r="AR2287" s="3">
        <v>0.68416876905790913</v>
      </c>
      <c r="AS2287" s="3">
        <v>4.3363123727494304E-3</v>
      </c>
      <c r="AT2287" s="10">
        <v>3.0970573425292969E-3</v>
      </c>
      <c r="AU2287" s="1">
        <v>579.67578125</v>
      </c>
      <c r="AV2287" s="5">
        <v>18809790.571208619</v>
      </c>
      <c r="AW2287" s="9">
        <v>0.20825529098510739</v>
      </c>
      <c r="AX2287">
        <v>2</v>
      </c>
      <c r="AY2287" t="s">
        <v>50</v>
      </c>
      <c r="AZ2287" s="9">
        <f>AVERAGE(MainTable[[#This Row],[f1]:[f4]])</f>
        <v>0.73</v>
      </c>
      <c r="BA2287" s="9">
        <f>AVERAGE(MainTable[[#This Row],[l1]:[l3]])</f>
        <v>0.29533333333333339</v>
      </c>
      <c r="BB2287" s="9">
        <f>AVERAGE(MainTable[[#This Row],[n1]:[lsc]])</f>
        <v>0.57283333333333331</v>
      </c>
      <c r="BC2287" s="9">
        <f>AVERAGE(MainTable[[#This Row],[density]:[clsCoef]])</f>
        <v>0.81400000000000006</v>
      </c>
      <c r="BD2287" s="9">
        <f>AVERAGE(MainTable[[#This Row],[t2]:[t4]])</f>
        <v>0.28099999999999997</v>
      </c>
      <c r="BE2287" s="9">
        <f>AVERAGE(MainTable[[#This Row],[c1]:[c2]])</f>
        <v>0</v>
      </c>
      <c r="BF2287" s="9">
        <f>AVERAGE(MainTable[[#This Row],[n3]], MainTable[[#This Row],[n1]], MainTable[[#This Row],[n4]])</f>
        <v>0.32266666666666666</v>
      </c>
      <c r="BG2287" s="9" t="str">
        <f>VLOOKUP(MainTable[[#This Row],[model]],ModelNames,4,FALSE)</f>
        <v>Discriminant</v>
      </c>
      <c r="BH2287" s="9" cm="1">
        <f t="array" ref="BH2287">MEDIAN(IF($AM$2:$AM$2385=AM2287,$AN$2:$AN$2385))</f>
        <v>0.83860904466088915</v>
      </c>
      <c r="BI2287" s="9" t="str" cm="1">
        <f t="array" ref="BI2287">LEFT(A2287, MIN(IFERROR(FIND({"_binarized","_clean","_converted"}, A2287), LEN(A2287)+1))-1)</f>
        <v>albert</v>
      </c>
    </row>
    <row r="2288" spans="1:61" x14ac:dyDescent="0.25">
      <c r="A2288" t="s">
        <v>67</v>
      </c>
      <c r="B2288" s="6">
        <v>58252</v>
      </c>
      <c r="C2288">
        <v>32</v>
      </c>
      <c r="D2288">
        <v>31</v>
      </c>
      <c r="E2288">
        <v>0</v>
      </c>
      <c r="F2288" s="1">
        <v>1</v>
      </c>
      <c r="G2288">
        <v>0</v>
      </c>
      <c r="H2288">
        <v>0</v>
      </c>
      <c r="I2288" s="1">
        <v>1000000</v>
      </c>
      <c r="J2288" s="1">
        <v>329.95674542419027</v>
      </c>
      <c r="K2288" s="1">
        <v>8.8295289005346831</v>
      </c>
      <c r="L2288" s="1">
        <v>117.48690000000001</v>
      </c>
      <c r="M2288" s="1">
        <v>30.499199999999998</v>
      </c>
      <c r="N2288" s="2">
        <v>0.51800000000000002</v>
      </c>
      <c r="O2288" s="2">
        <v>0.93200000000000005</v>
      </c>
      <c r="P2288" s="2">
        <v>0.72299999999999998</v>
      </c>
      <c r="Q2288" s="2">
        <v>0</v>
      </c>
      <c r="R2288" s="2">
        <v>0.999</v>
      </c>
      <c r="S2288" s="2">
        <v>0.996</v>
      </c>
      <c r="T2288" s="2">
        <v>0.184</v>
      </c>
      <c r="U2288" s="2">
        <v>0.36599999999999999</v>
      </c>
      <c r="V2288" s="2">
        <v>0.33600000000000002</v>
      </c>
      <c r="W2288" s="2">
        <v>0.22700000000000001</v>
      </c>
      <c r="X2288" s="2">
        <v>0.47599999999999998</v>
      </c>
      <c r="Y2288" s="2">
        <v>0.45600000000000002</v>
      </c>
      <c r="Z2288" s="2">
        <v>0.28499999999999998</v>
      </c>
      <c r="AA2288" s="2">
        <v>0.99299999999999999</v>
      </c>
      <c r="AB2288" s="2">
        <v>1</v>
      </c>
      <c r="AC2288" s="2">
        <v>0.99299999999999999</v>
      </c>
      <c r="AD2288" s="2">
        <v>0.63500000000000001</v>
      </c>
      <c r="AE2288" s="2">
        <v>0.95899999999999996</v>
      </c>
      <c r="AF2288" s="2">
        <v>2E-3</v>
      </c>
      <c r="AG2288" s="2">
        <v>2E-3</v>
      </c>
      <c r="AH2288" s="2">
        <v>0.83899999999999997</v>
      </c>
      <c r="AI2288" s="2">
        <v>0</v>
      </c>
      <c r="AJ2288" s="2">
        <v>0</v>
      </c>
      <c r="AK2288">
        <v>4351384</v>
      </c>
      <c r="AL2288">
        <v>441.27</v>
      </c>
      <c r="AM2288" t="s">
        <v>60</v>
      </c>
      <c r="AN2288" s="3">
        <v>0.63408974675864549</v>
      </c>
      <c r="AO2288" s="3">
        <v>4.1647001124486176E-3</v>
      </c>
      <c r="AP2288" s="3">
        <v>0.63337150264220832</v>
      </c>
      <c r="AQ2288" s="3">
        <v>4.4345156670346983E-3</v>
      </c>
      <c r="AT2288" s="10">
        <v>3.2606124877929692E-3</v>
      </c>
      <c r="AU2288" s="1">
        <v>574.19140625</v>
      </c>
      <c r="AV2288" s="5">
        <v>17866275.191576481</v>
      </c>
      <c r="AW2288" s="9">
        <v>0.84153175354003906</v>
      </c>
      <c r="AX2288">
        <v>16</v>
      </c>
      <c r="AY2288" t="s">
        <v>50</v>
      </c>
      <c r="AZ2288" s="9">
        <f>AVERAGE(MainTable[[#This Row],[f1]:[f4]])</f>
        <v>0.73</v>
      </c>
      <c r="BA2288" s="9">
        <f>AVERAGE(MainTable[[#This Row],[l1]:[l3]])</f>
        <v>0.29533333333333339</v>
      </c>
      <c r="BB2288" s="9">
        <f>AVERAGE(MainTable[[#This Row],[n1]:[lsc]])</f>
        <v>0.57283333333333331</v>
      </c>
      <c r="BC2288" s="9">
        <f>AVERAGE(MainTable[[#This Row],[density]:[clsCoef]])</f>
        <v>0.81400000000000006</v>
      </c>
      <c r="BD2288" s="9">
        <f>AVERAGE(MainTable[[#This Row],[t2]:[t4]])</f>
        <v>0.28099999999999997</v>
      </c>
      <c r="BE2288" s="9">
        <f>AVERAGE(MainTable[[#This Row],[c1]:[c2]])</f>
        <v>0</v>
      </c>
      <c r="BF2288" s="9">
        <f>AVERAGE(MainTable[[#This Row],[n3]], MainTable[[#This Row],[n1]], MainTable[[#This Row],[n4]])</f>
        <v>0.32266666666666666</v>
      </c>
      <c r="BG2288" s="9" t="str">
        <f>VLOOKUP(MainTable[[#This Row],[model]],ModelNames,4,FALSE)</f>
        <v>Linear</v>
      </c>
      <c r="BH2288" s="9" cm="1">
        <f t="array" ref="BH2288">MEDIAN(IF($AM$2:$AM$2385=AM2288,$AN$2:$AN$2385))</f>
        <v>0.84154689776823377</v>
      </c>
      <c r="BI2288" s="9" t="str" cm="1">
        <f t="array" ref="BI2288">LEFT(A2288, MIN(IFERROR(FIND({"_binarized","_clean","_converted"}, A2288), LEN(A2288)+1))-1)</f>
        <v>albert</v>
      </c>
    </row>
    <row r="2289" spans="1:61" x14ac:dyDescent="0.25">
      <c r="A2289" t="s">
        <v>67</v>
      </c>
      <c r="B2289" s="6">
        <v>58252</v>
      </c>
      <c r="C2289">
        <v>32</v>
      </c>
      <c r="D2289">
        <v>31</v>
      </c>
      <c r="E2289">
        <v>0</v>
      </c>
      <c r="F2289" s="1">
        <v>1</v>
      </c>
      <c r="G2289">
        <v>0</v>
      </c>
      <c r="H2289">
        <v>0</v>
      </c>
      <c r="I2289" s="1">
        <v>1000000</v>
      </c>
      <c r="J2289" s="1">
        <v>329.95674542419027</v>
      </c>
      <c r="K2289" s="1">
        <v>8.8295289005346831</v>
      </c>
      <c r="L2289" s="1">
        <v>117.48690000000001</v>
      </c>
      <c r="M2289" s="1">
        <v>30.499199999999998</v>
      </c>
      <c r="N2289" s="2">
        <v>0.51800000000000002</v>
      </c>
      <c r="O2289" s="2">
        <v>0.93200000000000005</v>
      </c>
      <c r="P2289" s="2">
        <v>0.72299999999999998</v>
      </c>
      <c r="Q2289" s="2">
        <v>0</v>
      </c>
      <c r="R2289" s="2">
        <v>0.999</v>
      </c>
      <c r="S2289" s="2">
        <v>0.996</v>
      </c>
      <c r="T2289" s="2">
        <v>0.184</v>
      </c>
      <c r="U2289" s="2">
        <v>0.36599999999999999</v>
      </c>
      <c r="V2289" s="2">
        <v>0.33600000000000002</v>
      </c>
      <c r="W2289" s="2">
        <v>0.22700000000000001</v>
      </c>
      <c r="X2289" s="2">
        <v>0.47599999999999998</v>
      </c>
      <c r="Y2289" s="2">
        <v>0.45600000000000002</v>
      </c>
      <c r="Z2289" s="2">
        <v>0.28499999999999998</v>
      </c>
      <c r="AA2289" s="2">
        <v>0.99299999999999999</v>
      </c>
      <c r="AB2289" s="2">
        <v>1</v>
      </c>
      <c r="AC2289" s="2">
        <v>0.99299999999999999</v>
      </c>
      <c r="AD2289" s="2">
        <v>0.63500000000000001</v>
      </c>
      <c r="AE2289" s="2">
        <v>0.95899999999999996</v>
      </c>
      <c r="AF2289" s="2">
        <v>2E-3</v>
      </c>
      <c r="AG2289" s="2">
        <v>2E-3</v>
      </c>
      <c r="AH2289" s="2">
        <v>0.83899999999999997</v>
      </c>
      <c r="AI2289" s="2">
        <v>0</v>
      </c>
      <c r="AJ2289" s="2">
        <v>0</v>
      </c>
      <c r="AK2289">
        <v>4351384</v>
      </c>
      <c r="AL2289">
        <v>441.27</v>
      </c>
      <c r="AM2289" t="s">
        <v>57</v>
      </c>
      <c r="AN2289" s="3">
        <v>0.6328023183554029</v>
      </c>
      <c r="AO2289" s="3">
        <v>6.2336883919248062E-3</v>
      </c>
      <c r="AP2289" s="3">
        <v>0.63236760776654111</v>
      </c>
      <c r="AQ2289" s="3">
        <v>6.185636355440902E-3</v>
      </c>
      <c r="AR2289" s="3">
        <v>0.67474186392254243</v>
      </c>
      <c r="AS2289" s="3">
        <v>6.2030052355109104E-3</v>
      </c>
      <c r="AT2289" s="10">
        <v>8.8067054748535156E-3</v>
      </c>
      <c r="AU2289" s="1">
        <v>351.12109375</v>
      </c>
      <c r="AV2289" s="5">
        <v>6614845.9450971903</v>
      </c>
      <c r="AW2289" s="9">
        <v>10.128799915313721</v>
      </c>
      <c r="AX2289">
        <v>24</v>
      </c>
      <c r="AY2289" t="s">
        <v>50</v>
      </c>
      <c r="AZ2289" s="9">
        <f>AVERAGE(MainTable[[#This Row],[f1]:[f4]])</f>
        <v>0.73</v>
      </c>
      <c r="BA2289" s="9">
        <f>AVERAGE(MainTable[[#This Row],[l1]:[l3]])</f>
        <v>0.29533333333333339</v>
      </c>
      <c r="BB2289" s="9">
        <f>AVERAGE(MainTable[[#This Row],[n1]:[lsc]])</f>
        <v>0.57283333333333331</v>
      </c>
      <c r="BC2289" s="9">
        <f>AVERAGE(MainTable[[#This Row],[density]:[clsCoef]])</f>
        <v>0.81400000000000006</v>
      </c>
      <c r="BD2289" s="9">
        <f>AVERAGE(MainTable[[#This Row],[t2]:[t4]])</f>
        <v>0.28099999999999997</v>
      </c>
      <c r="BE2289" s="9">
        <f>AVERAGE(MainTable[[#This Row],[c1]:[c2]])</f>
        <v>0</v>
      </c>
      <c r="BF2289" s="9">
        <f>AVERAGE(MainTable[[#This Row],[n3]], MainTable[[#This Row],[n1]], MainTable[[#This Row],[n4]])</f>
        <v>0.32266666666666666</v>
      </c>
      <c r="BG2289" s="9" t="str">
        <f>VLOOKUP(MainTable[[#This Row],[model]],ModelNames,4,FALSE)</f>
        <v>Tree-based</v>
      </c>
      <c r="BH2289" s="9" cm="1">
        <f t="array" ref="BH2289">MEDIAN(IF($AM$2:$AM$2385=AM2289,$AN$2:$AN$2385))</f>
        <v>0.84387062005572167</v>
      </c>
      <c r="BI2289" s="9" t="str" cm="1">
        <f t="array" ref="BI2289">LEFT(A2289, MIN(IFERROR(FIND({"_binarized","_clean","_converted"}, A2289), LEN(A2289)+1))-1)</f>
        <v>albert</v>
      </c>
    </row>
    <row r="2290" spans="1:61" x14ac:dyDescent="0.25">
      <c r="A2290" t="s">
        <v>163</v>
      </c>
      <c r="B2290" s="6">
        <v>128</v>
      </c>
      <c r="C2290">
        <v>7</v>
      </c>
      <c r="D2290">
        <v>6</v>
      </c>
      <c r="E2290">
        <v>0</v>
      </c>
      <c r="F2290" s="1">
        <v>1</v>
      </c>
      <c r="G2290">
        <v>0</v>
      </c>
      <c r="H2290">
        <v>0</v>
      </c>
      <c r="I2290" s="1">
        <v>1000000</v>
      </c>
      <c r="J2290" s="1">
        <v>-2</v>
      </c>
      <c r="K2290" s="1">
        <v>0</v>
      </c>
      <c r="L2290" s="1">
        <v>28.704899999999999</v>
      </c>
      <c r="M2290" s="1">
        <v>32.451799999999999</v>
      </c>
      <c r="N2290" s="2">
        <v>0.48399999999999999</v>
      </c>
      <c r="O2290" s="2">
        <v>0.88200000000000001</v>
      </c>
      <c r="P2290" s="2">
        <v>0.42899999999999999</v>
      </c>
      <c r="Q2290" s="2">
        <v>1</v>
      </c>
      <c r="R2290" s="2">
        <v>1</v>
      </c>
      <c r="S2290" s="2">
        <v>1</v>
      </c>
      <c r="T2290" s="2">
        <v>0.111</v>
      </c>
      <c r="U2290" s="2">
        <v>0.312</v>
      </c>
      <c r="V2290" s="2">
        <v>0.18</v>
      </c>
      <c r="W2290" s="2">
        <v>0.17599999999999999</v>
      </c>
      <c r="X2290" s="2">
        <v>0</v>
      </c>
      <c r="Y2290" s="2">
        <v>0</v>
      </c>
      <c r="Z2290" s="2">
        <v>3.9E-2</v>
      </c>
      <c r="AA2290" s="2">
        <v>0.5</v>
      </c>
      <c r="AB2290" s="2">
        <v>0.98399999999999999</v>
      </c>
      <c r="AC2290" s="2">
        <v>0.99199999999999999</v>
      </c>
      <c r="AD2290" s="2">
        <v>1</v>
      </c>
      <c r="AE2290" s="2">
        <v>0.94299999999999995</v>
      </c>
      <c r="AF2290" s="2">
        <v>4.7E-2</v>
      </c>
      <c r="AG2290" s="2">
        <v>4.7E-2</v>
      </c>
      <c r="AH2290" s="2">
        <v>1</v>
      </c>
      <c r="AI2290" s="2">
        <v>0</v>
      </c>
      <c r="AJ2290" s="2">
        <v>0</v>
      </c>
      <c r="AK2290">
        <v>1980</v>
      </c>
      <c r="AL2290">
        <v>0.13</v>
      </c>
      <c r="AM2290" t="s">
        <v>63</v>
      </c>
      <c r="AN2290" s="3">
        <v>0.63230769230769224</v>
      </c>
      <c r="AO2290" s="3">
        <v>5.5341863841861377E-2</v>
      </c>
      <c r="AP2290" s="3">
        <v>0.62762192166496467</v>
      </c>
      <c r="AQ2290" s="3">
        <v>5.2401074917275192E-2</v>
      </c>
      <c r="AR2290" s="3">
        <v>0.72021696252465495</v>
      </c>
      <c r="AS2290" s="3">
        <v>8.0222808665279255E-2</v>
      </c>
      <c r="AT2290" s="10">
        <v>1.746177673339844E-3</v>
      </c>
      <c r="AU2290" s="1">
        <v>304.66796875</v>
      </c>
      <c r="AV2290" s="5">
        <v>74448.323320589843</v>
      </c>
      <c r="AW2290" s="9">
        <v>2.4620294570922852E-2</v>
      </c>
      <c r="AX2290">
        <v>4</v>
      </c>
      <c r="AY2290" t="s">
        <v>50</v>
      </c>
      <c r="AZ2290" s="9">
        <f>AVERAGE(MainTable[[#This Row],[f1]:[f4]])</f>
        <v>0.86219999999999997</v>
      </c>
      <c r="BA2290" s="9">
        <f>AVERAGE(MainTable[[#This Row],[l1]:[l3]])</f>
        <v>0.20099999999999998</v>
      </c>
      <c r="BB2290" s="9">
        <f>AVERAGE(MainTable[[#This Row],[n1]:[lsc]])</f>
        <v>0.28316666666666662</v>
      </c>
      <c r="BC2290" s="9">
        <f>AVERAGE(MainTable[[#This Row],[density]:[clsCoef]])</f>
        <v>0.996</v>
      </c>
      <c r="BD2290" s="9">
        <f>AVERAGE(MainTable[[#This Row],[t2]:[t4]])</f>
        <v>0.36466666666666669</v>
      </c>
      <c r="BE2290" s="9">
        <f>AVERAGE(MainTable[[#This Row],[c1]:[c2]])</f>
        <v>0</v>
      </c>
      <c r="BF2290" s="9">
        <f>AVERAGE(MainTable[[#This Row],[n3]], MainTable[[#This Row],[n1]], MainTable[[#This Row],[n4]])</f>
        <v>7.166666666666667E-2</v>
      </c>
      <c r="BG2290" s="9" t="str">
        <f>VLOOKUP(MainTable[[#This Row],[model]],ModelNames,4,FALSE)</f>
        <v>Probabilistic</v>
      </c>
      <c r="BH2290" s="9" cm="1">
        <f t="array" ref="BH2290">MEDIAN(IF($AM$2:$AM$2385=AM2290,$AN$2:$AN$2385))</f>
        <v>0.73750000000000004</v>
      </c>
      <c r="BI2290" s="9" t="str" cm="1">
        <f t="array" ref="BI2290">LEFT(A2290, MIN(IFERROR(FIND({"_binarized","_clean","_converted"}, A2290), LEN(A2290)+1))-1)</f>
        <v>mux6</v>
      </c>
    </row>
    <row r="2291" spans="1:61" x14ac:dyDescent="0.25">
      <c r="A2291" t="s">
        <v>184</v>
      </c>
      <c r="B2291" s="6">
        <v>200</v>
      </c>
      <c r="C2291">
        <v>8</v>
      </c>
      <c r="D2291">
        <v>6</v>
      </c>
      <c r="E2291">
        <v>1</v>
      </c>
      <c r="F2291" s="1">
        <v>1</v>
      </c>
      <c r="G2291">
        <v>0</v>
      </c>
      <c r="H2291">
        <v>0</v>
      </c>
      <c r="I2291" s="1">
        <v>2.4999937500156251</v>
      </c>
      <c r="J2291" s="1">
        <v>-0.64230795585911127</v>
      </c>
      <c r="K2291" s="1">
        <v>3.7655390971576143E-2</v>
      </c>
      <c r="L2291" s="1">
        <v>15.6813</v>
      </c>
      <c r="M2291" s="1">
        <v>14.3848</v>
      </c>
      <c r="N2291" s="2">
        <v>0.28699999999999998</v>
      </c>
      <c r="O2291" s="2">
        <v>0.67800000000000005</v>
      </c>
      <c r="P2291" s="2">
        <v>1.9E-2</v>
      </c>
      <c r="Q2291" s="2">
        <v>0.38400000000000001</v>
      </c>
      <c r="R2291" s="2">
        <v>0.92</v>
      </c>
      <c r="S2291" s="2">
        <v>0.63</v>
      </c>
      <c r="T2291" s="2">
        <v>0</v>
      </c>
      <c r="U2291" s="2">
        <v>0</v>
      </c>
      <c r="V2291" s="2">
        <v>0</v>
      </c>
      <c r="W2291" s="2">
        <v>0.03</v>
      </c>
      <c r="X2291" s="2">
        <v>0.24099999999999999</v>
      </c>
      <c r="Y2291" s="2">
        <v>2.5000000000000001E-2</v>
      </c>
      <c r="Z2291" s="2">
        <v>0.01</v>
      </c>
      <c r="AA2291" s="2">
        <v>0.315</v>
      </c>
      <c r="AB2291" s="2">
        <v>0.94199999999999995</v>
      </c>
      <c r="AC2291" s="2">
        <v>0.81899999999999995</v>
      </c>
      <c r="AD2291" s="2">
        <v>0.21199999999999999</v>
      </c>
      <c r="AE2291" s="2">
        <v>0.70599999999999996</v>
      </c>
      <c r="AF2291" s="2">
        <v>0.03</v>
      </c>
      <c r="AG2291" s="2">
        <v>0.01</v>
      </c>
      <c r="AH2291" s="2">
        <v>0.33300000000000002</v>
      </c>
      <c r="AI2291" s="2">
        <v>0</v>
      </c>
      <c r="AJ2291" s="2">
        <v>0</v>
      </c>
      <c r="AK2291">
        <v>7332</v>
      </c>
      <c r="AL2291">
        <v>0.16</v>
      </c>
      <c r="AM2291" t="s">
        <v>63</v>
      </c>
      <c r="AN2291" s="3">
        <v>0.625</v>
      </c>
      <c r="AO2291" s="3">
        <v>7.4161984870956613E-2</v>
      </c>
      <c r="AP2291" s="3">
        <v>0.62293603320531099</v>
      </c>
      <c r="AQ2291" s="3">
        <v>7.4473066497027549E-2</v>
      </c>
      <c r="AR2291" s="3">
        <v>0.71050000000000002</v>
      </c>
      <c r="AS2291" s="3">
        <v>5.4804196919579051E-2</v>
      </c>
      <c r="AT2291" s="10">
        <v>1.8572807312011721E-3</v>
      </c>
      <c r="AU2291" s="1">
        <v>269.2890625</v>
      </c>
      <c r="AV2291" s="5">
        <v>107684.3132220796</v>
      </c>
      <c r="AW2291" s="9">
        <v>2.443289756774902E-2</v>
      </c>
      <c r="AX2291">
        <v>4</v>
      </c>
      <c r="AY2291" t="s">
        <v>50</v>
      </c>
      <c r="AZ2291" s="9">
        <f>AVERAGE(MainTable[[#This Row],[f1]:[f4]])</f>
        <v>0.5262</v>
      </c>
      <c r="BA2291" s="9">
        <f>AVERAGE(MainTable[[#This Row],[l1]:[l3]])</f>
        <v>0</v>
      </c>
      <c r="BB2291" s="9">
        <f>AVERAGE(MainTable[[#This Row],[n1]:[lsc]])</f>
        <v>0.26050000000000001</v>
      </c>
      <c r="BC2291" s="9">
        <f>AVERAGE(MainTable[[#This Row],[density]:[clsCoef]])</f>
        <v>0.51549999999999996</v>
      </c>
      <c r="BD2291" s="9">
        <f>AVERAGE(MainTable[[#This Row],[t2]:[t4]])</f>
        <v>0.12433333333333334</v>
      </c>
      <c r="BE2291" s="9">
        <f>AVERAGE(MainTable[[#This Row],[c1]:[c2]])</f>
        <v>0</v>
      </c>
      <c r="BF2291" s="9">
        <f>AVERAGE(MainTable[[#This Row],[n3]], MainTable[[#This Row],[n1]], MainTable[[#This Row],[n4]])</f>
        <v>2.1666666666666667E-2</v>
      </c>
      <c r="BG2291" s="9" t="str">
        <f>VLOOKUP(MainTable[[#This Row],[model]],ModelNames,4,FALSE)</f>
        <v>Probabilistic</v>
      </c>
      <c r="BH2291" s="9" cm="1">
        <f t="array" ref="BH2291">MEDIAN(IF($AM$2:$AM$2385=AM2291,$AN$2:$AN$2385))</f>
        <v>0.73750000000000004</v>
      </c>
      <c r="BI2291" s="9" t="str" cm="1">
        <f t="array" ref="BI2291">LEFT(A2291, MIN(IFERROR(FIND({"_binarized","_clean","_converted"}, A2291), LEN(A2291)+1))-1)</f>
        <v>prnn_crabs</v>
      </c>
    </row>
    <row r="2292" spans="1:61" x14ac:dyDescent="0.25">
      <c r="A2292" t="s">
        <v>163</v>
      </c>
      <c r="B2292" s="6">
        <v>128</v>
      </c>
      <c r="C2292">
        <v>7</v>
      </c>
      <c r="D2292">
        <v>6</v>
      </c>
      <c r="E2292">
        <v>0</v>
      </c>
      <c r="F2292" s="1">
        <v>1</v>
      </c>
      <c r="G2292">
        <v>0</v>
      </c>
      <c r="H2292">
        <v>0</v>
      </c>
      <c r="I2292" s="1">
        <v>1000000</v>
      </c>
      <c r="J2292" s="1">
        <v>-2</v>
      </c>
      <c r="K2292" s="1">
        <v>0</v>
      </c>
      <c r="L2292" s="1">
        <v>28.704899999999999</v>
      </c>
      <c r="M2292" s="1">
        <v>32.451799999999999</v>
      </c>
      <c r="N2292" s="2">
        <v>0.48399999999999999</v>
      </c>
      <c r="O2292" s="2">
        <v>0.88200000000000001</v>
      </c>
      <c r="P2292" s="2">
        <v>0.42899999999999999</v>
      </c>
      <c r="Q2292" s="2">
        <v>1</v>
      </c>
      <c r="R2292" s="2">
        <v>1</v>
      </c>
      <c r="S2292" s="2">
        <v>1</v>
      </c>
      <c r="T2292" s="2">
        <v>0.111</v>
      </c>
      <c r="U2292" s="2">
        <v>0.312</v>
      </c>
      <c r="V2292" s="2">
        <v>0.18</v>
      </c>
      <c r="W2292" s="2">
        <v>0.17599999999999999</v>
      </c>
      <c r="X2292" s="2">
        <v>0</v>
      </c>
      <c r="Y2292" s="2">
        <v>0</v>
      </c>
      <c r="Z2292" s="2">
        <v>3.9E-2</v>
      </c>
      <c r="AA2292" s="2">
        <v>0.5</v>
      </c>
      <c r="AB2292" s="2">
        <v>0.98399999999999999</v>
      </c>
      <c r="AC2292" s="2">
        <v>0.99199999999999999</v>
      </c>
      <c r="AD2292" s="2">
        <v>1</v>
      </c>
      <c r="AE2292" s="2">
        <v>0.94299999999999995</v>
      </c>
      <c r="AF2292" s="2">
        <v>4.7E-2</v>
      </c>
      <c r="AG2292" s="2">
        <v>4.7E-2</v>
      </c>
      <c r="AH2292" s="2">
        <v>1</v>
      </c>
      <c r="AI2292" s="2">
        <v>0</v>
      </c>
      <c r="AJ2292" s="2">
        <v>0</v>
      </c>
      <c r="AK2292">
        <v>1980</v>
      </c>
      <c r="AL2292">
        <v>0.13</v>
      </c>
      <c r="AM2292" t="s">
        <v>64</v>
      </c>
      <c r="AN2292" s="3">
        <v>0.62461538461538457</v>
      </c>
      <c r="AO2292" s="3">
        <v>5.447978833731007E-2</v>
      </c>
      <c r="AP2292" s="3">
        <v>0.62040588682524178</v>
      </c>
      <c r="AQ2292" s="3">
        <v>5.1411047539676409E-2</v>
      </c>
      <c r="AR2292" s="3">
        <v>0.72021696252465495</v>
      </c>
      <c r="AS2292" s="3">
        <v>8.0222808665279255E-2</v>
      </c>
      <c r="AT2292" s="10">
        <v>1.5320777893066411E-3</v>
      </c>
      <c r="AU2292" s="1">
        <v>300.94140625</v>
      </c>
      <c r="AV2292" s="5">
        <v>84852.088390911915</v>
      </c>
      <c r="AW2292" s="9">
        <v>1.4783382415771479E-2</v>
      </c>
      <c r="AX2292">
        <v>2</v>
      </c>
      <c r="AY2292" t="s">
        <v>50</v>
      </c>
      <c r="AZ2292" s="9">
        <f>AVERAGE(MainTable[[#This Row],[f1]:[f4]])</f>
        <v>0.86219999999999997</v>
      </c>
      <c r="BA2292" s="9">
        <f>AVERAGE(MainTable[[#This Row],[l1]:[l3]])</f>
        <v>0.20099999999999998</v>
      </c>
      <c r="BB2292" s="9">
        <f>AVERAGE(MainTable[[#This Row],[n1]:[lsc]])</f>
        <v>0.28316666666666662</v>
      </c>
      <c r="BC2292" s="9">
        <f>AVERAGE(MainTable[[#This Row],[density]:[clsCoef]])</f>
        <v>0.996</v>
      </c>
      <c r="BD2292" s="9">
        <f>AVERAGE(MainTable[[#This Row],[t2]:[t4]])</f>
        <v>0.36466666666666669</v>
      </c>
      <c r="BE2292" s="9">
        <f>AVERAGE(MainTable[[#This Row],[c1]:[c2]])</f>
        <v>0</v>
      </c>
      <c r="BF2292" s="9">
        <f>AVERAGE(MainTable[[#This Row],[n3]], MainTable[[#This Row],[n1]], MainTable[[#This Row],[n4]])</f>
        <v>7.166666666666667E-2</v>
      </c>
      <c r="BG2292" s="9" t="str">
        <f>VLOOKUP(MainTable[[#This Row],[model]],ModelNames,4,FALSE)</f>
        <v>Discriminant</v>
      </c>
      <c r="BH2292" s="9" cm="1">
        <f t="array" ref="BH2292">MEDIAN(IF($AM$2:$AM$2385=AM2292,$AN$2:$AN$2385))</f>
        <v>0.83860904466088915</v>
      </c>
      <c r="BI2292" s="9" t="str" cm="1">
        <f t="array" ref="BI2292">LEFT(A2292, MIN(IFERROR(FIND({"_binarized","_clean","_converted"}, A2292), LEN(A2292)+1))-1)</f>
        <v>mux6</v>
      </c>
    </row>
    <row r="2293" spans="1:61" x14ac:dyDescent="0.25">
      <c r="A2293" t="s">
        <v>67</v>
      </c>
      <c r="B2293" s="6">
        <v>58252</v>
      </c>
      <c r="C2293">
        <v>32</v>
      </c>
      <c r="D2293">
        <v>31</v>
      </c>
      <c r="E2293">
        <v>0</v>
      </c>
      <c r="F2293" s="1">
        <v>1</v>
      </c>
      <c r="G2293">
        <v>0</v>
      </c>
      <c r="H2293">
        <v>0</v>
      </c>
      <c r="I2293" s="1">
        <v>1000000</v>
      </c>
      <c r="J2293" s="1">
        <v>329.95674542419027</v>
      </c>
      <c r="K2293" s="1">
        <v>8.8295289005346831</v>
      </c>
      <c r="L2293" s="1">
        <v>117.48690000000001</v>
      </c>
      <c r="M2293" s="1">
        <v>30.499199999999998</v>
      </c>
      <c r="N2293" s="2">
        <v>0.51800000000000002</v>
      </c>
      <c r="O2293" s="2">
        <v>0.93200000000000005</v>
      </c>
      <c r="P2293" s="2">
        <v>0.72299999999999998</v>
      </c>
      <c r="Q2293" s="2">
        <v>0</v>
      </c>
      <c r="R2293" s="2">
        <v>0.999</v>
      </c>
      <c r="S2293" s="2">
        <v>0.996</v>
      </c>
      <c r="T2293" s="2">
        <v>0.184</v>
      </c>
      <c r="U2293" s="2">
        <v>0.36599999999999999</v>
      </c>
      <c r="V2293" s="2">
        <v>0.33600000000000002</v>
      </c>
      <c r="W2293" s="2">
        <v>0.22700000000000001</v>
      </c>
      <c r="X2293" s="2">
        <v>0.47599999999999998</v>
      </c>
      <c r="Y2293" s="2">
        <v>0.45600000000000002</v>
      </c>
      <c r="Z2293" s="2">
        <v>0.28499999999999998</v>
      </c>
      <c r="AA2293" s="2">
        <v>0.99299999999999999</v>
      </c>
      <c r="AB2293" s="2">
        <v>1</v>
      </c>
      <c r="AC2293" s="2">
        <v>0.99299999999999999</v>
      </c>
      <c r="AD2293" s="2">
        <v>0.63500000000000001</v>
      </c>
      <c r="AE2293" s="2">
        <v>0.95899999999999996</v>
      </c>
      <c r="AF2293" s="2">
        <v>2E-3</v>
      </c>
      <c r="AG2293" s="2">
        <v>2E-3</v>
      </c>
      <c r="AH2293" s="2">
        <v>0.83899999999999997</v>
      </c>
      <c r="AI2293" s="2">
        <v>0</v>
      </c>
      <c r="AJ2293" s="2">
        <v>0</v>
      </c>
      <c r="AK2293">
        <v>4351384</v>
      </c>
      <c r="AL2293">
        <v>441.27</v>
      </c>
      <c r="AM2293" t="s">
        <v>61</v>
      </c>
      <c r="AN2293" s="3">
        <v>0.62306869126155795</v>
      </c>
      <c r="AO2293" s="3">
        <v>1.9730267026240801E-3</v>
      </c>
      <c r="AP2293" s="3">
        <v>0.62163692822769046</v>
      </c>
      <c r="AQ2293" s="3">
        <v>1.486055418740951E-3</v>
      </c>
      <c r="AR2293" s="3">
        <v>0.66586415647216701</v>
      </c>
      <c r="AS2293" s="3">
        <v>3.350858301069474E-3</v>
      </c>
      <c r="AT2293" s="10">
        <v>3.1636953353881843E-2</v>
      </c>
      <c r="AU2293" s="1">
        <v>618.61328125</v>
      </c>
      <c r="AV2293" s="5">
        <v>1841359.354308753</v>
      </c>
      <c r="AW2293" s="9">
        <v>0.23509860038757319</v>
      </c>
      <c r="AX2293">
        <v>4</v>
      </c>
      <c r="AY2293" t="s">
        <v>50</v>
      </c>
      <c r="AZ2293" s="9">
        <f>AVERAGE(MainTable[[#This Row],[f1]:[f4]])</f>
        <v>0.73</v>
      </c>
      <c r="BA2293" s="9">
        <f>AVERAGE(MainTable[[#This Row],[l1]:[l3]])</f>
        <v>0.29533333333333339</v>
      </c>
      <c r="BB2293" s="9">
        <f>AVERAGE(MainTable[[#This Row],[n1]:[lsc]])</f>
        <v>0.57283333333333331</v>
      </c>
      <c r="BC2293" s="9">
        <f>AVERAGE(MainTable[[#This Row],[density]:[clsCoef]])</f>
        <v>0.81400000000000006</v>
      </c>
      <c r="BD2293" s="9">
        <f>AVERAGE(MainTable[[#This Row],[t2]:[t4]])</f>
        <v>0.28099999999999997</v>
      </c>
      <c r="BE2293" s="9">
        <f>AVERAGE(MainTable[[#This Row],[c1]:[c2]])</f>
        <v>0</v>
      </c>
      <c r="BF2293" s="9">
        <f>AVERAGE(MainTable[[#This Row],[n3]], MainTable[[#This Row],[n1]], MainTable[[#This Row],[n4]])</f>
        <v>0.32266666666666666</v>
      </c>
      <c r="BG2293" s="9" t="str">
        <f>VLOOKUP(MainTable[[#This Row],[model]],ModelNames,4,FALSE)</f>
        <v>Discriminant</v>
      </c>
      <c r="BH2293" s="9" cm="1">
        <f t="array" ref="BH2293">MEDIAN(IF($AM$2:$AM$2385=AM2293,$AN$2:$AN$2385))</f>
        <v>0.82848361206198695</v>
      </c>
      <c r="BI2293" s="9" t="str" cm="1">
        <f t="array" ref="BI2293">LEFT(A2293, MIN(IFERROR(FIND({"_binarized","_clean","_converted"}, A2293), LEN(A2293)+1))-1)</f>
        <v>albert</v>
      </c>
    </row>
    <row r="2294" spans="1:61" x14ac:dyDescent="0.25">
      <c r="A2294" t="s">
        <v>69</v>
      </c>
      <c r="B2294" s="6">
        <v>50</v>
      </c>
      <c r="C2294">
        <v>5</v>
      </c>
      <c r="D2294">
        <v>2</v>
      </c>
      <c r="E2294">
        <v>2</v>
      </c>
      <c r="F2294" s="1">
        <v>1</v>
      </c>
      <c r="G2294">
        <v>0</v>
      </c>
      <c r="H2294">
        <v>0</v>
      </c>
      <c r="I2294" s="1">
        <v>1000000</v>
      </c>
      <c r="J2294" s="1">
        <v>4.0165774971014416</v>
      </c>
      <c r="K2294" s="1">
        <v>2.1140468542441688</v>
      </c>
      <c r="L2294" s="1">
        <v>14.636699999999999</v>
      </c>
      <c r="M2294" s="1">
        <v>14.636699999999999</v>
      </c>
      <c r="N2294" s="2">
        <v>0.41199999999999998</v>
      </c>
      <c r="O2294" s="2">
        <v>0.74299999999999999</v>
      </c>
      <c r="P2294" s="2">
        <v>0.54200000000000004</v>
      </c>
      <c r="Q2294" s="2">
        <v>0.183</v>
      </c>
      <c r="R2294" s="2">
        <v>0.76</v>
      </c>
      <c r="S2294" s="2">
        <v>0.66</v>
      </c>
      <c r="T2294" s="2">
        <v>8.7999999999999995E-2</v>
      </c>
      <c r="U2294" s="2">
        <v>0.34</v>
      </c>
      <c r="V2294" s="2">
        <v>0.26</v>
      </c>
      <c r="W2294" s="2">
        <v>0.22</v>
      </c>
      <c r="X2294" s="2">
        <v>0.32800000000000001</v>
      </c>
      <c r="Y2294" s="2">
        <v>0.5</v>
      </c>
      <c r="Z2294" s="2">
        <v>0.22</v>
      </c>
      <c r="AA2294" s="2">
        <v>0.62</v>
      </c>
      <c r="AB2294" s="2">
        <v>0.95499999999999996</v>
      </c>
      <c r="AC2294" s="2">
        <v>0.753</v>
      </c>
      <c r="AD2294" s="2">
        <v>0.20399999999999999</v>
      </c>
      <c r="AE2294" s="2">
        <v>0.61499999999999999</v>
      </c>
      <c r="AF2294" s="2">
        <v>0.04</v>
      </c>
      <c r="AG2294" s="2">
        <v>0.04</v>
      </c>
      <c r="AH2294" s="2">
        <v>1</v>
      </c>
      <c r="AI2294" s="2">
        <v>0</v>
      </c>
      <c r="AJ2294" s="2">
        <v>0</v>
      </c>
      <c r="AK2294">
        <v>2187</v>
      </c>
      <c r="AL2294">
        <v>0.9</v>
      </c>
      <c r="AM2294" t="s">
        <v>51</v>
      </c>
      <c r="AN2294" s="3">
        <v>0.62000000000000011</v>
      </c>
      <c r="AO2294" s="3">
        <v>7.4833147735478805E-2</v>
      </c>
      <c r="AP2294" s="3">
        <v>0.55622710622710614</v>
      </c>
      <c r="AQ2294" s="3">
        <v>0.12450387260010461</v>
      </c>
      <c r="AT2294" s="10">
        <v>1.9845962524414058E-3</v>
      </c>
      <c r="AU2294" s="1">
        <v>246.6328125</v>
      </c>
      <c r="AV2294" s="5">
        <v>25194.041326285442</v>
      </c>
      <c r="AW2294" s="9">
        <v>5.0154685974121087E-2</v>
      </c>
      <c r="AX2294">
        <v>12</v>
      </c>
      <c r="AY2294" t="s">
        <v>50</v>
      </c>
      <c r="AZ2294" s="9">
        <f>AVERAGE(MainTable[[#This Row],[f1]:[f4]])</f>
        <v>0.57760000000000011</v>
      </c>
      <c r="BA2294" s="9">
        <f>AVERAGE(MainTable[[#This Row],[l1]:[l3]])</f>
        <v>0.22933333333333336</v>
      </c>
      <c r="BB2294" s="9">
        <f>AVERAGE(MainTable[[#This Row],[n1]:[lsc]])</f>
        <v>0.47383333333333333</v>
      </c>
      <c r="BC2294" s="9">
        <f>AVERAGE(MainTable[[#This Row],[density]:[clsCoef]])</f>
        <v>0.47849999999999998</v>
      </c>
      <c r="BD2294" s="9">
        <f>AVERAGE(MainTable[[#This Row],[t2]:[t4]])</f>
        <v>0.36000000000000004</v>
      </c>
      <c r="BE2294" s="9">
        <f>AVERAGE(MainTable[[#This Row],[c1]:[c2]])</f>
        <v>0</v>
      </c>
      <c r="BF2294" s="9">
        <f>AVERAGE(MainTable[[#This Row],[n3]], MainTable[[#This Row],[n1]], MainTable[[#This Row],[n4]])</f>
        <v>0.3133333333333333</v>
      </c>
      <c r="BG2294" s="9" t="str">
        <f>VLOOKUP(MainTable[[#This Row],[model]],ModelNames,4,FALSE)</f>
        <v>Kernel/SVM</v>
      </c>
      <c r="BH2294" s="9" cm="1">
        <f t="array" ref="BH2294">MEDIAN(IF($AM$2:$AM$2385=AM2294,$AN$2:$AN$2385))</f>
        <v>0.87225452196382425</v>
      </c>
      <c r="BI2294" s="9" t="str" cm="1">
        <f t="array" ref="BI2294">LEFT(A2294, MIN(IFERROR(FIND({"_binarized","_clean","_converted"}, A2294), LEN(A2294)+1))-1)</f>
        <v>analcatdata_aids</v>
      </c>
    </row>
    <row r="2295" spans="1:61" x14ac:dyDescent="0.25">
      <c r="A2295" t="s">
        <v>69</v>
      </c>
      <c r="B2295" s="6">
        <v>50</v>
      </c>
      <c r="C2295">
        <v>5</v>
      </c>
      <c r="D2295">
        <v>2</v>
      </c>
      <c r="E2295">
        <v>2</v>
      </c>
      <c r="F2295" s="1">
        <v>1</v>
      </c>
      <c r="G2295">
        <v>0</v>
      </c>
      <c r="H2295">
        <v>0</v>
      </c>
      <c r="I2295" s="1">
        <v>1000000</v>
      </c>
      <c r="J2295" s="1">
        <v>4.0165774971014416</v>
      </c>
      <c r="K2295" s="1">
        <v>2.1140468542441688</v>
      </c>
      <c r="L2295" s="1">
        <v>14.636699999999999</v>
      </c>
      <c r="M2295" s="1">
        <v>14.636699999999999</v>
      </c>
      <c r="N2295" s="2">
        <v>0.41199999999999998</v>
      </c>
      <c r="O2295" s="2">
        <v>0.74299999999999999</v>
      </c>
      <c r="P2295" s="2">
        <v>0.54200000000000004</v>
      </c>
      <c r="Q2295" s="2">
        <v>0.183</v>
      </c>
      <c r="R2295" s="2">
        <v>0.76</v>
      </c>
      <c r="S2295" s="2">
        <v>0.66</v>
      </c>
      <c r="T2295" s="2">
        <v>8.7999999999999995E-2</v>
      </c>
      <c r="U2295" s="2">
        <v>0.34</v>
      </c>
      <c r="V2295" s="2">
        <v>0.26</v>
      </c>
      <c r="W2295" s="2">
        <v>0.22</v>
      </c>
      <c r="X2295" s="2">
        <v>0.32800000000000001</v>
      </c>
      <c r="Y2295" s="2">
        <v>0.5</v>
      </c>
      <c r="Z2295" s="2">
        <v>0.22</v>
      </c>
      <c r="AA2295" s="2">
        <v>0.62</v>
      </c>
      <c r="AB2295" s="2">
        <v>0.95499999999999996</v>
      </c>
      <c r="AC2295" s="2">
        <v>0.753</v>
      </c>
      <c r="AD2295" s="2">
        <v>0.20399999999999999</v>
      </c>
      <c r="AE2295" s="2">
        <v>0.61499999999999999</v>
      </c>
      <c r="AF2295" s="2">
        <v>0.04</v>
      </c>
      <c r="AG2295" s="2">
        <v>0.04</v>
      </c>
      <c r="AH2295" s="2">
        <v>1</v>
      </c>
      <c r="AI2295" s="2">
        <v>0</v>
      </c>
      <c r="AJ2295" s="2">
        <v>0</v>
      </c>
      <c r="AK2295">
        <v>2187</v>
      </c>
      <c r="AL2295">
        <v>0.9</v>
      </c>
      <c r="AM2295" t="s">
        <v>61</v>
      </c>
      <c r="AN2295" s="3">
        <v>0.62</v>
      </c>
      <c r="AO2295" s="3">
        <v>7.4833147735478805E-2</v>
      </c>
      <c r="AP2295" s="3">
        <v>0.56813186813186811</v>
      </c>
      <c r="AQ2295" s="3">
        <v>0.1236780518768012</v>
      </c>
      <c r="AR2295" s="3">
        <v>0.46400000000000002</v>
      </c>
      <c r="AS2295" s="3">
        <v>0.1148216007552586</v>
      </c>
      <c r="AT2295" s="10">
        <v>1.9927024841308589E-3</v>
      </c>
      <c r="AU2295" s="1">
        <v>247.9453125</v>
      </c>
      <c r="AV2295" s="5">
        <v>25091.553003110788</v>
      </c>
      <c r="AW2295" s="9">
        <v>2.7932882308959961E-2</v>
      </c>
      <c r="AX2295">
        <v>4</v>
      </c>
      <c r="AY2295" t="s">
        <v>50</v>
      </c>
      <c r="AZ2295" s="9">
        <f>AVERAGE(MainTable[[#This Row],[f1]:[f4]])</f>
        <v>0.57760000000000011</v>
      </c>
      <c r="BA2295" s="9">
        <f>AVERAGE(MainTable[[#This Row],[l1]:[l3]])</f>
        <v>0.22933333333333336</v>
      </c>
      <c r="BB2295" s="9">
        <f>AVERAGE(MainTable[[#This Row],[n1]:[lsc]])</f>
        <v>0.47383333333333333</v>
      </c>
      <c r="BC2295" s="9">
        <f>AVERAGE(MainTable[[#This Row],[density]:[clsCoef]])</f>
        <v>0.47849999999999998</v>
      </c>
      <c r="BD2295" s="9">
        <f>AVERAGE(MainTable[[#This Row],[t2]:[t4]])</f>
        <v>0.36000000000000004</v>
      </c>
      <c r="BE2295" s="9">
        <f>AVERAGE(MainTable[[#This Row],[c1]:[c2]])</f>
        <v>0</v>
      </c>
      <c r="BF2295" s="9">
        <f>AVERAGE(MainTable[[#This Row],[n3]], MainTable[[#This Row],[n1]], MainTable[[#This Row],[n4]])</f>
        <v>0.3133333333333333</v>
      </c>
      <c r="BG2295" s="9" t="str">
        <f>VLOOKUP(MainTable[[#This Row],[model]],ModelNames,4,FALSE)</f>
        <v>Discriminant</v>
      </c>
      <c r="BH2295" s="9" cm="1">
        <f t="array" ref="BH2295">MEDIAN(IF($AM$2:$AM$2385=AM2295,$AN$2:$AN$2385))</f>
        <v>0.82848361206198695</v>
      </c>
      <c r="BI2295" s="9" t="str" cm="1">
        <f t="array" ref="BI2295">LEFT(A2295, MIN(IFERROR(FIND({"_binarized","_clean","_converted"}, A2295), LEN(A2295)+1))-1)</f>
        <v>analcatdata_aids</v>
      </c>
    </row>
    <row r="2296" spans="1:61" x14ac:dyDescent="0.25">
      <c r="A2296" t="s">
        <v>107</v>
      </c>
      <c r="B2296" s="6">
        <v>566602</v>
      </c>
      <c r="C2296">
        <v>11</v>
      </c>
      <c r="D2296">
        <v>10</v>
      </c>
      <c r="E2296">
        <v>0</v>
      </c>
      <c r="F2296" s="1">
        <v>1</v>
      </c>
      <c r="G2296">
        <v>0</v>
      </c>
      <c r="H2296">
        <v>0</v>
      </c>
      <c r="I2296" s="1">
        <v>1000000</v>
      </c>
      <c r="J2296" s="1">
        <v>1.239775913546852</v>
      </c>
      <c r="K2296" s="1">
        <v>0.9460835840902202</v>
      </c>
      <c r="L2296" s="1">
        <v>47.161200000000001</v>
      </c>
      <c r="M2296" s="1">
        <v>26.5669</v>
      </c>
      <c r="N2296" s="2">
        <v>0.47599999999999998</v>
      </c>
      <c r="O2296" s="2">
        <v>0.95499999999999996</v>
      </c>
      <c r="P2296" s="2">
        <v>0.74</v>
      </c>
      <c r="Q2296" s="2">
        <v>0.19400000000000001</v>
      </c>
      <c r="R2296" s="2">
        <v>0.96899999999999997</v>
      </c>
      <c r="S2296" s="2">
        <v>0.96499999999999997</v>
      </c>
      <c r="T2296" s="2">
        <v>0.157</v>
      </c>
      <c r="U2296" s="2">
        <v>0.38</v>
      </c>
      <c r="V2296" s="2">
        <v>0.35399999999999998</v>
      </c>
      <c r="W2296" s="2">
        <v>0.122</v>
      </c>
      <c r="X2296" s="2">
        <v>0.379</v>
      </c>
      <c r="Y2296" s="2">
        <v>0.216</v>
      </c>
      <c r="Z2296" s="2">
        <v>0.245</v>
      </c>
      <c r="AA2296" s="2">
        <v>0.67500000000000004</v>
      </c>
      <c r="AB2296" s="2">
        <v>1</v>
      </c>
      <c r="AC2296" s="2">
        <v>0.95799999999999996</v>
      </c>
      <c r="AD2296" s="2">
        <v>0.46400000000000002</v>
      </c>
      <c r="AE2296" s="2">
        <v>0.89300000000000002</v>
      </c>
      <c r="AF2296" s="2">
        <v>1E-3</v>
      </c>
      <c r="AG2296" s="2">
        <v>1E-3</v>
      </c>
      <c r="AH2296" s="2">
        <v>0.8</v>
      </c>
      <c r="AI2296" s="2">
        <v>0</v>
      </c>
      <c r="AJ2296" s="2">
        <v>0</v>
      </c>
      <c r="AK2296">
        <v>104203820</v>
      </c>
      <c r="AL2296">
        <v>297.32</v>
      </c>
      <c r="AM2296" t="s">
        <v>56</v>
      </c>
      <c r="AN2296" s="3">
        <v>0.61770519654015332</v>
      </c>
      <c r="AO2296" s="3">
        <v>1.2465788005720289E-3</v>
      </c>
      <c r="AP2296" s="3">
        <v>0.61758013477289986</v>
      </c>
      <c r="AQ2296" s="3">
        <v>1.234409514776848E-3</v>
      </c>
      <c r="AR2296" s="3">
        <v>0.66124001107566421</v>
      </c>
      <c r="AS2296" s="3">
        <v>1.8166486038941241E-3</v>
      </c>
      <c r="AT2296" s="10">
        <v>1.24821662902832E-2</v>
      </c>
      <c r="AU2296" s="1">
        <v>687.06640625</v>
      </c>
      <c r="AV2296" s="5">
        <v>45393162.278335936</v>
      </c>
      <c r="AW2296" s="9">
        <v>0.71277809143066406</v>
      </c>
      <c r="AX2296">
        <v>10</v>
      </c>
      <c r="AY2296" t="s">
        <v>50</v>
      </c>
      <c r="AZ2296" s="9">
        <f>AVERAGE(MainTable[[#This Row],[f1]:[f4]])</f>
        <v>0.76459999999999995</v>
      </c>
      <c r="BA2296" s="9">
        <f>AVERAGE(MainTable[[#This Row],[l1]:[l3]])</f>
        <v>0.29699999999999999</v>
      </c>
      <c r="BB2296" s="9">
        <f>AVERAGE(MainTable[[#This Row],[n1]:[lsc]])</f>
        <v>0.4395</v>
      </c>
      <c r="BC2296" s="9">
        <f>AVERAGE(MainTable[[#This Row],[density]:[clsCoef]])</f>
        <v>0.71099999999999997</v>
      </c>
      <c r="BD2296" s="9">
        <f>AVERAGE(MainTable[[#This Row],[t2]:[t4]])</f>
        <v>0.26733333333333337</v>
      </c>
      <c r="BE2296" s="9">
        <f>AVERAGE(MainTable[[#This Row],[c1]:[c2]])</f>
        <v>0</v>
      </c>
      <c r="BF2296" s="9">
        <f>AVERAGE(MainTable[[#This Row],[n3]], MainTable[[#This Row],[n1]], MainTable[[#This Row],[n4]])</f>
        <v>0.19433333333333333</v>
      </c>
      <c r="BG2296" s="9" t="str">
        <f>VLOOKUP(MainTable[[#This Row],[model]],ModelNames,4,FALSE)</f>
        <v>Linear</v>
      </c>
      <c r="BH2296" s="9" cm="1">
        <f t="array" ref="BH2296">MEDIAN(IF($AM$2:$AM$2385=AM2296,$AN$2:$AN$2385))</f>
        <v>0.85279999999999989</v>
      </c>
      <c r="BI2296" s="9" t="str" cm="1">
        <f t="array" ref="BI2296">LEFT(A2296, MIN(IFERROR(FIND({"_binarized","_clean","_converted"}, A2296), LEN(A2296)+1))-1)</f>
        <v>covertype</v>
      </c>
    </row>
    <row r="2297" spans="1:61" x14ac:dyDescent="0.25">
      <c r="A2297" t="s">
        <v>107</v>
      </c>
      <c r="B2297" s="6">
        <v>566602</v>
      </c>
      <c r="C2297">
        <v>11</v>
      </c>
      <c r="D2297">
        <v>10</v>
      </c>
      <c r="E2297">
        <v>0</v>
      </c>
      <c r="F2297" s="1">
        <v>1</v>
      </c>
      <c r="G2297">
        <v>0</v>
      </c>
      <c r="H2297">
        <v>0</v>
      </c>
      <c r="I2297" s="1">
        <v>1000000</v>
      </c>
      <c r="J2297" s="1">
        <v>1.239775913546852</v>
      </c>
      <c r="K2297" s="1">
        <v>0.9460835840902202</v>
      </c>
      <c r="L2297" s="1">
        <v>47.161200000000001</v>
      </c>
      <c r="M2297" s="1">
        <v>26.5669</v>
      </c>
      <c r="N2297" s="2">
        <v>0.47599999999999998</v>
      </c>
      <c r="O2297" s="2">
        <v>0.95499999999999996</v>
      </c>
      <c r="P2297" s="2">
        <v>0.74</v>
      </c>
      <c r="Q2297" s="2">
        <v>0.19400000000000001</v>
      </c>
      <c r="R2297" s="2">
        <v>0.96899999999999997</v>
      </c>
      <c r="S2297" s="2">
        <v>0.96499999999999997</v>
      </c>
      <c r="T2297" s="2">
        <v>0.157</v>
      </c>
      <c r="U2297" s="2">
        <v>0.38</v>
      </c>
      <c r="V2297" s="2">
        <v>0.35399999999999998</v>
      </c>
      <c r="W2297" s="2">
        <v>0.122</v>
      </c>
      <c r="X2297" s="2">
        <v>0.379</v>
      </c>
      <c r="Y2297" s="2">
        <v>0.216</v>
      </c>
      <c r="Z2297" s="2">
        <v>0.245</v>
      </c>
      <c r="AA2297" s="2">
        <v>0.67500000000000004</v>
      </c>
      <c r="AB2297" s="2">
        <v>1</v>
      </c>
      <c r="AC2297" s="2">
        <v>0.95799999999999996</v>
      </c>
      <c r="AD2297" s="2">
        <v>0.46400000000000002</v>
      </c>
      <c r="AE2297" s="2">
        <v>0.89300000000000002</v>
      </c>
      <c r="AF2297" s="2">
        <v>1E-3</v>
      </c>
      <c r="AG2297" s="2">
        <v>1E-3</v>
      </c>
      <c r="AH2297" s="2">
        <v>0.8</v>
      </c>
      <c r="AI2297" s="2">
        <v>0</v>
      </c>
      <c r="AJ2297" s="2">
        <v>0</v>
      </c>
      <c r="AK2297">
        <v>104203820</v>
      </c>
      <c r="AL2297">
        <v>297.32</v>
      </c>
      <c r="AM2297" t="s">
        <v>64</v>
      </c>
      <c r="AN2297" s="3">
        <v>0.61747575817201406</v>
      </c>
      <c r="AO2297" s="3">
        <v>1.3153508745720171E-3</v>
      </c>
      <c r="AP2297" s="3">
        <v>0.6173286772268034</v>
      </c>
      <c r="AQ2297" s="3">
        <v>1.3030931267791689E-3</v>
      </c>
      <c r="AR2297" s="3">
        <v>0.66132549865811063</v>
      </c>
      <c r="AS2297" s="3">
        <v>1.8169615127948771E-3</v>
      </c>
      <c r="AT2297" s="10">
        <v>6.0033798217773438E-3</v>
      </c>
      <c r="AU2297" s="1">
        <v>695.046875</v>
      </c>
      <c r="AV2297" s="5">
        <v>94381001.505957112</v>
      </c>
      <c r="AW2297" s="9">
        <v>0.14566564559936521</v>
      </c>
      <c r="AX2297">
        <v>2</v>
      </c>
      <c r="AY2297" t="s">
        <v>50</v>
      </c>
      <c r="AZ2297" s="9">
        <f>AVERAGE(MainTable[[#This Row],[f1]:[f4]])</f>
        <v>0.76459999999999995</v>
      </c>
      <c r="BA2297" s="9">
        <f>AVERAGE(MainTable[[#This Row],[l1]:[l3]])</f>
        <v>0.29699999999999999</v>
      </c>
      <c r="BB2297" s="9">
        <f>AVERAGE(MainTable[[#This Row],[n1]:[lsc]])</f>
        <v>0.4395</v>
      </c>
      <c r="BC2297" s="9">
        <f>AVERAGE(MainTable[[#This Row],[density]:[clsCoef]])</f>
        <v>0.71099999999999997</v>
      </c>
      <c r="BD2297" s="9">
        <f>AVERAGE(MainTable[[#This Row],[t2]:[t4]])</f>
        <v>0.26733333333333337</v>
      </c>
      <c r="BE2297" s="9">
        <f>AVERAGE(MainTable[[#This Row],[c1]:[c2]])</f>
        <v>0</v>
      </c>
      <c r="BF2297" s="9">
        <f>AVERAGE(MainTable[[#This Row],[n3]], MainTable[[#This Row],[n1]], MainTable[[#This Row],[n4]])</f>
        <v>0.19433333333333333</v>
      </c>
      <c r="BG2297" s="9" t="str">
        <f>VLOOKUP(MainTable[[#This Row],[model]],ModelNames,4,FALSE)</f>
        <v>Discriminant</v>
      </c>
      <c r="BH2297" s="9" cm="1">
        <f t="array" ref="BH2297">MEDIAN(IF($AM$2:$AM$2385=AM2297,$AN$2:$AN$2385))</f>
        <v>0.83860904466088915</v>
      </c>
      <c r="BI2297" s="9" t="str" cm="1">
        <f t="array" ref="BI2297">LEFT(A2297, MIN(IFERROR(FIND({"_binarized","_clean","_converted"}, A2297), LEN(A2297)+1))-1)</f>
        <v>covertype</v>
      </c>
    </row>
    <row r="2298" spans="1:61" x14ac:dyDescent="0.25">
      <c r="A2298" t="s">
        <v>114</v>
      </c>
      <c r="B2298" s="6">
        <v>71090</v>
      </c>
      <c r="C2298">
        <v>8</v>
      </c>
      <c r="D2298">
        <v>7</v>
      </c>
      <c r="E2298">
        <v>0</v>
      </c>
      <c r="F2298" s="1">
        <v>1</v>
      </c>
      <c r="G2298">
        <v>0</v>
      </c>
      <c r="H2298">
        <v>0</v>
      </c>
      <c r="I2298" s="1">
        <v>1000000</v>
      </c>
      <c r="J2298" s="1">
        <v>218.1587672413921</v>
      </c>
      <c r="K2298" s="1">
        <v>5.8006564740737678</v>
      </c>
      <c r="L2298" s="1">
        <v>112.23260000000001</v>
      </c>
      <c r="M2298" s="1">
        <v>93.659099999999995</v>
      </c>
      <c r="N2298" s="2">
        <v>0.505</v>
      </c>
      <c r="O2298" s="2">
        <v>0.93300000000000005</v>
      </c>
      <c r="P2298" s="2">
        <v>0.82299999999999995</v>
      </c>
      <c r="Q2298" s="2">
        <v>9.8000000000000004E-2</v>
      </c>
      <c r="R2298" s="2">
        <v>0.999</v>
      </c>
      <c r="S2298" s="2">
        <v>0.998</v>
      </c>
      <c r="T2298" s="2">
        <v>0.20100000000000001</v>
      </c>
      <c r="U2298" s="2">
        <v>0.40500000000000003</v>
      </c>
      <c r="V2298" s="2">
        <v>0.375</v>
      </c>
      <c r="W2298" s="2">
        <v>0.23200000000000001</v>
      </c>
      <c r="X2298" s="2">
        <v>0.42099999999999999</v>
      </c>
      <c r="Y2298" s="2">
        <v>0.46300000000000002</v>
      </c>
      <c r="Z2298" s="2">
        <v>0.39</v>
      </c>
      <c r="AA2298" s="2">
        <v>0.75800000000000001</v>
      </c>
      <c r="AB2298" s="2">
        <v>1</v>
      </c>
      <c r="AC2298" s="2">
        <v>0.86899999999999999</v>
      </c>
      <c r="AD2298" s="2">
        <v>0.35899999999999999</v>
      </c>
      <c r="AE2298" s="2">
        <v>0.78100000000000003</v>
      </c>
      <c r="AF2298" s="2">
        <v>0</v>
      </c>
      <c r="AG2298" s="2">
        <v>0</v>
      </c>
      <c r="AH2298" s="2">
        <v>1</v>
      </c>
      <c r="AI2298" s="2">
        <v>0</v>
      </c>
      <c r="AJ2298" s="2">
        <v>0</v>
      </c>
      <c r="AK2298">
        <v>1337255</v>
      </c>
      <c r="AL2298">
        <v>544.03</v>
      </c>
      <c r="AM2298" t="s">
        <v>55</v>
      </c>
      <c r="AN2298" s="3">
        <v>0.608580672387115</v>
      </c>
      <c r="AO2298" s="3">
        <v>2.478051704439042E-3</v>
      </c>
      <c r="AP2298" s="3">
        <v>0.60570575531689319</v>
      </c>
      <c r="AQ2298" s="3">
        <v>2.548518861489366E-3</v>
      </c>
      <c r="AR2298" s="3">
        <v>0.64738998455435826</v>
      </c>
      <c r="AS2298" s="3">
        <v>1.081417145650484E-3</v>
      </c>
      <c r="AT2298" s="10">
        <v>8.1374645233154297E-3</v>
      </c>
      <c r="AU2298" s="1">
        <v>369.93359375</v>
      </c>
      <c r="AV2298" s="5">
        <v>8736136.3968240023</v>
      </c>
      <c r="AW2298" s="9">
        <v>1.5963671207427981</v>
      </c>
      <c r="AX2298">
        <v>16</v>
      </c>
      <c r="AY2298" t="s">
        <v>50</v>
      </c>
      <c r="AZ2298" s="9">
        <f>AVERAGE(MainTable[[#This Row],[f1]:[f4]])</f>
        <v>0.7702</v>
      </c>
      <c r="BA2298" s="9">
        <f>AVERAGE(MainTable[[#This Row],[l1]:[l3]])</f>
        <v>0.32700000000000001</v>
      </c>
      <c r="BB2298" s="9">
        <f>AVERAGE(MainTable[[#This Row],[n1]:[lsc]])</f>
        <v>0.54400000000000004</v>
      </c>
      <c r="BC2298" s="9">
        <f>AVERAGE(MainTable[[#This Row],[density]:[clsCoef]])</f>
        <v>0.61399999999999999</v>
      </c>
      <c r="BD2298" s="9">
        <f>AVERAGE(MainTable[[#This Row],[t2]:[t4]])</f>
        <v>0.33333333333333331</v>
      </c>
      <c r="BE2298" s="9">
        <f>AVERAGE(MainTable[[#This Row],[c1]:[c2]])</f>
        <v>0</v>
      </c>
      <c r="BF2298" s="9">
        <f>AVERAGE(MainTable[[#This Row],[n3]], MainTable[[#This Row],[n1]], MainTable[[#This Row],[n4]])</f>
        <v>0.36166666666666664</v>
      </c>
      <c r="BG2298" s="9" t="str">
        <f>VLOOKUP(MainTable[[#This Row],[model]],ModelNames,4,FALSE)</f>
        <v>Tree Ensemble</v>
      </c>
      <c r="BH2298" s="9" cm="1">
        <f t="array" ref="BH2298">MEDIAN(IF($AM$2:$AM$2385=AM2298,$AN$2:$AN$2385))</f>
        <v>0.88267425723439863</v>
      </c>
      <c r="BI2298" s="9" t="str" cm="1">
        <f t="array" ref="BI2298">LEFT(A2298, MIN(IFERROR(FIND({"_binarized","_clean","_converted"}, A2298), LEN(A2298)+1))-1)</f>
        <v>diabetes130US</v>
      </c>
    </row>
    <row r="2299" spans="1:61" x14ac:dyDescent="0.25">
      <c r="A2299" t="s">
        <v>114</v>
      </c>
      <c r="B2299" s="6">
        <v>71090</v>
      </c>
      <c r="C2299">
        <v>8</v>
      </c>
      <c r="D2299">
        <v>7</v>
      </c>
      <c r="E2299">
        <v>0</v>
      </c>
      <c r="F2299" s="1">
        <v>1</v>
      </c>
      <c r="G2299">
        <v>0</v>
      </c>
      <c r="H2299">
        <v>0</v>
      </c>
      <c r="I2299" s="1">
        <v>1000000</v>
      </c>
      <c r="J2299" s="1">
        <v>218.1587672413921</v>
      </c>
      <c r="K2299" s="1">
        <v>5.8006564740737678</v>
      </c>
      <c r="L2299" s="1">
        <v>112.23260000000001</v>
      </c>
      <c r="M2299" s="1">
        <v>93.659099999999995</v>
      </c>
      <c r="N2299" s="2">
        <v>0.505</v>
      </c>
      <c r="O2299" s="2">
        <v>0.93300000000000005</v>
      </c>
      <c r="P2299" s="2">
        <v>0.82299999999999995</v>
      </c>
      <c r="Q2299" s="2">
        <v>9.8000000000000004E-2</v>
      </c>
      <c r="R2299" s="2">
        <v>0.999</v>
      </c>
      <c r="S2299" s="2">
        <v>0.998</v>
      </c>
      <c r="T2299" s="2">
        <v>0.20100000000000001</v>
      </c>
      <c r="U2299" s="2">
        <v>0.40500000000000003</v>
      </c>
      <c r="V2299" s="2">
        <v>0.375</v>
      </c>
      <c r="W2299" s="2">
        <v>0.23200000000000001</v>
      </c>
      <c r="X2299" s="2">
        <v>0.42099999999999999</v>
      </c>
      <c r="Y2299" s="2">
        <v>0.46300000000000002</v>
      </c>
      <c r="Z2299" s="2">
        <v>0.39</v>
      </c>
      <c r="AA2299" s="2">
        <v>0.75800000000000001</v>
      </c>
      <c r="AB2299" s="2">
        <v>1</v>
      </c>
      <c r="AC2299" s="2">
        <v>0.86899999999999999</v>
      </c>
      <c r="AD2299" s="2">
        <v>0.35899999999999999</v>
      </c>
      <c r="AE2299" s="2">
        <v>0.78100000000000003</v>
      </c>
      <c r="AF2299" s="2">
        <v>0</v>
      </c>
      <c r="AG2299" s="2">
        <v>0</v>
      </c>
      <c r="AH2299" s="2">
        <v>1</v>
      </c>
      <c r="AI2299" s="2">
        <v>0</v>
      </c>
      <c r="AJ2299" s="2">
        <v>0</v>
      </c>
      <c r="AK2299">
        <v>1337255</v>
      </c>
      <c r="AL2299">
        <v>544.03</v>
      </c>
      <c r="AM2299" t="s">
        <v>59</v>
      </c>
      <c r="AN2299" s="3">
        <v>0.60808833872555912</v>
      </c>
      <c r="AO2299" s="3">
        <v>2.1711949789365351E-3</v>
      </c>
      <c r="AP2299" s="3">
        <v>0.60514820266055891</v>
      </c>
      <c r="AQ2299" s="3">
        <v>2.189895454592188E-3</v>
      </c>
      <c r="AR2299" s="3">
        <v>0.64661968118528745</v>
      </c>
      <c r="AS2299" s="3">
        <v>8.455867787851213E-4</v>
      </c>
      <c r="AT2299" s="10">
        <v>8.5107088088989258E-2</v>
      </c>
      <c r="AU2299" s="1">
        <v>346.015625</v>
      </c>
      <c r="AV2299" s="5">
        <v>835300.57949658926</v>
      </c>
      <c r="AW2299" s="9">
        <v>0.95811891555786133</v>
      </c>
      <c r="AX2299">
        <v>1</v>
      </c>
      <c r="AY2299" t="s">
        <v>50</v>
      </c>
      <c r="AZ2299" s="9">
        <f>AVERAGE(MainTable[[#This Row],[f1]:[f4]])</f>
        <v>0.7702</v>
      </c>
      <c r="BA2299" s="9">
        <f>AVERAGE(MainTable[[#This Row],[l1]:[l3]])</f>
        <v>0.32700000000000001</v>
      </c>
      <c r="BB2299" s="9">
        <f>AVERAGE(MainTable[[#This Row],[n1]:[lsc]])</f>
        <v>0.54400000000000004</v>
      </c>
      <c r="BC2299" s="9">
        <f>AVERAGE(MainTable[[#This Row],[density]:[clsCoef]])</f>
        <v>0.61399999999999999</v>
      </c>
      <c r="BD2299" s="9">
        <f>AVERAGE(MainTable[[#This Row],[t2]:[t4]])</f>
        <v>0.33333333333333331</v>
      </c>
      <c r="BE2299" s="9">
        <f>AVERAGE(MainTable[[#This Row],[c1]:[c2]])</f>
        <v>0</v>
      </c>
      <c r="BF2299" s="9">
        <f>AVERAGE(MainTable[[#This Row],[n3]], MainTable[[#This Row],[n1]], MainTable[[#This Row],[n4]])</f>
        <v>0.36166666666666664</v>
      </c>
      <c r="BG2299" s="9" t="str">
        <f>VLOOKUP(MainTable[[#This Row],[model]],ModelNames,4,FALSE)</f>
        <v>Tree Ensemble</v>
      </c>
      <c r="BH2299" s="9" cm="1">
        <f t="array" ref="BH2299">MEDIAN(IF($AM$2:$AM$2385=AM2299,$AN$2:$AN$2385))</f>
        <v>0.86949265687583444</v>
      </c>
      <c r="BI2299" s="9" t="str" cm="1">
        <f t="array" ref="BI2299">LEFT(A2299, MIN(IFERROR(FIND({"_binarized","_clean","_converted"}, A2299), LEN(A2299)+1))-1)</f>
        <v>diabetes130US</v>
      </c>
    </row>
    <row r="2300" spans="1:61" x14ac:dyDescent="0.25">
      <c r="A2300" t="s">
        <v>193</v>
      </c>
      <c r="B2300" s="6">
        <v>111762</v>
      </c>
      <c r="C2300">
        <v>33</v>
      </c>
      <c r="D2300">
        <v>32</v>
      </c>
      <c r="E2300">
        <v>0</v>
      </c>
      <c r="F2300" s="1">
        <v>1</v>
      </c>
      <c r="G2300">
        <v>0</v>
      </c>
      <c r="H2300">
        <v>0</v>
      </c>
      <c r="I2300" s="1">
        <v>99.190160336094664</v>
      </c>
      <c r="J2300" s="1">
        <v>62.358254599188911</v>
      </c>
      <c r="K2300" s="1">
        <v>4.7795408233147967</v>
      </c>
      <c r="L2300" s="1">
        <v>42.216999999999999</v>
      </c>
      <c r="M2300" s="1">
        <v>10.9316</v>
      </c>
      <c r="N2300" s="2">
        <v>0.46500000000000002</v>
      </c>
      <c r="O2300" s="2">
        <v>0.748</v>
      </c>
      <c r="P2300" s="2">
        <v>0.504</v>
      </c>
      <c r="Q2300" s="2">
        <v>0.10299999999999999</v>
      </c>
      <c r="R2300" s="2">
        <v>0.997</v>
      </c>
      <c r="S2300" s="2">
        <v>0.995</v>
      </c>
      <c r="T2300" s="2">
        <v>8.1000000000000003E-2</v>
      </c>
      <c r="U2300" s="2">
        <v>0.3</v>
      </c>
      <c r="V2300" s="2">
        <v>0.27300000000000002</v>
      </c>
      <c r="W2300" s="2">
        <v>0.16700000000000001</v>
      </c>
      <c r="X2300" s="2">
        <v>0.44400000000000001</v>
      </c>
      <c r="Y2300" s="2">
        <v>0.32800000000000001</v>
      </c>
      <c r="Z2300" s="2">
        <v>0.22800000000000001</v>
      </c>
      <c r="AA2300" s="2">
        <v>0.90200000000000002</v>
      </c>
      <c r="AB2300" s="2">
        <v>1</v>
      </c>
      <c r="AC2300" s="2">
        <v>0.98599999999999999</v>
      </c>
      <c r="AD2300" s="2">
        <v>0.53800000000000003</v>
      </c>
      <c r="AE2300" s="2">
        <v>0.94599999999999995</v>
      </c>
      <c r="AF2300" s="2">
        <v>2E-3</v>
      </c>
      <c r="AG2300" s="2">
        <v>1E-3</v>
      </c>
      <c r="AH2300" s="2">
        <v>0.68799999999999994</v>
      </c>
      <c r="AI2300" s="2">
        <v>0</v>
      </c>
      <c r="AJ2300" s="2">
        <v>0</v>
      </c>
      <c r="AK2300">
        <v>11667206</v>
      </c>
      <c r="AL2300">
        <v>814.63</v>
      </c>
      <c r="AM2300" t="s">
        <v>61</v>
      </c>
      <c r="AN2300" s="3">
        <v>0.60801525186055294</v>
      </c>
      <c r="AO2300" s="3">
        <v>6.360625881961522E-3</v>
      </c>
      <c r="AP2300" s="3">
        <v>0.56231687824875864</v>
      </c>
      <c r="AQ2300" s="3">
        <v>8.3933305442917862E-3</v>
      </c>
      <c r="AR2300" s="3">
        <v>0.75623211760613107</v>
      </c>
      <c r="AS2300" s="3">
        <v>5.5824006467707623E-3</v>
      </c>
      <c r="AT2300" s="10">
        <v>5.3229331970214837E-2</v>
      </c>
      <c r="AU2300" s="1">
        <v>710.0234375</v>
      </c>
      <c r="AV2300" s="5">
        <v>2099688.1956463321</v>
      </c>
      <c r="AW2300" s="9">
        <v>0.23989129066467291</v>
      </c>
      <c r="AX2300">
        <v>4</v>
      </c>
      <c r="AY2300" t="s">
        <v>50</v>
      </c>
      <c r="AZ2300" s="9">
        <f>AVERAGE(MainTable[[#This Row],[f1]:[f4]])</f>
        <v>0.6694</v>
      </c>
      <c r="BA2300" s="9">
        <f>AVERAGE(MainTable[[#This Row],[l1]:[l3]])</f>
        <v>0.218</v>
      </c>
      <c r="BB2300" s="9">
        <f>AVERAGE(MainTable[[#This Row],[n1]:[lsc]])</f>
        <v>0.51149999999999995</v>
      </c>
      <c r="BC2300" s="9">
        <f>AVERAGE(MainTable[[#This Row],[density]:[clsCoef]])</f>
        <v>0.76200000000000001</v>
      </c>
      <c r="BD2300" s="9">
        <f>AVERAGE(MainTable[[#This Row],[t2]:[t4]])</f>
        <v>0.23033333333333331</v>
      </c>
      <c r="BE2300" s="9">
        <f>AVERAGE(MainTable[[#This Row],[c1]:[c2]])</f>
        <v>0</v>
      </c>
      <c r="BF2300" s="9">
        <f>AVERAGE(MainTable[[#This Row],[n3]], MainTable[[#This Row],[n1]], MainTable[[#This Row],[n4]])</f>
        <v>0.24099999999999999</v>
      </c>
      <c r="BG2300" s="9" t="str">
        <f>VLOOKUP(MainTable[[#This Row],[model]],ModelNames,4,FALSE)</f>
        <v>Discriminant</v>
      </c>
      <c r="BH2300" s="9" cm="1">
        <f t="array" ref="BH2300">MEDIAN(IF($AM$2:$AM$2385=AM2300,$AN$2:$AN$2385))</f>
        <v>0.82848361206198695</v>
      </c>
      <c r="BI2300" s="9" t="str" cm="1">
        <f t="array" ref="BI2300">LEFT(A2300, MIN(IFERROR(FIND({"_binarized","_clean","_converted"}, A2300), LEN(A2300)+1))-1)</f>
        <v>road_safety</v>
      </c>
    </row>
    <row r="2301" spans="1:61" x14ac:dyDescent="0.25">
      <c r="A2301" t="s">
        <v>114</v>
      </c>
      <c r="B2301" s="6">
        <v>71090</v>
      </c>
      <c r="C2301">
        <v>8</v>
      </c>
      <c r="D2301">
        <v>7</v>
      </c>
      <c r="E2301">
        <v>0</v>
      </c>
      <c r="F2301" s="1">
        <v>1</v>
      </c>
      <c r="G2301">
        <v>0</v>
      </c>
      <c r="H2301">
        <v>0</v>
      </c>
      <c r="I2301" s="1">
        <v>1000000</v>
      </c>
      <c r="J2301" s="1">
        <v>218.1587672413921</v>
      </c>
      <c r="K2301" s="1">
        <v>5.8006564740737678</v>
      </c>
      <c r="L2301" s="1">
        <v>112.23260000000001</v>
      </c>
      <c r="M2301" s="1">
        <v>93.659099999999995</v>
      </c>
      <c r="N2301" s="2">
        <v>0.505</v>
      </c>
      <c r="O2301" s="2">
        <v>0.93300000000000005</v>
      </c>
      <c r="P2301" s="2">
        <v>0.82299999999999995</v>
      </c>
      <c r="Q2301" s="2">
        <v>9.8000000000000004E-2</v>
      </c>
      <c r="R2301" s="2">
        <v>0.999</v>
      </c>
      <c r="S2301" s="2">
        <v>0.998</v>
      </c>
      <c r="T2301" s="2">
        <v>0.20100000000000001</v>
      </c>
      <c r="U2301" s="2">
        <v>0.40500000000000003</v>
      </c>
      <c r="V2301" s="2">
        <v>0.375</v>
      </c>
      <c r="W2301" s="2">
        <v>0.23200000000000001</v>
      </c>
      <c r="X2301" s="2">
        <v>0.42099999999999999</v>
      </c>
      <c r="Y2301" s="2">
        <v>0.46300000000000002</v>
      </c>
      <c r="Z2301" s="2">
        <v>0.39</v>
      </c>
      <c r="AA2301" s="2">
        <v>0.75800000000000001</v>
      </c>
      <c r="AB2301" s="2">
        <v>1</v>
      </c>
      <c r="AC2301" s="2">
        <v>0.86899999999999999</v>
      </c>
      <c r="AD2301" s="2">
        <v>0.35899999999999999</v>
      </c>
      <c r="AE2301" s="2">
        <v>0.78100000000000003</v>
      </c>
      <c r="AF2301" s="2">
        <v>0</v>
      </c>
      <c r="AG2301" s="2">
        <v>0</v>
      </c>
      <c r="AH2301" s="2">
        <v>1</v>
      </c>
      <c r="AI2301" s="2">
        <v>0</v>
      </c>
      <c r="AJ2301" s="2">
        <v>0</v>
      </c>
      <c r="AK2301">
        <v>1337255</v>
      </c>
      <c r="AL2301">
        <v>544.03</v>
      </c>
      <c r="AM2301" t="s">
        <v>58</v>
      </c>
      <c r="AN2301" s="3">
        <v>0.60765227176818115</v>
      </c>
      <c r="AO2301" s="3">
        <v>2.4325997079136089E-3</v>
      </c>
      <c r="AP2301" s="3">
        <v>0.60473411101849905</v>
      </c>
      <c r="AQ2301" s="3">
        <v>2.5001820579314631E-3</v>
      </c>
      <c r="AR2301" s="3">
        <v>0.64669015307547217</v>
      </c>
      <c r="AS2301" s="3">
        <v>7.6561501773986977E-4</v>
      </c>
      <c r="AT2301" s="10">
        <v>1.7137527465820309E-2</v>
      </c>
      <c r="AU2301" s="1">
        <v>358.0234375</v>
      </c>
      <c r="AV2301" s="5">
        <v>4148206.3350027818</v>
      </c>
      <c r="AW2301" s="9">
        <v>1.264757633209229</v>
      </c>
      <c r="AX2301">
        <v>2</v>
      </c>
      <c r="AY2301" t="s">
        <v>50</v>
      </c>
      <c r="AZ2301" s="9">
        <f>AVERAGE(MainTable[[#This Row],[f1]:[f4]])</f>
        <v>0.7702</v>
      </c>
      <c r="BA2301" s="9">
        <f>AVERAGE(MainTable[[#This Row],[l1]:[l3]])</f>
        <v>0.32700000000000001</v>
      </c>
      <c r="BB2301" s="9">
        <f>AVERAGE(MainTable[[#This Row],[n1]:[lsc]])</f>
        <v>0.54400000000000004</v>
      </c>
      <c r="BC2301" s="9">
        <f>AVERAGE(MainTable[[#This Row],[density]:[clsCoef]])</f>
        <v>0.61399999999999999</v>
      </c>
      <c r="BD2301" s="9">
        <f>AVERAGE(MainTable[[#This Row],[t2]:[t4]])</f>
        <v>0.33333333333333331</v>
      </c>
      <c r="BE2301" s="9">
        <f>AVERAGE(MainTable[[#This Row],[c1]:[c2]])</f>
        <v>0</v>
      </c>
      <c r="BF2301" s="9">
        <f>AVERAGE(MainTable[[#This Row],[n3]], MainTable[[#This Row],[n1]], MainTable[[#This Row],[n4]])</f>
        <v>0.36166666666666664</v>
      </c>
      <c r="BG2301" s="9" t="str">
        <f>VLOOKUP(MainTable[[#This Row],[model]],ModelNames,4,FALSE)</f>
        <v>Tree Ensemble</v>
      </c>
      <c r="BH2301" s="9" cm="1">
        <f t="array" ref="BH2301">MEDIAN(IF($AM$2:$AM$2385=AM2301,$AN$2:$AN$2385))</f>
        <v>0.86973139609339412</v>
      </c>
      <c r="BI2301" s="9" t="str" cm="1">
        <f t="array" ref="BI2301">LEFT(A2301, MIN(IFERROR(FIND({"_binarized","_clean","_converted"}, A2301), LEN(A2301)+1))-1)</f>
        <v>diabetes130US</v>
      </c>
    </row>
    <row r="2302" spans="1:61" x14ac:dyDescent="0.25">
      <c r="A2302" t="s">
        <v>114</v>
      </c>
      <c r="B2302" s="6">
        <v>71090</v>
      </c>
      <c r="C2302">
        <v>8</v>
      </c>
      <c r="D2302">
        <v>7</v>
      </c>
      <c r="E2302">
        <v>0</v>
      </c>
      <c r="F2302" s="1">
        <v>1</v>
      </c>
      <c r="G2302">
        <v>0</v>
      </c>
      <c r="H2302">
        <v>0</v>
      </c>
      <c r="I2302" s="1">
        <v>1000000</v>
      </c>
      <c r="J2302" s="1">
        <v>218.1587672413921</v>
      </c>
      <c r="K2302" s="1">
        <v>5.8006564740737678</v>
      </c>
      <c r="L2302" s="1">
        <v>112.23260000000001</v>
      </c>
      <c r="M2302" s="1">
        <v>93.659099999999995</v>
      </c>
      <c r="N2302" s="2">
        <v>0.505</v>
      </c>
      <c r="O2302" s="2">
        <v>0.93300000000000005</v>
      </c>
      <c r="P2302" s="2">
        <v>0.82299999999999995</v>
      </c>
      <c r="Q2302" s="2">
        <v>9.8000000000000004E-2</v>
      </c>
      <c r="R2302" s="2">
        <v>0.999</v>
      </c>
      <c r="S2302" s="2">
        <v>0.998</v>
      </c>
      <c r="T2302" s="2">
        <v>0.20100000000000001</v>
      </c>
      <c r="U2302" s="2">
        <v>0.40500000000000003</v>
      </c>
      <c r="V2302" s="2">
        <v>0.375</v>
      </c>
      <c r="W2302" s="2">
        <v>0.23200000000000001</v>
      </c>
      <c r="X2302" s="2">
        <v>0.42099999999999999</v>
      </c>
      <c r="Y2302" s="2">
        <v>0.46300000000000002</v>
      </c>
      <c r="Z2302" s="2">
        <v>0.39</v>
      </c>
      <c r="AA2302" s="2">
        <v>0.75800000000000001</v>
      </c>
      <c r="AB2302" s="2">
        <v>1</v>
      </c>
      <c r="AC2302" s="2">
        <v>0.86899999999999999</v>
      </c>
      <c r="AD2302" s="2">
        <v>0.35899999999999999</v>
      </c>
      <c r="AE2302" s="2">
        <v>0.78100000000000003</v>
      </c>
      <c r="AF2302" s="2">
        <v>0</v>
      </c>
      <c r="AG2302" s="2">
        <v>0</v>
      </c>
      <c r="AH2302" s="2">
        <v>1</v>
      </c>
      <c r="AI2302" s="2">
        <v>0</v>
      </c>
      <c r="AJ2302" s="2">
        <v>0</v>
      </c>
      <c r="AK2302">
        <v>1337255</v>
      </c>
      <c r="AL2302">
        <v>544.03</v>
      </c>
      <c r="AM2302" t="s">
        <v>52</v>
      </c>
      <c r="AN2302" s="3">
        <v>0.60711773807849201</v>
      </c>
      <c r="AO2302" s="3">
        <v>2.652603644129556E-3</v>
      </c>
      <c r="AP2302" s="3">
        <v>0.60203019250745238</v>
      </c>
      <c r="AQ2302" s="3">
        <v>2.6565748840387169E-3</v>
      </c>
      <c r="AR2302" s="3">
        <v>0.64484133594758364</v>
      </c>
      <c r="AS2302" s="3">
        <v>1.840096718936726E-3</v>
      </c>
      <c r="AT2302" s="10">
        <v>0.27330470085144037</v>
      </c>
      <c r="AU2302" s="1">
        <v>329.609375</v>
      </c>
      <c r="AV2302" s="5">
        <v>260112.61342570989</v>
      </c>
      <c r="AW2302" s="9">
        <v>9.7686965465545654</v>
      </c>
      <c r="AX2302">
        <v>24</v>
      </c>
      <c r="AY2302" t="s">
        <v>50</v>
      </c>
      <c r="AZ2302" s="9">
        <f>AVERAGE(MainTable[[#This Row],[f1]:[f4]])</f>
        <v>0.7702</v>
      </c>
      <c r="BA2302" s="9">
        <f>AVERAGE(MainTable[[#This Row],[l1]:[l3]])</f>
        <v>0.32700000000000001</v>
      </c>
      <c r="BB2302" s="9">
        <f>AVERAGE(MainTable[[#This Row],[n1]:[lsc]])</f>
        <v>0.54400000000000004</v>
      </c>
      <c r="BC2302" s="9">
        <f>AVERAGE(MainTable[[#This Row],[density]:[clsCoef]])</f>
        <v>0.61399999999999999</v>
      </c>
      <c r="BD2302" s="9">
        <f>AVERAGE(MainTable[[#This Row],[t2]:[t4]])</f>
        <v>0.33333333333333331</v>
      </c>
      <c r="BE2302" s="9">
        <f>AVERAGE(MainTable[[#This Row],[c1]:[c2]])</f>
        <v>0</v>
      </c>
      <c r="BF2302" s="9">
        <f>AVERAGE(MainTable[[#This Row],[n3]], MainTable[[#This Row],[n1]], MainTable[[#This Row],[n4]])</f>
        <v>0.36166666666666664</v>
      </c>
      <c r="BG2302" s="9" t="str">
        <f>VLOOKUP(MainTable[[#This Row],[model]],ModelNames,4,FALSE)</f>
        <v>Tree Ensemble</v>
      </c>
      <c r="BH2302" s="9" cm="1">
        <f t="array" ref="BH2302">MEDIAN(IF($AM$2:$AM$2385=AM2302,$AN$2:$AN$2385))</f>
        <v>0.87140340575455077</v>
      </c>
      <c r="BI2302" s="9" t="str" cm="1">
        <f t="array" ref="BI2302">LEFT(A2302, MIN(IFERROR(FIND({"_binarized","_clean","_converted"}, A2302), LEN(A2302)+1))-1)</f>
        <v>diabetes130US</v>
      </c>
    </row>
    <row r="2303" spans="1:61" x14ac:dyDescent="0.25">
      <c r="A2303" t="s">
        <v>114</v>
      </c>
      <c r="B2303" s="6">
        <v>71090</v>
      </c>
      <c r="C2303">
        <v>8</v>
      </c>
      <c r="D2303">
        <v>7</v>
      </c>
      <c r="E2303">
        <v>0</v>
      </c>
      <c r="F2303" s="1">
        <v>1</v>
      </c>
      <c r="G2303">
        <v>0</v>
      </c>
      <c r="H2303">
        <v>0</v>
      </c>
      <c r="I2303" s="1">
        <v>1000000</v>
      </c>
      <c r="J2303" s="1">
        <v>218.1587672413921</v>
      </c>
      <c r="K2303" s="1">
        <v>5.8006564740737678</v>
      </c>
      <c r="L2303" s="1">
        <v>112.23260000000001</v>
      </c>
      <c r="M2303" s="1">
        <v>93.659099999999995</v>
      </c>
      <c r="N2303" s="2">
        <v>0.505</v>
      </c>
      <c r="O2303" s="2">
        <v>0.93300000000000005</v>
      </c>
      <c r="P2303" s="2">
        <v>0.82299999999999995</v>
      </c>
      <c r="Q2303" s="2">
        <v>9.8000000000000004E-2</v>
      </c>
      <c r="R2303" s="2">
        <v>0.999</v>
      </c>
      <c r="S2303" s="2">
        <v>0.998</v>
      </c>
      <c r="T2303" s="2">
        <v>0.20100000000000001</v>
      </c>
      <c r="U2303" s="2">
        <v>0.40500000000000003</v>
      </c>
      <c r="V2303" s="2">
        <v>0.375</v>
      </c>
      <c r="W2303" s="2">
        <v>0.23200000000000001</v>
      </c>
      <c r="X2303" s="2">
        <v>0.42099999999999999</v>
      </c>
      <c r="Y2303" s="2">
        <v>0.46300000000000002</v>
      </c>
      <c r="Z2303" s="2">
        <v>0.39</v>
      </c>
      <c r="AA2303" s="2">
        <v>0.75800000000000001</v>
      </c>
      <c r="AB2303" s="2">
        <v>1</v>
      </c>
      <c r="AC2303" s="2">
        <v>0.86899999999999999</v>
      </c>
      <c r="AD2303" s="2">
        <v>0.35899999999999999</v>
      </c>
      <c r="AE2303" s="2">
        <v>0.78100000000000003</v>
      </c>
      <c r="AF2303" s="2">
        <v>0</v>
      </c>
      <c r="AG2303" s="2">
        <v>0</v>
      </c>
      <c r="AH2303" s="2">
        <v>1</v>
      </c>
      <c r="AI2303" s="2">
        <v>0</v>
      </c>
      <c r="AJ2303" s="2">
        <v>0</v>
      </c>
      <c r="AK2303">
        <v>1337255</v>
      </c>
      <c r="AL2303">
        <v>544.03</v>
      </c>
      <c r="AM2303" t="s">
        <v>51</v>
      </c>
      <c r="AN2303" s="3">
        <v>0.60620340413560281</v>
      </c>
      <c r="AO2303" s="3">
        <v>2.0105999577276568E-3</v>
      </c>
      <c r="AP2303" s="3">
        <v>0.60396392879498906</v>
      </c>
      <c r="AQ2303" s="3">
        <v>2.3514920742817359E-3</v>
      </c>
      <c r="AT2303" s="10">
        <v>108.23023319244381</v>
      </c>
      <c r="AU2303" s="1">
        <v>463.44921875</v>
      </c>
      <c r="AV2303" s="5">
        <v>656.84049551658165</v>
      </c>
      <c r="AW2303" s="9">
        <v>52.589997529983521</v>
      </c>
      <c r="AX2303">
        <v>12</v>
      </c>
      <c r="AY2303" t="s">
        <v>50</v>
      </c>
      <c r="AZ2303" s="9">
        <f>AVERAGE(MainTable[[#This Row],[f1]:[f4]])</f>
        <v>0.7702</v>
      </c>
      <c r="BA2303" s="9">
        <f>AVERAGE(MainTable[[#This Row],[l1]:[l3]])</f>
        <v>0.32700000000000001</v>
      </c>
      <c r="BB2303" s="9">
        <f>AVERAGE(MainTable[[#This Row],[n1]:[lsc]])</f>
        <v>0.54400000000000004</v>
      </c>
      <c r="BC2303" s="9">
        <f>AVERAGE(MainTable[[#This Row],[density]:[clsCoef]])</f>
        <v>0.61399999999999999</v>
      </c>
      <c r="BD2303" s="9">
        <f>AVERAGE(MainTable[[#This Row],[t2]:[t4]])</f>
        <v>0.33333333333333331</v>
      </c>
      <c r="BE2303" s="9">
        <f>AVERAGE(MainTable[[#This Row],[c1]:[c2]])</f>
        <v>0</v>
      </c>
      <c r="BF2303" s="9">
        <f>AVERAGE(MainTable[[#This Row],[n3]], MainTable[[#This Row],[n1]], MainTable[[#This Row],[n4]])</f>
        <v>0.36166666666666664</v>
      </c>
      <c r="BG2303" s="9" t="str">
        <f>VLOOKUP(MainTable[[#This Row],[model]],ModelNames,4,FALSE)</f>
        <v>Kernel/SVM</v>
      </c>
      <c r="BH2303" s="9" cm="1">
        <f t="array" ref="BH2303">MEDIAN(IF($AM$2:$AM$2385=AM2303,$AN$2:$AN$2385))</f>
        <v>0.87225452196382425</v>
      </c>
      <c r="BI2303" s="9" t="str" cm="1">
        <f t="array" ref="BI2303">LEFT(A2303, MIN(IFERROR(FIND({"_binarized","_clean","_converted"}, A2303), LEN(A2303)+1))-1)</f>
        <v>diabetes130US</v>
      </c>
    </row>
    <row r="2304" spans="1:61" x14ac:dyDescent="0.25">
      <c r="A2304" t="s">
        <v>114</v>
      </c>
      <c r="B2304" s="6">
        <v>71090</v>
      </c>
      <c r="C2304">
        <v>8</v>
      </c>
      <c r="D2304">
        <v>7</v>
      </c>
      <c r="E2304">
        <v>0</v>
      </c>
      <c r="F2304" s="1">
        <v>1</v>
      </c>
      <c r="G2304">
        <v>0</v>
      </c>
      <c r="H2304">
        <v>0</v>
      </c>
      <c r="I2304" s="1">
        <v>1000000</v>
      </c>
      <c r="J2304" s="1">
        <v>218.1587672413921</v>
      </c>
      <c r="K2304" s="1">
        <v>5.8006564740737678</v>
      </c>
      <c r="L2304" s="1">
        <v>112.23260000000001</v>
      </c>
      <c r="M2304" s="1">
        <v>93.659099999999995</v>
      </c>
      <c r="N2304" s="2">
        <v>0.505</v>
      </c>
      <c r="O2304" s="2">
        <v>0.93300000000000005</v>
      </c>
      <c r="P2304" s="2">
        <v>0.82299999999999995</v>
      </c>
      <c r="Q2304" s="2">
        <v>9.8000000000000004E-2</v>
      </c>
      <c r="R2304" s="2">
        <v>0.999</v>
      </c>
      <c r="S2304" s="2">
        <v>0.998</v>
      </c>
      <c r="T2304" s="2">
        <v>0.20100000000000001</v>
      </c>
      <c r="U2304" s="2">
        <v>0.40500000000000003</v>
      </c>
      <c r="V2304" s="2">
        <v>0.375</v>
      </c>
      <c r="W2304" s="2">
        <v>0.23200000000000001</v>
      </c>
      <c r="X2304" s="2">
        <v>0.42099999999999999</v>
      </c>
      <c r="Y2304" s="2">
        <v>0.46300000000000002</v>
      </c>
      <c r="Z2304" s="2">
        <v>0.39</v>
      </c>
      <c r="AA2304" s="2">
        <v>0.75800000000000001</v>
      </c>
      <c r="AB2304" s="2">
        <v>1</v>
      </c>
      <c r="AC2304" s="2">
        <v>0.86899999999999999</v>
      </c>
      <c r="AD2304" s="2">
        <v>0.35899999999999999</v>
      </c>
      <c r="AE2304" s="2">
        <v>0.78100000000000003</v>
      </c>
      <c r="AF2304" s="2">
        <v>0</v>
      </c>
      <c r="AG2304" s="2">
        <v>0</v>
      </c>
      <c r="AH2304" s="2">
        <v>1</v>
      </c>
      <c r="AI2304" s="2">
        <v>0</v>
      </c>
      <c r="AJ2304" s="2">
        <v>0</v>
      </c>
      <c r="AK2304">
        <v>1337255</v>
      </c>
      <c r="AL2304">
        <v>544.03</v>
      </c>
      <c r="AM2304" t="s">
        <v>49</v>
      </c>
      <c r="AN2304" s="3">
        <v>0.60542973695315805</v>
      </c>
      <c r="AO2304" s="3">
        <v>2.851756215039154E-3</v>
      </c>
      <c r="AP2304" s="3">
        <v>0.60286744171387252</v>
      </c>
      <c r="AQ2304" s="3">
        <v>3.1905403779161142E-3</v>
      </c>
      <c r="AR2304" s="3">
        <v>0.64476306198908495</v>
      </c>
      <c r="AS2304" s="3">
        <v>5.9439715937208886E-4</v>
      </c>
      <c r="AT2304" s="10">
        <v>6.2875032424926758E-2</v>
      </c>
      <c r="AU2304" s="1">
        <v>491.47265625</v>
      </c>
      <c r="AV2304" s="5">
        <v>1130655.4805340569</v>
      </c>
      <c r="AW2304" s="9">
        <v>11.55966019630432</v>
      </c>
      <c r="AX2304">
        <v>16</v>
      </c>
      <c r="AY2304" t="s">
        <v>50</v>
      </c>
      <c r="AZ2304" s="9">
        <f>AVERAGE(MainTable[[#This Row],[f1]:[f4]])</f>
        <v>0.7702</v>
      </c>
      <c r="BA2304" s="9">
        <f>AVERAGE(MainTable[[#This Row],[l1]:[l3]])</f>
        <v>0.32700000000000001</v>
      </c>
      <c r="BB2304" s="9">
        <f>AVERAGE(MainTable[[#This Row],[n1]:[lsc]])</f>
        <v>0.54400000000000004</v>
      </c>
      <c r="BC2304" s="9">
        <f>AVERAGE(MainTable[[#This Row],[density]:[clsCoef]])</f>
        <v>0.61399999999999999</v>
      </c>
      <c r="BD2304" s="9">
        <f>AVERAGE(MainTable[[#This Row],[t2]:[t4]])</f>
        <v>0.33333333333333331</v>
      </c>
      <c r="BE2304" s="9">
        <f>AVERAGE(MainTable[[#This Row],[c1]:[c2]])</f>
        <v>0</v>
      </c>
      <c r="BF2304" s="9">
        <f>AVERAGE(MainTable[[#This Row],[n3]], MainTable[[#This Row],[n1]], MainTable[[#This Row],[n4]])</f>
        <v>0.36166666666666664</v>
      </c>
      <c r="BG2304" s="9" t="str">
        <f>VLOOKUP(MainTable[[#This Row],[model]],ModelNames,4,FALSE)</f>
        <v>Neural</v>
      </c>
      <c r="BH2304" s="9" cm="1">
        <f t="array" ref="BH2304">MEDIAN(IF($AM$2:$AM$2385=AM2304,$AN$2:$AN$2385))</f>
        <v>0.87620447459485384</v>
      </c>
      <c r="BI2304" s="9" t="str" cm="1">
        <f t="array" ref="BI2304">LEFT(A2304, MIN(IFERROR(FIND({"_binarized","_clean","_converted"}, A2304), LEN(A2304)+1))-1)</f>
        <v>diabetes130US</v>
      </c>
    </row>
    <row r="2305" spans="1:61" x14ac:dyDescent="0.25">
      <c r="A2305" t="s">
        <v>108</v>
      </c>
      <c r="B2305" s="6">
        <v>16714</v>
      </c>
      <c r="C2305">
        <v>11</v>
      </c>
      <c r="D2305">
        <v>10</v>
      </c>
      <c r="E2305">
        <v>0</v>
      </c>
      <c r="F2305" s="1">
        <v>1</v>
      </c>
      <c r="G2305">
        <v>0</v>
      </c>
      <c r="H2305">
        <v>0</v>
      </c>
      <c r="I2305" s="1">
        <v>14.99977500337495</v>
      </c>
      <c r="J2305" s="1">
        <v>1374.53991984914</v>
      </c>
      <c r="K2305" s="1">
        <v>20.173000944358922</v>
      </c>
      <c r="L2305" s="1">
        <v>24.246500000000001</v>
      </c>
      <c r="M2305" s="1">
        <v>13.4697</v>
      </c>
      <c r="N2305" s="2">
        <v>0.42099999999999999</v>
      </c>
      <c r="O2305" s="2">
        <v>0.91600000000000004</v>
      </c>
      <c r="P2305" s="2">
        <v>0.68799999999999994</v>
      </c>
      <c r="Q2305" s="2">
        <v>8.0000000000000002E-3</v>
      </c>
      <c r="R2305" s="2">
        <v>0.998</v>
      </c>
      <c r="S2305" s="2">
        <v>0.998</v>
      </c>
      <c r="T2305" s="2">
        <v>3.2000000000000001E-2</v>
      </c>
      <c r="U2305" s="2">
        <v>0.36</v>
      </c>
      <c r="V2305" s="2">
        <v>0.315</v>
      </c>
      <c r="W2305" s="2">
        <v>0.192</v>
      </c>
      <c r="X2305" s="2">
        <v>0.41</v>
      </c>
      <c r="Y2305" s="2">
        <v>0.378</v>
      </c>
      <c r="Z2305" s="2">
        <v>0.3</v>
      </c>
      <c r="AA2305" s="2">
        <v>0.70799999999999996</v>
      </c>
      <c r="AB2305" s="2">
        <v>1</v>
      </c>
      <c r="AC2305" s="2">
        <v>0.55400000000000005</v>
      </c>
      <c r="AD2305" s="2">
        <v>6.3E-2</v>
      </c>
      <c r="AE2305" s="2">
        <v>0.53800000000000003</v>
      </c>
      <c r="AF2305" s="2">
        <v>1E-3</v>
      </c>
      <c r="AG2305" s="2">
        <v>1E-3</v>
      </c>
      <c r="AH2305" s="2">
        <v>0.8</v>
      </c>
      <c r="AI2305" s="2">
        <v>0</v>
      </c>
      <c r="AJ2305" s="2">
        <v>0</v>
      </c>
      <c r="AK2305">
        <v>771276</v>
      </c>
      <c r="AL2305">
        <v>6227.85</v>
      </c>
      <c r="AM2305" t="s">
        <v>64</v>
      </c>
      <c r="AN2305" s="3">
        <v>0.60362567942553669</v>
      </c>
      <c r="AO2305" s="3">
        <v>4.0552473539540038E-3</v>
      </c>
      <c r="AP2305" s="3">
        <v>0.60335963146868976</v>
      </c>
      <c r="AQ2305" s="3">
        <v>4.0865638495832688E-3</v>
      </c>
      <c r="AR2305" s="3">
        <v>0.65029468981226057</v>
      </c>
      <c r="AS2305" s="3">
        <v>5.5991554756872246E-3</v>
      </c>
      <c r="AT2305" s="10">
        <v>1.709222793579102E-3</v>
      </c>
      <c r="AU2305" s="1">
        <v>357.5078125</v>
      </c>
      <c r="AV2305" s="5">
        <v>9779298.5576788951</v>
      </c>
      <c r="AW2305" s="9">
        <v>0.1485893726348877</v>
      </c>
      <c r="AX2305">
        <v>2</v>
      </c>
      <c r="AY2305" t="s">
        <v>50</v>
      </c>
      <c r="AZ2305" s="9">
        <f>AVERAGE(MainTable[[#This Row],[f1]:[f4]])</f>
        <v>0.72160000000000013</v>
      </c>
      <c r="BA2305" s="9">
        <f>AVERAGE(MainTable[[#This Row],[l1]:[l3]])</f>
        <v>0.23566666666666669</v>
      </c>
      <c r="BB2305" s="9">
        <f>AVERAGE(MainTable[[#This Row],[n1]:[lsc]])</f>
        <v>0.498</v>
      </c>
      <c r="BC2305" s="9">
        <f>AVERAGE(MainTable[[#This Row],[density]:[clsCoef]])</f>
        <v>0.3085</v>
      </c>
      <c r="BD2305" s="9">
        <f>AVERAGE(MainTable[[#This Row],[t2]:[t4]])</f>
        <v>0.26733333333333337</v>
      </c>
      <c r="BE2305" s="9">
        <f>AVERAGE(MainTable[[#This Row],[c1]:[c2]])</f>
        <v>0</v>
      </c>
      <c r="BF2305" s="9">
        <f>AVERAGE(MainTable[[#This Row],[n3]], MainTable[[#This Row],[n1]], MainTable[[#This Row],[n4]])</f>
        <v>0.29000000000000004</v>
      </c>
      <c r="BG2305" s="9" t="str">
        <f>VLOOKUP(MainTable[[#This Row],[model]],ModelNames,4,FALSE)</f>
        <v>Discriminant</v>
      </c>
      <c r="BH2305" s="9" cm="1">
        <f t="array" ref="BH2305">MEDIAN(IF($AM$2:$AM$2385=AM2305,$AN$2:$AN$2385))</f>
        <v>0.83860904466088915</v>
      </c>
      <c r="BI2305" s="9" t="str" cm="1">
        <f t="array" ref="BI2305">LEFT(A2305, MIN(IFERROR(FIND({"_binarized","_clean","_converted"}, A2305), LEN(A2305)+1))-1)</f>
        <v>credit</v>
      </c>
    </row>
    <row r="2306" spans="1:61" x14ac:dyDescent="0.25">
      <c r="A2306" t="s">
        <v>114</v>
      </c>
      <c r="B2306" s="6">
        <v>71090</v>
      </c>
      <c r="C2306">
        <v>8</v>
      </c>
      <c r="D2306">
        <v>7</v>
      </c>
      <c r="E2306">
        <v>0</v>
      </c>
      <c r="F2306" s="1">
        <v>1</v>
      </c>
      <c r="G2306">
        <v>0</v>
      </c>
      <c r="H2306">
        <v>0</v>
      </c>
      <c r="I2306" s="1">
        <v>1000000</v>
      </c>
      <c r="J2306" s="1">
        <v>218.1587672413921</v>
      </c>
      <c r="K2306" s="1">
        <v>5.8006564740737678</v>
      </c>
      <c r="L2306" s="1">
        <v>112.23260000000001</v>
      </c>
      <c r="M2306" s="1">
        <v>93.659099999999995</v>
      </c>
      <c r="N2306" s="2">
        <v>0.505</v>
      </c>
      <c r="O2306" s="2">
        <v>0.93300000000000005</v>
      </c>
      <c r="P2306" s="2">
        <v>0.82299999999999995</v>
      </c>
      <c r="Q2306" s="2">
        <v>9.8000000000000004E-2</v>
      </c>
      <c r="R2306" s="2">
        <v>0.999</v>
      </c>
      <c r="S2306" s="2">
        <v>0.998</v>
      </c>
      <c r="T2306" s="2">
        <v>0.20100000000000001</v>
      </c>
      <c r="U2306" s="2">
        <v>0.40500000000000003</v>
      </c>
      <c r="V2306" s="2">
        <v>0.375</v>
      </c>
      <c r="W2306" s="2">
        <v>0.23200000000000001</v>
      </c>
      <c r="X2306" s="2">
        <v>0.42099999999999999</v>
      </c>
      <c r="Y2306" s="2">
        <v>0.46300000000000002</v>
      </c>
      <c r="Z2306" s="2">
        <v>0.39</v>
      </c>
      <c r="AA2306" s="2">
        <v>0.75800000000000001</v>
      </c>
      <c r="AB2306" s="2">
        <v>1</v>
      </c>
      <c r="AC2306" s="2">
        <v>0.86899999999999999</v>
      </c>
      <c r="AD2306" s="2">
        <v>0.35899999999999999</v>
      </c>
      <c r="AE2306" s="2">
        <v>0.78100000000000003</v>
      </c>
      <c r="AF2306" s="2">
        <v>0</v>
      </c>
      <c r="AG2306" s="2">
        <v>0</v>
      </c>
      <c r="AH2306" s="2">
        <v>1</v>
      </c>
      <c r="AI2306" s="2">
        <v>0</v>
      </c>
      <c r="AJ2306" s="2">
        <v>0</v>
      </c>
      <c r="AK2306">
        <v>1337255</v>
      </c>
      <c r="AL2306">
        <v>544.03</v>
      </c>
      <c r="AM2306" t="s">
        <v>60</v>
      </c>
      <c r="AN2306" s="3">
        <v>0.60189900126600082</v>
      </c>
      <c r="AO2306" s="3">
        <v>4.1081919446505329E-3</v>
      </c>
      <c r="AP2306" s="3">
        <v>0.59512391136679366</v>
      </c>
      <c r="AQ2306" s="3">
        <v>3.9781126053241196E-3</v>
      </c>
      <c r="AR2306" s="3">
        <v>0.63577351610765009</v>
      </c>
      <c r="AS2306" s="3">
        <v>2.4466428351468312E-3</v>
      </c>
      <c r="AT2306" s="10">
        <v>2.2954940795898442E-3</v>
      </c>
      <c r="AU2306" s="1">
        <v>386.73046875</v>
      </c>
      <c r="AV2306" s="5">
        <v>30969367.61113419</v>
      </c>
      <c r="AW2306" s="9">
        <v>0.29549980163574219</v>
      </c>
      <c r="AX2306">
        <v>16</v>
      </c>
      <c r="AY2306" t="s">
        <v>50</v>
      </c>
      <c r="AZ2306" s="9">
        <f>AVERAGE(MainTable[[#This Row],[f1]:[f4]])</f>
        <v>0.7702</v>
      </c>
      <c r="BA2306" s="9">
        <f>AVERAGE(MainTable[[#This Row],[l1]:[l3]])</f>
        <v>0.32700000000000001</v>
      </c>
      <c r="BB2306" s="9">
        <f>AVERAGE(MainTable[[#This Row],[n1]:[lsc]])</f>
        <v>0.54400000000000004</v>
      </c>
      <c r="BC2306" s="9">
        <f>AVERAGE(MainTable[[#This Row],[density]:[clsCoef]])</f>
        <v>0.61399999999999999</v>
      </c>
      <c r="BD2306" s="9">
        <f>AVERAGE(MainTable[[#This Row],[t2]:[t4]])</f>
        <v>0.33333333333333331</v>
      </c>
      <c r="BE2306" s="9">
        <f>AVERAGE(MainTable[[#This Row],[c1]:[c2]])</f>
        <v>0</v>
      </c>
      <c r="BF2306" s="9">
        <f>AVERAGE(MainTable[[#This Row],[n3]], MainTable[[#This Row],[n1]], MainTable[[#This Row],[n4]])</f>
        <v>0.36166666666666664</v>
      </c>
      <c r="BG2306" s="9" t="str">
        <f>VLOOKUP(MainTable[[#This Row],[model]],ModelNames,4,FALSE)</f>
        <v>Linear</v>
      </c>
      <c r="BH2306" s="9" cm="1">
        <f t="array" ref="BH2306">MEDIAN(IF($AM$2:$AM$2385=AM2306,$AN$2:$AN$2385))</f>
        <v>0.84154689776823377</v>
      </c>
      <c r="BI2306" s="9" t="str" cm="1">
        <f t="array" ref="BI2306">LEFT(A2306, MIN(IFERROR(FIND({"_binarized","_clean","_converted"}, A2306), LEN(A2306)+1))-1)</f>
        <v>diabetes130US</v>
      </c>
    </row>
    <row r="2307" spans="1:61" x14ac:dyDescent="0.25">
      <c r="A2307" t="s">
        <v>114</v>
      </c>
      <c r="B2307" s="6">
        <v>71090</v>
      </c>
      <c r="C2307">
        <v>8</v>
      </c>
      <c r="D2307">
        <v>7</v>
      </c>
      <c r="E2307">
        <v>0</v>
      </c>
      <c r="F2307" s="1">
        <v>1</v>
      </c>
      <c r="G2307">
        <v>0</v>
      </c>
      <c r="H2307">
        <v>0</v>
      </c>
      <c r="I2307" s="1">
        <v>1000000</v>
      </c>
      <c r="J2307" s="1">
        <v>218.1587672413921</v>
      </c>
      <c r="K2307" s="1">
        <v>5.8006564740737678</v>
      </c>
      <c r="L2307" s="1">
        <v>112.23260000000001</v>
      </c>
      <c r="M2307" s="1">
        <v>93.659099999999995</v>
      </c>
      <c r="N2307" s="2">
        <v>0.505</v>
      </c>
      <c r="O2307" s="2">
        <v>0.93300000000000005</v>
      </c>
      <c r="P2307" s="2">
        <v>0.82299999999999995</v>
      </c>
      <c r="Q2307" s="2">
        <v>9.8000000000000004E-2</v>
      </c>
      <c r="R2307" s="2">
        <v>0.999</v>
      </c>
      <c r="S2307" s="2">
        <v>0.998</v>
      </c>
      <c r="T2307" s="2">
        <v>0.20100000000000001</v>
      </c>
      <c r="U2307" s="2">
        <v>0.40500000000000003</v>
      </c>
      <c r="V2307" s="2">
        <v>0.375</v>
      </c>
      <c r="W2307" s="2">
        <v>0.23200000000000001</v>
      </c>
      <c r="X2307" s="2">
        <v>0.42099999999999999</v>
      </c>
      <c r="Y2307" s="2">
        <v>0.46300000000000002</v>
      </c>
      <c r="Z2307" s="2">
        <v>0.39</v>
      </c>
      <c r="AA2307" s="2">
        <v>0.75800000000000001</v>
      </c>
      <c r="AB2307" s="2">
        <v>1</v>
      </c>
      <c r="AC2307" s="2">
        <v>0.86899999999999999</v>
      </c>
      <c r="AD2307" s="2">
        <v>0.35899999999999999</v>
      </c>
      <c r="AE2307" s="2">
        <v>0.78100000000000003</v>
      </c>
      <c r="AF2307" s="2">
        <v>0</v>
      </c>
      <c r="AG2307" s="2">
        <v>0</v>
      </c>
      <c r="AH2307" s="2">
        <v>1</v>
      </c>
      <c r="AI2307" s="2">
        <v>0</v>
      </c>
      <c r="AJ2307" s="2">
        <v>0</v>
      </c>
      <c r="AK2307">
        <v>1337255</v>
      </c>
      <c r="AL2307">
        <v>544.03</v>
      </c>
      <c r="AM2307" t="s">
        <v>56</v>
      </c>
      <c r="AN2307" s="3">
        <v>0.60170206780137858</v>
      </c>
      <c r="AO2307" s="3">
        <v>2.9375450058020799E-3</v>
      </c>
      <c r="AP2307" s="3">
        <v>0.59316959053504514</v>
      </c>
      <c r="AQ2307" s="3">
        <v>3.0522363656931301E-3</v>
      </c>
      <c r="AR2307" s="3">
        <v>0.63643508717747777</v>
      </c>
      <c r="AS2307" s="3">
        <v>1.863546401282438E-3</v>
      </c>
      <c r="AT2307" s="10">
        <v>2.3040771484375E-3</v>
      </c>
      <c r="AU2307" s="1">
        <v>379.06640625</v>
      </c>
      <c r="AV2307" s="5">
        <v>30854001.589403968</v>
      </c>
      <c r="AW2307" s="9">
        <v>0.23535013198852539</v>
      </c>
      <c r="AX2307">
        <v>10</v>
      </c>
      <c r="AY2307" t="s">
        <v>50</v>
      </c>
      <c r="AZ2307" s="9">
        <f>AVERAGE(MainTable[[#This Row],[f1]:[f4]])</f>
        <v>0.7702</v>
      </c>
      <c r="BA2307" s="9">
        <f>AVERAGE(MainTable[[#This Row],[l1]:[l3]])</f>
        <v>0.32700000000000001</v>
      </c>
      <c r="BB2307" s="9">
        <f>AVERAGE(MainTable[[#This Row],[n1]:[lsc]])</f>
        <v>0.54400000000000004</v>
      </c>
      <c r="BC2307" s="9">
        <f>AVERAGE(MainTable[[#This Row],[density]:[clsCoef]])</f>
        <v>0.61399999999999999</v>
      </c>
      <c r="BD2307" s="9">
        <f>AVERAGE(MainTable[[#This Row],[t2]:[t4]])</f>
        <v>0.33333333333333331</v>
      </c>
      <c r="BE2307" s="9">
        <f>AVERAGE(MainTable[[#This Row],[c1]:[c2]])</f>
        <v>0</v>
      </c>
      <c r="BF2307" s="9">
        <f>AVERAGE(MainTable[[#This Row],[n3]], MainTable[[#This Row],[n1]], MainTable[[#This Row],[n4]])</f>
        <v>0.36166666666666664</v>
      </c>
      <c r="BG2307" s="9" t="str">
        <f>VLOOKUP(MainTable[[#This Row],[model]],ModelNames,4,FALSE)</f>
        <v>Linear</v>
      </c>
      <c r="BH2307" s="9" cm="1">
        <f t="array" ref="BH2307">MEDIAN(IF($AM$2:$AM$2385=AM2307,$AN$2:$AN$2385))</f>
        <v>0.85279999999999989</v>
      </c>
      <c r="BI2307" s="9" t="str" cm="1">
        <f t="array" ref="BI2307">LEFT(A2307, MIN(IFERROR(FIND({"_binarized","_clean","_converted"}, A2307), LEN(A2307)+1))-1)</f>
        <v>diabetes130US</v>
      </c>
    </row>
    <row r="2308" spans="1:61" x14ac:dyDescent="0.25">
      <c r="A2308" t="s">
        <v>114</v>
      </c>
      <c r="B2308" s="6">
        <v>71090</v>
      </c>
      <c r="C2308">
        <v>8</v>
      </c>
      <c r="D2308">
        <v>7</v>
      </c>
      <c r="E2308">
        <v>0</v>
      </c>
      <c r="F2308" s="1">
        <v>1</v>
      </c>
      <c r="G2308">
        <v>0</v>
      </c>
      <c r="H2308">
        <v>0</v>
      </c>
      <c r="I2308" s="1">
        <v>1000000</v>
      </c>
      <c r="J2308" s="1">
        <v>218.1587672413921</v>
      </c>
      <c r="K2308" s="1">
        <v>5.8006564740737678</v>
      </c>
      <c r="L2308" s="1">
        <v>112.23260000000001</v>
      </c>
      <c r="M2308" s="1">
        <v>93.659099999999995</v>
      </c>
      <c r="N2308" s="2">
        <v>0.505</v>
      </c>
      <c r="O2308" s="2">
        <v>0.93300000000000005</v>
      </c>
      <c r="P2308" s="2">
        <v>0.82299999999999995</v>
      </c>
      <c r="Q2308" s="2">
        <v>9.8000000000000004E-2</v>
      </c>
      <c r="R2308" s="2">
        <v>0.999</v>
      </c>
      <c r="S2308" s="2">
        <v>0.998</v>
      </c>
      <c r="T2308" s="2">
        <v>0.20100000000000001</v>
      </c>
      <c r="U2308" s="2">
        <v>0.40500000000000003</v>
      </c>
      <c r="V2308" s="2">
        <v>0.375</v>
      </c>
      <c r="W2308" s="2">
        <v>0.23200000000000001</v>
      </c>
      <c r="X2308" s="2">
        <v>0.42099999999999999</v>
      </c>
      <c r="Y2308" s="2">
        <v>0.46300000000000002</v>
      </c>
      <c r="Z2308" s="2">
        <v>0.39</v>
      </c>
      <c r="AA2308" s="2">
        <v>0.75800000000000001</v>
      </c>
      <c r="AB2308" s="2">
        <v>1</v>
      </c>
      <c r="AC2308" s="2">
        <v>0.86899999999999999</v>
      </c>
      <c r="AD2308" s="2">
        <v>0.35899999999999999</v>
      </c>
      <c r="AE2308" s="2">
        <v>0.78100000000000003</v>
      </c>
      <c r="AF2308" s="2">
        <v>0</v>
      </c>
      <c r="AG2308" s="2">
        <v>0</v>
      </c>
      <c r="AH2308" s="2">
        <v>1</v>
      </c>
      <c r="AI2308" s="2">
        <v>0</v>
      </c>
      <c r="AJ2308" s="2">
        <v>0</v>
      </c>
      <c r="AK2308">
        <v>1337255</v>
      </c>
      <c r="AL2308">
        <v>544.03</v>
      </c>
      <c r="AM2308" t="s">
        <v>62</v>
      </c>
      <c r="AN2308" s="3">
        <v>0.60146293430862285</v>
      </c>
      <c r="AO2308" s="3">
        <v>2.500388762290591E-3</v>
      </c>
      <c r="AP2308" s="3">
        <v>0.59234823798404979</v>
      </c>
      <c r="AQ2308" s="3">
        <v>2.5814850499070079E-3</v>
      </c>
      <c r="AT2308" s="10">
        <v>2.4688243865966801E-3</v>
      </c>
      <c r="AU2308" s="1">
        <v>395.4375</v>
      </c>
      <c r="AV2308" s="5">
        <v>28795081.73442781</v>
      </c>
      <c r="AW2308" s="9">
        <v>0.36287307739257813</v>
      </c>
      <c r="AX2308">
        <v>6</v>
      </c>
      <c r="AY2308" t="s">
        <v>50</v>
      </c>
      <c r="AZ2308" s="9">
        <f>AVERAGE(MainTable[[#This Row],[f1]:[f4]])</f>
        <v>0.7702</v>
      </c>
      <c r="BA2308" s="9">
        <f>AVERAGE(MainTable[[#This Row],[l1]:[l3]])</f>
        <v>0.32700000000000001</v>
      </c>
      <c r="BB2308" s="9">
        <f>AVERAGE(MainTable[[#This Row],[n1]:[lsc]])</f>
        <v>0.54400000000000004</v>
      </c>
      <c r="BC2308" s="9">
        <f>AVERAGE(MainTable[[#This Row],[density]:[clsCoef]])</f>
        <v>0.61399999999999999</v>
      </c>
      <c r="BD2308" s="9">
        <f>AVERAGE(MainTable[[#This Row],[t2]:[t4]])</f>
        <v>0.33333333333333331</v>
      </c>
      <c r="BE2308" s="9">
        <f>AVERAGE(MainTable[[#This Row],[c1]:[c2]])</f>
        <v>0</v>
      </c>
      <c r="BF2308" s="9">
        <f>AVERAGE(MainTable[[#This Row],[n3]], MainTable[[#This Row],[n1]], MainTable[[#This Row],[n4]])</f>
        <v>0.36166666666666664</v>
      </c>
      <c r="BG2308" s="9" t="str">
        <f>VLOOKUP(MainTable[[#This Row],[model]],ModelNames,4,FALSE)</f>
        <v>Linear</v>
      </c>
      <c r="BH2308" s="9" cm="1">
        <f t="array" ref="BH2308">MEDIAN(IF($AM$2:$AM$2385=AM2308,$AN$2:$AN$2385))</f>
        <v>0.84909999999999997</v>
      </c>
      <c r="BI2308" s="9" t="str" cm="1">
        <f t="array" ref="BI2308">LEFT(A2308, MIN(IFERROR(FIND({"_binarized","_clean","_converted"}, A2308), LEN(A2308)+1))-1)</f>
        <v>diabetes130US</v>
      </c>
    </row>
    <row r="2309" spans="1:61" x14ac:dyDescent="0.25">
      <c r="A2309" t="s">
        <v>114</v>
      </c>
      <c r="B2309" s="6">
        <v>71090</v>
      </c>
      <c r="C2309">
        <v>8</v>
      </c>
      <c r="D2309">
        <v>7</v>
      </c>
      <c r="E2309">
        <v>0</v>
      </c>
      <c r="F2309" s="1">
        <v>1</v>
      </c>
      <c r="G2309">
        <v>0</v>
      </c>
      <c r="H2309">
        <v>0</v>
      </c>
      <c r="I2309" s="1">
        <v>1000000</v>
      </c>
      <c r="J2309" s="1">
        <v>218.1587672413921</v>
      </c>
      <c r="K2309" s="1">
        <v>5.8006564740737678</v>
      </c>
      <c r="L2309" s="1">
        <v>112.23260000000001</v>
      </c>
      <c r="M2309" s="1">
        <v>93.659099999999995</v>
      </c>
      <c r="N2309" s="2">
        <v>0.505</v>
      </c>
      <c r="O2309" s="2">
        <v>0.93300000000000005</v>
      </c>
      <c r="P2309" s="2">
        <v>0.82299999999999995</v>
      </c>
      <c r="Q2309" s="2">
        <v>9.8000000000000004E-2</v>
      </c>
      <c r="R2309" s="2">
        <v>0.999</v>
      </c>
      <c r="S2309" s="2">
        <v>0.998</v>
      </c>
      <c r="T2309" s="2">
        <v>0.20100000000000001</v>
      </c>
      <c r="U2309" s="2">
        <v>0.40500000000000003</v>
      </c>
      <c r="V2309" s="2">
        <v>0.375</v>
      </c>
      <c r="W2309" s="2">
        <v>0.23200000000000001</v>
      </c>
      <c r="X2309" s="2">
        <v>0.42099999999999999</v>
      </c>
      <c r="Y2309" s="2">
        <v>0.46300000000000002</v>
      </c>
      <c r="Z2309" s="2">
        <v>0.39</v>
      </c>
      <c r="AA2309" s="2">
        <v>0.75800000000000001</v>
      </c>
      <c r="AB2309" s="2">
        <v>1</v>
      </c>
      <c r="AC2309" s="2">
        <v>0.86899999999999999</v>
      </c>
      <c r="AD2309" s="2">
        <v>0.35899999999999999</v>
      </c>
      <c r="AE2309" s="2">
        <v>0.78100000000000003</v>
      </c>
      <c r="AF2309" s="2">
        <v>0</v>
      </c>
      <c r="AG2309" s="2">
        <v>0</v>
      </c>
      <c r="AH2309" s="2">
        <v>1</v>
      </c>
      <c r="AI2309" s="2">
        <v>0</v>
      </c>
      <c r="AJ2309" s="2">
        <v>0</v>
      </c>
      <c r="AK2309">
        <v>1337255</v>
      </c>
      <c r="AL2309">
        <v>544.03</v>
      </c>
      <c r="AM2309" t="s">
        <v>57</v>
      </c>
      <c r="AN2309" s="3">
        <v>0.60033760022506688</v>
      </c>
      <c r="AO2309" s="3">
        <v>2.1785643895233988E-3</v>
      </c>
      <c r="AP2309" s="3">
        <v>0.59652479552240945</v>
      </c>
      <c r="AQ2309" s="3">
        <v>2.085557773274304E-3</v>
      </c>
      <c r="AR2309" s="3">
        <v>0.63053494466853488</v>
      </c>
      <c r="AS2309" s="3">
        <v>1.21178967328133E-3</v>
      </c>
      <c r="AT2309" s="10">
        <v>6.4826011657714844E-3</v>
      </c>
      <c r="AU2309" s="1">
        <v>384.18359375</v>
      </c>
      <c r="AV2309" s="5">
        <v>10966276.990069879</v>
      </c>
      <c r="AW2309" s="9">
        <v>0.39299845695495611</v>
      </c>
      <c r="AX2309">
        <v>24</v>
      </c>
      <c r="AY2309" t="s">
        <v>50</v>
      </c>
      <c r="AZ2309" s="9">
        <f>AVERAGE(MainTable[[#This Row],[f1]:[f4]])</f>
        <v>0.7702</v>
      </c>
      <c r="BA2309" s="9">
        <f>AVERAGE(MainTable[[#This Row],[l1]:[l3]])</f>
        <v>0.32700000000000001</v>
      </c>
      <c r="BB2309" s="9">
        <f>AVERAGE(MainTable[[#This Row],[n1]:[lsc]])</f>
        <v>0.54400000000000004</v>
      </c>
      <c r="BC2309" s="9">
        <f>AVERAGE(MainTable[[#This Row],[density]:[clsCoef]])</f>
        <v>0.61399999999999999</v>
      </c>
      <c r="BD2309" s="9">
        <f>AVERAGE(MainTable[[#This Row],[t2]:[t4]])</f>
        <v>0.33333333333333331</v>
      </c>
      <c r="BE2309" s="9">
        <f>AVERAGE(MainTable[[#This Row],[c1]:[c2]])</f>
        <v>0</v>
      </c>
      <c r="BF2309" s="9">
        <f>AVERAGE(MainTable[[#This Row],[n3]], MainTable[[#This Row],[n1]], MainTable[[#This Row],[n4]])</f>
        <v>0.36166666666666664</v>
      </c>
      <c r="BG2309" s="9" t="str">
        <f>VLOOKUP(MainTable[[#This Row],[model]],ModelNames,4,FALSE)</f>
        <v>Tree-based</v>
      </c>
      <c r="BH2309" s="9" cm="1">
        <f t="array" ref="BH2309">MEDIAN(IF($AM$2:$AM$2385=AM2309,$AN$2:$AN$2385))</f>
        <v>0.84387062005572167</v>
      </c>
      <c r="BI2309" s="9" t="str" cm="1">
        <f t="array" ref="BI2309">LEFT(A2309, MIN(IFERROR(FIND({"_binarized","_clean","_converted"}, A2309), LEN(A2309)+1))-1)</f>
        <v>diabetes130US</v>
      </c>
    </row>
    <row r="2310" spans="1:61" x14ac:dyDescent="0.25">
      <c r="A2310" t="s">
        <v>69</v>
      </c>
      <c r="B2310" s="6">
        <v>50</v>
      </c>
      <c r="C2310">
        <v>5</v>
      </c>
      <c r="D2310">
        <v>2</v>
      </c>
      <c r="E2310">
        <v>2</v>
      </c>
      <c r="F2310" s="1">
        <v>1</v>
      </c>
      <c r="G2310">
        <v>0</v>
      </c>
      <c r="H2310">
        <v>0</v>
      </c>
      <c r="I2310" s="1">
        <v>1000000</v>
      </c>
      <c r="J2310" s="1">
        <v>4.0165774971014416</v>
      </c>
      <c r="K2310" s="1">
        <v>2.1140468542441688</v>
      </c>
      <c r="L2310" s="1">
        <v>14.636699999999999</v>
      </c>
      <c r="M2310" s="1">
        <v>14.636699999999999</v>
      </c>
      <c r="N2310" s="2">
        <v>0.41199999999999998</v>
      </c>
      <c r="O2310" s="2">
        <v>0.74299999999999999</v>
      </c>
      <c r="P2310" s="2">
        <v>0.54200000000000004</v>
      </c>
      <c r="Q2310" s="2">
        <v>0.183</v>
      </c>
      <c r="R2310" s="2">
        <v>0.76</v>
      </c>
      <c r="S2310" s="2">
        <v>0.66</v>
      </c>
      <c r="T2310" s="2">
        <v>8.7999999999999995E-2</v>
      </c>
      <c r="U2310" s="2">
        <v>0.34</v>
      </c>
      <c r="V2310" s="2">
        <v>0.26</v>
      </c>
      <c r="W2310" s="2">
        <v>0.22</v>
      </c>
      <c r="X2310" s="2">
        <v>0.32800000000000001</v>
      </c>
      <c r="Y2310" s="2">
        <v>0.5</v>
      </c>
      <c r="Z2310" s="2">
        <v>0.22</v>
      </c>
      <c r="AA2310" s="2">
        <v>0.62</v>
      </c>
      <c r="AB2310" s="2">
        <v>0.95499999999999996</v>
      </c>
      <c r="AC2310" s="2">
        <v>0.753</v>
      </c>
      <c r="AD2310" s="2">
        <v>0.20399999999999999</v>
      </c>
      <c r="AE2310" s="2">
        <v>0.61499999999999999</v>
      </c>
      <c r="AF2310" s="2">
        <v>0.04</v>
      </c>
      <c r="AG2310" s="2">
        <v>0.04</v>
      </c>
      <c r="AH2310" s="2">
        <v>1</v>
      </c>
      <c r="AI2310" s="2">
        <v>0</v>
      </c>
      <c r="AJ2310" s="2">
        <v>0</v>
      </c>
      <c r="AK2310">
        <v>2187</v>
      </c>
      <c r="AL2310">
        <v>0.9</v>
      </c>
      <c r="AM2310" t="s">
        <v>55</v>
      </c>
      <c r="AN2310" s="3">
        <v>0.6</v>
      </c>
      <c r="AO2310" s="3">
        <v>0.1095445115010332</v>
      </c>
      <c r="AP2310" s="3">
        <v>0.56393606393606388</v>
      </c>
      <c r="AQ2310" s="3">
        <v>0.1464086151813436</v>
      </c>
      <c r="AR2310" s="3">
        <v>0.66799999999999993</v>
      </c>
      <c r="AS2310" s="3">
        <v>0.1998399359487488</v>
      </c>
      <c r="AT2310" s="10">
        <v>6.9661140441894531E-3</v>
      </c>
      <c r="AU2310" s="1">
        <v>245.71875</v>
      </c>
      <c r="AV2310" s="5">
        <v>7177.6028475597232</v>
      </c>
      <c r="AW2310" s="9">
        <v>1.3848593235015869</v>
      </c>
      <c r="AX2310">
        <v>16</v>
      </c>
      <c r="AY2310" t="s">
        <v>50</v>
      </c>
      <c r="AZ2310" s="9">
        <f>AVERAGE(MainTable[[#This Row],[f1]:[f4]])</f>
        <v>0.57760000000000011</v>
      </c>
      <c r="BA2310" s="9">
        <f>AVERAGE(MainTable[[#This Row],[l1]:[l3]])</f>
        <v>0.22933333333333336</v>
      </c>
      <c r="BB2310" s="9">
        <f>AVERAGE(MainTable[[#This Row],[n1]:[lsc]])</f>
        <v>0.47383333333333333</v>
      </c>
      <c r="BC2310" s="9">
        <f>AVERAGE(MainTable[[#This Row],[density]:[clsCoef]])</f>
        <v>0.47849999999999998</v>
      </c>
      <c r="BD2310" s="9">
        <f>AVERAGE(MainTable[[#This Row],[t2]:[t4]])</f>
        <v>0.36000000000000004</v>
      </c>
      <c r="BE2310" s="9">
        <f>AVERAGE(MainTable[[#This Row],[c1]:[c2]])</f>
        <v>0</v>
      </c>
      <c r="BF2310" s="9">
        <f>AVERAGE(MainTable[[#This Row],[n3]], MainTable[[#This Row],[n1]], MainTable[[#This Row],[n4]])</f>
        <v>0.3133333333333333</v>
      </c>
      <c r="BG2310" s="9" t="str">
        <f>VLOOKUP(MainTable[[#This Row],[model]],ModelNames,4,FALSE)</f>
        <v>Tree Ensemble</v>
      </c>
      <c r="BH2310" s="9" cm="1">
        <f t="array" ref="BH2310">MEDIAN(IF($AM$2:$AM$2385=AM2310,$AN$2:$AN$2385))</f>
        <v>0.88267425723439863</v>
      </c>
      <c r="BI2310" s="9" t="str" cm="1">
        <f t="array" ref="BI2310">LEFT(A2310, MIN(IFERROR(FIND({"_binarized","_clean","_converted"}, A2310), LEN(A2310)+1))-1)</f>
        <v>analcatdata_aids</v>
      </c>
    </row>
    <row r="2311" spans="1:61" x14ac:dyDescent="0.25">
      <c r="A2311" t="s">
        <v>114</v>
      </c>
      <c r="B2311" s="6">
        <v>71090</v>
      </c>
      <c r="C2311">
        <v>8</v>
      </c>
      <c r="D2311">
        <v>7</v>
      </c>
      <c r="E2311">
        <v>0</v>
      </c>
      <c r="F2311" s="1">
        <v>1</v>
      </c>
      <c r="G2311">
        <v>0</v>
      </c>
      <c r="H2311">
        <v>0</v>
      </c>
      <c r="I2311" s="1">
        <v>1000000</v>
      </c>
      <c r="J2311" s="1">
        <v>218.1587672413921</v>
      </c>
      <c r="K2311" s="1">
        <v>5.8006564740737678</v>
      </c>
      <c r="L2311" s="1">
        <v>112.23260000000001</v>
      </c>
      <c r="M2311" s="1">
        <v>93.659099999999995</v>
      </c>
      <c r="N2311" s="2">
        <v>0.505</v>
      </c>
      <c r="O2311" s="2">
        <v>0.93300000000000005</v>
      </c>
      <c r="P2311" s="2">
        <v>0.82299999999999995</v>
      </c>
      <c r="Q2311" s="2">
        <v>9.8000000000000004E-2</v>
      </c>
      <c r="R2311" s="2">
        <v>0.999</v>
      </c>
      <c r="S2311" s="2">
        <v>0.998</v>
      </c>
      <c r="T2311" s="2">
        <v>0.20100000000000001</v>
      </c>
      <c r="U2311" s="2">
        <v>0.40500000000000003</v>
      </c>
      <c r="V2311" s="2">
        <v>0.375</v>
      </c>
      <c r="W2311" s="2">
        <v>0.23200000000000001</v>
      </c>
      <c r="X2311" s="2">
        <v>0.42099999999999999</v>
      </c>
      <c r="Y2311" s="2">
        <v>0.46300000000000002</v>
      </c>
      <c r="Z2311" s="2">
        <v>0.39</v>
      </c>
      <c r="AA2311" s="2">
        <v>0.75800000000000001</v>
      </c>
      <c r="AB2311" s="2">
        <v>1</v>
      </c>
      <c r="AC2311" s="2">
        <v>0.86899999999999999</v>
      </c>
      <c r="AD2311" s="2">
        <v>0.35899999999999999</v>
      </c>
      <c r="AE2311" s="2">
        <v>0.78100000000000003</v>
      </c>
      <c r="AF2311" s="2">
        <v>0</v>
      </c>
      <c r="AG2311" s="2">
        <v>0</v>
      </c>
      <c r="AH2311" s="2">
        <v>1</v>
      </c>
      <c r="AI2311" s="2">
        <v>0</v>
      </c>
      <c r="AJ2311" s="2">
        <v>0</v>
      </c>
      <c r="AK2311">
        <v>1337255</v>
      </c>
      <c r="AL2311">
        <v>544.03</v>
      </c>
      <c r="AM2311" t="s">
        <v>64</v>
      </c>
      <c r="AN2311" s="3">
        <v>0.59974679983119983</v>
      </c>
      <c r="AO2311" s="3">
        <v>3.0610457508646019E-3</v>
      </c>
      <c r="AP2311" s="3">
        <v>0.59059737032272419</v>
      </c>
      <c r="AQ2311" s="3">
        <v>2.9909259197286849E-3</v>
      </c>
      <c r="AR2311" s="3">
        <v>0.63355815215125466</v>
      </c>
      <c r="AS2311" s="3">
        <v>1.9990156262005361E-3</v>
      </c>
      <c r="AT2311" s="10">
        <v>2.0914077758789058E-3</v>
      </c>
      <c r="AU2311" s="1">
        <v>468.140625</v>
      </c>
      <c r="AV2311" s="5">
        <v>33991458.203374371</v>
      </c>
      <c r="AW2311" s="9">
        <v>0.14154267311096189</v>
      </c>
      <c r="AX2311">
        <v>2</v>
      </c>
      <c r="AY2311" t="s">
        <v>50</v>
      </c>
      <c r="AZ2311" s="9">
        <f>AVERAGE(MainTable[[#This Row],[f1]:[f4]])</f>
        <v>0.7702</v>
      </c>
      <c r="BA2311" s="9">
        <f>AVERAGE(MainTable[[#This Row],[l1]:[l3]])</f>
        <v>0.32700000000000001</v>
      </c>
      <c r="BB2311" s="9">
        <f>AVERAGE(MainTable[[#This Row],[n1]:[lsc]])</f>
        <v>0.54400000000000004</v>
      </c>
      <c r="BC2311" s="9">
        <f>AVERAGE(MainTable[[#This Row],[density]:[clsCoef]])</f>
        <v>0.61399999999999999</v>
      </c>
      <c r="BD2311" s="9">
        <f>AVERAGE(MainTable[[#This Row],[t2]:[t4]])</f>
        <v>0.33333333333333331</v>
      </c>
      <c r="BE2311" s="9">
        <f>AVERAGE(MainTable[[#This Row],[c1]:[c2]])</f>
        <v>0</v>
      </c>
      <c r="BF2311" s="9">
        <f>AVERAGE(MainTable[[#This Row],[n3]], MainTable[[#This Row],[n1]], MainTable[[#This Row],[n4]])</f>
        <v>0.36166666666666664</v>
      </c>
      <c r="BG2311" s="9" t="str">
        <f>VLOOKUP(MainTable[[#This Row],[model]],ModelNames,4,FALSE)</f>
        <v>Discriminant</v>
      </c>
      <c r="BH2311" s="9" cm="1">
        <f t="array" ref="BH2311">MEDIAN(IF($AM$2:$AM$2385=AM2311,$AN$2:$AN$2385))</f>
        <v>0.83860904466088915</v>
      </c>
      <c r="BI2311" s="9" t="str" cm="1">
        <f t="array" ref="BI2311">LEFT(A2311, MIN(IFERROR(FIND({"_binarized","_clean","_converted"}, A2311), LEN(A2311)+1))-1)</f>
        <v>diabetes130US</v>
      </c>
    </row>
    <row r="2312" spans="1:61" x14ac:dyDescent="0.25">
      <c r="A2312" t="s">
        <v>131</v>
      </c>
      <c r="B2312" s="6">
        <v>1212</v>
      </c>
      <c r="C2312">
        <v>101</v>
      </c>
      <c r="D2312">
        <v>100</v>
      </c>
      <c r="E2312">
        <v>0</v>
      </c>
      <c r="F2312" s="1">
        <v>1</v>
      </c>
      <c r="G2312">
        <v>0</v>
      </c>
      <c r="H2312">
        <v>0</v>
      </c>
      <c r="I2312" s="1">
        <v>0.99999900000100006</v>
      </c>
      <c r="J2312" s="1">
        <v>9.5428933570083583</v>
      </c>
      <c r="K2312" s="1">
        <v>3.0009563503760832</v>
      </c>
      <c r="L2312" s="1">
        <v>192.95349999999999</v>
      </c>
      <c r="M2312" s="1">
        <v>37.032200000000003</v>
      </c>
      <c r="N2312" s="2">
        <v>0.36699999999999999</v>
      </c>
      <c r="O2312" s="2">
        <v>0.997</v>
      </c>
      <c r="P2312" s="2">
        <v>0.53600000000000003</v>
      </c>
      <c r="Q2312" s="2">
        <v>1E-3</v>
      </c>
      <c r="R2312" s="2">
        <v>0.99299999999999999</v>
      </c>
      <c r="S2312" s="2">
        <v>0.33900000000000002</v>
      </c>
      <c r="T2312" s="2">
        <v>1E-3</v>
      </c>
      <c r="U2312" s="2">
        <v>0.25800000000000001</v>
      </c>
      <c r="V2312" s="2">
        <v>0.159</v>
      </c>
      <c r="W2312" s="2">
        <v>0.217</v>
      </c>
      <c r="X2312" s="2">
        <v>0.46100000000000002</v>
      </c>
      <c r="Y2312" s="2">
        <v>0.40600000000000003</v>
      </c>
      <c r="Z2312" s="2">
        <v>0.40699999999999997</v>
      </c>
      <c r="AA2312" s="2">
        <v>0.96499999999999997</v>
      </c>
      <c r="AB2312" s="2">
        <v>0.998</v>
      </c>
      <c r="AC2312" s="2">
        <v>0.63200000000000001</v>
      </c>
      <c r="AD2312" s="2">
        <v>4.7E-2</v>
      </c>
      <c r="AE2312" s="2">
        <v>0.57199999999999995</v>
      </c>
      <c r="AF2312" s="2">
        <v>8.3000000000000004E-2</v>
      </c>
      <c r="AG2312" s="2">
        <v>1E-3</v>
      </c>
      <c r="AH2312" s="2">
        <v>0.01</v>
      </c>
      <c r="AI2312" s="2">
        <v>0</v>
      </c>
      <c r="AJ2312" s="2">
        <v>0</v>
      </c>
      <c r="AK2312">
        <v>837834</v>
      </c>
      <c r="AL2312">
        <v>6.58</v>
      </c>
      <c r="AM2312" t="s">
        <v>52</v>
      </c>
      <c r="AN2312" s="3">
        <v>0.59487807366595247</v>
      </c>
      <c r="AO2312" s="3">
        <v>2.789081698502471E-2</v>
      </c>
      <c r="AP2312" s="3">
        <v>0.59442207626058696</v>
      </c>
      <c r="AQ2312" s="3">
        <v>2.769943820915341E-2</v>
      </c>
      <c r="AR2312" s="3">
        <v>0.62057130156611628</v>
      </c>
      <c r="AS2312" s="3">
        <v>3.8060141196899322E-2</v>
      </c>
      <c r="AT2312" s="10">
        <v>8.5610151290893555E-2</v>
      </c>
      <c r="AU2312" s="1">
        <v>399.73046875</v>
      </c>
      <c r="AV2312" s="5">
        <v>14192.242177818011</v>
      </c>
      <c r="AW2312" s="9">
        <v>2.948885440826416</v>
      </c>
      <c r="AX2312">
        <v>24</v>
      </c>
      <c r="AY2312" t="s">
        <v>50</v>
      </c>
      <c r="AZ2312" s="9">
        <f>AVERAGE(MainTable[[#This Row],[f1]:[f4]])</f>
        <v>0.57319999999999993</v>
      </c>
      <c r="BA2312" s="9">
        <f>AVERAGE(MainTable[[#This Row],[l1]:[l3]])</f>
        <v>0.13933333333333334</v>
      </c>
      <c r="BB2312" s="9">
        <f>AVERAGE(MainTable[[#This Row],[n1]:[lsc]])</f>
        <v>0.57566666666666666</v>
      </c>
      <c r="BC2312" s="9">
        <f>AVERAGE(MainTable[[#This Row],[density]:[clsCoef]])</f>
        <v>0.33950000000000002</v>
      </c>
      <c r="BD2312" s="9">
        <f>AVERAGE(MainTable[[#This Row],[t2]:[t4]])</f>
        <v>3.1333333333333331E-2</v>
      </c>
      <c r="BE2312" s="9">
        <f>AVERAGE(MainTable[[#This Row],[c1]:[c2]])</f>
        <v>0</v>
      </c>
      <c r="BF2312" s="9">
        <f>AVERAGE(MainTable[[#This Row],[n3]], MainTable[[#This Row],[n1]], MainTable[[#This Row],[n4]])</f>
        <v>0.34333333333333332</v>
      </c>
      <c r="BG2312" s="9" t="str">
        <f>VLOOKUP(MainTable[[#This Row],[model]],ModelNames,4,FALSE)</f>
        <v>Tree Ensemble</v>
      </c>
      <c r="BH2312" s="9" cm="1">
        <f t="array" ref="BH2312">MEDIAN(IF($AM$2:$AM$2385=AM2312,$AN$2:$AN$2385))</f>
        <v>0.87140340575455077</v>
      </c>
      <c r="BI2312" s="9" t="str" cm="1">
        <f t="array" ref="BI2312">LEFT(A2312, MIN(IFERROR(FIND({"_binarized","_clean","_converted"}, A2312), LEN(A2312)+1))-1)</f>
        <v>hill_valley</v>
      </c>
    </row>
    <row r="2313" spans="1:61" x14ac:dyDescent="0.25">
      <c r="A2313" t="s">
        <v>67</v>
      </c>
      <c r="B2313" s="6">
        <v>58252</v>
      </c>
      <c r="C2313">
        <v>32</v>
      </c>
      <c r="D2313">
        <v>31</v>
      </c>
      <c r="E2313">
        <v>0</v>
      </c>
      <c r="F2313" s="1">
        <v>1</v>
      </c>
      <c r="G2313">
        <v>0</v>
      </c>
      <c r="H2313">
        <v>0</v>
      </c>
      <c r="I2313" s="1">
        <v>1000000</v>
      </c>
      <c r="J2313" s="1">
        <v>329.95674542419027</v>
      </c>
      <c r="K2313" s="1">
        <v>8.8295289005346831</v>
      </c>
      <c r="L2313" s="1">
        <v>117.48690000000001</v>
      </c>
      <c r="M2313" s="1">
        <v>30.499199999999998</v>
      </c>
      <c r="N2313" s="2">
        <v>0.51800000000000002</v>
      </c>
      <c r="O2313" s="2">
        <v>0.93200000000000005</v>
      </c>
      <c r="P2313" s="2">
        <v>0.72299999999999998</v>
      </c>
      <c r="Q2313" s="2">
        <v>0</v>
      </c>
      <c r="R2313" s="2">
        <v>0.999</v>
      </c>
      <c r="S2313" s="2">
        <v>0.996</v>
      </c>
      <c r="T2313" s="2">
        <v>0.184</v>
      </c>
      <c r="U2313" s="2">
        <v>0.36599999999999999</v>
      </c>
      <c r="V2313" s="2">
        <v>0.33600000000000002</v>
      </c>
      <c r="W2313" s="2">
        <v>0.22700000000000001</v>
      </c>
      <c r="X2313" s="2">
        <v>0.47599999999999998</v>
      </c>
      <c r="Y2313" s="2">
        <v>0.45600000000000002</v>
      </c>
      <c r="Z2313" s="2">
        <v>0.28499999999999998</v>
      </c>
      <c r="AA2313" s="2">
        <v>0.99299999999999999</v>
      </c>
      <c r="AB2313" s="2">
        <v>1</v>
      </c>
      <c r="AC2313" s="2">
        <v>0.99299999999999999</v>
      </c>
      <c r="AD2313" s="2">
        <v>0.63500000000000001</v>
      </c>
      <c r="AE2313" s="2">
        <v>0.95899999999999996</v>
      </c>
      <c r="AF2313" s="2">
        <v>2E-3</v>
      </c>
      <c r="AG2313" s="2">
        <v>2E-3</v>
      </c>
      <c r="AH2313" s="2">
        <v>0.83899999999999997</v>
      </c>
      <c r="AI2313" s="2">
        <v>0</v>
      </c>
      <c r="AJ2313" s="2">
        <v>0</v>
      </c>
      <c r="AK2313">
        <v>4351384</v>
      </c>
      <c r="AL2313">
        <v>441.27</v>
      </c>
      <c r="AM2313" t="s">
        <v>53</v>
      </c>
      <c r="AN2313" s="3">
        <v>0.59161921447181853</v>
      </c>
      <c r="AO2313" s="3">
        <v>3.9482505089850966E-3</v>
      </c>
      <c r="AP2313" s="3">
        <v>0.59159344936466651</v>
      </c>
      <c r="AQ2313" s="3">
        <v>3.9350758311868734E-3</v>
      </c>
      <c r="AR2313" s="3">
        <v>0.62082014836757149</v>
      </c>
      <c r="AS2313" s="3">
        <v>4.6866607622448181E-3</v>
      </c>
      <c r="AT2313" s="10">
        <v>5.6764085292816162</v>
      </c>
      <c r="AU2313" s="1">
        <v>496.3984375</v>
      </c>
      <c r="AV2313" s="5">
        <v>10262.651058233911</v>
      </c>
      <c r="AW2313" s="9">
        <v>14.478938817977911</v>
      </c>
      <c r="AX2313">
        <v>24</v>
      </c>
      <c r="AY2313" t="s">
        <v>50</v>
      </c>
      <c r="AZ2313" s="9">
        <f>AVERAGE(MainTable[[#This Row],[f1]:[f4]])</f>
        <v>0.73</v>
      </c>
      <c r="BA2313" s="9">
        <f>AVERAGE(MainTable[[#This Row],[l1]:[l3]])</f>
        <v>0.29533333333333339</v>
      </c>
      <c r="BB2313" s="9">
        <f>AVERAGE(MainTable[[#This Row],[n1]:[lsc]])</f>
        <v>0.57283333333333331</v>
      </c>
      <c r="BC2313" s="9">
        <f>AVERAGE(MainTable[[#This Row],[density]:[clsCoef]])</f>
        <v>0.81400000000000006</v>
      </c>
      <c r="BD2313" s="9">
        <f>AVERAGE(MainTable[[#This Row],[t2]:[t4]])</f>
        <v>0.28099999999999997</v>
      </c>
      <c r="BE2313" s="9">
        <f>AVERAGE(MainTable[[#This Row],[c1]:[c2]])</f>
        <v>0</v>
      </c>
      <c r="BF2313" s="9">
        <f>AVERAGE(MainTable[[#This Row],[n3]], MainTable[[#This Row],[n1]], MainTable[[#This Row],[n4]])</f>
        <v>0.32266666666666666</v>
      </c>
      <c r="BG2313" s="9" t="str">
        <f>VLOOKUP(MainTable[[#This Row],[model]],ModelNames,4,FALSE)</f>
        <v>Instance-based</v>
      </c>
      <c r="BH2313" s="9" cm="1">
        <f t="array" ref="BH2313">MEDIAN(IF($AM$2:$AM$2385=AM2313,$AN$2:$AN$2385))</f>
        <v>0.85</v>
      </c>
      <c r="BI2313" s="9" t="str" cm="1">
        <f t="array" ref="BI2313">LEFT(A2313, MIN(IFERROR(FIND({"_binarized","_clean","_converted"}, A2313), LEN(A2313)+1))-1)</f>
        <v>albert</v>
      </c>
    </row>
    <row r="2314" spans="1:61" x14ac:dyDescent="0.25">
      <c r="A2314" t="s">
        <v>67</v>
      </c>
      <c r="B2314" s="6">
        <v>58252</v>
      </c>
      <c r="C2314">
        <v>32</v>
      </c>
      <c r="D2314">
        <v>31</v>
      </c>
      <c r="E2314">
        <v>0</v>
      </c>
      <c r="F2314" s="1">
        <v>1</v>
      </c>
      <c r="G2314">
        <v>0</v>
      </c>
      <c r="H2314">
        <v>0</v>
      </c>
      <c r="I2314" s="1">
        <v>1000000</v>
      </c>
      <c r="J2314" s="1">
        <v>329.95674542419027</v>
      </c>
      <c r="K2314" s="1">
        <v>8.8295289005346831</v>
      </c>
      <c r="L2314" s="1">
        <v>117.48690000000001</v>
      </c>
      <c r="M2314" s="1">
        <v>30.499199999999998</v>
      </c>
      <c r="N2314" s="2">
        <v>0.51800000000000002</v>
      </c>
      <c r="O2314" s="2">
        <v>0.93200000000000005</v>
      </c>
      <c r="P2314" s="2">
        <v>0.72299999999999998</v>
      </c>
      <c r="Q2314" s="2">
        <v>0</v>
      </c>
      <c r="R2314" s="2">
        <v>0.999</v>
      </c>
      <c r="S2314" s="2">
        <v>0.996</v>
      </c>
      <c r="T2314" s="2">
        <v>0.184</v>
      </c>
      <c r="U2314" s="2">
        <v>0.36599999999999999</v>
      </c>
      <c r="V2314" s="2">
        <v>0.33600000000000002</v>
      </c>
      <c r="W2314" s="2">
        <v>0.22700000000000001</v>
      </c>
      <c r="X2314" s="2">
        <v>0.47599999999999998</v>
      </c>
      <c r="Y2314" s="2">
        <v>0.45600000000000002</v>
      </c>
      <c r="Z2314" s="2">
        <v>0.28499999999999998</v>
      </c>
      <c r="AA2314" s="2">
        <v>0.99299999999999999</v>
      </c>
      <c r="AB2314" s="2">
        <v>1</v>
      </c>
      <c r="AC2314" s="2">
        <v>0.99299999999999999</v>
      </c>
      <c r="AD2314" s="2">
        <v>0.63500000000000001</v>
      </c>
      <c r="AE2314" s="2">
        <v>0.95899999999999996</v>
      </c>
      <c r="AF2314" s="2">
        <v>2E-3</v>
      </c>
      <c r="AG2314" s="2">
        <v>2E-3</v>
      </c>
      <c r="AH2314" s="2">
        <v>0.83899999999999997</v>
      </c>
      <c r="AI2314" s="2">
        <v>0</v>
      </c>
      <c r="AJ2314" s="2">
        <v>0</v>
      </c>
      <c r="AK2314">
        <v>4351384</v>
      </c>
      <c r="AL2314">
        <v>441.27</v>
      </c>
      <c r="AM2314" t="s">
        <v>63</v>
      </c>
      <c r="AN2314" s="3">
        <v>0.59132793184323906</v>
      </c>
      <c r="AO2314" s="3">
        <v>1.594691426867971E-2</v>
      </c>
      <c r="AP2314" s="3">
        <v>0.56898133046630195</v>
      </c>
      <c r="AQ2314" s="3">
        <v>3.0071808721008869E-2</v>
      </c>
      <c r="AR2314" s="3">
        <v>0.65366919142942115</v>
      </c>
      <c r="AS2314" s="3">
        <v>2.6350818464595171E-3</v>
      </c>
      <c r="AT2314" s="10">
        <v>2.1360635757446289E-2</v>
      </c>
      <c r="AU2314" s="1">
        <v>548.0703125</v>
      </c>
      <c r="AV2314" s="5">
        <v>2727212.8349313</v>
      </c>
      <c r="AW2314" s="9">
        <v>0.19838523864746091</v>
      </c>
      <c r="AX2314">
        <v>4</v>
      </c>
      <c r="AY2314" t="s">
        <v>50</v>
      </c>
      <c r="AZ2314" s="9">
        <f>AVERAGE(MainTable[[#This Row],[f1]:[f4]])</f>
        <v>0.73</v>
      </c>
      <c r="BA2314" s="9">
        <f>AVERAGE(MainTable[[#This Row],[l1]:[l3]])</f>
        <v>0.29533333333333339</v>
      </c>
      <c r="BB2314" s="9">
        <f>AVERAGE(MainTable[[#This Row],[n1]:[lsc]])</f>
        <v>0.57283333333333331</v>
      </c>
      <c r="BC2314" s="9">
        <f>AVERAGE(MainTable[[#This Row],[density]:[clsCoef]])</f>
        <v>0.81400000000000006</v>
      </c>
      <c r="BD2314" s="9">
        <f>AVERAGE(MainTable[[#This Row],[t2]:[t4]])</f>
        <v>0.28099999999999997</v>
      </c>
      <c r="BE2314" s="9">
        <f>AVERAGE(MainTable[[#This Row],[c1]:[c2]])</f>
        <v>0</v>
      </c>
      <c r="BF2314" s="9">
        <f>AVERAGE(MainTable[[#This Row],[n3]], MainTable[[#This Row],[n1]], MainTable[[#This Row],[n4]])</f>
        <v>0.32266666666666666</v>
      </c>
      <c r="BG2314" s="9" t="str">
        <f>VLOOKUP(MainTable[[#This Row],[model]],ModelNames,4,FALSE)</f>
        <v>Probabilistic</v>
      </c>
      <c r="BH2314" s="9" cm="1">
        <f t="array" ref="BH2314">MEDIAN(IF($AM$2:$AM$2385=AM2314,$AN$2:$AN$2385))</f>
        <v>0.73750000000000004</v>
      </c>
      <c r="BI2314" s="9" t="str" cm="1">
        <f t="array" ref="BI2314">LEFT(A2314, MIN(IFERROR(FIND({"_binarized","_clean","_converted"}, A2314), LEN(A2314)+1))-1)</f>
        <v>albert</v>
      </c>
    </row>
    <row r="2315" spans="1:61" x14ac:dyDescent="0.25">
      <c r="A2315" t="s">
        <v>192</v>
      </c>
      <c r="B2315" s="6">
        <v>4970</v>
      </c>
      <c r="C2315">
        <v>13</v>
      </c>
      <c r="D2315">
        <v>12</v>
      </c>
      <c r="E2315">
        <v>0</v>
      </c>
      <c r="F2315" s="1">
        <v>1</v>
      </c>
      <c r="G2315">
        <v>8.3333333333333321</v>
      </c>
      <c r="H2315">
        <v>8.3332999999999995</v>
      </c>
      <c r="I2315" s="1">
        <v>1000000</v>
      </c>
      <c r="J2315" s="1">
        <v>8.7706304733341387</v>
      </c>
      <c r="K2315" s="1">
        <v>1.943496710443491</v>
      </c>
      <c r="L2315" s="1">
        <v>37.92</v>
      </c>
      <c r="M2315" s="1">
        <v>19.152200000000001</v>
      </c>
      <c r="N2315" s="2">
        <v>0.498</v>
      </c>
      <c r="O2315" s="2">
        <v>0.95299999999999996</v>
      </c>
      <c r="P2315" s="2">
        <v>0.82799999999999996</v>
      </c>
      <c r="Q2315" s="2">
        <v>0.25600000000000001</v>
      </c>
      <c r="R2315" s="2">
        <v>0.98199999999999998</v>
      </c>
      <c r="S2315" s="2">
        <v>0.97299999999999998</v>
      </c>
      <c r="T2315" s="2">
        <v>0.222</v>
      </c>
      <c r="U2315" s="2">
        <v>0.41899999999999998</v>
      </c>
      <c r="V2315" s="2">
        <v>0.38500000000000001</v>
      </c>
      <c r="W2315" s="2">
        <v>0.188</v>
      </c>
      <c r="X2315" s="2">
        <v>0.36699999999999999</v>
      </c>
      <c r="Y2315" s="2">
        <v>0.35099999999999998</v>
      </c>
      <c r="Z2315" s="2">
        <v>0.30499999999999999</v>
      </c>
      <c r="AA2315" s="2">
        <v>0.68</v>
      </c>
      <c r="AB2315" s="2">
        <v>0.999</v>
      </c>
      <c r="AC2315" s="2">
        <v>0.96399999999999997</v>
      </c>
      <c r="AD2315" s="2">
        <v>0.35399999999999998</v>
      </c>
      <c r="AE2315" s="2">
        <v>0.88200000000000001</v>
      </c>
      <c r="AF2315" s="2">
        <v>2E-3</v>
      </c>
      <c r="AG2315" s="2">
        <v>2E-3</v>
      </c>
      <c r="AH2315" s="2">
        <v>0.83299999999999996</v>
      </c>
      <c r="AI2315" s="2">
        <v>0</v>
      </c>
      <c r="AJ2315" s="2">
        <v>0</v>
      </c>
      <c r="AK2315">
        <v>165101</v>
      </c>
      <c r="AL2315">
        <v>20.170000000000002</v>
      </c>
      <c r="AM2315" t="s">
        <v>61</v>
      </c>
      <c r="AN2315" s="3">
        <v>0.5905432595573441</v>
      </c>
      <c r="AO2315" s="3">
        <v>9.1764621738361276E-3</v>
      </c>
      <c r="AP2315" s="3">
        <v>0.58208495933917548</v>
      </c>
      <c r="AQ2315" s="3">
        <v>1.0339657623457879E-2</v>
      </c>
      <c r="AR2315" s="3">
        <v>0.62336918897691995</v>
      </c>
      <c r="AS2315" s="3">
        <v>1.2837760221064349E-2</v>
      </c>
      <c r="AT2315" s="10">
        <v>2.3031234741210942E-3</v>
      </c>
      <c r="AU2315" s="1">
        <v>346.89453125</v>
      </c>
      <c r="AV2315" s="5">
        <v>2157939.014492753</v>
      </c>
      <c r="AW2315" s="9">
        <v>3.6669015884399407E-2</v>
      </c>
      <c r="AX2315">
        <v>4</v>
      </c>
      <c r="AY2315" t="s">
        <v>50</v>
      </c>
      <c r="AZ2315" s="9">
        <f>AVERAGE(MainTable[[#This Row],[f1]:[f4]])</f>
        <v>0.7984</v>
      </c>
      <c r="BA2315" s="9">
        <f>AVERAGE(MainTable[[#This Row],[l1]:[l3]])</f>
        <v>0.34200000000000003</v>
      </c>
      <c r="BB2315" s="9">
        <f>AVERAGE(MainTable[[#This Row],[n1]:[lsc]])</f>
        <v>0.48166666666666669</v>
      </c>
      <c r="BC2315" s="9">
        <f>AVERAGE(MainTable[[#This Row],[density]:[clsCoef]])</f>
        <v>0.65900000000000003</v>
      </c>
      <c r="BD2315" s="9">
        <f>AVERAGE(MainTable[[#This Row],[t2]:[t4]])</f>
        <v>0.27899999999999997</v>
      </c>
      <c r="BE2315" s="9">
        <f>AVERAGE(MainTable[[#This Row],[c1]:[c2]])</f>
        <v>0</v>
      </c>
      <c r="BF2315" s="9">
        <f>AVERAGE(MainTable[[#This Row],[n3]], MainTable[[#This Row],[n1]], MainTable[[#This Row],[n4]])</f>
        <v>0.28133333333333327</v>
      </c>
      <c r="BG2315" s="9" t="str">
        <f>VLOOKUP(MainTable[[#This Row],[model]],ModelNames,4,FALSE)</f>
        <v>Discriminant</v>
      </c>
      <c r="BH2315" s="9" cm="1">
        <f t="array" ref="BH2315">MEDIAN(IF($AM$2:$AM$2385=AM2315,$AN$2:$AN$2385))</f>
        <v>0.82848361206198695</v>
      </c>
      <c r="BI2315" s="9" t="str" cm="1">
        <f t="array" ref="BI2315">LEFT(A2315, MIN(IFERROR(FIND({"_binarized","_clean","_converted"}, A2315), LEN(A2315)+1))-1)</f>
        <v>rl</v>
      </c>
    </row>
    <row r="2316" spans="1:61" x14ac:dyDescent="0.25">
      <c r="A2316" t="s">
        <v>114</v>
      </c>
      <c r="B2316" s="6">
        <v>71090</v>
      </c>
      <c r="C2316">
        <v>8</v>
      </c>
      <c r="D2316">
        <v>7</v>
      </c>
      <c r="E2316">
        <v>0</v>
      </c>
      <c r="F2316" s="1">
        <v>1</v>
      </c>
      <c r="G2316">
        <v>0</v>
      </c>
      <c r="H2316">
        <v>0</v>
      </c>
      <c r="I2316" s="1">
        <v>1000000</v>
      </c>
      <c r="J2316" s="1">
        <v>218.1587672413921</v>
      </c>
      <c r="K2316" s="1">
        <v>5.8006564740737678</v>
      </c>
      <c r="L2316" s="1">
        <v>112.23260000000001</v>
      </c>
      <c r="M2316" s="1">
        <v>93.659099999999995</v>
      </c>
      <c r="N2316" s="2">
        <v>0.505</v>
      </c>
      <c r="O2316" s="2">
        <v>0.93300000000000005</v>
      </c>
      <c r="P2316" s="2">
        <v>0.82299999999999995</v>
      </c>
      <c r="Q2316" s="2">
        <v>9.8000000000000004E-2</v>
      </c>
      <c r="R2316" s="2">
        <v>0.999</v>
      </c>
      <c r="S2316" s="2">
        <v>0.998</v>
      </c>
      <c r="T2316" s="2">
        <v>0.20100000000000001</v>
      </c>
      <c r="U2316" s="2">
        <v>0.40500000000000003</v>
      </c>
      <c r="V2316" s="2">
        <v>0.375</v>
      </c>
      <c r="W2316" s="2">
        <v>0.23200000000000001</v>
      </c>
      <c r="X2316" s="2">
        <v>0.42099999999999999</v>
      </c>
      <c r="Y2316" s="2">
        <v>0.46300000000000002</v>
      </c>
      <c r="Z2316" s="2">
        <v>0.39</v>
      </c>
      <c r="AA2316" s="2">
        <v>0.75800000000000001</v>
      </c>
      <c r="AB2316" s="2">
        <v>1</v>
      </c>
      <c r="AC2316" s="2">
        <v>0.86899999999999999</v>
      </c>
      <c r="AD2316" s="2">
        <v>0.35899999999999999</v>
      </c>
      <c r="AE2316" s="2">
        <v>0.78100000000000003</v>
      </c>
      <c r="AF2316" s="2">
        <v>0</v>
      </c>
      <c r="AG2316" s="2">
        <v>0</v>
      </c>
      <c r="AH2316" s="2">
        <v>1</v>
      </c>
      <c r="AI2316" s="2">
        <v>0</v>
      </c>
      <c r="AJ2316" s="2">
        <v>0</v>
      </c>
      <c r="AK2316">
        <v>1337255</v>
      </c>
      <c r="AL2316">
        <v>544.03</v>
      </c>
      <c r="AM2316" t="s">
        <v>54</v>
      </c>
      <c r="AN2316" s="3">
        <v>0.58887325924883949</v>
      </c>
      <c r="AO2316" s="3">
        <v>1.436317149907859E-3</v>
      </c>
      <c r="AP2316" s="3">
        <v>0.58881655413247191</v>
      </c>
      <c r="AQ2316" s="3">
        <v>1.4405454158442331E-3</v>
      </c>
      <c r="AR2316" s="3">
        <v>0.62416788903357456</v>
      </c>
      <c r="AS2316" s="3">
        <v>1.911605037521309E-3</v>
      </c>
      <c r="AT2316" s="10">
        <v>0.41885256767272949</v>
      </c>
      <c r="AU2316" s="1">
        <v>585.046875</v>
      </c>
      <c r="AV2316" s="5">
        <v>169725.59197857461</v>
      </c>
      <c r="AW2316" s="9">
        <v>8.8096117973327637</v>
      </c>
      <c r="AX2316">
        <v>16</v>
      </c>
      <c r="AY2316" t="s">
        <v>50</v>
      </c>
      <c r="AZ2316" s="9">
        <f>AVERAGE(MainTable[[#This Row],[f1]:[f4]])</f>
        <v>0.7702</v>
      </c>
      <c r="BA2316" s="9">
        <f>AVERAGE(MainTable[[#This Row],[l1]:[l3]])</f>
        <v>0.32700000000000001</v>
      </c>
      <c r="BB2316" s="9">
        <f>AVERAGE(MainTable[[#This Row],[n1]:[lsc]])</f>
        <v>0.54400000000000004</v>
      </c>
      <c r="BC2316" s="9">
        <f>AVERAGE(MainTable[[#This Row],[density]:[clsCoef]])</f>
        <v>0.61399999999999999</v>
      </c>
      <c r="BD2316" s="9">
        <f>AVERAGE(MainTable[[#This Row],[t2]:[t4]])</f>
        <v>0.33333333333333331</v>
      </c>
      <c r="BE2316" s="9">
        <f>AVERAGE(MainTable[[#This Row],[c1]:[c2]])</f>
        <v>0</v>
      </c>
      <c r="BF2316" s="9">
        <f>AVERAGE(MainTable[[#This Row],[n3]], MainTable[[#This Row],[n1]], MainTable[[#This Row],[n4]])</f>
        <v>0.36166666666666664</v>
      </c>
      <c r="BG2316" s="9" t="str">
        <f>VLOOKUP(MainTable[[#This Row],[model]],ModelNames,4,FALSE)</f>
        <v>Tree Ensemble</v>
      </c>
      <c r="BH2316" s="9" cm="1">
        <f t="array" ref="BH2316">MEDIAN(IF($AM$2:$AM$2385=AM2316,$AN$2:$AN$2385))</f>
        <v>0.87316363636363636</v>
      </c>
      <c r="BI2316" s="9" t="str" cm="1">
        <f t="array" ref="BI2316">LEFT(A2316, MIN(IFERROR(FIND({"_binarized","_clean","_converted"}, A2316), LEN(A2316)+1))-1)</f>
        <v>diabetes130US</v>
      </c>
    </row>
    <row r="2317" spans="1:61" x14ac:dyDescent="0.25">
      <c r="A2317" t="s">
        <v>88</v>
      </c>
      <c r="B2317" s="6">
        <v>3434</v>
      </c>
      <c r="C2317">
        <v>420</v>
      </c>
      <c r="D2317">
        <v>419</v>
      </c>
      <c r="E2317">
        <v>0</v>
      </c>
      <c r="F2317" s="1">
        <v>1</v>
      </c>
      <c r="G2317">
        <v>0</v>
      </c>
      <c r="H2317">
        <v>0</v>
      </c>
      <c r="I2317" s="1">
        <v>1000000</v>
      </c>
      <c r="J2317" s="1">
        <v>129.48102905461789</v>
      </c>
      <c r="K2317" s="1">
        <v>7.3197246915285641</v>
      </c>
      <c r="L2317" s="1">
        <v>71.322599999999994</v>
      </c>
      <c r="M2317" s="1">
        <v>10.662599999999999</v>
      </c>
      <c r="N2317" s="2">
        <v>0.33900000000000002</v>
      </c>
      <c r="O2317" s="2">
        <v>0.86099999999999999</v>
      </c>
      <c r="P2317" s="2">
        <v>0.23300000000000001</v>
      </c>
      <c r="Q2317" s="2">
        <v>0</v>
      </c>
      <c r="R2317" s="2">
        <v>0.99</v>
      </c>
      <c r="S2317" s="2">
        <v>0.60899999999999999</v>
      </c>
      <c r="T2317" s="2">
        <v>1.4E-2</v>
      </c>
      <c r="U2317" s="2">
        <v>0.17199999999999999</v>
      </c>
      <c r="V2317" s="2">
        <v>0.121</v>
      </c>
      <c r="W2317" s="2">
        <v>0.13500000000000001</v>
      </c>
      <c r="X2317" s="2">
        <v>0.41799999999999998</v>
      </c>
      <c r="Y2317" s="2">
        <v>0.246</v>
      </c>
      <c r="Z2317" s="2">
        <v>0.16400000000000001</v>
      </c>
      <c r="AA2317" s="2">
        <v>0.76200000000000001</v>
      </c>
      <c r="AB2317" s="2">
        <v>0.999</v>
      </c>
      <c r="AC2317" s="2">
        <v>0.58899999999999997</v>
      </c>
      <c r="AD2317" s="2">
        <v>6.7000000000000004E-2</v>
      </c>
      <c r="AE2317" s="2">
        <v>0.55100000000000005</v>
      </c>
      <c r="AF2317" s="2">
        <v>0.122</v>
      </c>
      <c r="AG2317" s="2">
        <v>4.2999999999999997E-2</v>
      </c>
      <c r="AH2317" s="2">
        <v>0.35299999999999998</v>
      </c>
      <c r="AI2317" s="2">
        <v>0</v>
      </c>
      <c r="AJ2317" s="2">
        <v>0</v>
      </c>
      <c r="AK2317">
        <v>6884892</v>
      </c>
      <c r="AL2317">
        <v>271.8</v>
      </c>
      <c r="AM2317" t="s">
        <v>63</v>
      </c>
      <c r="AN2317" s="3">
        <v>0.58823931319252587</v>
      </c>
      <c r="AO2317" s="3">
        <v>1.335871387311292E-2</v>
      </c>
      <c r="AP2317" s="3">
        <v>0.54814345618085902</v>
      </c>
      <c r="AQ2317" s="3">
        <v>2.1391866544211699E-2</v>
      </c>
      <c r="AR2317" s="3">
        <v>0.72439105917543045</v>
      </c>
      <c r="AS2317" s="3">
        <v>1.9760216274431652E-2</v>
      </c>
      <c r="AT2317" s="10">
        <v>1.8433809280395511E-2</v>
      </c>
      <c r="AU2317" s="1">
        <v>405.19140625</v>
      </c>
      <c r="AV2317" s="5">
        <v>186342.38576251021</v>
      </c>
      <c r="AW2317" s="9">
        <v>0.29040646553039551</v>
      </c>
      <c r="AX2317">
        <v>4</v>
      </c>
      <c r="AY2317" t="s">
        <v>50</v>
      </c>
      <c r="AZ2317" s="9">
        <f>AVERAGE(MainTable[[#This Row],[f1]:[f4]])</f>
        <v>0.53859999999999997</v>
      </c>
      <c r="BA2317" s="9">
        <f>AVERAGE(MainTable[[#This Row],[l1]:[l3]])</f>
        <v>0.10233333333333333</v>
      </c>
      <c r="BB2317" s="9">
        <f>AVERAGE(MainTable[[#This Row],[n1]:[lsc]])</f>
        <v>0.45400000000000001</v>
      </c>
      <c r="BC2317" s="9">
        <f>AVERAGE(MainTable[[#This Row],[density]:[clsCoef]])</f>
        <v>0.32799999999999996</v>
      </c>
      <c r="BD2317" s="9">
        <f>AVERAGE(MainTable[[#This Row],[t2]:[t4]])</f>
        <v>0.17266666666666666</v>
      </c>
      <c r="BE2317" s="9">
        <f>AVERAGE(MainTable[[#This Row],[c1]:[c2]])</f>
        <v>0</v>
      </c>
      <c r="BF2317" s="9">
        <f>AVERAGE(MainTable[[#This Row],[n3]], MainTable[[#This Row],[n1]], MainTable[[#This Row],[n4]])</f>
        <v>0.18166666666666667</v>
      </c>
      <c r="BG2317" s="9" t="str">
        <f>VLOOKUP(MainTable[[#This Row],[model]],ModelNames,4,FALSE)</f>
        <v>Probabilistic</v>
      </c>
      <c r="BH2317" s="9" cm="1">
        <f t="array" ref="BH2317">MEDIAN(IF($AM$2:$AM$2385=AM2317,$AN$2:$AN$2385))</f>
        <v>0.73750000000000004</v>
      </c>
      <c r="BI2317" s="9" t="str" cm="1">
        <f t="array" ref="BI2317">LEFT(A2317, MIN(IFERROR(FIND({"_binarized","_clean","_converted"}, A2317), LEN(A2317)+1))-1)</f>
        <v>bioresponse</v>
      </c>
    </row>
    <row r="2318" spans="1:61" x14ac:dyDescent="0.25">
      <c r="A2318" t="s">
        <v>163</v>
      </c>
      <c r="B2318" s="6">
        <v>128</v>
      </c>
      <c r="C2318">
        <v>7</v>
      </c>
      <c r="D2318">
        <v>6</v>
      </c>
      <c r="E2318">
        <v>0</v>
      </c>
      <c r="F2318" s="1">
        <v>1</v>
      </c>
      <c r="G2318">
        <v>0</v>
      </c>
      <c r="H2318">
        <v>0</v>
      </c>
      <c r="I2318" s="1">
        <v>1000000</v>
      </c>
      <c r="J2318" s="1">
        <v>-2</v>
      </c>
      <c r="K2318" s="1">
        <v>0</v>
      </c>
      <c r="L2318" s="1">
        <v>28.704899999999999</v>
      </c>
      <c r="M2318" s="1">
        <v>32.451799999999999</v>
      </c>
      <c r="N2318" s="2">
        <v>0.48399999999999999</v>
      </c>
      <c r="O2318" s="2">
        <v>0.88200000000000001</v>
      </c>
      <c r="P2318" s="2">
        <v>0.42899999999999999</v>
      </c>
      <c r="Q2318" s="2">
        <v>1</v>
      </c>
      <c r="R2318" s="2">
        <v>1</v>
      </c>
      <c r="S2318" s="2">
        <v>1</v>
      </c>
      <c r="T2318" s="2">
        <v>0.111</v>
      </c>
      <c r="U2318" s="2">
        <v>0.312</v>
      </c>
      <c r="V2318" s="2">
        <v>0.18</v>
      </c>
      <c r="W2318" s="2">
        <v>0.17599999999999999</v>
      </c>
      <c r="X2318" s="2">
        <v>0</v>
      </c>
      <c r="Y2318" s="2">
        <v>0</v>
      </c>
      <c r="Z2318" s="2">
        <v>3.9E-2</v>
      </c>
      <c r="AA2318" s="2">
        <v>0.5</v>
      </c>
      <c r="AB2318" s="2">
        <v>0.98399999999999999</v>
      </c>
      <c r="AC2318" s="2">
        <v>0.99199999999999999</v>
      </c>
      <c r="AD2318" s="2">
        <v>1</v>
      </c>
      <c r="AE2318" s="2">
        <v>0.94299999999999995</v>
      </c>
      <c r="AF2318" s="2">
        <v>4.7E-2</v>
      </c>
      <c r="AG2318" s="2">
        <v>4.7E-2</v>
      </c>
      <c r="AH2318" s="2">
        <v>1</v>
      </c>
      <c r="AI2318" s="2">
        <v>0</v>
      </c>
      <c r="AJ2318" s="2">
        <v>0</v>
      </c>
      <c r="AK2318">
        <v>1980</v>
      </c>
      <c r="AL2318">
        <v>0.13</v>
      </c>
      <c r="AM2318" t="s">
        <v>56</v>
      </c>
      <c r="AN2318" s="3">
        <v>0.58523076923076922</v>
      </c>
      <c r="AO2318" s="3">
        <v>7.1907896382317968E-2</v>
      </c>
      <c r="AP2318" s="3">
        <v>0.58110628180193391</v>
      </c>
      <c r="AQ2318" s="3">
        <v>7.0838191466399039E-2</v>
      </c>
      <c r="AR2318" s="3">
        <v>0.64314595660749507</v>
      </c>
      <c r="AS2318" s="3">
        <v>7.6281525352980717E-2</v>
      </c>
      <c r="AT2318" s="10">
        <v>1.624107360839844E-3</v>
      </c>
      <c r="AU2318" s="1">
        <v>305.08984375</v>
      </c>
      <c r="AV2318" s="5">
        <v>80043.969465648857</v>
      </c>
      <c r="AW2318" s="9">
        <v>3.8701772689819343E-2</v>
      </c>
      <c r="AX2318">
        <v>10</v>
      </c>
      <c r="AY2318" t="s">
        <v>50</v>
      </c>
      <c r="AZ2318" s="9">
        <f>AVERAGE(MainTable[[#This Row],[f1]:[f4]])</f>
        <v>0.86219999999999997</v>
      </c>
      <c r="BA2318" s="9">
        <f>AVERAGE(MainTable[[#This Row],[l1]:[l3]])</f>
        <v>0.20099999999999998</v>
      </c>
      <c r="BB2318" s="9">
        <f>AVERAGE(MainTable[[#This Row],[n1]:[lsc]])</f>
        <v>0.28316666666666662</v>
      </c>
      <c r="BC2318" s="9">
        <f>AVERAGE(MainTable[[#This Row],[density]:[clsCoef]])</f>
        <v>0.996</v>
      </c>
      <c r="BD2318" s="9">
        <f>AVERAGE(MainTable[[#This Row],[t2]:[t4]])</f>
        <v>0.36466666666666669</v>
      </c>
      <c r="BE2318" s="9">
        <f>AVERAGE(MainTable[[#This Row],[c1]:[c2]])</f>
        <v>0</v>
      </c>
      <c r="BF2318" s="9">
        <f>AVERAGE(MainTable[[#This Row],[n3]], MainTable[[#This Row],[n1]], MainTable[[#This Row],[n4]])</f>
        <v>7.166666666666667E-2</v>
      </c>
      <c r="BG2318" s="9" t="str">
        <f>VLOOKUP(MainTable[[#This Row],[model]],ModelNames,4,FALSE)</f>
        <v>Linear</v>
      </c>
      <c r="BH2318" s="9" cm="1">
        <f t="array" ref="BH2318">MEDIAN(IF($AM$2:$AM$2385=AM2318,$AN$2:$AN$2385))</f>
        <v>0.85279999999999989</v>
      </c>
      <c r="BI2318" s="9" t="str" cm="1">
        <f t="array" ref="BI2318">LEFT(A2318, MIN(IFERROR(FIND({"_binarized","_clean","_converted"}, A2318), LEN(A2318)+1))-1)</f>
        <v>mux6</v>
      </c>
    </row>
    <row r="2319" spans="1:61" x14ac:dyDescent="0.25">
      <c r="A2319" t="s">
        <v>192</v>
      </c>
      <c r="B2319" s="6">
        <v>4970</v>
      </c>
      <c r="C2319">
        <v>13</v>
      </c>
      <c r="D2319">
        <v>12</v>
      </c>
      <c r="E2319">
        <v>0</v>
      </c>
      <c r="F2319" s="1">
        <v>1</v>
      </c>
      <c r="G2319">
        <v>8.3333333333333321</v>
      </c>
      <c r="H2319">
        <v>8.3332999999999995</v>
      </c>
      <c r="I2319" s="1">
        <v>1000000</v>
      </c>
      <c r="J2319" s="1">
        <v>8.7706304733341387</v>
      </c>
      <c r="K2319" s="1">
        <v>1.943496710443491</v>
      </c>
      <c r="L2319" s="1">
        <v>37.92</v>
      </c>
      <c r="M2319" s="1">
        <v>19.152200000000001</v>
      </c>
      <c r="N2319" s="2">
        <v>0.498</v>
      </c>
      <c r="O2319" s="2">
        <v>0.95299999999999996</v>
      </c>
      <c r="P2319" s="2">
        <v>0.82799999999999996</v>
      </c>
      <c r="Q2319" s="2">
        <v>0.25600000000000001</v>
      </c>
      <c r="R2319" s="2">
        <v>0.98199999999999998</v>
      </c>
      <c r="S2319" s="2">
        <v>0.97299999999999998</v>
      </c>
      <c r="T2319" s="2">
        <v>0.222</v>
      </c>
      <c r="U2319" s="2">
        <v>0.41899999999999998</v>
      </c>
      <c r="V2319" s="2">
        <v>0.38500000000000001</v>
      </c>
      <c r="W2319" s="2">
        <v>0.188</v>
      </c>
      <c r="X2319" s="2">
        <v>0.36699999999999999</v>
      </c>
      <c r="Y2319" s="2">
        <v>0.35099999999999998</v>
      </c>
      <c r="Z2319" s="2">
        <v>0.30499999999999999</v>
      </c>
      <c r="AA2319" s="2">
        <v>0.68</v>
      </c>
      <c r="AB2319" s="2">
        <v>0.999</v>
      </c>
      <c r="AC2319" s="2">
        <v>0.96399999999999997</v>
      </c>
      <c r="AD2319" s="2">
        <v>0.35399999999999998</v>
      </c>
      <c r="AE2319" s="2">
        <v>0.88200000000000001</v>
      </c>
      <c r="AF2319" s="2">
        <v>2E-3</v>
      </c>
      <c r="AG2319" s="2">
        <v>2E-3</v>
      </c>
      <c r="AH2319" s="2">
        <v>0.83299999999999996</v>
      </c>
      <c r="AI2319" s="2">
        <v>0</v>
      </c>
      <c r="AJ2319" s="2">
        <v>0</v>
      </c>
      <c r="AK2319">
        <v>165101</v>
      </c>
      <c r="AL2319">
        <v>20.170000000000002</v>
      </c>
      <c r="AM2319" t="s">
        <v>62</v>
      </c>
      <c r="AN2319" s="3">
        <v>0.58229376257545273</v>
      </c>
      <c r="AO2319" s="3">
        <v>1.706588552003219E-2</v>
      </c>
      <c r="AP2319" s="3">
        <v>0.58085378419345213</v>
      </c>
      <c r="AQ2319" s="3">
        <v>1.6813550999127461E-2</v>
      </c>
      <c r="AT2319" s="10">
        <v>1.8706321716308589E-3</v>
      </c>
      <c r="AU2319" s="1">
        <v>306.796875</v>
      </c>
      <c r="AV2319" s="5">
        <v>2656855.834820291</v>
      </c>
      <c r="AW2319" s="9">
        <v>0.1172771453857422</v>
      </c>
      <c r="AX2319">
        <v>6</v>
      </c>
      <c r="AY2319" t="s">
        <v>50</v>
      </c>
      <c r="AZ2319" s="9">
        <f>AVERAGE(MainTable[[#This Row],[f1]:[f4]])</f>
        <v>0.7984</v>
      </c>
      <c r="BA2319" s="9">
        <f>AVERAGE(MainTable[[#This Row],[l1]:[l3]])</f>
        <v>0.34200000000000003</v>
      </c>
      <c r="BB2319" s="9">
        <f>AVERAGE(MainTable[[#This Row],[n1]:[lsc]])</f>
        <v>0.48166666666666669</v>
      </c>
      <c r="BC2319" s="9">
        <f>AVERAGE(MainTable[[#This Row],[density]:[clsCoef]])</f>
        <v>0.65900000000000003</v>
      </c>
      <c r="BD2319" s="9">
        <f>AVERAGE(MainTable[[#This Row],[t2]:[t4]])</f>
        <v>0.27899999999999997</v>
      </c>
      <c r="BE2319" s="9">
        <f>AVERAGE(MainTable[[#This Row],[c1]:[c2]])</f>
        <v>0</v>
      </c>
      <c r="BF2319" s="9">
        <f>AVERAGE(MainTable[[#This Row],[n3]], MainTable[[#This Row],[n1]], MainTable[[#This Row],[n4]])</f>
        <v>0.28133333333333327</v>
      </c>
      <c r="BG2319" s="9" t="str">
        <f>VLOOKUP(MainTable[[#This Row],[model]],ModelNames,4,FALSE)</f>
        <v>Linear</v>
      </c>
      <c r="BH2319" s="9" cm="1">
        <f t="array" ref="BH2319">MEDIAN(IF($AM$2:$AM$2385=AM2319,$AN$2:$AN$2385))</f>
        <v>0.84909999999999997</v>
      </c>
      <c r="BI2319" s="9" t="str" cm="1">
        <f t="array" ref="BI2319">LEFT(A2319, MIN(IFERROR(FIND({"_binarized","_clean","_converted"}, A2319), LEN(A2319)+1))-1)</f>
        <v>rl</v>
      </c>
    </row>
    <row r="2320" spans="1:61" x14ac:dyDescent="0.25">
      <c r="A2320" t="s">
        <v>192</v>
      </c>
      <c r="B2320" s="6">
        <v>4970</v>
      </c>
      <c r="C2320">
        <v>13</v>
      </c>
      <c r="D2320">
        <v>12</v>
      </c>
      <c r="E2320">
        <v>0</v>
      </c>
      <c r="F2320" s="1">
        <v>1</v>
      </c>
      <c r="G2320">
        <v>8.3333333333333321</v>
      </c>
      <c r="H2320">
        <v>8.3332999999999995</v>
      </c>
      <c r="I2320" s="1">
        <v>1000000</v>
      </c>
      <c r="J2320" s="1">
        <v>8.7706304733341387</v>
      </c>
      <c r="K2320" s="1">
        <v>1.943496710443491</v>
      </c>
      <c r="L2320" s="1">
        <v>37.92</v>
      </c>
      <c r="M2320" s="1">
        <v>19.152200000000001</v>
      </c>
      <c r="N2320" s="2">
        <v>0.498</v>
      </c>
      <c r="O2320" s="2">
        <v>0.95299999999999996</v>
      </c>
      <c r="P2320" s="2">
        <v>0.82799999999999996</v>
      </c>
      <c r="Q2320" s="2">
        <v>0.25600000000000001</v>
      </c>
      <c r="R2320" s="2">
        <v>0.98199999999999998</v>
      </c>
      <c r="S2320" s="2">
        <v>0.97299999999999998</v>
      </c>
      <c r="T2320" s="2">
        <v>0.222</v>
      </c>
      <c r="U2320" s="2">
        <v>0.41899999999999998</v>
      </c>
      <c r="V2320" s="2">
        <v>0.38500000000000001</v>
      </c>
      <c r="W2320" s="2">
        <v>0.188</v>
      </c>
      <c r="X2320" s="2">
        <v>0.36699999999999999</v>
      </c>
      <c r="Y2320" s="2">
        <v>0.35099999999999998</v>
      </c>
      <c r="Z2320" s="2">
        <v>0.30499999999999999</v>
      </c>
      <c r="AA2320" s="2">
        <v>0.68</v>
      </c>
      <c r="AB2320" s="2">
        <v>0.999</v>
      </c>
      <c r="AC2320" s="2">
        <v>0.96399999999999997</v>
      </c>
      <c r="AD2320" s="2">
        <v>0.35399999999999998</v>
      </c>
      <c r="AE2320" s="2">
        <v>0.88200000000000001</v>
      </c>
      <c r="AF2320" s="2">
        <v>2E-3</v>
      </c>
      <c r="AG2320" s="2">
        <v>2E-3</v>
      </c>
      <c r="AH2320" s="2">
        <v>0.83299999999999996</v>
      </c>
      <c r="AI2320" s="2">
        <v>0</v>
      </c>
      <c r="AJ2320" s="2">
        <v>0</v>
      </c>
      <c r="AK2320">
        <v>165101</v>
      </c>
      <c r="AL2320">
        <v>20.170000000000002</v>
      </c>
      <c r="AM2320" t="s">
        <v>64</v>
      </c>
      <c r="AN2320" s="3">
        <v>0.58028169014084507</v>
      </c>
      <c r="AO2320" s="3">
        <v>1.8057159071375891E-2</v>
      </c>
      <c r="AP2320" s="3">
        <v>0.57973248079241679</v>
      </c>
      <c r="AQ2320" s="3">
        <v>1.787983987886611E-2</v>
      </c>
      <c r="AR2320" s="3">
        <v>0.61789246545672427</v>
      </c>
      <c r="AS2320" s="3">
        <v>1.8272652902635252E-2</v>
      </c>
      <c r="AT2320" s="10">
        <v>1.5931129455566411E-3</v>
      </c>
      <c r="AU2320" s="1">
        <v>346.6875</v>
      </c>
      <c r="AV2320" s="5">
        <v>3119678.3717449871</v>
      </c>
      <c r="AW2320" s="9">
        <v>2.7245283126831051E-2</v>
      </c>
      <c r="AX2320">
        <v>2</v>
      </c>
      <c r="AY2320" t="s">
        <v>50</v>
      </c>
      <c r="AZ2320" s="9">
        <f>AVERAGE(MainTable[[#This Row],[f1]:[f4]])</f>
        <v>0.7984</v>
      </c>
      <c r="BA2320" s="9">
        <f>AVERAGE(MainTable[[#This Row],[l1]:[l3]])</f>
        <v>0.34200000000000003</v>
      </c>
      <c r="BB2320" s="9">
        <f>AVERAGE(MainTable[[#This Row],[n1]:[lsc]])</f>
        <v>0.48166666666666669</v>
      </c>
      <c r="BC2320" s="9">
        <f>AVERAGE(MainTable[[#This Row],[density]:[clsCoef]])</f>
        <v>0.65900000000000003</v>
      </c>
      <c r="BD2320" s="9">
        <f>AVERAGE(MainTable[[#This Row],[t2]:[t4]])</f>
        <v>0.27899999999999997</v>
      </c>
      <c r="BE2320" s="9">
        <f>AVERAGE(MainTable[[#This Row],[c1]:[c2]])</f>
        <v>0</v>
      </c>
      <c r="BF2320" s="9">
        <f>AVERAGE(MainTable[[#This Row],[n3]], MainTable[[#This Row],[n1]], MainTable[[#This Row],[n4]])</f>
        <v>0.28133333333333327</v>
      </c>
      <c r="BG2320" s="9" t="str">
        <f>VLOOKUP(MainTable[[#This Row],[model]],ModelNames,4,FALSE)</f>
        <v>Discriminant</v>
      </c>
      <c r="BH2320" s="9" cm="1">
        <f t="array" ref="BH2320">MEDIAN(IF($AM$2:$AM$2385=AM2320,$AN$2:$AN$2385))</f>
        <v>0.83860904466088915</v>
      </c>
      <c r="BI2320" s="9" t="str" cm="1">
        <f t="array" ref="BI2320">LEFT(A2320, MIN(IFERROR(FIND({"_binarized","_clean","_converted"}, A2320), LEN(A2320)+1))-1)</f>
        <v>rl</v>
      </c>
    </row>
    <row r="2321" spans="1:61" x14ac:dyDescent="0.25">
      <c r="A2321" t="s">
        <v>69</v>
      </c>
      <c r="B2321" s="6">
        <v>50</v>
      </c>
      <c r="C2321">
        <v>5</v>
      </c>
      <c r="D2321">
        <v>2</v>
      </c>
      <c r="E2321">
        <v>2</v>
      </c>
      <c r="F2321" s="1">
        <v>1</v>
      </c>
      <c r="G2321">
        <v>0</v>
      </c>
      <c r="H2321">
        <v>0</v>
      </c>
      <c r="I2321" s="1">
        <v>1000000</v>
      </c>
      <c r="J2321" s="1">
        <v>4.0165774971014416</v>
      </c>
      <c r="K2321" s="1">
        <v>2.1140468542441688</v>
      </c>
      <c r="L2321" s="1">
        <v>14.636699999999999</v>
      </c>
      <c r="M2321" s="1">
        <v>14.636699999999999</v>
      </c>
      <c r="N2321" s="2">
        <v>0.41199999999999998</v>
      </c>
      <c r="O2321" s="2">
        <v>0.74299999999999999</v>
      </c>
      <c r="P2321" s="2">
        <v>0.54200000000000004</v>
      </c>
      <c r="Q2321" s="2">
        <v>0.183</v>
      </c>
      <c r="R2321" s="2">
        <v>0.76</v>
      </c>
      <c r="S2321" s="2">
        <v>0.66</v>
      </c>
      <c r="T2321" s="2">
        <v>8.7999999999999995E-2</v>
      </c>
      <c r="U2321" s="2">
        <v>0.34</v>
      </c>
      <c r="V2321" s="2">
        <v>0.26</v>
      </c>
      <c r="W2321" s="2">
        <v>0.22</v>
      </c>
      <c r="X2321" s="2">
        <v>0.32800000000000001</v>
      </c>
      <c r="Y2321" s="2">
        <v>0.5</v>
      </c>
      <c r="Z2321" s="2">
        <v>0.22</v>
      </c>
      <c r="AA2321" s="2">
        <v>0.62</v>
      </c>
      <c r="AB2321" s="2">
        <v>0.95499999999999996</v>
      </c>
      <c r="AC2321" s="2">
        <v>0.753</v>
      </c>
      <c r="AD2321" s="2">
        <v>0.20399999999999999</v>
      </c>
      <c r="AE2321" s="2">
        <v>0.61499999999999999</v>
      </c>
      <c r="AF2321" s="2">
        <v>0.04</v>
      </c>
      <c r="AG2321" s="2">
        <v>0.04</v>
      </c>
      <c r="AH2321" s="2">
        <v>1</v>
      </c>
      <c r="AI2321" s="2">
        <v>0</v>
      </c>
      <c r="AJ2321" s="2">
        <v>0</v>
      </c>
      <c r="AK2321">
        <v>2187</v>
      </c>
      <c r="AL2321">
        <v>0.9</v>
      </c>
      <c r="AM2321" t="s">
        <v>54</v>
      </c>
      <c r="AN2321" s="3">
        <v>0.57999999999999996</v>
      </c>
      <c r="AO2321" s="3">
        <v>0.116619037896906</v>
      </c>
      <c r="AP2321" s="3">
        <v>0.54625929625929615</v>
      </c>
      <c r="AQ2321" s="3">
        <v>0.14832259777901019</v>
      </c>
      <c r="AR2321" s="3">
        <v>0.53200000000000003</v>
      </c>
      <c r="AS2321" s="3">
        <v>0.24774180107523239</v>
      </c>
      <c r="AT2321" s="10">
        <v>0.14341950416564939</v>
      </c>
      <c r="AU2321" s="1">
        <v>225.30859375</v>
      </c>
      <c r="AV2321" s="5">
        <v>348.62761721899437</v>
      </c>
      <c r="AW2321" s="9">
        <v>1.4965667724609379</v>
      </c>
      <c r="AX2321">
        <v>16</v>
      </c>
      <c r="AY2321" t="s">
        <v>50</v>
      </c>
      <c r="AZ2321" s="9">
        <f>AVERAGE(MainTable[[#This Row],[f1]:[f4]])</f>
        <v>0.57760000000000011</v>
      </c>
      <c r="BA2321" s="9">
        <f>AVERAGE(MainTable[[#This Row],[l1]:[l3]])</f>
        <v>0.22933333333333336</v>
      </c>
      <c r="BB2321" s="9">
        <f>AVERAGE(MainTable[[#This Row],[n1]:[lsc]])</f>
        <v>0.47383333333333333</v>
      </c>
      <c r="BC2321" s="9">
        <f>AVERAGE(MainTable[[#This Row],[density]:[clsCoef]])</f>
        <v>0.47849999999999998</v>
      </c>
      <c r="BD2321" s="9">
        <f>AVERAGE(MainTable[[#This Row],[t2]:[t4]])</f>
        <v>0.36000000000000004</v>
      </c>
      <c r="BE2321" s="9">
        <f>AVERAGE(MainTable[[#This Row],[c1]:[c2]])</f>
        <v>0</v>
      </c>
      <c r="BF2321" s="9">
        <f>AVERAGE(MainTable[[#This Row],[n3]], MainTable[[#This Row],[n1]], MainTable[[#This Row],[n4]])</f>
        <v>0.3133333333333333</v>
      </c>
      <c r="BG2321" s="9" t="str">
        <f>VLOOKUP(MainTable[[#This Row],[model]],ModelNames,4,FALSE)</f>
        <v>Tree Ensemble</v>
      </c>
      <c r="BH2321" s="9" cm="1">
        <f t="array" ref="BH2321">MEDIAN(IF($AM$2:$AM$2385=AM2321,$AN$2:$AN$2385))</f>
        <v>0.87316363636363636</v>
      </c>
      <c r="BI2321" s="9" t="str" cm="1">
        <f t="array" ref="BI2321">LEFT(A2321, MIN(IFERROR(FIND({"_binarized","_clean","_converted"}, A2321), LEN(A2321)+1))-1)</f>
        <v>analcatdata_aids</v>
      </c>
    </row>
    <row r="2322" spans="1:61" x14ac:dyDescent="0.25">
      <c r="A2322" t="s">
        <v>192</v>
      </c>
      <c r="B2322" s="6">
        <v>4970</v>
      </c>
      <c r="C2322">
        <v>13</v>
      </c>
      <c r="D2322">
        <v>12</v>
      </c>
      <c r="E2322">
        <v>0</v>
      </c>
      <c r="F2322" s="1">
        <v>1</v>
      </c>
      <c r="G2322">
        <v>8.3333333333333321</v>
      </c>
      <c r="H2322">
        <v>8.3332999999999995</v>
      </c>
      <c r="I2322" s="1">
        <v>1000000</v>
      </c>
      <c r="J2322" s="1">
        <v>8.7706304733341387</v>
      </c>
      <c r="K2322" s="1">
        <v>1.943496710443491</v>
      </c>
      <c r="L2322" s="1">
        <v>37.92</v>
      </c>
      <c r="M2322" s="1">
        <v>19.152200000000001</v>
      </c>
      <c r="N2322" s="2">
        <v>0.498</v>
      </c>
      <c r="O2322" s="2">
        <v>0.95299999999999996</v>
      </c>
      <c r="P2322" s="2">
        <v>0.82799999999999996</v>
      </c>
      <c r="Q2322" s="2">
        <v>0.25600000000000001</v>
      </c>
      <c r="R2322" s="2">
        <v>0.98199999999999998</v>
      </c>
      <c r="S2322" s="2">
        <v>0.97299999999999998</v>
      </c>
      <c r="T2322" s="2">
        <v>0.222</v>
      </c>
      <c r="U2322" s="2">
        <v>0.41899999999999998</v>
      </c>
      <c r="V2322" s="2">
        <v>0.38500000000000001</v>
      </c>
      <c r="W2322" s="2">
        <v>0.188</v>
      </c>
      <c r="X2322" s="2">
        <v>0.36699999999999999</v>
      </c>
      <c r="Y2322" s="2">
        <v>0.35099999999999998</v>
      </c>
      <c r="Z2322" s="2">
        <v>0.30499999999999999</v>
      </c>
      <c r="AA2322" s="2">
        <v>0.68</v>
      </c>
      <c r="AB2322" s="2">
        <v>0.999</v>
      </c>
      <c r="AC2322" s="2">
        <v>0.96399999999999997</v>
      </c>
      <c r="AD2322" s="2">
        <v>0.35399999999999998</v>
      </c>
      <c r="AE2322" s="2">
        <v>0.88200000000000001</v>
      </c>
      <c r="AF2322" s="2">
        <v>2E-3</v>
      </c>
      <c r="AG2322" s="2">
        <v>2E-3</v>
      </c>
      <c r="AH2322" s="2">
        <v>0.83299999999999996</v>
      </c>
      <c r="AI2322" s="2">
        <v>0</v>
      </c>
      <c r="AJ2322" s="2">
        <v>0</v>
      </c>
      <c r="AK2322">
        <v>165101</v>
      </c>
      <c r="AL2322">
        <v>20.170000000000002</v>
      </c>
      <c r="AM2322" t="s">
        <v>56</v>
      </c>
      <c r="AN2322" s="3">
        <v>0.57967806841046277</v>
      </c>
      <c r="AO2322" s="3">
        <v>1.9636012714295121E-2</v>
      </c>
      <c r="AP2322" s="3">
        <v>0.57924895201180082</v>
      </c>
      <c r="AQ2322" s="3">
        <v>1.9478785748100139E-2</v>
      </c>
      <c r="AR2322" s="3">
        <v>0.61794833386637749</v>
      </c>
      <c r="AS2322" s="3">
        <v>1.8659153916790849E-2</v>
      </c>
      <c r="AT2322" s="10">
        <v>2.2099018096923828E-3</v>
      </c>
      <c r="AU2322" s="1">
        <v>305.34765625</v>
      </c>
      <c r="AV2322" s="5">
        <v>2248968.6999676339</v>
      </c>
      <c r="AW2322" s="9">
        <v>7.3950290679931641E-2</v>
      </c>
      <c r="AX2322">
        <v>10</v>
      </c>
      <c r="AY2322" t="s">
        <v>50</v>
      </c>
      <c r="AZ2322" s="9">
        <f>AVERAGE(MainTable[[#This Row],[f1]:[f4]])</f>
        <v>0.7984</v>
      </c>
      <c r="BA2322" s="9">
        <f>AVERAGE(MainTable[[#This Row],[l1]:[l3]])</f>
        <v>0.34200000000000003</v>
      </c>
      <c r="BB2322" s="9">
        <f>AVERAGE(MainTable[[#This Row],[n1]:[lsc]])</f>
        <v>0.48166666666666669</v>
      </c>
      <c r="BC2322" s="9">
        <f>AVERAGE(MainTable[[#This Row],[density]:[clsCoef]])</f>
        <v>0.65900000000000003</v>
      </c>
      <c r="BD2322" s="9">
        <f>AVERAGE(MainTable[[#This Row],[t2]:[t4]])</f>
        <v>0.27899999999999997</v>
      </c>
      <c r="BE2322" s="9">
        <f>AVERAGE(MainTable[[#This Row],[c1]:[c2]])</f>
        <v>0</v>
      </c>
      <c r="BF2322" s="9">
        <f>AVERAGE(MainTable[[#This Row],[n3]], MainTable[[#This Row],[n1]], MainTable[[#This Row],[n4]])</f>
        <v>0.28133333333333327</v>
      </c>
      <c r="BG2322" s="9" t="str">
        <f>VLOOKUP(MainTable[[#This Row],[model]],ModelNames,4,FALSE)</f>
        <v>Linear</v>
      </c>
      <c r="BH2322" s="9" cm="1">
        <f t="array" ref="BH2322">MEDIAN(IF($AM$2:$AM$2385=AM2322,$AN$2:$AN$2385))</f>
        <v>0.85279999999999989</v>
      </c>
      <c r="BI2322" s="9" t="str" cm="1">
        <f t="array" ref="BI2322">LEFT(A2322, MIN(IFERROR(FIND({"_binarized","_clean","_converted"}, A2322), LEN(A2322)+1))-1)</f>
        <v>rl</v>
      </c>
    </row>
    <row r="2323" spans="1:61" x14ac:dyDescent="0.25">
      <c r="A2323" t="s">
        <v>192</v>
      </c>
      <c r="B2323" s="6">
        <v>4970</v>
      </c>
      <c r="C2323">
        <v>13</v>
      </c>
      <c r="D2323">
        <v>12</v>
      </c>
      <c r="E2323">
        <v>0</v>
      </c>
      <c r="F2323" s="1">
        <v>1</v>
      </c>
      <c r="G2323">
        <v>8.3333333333333321</v>
      </c>
      <c r="H2323">
        <v>8.3332999999999995</v>
      </c>
      <c r="I2323" s="1">
        <v>1000000</v>
      </c>
      <c r="J2323" s="1">
        <v>8.7706304733341387</v>
      </c>
      <c r="K2323" s="1">
        <v>1.943496710443491</v>
      </c>
      <c r="L2323" s="1">
        <v>37.92</v>
      </c>
      <c r="M2323" s="1">
        <v>19.152200000000001</v>
      </c>
      <c r="N2323" s="2">
        <v>0.498</v>
      </c>
      <c r="O2323" s="2">
        <v>0.95299999999999996</v>
      </c>
      <c r="P2323" s="2">
        <v>0.82799999999999996</v>
      </c>
      <c r="Q2323" s="2">
        <v>0.25600000000000001</v>
      </c>
      <c r="R2323" s="2">
        <v>0.98199999999999998</v>
      </c>
      <c r="S2323" s="2">
        <v>0.97299999999999998</v>
      </c>
      <c r="T2323" s="2">
        <v>0.222</v>
      </c>
      <c r="U2323" s="2">
        <v>0.41899999999999998</v>
      </c>
      <c r="V2323" s="2">
        <v>0.38500000000000001</v>
      </c>
      <c r="W2323" s="2">
        <v>0.188</v>
      </c>
      <c r="X2323" s="2">
        <v>0.36699999999999999</v>
      </c>
      <c r="Y2323" s="2">
        <v>0.35099999999999998</v>
      </c>
      <c r="Z2323" s="2">
        <v>0.30499999999999999</v>
      </c>
      <c r="AA2323" s="2">
        <v>0.68</v>
      </c>
      <c r="AB2323" s="2">
        <v>0.999</v>
      </c>
      <c r="AC2323" s="2">
        <v>0.96399999999999997</v>
      </c>
      <c r="AD2323" s="2">
        <v>0.35399999999999998</v>
      </c>
      <c r="AE2323" s="2">
        <v>0.88200000000000001</v>
      </c>
      <c r="AF2323" s="2">
        <v>2E-3</v>
      </c>
      <c r="AG2323" s="2">
        <v>2E-3</v>
      </c>
      <c r="AH2323" s="2">
        <v>0.83299999999999996</v>
      </c>
      <c r="AI2323" s="2">
        <v>0</v>
      </c>
      <c r="AJ2323" s="2">
        <v>0</v>
      </c>
      <c r="AK2323">
        <v>165101</v>
      </c>
      <c r="AL2323">
        <v>20.170000000000002</v>
      </c>
      <c r="AM2323" t="s">
        <v>60</v>
      </c>
      <c r="AN2323" s="3">
        <v>0.5792756539235413</v>
      </c>
      <c r="AO2323" s="3">
        <v>1.49544500410962E-2</v>
      </c>
      <c r="AP2323" s="3">
        <v>0.57676788562597758</v>
      </c>
      <c r="AQ2323" s="3">
        <v>1.4586647145090481E-2</v>
      </c>
      <c r="AT2323" s="10">
        <v>1.597166061401367E-3</v>
      </c>
      <c r="AU2323" s="1">
        <v>306.203125</v>
      </c>
      <c r="AV2323" s="5">
        <v>3111761.5882967608</v>
      </c>
      <c r="AW2323" s="9">
        <v>0.13044404983520511</v>
      </c>
      <c r="AX2323">
        <v>16</v>
      </c>
      <c r="AY2323" t="s">
        <v>50</v>
      </c>
      <c r="AZ2323" s="9">
        <f>AVERAGE(MainTable[[#This Row],[f1]:[f4]])</f>
        <v>0.7984</v>
      </c>
      <c r="BA2323" s="9">
        <f>AVERAGE(MainTable[[#This Row],[l1]:[l3]])</f>
        <v>0.34200000000000003</v>
      </c>
      <c r="BB2323" s="9">
        <f>AVERAGE(MainTable[[#This Row],[n1]:[lsc]])</f>
        <v>0.48166666666666669</v>
      </c>
      <c r="BC2323" s="9">
        <f>AVERAGE(MainTable[[#This Row],[density]:[clsCoef]])</f>
        <v>0.65900000000000003</v>
      </c>
      <c r="BD2323" s="9">
        <f>AVERAGE(MainTable[[#This Row],[t2]:[t4]])</f>
        <v>0.27899999999999997</v>
      </c>
      <c r="BE2323" s="9">
        <f>AVERAGE(MainTable[[#This Row],[c1]:[c2]])</f>
        <v>0</v>
      </c>
      <c r="BF2323" s="9">
        <f>AVERAGE(MainTable[[#This Row],[n3]], MainTable[[#This Row],[n1]], MainTable[[#This Row],[n4]])</f>
        <v>0.28133333333333327</v>
      </c>
      <c r="BG2323" s="9" t="str">
        <f>VLOOKUP(MainTable[[#This Row],[model]],ModelNames,4,FALSE)</f>
        <v>Linear</v>
      </c>
      <c r="BH2323" s="9" cm="1">
        <f t="array" ref="BH2323">MEDIAN(IF($AM$2:$AM$2385=AM2323,$AN$2:$AN$2385))</f>
        <v>0.84154689776823377</v>
      </c>
      <c r="BI2323" s="9" t="str" cm="1">
        <f t="array" ref="BI2323">LEFT(A2323, MIN(IFERROR(FIND({"_binarized","_clean","_converted"}, A2323), LEN(A2323)+1))-1)</f>
        <v>rl</v>
      </c>
    </row>
    <row r="2324" spans="1:61" x14ac:dyDescent="0.25">
      <c r="A2324" t="s">
        <v>131</v>
      </c>
      <c r="B2324" s="6">
        <v>1212</v>
      </c>
      <c r="C2324">
        <v>101</v>
      </c>
      <c r="D2324">
        <v>100</v>
      </c>
      <c r="E2324">
        <v>0</v>
      </c>
      <c r="F2324" s="1">
        <v>1</v>
      </c>
      <c r="G2324">
        <v>0</v>
      </c>
      <c r="H2324">
        <v>0</v>
      </c>
      <c r="I2324" s="1">
        <v>0.99999900000100006</v>
      </c>
      <c r="J2324" s="1">
        <v>9.5428933570083583</v>
      </c>
      <c r="K2324" s="1">
        <v>3.0009563503760832</v>
      </c>
      <c r="L2324" s="1">
        <v>192.95349999999999</v>
      </c>
      <c r="M2324" s="1">
        <v>37.032200000000003</v>
      </c>
      <c r="N2324" s="2">
        <v>0.36699999999999999</v>
      </c>
      <c r="O2324" s="2">
        <v>0.997</v>
      </c>
      <c r="P2324" s="2">
        <v>0.53600000000000003</v>
      </c>
      <c r="Q2324" s="2">
        <v>1E-3</v>
      </c>
      <c r="R2324" s="2">
        <v>0.99299999999999999</v>
      </c>
      <c r="S2324" s="2">
        <v>0.33900000000000002</v>
      </c>
      <c r="T2324" s="2">
        <v>1E-3</v>
      </c>
      <c r="U2324" s="2">
        <v>0.25800000000000001</v>
      </c>
      <c r="V2324" s="2">
        <v>0.159</v>
      </c>
      <c r="W2324" s="2">
        <v>0.217</v>
      </c>
      <c r="X2324" s="2">
        <v>0.46100000000000002</v>
      </c>
      <c r="Y2324" s="2">
        <v>0.40600000000000003</v>
      </c>
      <c r="Z2324" s="2">
        <v>0.40699999999999997</v>
      </c>
      <c r="AA2324" s="2">
        <v>0.96499999999999997</v>
      </c>
      <c r="AB2324" s="2">
        <v>0.998</v>
      </c>
      <c r="AC2324" s="2">
        <v>0.63200000000000001</v>
      </c>
      <c r="AD2324" s="2">
        <v>4.7E-2</v>
      </c>
      <c r="AE2324" s="2">
        <v>0.57199999999999995</v>
      </c>
      <c r="AF2324" s="2">
        <v>8.3000000000000004E-2</v>
      </c>
      <c r="AG2324" s="2">
        <v>1E-3</v>
      </c>
      <c r="AH2324" s="2">
        <v>0.01</v>
      </c>
      <c r="AI2324" s="2">
        <v>0</v>
      </c>
      <c r="AJ2324" s="2">
        <v>0</v>
      </c>
      <c r="AK2324">
        <v>837834</v>
      </c>
      <c r="AL2324">
        <v>6.58</v>
      </c>
      <c r="AM2324" t="s">
        <v>55</v>
      </c>
      <c r="AN2324" s="3">
        <v>0.57673026561915441</v>
      </c>
      <c r="AO2324" s="3">
        <v>1.8744868492828609E-2</v>
      </c>
      <c r="AP2324" s="3">
        <v>0.57619362440863053</v>
      </c>
      <c r="AQ2324" s="3">
        <v>1.8570306374200929E-2</v>
      </c>
      <c r="AR2324" s="3">
        <v>0.60475819644138795</v>
      </c>
      <c r="AS2324" s="3">
        <v>1.9293228663008789E-2</v>
      </c>
      <c r="AT2324" s="10">
        <v>2.4970293045043949E-2</v>
      </c>
      <c r="AU2324" s="1">
        <v>397.01953125</v>
      </c>
      <c r="AV2324" s="5">
        <v>48657.81902552204</v>
      </c>
      <c r="AW2324" s="9">
        <v>9.3061075210571289</v>
      </c>
      <c r="AX2324">
        <v>16</v>
      </c>
      <c r="AY2324" t="s">
        <v>50</v>
      </c>
      <c r="AZ2324" s="9">
        <f>AVERAGE(MainTable[[#This Row],[f1]:[f4]])</f>
        <v>0.57319999999999993</v>
      </c>
      <c r="BA2324" s="9">
        <f>AVERAGE(MainTable[[#This Row],[l1]:[l3]])</f>
        <v>0.13933333333333334</v>
      </c>
      <c r="BB2324" s="9">
        <f>AVERAGE(MainTable[[#This Row],[n1]:[lsc]])</f>
        <v>0.57566666666666666</v>
      </c>
      <c r="BC2324" s="9">
        <f>AVERAGE(MainTable[[#This Row],[density]:[clsCoef]])</f>
        <v>0.33950000000000002</v>
      </c>
      <c r="BD2324" s="9">
        <f>AVERAGE(MainTable[[#This Row],[t2]:[t4]])</f>
        <v>3.1333333333333331E-2</v>
      </c>
      <c r="BE2324" s="9">
        <f>AVERAGE(MainTable[[#This Row],[c1]:[c2]])</f>
        <v>0</v>
      </c>
      <c r="BF2324" s="9">
        <f>AVERAGE(MainTable[[#This Row],[n3]], MainTable[[#This Row],[n1]], MainTable[[#This Row],[n4]])</f>
        <v>0.34333333333333332</v>
      </c>
      <c r="BG2324" s="9" t="str">
        <f>VLOOKUP(MainTable[[#This Row],[model]],ModelNames,4,FALSE)</f>
        <v>Tree Ensemble</v>
      </c>
      <c r="BH2324" s="9" cm="1">
        <f t="array" ref="BH2324">MEDIAN(IF($AM$2:$AM$2385=AM2324,$AN$2:$AN$2385))</f>
        <v>0.88267425723439863</v>
      </c>
      <c r="BI2324" s="9" t="str" cm="1">
        <f t="array" ref="BI2324">LEFT(A2324, MIN(IFERROR(FIND({"_binarized","_clean","_converted"}, A2324), LEN(A2324)+1))-1)</f>
        <v>hill_valley</v>
      </c>
    </row>
    <row r="2325" spans="1:61" x14ac:dyDescent="0.25">
      <c r="A2325" t="s">
        <v>131</v>
      </c>
      <c r="B2325" s="6">
        <v>1212</v>
      </c>
      <c r="C2325">
        <v>101</v>
      </c>
      <c r="D2325">
        <v>100</v>
      </c>
      <c r="E2325">
        <v>0</v>
      </c>
      <c r="F2325" s="1">
        <v>1</v>
      </c>
      <c r="G2325">
        <v>0</v>
      </c>
      <c r="H2325">
        <v>0</v>
      </c>
      <c r="I2325" s="1">
        <v>0.99999900000100006</v>
      </c>
      <c r="J2325" s="1">
        <v>9.5428933570083583</v>
      </c>
      <c r="K2325" s="1">
        <v>3.0009563503760832</v>
      </c>
      <c r="L2325" s="1">
        <v>192.95349999999999</v>
      </c>
      <c r="M2325" s="1">
        <v>37.032200000000003</v>
      </c>
      <c r="N2325" s="2">
        <v>0.36699999999999999</v>
      </c>
      <c r="O2325" s="2">
        <v>0.997</v>
      </c>
      <c r="P2325" s="2">
        <v>0.53600000000000003</v>
      </c>
      <c r="Q2325" s="2">
        <v>1E-3</v>
      </c>
      <c r="R2325" s="2">
        <v>0.99299999999999999</v>
      </c>
      <c r="S2325" s="2">
        <v>0.33900000000000002</v>
      </c>
      <c r="T2325" s="2">
        <v>1E-3</v>
      </c>
      <c r="U2325" s="2">
        <v>0.25800000000000001</v>
      </c>
      <c r="V2325" s="2">
        <v>0.159</v>
      </c>
      <c r="W2325" s="2">
        <v>0.217</v>
      </c>
      <c r="X2325" s="2">
        <v>0.46100000000000002</v>
      </c>
      <c r="Y2325" s="2">
        <v>0.40600000000000003</v>
      </c>
      <c r="Z2325" s="2">
        <v>0.40699999999999997</v>
      </c>
      <c r="AA2325" s="2">
        <v>0.96499999999999997</v>
      </c>
      <c r="AB2325" s="2">
        <v>0.998</v>
      </c>
      <c r="AC2325" s="2">
        <v>0.63200000000000001</v>
      </c>
      <c r="AD2325" s="2">
        <v>4.7E-2</v>
      </c>
      <c r="AE2325" s="2">
        <v>0.57199999999999995</v>
      </c>
      <c r="AF2325" s="2">
        <v>8.3000000000000004E-2</v>
      </c>
      <c r="AG2325" s="2">
        <v>1E-3</v>
      </c>
      <c r="AH2325" s="2">
        <v>0.01</v>
      </c>
      <c r="AI2325" s="2">
        <v>0</v>
      </c>
      <c r="AJ2325" s="2">
        <v>0</v>
      </c>
      <c r="AK2325">
        <v>837834</v>
      </c>
      <c r="AL2325">
        <v>6.58</v>
      </c>
      <c r="AM2325" t="s">
        <v>58</v>
      </c>
      <c r="AN2325" s="3">
        <v>0.57510458116518715</v>
      </c>
      <c r="AO2325" s="3">
        <v>1.9547984805524599E-2</v>
      </c>
      <c r="AP2325" s="3">
        <v>0.57429246055005034</v>
      </c>
      <c r="AQ2325" s="3">
        <v>1.9012942543626041E-2</v>
      </c>
      <c r="AR2325" s="3">
        <v>0.59635724290981651</v>
      </c>
      <c r="AS2325" s="3">
        <v>2.0446509972029979E-2</v>
      </c>
      <c r="AT2325" s="10">
        <v>5.7942867279052726E-3</v>
      </c>
      <c r="AU2325" s="1">
        <v>394.91796875</v>
      </c>
      <c r="AV2325" s="5">
        <v>209689.31243056411</v>
      </c>
      <c r="AW2325" s="9">
        <v>2.3377175331115718</v>
      </c>
      <c r="AX2325">
        <v>2</v>
      </c>
      <c r="AY2325" t="s">
        <v>50</v>
      </c>
      <c r="AZ2325" s="9">
        <f>AVERAGE(MainTable[[#This Row],[f1]:[f4]])</f>
        <v>0.57319999999999993</v>
      </c>
      <c r="BA2325" s="9">
        <f>AVERAGE(MainTable[[#This Row],[l1]:[l3]])</f>
        <v>0.13933333333333334</v>
      </c>
      <c r="BB2325" s="9">
        <f>AVERAGE(MainTable[[#This Row],[n1]:[lsc]])</f>
        <v>0.57566666666666666</v>
      </c>
      <c r="BC2325" s="9">
        <f>AVERAGE(MainTable[[#This Row],[density]:[clsCoef]])</f>
        <v>0.33950000000000002</v>
      </c>
      <c r="BD2325" s="9">
        <f>AVERAGE(MainTable[[#This Row],[t2]:[t4]])</f>
        <v>3.1333333333333331E-2</v>
      </c>
      <c r="BE2325" s="9">
        <f>AVERAGE(MainTable[[#This Row],[c1]:[c2]])</f>
        <v>0</v>
      </c>
      <c r="BF2325" s="9">
        <f>AVERAGE(MainTable[[#This Row],[n3]], MainTable[[#This Row],[n1]], MainTable[[#This Row],[n4]])</f>
        <v>0.34333333333333332</v>
      </c>
      <c r="BG2325" s="9" t="str">
        <f>VLOOKUP(MainTable[[#This Row],[model]],ModelNames,4,FALSE)</f>
        <v>Tree Ensemble</v>
      </c>
      <c r="BH2325" s="9" cm="1">
        <f t="array" ref="BH2325">MEDIAN(IF($AM$2:$AM$2385=AM2325,$AN$2:$AN$2385))</f>
        <v>0.86973139609339412</v>
      </c>
      <c r="BI2325" s="9" t="str" cm="1">
        <f t="array" ref="BI2325">LEFT(A2325, MIN(IFERROR(FIND({"_binarized","_clean","_converted"}, A2325), LEN(A2325)+1))-1)</f>
        <v>hill_valley</v>
      </c>
    </row>
    <row r="2326" spans="1:61" x14ac:dyDescent="0.25">
      <c r="A2326" t="s">
        <v>193</v>
      </c>
      <c r="B2326" s="6">
        <v>111762</v>
      </c>
      <c r="C2326">
        <v>33</v>
      </c>
      <c r="D2326">
        <v>32</v>
      </c>
      <c r="E2326">
        <v>0</v>
      </c>
      <c r="F2326" s="1">
        <v>1</v>
      </c>
      <c r="G2326">
        <v>0</v>
      </c>
      <c r="H2326">
        <v>0</v>
      </c>
      <c r="I2326" s="1">
        <v>99.190160336094664</v>
      </c>
      <c r="J2326" s="1">
        <v>62.358254599188911</v>
      </c>
      <c r="K2326" s="1">
        <v>4.7795408233147967</v>
      </c>
      <c r="L2326" s="1">
        <v>42.216999999999999</v>
      </c>
      <c r="M2326" s="1">
        <v>10.9316</v>
      </c>
      <c r="N2326" s="2">
        <v>0.46500000000000002</v>
      </c>
      <c r="O2326" s="2">
        <v>0.748</v>
      </c>
      <c r="P2326" s="2">
        <v>0.504</v>
      </c>
      <c r="Q2326" s="2">
        <v>0.10299999999999999</v>
      </c>
      <c r="R2326" s="2">
        <v>0.997</v>
      </c>
      <c r="S2326" s="2">
        <v>0.995</v>
      </c>
      <c r="T2326" s="2">
        <v>8.1000000000000003E-2</v>
      </c>
      <c r="U2326" s="2">
        <v>0.3</v>
      </c>
      <c r="V2326" s="2">
        <v>0.27300000000000002</v>
      </c>
      <c r="W2326" s="2">
        <v>0.16700000000000001</v>
      </c>
      <c r="X2326" s="2">
        <v>0.44400000000000001</v>
      </c>
      <c r="Y2326" s="2">
        <v>0.32800000000000001</v>
      </c>
      <c r="Z2326" s="2">
        <v>0.22800000000000001</v>
      </c>
      <c r="AA2326" s="2">
        <v>0.90200000000000002</v>
      </c>
      <c r="AB2326" s="2">
        <v>1</v>
      </c>
      <c r="AC2326" s="2">
        <v>0.98599999999999999</v>
      </c>
      <c r="AD2326" s="2">
        <v>0.53800000000000003</v>
      </c>
      <c r="AE2326" s="2">
        <v>0.94599999999999995</v>
      </c>
      <c r="AF2326" s="2">
        <v>2E-3</v>
      </c>
      <c r="AG2326" s="2">
        <v>1E-3</v>
      </c>
      <c r="AH2326" s="2">
        <v>0.68799999999999994</v>
      </c>
      <c r="AI2326" s="2">
        <v>0</v>
      </c>
      <c r="AJ2326" s="2">
        <v>0</v>
      </c>
      <c r="AK2326">
        <v>11667206</v>
      </c>
      <c r="AL2326">
        <v>814.63</v>
      </c>
      <c r="AM2326" t="s">
        <v>63</v>
      </c>
      <c r="AN2326" s="3">
        <v>0.57456924851045443</v>
      </c>
      <c r="AO2326" s="3">
        <v>3.705728708354972E-3</v>
      </c>
      <c r="AP2326" s="3">
        <v>0.50997618894789087</v>
      </c>
      <c r="AQ2326" s="3">
        <v>6.0961746033808724E-3</v>
      </c>
      <c r="AR2326" s="3">
        <v>0.727451523369961</v>
      </c>
      <c r="AS2326" s="3">
        <v>4.2535254421248317E-3</v>
      </c>
      <c r="AT2326" s="10">
        <v>3.9107084274291992E-2</v>
      </c>
      <c r="AU2326" s="1">
        <v>616.51171875</v>
      </c>
      <c r="AV2326" s="5">
        <v>2857922.089412109</v>
      </c>
      <c r="AW2326" s="9">
        <v>0.18608880043029791</v>
      </c>
      <c r="AX2326">
        <v>4</v>
      </c>
      <c r="AY2326" t="s">
        <v>50</v>
      </c>
      <c r="AZ2326" s="9">
        <f>AVERAGE(MainTable[[#This Row],[f1]:[f4]])</f>
        <v>0.6694</v>
      </c>
      <c r="BA2326" s="9">
        <f>AVERAGE(MainTable[[#This Row],[l1]:[l3]])</f>
        <v>0.218</v>
      </c>
      <c r="BB2326" s="9">
        <f>AVERAGE(MainTable[[#This Row],[n1]:[lsc]])</f>
        <v>0.51149999999999995</v>
      </c>
      <c r="BC2326" s="9">
        <f>AVERAGE(MainTable[[#This Row],[density]:[clsCoef]])</f>
        <v>0.76200000000000001</v>
      </c>
      <c r="BD2326" s="9">
        <f>AVERAGE(MainTable[[#This Row],[t2]:[t4]])</f>
        <v>0.23033333333333331</v>
      </c>
      <c r="BE2326" s="9">
        <f>AVERAGE(MainTable[[#This Row],[c1]:[c2]])</f>
        <v>0</v>
      </c>
      <c r="BF2326" s="9">
        <f>AVERAGE(MainTable[[#This Row],[n3]], MainTable[[#This Row],[n1]], MainTable[[#This Row],[n4]])</f>
        <v>0.24099999999999999</v>
      </c>
      <c r="BG2326" s="9" t="str">
        <f>VLOOKUP(MainTable[[#This Row],[model]],ModelNames,4,FALSE)</f>
        <v>Probabilistic</v>
      </c>
      <c r="BH2326" s="9" cm="1">
        <f t="array" ref="BH2326">MEDIAN(IF($AM$2:$AM$2385=AM2326,$AN$2:$AN$2385))</f>
        <v>0.73750000000000004</v>
      </c>
      <c r="BI2326" s="9" t="str" cm="1">
        <f t="array" ref="BI2326">LEFT(A2326, MIN(IFERROR(FIND({"_binarized","_clean","_converted"}, A2326), LEN(A2326)+1))-1)</f>
        <v>road_safety</v>
      </c>
    </row>
    <row r="2327" spans="1:61" x14ac:dyDescent="0.25">
      <c r="A2327" t="s">
        <v>114</v>
      </c>
      <c r="B2327" s="6">
        <v>71090</v>
      </c>
      <c r="C2327">
        <v>8</v>
      </c>
      <c r="D2327">
        <v>7</v>
      </c>
      <c r="E2327">
        <v>0</v>
      </c>
      <c r="F2327" s="1">
        <v>1</v>
      </c>
      <c r="G2327">
        <v>0</v>
      </c>
      <c r="H2327">
        <v>0</v>
      </c>
      <c r="I2327" s="1">
        <v>1000000</v>
      </c>
      <c r="J2327" s="1">
        <v>218.1587672413921</v>
      </c>
      <c r="K2327" s="1">
        <v>5.8006564740737678</v>
      </c>
      <c r="L2327" s="1">
        <v>112.23260000000001</v>
      </c>
      <c r="M2327" s="1">
        <v>93.659099999999995</v>
      </c>
      <c r="N2327" s="2">
        <v>0.505</v>
      </c>
      <c r="O2327" s="2">
        <v>0.93300000000000005</v>
      </c>
      <c r="P2327" s="2">
        <v>0.82299999999999995</v>
      </c>
      <c r="Q2327" s="2">
        <v>9.8000000000000004E-2</v>
      </c>
      <c r="R2327" s="2">
        <v>0.999</v>
      </c>
      <c r="S2327" s="2">
        <v>0.998</v>
      </c>
      <c r="T2327" s="2">
        <v>0.20100000000000001</v>
      </c>
      <c r="U2327" s="2">
        <v>0.40500000000000003</v>
      </c>
      <c r="V2327" s="2">
        <v>0.375</v>
      </c>
      <c r="W2327" s="2">
        <v>0.23200000000000001</v>
      </c>
      <c r="X2327" s="2">
        <v>0.42099999999999999</v>
      </c>
      <c r="Y2327" s="2">
        <v>0.46300000000000002</v>
      </c>
      <c r="Z2327" s="2">
        <v>0.39</v>
      </c>
      <c r="AA2327" s="2">
        <v>0.75800000000000001</v>
      </c>
      <c r="AB2327" s="2">
        <v>1</v>
      </c>
      <c r="AC2327" s="2">
        <v>0.86899999999999999</v>
      </c>
      <c r="AD2327" s="2">
        <v>0.35899999999999999</v>
      </c>
      <c r="AE2327" s="2">
        <v>0.78100000000000003</v>
      </c>
      <c r="AF2327" s="2">
        <v>0</v>
      </c>
      <c r="AG2327" s="2">
        <v>0</v>
      </c>
      <c r="AH2327" s="2">
        <v>1</v>
      </c>
      <c r="AI2327" s="2">
        <v>0</v>
      </c>
      <c r="AJ2327" s="2">
        <v>0</v>
      </c>
      <c r="AK2327">
        <v>1337255</v>
      </c>
      <c r="AL2327">
        <v>544.03</v>
      </c>
      <c r="AM2327" t="s">
        <v>61</v>
      </c>
      <c r="AN2327" s="3">
        <v>0.57182444788296527</v>
      </c>
      <c r="AO2327" s="3">
        <v>2.7044625165205342E-3</v>
      </c>
      <c r="AP2327" s="3">
        <v>0.5256144390862868</v>
      </c>
      <c r="AQ2327" s="3">
        <v>4.9726023771858073E-3</v>
      </c>
      <c r="AR2327" s="3">
        <v>0.63714198662187682</v>
      </c>
      <c r="AS2327" s="3">
        <v>1.6270384433328729E-3</v>
      </c>
      <c r="AT2327" s="10">
        <v>8.2683563232421875E-3</v>
      </c>
      <c r="AU2327" s="1">
        <v>480.21484375</v>
      </c>
      <c r="AV2327" s="5">
        <v>8597839.4279123414</v>
      </c>
      <c r="AW2327" s="9">
        <v>0.15581631660461431</v>
      </c>
      <c r="AX2327">
        <v>4</v>
      </c>
      <c r="AY2327" t="s">
        <v>50</v>
      </c>
      <c r="AZ2327" s="9">
        <f>AVERAGE(MainTable[[#This Row],[f1]:[f4]])</f>
        <v>0.7702</v>
      </c>
      <c r="BA2327" s="9">
        <f>AVERAGE(MainTable[[#This Row],[l1]:[l3]])</f>
        <v>0.32700000000000001</v>
      </c>
      <c r="BB2327" s="9">
        <f>AVERAGE(MainTable[[#This Row],[n1]:[lsc]])</f>
        <v>0.54400000000000004</v>
      </c>
      <c r="BC2327" s="9">
        <f>AVERAGE(MainTable[[#This Row],[density]:[clsCoef]])</f>
        <v>0.61399999999999999</v>
      </c>
      <c r="BD2327" s="9">
        <f>AVERAGE(MainTable[[#This Row],[t2]:[t4]])</f>
        <v>0.33333333333333331</v>
      </c>
      <c r="BE2327" s="9">
        <f>AVERAGE(MainTable[[#This Row],[c1]:[c2]])</f>
        <v>0</v>
      </c>
      <c r="BF2327" s="9">
        <f>AVERAGE(MainTable[[#This Row],[n3]], MainTable[[#This Row],[n1]], MainTable[[#This Row],[n4]])</f>
        <v>0.36166666666666664</v>
      </c>
      <c r="BG2327" s="9" t="str">
        <f>VLOOKUP(MainTable[[#This Row],[model]],ModelNames,4,FALSE)</f>
        <v>Discriminant</v>
      </c>
      <c r="BH2327" s="9" cm="1">
        <f t="array" ref="BH2327">MEDIAN(IF($AM$2:$AM$2385=AM2327,$AN$2:$AN$2385))</f>
        <v>0.82848361206198695</v>
      </c>
      <c r="BI2327" s="9" t="str" cm="1">
        <f t="array" ref="BI2327">LEFT(A2327, MIN(IFERROR(FIND({"_binarized","_clean","_converted"}, A2327), LEN(A2327)+1))-1)</f>
        <v>diabetes130US</v>
      </c>
    </row>
    <row r="2328" spans="1:61" x14ac:dyDescent="0.25">
      <c r="A2328" t="s">
        <v>163</v>
      </c>
      <c r="B2328" s="6">
        <v>128</v>
      </c>
      <c r="C2328">
        <v>7</v>
      </c>
      <c r="D2328">
        <v>6</v>
      </c>
      <c r="E2328">
        <v>0</v>
      </c>
      <c r="F2328" s="1">
        <v>1</v>
      </c>
      <c r="G2328">
        <v>0</v>
      </c>
      <c r="H2328">
        <v>0</v>
      </c>
      <c r="I2328" s="1">
        <v>1000000</v>
      </c>
      <c r="J2328" s="1">
        <v>-2</v>
      </c>
      <c r="K2328" s="1">
        <v>0</v>
      </c>
      <c r="L2328" s="1">
        <v>28.704899999999999</v>
      </c>
      <c r="M2328" s="1">
        <v>32.451799999999999</v>
      </c>
      <c r="N2328" s="2">
        <v>0.48399999999999999</v>
      </c>
      <c r="O2328" s="2">
        <v>0.88200000000000001</v>
      </c>
      <c r="P2328" s="2">
        <v>0.42899999999999999</v>
      </c>
      <c r="Q2328" s="2">
        <v>1</v>
      </c>
      <c r="R2328" s="2">
        <v>1</v>
      </c>
      <c r="S2328" s="2">
        <v>1</v>
      </c>
      <c r="T2328" s="2">
        <v>0.111</v>
      </c>
      <c r="U2328" s="2">
        <v>0.312</v>
      </c>
      <c r="V2328" s="2">
        <v>0.18</v>
      </c>
      <c r="W2328" s="2">
        <v>0.17599999999999999</v>
      </c>
      <c r="X2328" s="2">
        <v>0</v>
      </c>
      <c r="Y2328" s="2">
        <v>0</v>
      </c>
      <c r="Z2328" s="2">
        <v>3.9E-2</v>
      </c>
      <c r="AA2328" s="2">
        <v>0.5</v>
      </c>
      <c r="AB2328" s="2">
        <v>0.98399999999999999</v>
      </c>
      <c r="AC2328" s="2">
        <v>0.99199999999999999</v>
      </c>
      <c r="AD2328" s="2">
        <v>1</v>
      </c>
      <c r="AE2328" s="2">
        <v>0.94299999999999995</v>
      </c>
      <c r="AF2328" s="2">
        <v>4.7E-2</v>
      </c>
      <c r="AG2328" s="2">
        <v>4.7E-2</v>
      </c>
      <c r="AH2328" s="2">
        <v>1</v>
      </c>
      <c r="AI2328" s="2">
        <v>0</v>
      </c>
      <c r="AJ2328" s="2">
        <v>0</v>
      </c>
      <c r="AK2328">
        <v>1980</v>
      </c>
      <c r="AL2328">
        <v>0.13</v>
      </c>
      <c r="AM2328" t="s">
        <v>60</v>
      </c>
      <c r="AN2328" s="3">
        <v>0.56984615384615389</v>
      </c>
      <c r="AO2328" s="3">
        <v>8.6928386495426363E-2</v>
      </c>
      <c r="AP2328" s="3">
        <v>0.54213122171945705</v>
      </c>
      <c r="AQ2328" s="3">
        <v>7.132952477156361E-2</v>
      </c>
      <c r="AR2328" s="3">
        <v>0.66005917159763317</v>
      </c>
      <c r="AS2328" s="3">
        <v>0.1109901733984047</v>
      </c>
      <c r="AT2328" s="10">
        <v>1.570701599121094E-3</v>
      </c>
      <c r="AU2328" s="1">
        <v>306.51171875</v>
      </c>
      <c r="AV2328" s="5">
        <v>82765.561627200965</v>
      </c>
      <c r="AW2328" s="9">
        <v>6.0514211654663093E-2</v>
      </c>
      <c r="AX2328">
        <v>16</v>
      </c>
      <c r="AY2328" t="s">
        <v>50</v>
      </c>
      <c r="AZ2328" s="9">
        <f>AVERAGE(MainTable[[#This Row],[f1]:[f4]])</f>
        <v>0.86219999999999997</v>
      </c>
      <c r="BA2328" s="9">
        <f>AVERAGE(MainTable[[#This Row],[l1]:[l3]])</f>
        <v>0.20099999999999998</v>
      </c>
      <c r="BB2328" s="9">
        <f>AVERAGE(MainTable[[#This Row],[n1]:[lsc]])</f>
        <v>0.28316666666666662</v>
      </c>
      <c r="BC2328" s="9">
        <f>AVERAGE(MainTable[[#This Row],[density]:[clsCoef]])</f>
        <v>0.996</v>
      </c>
      <c r="BD2328" s="9">
        <f>AVERAGE(MainTable[[#This Row],[t2]:[t4]])</f>
        <v>0.36466666666666669</v>
      </c>
      <c r="BE2328" s="9">
        <f>AVERAGE(MainTable[[#This Row],[c1]:[c2]])</f>
        <v>0</v>
      </c>
      <c r="BF2328" s="9">
        <f>AVERAGE(MainTable[[#This Row],[n3]], MainTable[[#This Row],[n1]], MainTable[[#This Row],[n4]])</f>
        <v>7.166666666666667E-2</v>
      </c>
      <c r="BG2328" s="9" t="str">
        <f>VLOOKUP(MainTable[[#This Row],[model]],ModelNames,4,FALSE)</f>
        <v>Linear</v>
      </c>
      <c r="BH2328" s="9" cm="1">
        <f t="array" ref="BH2328">MEDIAN(IF($AM$2:$AM$2385=AM2328,$AN$2:$AN$2385))</f>
        <v>0.84154689776823377</v>
      </c>
      <c r="BI2328" s="9" t="str" cm="1">
        <f t="array" ref="BI2328">LEFT(A2328, MIN(IFERROR(FIND({"_binarized","_clean","_converted"}, A2328), LEN(A2328)+1))-1)</f>
        <v>mux6</v>
      </c>
    </row>
    <row r="2329" spans="1:61" x14ac:dyDescent="0.25">
      <c r="A2329" t="s">
        <v>131</v>
      </c>
      <c r="B2329" s="6">
        <v>1212</v>
      </c>
      <c r="C2329">
        <v>101</v>
      </c>
      <c r="D2329">
        <v>100</v>
      </c>
      <c r="E2329">
        <v>0</v>
      </c>
      <c r="F2329" s="1">
        <v>1</v>
      </c>
      <c r="G2329">
        <v>0</v>
      </c>
      <c r="H2329">
        <v>0</v>
      </c>
      <c r="I2329" s="1">
        <v>0.99999900000100006</v>
      </c>
      <c r="J2329" s="1">
        <v>9.5428933570083583</v>
      </c>
      <c r="K2329" s="1">
        <v>3.0009563503760832</v>
      </c>
      <c r="L2329" s="1">
        <v>192.95349999999999</v>
      </c>
      <c r="M2329" s="1">
        <v>37.032200000000003</v>
      </c>
      <c r="N2329" s="2">
        <v>0.36699999999999999</v>
      </c>
      <c r="O2329" s="2">
        <v>0.997</v>
      </c>
      <c r="P2329" s="2">
        <v>0.53600000000000003</v>
      </c>
      <c r="Q2329" s="2">
        <v>1E-3</v>
      </c>
      <c r="R2329" s="2">
        <v>0.99299999999999999</v>
      </c>
      <c r="S2329" s="2">
        <v>0.33900000000000002</v>
      </c>
      <c r="T2329" s="2">
        <v>1E-3</v>
      </c>
      <c r="U2329" s="2">
        <v>0.25800000000000001</v>
      </c>
      <c r="V2329" s="2">
        <v>0.159</v>
      </c>
      <c r="W2329" s="2">
        <v>0.217</v>
      </c>
      <c r="X2329" s="2">
        <v>0.46100000000000002</v>
      </c>
      <c r="Y2329" s="2">
        <v>0.40600000000000003</v>
      </c>
      <c r="Z2329" s="2">
        <v>0.40699999999999997</v>
      </c>
      <c r="AA2329" s="2">
        <v>0.96499999999999997</v>
      </c>
      <c r="AB2329" s="2">
        <v>0.998</v>
      </c>
      <c r="AC2329" s="2">
        <v>0.63200000000000001</v>
      </c>
      <c r="AD2329" s="2">
        <v>4.7E-2</v>
      </c>
      <c r="AE2329" s="2">
        <v>0.57199999999999995</v>
      </c>
      <c r="AF2329" s="2">
        <v>8.3000000000000004E-2</v>
      </c>
      <c r="AG2329" s="2">
        <v>1E-3</v>
      </c>
      <c r="AH2329" s="2">
        <v>0.01</v>
      </c>
      <c r="AI2329" s="2">
        <v>0</v>
      </c>
      <c r="AJ2329" s="2">
        <v>0</v>
      </c>
      <c r="AK2329">
        <v>837834</v>
      </c>
      <c r="AL2329">
        <v>6.58</v>
      </c>
      <c r="AM2329" t="s">
        <v>60</v>
      </c>
      <c r="AN2329" s="3">
        <v>0.56768356970377165</v>
      </c>
      <c r="AO2329" s="3">
        <v>4.1807464472480342E-2</v>
      </c>
      <c r="AP2329" s="3">
        <v>0.51080418528000615</v>
      </c>
      <c r="AQ2329" s="3">
        <v>3.5875326063919223E-2</v>
      </c>
      <c r="AT2329" s="10">
        <v>2.2563934326171879E-3</v>
      </c>
      <c r="AU2329" s="1">
        <v>342.96875</v>
      </c>
      <c r="AV2329" s="5">
        <v>538469.92392223165</v>
      </c>
      <c r="AW2329" s="9">
        <v>0.1779789924621582</v>
      </c>
      <c r="AX2329">
        <v>16</v>
      </c>
      <c r="AY2329" t="s">
        <v>50</v>
      </c>
      <c r="AZ2329" s="9">
        <f>AVERAGE(MainTable[[#This Row],[f1]:[f4]])</f>
        <v>0.57319999999999993</v>
      </c>
      <c r="BA2329" s="9">
        <f>AVERAGE(MainTable[[#This Row],[l1]:[l3]])</f>
        <v>0.13933333333333334</v>
      </c>
      <c r="BB2329" s="9">
        <f>AVERAGE(MainTable[[#This Row],[n1]:[lsc]])</f>
        <v>0.57566666666666666</v>
      </c>
      <c r="BC2329" s="9">
        <f>AVERAGE(MainTable[[#This Row],[density]:[clsCoef]])</f>
        <v>0.33950000000000002</v>
      </c>
      <c r="BD2329" s="9">
        <f>AVERAGE(MainTable[[#This Row],[t2]:[t4]])</f>
        <v>3.1333333333333331E-2</v>
      </c>
      <c r="BE2329" s="9">
        <f>AVERAGE(MainTable[[#This Row],[c1]:[c2]])</f>
        <v>0</v>
      </c>
      <c r="BF2329" s="9">
        <f>AVERAGE(MainTable[[#This Row],[n3]], MainTable[[#This Row],[n1]], MainTable[[#This Row],[n4]])</f>
        <v>0.34333333333333332</v>
      </c>
      <c r="BG2329" s="9" t="str">
        <f>VLOOKUP(MainTable[[#This Row],[model]],ModelNames,4,FALSE)</f>
        <v>Linear</v>
      </c>
      <c r="BH2329" s="9" cm="1">
        <f t="array" ref="BH2329">MEDIAN(IF($AM$2:$AM$2385=AM2329,$AN$2:$AN$2385))</f>
        <v>0.84154689776823377</v>
      </c>
      <c r="BI2329" s="9" t="str" cm="1">
        <f t="array" ref="BI2329">LEFT(A2329, MIN(IFERROR(FIND({"_binarized","_clean","_converted"}, A2329), LEN(A2329)+1))-1)</f>
        <v>hill_valley</v>
      </c>
    </row>
    <row r="2330" spans="1:61" x14ac:dyDescent="0.25">
      <c r="A2330" t="s">
        <v>131</v>
      </c>
      <c r="B2330" s="6">
        <v>1212</v>
      </c>
      <c r="C2330">
        <v>101</v>
      </c>
      <c r="D2330">
        <v>100</v>
      </c>
      <c r="E2330">
        <v>0</v>
      </c>
      <c r="F2330" s="1">
        <v>1</v>
      </c>
      <c r="G2330">
        <v>0</v>
      </c>
      <c r="H2330">
        <v>0</v>
      </c>
      <c r="I2330" s="1">
        <v>0.99999900000100006</v>
      </c>
      <c r="J2330" s="1">
        <v>9.5428933570083583</v>
      </c>
      <c r="K2330" s="1">
        <v>3.0009563503760832</v>
      </c>
      <c r="L2330" s="1">
        <v>192.95349999999999</v>
      </c>
      <c r="M2330" s="1">
        <v>37.032200000000003</v>
      </c>
      <c r="N2330" s="2">
        <v>0.36699999999999999</v>
      </c>
      <c r="O2330" s="2">
        <v>0.997</v>
      </c>
      <c r="P2330" s="2">
        <v>0.53600000000000003</v>
      </c>
      <c r="Q2330" s="2">
        <v>1E-3</v>
      </c>
      <c r="R2330" s="2">
        <v>0.99299999999999999</v>
      </c>
      <c r="S2330" s="2">
        <v>0.33900000000000002</v>
      </c>
      <c r="T2330" s="2">
        <v>1E-3</v>
      </c>
      <c r="U2330" s="2">
        <v>0.25800000000000001</v>
      </c>
      <c r="V2330" s="2">
        <v>0.159</v>
      </c>
      <c r="W2330" s="2">
        <v>0.217</v>
      </c>
      <c r="X2330" s="2">
        <v>0.46100000000000002</v>
      </c>
      <c r="Y2330" s="2">
        <v>0.40600000000000003</v>
      </c>
      <c r="Z2330" s="2">
        <v>0.40699999999999997</v>
      </c>
      <c r="AA2330" s="2">
        <v>0.96499999999999997</v>
      </c>
      <c r="AB2330" s="2">
        <v>0.998</v>
      </c>
      <c r="AC2330" s="2">
        <v>0.63200000000000001</v>
      </c>
      <c r="AD2330" s="2">
        <v>4.7E-2</v>
      </c>
      <c r="AE2330" s="2">
        <v>0.57199999999999995</v>
      </c>
      <c r="AF2330" s="2">
        <v>8.3000000000000004E-2</v>
      </c>
      <c r="AG2330" s="2">
        <v>1E-3</v>
      </c>
      <c r="AH2330" s="2">
        <v>0.01</v>
      </c>
      <c r="AI2330" s="2">
        <v>0</v>
      </c>
      <c r="AJ2330" s="2">
        <v>0</v>
      </c>
      <c r="AK2330">
        <v>837834</v>
      </c>
      <c r="AL2330">
        <v>6.58</v>
      </c>
      <c r="AM2330" t="s">
        <v>54</v>
      </c>
      <c r="AN2330" s="3">
        <v>0.56683331632826595</v>
      </c>
      <c r="AO2330" s="3">
        <v>2.2118457776135719E-2</v>
      </c>
      <c r="AP2330" s="3">
        <v>0.56566440703906051</v>
      </c>
      <c r="AQ2330" s="3">
        <v>2.1296939773663259E-2</v>
      </c>
      <c r="AR2330" s="3">
        <v>0.59570451718226725</v>
      </c>
      <c r="AS2330" s="3">
        <v>2.6722151774418099E-2</v>
      </c>
      <c r="AT2330" s="10">
        <v>0.14442563056945801</v>
      </c>
      <c r="AU2330" s="1">
        <v>404.65625</v>
      </c>
      <c r="AV2330" s="5">
        <v>8412.6342063341399</v>
      </c>
      <c r="AW2330" s="9">
        <v>7.272050142288208</v>
      </c>
      <c r="AX2330">
        <v>16</v>
      </c>
      <c r="AY2330" t="s">
        <v>50</v>
      </c>
      <c r="AZ2330" s="9">
        <f>AVERAGE(MainTable[[#This Row],[f1]:[f4]])</f>
        <v>0.57319999999999993</v>
      </c>
      <c r="BA2330" s="9">
        <f>AVERAGE(MainTable[[#This Row],[l1]:[l3]])</f>
        <v>0.13933333333333334</v>
      </c>
      <c r="BB2330" s="9">
        <f>AVERAGE(MainTable[[#This Row],[n1]:[lsc]])</f>
        <v>0.57566666666666666</v>
      </c>
      <c r="BC2330" s="9">
        <f>AVERAGE(MainTable[[#This Row],[density]:[clsCoef]])</f>
        <v>0.33950000000000002</v>
      </c>
      <c r="BD2330" s="9">
        <f>AVERAGE(MainTable[[#This Row],[t2]:[t4]])</f>
        <v>3.1333333333333331E-2</v>
      </c>
      <c r="BE2330" s="9">
        <f>AVERAGE(MainTable[[#This Row],[c1]:[c2]])</f>
        <v>0</v>
      </c>
      <c r="BF2330" s="9">
        <f>AVERAGE(MainTable[[#This Row],[n3]], MainTable[[#This Row],[n1]], MainTable[[#This Row],[n4]])</f>
        <v>0.34333333333333332</v>
      </c>
      <c r="BG2330" s="9" t="str">
        <f>VLOOKUP(MainTable[[#This Row],[model]],ModelNames,4,FALSE)</f>
        <v>Tree Ensemble</v>
      </c>
      <c r="BH2330" s="9" cm="1">
        <f t="array" ref="BH2330">MEDIAN(IF($AM$2:$AM$2385=AM2330,$AN$2:$AN$2385))</f>
        <v>0.87316363636363636</v>
      </c>
      <c r="BI2330" s="9" t="str" cm="1">
        <f t="array" ref="BI2330">LEFT(A2330, MIN(IFERROR(FIND({"_binarized","_clean","_converted"}, A2330), LEN(A2330)+1))-1)</f>
        <v>hill_valley</v>
      </c>
    </row>
    <row r="2331" spans="1:61" x14ac:dyDescent="0.25">
      <c r="A2331" t="s">
        <v>114</v>
      </c>
      <c r="B2331" s="6">
        <v>71090</v>
      </c>
      <c r="C2331">
        <v>8</v>
      </c>
      <c r="D2331">
        <v>7</v>
      </c>
      <c r="E2331">
        <v>0</v>
      </c>
      <c r="F2331" s="1">
        <v>1</v>
      </c>
      <c r="G2331">
        <v>0</v>
      </c>
      <c r="H2331">
        <v>0</v>
      </c>
      <c r="I2331" s="1">
        <v>1000000</v>
      </c>
      <c r="J2331" s="1">
        <v>218.1587672413921</v>
      </c>
      <c r="K2331" s="1">
        <v>5.8006564740737678</v>
      </c>
      <c r="L2331" s="1">
        <v>112.23260000000001</v>
      </c>
      <c r="M2331" s="1">
        <v>93.659099999999995</v>
      </c>
      <c r="N2331" s="2">
        <v>0.505</v>
      </c>
      <c r="O2331" s="2">
        <v>0.93300000000000005</v>
      </c>
      <c r="P2331" s="2">
        <v>0.82299999999999995</v>
      </c>
      <c r="Q2331" s="2">
        <v>9.8000000000000004E-2</v>
      </c>
      <c r="R2331" s="2">
        <v>0.999</v>
      </c>
      <c r="S2331" s="2">
        <v>0.998</v>
      </c>
      <c r="T2331" s="2">
        <v>0.20100000000000001</v>
      </c>
      <c r="U2331" s="2">
        <v>0.40500000000000003</v>
      </c>
      <c r="V2331" s="2">
        <v>0.375</v>
      </c>
      <c r="W2331" s="2">
        <v>0.23200000000000001</v>
      </c>
      <c r="X2331" s="2">
        <v>0.42099999999999999</v>
      </c>
      <c r="Y2331" s="2">
        <v>0.46300000000000002</v>
      </c>
      <c r="Z2331" s="2">
        <v>0.39</v>
      </c>
      <c r="AA2331" s="2">
        <v>0.75800000000000001</v>
      </c>
      <c r="AB2331" s="2">
        <v>1</v>
      </c>
      <c r="AC2331" s="2">
        <v>0.86899999999999999</v>
      </c>
      <c r="AD2331" s="2">
        <v>0.35899999999999999</v>
      </c>
      <c r="AE2331" s="2">
        <v>0.78100000000000003</v>
      </c>
      <c r="AF2331" s="2">
        <v>0</v>
      </c>
      <c r="AG2331" s="2">
        <v>0</v>
      </c>
      <c r="AH2331" s="2">
        <v>1</v>
      </c>
      <c r="AI2331" s="2">
        <v>0</v>
      </c>
      <c r="AJ2331" s="2">
        <v>0</v>
      </c>
      <c r="AK2331">
        <v>1337255</v>
      </c>
      <c r="AL2331">
        <v>544.03</v>
      </c>
      <c r="AM2331" t="s">
        <v>53</v>
      </c>
      <c r="AN2331" s="3">
        <v>0.5667323111548741</v>
      </c>
      <c r="AO2331" s="3">
        <v>4.0733654726992728E-3</v>
      </c>
      <c r="AP2331" s="3">
        <v>0.56648710908139455</v>
      </c>
      <c r="AQ2331" s="3">
        <v>4.0880394598433491E-3</v>
      </c>
      <c r="AR2331" s="3">
        <v>0.58941718787141062</v>
      </c>
      <c r="AS2331" s="3">
        <v>4.1630318031488202E-3</v>
      </c>
      <c r="AT2331" s="10">
        <v>2.8393232822418208</v>
      </c>
      <c r="AU2331" s="1">
        <v>452.0859375</v>
      </c>
      <c r="AV2331" s="5">
        <v>25037.65613610228</v>
      </c>
      <c r="AW2331" s="9">
        <v>8.3317091464996338</v>
      </c>
      <c r="AX2331">
        <v>24</v>
      </c>
      <c r="AY2331" t="s">
        <v>50</v>
      </c>
      <c r="AZ2331" s="9">
        <f>AVERAGE(MainTable[[#This Row],[f1]:[f4]])</f>
        <v>0.7702</v>
      </c>
      <c r="BA2331" s="9">
        <f>AVERAGE(MainTable[[#This Row],[l1]:[l3]])</f>
        <v>0.32700000000000001</v>
      </c>
      <c r="BB2331" s="9">
        <f>AVERAGE(MainTable[[#This Row],[n1]:[lsc]])</f>
        <v>0.54400000000000004</v>
      </c>
      <c r="BC2331" s="9">
        <f>AVERAGE(MainTable[[#This Row],[density]:[clsCoef]])</f>
        <v>0.61399999999999999</v>
      </c>
      <c r="BD2331" s="9">
        <f>AVERAGE(MainTable[[#This Row],[t2]:[t4]])</f>
        <v>0.33333333333333331</v>
      </c>
      <c r="BE2331" s="9">
        <f>AVERAGE(MainTable[[#This Row],[c1]:[c2]])</f>
        <v>0</v>
      </c>
      <c r="BF2331" s="9">
        <f>AVERAGE(MainTable[[#This Row],[n3]], MainTable[[#This Row],[n1]], MainTable[[#This Row],[n4]])</f>
        <v>0.36166666666666664</v>
      </c>
      <c r="BG2331" s="9" t="str">
        <f>VLOOKUP(MainTable[[#This Row],[model]],ModelNames,4,FALSE)</f>
        <v>Instance-based</v>
      </c>
      <c r="BH2331" s="9" cm="1">
        <f t="array" ref="BH2331">MEDIAN(IF($AM$2:$AM$2385=AM2331,$AN$2:$AN$2385))</f>
        <v>0.85</v>
      </c>
      <c r="BI2331" s="9" t="str" cm="1">
        <f t="array" ref="BI2331">LEFT(A2331, MIN(IFERROR(FIND({"_binarized","_clean","_converted"}, A2331), LEN(A2331)+1))-1)</f>
        <v>diabetes130US</v>
      </c>
    </row>
    <row r="2332" spans="1:61" x14ac:dyDescent="0.25">
      <c r="A2332" t="s">
        <v>114</v>
      </c>
      <c r="B2332" s="6">
        <v>71090</v>
      </c>
      <c r="C2332">
        <v>8</v>
      </c>
      <c r="D2332">
        <v>7</v>
      </c>
      <c r="E2332">
        <v>0</v>
      </c>
      <c r="F2332" s="1">
        <v>1</v>
      </c>
      <c r="G2332">
        <v>0</v>
      </c>
      <c r="H2332">
        <v>0</v>
      </c>
      <c r="I2332" s="1">
        <v>1000000</v>
      </c>
      <c r="J2332" s="1">
        <v>218.1587672413921</v>
      </c>
      <c r="K2332" s="1">
        <v>5.8006564740737678</v>
      </c>
      <c r="L2332" s="1">
        <v>112.23260000000001</v>
      </c>
      <c r="M2332" s="1">
        <v>93.659099999999995</v>
      </c>
      <c r="N2332" s="2">
        <v>0.505</v>
      </c>
      <c r="O2332" s="2">
        <v>0.93300000000000005</v>
      </c>
      <c r="P2332" s="2">
        <v>0.82299999999999995</v>
      </c>
      <c r="Q2332" s="2">
        <v>9.8000000000000004E-2</v>
      </c>
      <c r="R2332" s="2">
        <v>0.999</v>
      </c>
      <c r="S2332" s="2">
        <v>0.998</v>
      </c>
      <c r="T2332" s="2">
        <v>0.20100000000000001</v>
      </c>
      <c r="U2332" s="2">
        <v>0.40500000000000003</v>
      </c>
      <c r="V2332" s="2">
        <v>0.375</v>
      </c>
      <c r="W2332" s="2">
        <v>0.23200000000000001</v>
      </c>
      <c r="X2332" s="2">
        <v>0.42099999999999999</v>
      </c>
      <c r="Y2332" s="2">
        <v>0.46300000000000002</v>
      </c>
      <c r="Z2332" s="2">
        <v>0.39</v>
      </c>
      <c r="AA2332" s="2">
        <v>0.75800000000000001</v>
      </c>
      <c r="AB2332" s="2">
        <v>1</v>
      </c>
      <c r="AC2332" s="2">
        <v>0.86899999999999999</v>
      </c>
      <c r="AD2332" s="2">
        <v>0.35899999999999999</v>
      </c>
      <c r="AE2332" s="2">
        <v>0.78100000000000003</v>
      </c>
      <c r="AF2332" s="2">
        <v>0</v>
      </c>
      <c r="AG2332" s="2">
        <v>0</v>
      </c>
      <c r="AH2332" s="2">
        <v>1</v>
      </c>
      <c r="AI2332" s="2">
        <v>0</v>
      </c>
      <c r="AJ2332" s="2">
        <v>0</v>
      </c>
      <c r="AK2332">
        <v>1337255</v>
      </c>
      <c r="AL2332">
        <v>544.03</v>
      </c>
      <c r="AM2332" t="s">
        <v>63</v>
      </c>
      <c r="AN2332" s="3">
        <v>0.56632437754958498</v>
      </c>
      <c r="AO2332" s="3">
        <v>2.7893193547211541E-3</v>
      </c>
      <c r="AP2332" s="3">
        <v>0.51405692191373187</v>
      </c>
      <c r="AQ2332" s="3">
        <v>5.1016784134816553E-3</v>
      </c>
      <c r="AR2332" s="3">
        <v>0.63586234848271539</v>
      </c>
      <c r="AS2332" s="3">
        <v>1.87161690579337E-3</v>
      </c>
      <c r="AT2332" s="10">
        <v>3.856897354125977E-3</v>
      </c>
      <c r="AU2332" s="1">
        <v>458.52734375</v>
      </c>
      <c r="AV2332" s="5">
        <v>18431913.91234469</v>
      </c>
      <c r="AW2332" s="9">
        <v>0.16080427169799799</v>
      </c>
      <c r="AX2332">
        <v>4</v>
      </c>
      <c r="AY2332" t="s">
        <v>50</v>
      </c>
      <c r="AZ2332" s="9">
        <f>AVERAGE(MainTable[[#This Row],[f1]:[f4]])</f>
        <v>0.7702</v>
      </c>
      <c r="BA2332" s="9">
        <f>AVERAGE(MainTable[[#This Row],[l1]:[l3]])</f>
        <v>0.32700000000000001</v>
      </c>
      <c r="BB2332" s="9">
        <f>AVERAGE(MainTable[[#This Row],[n1]:[lsc]])</f>
        <v>0.54400000000000004</v>
      </c>
      <c r="BC2332" s="9">
        <f>AVERAGE(MainTable[[#This Row],[density]:[clsCoef]])</f>
        <v>0.61399999999999999</v>
      </c>
      <c r="BD2332" s="9">
        <f>AVERAGE(MainTable[[#This Row],[t2]:[t4]])</f>
        <v>0.33333333333333331</v>
      </c>
      <c r="BE2332" s="9">
        <f>AVERAGE(MainTable[[#This Row],[c1]:[c2]])</f>
        <v>0</v>
      </c>
      <c r="BF2332" s="9">
        <f>AVERAGE(MainTable[[#This Row],[n3]], MainTable[[#This Row],[n1]], MainTable[[#This Row],[n4]])</f>
        <v>0.36166666666666664</v>
      </c>
      <c r="BG2332" s="9" t="str">
        <f>VLOOKUP(MainTable[[#This Row],[model]],ModelNames,4,FALSE)</f>
        <v>Probabilistic</v>
      </c>
      <c r="BH2332" s="9" cm="1">
        <f t="array" ref="BH2332">MEDIAN(IF($AM$2:$AM$2385=AM2332,$AN$2:$AN$2385))</f>
        <v>0.73750000000000004</v>
      </c>
      <c r="BI2332" s="9" t="str" cm="1">
        <f t="array" ref="BI2332">LEFT(A2332, MIN(IFERROR(FIND({"_binarized","_clean","_converted"}, A2332), LEN(A2332)+1))-1)</f>
        <v>diabetes130US</v>
      </c>
    </row>
    <row r="2333" spans="1:61" x14ac:dyDescent="0.25">
      <c r="A2333" t="s">
        <v>192</v>
      </c>
      <c r="B2333" s="6">
        <v>4970</v>
      </c>
      <c r="C2333">
        <v>13</v>
      </c>
      <c r="D2333">
        <v>12</v>
      </c>
      <c r="E2333">
        <v>0</v>
      </c>
      <c r="F2333" s="1">
        <v>1</v>
      </c>
      <c r="G2333">
        <v>8.3333333333333321</v>
      </c>
      <c r="H2333">
        <v>8.3332999999999995</v>
      </c>
      <c r="I2333" s="1">
        <v>1000000</v>
      </c>
      <c r="J2333" s="1">
        <v>8.7706304733341387</v>
      </c>
      <c r="K2333" s="1">
        <v>1.943496710443491</v>
      </c>
      <c r="L2333" s="1">
        <v>37.92</v>
      </c>
      <c r="M2333" s="1">
        <v>19.152200000000001</v>
      </c>
      <c r="N2333" s="2">
        <v>0.498</v>
      </c>
      <c r="O2333" s="2">
        <v>0.95299999999999996</v>
      </c>
      <c r="P2333" s="2">
        <v>0.82799999999999996</v>
      </c>
      <c r="Q2333" s="2">
        <v>0.25600000000000001</v>
      </c>
      <c r="R2333" s="2">
        <v>0.98199999999999998</v>
      </c>
      <c r="S2333" s="2">
        <v>0.97299999999999998</v>
      </c>
      <c r="T2333" s="2">
        <v>0.222</v>
      </c>
      <c r="U2333" s="2">
        <v>0.41899999999999998</v>
      </c>
      <c r="V2333" s="2">
        <v>0.38500000000000001</v>
      </c>
      <c r="W2333" s="2">
        <v>0.188</v>
      </c>
      <c r="X2333" s="2">
        <v>0.36699999999999999</v>
      </c>
      <c r="Y2333" s="2">
        <v>0.35099999999999998</v>
      </c>
      <c r="Z2333" s="2">
        <v>0.30499999999999999</v>
      </c>
      <c r="AA2333" s="2">
        <v>0.68</v>
      </c>
      <c r="AB2333" s="2">
        <v>0.999</v>
      </c>
      <c r="AC2333" s="2">
        <v>0.96399999999999997</v>
      </c>
      <c r="AD2333" s="2">
        <v>0.35399999999999998</v>
      </c>
      <c r="AE2333" s="2">
        <v>0.88200000000000001</v>
      </c>
      <c r="AF2333" s="2">
        <v>2E-3</v>
      </c>
      <c r="AG2333" s="2">
        <v>2E-3</v>
      </c>
      <c r="AH2333" s="2">
        <v>0.83299999999999996</v>
      </c>
      <c r="AI2333" s="2">
        <v>0</v>
      </c>
      <c r="AJ2333" s="2">
        <v>0</v>
      </c>
      <c r="AK2333">
        <v>165101</v>
      </c>
      <c r="AL2333">
        <v>20.170000000000002</v>
      </c>
      <c r="AM2333" t="s">
        <v>63</v>
      </c>
      <c r="AN2333" s="3">
        <v>0.56217303822937637</v>
      </c>
      <c r="AO2333" s="3">
        <v>1.1978169872142629E-2</v>
      </c>
      <c r="AP2333" s="3">
        <v>0.55266352682868591</v>
      </c>
      <c r="AQ2333" s="3">
        <v>1.306046109066126E-2</v>
      </c>
      <c r="AR2333" s="3">
        <v>0.57909873729297312</v>
      </c>
      <c r="AS2333" s="3">
        <v>1.4008324733980041E-2</v>
      </c>
      <c r="AT2333" s="10">
        <v>2.3705959320068359E-3</v>
      </c>
      <c r="AU2333" s="1">
        <v>345.7890625</v>
      </c>
      <c r="AV2333" s="5">
        <v>2096519.2477119579</v>
      </c>
      <c r="AW2333" s="9">
        <v>3.5279989242553711E-2</v>
      </c>
      <c r="AX2333">
        <v>4</v>
      </c>
      <c r="AY2333" t="s">
        <v>50</v>
      </c>
      <c r="AZ2333" s="9">
        <f>AVERAGE(MainTable[[#This Row],[f1]:[f4]])</f>
        <v>0.7984</v>
      </c>
      <c r="BA2333" s="9">
        <f>AVERAGE(MainTable[[#This Row],[l1]:[l3]])</f>
        <v>0.34200000000000003</v>
      </c>
      <c r="BB2333" s="9">
        <f>AVERAGE(MainTable[[#This Row],[n1]:[lsc]])</f>
        <v>0.48166666666666669</v>
      </c>
      <c r="BC2333" s="9">
        <f>AVERAGE(MainTable[[#This Row],[density]:[clsCoef]])</f>
        <v>0.65900000000000003</v>
      </c>
      <c r="BD2333" s="9">
        <f>AVERAGE(MainTable[[#This Row],[t2]:[t4]])</f>
        <v>0.27899999999999997</v>
      </c>
      <c r="BE2333" s="9">
        <f>AVERAGE(MainTable[[#This Row],[c1]:[c2]])</f>
        <v>0</v>
      </c>
      <c r="BF2333" s="9">
        <f>AVERAGE(MainTable[[#This Row],[n3]], MainTable[[#This Row],[n1]], MainTable[[#This Row],[n4]])</f>
        <v>0.28133333333333327</v>
      </c>
      <c r="BG2333" s="9" t="str">
        <f>VLOOKUP(MainTable[[#This Row],[model]],ModelNames,4,FALSE)</f>
        <v>Probabilistic</v>
      </c>
      <c r="BH2333" s="9" cm="1">
        <f t="array" ref="BH2333">MEDIAN(IF($AM$2:$AM$2385=AM2333,$AN$2:$AN$2385))</f>
        <v>0.73750000000000004</v>
      </c>
      <c r="BI2333" s="9" t="str" cm="1">
        <f t="array" ref="BI2333">LEFT(A2333, MIN(IFERROR(FIND({"_binarized","_clean","_converted"}, A2333), LEN(A2333)+1))-1)</f>
        <v>rl</v>
      </c>
    </row>
    <row r="2334" spans="1:61" x14ac:dyDescent="0.25">
      <c r="A2334" t="s">
        <v>131</v>
      </c>
      <c r="B2334" s="6">
        <v>1212</v>
      </c>
      <c r="C2334">
        <v>101</v>
      </c>
      <c r="D2334">
        <v>100</v>
      </c>
      <c r="E2334">
        <v>0</v>
      </c>
      <c r="F2334" s="1">
        <v>1</v>
      </c>
      <c r="G2334">
        <v>0</v>
      </c>
      <c r="H2334">
        <v>0</v>
      </c>
      <c r="I2334" s="1">
        <v>0.99999900000100006</v>
      </c>
      <c r="J2334" s="1">
        <v>9.5428933570083583</v>
      </c>
      <c r="K2334" s="1">
        <v>3.0009563503760832</v>
      </c>
      <c r="L2334" s="1">
        <v>192.95349999999999</v>
      </c>
      <c r="M2334" s="1">
        <v>37.032200000000003</v>
      </c>
      <c r="N2334" s="2">
        <v>0.36699999999999999</v>
      </c>
      <c r="O2334" s="2">
        <v>0.997</v>
      </c>
      <c r="P2334" s="2">
        <v>0.53600000000000003</v>
      </c>
      <c r="Q2334" s="2">
        <v>1E-3</v>
      </c>
      <c r="R2334" s="2">
        <v>0.99299999999999999</v>
      </c>
      <c r="S2334" s="2">
        <v>0.33900000000000002</v>
      </c>
      <c r="T2334" s="2">
        <v>1E-3</v>
      </c>
      <c r="U2334" s="2">
        <v>0.25800000000000001</v>
      </c>
      <c r="V2334" s="2">
        <v>0.159</v>
      </c>
      <c r="W2334" s="2">
        <v>0.217</v>
      </c>
      <c r="X2334" s="2">
        <v>0.46100000000000002</v>
      </c>
      <c r="Y2334" s="2">
        <v>0.40600000000000003</v>
      </c>
      <c r="Z2334" s="2">
        <v>0.40699999999999997</v>
      </c>
      <c r="AA2334" s="2">
        <v>0.96499999999999997</v>
      </c>
      <c r="AB2334" s="2">
        <v>0.998</v>
      </c>
      <c r="AC2334" s="2">
        <v>0.63200000000000001</v>
      </c>
      <c r="AD2334" s="2">
        <v>4.7E-2</v>
      </c>
      <c r="AE2334" s="2">
        <v>0.57199999999999995</v>
      </c>
      <c r="AF2334" s="2">
        <v>8.3000000000000004E-2</v>
      </c>
      <c r="AG2334" s="2">
        <v>1E-3</v>
      </c>
      <c r="AH2334" s="2">
        <v>0.01</v>
      </c>
      <c r="AI2334" s="2">
        <v>0</v>
      </c>
      <c r="AJ2334" s="2">
        <v>0</v>
      </c>
      <c r="AK2334">
        <v>837834</v>
      </c>
      <c r="AL2334">
        <v>6.58</v>
      </c>
      <c r="AM2334" t="s">
        <v>61</v>
      </c>
      <c r="AN2334" s="3">
        <v>0.56019453797231578</v>
      </c>
      <c r="AO2334" s="3">
        <v>1.937538437792358E-2</v>
      </c>
      <c r="AP2334" s="3">
        <v>0.4768930114006899</v>
      </c>
      <c r="AQ2334" s="3">
        <v>3.3223904817047893E-2</v>
      </c>
      <c r="AR2334" s="3">
        <v>0.72212879618318648</v>
      </c>
      <c r="AS2334" s="3">
        <v>5.7938551488434152E-2</v>
      </c>
      <c r="AT2334" s="10">
        <v>5.9955120086669922E-3</v>
      </c>
      <c r="AU2334" s="1">
        <v>343.203125</v>
      </c>
      <c r="AV2334" s="5">
        <v>202651.58309142239</v>
      </c>
      <c r="AW2334" s="9">
        <v>0.12837076187133789</v>
      </c>
      <c r="AX2334">
        <v>4</v>
      </c>
      <c r="AY2334" t="s">
        <v>50</v>
      </c>
      <c r="AZ2334" s="9">
        <f>AVERAGE(MainTable[[#This Row],[f1]:[f4]])</f>
        <v>0.57319999999999993</v>
      </c>
      <c r="BA2334" s="9">
        <f>AVERAGE(MainTable[[#This Row],[l1]:[l3]])</f>
        <v>0.13933333333333334</v>
      </c>
      <c r="BB2334" s="9">
        <f>AVERAGE(MainTable[[#This Row],[n1]:[lsc]])</f>
        <v>0.57566666666666666</v>
      </c>
      <c r="BC2334" s="9">
        <f>AVERAGE(MainTable[[#This Row],[density]:[clsCoef]])</f>
        <v>0.33950000000000002</v>
      </c>
      <c r="BD2334" s="9">
        <f>AVERAGE(MainTable[[#This Row],[t2]:[t4]])</f>
        <v>3.1333333333333331E-2</v>
      </c>
      <c r="BE2334" s="9">
        <f>AVERAGE(MainTable[[#This Row],[c1]:[c2]])</f>
        <v>0</v>
      </c>
      <c r="BF2334" s="9">
        <f>AVERAGE(MainTable[[#This Row],[n3]], MainTable[[#This Row],[n1]], MainTable[[#This Row],[n4]])</f>
        <v>0.34333333333333332</v>
      </c>
      <c r="BG2334" s="9" t="str">
        <f>VLOOKUP(MainTable[[#This Row],[model]],ModelNames,4,FALSE)</f>
        <v>Discriminant</v>
      </c>
      <c r="BH2334" s="9" cm="1">
        <f t="array" ref="BH2334">MEDIAN(IF($AM$2:$AM$2385=AM2334,$AN$2:$AN$2385))</f>
        <v>0.82848361206198695</v>
      </c>
      <c r="BI2334" s="9" t="str" cm="1">
        <f t="array" ref="BI2334">LEFT(A2334, MIN(IFERROR(FIND({"_binarized","_clean","_converted"}, A2334), LEN(A2334)+1))-1)</f>
        <v>hill_valley</v>
      </c>
    </row>
    <row r="2335" spans="1:61" x14ac:dyDescent="0.25">
      <c r="A2335" t="s">
        <v>69</v>
      </c>
      <c r="B2335" s="6">
        <v>50</v>
      </c>
      <c r="C2335">
        <v>5</v>
      </c>
      <c r="D2335">
        <v>2</v>
      </c>
      <c r="E2335">
        <v>2</v>
      </c>
      <c r="F2335" s="1">
        <v>1</v>
      </c>
      <c r="G2335">
        <v>0</v>
      </c>
      <c r="H2335">
        <v>0</v>
      </c>
      <c r="I2335" s="1">
        <v>1000000</v>
      </c>
      <c r="J2335" s="1">
        <v>4.0165774971014416</v>
      </c>
      <c r="K2335" s="1">
        <v>2.1140468542441688</v>
      </c>
      <c r="L2335" s="1">
        <v>14.636699999999999</v>
      </c>
      <c r="M2335" s="1">
        <v>14.636699999999999</v>
      </c>
      <c r="N2335" s="2">
        <v>0.41199999999999998</v>
      </c>
      <c r="O2335" s="2">
        <v>0.74299999999999999</v>
      </c>
      <c r="P2335" s="2">
        <v>0.54200000000000004</v>
      </c>
      <c r="Q2335" s="2">
        <v>0.183</v>
      </c>
      <c r="R2335" s="2">
        <v>0.76</v>
      </c>
      <c r="S2335" s="2">
        <v>0.66</v>
      </c>
      <c r="T2335" s="2">
        <v>8.7999999999999995E-2</v>
      </c>
      <c r="U2335" s="2">
        <v>0.34</v>
      </c>
      <c r="V2335" s="2">
        <v>0.26</v>
      </c>
      <c r="W2335" s="2">
        <v>0.22</v>
      </c>
      <c r="X2335" s="2">
        <v>0.32800000000000001</v>
      </c>
      <c r="Y2335" s="2">
        <v>0.5</v>
      </c>
      <c r="Z2335" s="2">
        <v>0.22</v>
      </c>
      <c r="AA2335" s="2">
        <v>0.62</v>
      </c>
      <c r="AB2335" s="2">
        <v>0.95499999999999996</v>
      </c>
      <c r="AC2335" s="2">
        <v>0.753</v>
      </c>
      <c r="AD2335" s="2">
        <v>0.20399999999999999</v>
      </c>
      <c r="AE2335" s="2">
        <v>0.61499999999999999</v>
      </c>
      <c r="AF2335" s="2">
        <v>0.04</v>
      </c>
      <c r="AG2335" s="2">
        <v>0.04</v>
      </c>
      <c r="AH2335" s="2">
        <v>1</v>
      </c>
      <c r="AI2335" s="2">
        <v>0</v>
      </c>
      <c r="AJ2335" s="2">
        <v>0</v>
      </c>
      <c r="AK2335">
        <v>2187</v>
      </c>
      <c r="AL2335">
        <v>0.9</v>
      </c>
      <c r="AM2335" t="s">
        <v>57</v>
      </c>
      <c r="AN2335" s="3">
        <v>0.55999999999999994</v>
      </c>
      <c r="AO2335" s="3">
        <v>0.14966629547095761</v>
      </c>
      <c r="AP2335" s="3">
        <v>0.55636363636363639</v>
      </c>
      <c r="AQ2335" s="3">
        <v>0.15140251705703911</v>
      </c>
      <c r="AR2335" s="3">
        <v>0.56000000000000005</v>
      </c>
      <c r="AS2335" s="3">
        <v>0.14966629547095769</v>
      </c>
      <c r="AT2335" s="10">
        <v>4.0333271026611328E-3</v>
      </c>
      <c r="AU2335" s="1">
        <v>53.796875</v>
      </c>
      <c r="AV2335" s="5">
        <v>12396.713365253891</v>
      </c>
      <c r="AW2335" s="9">
        <v>10.15234065055847</v>
      </c>
      <c r="AX2335">
        <v>24</v>
      </c>
      <c r="AY2335" t="s">
        <v>50</v>
      </c>
      <c r="AZ2335" s="9">
        <f>AVERAGE(MainTable[[#This Row],[f1]:[f4]])</f>
        <v>0.57760000000000011</v>
      </c>
      <c r="BA2335" s="9">
        <f>AVERAGE(MainTable[[#This Row],[l1]:[l3]])</f>
        <v>0.22933333333333336</v>
      </c>
      <c r="BB2335" s="9">
        <f>AVERAGE(MainTable[[#This Row],[n1]:[lsc]])</f>
        <v>0.47383333333333333</v>
      </c>
      <c r="BC2335" s="9">
        <f>AVERAGE(MainTable[[#This Row],[density]:[clsCoef]])</f>
        <v>0.47849999999999998</v>
      </c>
      <c r="BD2335" s="9">
        <f>AVERAGE(MainTable[[#This Row],[t2]:[t4]])</f>
        <v>0.36000000000000004</v>
      </c>
      <c r="BE2335" s="9">
        <f>AVERAGE(MainTable[[#This Row],[c1]:[c2]])</f>
        <v>0</v>
      </c>
      <c r="BF2335" s="9">
        <f>AVERAGE(MainTable[[#This Row],[n3]], MainTable[[#This Row],[n1]], MainTable[[#This Row],[n4]])</f>
        <v>0.3133333333333333</v>
      </c>
      <c r="BG2335" s="9" t="str">
        <f>VLOOKUP(MainTable[[#This Row],[model]],ModelNames,4,FALSE)</f>
        <v>Tree-based</v>
      </c>
      <c r="BH2335" s="9" cm="1">
        <f t="array" ref="BH2335">MEDIAN(IF($AM$2:$AM$2385=AM2335,$AN$2:$AN$2385))</f>
        <v>0.84387062005572167</v>
      </c>
      <c r="BI2335" s="9" t="str" cm="1">
        <f t="array" ref="BI2335">LEFT(A2335, MIN(IFERROR(FIND({"_binarized","_clean","_converted"}, A2335), LEN(A2335)+1))-1)</f>
        <v>analcatdata_aids</v>
      </c>
    </row>
    <row r="2336" spans="1:61" x14ac:dyDescent="0.25">
      <c r="A2336" t="s">
        <v>131</v>
      </c>
      <c r="B2336" s="6">
        <v>1212</v>
      </c>
      <c r="C2336">
        <v>101</v>
      </c>
      <c r="D2336">
        <v>100</v>
      </c>
      <c r="E2336">
        <v>0</v>
      </c>
      <c r="F2336" s="1">
        <v>1</v>
      </c>
      <c r="G2336">
        <v>0</v>
      </c>
      <c r="H2336">
        <v>0</v>
      </c>
      <c r="I2336" s="1">
        <v>0.99999900000100006</v>
      </c>
      <c r="J2336" s="1">
        <v>9.5428933570083583</v>
      </c>
      <c r="K2336" s="1">
        <v>3.0009563503760832</v>
      </c>
      <c r="L2336" s="1">
        <v>192.95349999999999</v>
      </c>
      <c r="M2336" s="1">
        <v>37.032200000000003</v>
      </c>
      <c r="N2336" s="2">
        <v>0.36699999999999999</v>
      </c>
      <c r="O2336" s="2">
        <v>0.997</v>
      </c>
      <c r="P2336" s="2">
        <v>0.53600000000000003</v>
      </c>
      <c r="Q2336" s="2">
        <v>1E-3</v>
      </c>
      <c r="R2336" s="2">
        <v>0.99299999999999999</v>
      </c>
      <c r="S2336" s="2">
        <v>0.33900000000000002</v>
      </c>
      <c r="T2336" s="2">
        <v>1E-3</v>
      </c>
      <c r="U2336" s="2">
        <v>0.25800000000000001</v>
      </c>
      <c r="V2336" s="2">
        <v>0.159</v>
      </c>
      <c r="W2336" s="2">
        <v>0.217</v>
      </c>
      <c r="X2336" s="2">
        <v>0.46100000000000002</v>
      </c>
      <c r="Y2336" s="2">
        <v>0.40600000000000003</v>
      </c>
      <c r="Z2336" s="2">
        <v>0.40699999999999997</v>
      </c>
      <c r="AA2336" s="2">
        <v>0.96499999999999997</v>
      </c>
      <c r="AB2336" s="2">
        <v>0.998</v>
      </c>
      <c r="AC2336" s="2">
        <v>0.63200000000000001</v>
      </c>
      <c r="AD2336" s="2">
        <v>4.7E-2</v>
      </c>
      <c r="AE2336" s="2">
        <v>0.57199999999999995</v>
      </c>
      <c r="AF2336" s="2">
        <v>8.3000000000000004E-2</v>
      </c>
      <c r="AG2336" s="2">
        <v>1E-3</v>
      </c>
      <c r="AH2336" s="2">
        <v>0.01</v>
      </c>
      <c r="AI2336" s="2">
        <v>0</v>
      </c>
      <c r="AJ2336" s="2">
        <v>0</v>
      </c>
      <c r="AK2336">
        <v>837834</v>
      </c>
      <c r="AL2336">
        <v>6.58</v>
      </c>
      <c r="AM2336" t="s">
        <v>59</v>
      </c>
      <c r="AN2336" s="3">
        <v>0.55939870081284215</v>
      </c>
      <c r="AO2336" s="3">
        <v>1.993982340543839E-2</v>
      </c>
      <c r="AP2336" s="3">
        <v>0.5591215369522553</v>
      </c>
      <c r="AQ2336" s="3">
        <v>1.991855607797869E-2</v>
      </c>
      <c r="AR2336" s="3">
        <v>0.57353177300215763</v>
      </c>
      <c r="AS2336" s="3">
        <v>1.9996417635897479E-2</v>
      </c>
      <c r="AT2336" s="10">
        <v>4.3034553527832031E-3</v>
      </c>
      <c r="AU2336" s="1">
        <v>398.5390625</v>
      </c>
      <c r="AV2336" s="5">
        <v>282331.26648199448</v>
      </c>
      <c r="AW2336" s="9">
        <v>0.79640388488769531</v>
      </c>
      <c r="AX2336">
        <v>1</v>
      </c>
      <c r="AY2336" t="s">
        <v>50</v>
      </c>
      <c r="AZ2336" s="9">
        <f>AVERAGE(MainTable[[#This Row],[f1]:[f4]])</f>
        <v>0.57319999999999993</v>
      </c>
      <c r="BA2336" s="9">
        <f>AVERAGE(MainTable[[#This Row],[l1]:[l3]])</f>
        <v>0.13933333333333334</v>
      </c>
      <c r="BB2336" s="9">
        <f>AVERAGE(MainTable[[#This Row],[n1]:[lsc]])</f>
        <v>0.57566666666666666</v>
      </c>
      <c r="BC2336" s="9">
        <f>AVERAGE(MainTable[[#This Row],[density]:[clsCoef]])</f>
        <v>0.33950000000000002</v>
      </c>
      <c r="BD2336" s="9">
        <f>AVERAGE(MainTable[[#This Row],[t2]:[t4]])</f>
        <v>3.1333333333333331E-2</v>
      </c>
      <c r="BE2336" s="9">
        <f>AVERAGE(MainTable[[#This Row],[c1]:[c2]])</f>
        <v>0</v>
      </c>
      <c r="BF2336" s="9">
        <f>AVERAGE(MainTable[[#This Row],[n3]], MainTable[[#This Row],[n1]], MainTable[[#This Row],[n4]])</f>
        <v>0.34333333333333332</v>
      </c>
      <c r="BG2336" s="9" t="str">
        <f>VLOOKUP(MainTable[[#This Row],[model]],ModelNames,4,FALSE)</f>
        <v>Tree Ensemble</v>
      </c>
      <c r="BH2336" s="9" cm="1">
        <f t="array" ref="BH2336">MEDIAN(IF($AM$2:$AM$2385=AM2336,$AN$2:$AN$2385))</f>
        <v>0.86949265687583444</v>
      </c>
      <c r="BI2336" s="9" t="str" cm="1">
        <f t="array" ref="BI2336">LEFT(A2336, MIN(IFERROR(FIND({"_binarized","_clean","_converted"}, A2336), LEN(A2336)+1))-1)</f>
        <v>hill_valley</v>
      </c>
    </row>
    <row r="2337" spans="1:61" x14ac:dyDescent="0.25">
      <c r="A2337" t="s">
        <v>131</v>
      </c>
      <c r="B2337" s="6">
        <v>1212</v>
      </c>
      <c r="C2337">
        <v>101</v>
      </c>
      <c r="D2337">
        <v>100</v>
      </c>
      <c r="E2337">
        <v>0</v>
      </c>
      <c r="F2337" s="1">
        <v>1</v>
      </c>
      <c r="G2337">
        <v>0</v>
      </c>
      <c r="H2337">
        <v>0</v>
      </c>
      <c r="I2337" s="1">
        <v>0.99999900000100006</v>
      </c>
      <c r="J2337" s="1">
        <v>9.5428933570083583</v>
      </c>
      <c r="K2337" s="1">
        <v>3.0009563503760832</v>
      </c>
      <c r="L2337" s="1">
        <v>192.95349999999999</v>
      </c>
      <c r="M2337" s="1">
        <v>37.032200000000003</v>
      </c>
      <c r="N2337" s="2">
        <v>0.36699999999999999</v>
      </c>
      <c r="O2337" s="2">
        <v>0.997</v>
      </c>
      <c r="P2337" s="2">
        <v>0.53600000000000003</v>
      </c>
      <c r="Q2337" s="2">
        <v>1E-3</v>
      </c>
      <c r="R2337" s="2">
        <v>0.99299999999999999</v>
      </c>
      <c r="S2337" s="2">
        <v>0.33900000000000002</v>
      </c>
      <c r="T2337" s="2">
        <v>1E-3</v>
      </c>
      <c r="U2337" s="2">
        <v>0.25800000000000001</v>
      </c>
      <c r="V2337" s="2">
        <v>0.159</v>
      </c>
      <c r="W2337" s="2">
        <v>0.217</v>
      </c>
      <c r="X2337" s="2">
        <v>0.46100000000000002</v>
      </c>
      <c r="Y2337" s="2">
        <v>0.40600000000000003</v>
      </c>
      <c r="Z2337" s="2">
        <v>0.40699999999999997</v>
      </c>
      <c r="AA2337" s="2">
        <v>0.96499999999999997</v>
      </c>
      <c r="AB2337" s="2">
        <v>0.998</v>
      </c>
      <c r="AC2337" s="2">
        <v>0.63200000000000001</v>
      </c>
      <c r="AD2337" s="2">
        <v>4.7E-2</v>
      </c>
      <c r="AE2337" s="2">
        <v>0.57199999999999995</v>
      </c>
      <c r="AF2337" s="2">
        <v>8.3000000000000004E-2</v>
      </c>
      <c r="AG2337" s="2">
        <v>1E-3</v>
      </c>
      <c r="AH2337" s="2">
        <v>0.01</v>
      </c>
      <c r="AI2337" s="2">
        <v>0</v>
      </c>
      <c r="AJ2337" s="2">
        <v>0</v>
      </c>
      <c r="AK2337">
        <v>837834</v>
      </c>
      <c r="AL2337">
        <v>6.58</v>
      </c>
      <c r="AM2337" t="s">
        <v>53</v>
      </c>
      <c r="AN2337" s="3">
        <v>0.54866170118695368</v>
      </c>
      <c r="AO2337" s="3">
        <v>3.3348916368144223E-2</v>
      </c>
      <c r="AP2337" s="3">
        <v>0.54796391415677903</v>
      </c>
      <c r="AQ2337" s="3">
        <v>3.30473447943265E-2</v>
      </c>
      <c r="AR2337" s="3">
        <v>0.59062211328841863</v>
      </c>
      <c r="AS2337" s="3">
        <v>5.0364685349202493E-2</v>
      </c>
      <c r="AT2337" s="10">
        <v>6.2880992889404297E-2</v>
      </c>
      <c r="AU2337" s="1">
        <v>343.69140625</v>
      </c>
      <c r="AV2337" s="5">
        <v>19322.2139818459</v>
      </c>
      <c r="AW2337" s="9">
        <v>0.18665313720703119</v>
      </c>
      <c r="AX2337">
        <v>24</v>
      </c>
      <c r="AY2337" t="s">
        <v>50</v>
      </c>
      <c r="AZ2337" s="9">
        <f>AVERAGE(MainTable[[#This Row],[f1]:[f4]])</f>
        <v>0.57319999999999993</v>
      </c>
      <c r="BA2337" s="9">
        <f>AVERAGE(MainTable[[#This Row],[l1]:[l3]])</f>
        <v>0.13933333333333334</v>
      </c>
      <c r="BB2337" s="9">
        <f>AVERAGE(MainTable[[#This Row],[n1]:[lsc]])</f>
        <v>0.57566666666666666</v>
      </c>
      <c r="BC2337" s="9">
        <f>AVERAGE(MainTable[[#This Row],[density]:[clsCoef]])</f>
        <v>0.33950000000000002</v>
      </c>
      <c r="BD2337" s="9">
        <f>AVERAGE(MainTable[[#This Row],[t2]:[t4]])</f>
        <v>3.1333333333333331E-2</v>
      </c>
      <c r="BE2337" s="9">
        <f>AVERAGE(MainTable[[#This Row],[c1]:[c2]])</f>
        <v>0</v>
      </c>
      <c r="BF2337" s="9">
        <f>AVERAGE(MainTable[[#This Row],[n3]], MainTable[[#This Row],[n1]], MainTable[[#This Row],[n4]])</f>
        <v>0.34333333333333332</v>
      </c>
      <c r="BG2337" s="9" t="str">
        <f>VLOOKUP(MainTable[[#This Row],[model]],ModelNames,4,FALSE)</f>
        <v>Instance-based</v>
      </c>
      <c r="BH2337" s="9" cm="1">
        <f t="array" ref="BH2337">MEDIAN(IF($AM$2:$AM$2385=AM2337,$AN$2:$AN$2385))</f>
        <v>0.85</v>
      </c>
      <c r="BI2337" s="9" t="str" cm="1">
        <f t="array" ref="BI2337">LEFT(A2337, MIN(IFERROR(FIND({"_binarized","_clean","_converted"}, A2337), LEN(A2337)+1))-1)</f>
        <v>hill_valley</v>
      </c>
    </row>
    <row r="2338" spans="1:61" x14ac:dyDescent="0.25">
      <c r="A2338" t="s">
        <v>131</v>
      </c>
      <c r="B2338" s="6">
        <v>1212</v>
      </c>
      <c r="C2338">
        <v>101</v>
      </c>
      <c r="D2338">
        <v>100</v>
      </c>
      <c r="E2338">
        <v>0</v>
      </c>
      <c r="F2338" s="1">
        <v>1</v>
      </c>
      <c r="G2338">
        <v>0</v>
      </c>
      <c r="H2338">
        <v>0</v>
      </c>
      <c r="I2338" s="1">
        <v>0.99999900000100006</v>
      </c>
      <c r="J2338" s="1">
        <v>9.5428933570083583</v>
      </c>
      <c r="K2338" s="1">
        <v>3.0009563503760832</v>
      </c>
      <c r="L2338" s="1">
        <v>192.95349999999999</v>
      </c>
      <c r="M2338" s="1">
        <v>37.032200000000003</v>
      </c>
      <c r="N2338" s="2">
        <v>0.36699999999999999</v>
      </c>
      <c r="O2338" s="2">
        <v>0.997</v>
      </c>
      <c r="P2338" s="2">
        <v>0.53600000000000003</v>
      </c>
      <c r="Q2338" s="2">
        <v>1E-3</v>
      </c>
      <c r="R2338" s="2">
        <v>0.99299999999999999</v>
      </c>
      <c r="S2338" s="2">
        <v>0.33900000000000002</v>
      </c>
      <c r="T2338" s="2">
        <v>1E-3</v>
      </c>
      <c r="U2338" s="2">
        <v>0.25800000000000001</v>
      </c>
      <c r="V2338" s="2">
        <v>0.159</v>
      </c>
      <c r="W2338" s="2">
        <v>0.217</v>
      </c>
      <c r="X2338" s="2">
        <v>0.46100000000000002</v>
      </c>
      <c r="Y2338" s="2">
        <v>0.40600000000000003</v>
      </c>
      <c r="Z2338" s="2">
        <v>0.40699999999999997</v>
      </c>
      <c r="AA2338" s="2">
        <v>0.96499999999999997</v>
      </c>
      <c r="AB2338" s="2">
        <v>0.998</v>
      </c>
      <c r="AC2338" s="2">
        <v>0.63200000000000001</v>
      </c>
      <c r="AD2338" s="2">
        <v>4.7E-2</v>
      </c>
      <c r="AE2338" s="2">
        <v>0.57199999999999995</v>
      </c>
      <c r="AF2338" s="2">
        <v>8.3000000000000004E-2</v>
      </c>
      <c r="AG2338" s="2">
        <v>1E-3</v>
      </c>
      <c r="AH2338" s="2">
        <v>0.01</v>
      </c>
      <c r="AI2338" s="2">
        <v>0</v>
      </c>
      <c r="AJ2338" s="2">
        <v>0</v>
      </c>
      <c r="AK2338">
        <v>837834</v>
      </c>
      <c r="AL2338">
        <v>6.58</v>
      </c>
      <c r="AM2338" t="s">
        <v>57</v>
      </c>
      <c r="AN2338" s="3">
        <v>0.54783185389245992</v>
      </c>
      <c r="AO2338" s="3">
        <v>2.891159030082097E-2</v>
      </c>
      <c r="AP2338" s="3">
        <v>0.54699754076227469</v>
      </c>
      <c r="AQ2338" s="3">
        <v>2.8766166468059889E-2</v>
      </c>
      <c r="AR2338" s="3">
        <v>0.54713957323975682</v>
      </c>
      <c r="AS2338" s="3">
        <v>2.3940459079022869E-2</v>
      </c>
      <c r="AT2338" s="10">
        <v>2.7575492858886719E-3</v>
      </c>
      <c r="AU2338" s="1">
        <v>402.4921875</v>
      </c>
      <c r="AV2338" s="5">
        <v>440608.62528099603</v>
      </c>
      <c r="AW2338" s="9">
        <v>1.198708295822144</v>
      </c>
      <c r="AX2338">
        <v>24</v>
      </c>
      <c r="AY2338" t="s">
        <v>50</v>
      </c>
      <c r="AZ2338" s="9">
        <f>AVERAGE(MainTable[[#This Row],[f1]:[f4]])</f>
        <v>0.57319999999999993</v>
      </c>
      <c r="BA2338" s="9">
        <f>AVERAGE(MainTable[[#This Row],[l1]:[l3]])</f>
        <v>0.13933333333333334</v>
      </c>
      <c r="BB2338" s="9">
        <f>AVERAGE(MainTable[[#This Row],[n1]:[lsc]])</f>
        <v>0.57566666666666666</v>
      </c>
      <c r="BC2338" s="9">
        <f>AVERAGE(MainTable[[#This Row],[density]:[clsCoef]])</f>
        <v>0.33950000000000002</v>
      </c>
      <c r="BD2338" s="9">
        <f>AVERAGE(MainTable[[#This Row],[t2]:[t4]])</f>
        <v>3.1333333333333331E-2</v>
      </c>
      <c r="BE2338" s="9">
        <f>AVERAGE(MainTable[[#This Row],[c1]:[c2]])</f>
        <v>0</v>
      </c>
      <c r="BF2338" s="9">
        <f>AVERAGE(MainTable[[#This Row],[n3]], MainTable[[#This Row],[n1]], MainTable[[#This Row],[n4]])</f>
        <v>0.34333333333333332</v>
      </c>
      <c r="BG2338" s="9" t="str">
        <f>VLOOKUP(MainTable[[#This Row],[model]],ModelNames,4,FALSE)</f>
        <v>Tree-based</v>
      </c>
      <c r="BH2338" s="9" cm="1">
        <f t="array" ref="BH2338">MEDIAN(IF($AM$2:$AM$2385=AM2338,$AN$2:$AN$2385))</f>
        <v>0.84387062005572167</v>
      </c>
      <c r="BI2338" s="9" t="str" cm="1">
        <f t="array" ref="BI2338">LEFT(A2338, MIN(IFERROR(FIND({"_binarized","_clean","_converted"}, A2338), LEN(A2338)+1))-1)</f>
        <v>hill_valley</v>
      </c>
    </row>
    <row r="2339" spans="1:61" x14ac:dyDescent="0.25">
      <c r="A2339" t="s">
        <v>154</v>
      </c>
      <c r="B2339" s="6">
        <v>20000</v>
      </c>
      <c r="C2339">
        <v>3</v>
      </c>
      <c r="D2339">
        <v>2</v>
      </c>
      <c r="E2339">
        <v>0</v>
      </c>
      <c r="F2339" s="1">
        <v>1</v>
      </c>
      <c r="G2339">
        <v>0</v>
      </c>
      <c r="H2339">
        <v>0</v>
      </c>
      <c r="I2339" s="1">
        <v>1000000</v>
      </c>
      <c r="J2339" s="1">
        <v>-0.89834552759412012</v>
      </c>
      <c r="K2339" s="1">
        <v>4.3626838209929594E-3</v>
      </c>
      <c r="L2339" s="1">
        <v>4.3723000000000001</v>
      </c>
      <c r="M2339" s="1">
        <v>4.3723000000000001</v>
      </c>
      <c r="N2339" s="2">
        <v>0.41299999999999998</v>
      </c>
      <c r="O2339" s="2">
        <v>1</v>
      </c>
      <c r="P2339" s="2">
        <v>1</v>
      </c>
      <c r="Q2339" s="2">
        <v>0.376</v>
      </c>
      <c r="R2339" s="2">
        <v>0.80700000000000005</v>
      </c>
      <c r="S2339" s="2">
        <v>0.63100000000000001</v>
      </c>
      <c r="T2339" s="2">
        <v>0.29699999999999999</v>
      </c>
      <c r="U2339" s="2">
        <v>0.498</v>
      </c>
      <c r="V2339" s="2">
        <v>0.495</v>
      </c>
      <c r="W2339" s="2">
        <v>5.0000000000000001E-3</v>
      </c>
      <c r="X2339" s="2">
        <v>3.5000000000000003E-2</v>
      </c>
      <c r="Y2339" s="2">
        <v>1.2E-2</v>
      </c>
      <c r="Z2339" s="2">
        <v>0.17899999999999999</v>
      </c>
      <c r="AA2339" s="2">
        <v>1.7999999999999999E-2</v>
      </c>
      <c r="AB2339" s="2">
        <v>0.95899999999999996</v>
      </c>
      <c r="AC2339" s="2">
        <v>0.89700000000000002</v>
      </c>
      <c r="AD2339" s="2">
        <v>0.25900000000000001</v>
      </c>
      <c r="AE2339" s="2">
        <v>0.627</v>
      </c>
      <c r="AF2339" s="2">
        <v>0</v>
      </c>
      <c r="AG2339" s="2">
        <v>0</v>
      </c>
      <c r="AH2339" s="2">
        <v>1</v>
      </c>
      <c r="AI2339" s="2">
        <v>0</v>
      </c>
      <c r="AJ2339" s="2">
        <v>0</v>
      </c>
      <c r="AK2339">
        <v>852372</v>
      </c>
      <c r="AL2339">
        <v>671.79</v>
      </c>
      <c r="AM2339" t="s">
        <v>62</v>
      </c>
      <c r="AN2339" s="3">
        <v>0.5403</v>
      </c>
      <c r="AO2339" s="3">
        <v>4.0663251222694879E-3</v>
      </c>
      <c r="AP2339" s="3">
        <v>0.53213995017608295</v>
      </c>
      <c r="AQ2339" s="3">
        <v>3.50620274075442E-3</v>
      </c>
      <c r="AT2339" s="10">
        <v>1.721382141113281E-3</v>
      </c>
      <c r="AU2339" s="1">
        <v>321.0859375</v>
      </c>
      <c r="AV2339" s="5">
        <v>11618570.637119111</v>
      </c>
      <c r="AW2339" s="9">
        <v>0.10924291610717771</v>
      </c>
      <c r="AX2339">
        <v>6</v>
      </c>
      <c r="AY2339" t="s">
        <v>50</v>
      </c>
      <c r="AZ2339" s="9">
        <f>AVERAGE(MainTable[[#This Row],[f1]:[f4]])</f>
        <v>0.76280000000000003</v>
      </c>
      <c r="BA2339" s="9">
        <f>AVERAGE(MainTable[[#This Row],[l1]:[l3]])</f>
        <v>0.43</v>
      </c>
      <c r="BB2339" s="9">
        <f>AVERAGE(MainTable[[#This Row],[n1]:[lsc]])</f>
        <v>0.20133333333333334</v>
      </c>
      <c r="BC2339" s="9">
        <f>AVERAGE(MainTable[[#This Row],[density]:[clsCoef]])</f>
        <v>0.57800000000000007</v>
      </c>
      <c r="BD2339" s="9">
        <f>AVERAGE(MainTable[[#This Row],[t2]:[t4]])</f>
        <v>0.33333333333333331</v>
      </c>
      <c r="BE2339" s="9">
        <f>AVERAGE(MainTable[[#This Row],[c1]:[c2]])</f>
        <v>0</v>
      </c>
      <c r="BF2339" s="9">
        <f>AVERAGE(MainTable[[#This Row],[n3]], MainTable[[#This Row],[n1]], MainTable[[#This Row],[n4]])</f>
        <v>6.533333333333334E-2</v>
      </c>
      <c r="BG2339" s="9" t="str">
        <f>VLOOKUP(MainTable[[#This Row],[model]],ModelNames,4,FALSE)</f>
        <v>Linear</v>
      </c>
      <c r="BH2339" s="9" cm="1">
        <f t="array" ref="BH2339">MEDIAN(IF($AM$2:$AM$2385=AM2339,$AN$2:$AN$2385))</f>
        <v>0.84909999999999997</v>
      </c>
      <c r="BI2339" s="9" t="str" cm="1">
        <f t="array" ref="BI2339">LEFT(A2339, MIN(IFERROR(FIND({"_binarized","_clean","_converted"}, A2339), LEN(A2339)+1))-1)</f>
        <v>make_circles_dataset</v>
      </c>
    </row>
    <row r="2340" spans="1:61" x14ac:dyDescent="0.25">
      <c r="A2340" t="s">
        <v>69</v>
      </c>
      <c r="B2340" s="6">
        <v>50</v>
      </c>
      <c r="C2340">
        <v>5</v>
      </c>
      <c r="D2340">
        <v>2</v>
      </c>
      <c r="E2340">
        <v>2</v>
      </c>
      <c r="F2340" s="1">
        <v>1</v>
      </c>
      <c r="G2340">
        <v>0</v>
      </c>
      <c r="H2340">
        <v>0</v>
      </c>
      <c r="I2340" s="1">
        <v>1000000</v>
      </c>
      <c r="J2340" s="1">
        <v>4.0165774971014416</v>
      </c>
      <c r="K2340" s="1">
        <v>2.1140468542441688</v>
      </c>
      <c r="L2340" s="1">
        <v>14.636699999999999</v>
      </c>
      <c r="M2340" s="1">
        <v>14.636699999999999</v>
      </c>
      <c r="N2340" s="2">
        <v>0.41199999999999998</v>
      </c>
      <c r="O2340" s="2">
        <v>0.74299999999999999</v>
      </c>
      <c r="P2340" s="2">
        <v>0.54200000000000004</v>
      </c>
      <c r="Q2340" s="2">
        <v>0.183</v>
      </c>
      <c r="R2340" s="2">
        <v>0.76</v>
      </c>
      <c r="S2340" s="2">
        <v>0.66</v>
      </c>
      <c r="T2340" s="2">
        <v>8.7999999999999995E-2</v>
      </c>
      <c r="U2340" s="2">
        <v>0.34</v>
      </c>
      <c r="V2340" s="2">
        <v>0.26</v>
      </c>
      <c r="W2340" s="2">
        <v>0.22</v>
      </c>
      <c r="X2340" s="2">
        <v>0.32800000000000001</v>
      </c>
      <c r="Y2340" s="2">
        <v>0.5</v>
      </c>
      <c r="Z2340" s="2">
        <v>0.22</v>
      </c>
      <c r="AA2340" s="2">
        <v>0.62</v>
      </c>
      <c r="AB2340" s="2">
        <v>0.95499999999999996</v>
      </c>
      <c r="AC2340" s="2">
        <v>0.753</v>
      </c>
      <c r="AD2340" s="2">
        <v>0.20399999999999999</v>
      </c>
      <c r="AE2340" s="2">
        <v>0.61499999999999999</v>
      </c>
      <c r="AF2340" s="2">
        <v>0.04</v>
      </c>
      <c r="AG2340" s="2">
        <v>0.04</v>
      </c>
      <c r="AH2340" s="2">
        <v>1</v>
      </c>
      <c r="AI2340" s="2">
        <v>0</v>
      </c>
      <c r="AJ2340" s="2">
        <v>0</v>
      </c>
      <c r="AK2340">
        <v>2187</v>
      </c>
      <c r="AL2340">
        <v>0.9</v>
      </c>
      <c r="AM2340" t="s">
        <v>60</v>
      </c>
      <c r="AN2340" s="3">
        <v>0.53999999999999992</v>
      </c>
      <c r="AO2340" s="3">
        <v>0.13564659966250539</v>
      </c>
      <c r="AP2340" s="3">
        <v>0.51307026307026304</v>
      </c>
      <c r="AQ2340" s="3">
        <v>0.12535801602410049</v>
      </c>
      <c r="AR2340" s="3">
        <v>0.63200000000000001</v>
      </c>
      <c r="AS2340" s="3">
        <v>9.599999999999996E-2</v>
      </c>
      <c r="AT2340" s="10">
        <v>1.797676086425781E-3</v>
      </c>
      <c r="AU2340" s="1">
        <v>243.4296875</v>
      </c>
      <c r="AV2340" s="5">
        <v>27813.687002652521</v>
      </c>
      <c r="AW2340" s="9">
        <v>6.8123817443847656E-2</v>
      </c>
      <c r="AX2340">
        <v>16</v>
      </c>
      <c r="AY2340" t="s">
        <v>50</v>
      </c>
      <c r="AZ2340" s="9">
        <f>AVERAGE(MainTable[[#This Row],[f1]:[f4]])</f>
        <v>0.57760000000000011</v>
      </c>
      <c r="BA2340" s="9">
        <f>AVERAGE(MainTable[[#This Row],[l1]:[l3]])</f>
        <v>0.22933333333333336</v>
      </c>
      <c r="BB2340" s="9">
        <f>AVERAGE(MainTable[[#This Row],[n1]:[lsc]])</f>
        <v>0.47383333333333333</v>
      </c>
      <c r="BC2340" s="9">
        <f>AVERAGE(MainTable[[#This Row],[density]:[clsCoef]])</f>
        <v>0.47849999999999998</v>
      </c>
      <c r="BD2340" s="9">
        <f>AVERAGE(MainTable[[#This Row],[t2]:[t4]])</f>
        <v>0.36000000000000004</v>
      </c>
      <c r="BE2340" s="9">
        <f>AVERAGE(MainTable[[#This Row],[c1]:[c2]])</f>
        <v>0</v>
      </c>
      <c r="BF2340" s="9">
        <f>AVERAGE(MainTable[[#This Row],[n3]], MainTable[[#This Row],[n1]], MainTable[[#This Row],[n4]])</f>
        <v>0.3133333333333333</v>
      </c>
      <c r="BG2340" s="9" t="str">
        <f>VLOOKUP(MainTable[[#This Row],[model]],ModelNames,4,FALSE)</f>
        <v>Linear</v>
      </c>
      <c r="BH2340" s="9" cm="1">
        <f t="array" ref="BH2340">MEDIAN(IF($AM$2:$AM$2385=AM2340,$AN$2:$AN$2385))</f>
        <v>0.84154689776823377</v>
      </c>
      <c r="BI2340" s="9" t="str" cm="1">
        <f t="array" ref="BI2340">LEFT(A2340, MIN(IFERROR(FIND({"_binarized","_clean","_converted"}, A2340), LEN(A2340)+1))-1)</f>
        <v>analcatdata_aids</v>
      </c>
    </row>
    <row r="2341" spans="1:61" x14ac:dyDescent="0.25">
      <c r="A2341" t="s">
        <v>108</v>
      </c>
      <c r="B2341" s="6">
        <v>16714</v>
      </c>
      <c r="C2341">
        <v>11</v>
      </c>
      <c r="D2341">
        <v>10</v>
      </c>
      <c r="E2341">
        <v>0</v>
      </c>
      <c r="F2341" s="1">
        <v>1</v>
      </c>
      <c r="G2341">
        <v>0</v>
      </c>
      <c r="H2341">
        <v>0</v>
      </c>
      <c r="I2341" s="1">
        <v>14.99977500337495</v>
      </c>
      <c r="J2341" s="1">
        <v>1374.53991984914</v>
      </c>
      <c r="K2341" s="1">
        <v>20.173000944358922</v>
      </c>
      <c r="L2341" s="1">
        <v>24.246500000000001</v>
      </c>
      <c r="M2341" s="1">
        <v>13.4697</v>
      </c>
      <c r="N2341" s="2">
        <v>0.42099999999999999</v>
      </c>
      <c r="O2341" s="2">
        <v>0.91600000000000004</v>
      </c>
      <c r="P2341" s="2">
        <v>0.68799999999999994</v>
      </c>
      <c r="Q2341" s="2">
        <v>8.0000000000000002E-3</v>
      </c>
      <c r="R2341" s="2">
        <v>0.998</v>
      </c>
      <c r="S2341" s="2">
        <v>0.998</v>
      </c>
      <c r="T2341" s="2">
        <v>3.2000000000000001E-2</v>
      </c>
      <c r="U2341" s="2">
        <v>0.36</v>
      </c>
      <c r="V2341" s="2">
        <v>0.315</v>
      </c>
      <c r="W2341" s="2">
        <v>0.192</v>
      </c>
      <c r="X2341" s="2">
        <v>0.41</v>
      </c>
      <c r="Y2341" s="2">
        <v>0.378</v>
      </c>
      <c r="Z2341" s="2">
        <v>0.3</v>
      </c>
      <c r="AA2341" s="2">
        <v>0.70799999999999996</v>
      </c>
      <c r="AB2341" s="2">
        <v>1</v>
      </c>
      <c r="AC2341" s="2">
        <v>0.55400000000000005</v>
      </c>
      <c r="AD2341" s="2">
        <v>6.3E-2</v>
      </c>
      <c r="AE2341" s="2">
        <v>0.53800000000000003</v>
      </c>
      <c r="AF2341" s="2">
        <v>1E-3</v>
      </c>
      <c r="AG2341" s="2">
        <v>1E-3</v>
      </c>
      <c r="AH2341" s="2">
        <v>0.8</v>
      </c>
      <c r="AI2341" s="2">
        <v>0</v>
      </c>
      <c r="AJ2341" s="2">
        <v>0</v>
      </c>
      <c r="AK2341">
        <v>771276</v>
      </c>
      <c r="AL2341">
        <v>6227.85</v>
      </c>
      <c r="AM2341" t="s">
        <v>63</v>
      </c>
      <c r="AN2341" s="3">
        <v>0.5308127077793966</v>
      </c>
      <c r="AO2341" s="3">
        <v>5.1322402051350441E-3</v>
      </c>
      <c r="AP2341" s="3">
        <v>0.41002876523409448</v>
      </c>
      <c r="AQ2341" s="3">
        <v>1.459899873117023E-2</v>
      </c>
      <c r="AR2341" s="3">
        <v>0.71703286341307149</v>
      </c>
      <c r="AS2341" s="3">
        <v>1.8915913066409801E-2</v>
      </c>
      <c r="AT2341" s="10">
        <v>2.4924278259277339E-3</v>
      </c>
      <c r="AU2341" s="1">
        <v>355.2734375</v>
      </c>
      <c r="AV2341" s="5">
        <v>6706312.5463937251</v>
      </c>
      <c r="AW2341" s="9">
        <v>0.15359163284301761</v>
      </c>
      <c r="AX2341">
        <v>4</v>
      </c>
      <c r="AY2341" t="s">
        <v>50</v>
      </c>
      <c r="AZ2341" s="9">
        <f>AVERAGE(MainTable[[#This Row],[f1]:[f4]])</f>
        <v>0.72160000000000013</v>
      </c>
      <c r="BA2341" s="9">
        <f>AVERAGE(MainTable[[#This Row],[l1]:[l3]])</f>
        <v>0.23566666666666669</v>
      </c>
      <c r="BB2341" s="9">
        <f>AVERAGE(MainTable[[#This Row],[n1]:[lsc]])</f>
        <v>0.498</v>
      </c>
      <c r="BC2341" s="9">
        <f>AVERAGE(MainTable[[#This Row],[density]:[clsCoef]])</f>
        <v>0.3085</v>
      </c>
      <c r="BD2341" s="9">
        <f>AVERAGE(MainTable[[#This Row],[t2]:[t4]])</f>
        <v>0.26733333333333337</v>
      </c>
      <c r="BE2341" s="9">
        <f>AVERAGE(MainTable[[#This Row],[c1]:[c2]])</f>
        <v>0</v>
      </c>
      <c r="BF2341" s="9">
        <f>AVERAGE(MainTable[[#This Row],[n3]], MainTable[[#This Row],[n1]], MainTable[[#This Row],[n4]])</f>
        <v>0.29000000000000004</v>
      </c>
      <c r="BG2341" s="9" t="str">
        <f>VLOOKUP(MainTable[[#This Row],[model]],ModelNames,4,FALSE)</f>
        <v>Probabilistic</v>
      </c>
      <c r="BH2341" s="9" cm="1">
        <f t="array" ref="BH2341">MEDIAN(IF($AM$2:$AM$2385=AM2341,$AN$2:$AN$2385))</f>
        <v>0.73750000000000004</v>
      </c>
      <c r="BI2341" s="9" t="str" cm="1">
        <f t="array" ref="BI2341">LEFT(A2341, MIN(IFERROR(FIND({"_binarized","_clean","_converted"}, A2341), LEN(A2341)+1))-1)</f>
        <v>credit</v>
      </c>
    </row>
    <row r="2342" spans="1:61" x14ac:dyDescent="0.25">
      <c r="A2342" t="s">
        <v>69</v>
      </c>
      <c r="B2342" s="6">
        <v>50</v>
      </c>
      <c r="C2342">
        <v>5</v>
      </c>
      <c r="D2342">
        <v>2</v>
      </c>
      <c r="E2342">
        <v>2</v>
      </c>
      <c r="F2342" s="1">
        <v>1</v>
      </c>
      <c r="G2342">
        <v>0</v>
      </c>
      <c r="H2342">
        <v>0</v>
      </c>
      <c r="I2342" s="1">
        <v>1000000</v>
      </c>
      <c r="J2342" s="1">
        <v>4.0165774971014416</v>
      </c>
      <c r="K2342" s="1">
        <v>2.1140468542441688</v>
      </c>
      <c r="L2342" s="1">
        <v>14.636699999999999</v>
      </c>
      <c r="M2342" s="1">
        <v>14.636699999999999</v>
      </c>
      <c r="N2342" s="2">
        <v>0.41199999999999998</v>
      </c>
      <c r="O2342" s="2">
        <v>0.74299999999999999</v>
      </c>
      <c r="P2342" s="2">
        <v>0.54200000000000004</v>
      </c>
      <c r="Q2342" s="2">
        <v>0.183</v>
      </c>
      <c r="R2342" s="2">
        <v>0.76</v>
      </c>
      <c r="S2342" s="2">
        <v>0.66</v>
      </c>
      <c r="T2342" s="2">
        <v>8.7999999999999995E-2</v>
      </c>
      <c r="U2342" s="2">
        <v>0.34</v>
      </c>
      <c r="V2342" s="2">
        <v>0.26</v>
      </c>
      <c r="W2342" s="2">
        <v>0.22</v>
      </c>
      <c r="X2342" s="2">
        <v>0.32800000000000001</v>
      </c>
      <c r="Y2342" s="2">
        <v>0.5</v>
      </c>
      <c r="Z2342" s="2">
        <v>0.22</v>
      </c>
      <c r="AA2342" s="2">
        <v>0.62</v>
      </c>
      <c r="AB2342" s="2">
        <v>0.95499999999999996</v>
      </c>
      <c r="AC2342" s="2">
        <v>0.753</v>
      </c>
      <c r="AD2342" s="2">
        <v>0.20399999999999999</v>
      </c>
      <c r="AE2342" s="2">
        <v>0.61499999999999999</v>
      </c>
      <c r="AF2342" s="2">
        <v>0.04</v>
      </c>
      <c r="AG2342" s="2">
        <v>0.04</v>
      </c>
      <c r="AH2342" s="2">
        <v>1</v>
      </c>
      <c r="AI2342" s="2">
        <v>0</v>
      </c>
      <c r="AJ2342" s="2">
        <v>0</v>
      </c>
      <c r="AK2342">
        <v>2187</v>
      </c>
      <c r="AL2342">
        <v>0.9</v>
      </c>
      <c r="AM2342" t="s">
        <v>56</v>
      </c>
      <c r="AN2342" s="3">
        <v>0.52</v>
      </c>
      <c r="AO2342" s="3">
        <v>7.4833147735478805E-2</v>
      </c>
      <c r="AP2342" s="3">
        <v>0.50631313131313127</v>
      </c>
      <c r="AQ2342" s="3">
        <v>7.6636317704512694E-2</v>
      </c>
      <c r="AR2342" s="3">
        <v>0.57600000000000007</v>
      </c>
      <c r="AS2342" s="3">
        <v>0.1488086019019062</v>
      </c>
      <c r="AT2342" s="10">
        <v>2.746820449829102E-3</v>
      </c>
      <c r="AU2342" s="1">
        <v>241.65625</v>
      </c>
      <c r="AV2342" s="5">
        <v>18202.864334693171</v>
      </c>
      <c r="AW2342" s="9">
        <v>5.2211523056030273E-2</v>
      </c>
      <c r="AX2342">
        <v>10</v>
      </c>
      <c r="AY2342" t="s">
        <v>50</v>
      </c>
      <c r="AZ2342" s="9">
        <f>AVERAGE(MainTable[[#This Row],[f1]:[f4]])</f>
        <v>0.57760000000000011</v>
      </c>
      <c r="BA2342" s="9">
        <f>AVERAGE(MainTable[[#This Row],[l1]:[l3]])</f>
        <v>0.22933333333333336</v>
      </c>
      <c r="BB2342" s="9">
        <f>AVERAGE(MainTable[[#This Row],[n1]:[lsc]])</f>
        <v>0.47383333333333333</v>
      </c>
      <c r="BC2342" s="9">
        <f>AVERAGE(MainTable[[#This Row],[density]:[clsCoef]])</f>
        <v>0.47849999999999998</v>
      </c>
      <c r="BD2342" s="9">
        <f>AVERAGE(MainTable[[#This Row],[t2]:[t4]])</f>
        <v>0.36000000000000004</v>
      </c>
      <c r="BE2342" s="9">
        <f>AVERAGE(MainTable[[#This Row],[c1]:[c2]])</f>
        <v>0</v>
      </c>
      <c r="BF2342" s="9">
        <f>AVERAGE(MainTable[[#This Row],[n3]], MainTable[[#This Row],[n1]], MainTable[[#This Row],[n4]])</f>
        <v>0.3133333333333333</v>
      </c>
      <c r="BG2342" s="9" t="str">
        <f>VLOOKUP(MainTable[[#This Row],[model]],ModelNames,4,FALSE)</f>
        <v>Linear</v>
      </c>
      <c r="BH2342" s="9" cm="1">
        <f t="array" ref="BH2342">MEDIAN(IF($AM$2:$AM$2385=AM2342,$AN$2:$AN$2385))</f>
        <v>0.85279999999999989</v>
      </c>
      <c r="BI2342" s="9" t="str" cm="1">
        <f t="array" ref="BI2342">LEFT(A2342, MIN(IFERROR(FIND({"_binarized","_clean","_converted"}, A2342), LEN(A2342)+1))-1)</f>
        <v>analcatdata_aids</v>
      </c>
    </row>
    <row r="2343" spans="1:61" x14ac:dyDescent="0.25">
      <c r="A2343" t="s">
        <v>69</v>
      </c>
      <c r="B2343" s="6">
        <v>50</v>
      </c>
      <c r="C2343">
        <v>5</v>
      </c>
      <c r="D2343">
        <v>2</v>
      </c>
      <c r="E2343">
        <v>2</v>
      </c>
      <c r="F2343" s="1">
        <v>1</v>
      </c>
      <c r="G2343">
        <v>0</v>
      </c>
      <c r="H2343">
        <v>0</v>
      </c>
      <c r="I2343" s="1">
        <v>1000000</v>
      </c>
      <c r="J2343" s="1">
        <v>4.0165774971014416</v>
      </c>
      <c r="K2343" s="1">
        <v>2.1140468542441688</v>
      </c>
      <c r="L2343" s="1">
        <v>14.636699999999999</v>
      </c>
      <c r="M2343" s="1">
        <v>14.636699999999999</v>
      </c>
      <c r="N2343" s="2">
        <v>0.41199999999999998</v>
      </c>
      <c r="O2343" s="2">
        <v>0.74299999999999999</v>
      </c>
      <c r="P2343" s="2">
        <v>0.54200000000000004</v>
      </c>
      <c r="Q2343" s="2">
        <v>0.183</v>
      </c>
      <c r="R2343" s="2">
        <v>0.76</v>
      </c>
      <c r="S2343" s="2">
        <v>0.66</v>
      </c>
      <c r="T2343" s="2">
        <v>8.7999999999999995E-2</v>
      </c>
      <c r="U2343" s="2">
        <v>0.34</v>
      </c>
      <c r="V2343" s="2">
        <v>0.26</v>
      </c>
      <c r="W2343" s="2">
        <v>0.22</v>
      </c>
      <c r="X2343" s="2">
        <v>0.32800000000000001</v>
      </c>
      <c r="Y2343" s="2">
        <v>0.5</v>
      </c>
      <c r="Z2343" s="2">
        <v>0.22</v>
      </c>
      <c r="AA2343" s="2">
        <v>0.62</v>
      </c>
      <c r="AB2343" s="2">
        <v>0.95499999999999996</v>
      </c>
      <c r="AC2343" s="2">
        <v>0.753</v>
      </c>
      <c r="AD2343" s="2">
        <v>0.20399999999999999</v>
      </c>
      <c r="AE2343" s="2">
        <v>0.61499999999999999</v>
      </c>
      <c r="AF2343" s="2">
        <v>0.04</v>
      </c>
      <c r="AG2343" s="2">
        <v>0.04</v>
      </c>
      <c r="AH2343" s="2">
        <v>1</v>
      </c>
      <c r="AI2343" s="2">
        <v>0</v>
      </c>
      <c r="AJ2343" s="2">
        <v>0</v>
      </c>
      <c r="AK2343">
        <v>2187</v>
      </c>
      <c r="AL2343">
        <v>0.9</v>
      </c>
      <c r="AM2343" t="s">
        <v>63</v>
      </c>
      <c r="AN2343" s="3">
        <v>0.52</v>
      </c>
      <c r="AO2343" s="3">
        <v>0.1939071942966531</v>
      </c>
      <c r="AP2343" s="3">
        <v>0.50878787878787879</v>
      </c>
      <c r="AQ2343" s="3">
        <v>0.20261468087790269</v>
      </c>
      <c r="AR2343" s="3">
        <v>0.43999999999999989</v>
      </c>
      <c r="AS2343" s="3">
        <v>0.17158088471621771</v>
      </c>
      <c r="AT2343" s="10">
        <v>1.9016265869140621E-3</v>
      </c>
      <c r="AU2343" s="1">
        <v>244.44140625</v>
      </c>
      <c r="AV2343" s="5">
        <v>26293.27983951856</v>
      </c>
      <c r="AW2343" s="9">
        <v>2.6919364929199219E-2</v>
      </c>
      <c r="AX2343">
        <v>4</v>
      </c>
      <c r="AY2343" t="s">
        <v>50</v>
      </c>
      <c r="AZ2343" s="9">
        <f>AVERAGE(MainTable[[#This Row],[f1]:[f4]])</f>
        <v>0.57760000000000011</v>
      </c>
      <c r="BA2343" s="9">
        <f>AVERAGE(MainTable[[#This Row],[l1]:[l3]])</f>
        <v>0.22933333333333336</v>
      </c>
      <c r="BB2343" s="9">
        <f>AVERAGE(MainTable[[#This Row],[n1]:[lsc]])</f>
        <v>0.47383333333333333</v>
      </c>
      <c r="BC2343" s="9">
        <f>AVERAGE(MainTable[[#This Row],[density]:[clsCoef]])</f>
        <v>0.47849999999999998</v>
      </c>
      <c r="BD2343" s="9">
        <f>AVERAGE(MainTable[[#This Row],[t2]:[t4]])</f>
        <v>0.36000000000000004</v>
      </c>
      <c r="BE2343" s="9">
        <f>AVERAGE(MainTable[[#This Row],[c1]:[c2]])</f>
        <v>0</v>
      </c>
      <c r="BF2343" s="9">
        <f>AVERAGE(MainTable[[#This Row],[n3]], MainTable[[#This Row],[n1]], MainTable[[#This Row],[n4]])</f>
        <v>0.3133333333333333</v>
      </c>
      <c r="BG2343" s="9" t="str">
        <f>VLOOKUP(MainTable[[#This Row],[model]],ModelNames,4,FALSE)</f>
        <v>Probabilistic</v>
      </c>
      <c r="BH2343" s="9" cm="1">
        <f t="array" ref="BH2343">MEDIAN(IF($AM$2:$AM$2385=AM2343,$AN$2:$AN$2385))</f>
        <v>0.73750000000000004</v>
      </c>
      <c r="BI2343" s="9" t="str" cm="1">
        <f t="array" ref="BI2343">LEFT(A2343, MIN(IFERROR(FIND({"_binarized","_clean","_converted"}, A2343), LEN(A2343)+1))-1)</f>
        <v>analcatdata_aids</v>
      </c>
    </row>
    <row r="2344" spans="1:61" x14ac:dyDescent="0.25">
      <c r="A2344" t="s">
        <v>69</v>
      </c>
      <c r="B2344" s="6">
        <v>50</v>
      </c>
      <c r="C2344">
        <v>5</v>
      </c>
      <c r="D2344">
        <v>2</v>
      </c>
      <c r="E2344">
        <v>2</v>
      </c>
      <c r="F2344" s="1">
        <v>1</v>
      </c>
      <c r="G2344">
        <v>0</v>
      </c>
      <c r="H2344">
        <v>0</v>
      </c>
      <c r="I2344" s="1">
        <v>1000000</v>
      </c>
      <c r="J2344" s="1">
        <v>4.0165774971014416</v>
      </c>
      <c r="K2344" s="1">
        <v>2.1140468542441688</v>
      </c>
      <c r="L2344" s="1">
        <v>14.636699999999999</v>
      </c>
      <c r="M2344" s="1">
        <v>14.636699999999999</v>
      </c>
      <c r="N2344" s="2">
        <v>0.41199999999999998</v>
      </c>
      <c r="O2344" s="2">
        <v>0.74299999999999999</v>
      </c>
      <c r="P2344" s="2">
        <v>0.54200000000000004</v>
      </c>
      <c r="Q2344" s="2">
        <v>0.183</v>
      </c>
      <c r="R2344" s="2">
        <v>0.76</v>
      </c>
      <c r="S2344" s="2">
        <v>0.66</v>
      </c>
      <c r="T2344" s="2">
        <v>8.7999999999999995E-2</v>
      </c>
      <c r="U2344" s="2">
        <v>0.34</v>
      </c>
      <c r="V2344" s="2">
        <v>0.26</v>
      </c>
      <c r="W2344" s="2">
        <v>0.22</v>
      </c>
      <c r="X2344" s="2">
        <v>0.32800000000000001</v>
      </c>
      <c r="Y2344" s="2">
        <v>0.5</v>
      </c>
      <c r="Z2344" s="2">
        <v>0.22</v>
      </c>
      <c r="AA2344" s="2">
        <v>0.62</v>
      </c>
      <c r="AB2344" s="2">
        <v>0.95499999999999996</v>
      </c>
      <c r="AC2344" s="2">
        <v>0.753</v>
      </c>
      <c r="AD2344" s="2">
        <v>0.20399999999999999</v>
      </c>
      <c r="AE2344" s="2">
        <v>0.61499999999999999</v>
      </c>
      <c r="AF2344" s="2">
        <v>0.04</v>
      </c>
      <c r="AG2344" s="2">
        <v>0.04</v>
      </c>
      <c r="AH2344" s="2">
        <v>1</v>
      </c>
      <c r="AI2344" s="2">
        <v>0</v>
      </c>
      <c r="AJ2344" s="2">
        <v>0</v>
      </c>
      <c r="AK2344">
        <v>2187</v>
      </c>
      <c r="AL2344">
        <v>0.9</v>
      </c>
      <c r="AM2344" t="s">
        <v>62</v>
      </c>
      <c r="AN2344" s="3">
        <v>0.52</v>
      </c>
      <c r="AO2344" s="3">
        <v>7.4833147735478805E-2</v>
      </c>
      <c r="AP2344" s="3">
        <v>0.50631313131313127</v>
      </c>
      <c r="AQ2344" s="3">
        <v>7.6636317704512694E-2</v>
      </c>
      <c r="AT2344" s="10">
        <v>1.8250942230224609E-3</v>
      </c>
      <c r="AU2344" s="1">
        <v>244.875</v>
      </c>
      <c r="AV2344" s="5">
        <v>27395.84585238406</v>
      </c>
      <c r="AW2344" s="9">
        <v>3.7047863006591797E-2</v>
      </c>
      <c r="AX2344">
        <v>6</v>
      </c>
      <c r="AY2344" t="s">
        <v>50</v>
      </c>
      <c r="AZ2344" s="9">
        <f>AVERAGE(MainTable[[#This Row],[f1]:[f4]])</f>
        <v>0.57760000000000011</v>
      </c>
      <c r="BA2344" s="9">
        <f>AVERAGE(MainTable[[#This Row],[l1]:[l3]])</f>
        <v>0.22933333333333336</v>
      </c>
      <c r="BB2344" s="9">
        <f>AVERAGE(MainTable[[#This Row],[n1]:[lsc]])</f>
        <v>0.47383333333333333</v>
      </c>
      <c r="BC2344" s="9">
        <f>AVERAGE(MainTable[[#This Row],[density]:[clsCoef]])</f>
        <v>0.47849999999999998</v>
      </c>
      <c r="BD2344" s="9">
        <f>AVERAGE(MainTable[[#This Row],[t2]:[t4]])</f>
        <v>0.36000000000000004</v>
      </c>
      <c r="BE2344" s="9">
        <f>AVERAGE(MainTable[[#This Row],[c1]:[c2]])</f>
        <v>0</v>
      </c>
      <c r="BF2344" s="9">
        <f>AVERAGE(MainTable[[#This Row],[n3]], MainTable[[#This Row],[n1]], MainTable[[#This Row],[n4]])</f>
        <v>0.3133333333333333</v>
      </c>
      <c r="BG2344" s="9" t="str">
        <f>VLOOKUP(MainTable[[#This Row],[model]],ModelNames,4,FALSE)</f>
        <v>Linear</v>
      </c>
      <c r="BH2344" s="9" cm="1">
        <f t="array" ref="BH2344">MEDIAN(IF($AM$2:$AM$2385=AM2344,$AN$2:$AN$2385))</f>
        <v>0.84909999999999997</v>
      </c>
      <c r="BI2344" s="9" t="str" cm="1">
        <f t="array" ref="BI2344">LEFT(A2344, MIN(IFERROR(FIND({"_binarized","_clean","_converted"}, A2344), LEN(A2344)+1))-1)</f>
        <v>analcatdata_aids</v>
      </c>
    </row>
    <row r="2345" spans="1:61" x14ac:dyDescent="0.25">
      <c r="A2345" t="s">
        <v>69</v>
      </c>
      <c r="B2345" s="6">
        <v>50</v>
      </c>
      <c r="C2345">
        <v>5</v>
      </c>
      <c r="D2345">
        <v>2</v>
      </c>
      <c r="E2345">
        <v>2</v>
      </c>
      <c r="F2345" s="1">
        <v>1</v>
      </c>
      <c r="G2345">
        <v>0</v>
      </c>
      <c r="H2345">
        <v>0</v>
      </c>
      <c r="I2345" s="1">
        <v>1000000</v>
      </c>
      <c r="J2345" s="1">
        <v>4.0165774971014416</v>
      </c>
      <c r="K2345" s="1">
        <v>2.1140468542441688</v>
      </c>
      <c r="L2345" s="1">
        <v>14.636699999999999</v>
      </c>
      <c r="M2345" s="1">
        <v>14.636699999999999</v>
      </c>
      <c r="N2345" s="2">
        <v>0.41199999999999998</v>
      </c>
      <c r="O2345" s="2">
        <v>0.74299999999999999</v>
      </c>
      <c r="P2345" s="2">
        <v>0.54200000000000004</v>
      </c>
      <c r="Q2345" s="2">
        <v>0.183</v>
      </c>
      <c r="R2345" s="2">
        <v>0.76</v>
      </c>
      <c r="S2345" s="2">
        <v>0.66</v>
      </c>
      <c r="T2345" s="2">
        <v>8.7999999999999995E-2</v>
      </c>
      <c r="U2345" s="2">
        <v>0.34</v>
      </c>
      <c r="V2345" s="2">
        <v>0.26</v>
      </c>
      <c r="W2345" s="2">
        <v>0.22</v>
      </c>
      <c r="X2345" s="2">
        <v>0.32800000000000001</v>
      </c>
      <c r="Y2345" s="2">
        <v>0.5</v>
      </c>
      <c r="Z2345" s="2">
        <v>0.22</v>
      </c>
      <c r="AA2345" s="2">
        <v>0.62</v>
      </c>
      <c r="AB2345" s="2">
        <v>0.95499999999999996</v>
      </c>
      <c r="AC2345" s="2">
        <v>0.753</v>
      </c>
      <c r="AD2345" s="2">
        <v>0.20399999999999999</v>
      </c>
      <c r="AE2345" s="2">
        <v>0.61499999999999999</v>
      </c>
      <c r="AF2345" s="2">
        <v>0.04</v>
      </c>
      <c r="AG2345" s="2">
        <v>0.04</v>
      </c>
      <c r="AH2345" s="2">
        <v>1</v>
      </c>
      <c r="AI2345" s="2">
        <v>0</v>
      </c>
      <c r="AJ2345" s="2">
        <v>0</v>
      </c>
      <c r="AK2345">
        <v>2187</v>
      </c>
      <c r="AL2345">
        <v>0.9</v>
      </c>
      <c r="AM2345" t="s">
        <v>49</v>
      </c>
      <c r="AN2345" s="3">
        <v>0.52</v>
      </c>
      <c r="AO2345" s="3">
        <v>7.4833147735478805E-2</v>
      </c>
      <c r="AP2345" s="3">
        <v>0.50631313131313127</v>
      </c>
      <c r="AQ2345" s="3">
        <v>7.6636317704512694E-2</v>
      </c>
      <c r="AR2345" s="3">
        <v>0.58400000000000007</v>
      </c>
      <c r="AS2345" s="3">
        <v>0.14221111067704939</v>
      </c>
      <c r="AT2345" s="10">
        <v>2.0530223846435551E-3</v>
      </c>
      <c r="AU2345" s="1">
        <v>249.53125</v>
      </c>
      <c r="AV2345" s="5">
        <v>24354.33747532226</v>
      </c>
      <c r="AW2345" s="9">
        <v>0.63573575019836426</v>
      </c>
      <c r="AX2345">
        <v>16</v>
      </c>
      <c r="AY2345" t="s">
        <v>50</v>
      </c>
      <c r="AZ2345" s="9">
        <f>AVERAGE(MainTable[[#This Row],[f1]:[f4]])</f>
        <v>0.57760000000000011</v>
      </c>
      <c r="BA2345" s="9">
        <f>AVERAGE(MainTable[[#This Row],[l1]:[l3]])</f>
        <v>0.22933333333333336</v>
      </c>
      <c r="BB2345" s="9">
        <f>AVERAGE(MainTable[[#This Row],[n1]:[lsc]])</f>
        <v>0.47383333333333333</v>
      </c>
      <c r="BC2345" s="9">
        <f>AVERAGE(MainTable[[#This Row],[density]:[clsCoef]])</f>
        <v>0.47849999999999998</v>
      </c>
      <c r="BD2345" s="9">
        <f>AVERAGE(MainTable[[#This Row],[t2]:[t4]])</f>
        <v>0.36000000000000004</v>
      </c>
      <c r="BE2345" s="9">
        <f>AVERAGE(MainTable[[#This Row],[c1]:[c2]])</f>
        <v>0</v>
      </c>
      <c r="BF2345" s="9">
        <f>AVERAGE(MainTable[[#This Row],[n3]], MainTable[[#This Row],[n1]], MainTable[[#This Row],[n4]])</f>
        <v>0.3133333333333333</v>
      </c>
      <c r="BG2345" s="9" t="str">
        <f>VLOOKUP(MainTable[[#This Row],[model]],ModelNames,4,FALSE)</f>
        <v>Neural</v>
      </c>
      <c r="BH2345" s="9" cm="1">
        <f t="array" ref="BH2345">MEDIAN(IF($AM$2:$AM$2385=AM2345,$AN$2:$AN$2385))</f>
        <v>0.87620447459485384</v>
      </c>
      <c r="BI2345" s="9" t="str" cm="1">
        <f t="array" ref="BI2345">LEFT(A2345, MIN(IFERROR(FIND({"_binarized","_clean","_converted"}, A2345), LEN(A2345)+1))-1)</f>
        <v>analcatdata_aids</v>
      </c>
    </row>
    <row r="2346" spans="1:61" x14ac:dyDescent="0.25">
      <c r="A2346" t="s">
        <v>181</v>
      </c>
      <c r="B2346" s="6">
        <v>3848</v>
      </c>
      <c r="C2346">
        <v>6</v>
      </c>
      <c r="D2346">
        <v>5</v>
      </c>
      <c r="E2346">
        <v>0</v>
      </c>
      <c r="F2346" s="1">
        <v>1</v>
      </c>
      <c r="G2346">
        <v>0</v>
      </c>
      <c r="H2346">
        <v>0</v>
      </c>
      <c r="I2346" s="1">
        <v>1000000</v>
      </c>
      <c r="J2346" s="1">
        <v>-9.8041717223352087E-2</v>
      </c>
      <c r="K2346" s="1">
        <v>9.5632441910347921E-2</v>
      </c>
      <c r="L2346" s="1">
        <v>300.7174</v>
      </c>
      <c r="M2346" s="1">
        <v>285.75819999999999</v>
      </c>
      <c r="N2346" s="2">
        <v>0.54900000000000004</v>
      </c>
      <c r="O2346" s="2">
        <v>0.999</v>
      </c>
      <c r="P2346" s="2">
        <v>0.997</v>
      </c>
      <c r="Q2346" s="2">
        <v>0.52100000000000002</v>
      </c>
      <c r="R2346" s="2">
        <v>0.998</v>
      </c>
      <c r="S2346" s="2">
        <v>0.99399999999999999</v>
      </c>
      <c r="T2346" s="2">
        <v>0.218</v>
      </c>
      <c r="U2346" s="2">
        <v>0.49199999999999999</v>
      </c>
      <c r="V2346" s="2">
        <v>0.496</v>
      </c>
      <c r="W2346" s="2">
        <v>0.25800000000000001</v>
      </c>
      <c r="X2346" s="2">
        <v>0.45400000000000001</v>
      </c>
      <c r="Y2346" s="2">
        <v>0.52200000000000002</v>
      </c>
      <c r="Z2346" s="2">
        <v>0.42699999999999999</v>
      </c>
      <c r="AA2346" s="2">
        <v>0.90600000000000003</v>
      </c>
      <c r="AB2346" s="2">
        <v>0.999</v>
      </c>
      <c r="AC2346" s="2">
        <v>0.85699999999999998</v>
      </c>
      <c r="AD2346" s="2">
        <v>0.35099999999999998</v>
      </c>
      <c r="AE2346" s="2">
        <v>0.77800000000000002</v>
      </c>
      <c r="AF2346" s="2">
        <v>1E-3</v>
      </c>
      <c r="AG2346" s="2">
        <v>1E-3</v>
      </c>
      <c r="AH2346" s="2">
        <v>0.8</v>
      </c>
      <c r="AI2346" s="2">
        <v>0</v>
      </c>
      <c r="AJ2346" s="2">
        <v>0</v>
      </c>
      <c r="AK2346">
        <v>156610</v>
      </c>
      <c r="AL2346">
        <v>16.14</v>
      </c>
      <c r="AM2346" t="s">
        <v>49</v>
      </c>
      <c r="AN2346" s="3">
        <v>0.50727711820039523</v>
      </c>
      <c r="AO2346" s="3">
        <v>1.3713203747446241E-2</v>
      </c>
      <c r="AP2346" s="3">
        <v>0.50690943104516084</v>
      </c>
      <c r="AQ2346" s="3">
        <v>1.3539835695007151E-2</v>
      </c>
      <c r="AR2346" s="3">
        <v>0.50724437791645582</v>
      </c>
      <c r="AS2346" s="3">
        <v>1.837553801728516E-2</v>
      </c>
      <c r="AT2346" s="10">
        <v>5.1369667053222656E-3</v>
      </c>
      <c r="AU2346" s="1">
        <v>340.8671875</v>
      </c>
      <c r="AV2346" s="5">
        <v>749469.52566601685</v>
      </c>
      <c r="AW2346" s="9">
        <v>2.433107852935791</v>
      </c>
      <c r="AX2346">
        <v>16</v>
      </c>
      <c r="AY2346" t="s">
        <v>50</v>
      </c>
      <c r="AZ2346" s="9">
        <f>AVERAGE(MainTable[[#This Row],[f1]:[f4]])</f>
        <v>0.90179999999999993</v>
      </c>
      <c r="BA2346" s="9">
        <f>AVERAGE(MainTable[[#This Row],[l1]:[l3]])</f>
        <v>0.40199999999999997</v>
      </c>
      <c r="BB2346" s="9">
        <f>AVERAGE(MainTable[[#This Row],[n1]:[lsc]])</f>
        <v>0.59433333333333338</v>
      </c>
      <c r="BC2346" s="9">
        <f>AVERAGE(MainTable[[#This Row],[density]:[clsCoef]])</f>
        <v>0.60399999999999998</v>
      </c>
      <c r="BD2346" s="9">
        <f>AVERAGE(MainTable[[#This Row],[t2]:[t4]])</f>
        <v>0.26733333333333337</v>
      </c>
      <c r="BE2346" s="9">
        <f>AVERAGE(MainTable[[#This Row],[c1]:[c2]])</f>
        <v>0</v>
      </c>
      <c r="BF2346" s="9">
        <f>AVERAGE(MainTable[[#This Row],[n3]], MainTable[[#This Row],[n1]], MainTable[[#This Row],[n4]])</f>
        <v>0.40233333333333338</v>
      </c>
      <c r="BG2346" s="9" t="str">
        <f>VLOOKUP(MainTable[[#This Row],[model]],ModelNames,4,FALSE)</f>
        <v>Neural</v>
      </c>
      <c r="BH2346" s="9" cm="1">
        <f t="array" ref="BH2346">MEDIAN(IF($AM$2:$AM$2385=AM2346,$AN$2:$AN$2385))</f>
        <v>0.87620447459485384</v>
      </c>
      <c r="BI2346" s="9" t="str" cm="1">
        <f t="array" ref="BI2346">LEFT(A2346, MIN(IFERROR(FIND({"_binarized","_clean","_converted"}, A2346), LEN(A2346)+1))-1)</f>
        <v>pollen</v>
      </c>
    </row>
    <row r="2347" spans="1:61" x14ac:dyDescent="0.25">
      <c r="A2347" t="s">
        <v>181</v>
      </c>
      <c r="B2347" s="6">
        <v>3848</v>
      </c>
      <c r="C2347">
        <v>6</v>
      </c>
      <c r="D2347">
        <v>5</v>
      </c>
      <c r="E2347">
        <v>0</v>
      </c>
      <c r="F2347" s="1">
        <v>1</v>
      </c>
      <c r="G2347">
        <v>0</v>
      </c>
      <c r="H2347">
        <v>0</v>
      </c>
      <c r="I2347" s="1">
        <v>1000000</v>
      </c>
      <c r="J2347" s="1">
        <v>-9.8041717223352087E-2</v>
      </c>
      <c r="K2347" s="1">
        <v>9.5632441910347921E-2</v>
      </c>
      <c r="L2347" s="1">
        <v>300.7174</v>
      </c>
      <c r="M2347" s="1">
        <v>285.75819999999999</v>
      </c>
      <c r="N2347" s="2">
        <v>0.54900000000000004</v>
      </c>
      <c r="O2347" s="2">
        <v>0.999</v>
      </c>
      <c r="P2347" s="2">
        <v>0.997</v>
      </c>
      <c r="Q2347" s="2">
        <v>0.52100000000000002</v>
      </c>
      <c r="R2347" s="2">
        <v>0.998</v>
      </c>
      <c r="S2347" s="2">
        <v>0.99399999999999999</v>
      </c>
      <c r="T2347" s="2">
        <v>0.218</v>
      </c>
      <c r="U2347" s="2">
        <v>0.49199999999999999</v>
      </c>
      <c r="V2347" s="2">
        <v>0.496</v>
      </c>
      <c r="W2347" s="2">
        <v>0.25800000000000001</v>
      </c>
      <c r="X2347" s="2">
        <v>0.45400000000000001</v>
      </c>
      <c r="Y2347" s="2">
        <v>0.52200000000000002</v>
      </c>
      <c r="Z2347" s="2">
        <v>0.42699999999999999</v>
      </c>
      <c r="AA2347" s="2">
        <v>0.90600000000000003</v>
      </c>
      <c r="AB2347" s="2">
        <v>0.999</v>
      </c>
      <c r="AC2347" s="2">
        <v>0.85699999999999998</v>
      </c>
      <c r="AD2347" s="2">
        <v>0.35099999999999998</v>
      </c>
      <c r="AE2347" s="2">
        <v>0.77800000000000002</v>
      </c>
      <c r="AF2347" s="2">
        <v>1E-3</v>
      </c>
      <c r="AG2347" s="2">
        <v>1E-3</v>
      </c>
      <c r="AH2347" s="2">
        <v>0.8</v>
      </c>
      <c r="AI2347" s="2">
        <v>0</v>
      </c>
      <c r="AJ2347" s="2">
        <v>0</v>
      </c>
      <c r="AK2347">
        <v>156610</v>
      </c>
      <c r="AL2347">
        <v>16.14</v>
      </c>
      <c r="AM2347" t="s">
        <v>58</v>
      </c>
      <c r="AN2347" s="3">
        <v>0.50259875365206963</v>
      </c>
      <c r="AO2347" s="3">
        <v>7.4498953551027872E-3</v>
      </c>
      <c r="AP2347" s="3">
        <v>0.50232725934433764</v>
      </c>
      <c r="AQ2347" s="3">
        <v>7.5840376419824881E-3</v>
      </c>
      <c r="AR2347" s="3">
        <v>0.50720514982852649</v>
      </c>
      <c r="AS2347" s="3">
        <v>1.203144420788502E-2</v>
      </c>
      <c r="AT2347" s="10">
        <v>6.5865516662597656E-3</v>
      </c>
      <c r="AU2347" s="1">
        <v>340.95703125</v>
      </c>
      <c r="AV2347" s="5">
        <v>584524.37558821402</v>
      </c>
      <c r="AW2347" s="9">
        <v>3.8840458393096919</v>
      </c>
      <c r="AX2347">
        <v>2</v>
      </c>
      <c r="AY2347" t="s">
        <v>50</v>
      </c>
      <c r="AZ2347" s="9">
        <f>AVERAGE(MainTable[[#This Row],[f1]:[f4]])</f>
        <v>0.90179999999999993</v>
      </c>
      <c r="BA2347" s="9">
        <f>AVERAGE(MainTable[[#This Row],[l1]:[l3]])</f>
        <v>0.40199999999999997</v>
      </c>
      <c r="BB2347" s="9">
        <f>AVERAGE(MainTable[[#This Row],[n1]:[lsc]])</f>
        <v>0.59433333333333338</v>
      </c>
      <c r="BC2347" s="9">
        <f>AVERAGE(MainTable[[#This Row],[density]:[clsCoef]])</f>
        <v>0.60399999999999998</v>
      </c>
      <c r="BD2347" s="9">
        <f>AVERAGE(MainTable[[#This Row],[t2]:[t4]])</f>
        <v>0.26733333333333337</v>
      </c>
      <c r="BE2347" s="9">
        <f>AVERAGE(MainTable[[#This Row],[c1]:[c2]])</f>
        <v>0</v>
      </c>
      <c r="BF2347" s="9">
        <f>AVERAGE(MainTable[[#This Row],[n3]], MainTable[[#This Row],[n1]], MainTable[[#This Row],[n4]])</f>
        <v>0.40233333333333338</v>
      </c>
      <c r="BG2347" s="9" t="str">
        <f>VLOOKUP(MainTable[[#This Row],[model]],ModelNames,4,FALSE)</f>
        <v>Tree Ensemble</v>
      </c>
      <c r="BH2347" s="9" cm="1">
        <f t="array" ref="BH2347">MEDIAN(IF($AM$2:$AM$2385=AM2347,$AN$2:$AN$2385))</f>
        <v>0.86973139609339412</v>
      </c>
      <c r="BI2347" s="9" t="str" cm="1">
        <f t="array" ref="BI2347">LEFT(A2347, MIN(IFERROR(FIND({"_binarized","_clean","_converted"}, A2347), LEN(A2347)+1))-1)</f>
        <v>pollen</v>
      </c>
    </row>
    <row r="2348" spans="1:61" x14ac:dyDescent="0.25">
      <c r="A2348" t="s">
        <v>181</v>
      </c>
      <c r="B2348" s="6">
        <v>3848</v>
      </c>
      <c r="C2348">
        <v>6</v>
      </c>
      <c r="D2348">
        <v>5</v>
      </c>
      <c r="E2348">
        <v>0</v>
      </c>
      <c r="F2348" s="1">
        <v>1</v>
      </c>
      <c r="G2348">
        <v>0</v>
      </c>
      <c r="H2348">
        <v>0</v>
      </c>
      <c r="I2348" s="1">
        <v>1000000</v>
      </c>
      <c r="J2348" s="1">
        <v>-9.8041717223352087E-2</v>
      </c>
      <c r="K2348" s="1">
        <v>9.5632441910347921E-2</v>
      </c>
      <c r="L2348" s="1">
        <v>300.7174</v>
      </c>
      <c r="M2348" s="1">
        <v>285.75819999999999</v>
      </c>
      <c r="N2348" s="2">
        <v>0.54900000000000004</v>
      </c>
      <c r="O2348" s="2">
        <v>0.999</v>
      </c>
      <c r="P2348" s="2">
        <v>0.997</v>
      </c>
      <c r="Q2348" s="2">
        <v>0.52100000000000002</v>
      </c>
      <c r="R2348" s="2">
        <v>0.998</v>
      </c>
      <c r="S2348" s="2">
        <v>0.99399999999999999</v>
      </c>
      <c r="T2348" s="2">
        <v>0.218</v>
      </c>
      <c r="U2348" s="2">
        <v>0.49199999999999999</v>
      </c>
      <c r="V2348" s="2">
        <v>0.496</v>
      </c>
      <c r="W2348" s="2">
        <v>0.25800000000000001</v>
      </c>
      <c r="X2348" s="2">
        <v>0.45400000000000001</v>
      </c>
      <c r="Y2348" s="2">
        <v>0.52200000000000002</v>
      </c>
      <c r="Z2348" s="2">
        <v>0.42699999999999999</v>
      </c>
      <c r="AA2348" s="2">
        <v>0.90600000000000003</v>
      </c>
      <c r="AB2348" s="2">
        <v>0.999</v>
      </c>
      <c r="AC2348" s="2">
        <v>0.85699999999999998</v>
      </c>
      <c r="AD2348" s="2">
        <v>0.35099999999999998</v>
      </c>
      <c r="AE2348" s="2">
        <v>0.77800000000000002</v>
      </c>
      <c r="AF2348" s="2">
        <v>1E-3</v>
      </c>
      <c r="AG2348" s="2">
        <v>1E-3</v>
      </c>
      <c r="AH2348" s="2">
        <v>0.8</v>
      </c>
      <c r="AI2348" s="2">
        <v>0</v>
      </c>
      <c r="AJ2348" s="2">
        <v>0</v>
      </c>
      <c r="AK2348">
        <v>156610</v>
      </c>
      <c r="AL2348">
        <v>16.14</v>
      </c>
      <c r="AM2348" t="s">
        <v>51</v>
      </c>
      <c r="AN2348" s="3">
        <v>0.50233867562866252</v>
      </c>
      <c r="AO2348" s="3">
        <v>9.0041220737003616E-3</v>
      </c>
      <c r="AP2348" s="3">
        <v>0.50118602795518696</v>
      </c>
      <c r="AQ2348" s="3">
        <v>9.5757478924552736E-3</v>
      </c>
      <c r="AT2348" s="10">
        <v>0.34903550148010248</v>
      </c>
      <c r="AU2348" s="1">
        <v>341.4609375</v>
      </c>
      <c r="AV2348" s="5">
        <v>11030.39657477214</v>
      </c>
      <c r="AW2348" s="9">
        <v>1.3540084362030029</v>
      </c>
      <c r="AX2348">
        <v>12</v>
      </c>
      <c r="AY2348" t="s">
        <v>50</v>
      </c>
      <c r="AZ2348" s="9">
        <f>AVERAGE(MainTable[[#This Row],[f1]:[f4]])</f>
        <v>0.90179999999999993</v>
      </c>
      <c r="BA2348" s="9">
        <f>AVERAGE(MainTable[[#This Row],[l1]:[l3]])</f>
        <v>0.40199999999999997</v>
      </c>
      <c r="BB2348" s="9">
        <f>AVERAGE(MainTable[[#This Row],[n1]:[lsc]])</f>
        <v>0.59433333333333338</v>
      </c>
      <c r="BC2348" s="9">
        <f>AVERAGE(MainTable[[#This Row],[density]:[clsCoef]])</f>
        <v>0.60399999999999998</v>
      </c>
      <c r="BD2348" s="9">
        <f>AVERAGE(MainTable[[#This Row],[t2]:[t4]])</f>
        <v>0.26733333333333337</v>
      </c>
      <c r="BE2348" s="9">
        <f>AVERAGE(MainTable[[#This Row],[c1]:[c2]])</f>
        <v>0</v>
      </c>
      <c r="BF2348" s="9">
        <f>AVERAGE(MainTable[[#This Row],[n3]], MainTable[[#This Row],[n1]], MainTable[[#This Row],[n4]])</f>
        <v>0.40233333333333338</v>
      </c>
      <c r="BG2348" s="9" t="str">
        <f>VLOOKUP(MainTable[[#This Row],[model]],ModelNames,4,FALSE)</f>
        <v>Kernel/SVM</v>
      </c>
      <c r="BH2348" s="9" cm="1">
        <f t="array" ref="BH2348">MEDIAN(IF($AM$2:$AM$2385=AM2348,$AN$2:$AN$2385))</f>
        <v>0.87225452196382425</v>
      </c>
      <c r="BI2348" s="9" t="str" cm="1">
        <f t="array" ref="BI2348">LEFT(A2348, MIN(IFERROR(FIND({"_binarized","_clean","_converted"}, A2348), LEN(A2348)+1))-1)</f>
        <v>pollen</v>
      </c>
    </row>
    <row r="2349" spans="1:61" x14ac:dyDescent="0.25">
      <c r="A2349" t="s">
        <v>161</v>
      </c>
      <c r="B2349" s="6">
        <v>72998</v>
      </c>
      <c r="C2349">
        <v>51</v>
      </c>
      <c r="D2349">
        <v>50</v>
      </c>
      <c r="E2349">
        <v>0</v>
      </c>
      <c r="F2349" s="1">
        <v>1</v>
      </c>
      <c r="G2349">
        <v>0</v>
      </c>
      <c r="H2349">
        <v>0</v>
      </c>
      <c r="I2349" s="1">
        <v>1.5705103540061749</v>
      </c>
      <c r="J2349" s="1">
        <v>1809.833648400042</v>
      </c>
      <c r="K2349" s="1">
        <v>22.81289910731984</v>
      </c>
      <c r="L2349" s="1">
        <v>11.534800000000001</v>
      </c>
      <c r="M2349" s="1">
        <v>4.9804000000000004</v>
      </c>
      <c r="N2349" s="2">
        <v>0.29299999999999998</v>
      </c>
      <c r="O2349" s="2">
        <v>0.63200000000000001</v>
      </c>
      <c r="P2349" s="2">
        <v>0.13400000000000001</v>
      </c>
      <c r="Q2349" s="2">
        <v>0.215</v>
      </c>
      <c r="R2349" s="2">
        <v>0.97899999999999998</v>
      </c>
      <c r="S2349" s="2">
        <v>0.94799999999999995</v>
      </c>
      <c r="T2349" s="2">
        <v>1E-3</v>
      </c>
      <c r="U2349" s="2">
        <v>0.112</v>
      </c>
      <c r="V2349" s="2">
        <v>7.0000000000000007E-2</v>
      </c>
      <c r="W2349" s="2">
        <v>7.9000000000000001E-2</v>
      </c>
      <c r="X2349" s="2">
        <v>0.371</v>
      </c>
      <c r="Y2349" s="2">
        <v>0.16</v>
      </c>
      <c r="Z2349" s="2">
        <v>0.10199999999999999</v>
      </c>
      <c r="AA2349" s="2">
        <v>0.54800000000000004</v>
      </c>
      <c r="AB2349" s="2">
        <v>0.998</v>
      </c>
      <c r="AC2349" s="2">
        <v>0.502</v>
      </c>
      <c r="AD2349" s="2">
        <v>0</v>
      </c>
      <c r="AE2349" s="2">
        <v>0.5</v>
      </c>
      <c r="AF2349" s="2">
        <v>3.0000000000000001E-3</v>
      </c>
      <c r="AG2349" s="2">
        <v>0</v>
      </c>
      <c r="AH2349" s="2">
        <v>0.08</v>
      </c>
      <c r="AI2349" s="2">
        <v>0</v>
      </c>
      <c r="AJ2349" s="2">
        <v>0</v>
      </c>
      <c r="AK2349">
        <v>35091014</v>
      </c>
      <c r="AL2349">
        <v>34535</v>
      </c>
      <c r="AM2349" t="s">
        <v>63</v>
      </c>
      <c r="AN2349" s="3">
        <v>0.50208225464870471</v>
      </c>
      <c r="AO2349" s="3">
        <v>4.3180978094935641E-4</v>
      </c>
      <c r="AP2349" s="3">
        <v>0.3383269304062072</v>
      </c>
      <c r="AQ2349" s="3">
        <v>1.002004002017556E-3</v>
      </c>
      <c r="AR2349" s="3">
        <v>0.50327440800788326</v>
      </c>
      <c r="AS2349" s="3">
        <v>7.2451042035609025E-4</v>
      </c>
      <c r="AT2349" s="10">
        <v>3.8656473159790039E-2</v>
      </c>
      <c r="AU2349" s="1">
        <v>1058.84375</v>
      </c>
      <c r="AV2349" s="5">
        <v>1888428.871879953</v>
      </c>
      <c r="AW2349" s="9">
        <v>0.24599027633666989</v>
      </c>
      <c r="AX2349">
        <v>4</v>
      </c>
      <c r="AY2349" t="s">
        <v>50</v>
      </c>
      <c r="AZ2349" s="9">
        <f>AVERAGE(MainTable[[#This Row],[f1]:[f4]])</f>
        <v>0.58160000000000001</v>
      </c>
      <c r="BA2349" s="9">
        <f>AVERAGE(MainTable[[#This Row],[l1]:[l3]])</f>
        <v>6.0999999999999999E-2</v>
      </c>
      <c r="BB2349" s="9">
        <f>AVERAGE(MainTable[[#This Row],[n1]:[lsc]])</f>
        <v>0.37633333333333335</v>
      </c>
      <c r="BC2349" s="9">
        <f>AVERAGE(MainTable[[#This Row],[density]:[clsCoef]])</f>
        <v>0.251</v>
      </c>
      <c r="BD2349" s="9">
        <f>AVERAGE(MainTable[[#This Row],[t2]:[t4]])</f>
        <v>2.7666666666666669E-2</v>
      </c>
      <c r="BE2349" s="9">
        <f>AVERAGE(MainTable[[#This Row],[c1]:[c2]])</f>
        <v>0</v>
      </c>
      <c r="BF2349" s="9">
        <f>AVERAGE(MainTable[[#This Row],[n3]], MainTable[[#This Row],[n1]], MainTable[[#This Row],[n4]])</f>
        <v>0.11366666666666665</v>
      </c>
      <c r="BG2349" s="9" t="str">
        <f>VLOOKUP(MainTable[[#This Row],[model]],ModelNames,4,FALSE)</f>
        <v>Probabilistic</v>
      </c>
      <c r="BH2349" s="9" cm="1">
        <f t="array" ref="BH2349">MEDIAN(IF($AM$2:$AM$2385=AM2349,$AN$2:$AN$2385))</f>
        <v>0.73750000000000004</v>
      </c>
      <c r="BI2349" s="9" t="str" cm="1">
        <f t="array" ref="BI2349">LEFT(A2349, MIN(IFERROR(FIND({"_binarized","_clean","_converted"}, A2349), LEN(A2349)+1))-1)</f>
        <v>miniboone</v>
      </c>
    </row>
    <row r="2350" spans="1:61" x14ac:dyDescent="0.25">
      <c r="A2350" t="s">
        <v>181</v>
      </c>
      <c r="B2350" s="6">
        <v>3848</v>
      </c>
      <c r="C2350">
        <v>6</v>
      </c>
      <c r="D2350">
        <v>5</v>
      </c>
      <c r="E2350">
        <v>0</v>
      </c>
      <c r="F2350" s="1">
        <v>1</v>
      </c>
      <c r="G2350">
        <v>0</v>
      </c>
      <c r="H2350">
        <v>0</v>
      </c>
      <c r="I2350" s="1">
        <v>1000000</v>
      </c>
      <c r="J2350" s="1">
        <v>-9.8041717223352087E-2</v>
      </c>
      <c r="K2350" s="1">
        <v>9.5632441910347921E-2</v>
      </c>
      <c r="L2350" s="1">
        <v>300.7174</v>
      </c>
      <c r="M2350" s="1">
        <v>285.75819999999999</v>
      </c>
      <c r="N2350" s="2">
        <v>0.54900000000000004</v>
      </c>
      <c r="O2350" s="2">
        <v>0.999</v>
      </c>
      <c r="P2350" s="2">
        <v>0.997</v>
      </c>
      <c r="Q2350" s="2">
        <v>0.52100000000000002</v>
      </c>
      <c r="R2350" s="2">
        <v>0.998</v>
      </c>
      <c r="S2350" s="2">
        <v>0.99399999999999999</v>
      </c>
      <c r="T2350" s="2">
        <v>0.218</v>
      </c>
      <c r="U2350" s="2">
        <v>0.49199999999999999</v>
      </c>
      <c r="V2350" s="2">
        <v>0.496</v>
      </c>
      <c r="W2350" s="2">
        <v>0.25800000000000001</v>
      </c>
      <c r="X2350" s="2">
        <v>0.45400000000000001</v>
      </c>
      <c r="Y2350" s="2">
        <v>0.52200000000000002</v>
      </c>
      <c r="Z2350" s="2">
        <v>0.42699999999999999</v>
      </c>
      <c r="AA2350" s="2">
        <v>0.90600000000000003</v>
      </c>
      <c r="AB2350" s="2">
        <v>0.999</v>
      </c>
      <c r="AC2350" s="2">
        <v>0.85699999999999998</v>
      </c>
      <c r="AD2350" s="2">
        <v>0.35099999999999998</v>
      </c>
      <c r="AE2350" s="2">
        <v>0.77800000000000002</v>
      </c>
      <c r="AF2350" s="2">
        <v>1E-3</v>
      </c>
      <c r="AG2350" s="2">
        <v>1E-3</v>
      </c>
      <c r="AH2350" s="2">
        <v>0.8</v>
      </c>
      <c r="AI2350" s="2">
        <v>0</v>
      </c>
      <c r="AJ2350" s="2">
        <v>0</v>
      </c>
      <c r="AK2350">
        <v>156610</v>
      </c>
      <c r="AL2350">
        <v>16.14</v>
      </c>
      <c r="AM2350" t="s">
        <v>59</v>
      </c>
      <c r="AN2350" s="3">
        <v>0.50155438839444033</v>
      </c>
      <c r="AO2350" s="3">
        <v>1.2403768563380539E-2</v>
      </c>
      <c r="AP2350" s="3">
        <v>0.50120852699491847</v>
      </c>
      <c r="AQ2350" s="3">
        <v>1.227602923947143E-2</v>
      </c>
      <c r="AR2350" s="3">
        <v>0.50129012410749429</v>
      </c>
      <c r="AS2350" s="3">
        <v>8.3966703120137518E-3</v>
      </c>
      <c r="AT2350" s="10">
        <v>7.1246623992919922E-3</v>
      </c>
      <c r="AU2350" s="1">
        <v>340.74609375</v>
      </c>
      <c r="AV2350" s="5">
        <v>540376.48161161866</v>
      </c>
      <c r="AW2350" s="9">
        <v>0.65952658653259277</v>
      </c>
      <c r="AX2350">
        <v>1</v>
      </c>
      <c r="AY2350" t="s">
        <v>50</v>
      </c>
      <c r="AZ2350" s="9">
        <f>AVERAGE(MainTable[[#This Row],[f1]:[f4]])</f>
        <v>0.90179999999999993</v>
      </c>
      <c r="BA2350" s="9">
        <f>AVERAGE(MainTable[[#This Row],[l1]:[l3]])</f>
        <v>0.40199999999999997</v>
      </c>
      <c r="BB2350" s="9">
        <f>AVERAGE(MainTable[[#This Row],[n1]:[lsc]])</f>
        <v>0.59433333333333338</v>
      </c>
      <c r="BC2350" s="9">
        <f>AVERAGE(MainTable[[#This Row],[density]:[clsCoef]])</f>
        <v>0.60399999999999998</v>
      </c>
      <c r="BD2350" s="9">
        <f>AVERAGE(MainTable[[#This Row],[t2]:[t4]])</f>
        <v>0.26733333333333337</v>
      </c>
      <c r="BE2350" s="9">
        <f>AVERAGE(MainTable[[#This Row],[c1]:[c2]])</f>
        <v>0</v>
      </c>
      <c r="BF2350" s="9">
        <f>AVERAGE(MainTable[[#This Row],[n3]], MainTable[[#This Row],[n1]], MainTable[[#This Row],[n4]])</f>
        <v>0.40233333333333338</v>
      </c>
      <c r="BG2350" s="9" t="str">
        <f>VLOOKUP(MainTable[[#This Row],[model]],ModelNames,4,FALSE)</f>
        <v>Tree Ensemble</v>
      </c>
      <c r="BH2350" s="9" cm="1">
        <f t="array" ref="BH2350">MEDIAN(IF($AM$2:$AM$2385=AM2350,$AN$2:$AN$2385))</f>
        <v>0.86949265687583444</v>
      </c>
      <c r="BI2350" s="9" t="str" cm="1">
        <f t="array" ref="BI2350">LEFT(A2350, MIN(IFERROR(FIND({"_binarized","_clean","_converted"}, A2350), LEN(A2350)+1))-1)</f>
        <v>pollen</v>
      </c>
    </row>
    <row r="2351" spans="1:61" x14ac:dyDescent="0.25">
      <c r="A2351" t="s">
        <v>69</v>
      </c>
      <c r="B2351" s="6">
        <v>50</v>
      </c>
      <c r="C2351">
        <v>5</v>
      </c>
      <c r="D2351">
        <v>2</v>
      </c>
      <c r="E2351">
        <v>2</v>
      </c>
      <c r="F2351" s="1">
        <v>1</v>
      </c>
      <c r="G2351">
        <v>0</v>
      </c>
      <c r="H2351">
        <v>0</v>
      </c>
      <c r="I2351" s="1">
        <v>1000000</v>
      </c>
      <c r="J2351" s="1">
        <v>4.0165774971014416</v>
      </c>
      <c r="K2351" s="1">
        <v>2.1140468542441688</v>
      </c>
      <c r="L2351" s="1">
        <v>14.636699999999999</v>
      </c>
      <c r="M2351" s="1">
        <v>14.636699999999999</v>
      </c>
      <c r="N2351" s="2">
        <v>0.41199999999999998</v>
      </c>
      <c r="O2351" s="2">
        <v>0.74299999999999999</v>
      </c>
      <c r="P2351" s="2">
        <v>0.54200000000000004</v>
      </c>
      <c r="Q2351" s="2">
        <v>0.183</v>
      </c>
      <c r="R2351" s="2">
        <v>0.76</v>
      </c>
      <c r="S2351" s="2">
        <v>0.66</v>
      </c>
      <c r="T2351" s="2">
        <v>8.7999999999999995E-2</v>
      </c>
      <c r="U2351" s="2">
        <v>0.34</v>
      </c>
      <c r="V2351" s="2">
        <v>0.26</v>
      </c>
      <c r="W2351" s="2">
        <v>0.22</v>
      </c>
      <c r="X2351" s="2">
        <v>0.32800000000000001</v>
      </c>
      <c r="Y2351" s="2">
        <v>0.5</v>
      </c>
      <c r="Z2351" s="2">
        <v>0.22</v>
      </c>
      <c r="AA2351" s="2">
        <v>0.62</v>
      </c>
      <c r="AB2351" s="2">
        <v>0.95499999999999996</v>
      </c>
      <c r="AC2351" s="2">
        <v>0.753</v>
      </c>
      <c r="AD2351" s="2">
        <v>0.20399999999999999</v>
      </c>
      <c r="AE2351" s="2">
        <v>0.61499999999999999</v>
      </c>
      <c r="AF2351" s="2">
        <v>0.04</v>
      </c>
      <c r="AG2351" s="2">
        <v>0.04</v>
      </c>
      <c r="AH2351" s="2">
        <v>1</v>
      </c>
      <c r="AI2351" s="2">
        <v>0</v>
      </c>
      <c r="AJ2351" s="2">
        <v>0</v>
      </c>
      <c r="AK2351">
        <v>2187</v>
      </c>
      <c r="AL2351">
        <v>0.9</v>
      </c>
      <c r="AM2351" t="s">
        <v>58</v>
      </c>
      <c r="AN2351" s="3">
        <v>0.5</v>
      </c>
      <c r="AO2351" s="3">
        <v>0</v>
      </c>
      <c r="AP2351" s="3">
        <v>0.33333333333333331</v>
      </c>
      <c r="AQ2351" s="3">
        <v>0</v>
      </c>
      <c r="AR2351" s="3">
        <v>0.5</v>
      </c>
      <c r="AS2351" s="3">
        <v>0</v>
      </c>
      <c r="AT2351" s="10">
        <v>5.6796073913574219E-3</v>
      </c>
      <c r="AU2351" s="1">
        <v>241.23046875</v>
      </c>
      <c r="AV2351" s="5">
        <v>8803.4254050877335</v>
      </c>
      <c r="AW2351" s="9">
        <v>1.1088788509368901</v>
      </c>
      <c r="AX2351">
        <v>2</v>
      </c>
      <c r="AY2351" t="s">
        <v>50</v>
      </c>
      <c r="AZ2351" s="9">
        <f>AVERAGE(MainTable[[#This Row],[f1]:[f4]])</f>
        <v>0.57760000000000011</v>
      </c>
      <c r="BA2351" s="9">
        <f>AVERAGE(MainTable[[#This Row],[l1]:[l3]])</f>
        <v>0.22933333333333336</v>
      </c>
      <c r="BB2351" s="9">
        <f>AVERAGE(MainTable[[#This Row],[n1]:[lsc]])</f>
        <v>0.47383333333333333</v>
      </c>
      <c r="BC2351" s="9">
        <f>AVERAGE(MainTable[[#This Row],[density]:[clsCoef]])</f>
        <v>0.47849999999999998</v>
      </c>
      <c r="BD2351" s="9">
        <f>AVERAGE(MainTable[[#This Row],[t2]:[t4]])</f>
        <v>0.36000000000000004</v>
      </c>
      <c r="BE2351" s="9">
        <f>AVERAGE(MainTable[[#This Row],[c1]:[c2]])</f>
        <v>0</v>
      </c>
      <c r="BF2351" s="9">
        <f>AVERAGE(MainTable[[#This Row],[n3]], MainTable[[#This Row],[n1]], MainTable[[#This Row],[n4]])</f>
        <v>0.3133333333333333</v>
      </c>
      <c r="BG2351" s="9" t="str">
        <f>VLOOKUP(MainTable[[#This Row],[model]],ModelNames,4,FALSE)</f>
        <v>Tree Ensemble</v>
      </c>
      <c r="BH2351" s="9" cm="1">
        <f t="array" ref="BH2351">MEDIAN(IF($AM$2:$AM$2385=AM2351,$AN$2:$AN$2385))</f>
        <v>0.86973139609339412</v>
      </c>
      <c r="BI2351" s="9" t="str" cm="1">
        <f t="array" ref="BI2351">LEFT(A2351, MIN(IFERROR(FIND({"_binarized","_clean","_converted"}, A2351), LEN(A2351)+1))-1)</f>
        <v>analcatdata_aids</v>
      </c>
    </row>
    <row r="2352" spans="1:61" x14ac:dyDescent="0.25">
      <c r="A2352" t="s">
        <v>69</v>
      </c>
      <c r="B2352" s="6">
        <v>50</v>
      </c>
      <c r="C2352">
        <v>5</v>
      </c>
      <c r="D2352">
        <v>2</v>
      </c>
      <c r="E2352">
        <v>2</v>
      </c>
      <c r="F2352" s="1">
        <v>1</v>
      </c>
      <c r="G2352">
        <v>0</v>
      </c>
      <c r="H2352">
        <v>0</v>
      </c>
      <c r="I2352" s="1">
        <v>1000000</v>
      </c>
      <c r="J2352" s="1">
        <v>4.0165774971014416</v>
      </c>
      <c r="K2352" s="1">
        <v>2.1140468542441688</v>
      </c>
      <c r="L2352" s="1">
        <v>14.636699999999999</v>
      </c>
      <c r="M2352" s="1">
        <v>14.636699999999999</v>
      </c>
      <c r="N2352" s="2">
        <v>0.41199999999999998</v>
      </c>
      <c r="O2352" s="2">
        <v>0.74299999999999999</v>
      </c>
      <c r="P2352" s="2">
        <v>0.54200000000000004</v>
      </c>
      <c r="Q2352" s="2">
        <v>0.183</v>
      </c>
      <c r="R2352" s="2">
        <v>0.76</v>
      </c>
      <c r="S2352" s="2">
        <v>0.66</v>
      </c>
      <c r="T2352" s="2">
        <v>8.7999999999999995E-2</v>
      </c>
      <c r="U2352" s="2">
        <v>0.34</v>
      </c>
      <c r="V2352" s="2">
        <v>0.26</v>
      </c>
      <c r="W2352" s="2">
        <v>0.22</v>
      </c>
      <c r="X2352" s="2">
        <v>0.32800000000000001</v>
      </c>
      <c r="Y2352" s="2">
        <v>0.5</v>
      </c>
      <c r="Z2352" s="2">
        <v>0.22</v>
      </c>
      <c r="AA2352" s="2">
        <v>0.62</v>
      </c>
      <c r="AB2352" s="2">
        <v>0.95499999999999996</v>
      </c>
      <c r="AC2352" s="2">
        <v>0.753</v>
      </c>
      <c r="AD2352" s="2">
        <v>0.20399999999999999</v>
      </c>
      <c r="AE2352" s="2">
        <v>0.61499999999999999</v>
      </c>
      <c r="AF2352" s="2">
        <v>0.04</v>
      </c>
      <c r="AG2352" s="2">
        <v>0.04</v>
      </c>
      <c r="AH2352" s="2">
        <v>1</v>
      </c>
      <c r="AI2352" s="2">
        <v>0</v>
      </c>
      <c r="AJ2352" s="2">
        <v>0</v>
      </c>
      <c r="AK2352">
        <v>2187</v>
      </c>
      <c r="AL2352">
        <v>0.9</v>
      </c>
      <c r="AM2352" t="s">
        <v>53</v>
      </c>
      <c r="AN2352" s="3">
        <v>0.5</v>
      </c>
      <c r="AO2352" s="3">
        <v>0.1095445115010332</v>
      </c>
      <c r="AP2352" s="3">
        <v>0.43679098679098682</v>
      </c>
      <c r="AQ2352" s="3">
        <v>0.1101234338909719</v>
      </c>
      <c r="AR2352" s="3">
        <v>0.47599999999999998</v>
      </c>
      <c r="AS2352" s="3">
        <v>0.18863721796082561</v>
      </c>
      <c r="AT2352" s="10">
        <v>5.5963993072509774E-3</v>
      </c>
      <c r="AU2352" s="1">
        <v>248.87890625</v>
      </c>
      <c r="AV2352" s="5">
        <v>8934.3160226643377</v>
      </c>
      <c r="AW2352" s="9">
        <v>7.1440935134887695E-2</v>
      </c>
      <c r="AX2352">
        <v>24</v>
      </c>
      <c r="AY2352" t="s">
        <v>50</v>
      </c>
      <c r="AZ2352" s="9">
        <f>AVERAGE(MainTable[[#This Row],[f1]:[f4]])</f>
        <v>0.57760000000000011</v>
      </c>
      <c r="BA2352" s="9">
        <f>AVERAGE(MainTable[[#This Row],[l1]:[l3]])</f>
        <v>0.22933333333333336</v>
      </c>
      <c r="BB2352" s="9">
        <f>AVERAGE(MainTable[[#This Row],[n1]:[lsc]])</f>
        <v>0.47383333333333333</v>
      </c>
      <c r="BC2352" s="9">
        <f>AVERAGE(MainTable[[#This Row],[density]:[clsCoef]])</f>
        <v>0.47849999999999998</v>
      </c>
      <c r="BD2352" s="9">
        <f>AVERAGE(MainTable[[#This Row],[t2]:[t4]])</f>
        <v>0.36000000000000004</v>
      </c>
      <c r="BE2352" s="9">
        <f>AVERAGE(MainTable[[#This Row],[c1]:[c2]])</f>
        <v>0</v>
      </c>
      <c r="BF2352" s="9">
        <f>AVERAGE(MainTable[[#This Row],[n3]], MainTable[[#This Row],[n1]], MainTable[[#This Row],[n4]])</f>
        <v>0.3133333333333333</v>
      </c>
      <c r="BG2352" s="9" t="str">
        <f>VLOOKUP(MainTable[[#This Row],[model]],ModelNames,4,FALSE)</f>
        <v>Instance-based</v>
      </c>
      <c r="BH2352" s="9" cm="1">
        <f t="array" ref="BH2352">MEDIAN(IF($AM$2:$AM$2385=AM2352,$AN$2:$AN$2385))</f>
        <v>0.85</v>
      </c>
      <c r="BI2352" s="9" t="str" cm="1">
        <f t="array" ref="BI2352">LEFT(A2352, MIN(IFERROR(FIND({"_binarized","_clean","_converted"}, A2352), LEN(A2352)+1))-1)</f>
        <v>analcatdata_aids</v>
      </c>
    </row>
    <row r="2353" spans="1:61" x14ac:dyDescent="0.25">
      <c r="A2353" t="s">
        <v>172</v>
      </c>
      <c r="B2353" s="6">
        <v>32</v>
      </c>
      <c r="C2353">
        <v>6</v>
      </c>
      <c r="D2353">
        <v>5</v>
      </c>
      <c r="E2353">
        <v>0</v>
      </c>
      <c r="F2353" s="1">
        <v>1</v>
      </c>
      <c r="G2353">
        <v>0</v>
      </c>
      <c r="H2353">
        <v>0</v>
      </c>
      <c r="I2353" s="1">
        <v>1000000</v>
      </c>
      <c r="J2353" s="1">
        <v>-2</v>
      </c>
      <c r="K2353" s="1">
        <v>0</v>
      </c>
      <c r="L2353" s="1">
        <v>1000000</v>
      </c>
      <c r="M2353" s="1">
        <v>38.0535</v>
      </c>
      <c r="N2353" s="2">
        <v>0.68330000000000002</v>
      </c>
      <c r="O2353" s="2">
        <v>1</v>
      </c>
      <c r="P2353" s="2">
        <v>1</v>
      </c>
      <c r="Q2353" s="2">
        <v>1</v>
      </c>
      <c r="R2353" s="2">
        <v>1</v>
      </c>
      <c r="S2353" s="2">
        <v>1</v>
      </c>
      <c r="T2353" s="2">
        <v>0.68330000000000002</v>
      </c>
      <c r="U2353" s="2">
        <v>0.5</v>
      </c>
      <c r="V2353" s="2">
        <v>0.5</v>
      </c>
      <c r="W2353" s="2">
        <v>0.48399999999999999</v>
      </c>
      <c r="X2353" s="2">
        <v>0.58599999999999997</v>
      </c>
      <c r="Y2353" s="2">
        <v>1</v>
      </c>
      <c r="Z2353" s="2">
        <v>1</v>
      </c>
      <c r="AA2353" s="2">
        <v>1</v>
      </c>
      <c r="AB2353" s="2">
        <v>0.96899999999999997</v>
      </c>
      <c r="AC2353" s="2">
        <v>1</v>
      </c>
      <c r="AD2353" s="2">
        <v>1</v>
      </c>
      <c r="AE2353" s="2">
        <v>0</v>
      </c>
      <c r="AF2353" s="2">
        <v>0.156</v>
      </c>
      <c r="AG2353" s="2">
        <v>0.156</v>
      </c>
      <c r="AH2353" s="2">
        <v>1</v>
      </c>
      <c r="AI2353" s="2">
        <v>0</v>
      </c>
      <c r="AJ2353" s="2">
        <v>0</v>
      </c>
      <c r="AK2353">
        <v>454</v>
      </c>
      <c r="AL2353">
        <v>0.04</v>
      </c>
      <c r="AM2353" t="s">
        <v>56</v>
      </c>
      <c r="AN2353" s="3">
        <v>0.5</v>
      </c>
      <c r="AO2353" s="3">
        <v>4.5175395145262552E-2</v>
      </c>
      <c r="AP2353" s="3">
        <v>0.33454545454545448</v>
      </c>
      <c r="AQ2353" s="3">
        <v>5.012560823459692E-2</v>
      </c>
      <c r="AR2353" s="3">
        <v>0.5</v>
      </c>
      <c r="AS2353" s="3">
        <v>0</v>
      </c>
      <c r="AT2353" s="10">
        <v>1.64794921875E-3</v>
      </c>
      <c r="AU2353" s="1">
        <v>304.203125</v>
      </c>
      <c r="AV2353" s="5">
        <v>21238.518518518518</v>
      </c>
      <c r="AW2353" s="9">
        <v>3.6566019058227539E-2</v>
      </c>
      <c r="AX2353">
        <v>10</v>
      </c>
      <c r="AY2353" t="s">
        <v>50</v>
      </c>
      <c r="AZ2353" s="9">
        <f>AVERAGE(MainTable[[#This Row],[f1]:[f4]])</f>
        <v>1</v>
      </c>
      <c r="BA2353" s="9">
        <f>AVERAGE(MainTable[[#This Row],[l1]:[l3]])</f>
        <v>0.56110000000000004</v>
      </c>
      <c r="BB2353" s="9">
        <f>AVERAGE(MainTable[[#This Row],[n1]:[lsc]])</f>
        <v>0.83983333333333343</v>
      </c>
      <c r="BC2353" s="9">
        <f>AVERAGE(MainTable[[#This Row],[density]:[clsCoef]])</f>
        <v>1</v>
      </c>
      <c r="BD2353" s="9">
        <f>AVERAGE(MainTable[[#This Row],[t2]:[t4]])</f>
        <v>0.43733333333333335</v>
      </c>
      <c r="BE2353" s="9">
        <f>AVERAGE(MainTable[[#This Row],[c1]:[c2]])</f>
        <v>0</v>
      </c>
      <c r="BF2353" s="9">
        <f>AVERAGE(MainTable[[#This Row],[n3]], MainTable[[#This Row],[n1]], MainTable[[#This Row],[n4]])</f>
        <v>0.82799999999999996</v>
      </c>
      <c r="BG2353" s="9" t="str">
        <f>VLOOKUP(MainTable[[#This Row],[model]],ModelNames,4,FALSE)</f>
        <v>Linear</v>
      </c>
      <c r="BH2353" s="9" cm="1">
        <f t="array" ref="BH2353">MEDIAN(IF($AM$2:$AM$2385=AM2353,$AN$2:$AN$2385))</f>
        <v>0.85279999999999989</v>
      </c>
      <c r="BI2353" s="9" t="str" cm="1">
        <f t="array" ref="BI2353">LEFT(A2353, MIN(IFERROR(FIND({"_binarized","_clean","_converted"}, A2353), LEN(A2353)+1))-1)</f>
        <v>parity5</v>
      </c>
    </row>
    <row r="2354" spans="1:61" x14ac:dyDescent="0.25">
      <c r="A2354" t="s">
        <v>154</v>
      </c>
      <c r="B2354" s="6">
        <v>20000</v>
      </c>
      <c r="C2354">
        <v>3</v>
      </c>
      <c r="D2354">
        <v>2</v>
      </c>
      <c r="E2354">
        <v>0</v>
      </c>
      <c r="F2354" s="1">
        <v>1</v>
      </c>
      <c r="G2354">
        <v>0</v>
      </c>
      <c r="H2354">
        <v>0</v>
      </c>
      <c r="I2354" s="1">
        <v>1000000</v>
      </c>
      <c r="J2354" s="1">
        <v>-0.89834552759412012</v>
      </c>
      <c r="K2354" s="1">
        <v>4.3626838209929594E-3</v>
      </c>
      <c r="L2354" s="1">
        <v>4.3723000000000001</v>
      </c>
      <c r="M2354" s="1">
        <v>4.3723000000000001</v>
      </c>
      <c r="N2354" s="2">
        <v>0.41299999999999998</v>
      </c>
      <c r="O2354" s="2">
        <v>1</v>
      </c>
      <c r="P2354" s="2">
        <v>1</v>
      </c>
      <c r="Q2354" s="2">
        <v>0.376</v>
      </c>
      <c r="R2354" s="2">
        <v>0.80700000000000005</v>
      </c>
      <c r="S2354" s="2">
        <v>0.63100000000000001</v>
      </c>
      <c r="T2354" s="2">
        <v>0.29699999999999999</v>
      </c>
      <c r="U2354" s="2">
        <v>0.498</v>
      </c>
      <c r="V2354" s="2">
        <v>0.495</v>
      </c>
      <c r="W2354" s="2">
        <v>5.0000000000000001E-3</v>
      </c>
      <c r="X2354" s="2">
        <v>3.5000000000000003E-2</v>
      </c>
      <c r="Y2354" s="2">
        <v>1.2E-2</v>
      </c>
      <c r="Z2354" s="2">
        <v>0.17899999999999999</v>
      </c>
      <c r="AA2354" s="2">
        <v>1.7999999999999999E-2</v>
      </c>
      <c r="AB2354" s="2">
        <v>0.95899999999999996</v>
      </c>
      <c r="AC2354" s="2">
        <v>0.89700000000000002</v>
      </c>
      <c r="AD2354" s="2">
        <v>0.25900000000000001</v>
      </c>
      <c r="AE2354" s="2">
        <v>0.627</v>
      </c>
      <c r="AF2354" s="2">
        <v>0</v>
      </c>
      <c r="AG2354" s="2">
        <v>0</v>
      </c>
      <c r="AH2354" s="2">
        <v>1</v>
      </c>
      <c r="AI2354" s="2">
        <v>0</v>
      </c>
      <c r="AJ2354" s="2">
        <v>0</v>
      </c>
      <c r="AK2354">
        <v>852372</v>
      </c>
      <c r="AL2354">
        <v>671.79</v>
      </c>
      <c r="AM2354" t="s">
        <v>56</v>
      </c>
      <c r="AN2354" s="3">
        <v>0.5</v>
      </c>
      <c r="AO2354" s="3">
        <v>0</v>
      </c>
      <c r="AP2354" s="3">
        <v>0.33333333333333331</v>
      </c>
      <c r="AQ2354" s="3">
        <v>0</v>
      </c>
      <c r="AR2354" s="3">
        <v>0.5</v>
      </c>
      <c r="AS2354" s="3">
        <v>0</v>
      </c>
      <c r="AT2354" s="10">
        <v>1.907110214233398E-3</v>
      </c>
      <c r="AU2354" s="1">
        <v>318.2890625</v>
      </c>
      <c r="AV2354" s="5">
        <v>10487070.88386048</v>
      </c>
      <c r="AW2354" s="9">
        <v>0.1307179927825928</v>
      </c>
      <c r="AX2354">
        <v>10</v>
      </c>
      <c r="AY2354" t="s">
        <v>50</v>
      </c>
      <c r="AZ2354" s="9">
        <f>AVERAGE(MainTable[[#This Row],[f1]:[f4]])</f>
        <v>0.76280000000000003</v>
      </c>
      <c r="BA2354" s="9">
        <f>AVERAGE(MainTable[[#This Row],[l1]:[l3]])</f>
        <v>0.43</v>
      </c>
      <c r="BB2354" s="9">
        <f>AVERAGE(MainTable[[#This Row],[n1]:[lsc]])</f>
        <v>0.20133333333333334</v>
      </c>
      <c r="BC2354" s="9">
        <f>AVERAGE(MainTable[[#This Row],[density]:[clsCoef]])</f>
        <v>0.57800000000000007</v>
      </c>
      <c r="BD2354" s="9">
        <f>AVERAGE(MainTable[[#This Row],[t2]:[t4]])</f>
        <v>0.33333333333333331</v>
      </c>
      <c r="BE2354" s="9">
        <f>AVERAGE(MainTable[[#This Row],[c1]:[c2]])</f>
        <v>0</v>
      </c>
      <c r="BF2354" s="9">
        <f>AVERAGE(MainTable[[#This Row],[n3]], MainTable[[#This Row],[n1]], MainTable[[#This Row],[n4]])</f>
        <v>6.533333333333334E-2</v>
      </c>
      <c r="BG2354" s="9" t="str">
        <f>VLOOKUP(MainTable[[#This Row],[model]],ModelNames,4,FALSE)</f>
        <v>Linear</v>
      </c>
      <c r="BH2354" s="9" cm="1">
        <f t="array" ref="BH2354">MEDIAN(IF($AM$2:$AM$2385=AM2354,$AN$2:$AN$2385))</f>
        <v>0.85279999999999989</v>
      </c>
      <c r="BI2354" s="9" t="str" cm="1">
        <f t="array" ref="BI2354">LEFT(A2354, MIN(IFERROR(FIND({"_binarized","_clean","_converted"}, A2354), LEN(A2354)+1))-1)</f>
        <v>make_circles_dataset</v>
      </c>
    </row>
    <row r="2355" spans="1:61" x14ac:dyDescent="0.25">
      <c r="A2355" t="s">
        <v>154</v>
      </c>
      <c r="B2355" s="6">
        <v>20000</v>
      </c>
      <c r="C2355">
        <v>3</v>
      </c>
      <c r="D2355">
        <v>2</v>
      </c>
      <c r="E2355">
        <v>0</v>
      </c>
      <c r="F2355" s="1">
        <v>1</v>
      </c>
      <c r="G2355">
        <v>0</v>
      </c>
      <c r="H2355">
        <v>0</v>
      </c>
      <c r="I2355" s="1">
        <v>1000000</v>
      </c>
      <c r="J2355" s="1">
        <v>-0.89834552759412012</v>
      </c>
      <c r="K2355" s="1">
        <v>4.3626838209929594E-3</v>
      </c>
      <c r="L2355" s="1">
        <v>4.3723000000000001</v>
      </c>
      <c r="M2355" s="1">
        <v>4.3723000000000001</v>
      </c>
      <c r="N2355" s="2">
        <v>0.41299999999999998</v>
      </c>
      <c r="O2355" s="2">
        <v>1</v>
      </c>
      <c r="P2355" s="2">
        <v>1</v>
      </c>
      <c r="Q2355" s="2">
        <v>0.376</v>
      </c>
      <c r="R2355" s="2">
        <v>0.80700000000000005</v>
      </c>
      <c r="S2355" s="2">
        <v>0.63100000000000001</v>
      </c>
      <c r="T2355" s="2">
        <v>0.29699999999999999</v>
      </c>
      <c r="U2355" s="2">
        <v>0.498</v>
      </c>
      <c r="V2355" s="2">
        <v>0.495</v>
      </c>
      <c r="W2355" s="2">
        <v>5.0000000000000001E-3</v>
      </c>
      <c r="X2355" s="2">
        <v>3.5000000000000003E-2</v>
      </c>
      <c r="Y2355" s="2">
        <v>1.2E-2</v>
      </c>
      <c r="Z2355" s="2">
        <v>0.17899999999999999</v>
      </c>
      <c r="AA2355" s="2">
        <v>1.7999999999999999E-2</v>
      </c>
      <c r="AB2355" s="2">
        <v>0.95899999999999996</v>
      </c>
      <c r="AC2355" s="2">
        <v>0.89700000000000002</v>
      </c>
      <c r="AD2355" s="2">
        <v>0.25900000000000001</v>
      </c>
      <c r="AE2355" s="2">
        <v>0.627</v>
      </c>
      <c r="AF2355" s="2">
        <v>0</v>
      </c>
      <c r="AG2355" s="2">
        <v>0</v>
      </c>
      <c r="AH2355" s="2">
        <v>1</v>
      </c>
      <c r="AI2355" s="2">
        <v>0</v>
      </c>
      <c r="AJ2355" s="2">
        <v>0</v>
      </c>
      <c r="AK2355">
        <v>852372</v>
      </c>
      <c r="AL2355">
        <v>671.79</v>
      </c>
      <c r="AM2355" t="s">
        <v>60</v>
      </c>
      <c r="AN2355" s="3">
        <v>0.5</v>
      </c>
      <c r="AO2355" s="3">
        <v>0</v>
      </c>
      <c r="AP2355" s="3">
        <v>0.33333333333333331</v>
      </c>
      <c r="AQ2355" s="3">
        <v>0</v>
      </c>
      <c r="AR2355" s="3">
        <v>0.5</v>
      </c>
      <c r="AS2355" s="3">
        <v>0</v>
      </c>
      <c r="AT2355" s="10">
        <v>1.694679260253906E-3</v>
      </c>
      <c r="AU2355" s="1">
        <v>319.80078125</v>
      </c>
      <c r="AV2355" s="5">
        <v>11801643.218908271</v>
      </c>
      <c r="AW2355" s="9">
        <v>0.2102358341217041</v>
      </c>
      <c r="AX2355">
        <v>16</v>
      </c>
      <c r="AY2355" t="s">
        <v>50</v>
      </c>
      <c r="AZ2355" s="9">
        <f>AVERAGE(MainTable[[#This Row],[f1]:[f4]])</f>
        <v>0.76280000000000003</v>
      </c>
      <c r="BA2355" s="9">
        <f>AVERAGE(MainTable[[#This Row],[l1]:[l3]])</f>
        <v>0.43</v>
      </c>
      <c r="BB2355" s="9">
        <f>AVERAGE(MainTable[[#This Row],[n1]:[lsc]])</f>
        <v>0.20133333333333334</v>
      </c>
      <c r="BC2355" s="9">
        <f>AVERAGE(MainTable[[#This Row],[density]:[clsCoef]])</f>
        <v>0.57800000000000007</v>
      </c>
      <c r="BD2355" s="9">
        <f>AVERAGE(MainTable[[#This Row],[t2]:[t4]])</f>
        <v>0.33333333333333331</v>
      </c>
      <c r="BE2355" s="9">
        <f>AVERAGE(MainTable[[#This Row],[c1]:[c2]])</f>
        <v>0</v>
      </c>
      <c r="BF2355" s="9">
        <f>AVERAGE(MainTable[[#This Row],[n3]], MainTable[[#This Row],[n1]], MainTable[[#This Row],[n4]])</f>
        <v>6.533333333333334E-2</v>
      </c>
      <c r="BG2355" s="9" t="str">
        <f>VLOOKUP(MainTable[[#This Row],[model]],ModelNames,4,FALSE)</f>
        <v>Linear</v>
      </c>
      <c r="BH2355" s="9" cm="1">
        <f t="array" ref="BH2355">MEDIAN(IF($AM$2:$AM$2385=AM2355,$AN$2:$AN$2385))</f>
        <v>0.84154689776823377</v>
      </c>
      <c r="BI2355" s="9" t="str" cm="1">
        <f t="array" ref="BI2355">LEFT(A2355, MIN(IFERROR(FIND({"_binarized","_clean","_converted"}, A2355), LEN(A2355)+1))-1)</f>
        <v>make_circles_dataset</v>
      </c>
    </row>
    <row r="2356" spans="1:61" x14ac:dyDescent="0.25">
      <c r="A2356" t="s">
        <v>181</v>
      </c>
      <c r="B2356" s="6">
        <v>3848</v>
      </c>
      <c r="C2356">
        <v>6</v>
      </c>
      <c r="D2356">
        <v>5</v>
      </c>
      <c r="E2356">
        <v>0</v>
      </c>
      <c r="F2356" s="1">
        <v>1</v>
      </c>
      <c r="G2356">
        <v>0</v>
      </c>
      <c r="H2356">
        <v>0</v>
      </c>
      <c r="I2356" s="1">
        <v>1000000</v>
      </c>
      <c r="J2356" s="1">
        <v>-9.8041717223352087E-2</v>
      </c>
      <c r="K2356" s="1">
        <v>9.5632441910347921E-2</v>
      </c>
      <c r="L2356" s="1">
        <v>300.7174</v>
      </c>
      <c r="M2356" s="1">
        <v>285.75819999999999</v>
      </c>
      <c r="N2356" s="2">
        <v>0.54900000000000004</v>
      </c>
      <c r="O2356" s="2">
        <v>0.999</v>
      </c>
      <c r="P2356" s="2">
        <v>0.997</v>
      </c>
      <c r="Q2356" s="2">
        <v>0.52100000000000002</v>
      </c>
      <c r="R2356" s="2">
        <v>0.998</v>
      </c>
      <c r="S2356" s="2">
        <v>0.99399999999999999</v>
      </c>
      <c r="T2356" s="2">
        <v>0.218</v>
      </c>
      <c r="U2356" s="2">
        <v>0.49199999999999999</v>
      </c>
      <c r="V2356" s="2">
        <v>0.496</v>
      </c>
      <c r="W2356" s="2">
        <v>0.25800000000000001</v>
      </c>
      <c r="X2356" s="2">
        <v>0.45400000000000001</v>
      </c>
      <c r="Y2356" s="2">
        <v>0.52200000000000002</v>
      </c>
      <c r="Z2356" s="2">
        <v>0.42699999999999999</v>
      </c>
      <c r="AA2356" s="2">
        <v>0.90600000000000003</v>
      </c>
      <c r="AB2356" s="2">
        <v>0.999</v>
      </c>
      <c r="AC2356" s="2">
        <v>0.85699999999999998</v>
      </c>
      <c r="AD2356" s="2">
        <v>0.35099999999999998</v>
      </c>
      <c r="AE2356" s="2">
        <v>0.77800000000000002</v>
      </c>
      <c r="AF2356" s="2">
        <v>1E-3</v>
      </c>
      <c r="AG2356" s="2">
        <v>1E-3</v>
      </c>
      <c r="AH2356" s="2">
        <v>0.8</v>
      </c>
      <c r="AI2356" s="2">
        <v>0</v>
      </c>
      <c r="AJ2356" s="2">
        <v>0</v>
      </c>
      <c r="AK2356">
        <v>156610</v>
      </c>
      <c r="AL2356">
        <v>16.14</v>
      </c>
      <c r="AM2356" t="s">
        <v>63</v>
      </c>
      <c r="AN2356" s="3">
        <v>0.49974633948626151</v>
      </c>
      <c r="AO2356" s="3">
        <v>2.363324786416799E-2</v>
      </c>
      <c r="AP2356" s="3">
        <v>0.49649670170203619</v>
      </c>
      <c r="AQ2356" s="3">
        <v>2.7433743198032962E-2</v>
      </c>
      <c r="AR2356" s="3">
        <v>0.49512652499016141</v>
      </c>
      <c r="AS2356" s="3">
        <v>1.8927583150137501E-2</v>
      </c>
      <c r="AT2356" s="10">
        <v>1.909971237182617E-3</v>
      </c>
      <c r="AU2356" s="1">
        <v>342.16796875</v>
      </c>
      <c r="AV2356" s="5">
        <v>2015737.1614030709</v>
      </c>
      <c r="AW2356" s="9">
        <v>2.4211406707763668E-2</v>
      </c>
      <c r="AX2356">
        <v>4</v>
      </c>
      <c r="AY2356" t="s">
        <v>50</v>
      </c>
      <c r="AZ2356" s="9">
        <f>AVERAGE(MainTable[[#This Row],[f1]:[f4]])</f>
        <v>0.90179999999999993</v>
      </c>
      <c r="BA2356" s="9">
        <f>AVERAGE(MainTable[[#This Row],[l1]:[l3]])</f>
        <v>0.40199999999999997</v>
      </c>
      <c r="BB2356" s="9">
        <f>AVERAGE(MainTable[[#This Row],[n1]:[lsc]])</f>
        <v>0.59433333333333338</v>
      </c>
      <c r="BC2356" s="9">
        <f>AVERAGE(MainTable[[#This Row],[density]:[clsCoef]])</f>
        <v>0.60399999999999998</v>
      </c>
      <c r="BD2356" s="9">
        <f>AVERAGE(MainTable[[#This Row],[t2]:[t4]])</f>
        <v>0.26733333333333337</v>
      </c>
      <c r="BE2356" s="9">
        <f>AVERAGE(MainTable[[#This Row],[c1]:[c2]])</f>
        <v>0</v>
      </c>
      <c r="BF2356" s="9">
        <f>AVERAGE(MainTable[[#This Row],[n3]], MainTable[[#This Row],[n1]], MainTable[[#This Row],[n4]])</f>
        <v>0.40233333333333338</v>
      </c>
      <c r="BG2356" s="9" t="str">
        <f>VLOOKUP(MainTable[[#This Row],[model]],ModelNames,4,FALSE)</f>
        <v>Probabilistic</v>
      </c>
      <c r="BH2356" s="9" cm="1">
        <f t="array" ref="BH2356">MEDIAN(IF($AM$2:$AM$2385=AM2356,$AN$2:$AN$2385))</f>
        <v>0.73750000000000004</v>
      </c>
      <c r="BI2356" s="9" t="str" cm="1">
        <f t="array" ref="BI2356">LEFT(A2356, MIN(IFERROR(FIND({"_binarized","_clean","_converted"}, A2356), LEN(A2356)+1))-1)</f>
        <v>pollen</v>
      </c>
    </row>
    <row r="2357" spans="1:61" x14ac:dyDescent="0.25">
      <c r="A2357" t="s">
        <v>181</v>
      </c>
      <c r="B2357" s="6">
        <v>3848</v>
      </c>
      <c r="C2357">
        <v>6</v>
      </c>
      <c r="D2357">
        <v>5</v>
      </c>
      <c r="E2357">
        <v>0</v>
      </c>
      <c r="F2357" s="1">
        <v>1</v>
      </c>
      <c r="G2357">
        <v>0</v>
      </c>
      <c r="H2357">
        <v>0</v>
      </c>
      <c r="I2357" s="1">
        <v>1000000</v>
      </c>
      <c r="J2357" s="1">
        <v>-9.8041717223352087E-2</v>
      </c>
      <c r="K2357" s="1">
        <v>9.5632441910347921E-2</v>
      </c>
      <c r="L2357" s="1">
        <v>300.7174</v>
      </c>
      <c r="M2357" s="1">
        <v>285.75819999999999</v>
      </c>
      <c r="N2357" s="2">
        <v>0.54900000000000004</v>
      </c>
      <c r="O2357" s="2">
        <v>0.999</v>
      </c>
      <c r="P2357" s="2">
        <v>0.997</v>
      </c>
      <c r="Q2357" s="2">
        <v>0.52100000000000002</v>
      </c>
      <c r="R2357" s="2">
        <v>0.998</v>
      </c>
      <c r="S2357" s="2">
        <v>0.99399999999999999</v>
      </c>
      <c r="T2357" s="2">
        <v>0.218</v>
      </c>
      <c r="U2357" s="2">
        <v>0.49199999999999999</v>
      </c>
      <c r="V2357" s="2">
        <v>0.496</v>
      </c>
      <c r="W2357" s="2">
        <v>0.25800000000000001</v>
      </c>
      <c r="X2357" s="2">
        <v>0.45400000000000001</v>
      </c>
      <c r="Y2357" s="2">
        <v>0.52200000000000002</v>
      </c>
      <c r="Z2357" s="2">
        <v>0.42699999999999999</v>
      </c>
      <c r="AA2357" s="2">
        <v>0.90600000000000003</v>
      </c>
      <c r="AB2357" s="2">
        <v>0.999</v>
      </c>
      <c r="AC2357" s="2">
        <v>0.85699999999999998</v>
      </c>
      <c r="AD2357" s="2">
        <v>0.35099999999999998</v>
      </c>
      <c r="AE2357" s="2">
        <v>0.77800000000000002</v>
      </c>
      <c r="AF2357" s="2">
        <v>1E-3</v>
      </c>
      <c r="AG2357" s="2">
        <v>1E-3</v>
      </c>
      <c r="AH2357" s="2">
        <v>0.8</v>
      </c>
      <c r="AI2357" s="2">
        <v>0</v>
      </c>
      <c r="AJ2357" s="2">
        <v>0</v>
      </c>
      <c r="AK2357">
        <v>156610</v>
      </c>
      <c r="AL2357">
        <v>16.14</v>
      </c>
      <c r="AM2357" t="s">
        <v>56</v>
      </c>
      <c r="AN2357" s="3">
        <v>0.49973823315825922</v>
      </c>
      <c r="AO2357" s="3">
        <v>7.6910187953312696E-3</v>
      </c>
      <c r="AP2357" s="3">
        <v>0.49944568212277268</v>
      </c>
      <c r="AQ2357" s="3">
        <v>7.3978139215043256E-3</v>
      </c>
      <c r="AR2357" s="3">
        <v>0.50021478116039797</v>
      </c>
      <c r="AS2357" s="3">
        <v>1.031982766442016E-2</v>
      </c>
      <c r="AT2357" s="10">
        <v>2.3162364959716801E-3</v>
      </c>
      <c r="AU2357" s="1">
        <v>340.71484375</v>
      </c>
      <c r="AV2357" s="5">
        <v>1662179.145651055</v>
      </c>
      <c r="AW2357" s="9">
        <v>5.9457063674926758E-2</v>
      </c>
      <c r="AX2357">
        <v>10</v>
      </c>
      <c r="AY2357" t="s">
        <v>50</v>
      </c>
      <c r="AZ2357" s="9">
        <f>AVERAGE(MainTable[[#This Row],[f1]:[f4]])</f>
        <v>0.90179999999999993</v>
      </c>
      <c r="BA2357" s="9">
        <f>AVERAGE(MainTable[[#This Row],[l1]:[l3]])</f>
        <v>0.40199999999999997</v>
      </c>
      <c r="BB2357" s="9">
        <f>AVERAGE(MainTable[[#This Row],[n1]:[lsc]])</f>
        <v>0.59433333333333338</v>
      </c>
      <c r="BC2357" s="9">
        <f>AVERAGE(MainTable[[#This Row],[density]:[clsCoef]])</f>
        <v>0.60399999999999998</v>
      </c>
      <c r="BD2357" s="9">
        <f>AVERAGE(MainTable[[#This Row],[t2]:[t4]])</f>
        <v>0.26733333333333337</v>
      </c>
      <c r="BE2357" s="9">
        <f>AVERAGE(MainTable[[#This Row],[c1]:[c2]])</f>
        <v>0</v>
      </c>
      <c r="BF2357" s="9">
        <f>AVERAGE(MainTable[[#This Row],[n3]], MainTable[[#This Row],[n1]], MainTable[[#This Row],[n4]])</f>
        <v>0.40233333333333338</v>
      </c>
      <c r="BG2357" s="9" t="str">
        <f>VLOOKUP(MainTable[[#This Row],[model]],ModelNames,4,FALSE)</f>
        <v>Linear</v>
      </c>
      <c r="BH2357" s="9" cm="1">
        <f t="array" ref="BH2357">MEDIAN(IF($AM$2:$AM$2385=AM2357,$AN$2:$AN$2385))</f>
        <v>0.85279999999999989</v>
      </c>
      <c r="BI2357" s="9" t="str" cm="1">
        <f t="array" ref="BI2357">LEFT(A2357, MIN(IFERROR(FIND({"_binarized","_clean","_converted"}, A2357), LEN(A2357)+1))-1)</f>
        <v>pollen</v>
      </c>
    </row>
    <row r="2358" spans="1:61" x14ac:dyDescent="0.25">
      <c r="A2358" t="s">
        <v>154</v>
      </c>
      <c r="B2358" s="6">
        <v>20000</v>
      </c>
      <c r="C2358">
        <v>3</v>
      </c>
      <c r="D2358">
        <v>2</v>
      </c>
      <c r="E2358">
        <v>0</v>
      </c>
      <c r="F2358" s="1">
        <v>1</v>
      </c>
      <c r="G2358">
        <v>0</v>
      </c>
      <c r="H2358">
        <v>0</v>
      </c>
      <c r="I2358" s="1">
        <v>1000000</v>
      </c>
      <c r="J2358" s="1">
        <v>-0.89834552759412012</v>
      </c>
      <c r="K2358" s="1">
        <v>4.3626838209929594E-3</v>
      </c>
      <c r="L2358" s="1">
        <v>4.3723000000000001</v>
      </c>
      <c r="M2358" s="1">
        <v>4.3723000000000001</v>
      </c>
      <c r="N2358" s="2">
        <v>0.41299999999999998</v>
      </c>
      <c r="O2358" s="2">
        <v>1</v>
      </c>
      <c r="P2358" s="2">
        <v>1</v>
      </c>
      <c r="Q2358" s="2">
        <v>0.376</v>
      </c>
      <c r="R2358" s="2">
        <v>0.80700000000000005</v>
      </c>
      <c r="S2358" s="2">
        <v>0.63100000000000001</v>
      </c>
      <c r="T2358" s="2">
        <v>0.29699999999999999</v>
      </c>
      <c r="U2358" s="2">
        <v>0.498</v>
      </c>
      <c r="V2358" s="2">
        <v>0.495</v>
      </c>
      <c r="W2358" s="2">
        <v>5.0000000000000001E-3</v>
      </c>
      <c r="X2358" s="2">
        <v>3.5000000000000003E-2</v>
      </c>
      <c r="Y2358" s="2">
        <v>1.2E-2</v>
      </c>
      <c r="Z2358" s="2">
        <v>0.17899999999999999</v>
      </c>
      <c r="AA2358" s="2">
        <v>1.7999999999999999E-2</v>
      </c>
      <c r="AB2358" s="2">
        <v>0.95899999999999996</v>
      </c>
      <c r="AC2358" s="2">
        <v>0.89700000000000002</v>
      </c>
      <c r="AD2358" s="2">
        <v>0.25900000000000001</v>
      </c>
      <c r="AE2358" s="2">
        <v>0.627</v>
      </c>
      <c r="AF2358" s="2">
        <v>0</v>
      </c>
      <c r="AG2358" s="2">
        <v>0</v>
      </c>
      <c r="AH2358" s="2">
        <v>1</v>
      </c>
      <c r="AI2358" s="2">
        <v>0</v>
      </c>
      <c r="AJ2358" s="2">
        <v>0</v>
      </c>
      <c r="AK2358">
        <v>852372</v>
      </c>
      <c r="AL2358">
        <v>671.79</v>
      </c>
      <c r="AM2358" t="s">
        <v>64</v>
      </c>
      <c r="AN2358" s="3">
        <v>0.49909999999999999</v>
      </c>
      <c r="AO2358" s="3">
        <v>3.1764760348537259E-3</v>
      </c>
      <c r="AP2358" s="3">
        <v>0.49904264701380169</v>
      </c>
      <c r="AQ2358" s="3">
        <v>3.119295499844214E-3</v>
      </c>
      <c r="AR2358" s="3">
        <v>0.49177379999999998</v>
      </c>
      <c r="AS2358" s="3">
        <v>3.7284485426246649E-3</v>
      </c>
      <c r="AT2358" s="10">
        <v>1.6384124755859379E-3</v>
      </c>
      <c r="AU2358" s="1">
        <v>266.1953125</v>
      </c>
      <c r="AV2358" s="5">
        <v>12206938.300349239</v>
      </c>
      <c r="AW2358" s="9">
        <v>4.7073841094970703E-2</v>
      </c>
      <c r="AX2358">
        <v>2</v>
      </c>
      <c r="AY2358" t="s">
        <v>50</v>
      </c>
      <c r="AZ2358" s="9">
        <f>AVERAGE(MainTable[[#This Row],[f1]:[f4]])</f>
        <v>0.76280000000000003</v>
      </c>
      <c r="BA2358" s="9">
        <f>AVERAGE(MainTable[[#This Row],[l1]:[l3]])</f>
        <v>0.43</v>
      </c>
      <c r="BB2358" s="9">
        <f>AVERAGE(MainTable[[#This Row],[n1]:[lsc]])</f>
        <v>0.20133333333333334</v>
      </c>
      <c r="BC2358" s="9">
        <f>AVERAGE(MainTable[[#This Row],[density]:[clsCoef]])</f>
        <v>0.57800000000000007</v>
      </c>
      <c r="BD2358" s="9">
        <f>AVERAGE(MainTable[[#This Row],[t2]:[t4]])</f>
        <v>0.33333333333333331</v>
      </c>
      <c r="BE2358" s="9">
        <f>AVERAGE(MainTable[[#This Row],[c1]:[c2]])</f>
        <v>0</v>
      </c>
      <c r="BF2358" s="9">
        <f>AVERAGE(MainTable[[#This Row],[n3]], MainTable[[#This Row],[n1]], MainTable[[#This Row],[n4]])</f>
        <v>6.533333333333334E-2</v>
      </c>
      <c r="BG2358" s="9" t="str">
        <f>VLOOKUP(MainTable[[#This Row],[model]],ModelNames,4,FALSE)</f>
        <v>Discriminant</v>
      </c>
      <c r="BH2358" s="9" cm="1">
        <f t="array" ref="BH2358">MEDIAN(IF($AM$2:$AM$2385=AM2358,$AN$2:$AN$2385))</f>
        <v>0.83860904466088915</v>
      </c>
      <c r="BI2358" s="9" t="str" cm="1">
        <f t="array" ref="BI2358">LEFT(A2358, MIN(IFERROR(FIND({"_binarized","_clean","_converted"}, A2358), LEN(A2358)+1))-1)</f>
        <v>make_circles_dataset</v>
      </c>
    </row>
    <row r="2359" spans="1:61" x14ac:dyDescent="0.25">
      <c r="A2359" t="s">
        <v>181</v>
      </c>
      <c r="B2359" s="6">
        <v>3848</v>
      </c>
      <c r="C2359">
        <v>6</v>
      </c>
      <c r="D2359">
        <v>5</v>
      </c>
      <c r="E2359">
        <v>0</v>
      </c>
      <c r="F2359" s="1">
        <v>1</v>
      </c>
      <c r="G2359">
        <v>0</v>
      </c>
      <c r="H2359">
        <v>0</v>
      </c>
      <c r="I2359" s="1">
        <v>1000000</v>
      </c>
      <c r="J2359" s="1">
        <v>-9.8041717223352087E-2</v>
      </c>
      <c r="K2359" s="1">
        <v>9.5632441910347921E-2</v>
      </c>
      <c r="L2359" s="1">
        <v>300.7174</v>
      </c>
      <c r="M2359" s="1">
        <v>285.75819999999999</v>
      </c>
      <c r="N2359" s="2">
        <v>0.54900000000000004</v>
      </c>
      <c r="O2359" s="2">
        <v>0.999</v>
      </c>
      <c r="P2359" s="2">
        <v>0.997</v>
      </c>
      <c r="Q2359" s="2">
        <v>0.52100000000000002</v>
      </c>
      <c r="R2359" s="2">
        <v>0.998</v>
      </c>
      <c r="S2359" s="2">
        <v>0.99399999999999999</v>
      </c>
      <c r="T2359" s="2">
        <v>0.218</v>
      </c>
      <c r="U2359" s="2">
        <v>0.49199999999999999</v>
      </c>
      <c r="V2359" s="2">
        <v>0.496</v>
      </c>
      <c r="W2359" s="2">
        <v>0.25800000000000001</v>
      </c>
      <c r="X2359" s="2">
        <v>0.45400000000000001</v>
      </c>
      <c r="Y2359" s="2">
        <v>0.52200000000000002</v>
      </c>
      <c r="Z2359" s="2">
        <v>0.42699999999999999</v>
      </c>
      <c r="AA2359" s="2">
        <v>0.90600000000000003</v>
      </c>
      <c r="AB2359" s="2">
        <v>0.999</v>
      </c>
      <c r="AC2359" s="2">
        <v>0.85699999999999998</v>
      </c>
      <c r="AD2359" s="2">
        <v>0.35099999999999998</v>
      </c>
      <c r="AE2359" s="2">
        <v>0.77800000000000002</v>
      </c>
      <c r="AF2359" s="2">
        <v>1E-3</v>
      </c>
      <c r="AG2359" s="2">
        <v>1E-3</v>
      </c>
      <c r="AH2359" s="2">
        <v>0.8</v>
      </c>
      <c r="AI2359" s="2">
        <v>0</v>
      </c>
      <c r="AJ2359" s="2">
        <v>0</v>
      </c>
      <c r="AK2359">
        <v>156610</v>
      </c>
      <c r="AL2359">
        <v>16.14</v>
      </c>
      <c r="AM2359" t="s">
        <v>53</v>
      </c>
      <c r="AN2359" s="3">
        <v>0.49791397159407558</v>
      </c>
      <c r="AO2359" s="3">
        <v>1.504390932952606E-2</v>
      </c>
      <c r="AP2359" s="3">
        <v>0.49774752026050972</v>
      </c>
      <c r="AQ2359" s="3">
        <v>1.5004940830653769E-2</v>
      </c>
      <c r="AR2359" s="3">
        <v>0.49712566235171762</v>
      </c>
      <c r="AS2359" s="3">
        <v>1.3781604971416891E-2</v>
      </c>
      <c r="AT2359" s="10">
        <v>5.7497262954711907E-2</v>
      </c>
      <c r="AU2359" s="1">
        <v>341.91015625</v>
      </c>
      <c r="AV2359" s="5">
        <v>66959.709074021084</v>
      </c>
      <c r="AW2359" s="9">
        <v>0.18306732177734381</v>
      </c>
      <c r="AX2359">
        <v>24</v>
      </c>
      <c r="AY2359" t="s">
        <v>50</v>
      </c>
      <c r="AZ2359" s="9">
        <f>AVERAGE(MainTable[[#This Row],[f1]:[f4]])</f>
        <v>0.90179999999999993</v>
      </c>
      <c r="BA2359" s="9">
        <f>AVERAGE(MainTable[[#This Row],[l1]:[l3]])</f>
        <v>0.40199999999999997</v>
      </c>
      <c r="BB2359" s="9">
        <f>AVERAGE(MainTable[[#This Row],[n1]:[lsc]])</f>
        <v>0.59433333333333338</v>
      </c>
      <c r="BC2359" s="9">
        <f>AVERAGE(MainTable[[#This Row],[density]:[clsCoef]])</f>
        <v>0.60399999999999998</v>
      </c>
      <c r="BD2359" s="9">
        <f>AVERAGE(MainTable[[#This Row],[t2]:[t4]])</f>
        <v>0.26733333333333337</v>
      </c>
      <c r="BE2359" s="9">
        <f>AVERAGE(MainTable[[#This Row],[c1]:[c2]])</f>
        <v>0</v>
      </c>
      <c r="BF2359" s="9">
        <f>AVERAGE(MainTable[[#This Row],[n3]], MainTable[[#This Row],[n1]], MainTable[[#This Row],[n4]])</f>
        <v>0.40233333333333338</v>
      </c>
      <c r="BG2359" s="9" t="str">
        <f>VLOOKUP(MainTable[[#This Row],[model]],ModelNames,4,FALSE)</f>
        <v>Instance-based</v>
      </c>
      <c r="BH2359" s="9" cm="1">
        <f t="array" ref="BH2359">MEDIAN(IF($AM$2:$AM$2385=AM2359,$AN$2:$AN$2385))</f>
        <v>0.85</v>
      </c>
      <c r="BI2359" s="9" t="str" cm="1">
        <f t="array" ref="BI2359">LEFT(A2359, MIN(IFERROR(FIND({"_binarized","_clean","_converted"}, A2359), LEN(A2359)+1))-1)</f>
        <v>pollen</v>
      </c>
    </row>
    <row r="2360" spans="1:61" x14ac:dyDescent="0.25">
      <c r="A2360" t="s">
        <v>181</v>
      </c>
      <c r="B2360" s="6">
        <v>3848</v>
      </c>
      <c r="C2360">
        <v>6</v>
      </c>
      <c r="D2360">
        <v>5</v>
      </c>
      <c r="E2360">
        <v>0</v>
      </c>
      <c r="F2360" s="1">
        <v>1</v>
      </c>
      <c r="G2360">
        <v>0</v>
      </c>
      <c r="H2360">
        <v>0</v>
      </c>
      <c r="I2360" s="1">
        <v>1000000</v>
      </c>
      <c r="J2360" s="1">
        <v>-9.8041717223352087E-2</v>
      </c>
      <c r="K2360" s="1">
        <v>9.5632441910347921E-2</v>
      </c>
      <c r="L2360" s="1">
        <v>300.7174</v>
      </c>
      <c r="M2360" s="1">
        <v>285.75819999999999</v>
      </c>
      <c r="N2360" s="2">
        <v>0.54900000000000004</v>
      </c>
      <c r="O2360" s="2">
        <v>0.999</v>
      </c>
      <c r="P2360" s="2">
        <v>0.997</v>
      </c>
      <c r="Q2360" s="2">
        <v>0.52100000000000002</v>
      </c>
      <c r="R2360" s="2">
        <v>0.998</v>
      </c>
      <c r="S2360" s="2">
        <v>0.99399999999999999</v>
      </c>
      <c r="T2360" s="2">
        <v>0.218</v>
      </c>
      <c r="U2360" s="2">
        <v>0.49199999999999999</v>
      </c>
      <c r="V2360" s="2">
        <v>0.496</v>
      </c>
      <c r="W2360" s="2">
        <v>0.25800000000000001</v>
      </c>
      <c r="X2360" s="2">
        <v>0.45400000000000001</v>
      </c>
      <c r="Y2360" s="2">
        <v>0.52200000000000002</v>
      </c>
      <c r="Z2360" s="2">
        <v>0.42699999999999999</v>
      </c>
      <c r="AA2360" s="2">
        <v>0.90600000000000003</v>
      </c>
      <c r="AB2360" s="2">
        <v>0.999</v>
      </c>
      <c r="AC2360" s="2">
        <v>0.85699999999999998</v>
      </c>
      <c r="AD2360" s="2">
        <v>0.35099999999999998</v>
      </c>
      <c r="AE2360" s="2">
        <v>0.77800000000000002</v>
      </c>
      <c r="AF2360" s="2">
        <v>1E-3</v>
      </c>
      <c r="AG2360" s="2">
        <v>1E-3</v>
      </c>
      <c r="AH2360" s="2">
        <v>0.8</v>
      </c>
      <c r="AI2360" s="2">
        <v>0</v>
      </c>
      <c r="AJ2360" s="2">
        <v>0</v>
      </c>
      <c r="AK2360">
        <v>156610</v>
      </c>
      <c r="AL2360">
        <v>16.14</v>
      </c>
      <c r="AM2360" t="s">
        <v>60</v>
      </c>
      <c r="AN2360" s="3">
        <v>0.49714353267019068</v>
      </c>
      <c r="AO2360" s="3">
        <v>4.765662520823606E-3</v>
      </c>
      <c r="AP2360" s="3">
        <v>0.44988773697049361</v>
      </c>
      <c r="AQ2360" s="3">
        <v>6.0251417498482E-2</v>
      </c>
      <c r="AR2360" s="3">
        <v>0.4992076376004948</v>
      </c>
      <c r="AS2360" s="3">
        <v>3.331262641607251E-3</v>
      </c>
      <c r="AT2360" s="10">
        <v>1.8291473388671879E-3</v>
      </c>
      <c r="AU2360" s="1">
        <v>341.21875</v>
      </c>
      <c r="AV2360" s="5">
        <v>2104805.8394160578</v>
      </c>
      <c r="AW2360" s="9">
        <v>0.1072890758514404</v>
      </c>
      <c r="AX2360">
        <v>16</v>
      </c>
      <c r="AY2360" t="s">
        <v>50</v>
      </c>
      <c r="AZ2360" s="9">
        <f>AVERAGE(MainTable[[#This Row],[f1]:[f4]])</f>
        <v>0.90179999999999993</v>
      </c>
      <c r="BA2360" s="9">
        <f>AVERAGE(MainTable[[#This Row],[l1]:[l3]])</f>
        <v>0.40199999999999997</v>
      </c>
      <c r="BB2360" s="9">
        <f>AVERAGE(MainTable[[#This Row],[n1]:[lsc]])</f>
        <v>0.59433333333333338</v>
      </c>
      <c r="BC2360" s="9">
        <f>AVERAGE(MainTable[[#This Row],[density]:[clsCoef]])</f>
        <v>0.60399999999999998</v>
      </c>
      <c r="BD2360" s="9">
        <f>AVERAGE(MainTable[[#This Row],[t2]:[t4]])</f>
        <v>0.26733333333333337</v>
      </c>
      <c r="BE2360" s="9">
        <f>AVERAGE(MainTable[[#This Row],[c1]:[c2]])</f>
        <v>0</v>
      </c>
      <c r="BF2360" s="9">
        <f>AVERAGE(MainTable[[#This Row],[n3]], MainTable[[#This Row],[n1]], MainTable[[#This Row],[n4]])</f>
        <v>0.40233333333333338</v>
      </c>
      <c r="BG2360" s="9" t="str">
        <f>VLOOKUP(MainTable[[#This Row],[model]],ModelNames,4,FALSE)</f>
        <v>Linear</v>
      </c>
      <c r="BH2360" s="9" cm="1">
        <f t="array" ref="BH2360">MEDIAN(IF($AM$2:$AM$2385=AM2360,$AN$2:$AN$2385))</f>
        <v>0.84154689776823377</v>
      </c>
      <c r="BI2360" s="9" t="str" cm="1">
        <f t="array" ref="BI2360">LEFT(A2360, MIN(IFERROR(FIND({"_binarized","_clean","_converted"}, A2360), LEN(A2360)+1))-1)</f>
        <v>pollen</v>
      </c>
    </row>
    <row r="2361" spans="1:61" x14ac:dyDescent="0.25">
      <c r="A2361" t="s">
        <v>181</v>
      </c>
      <c r="B2361" s="6">
        <v>3848</v>
      </c>
      <c r="C2361">
        <v>6</v>
      </c>
      <c r="D2361">
        <v>5</v>
      </c>
      <c r="E2361">
        <v>0</v>
      </c>
      <c r="F2361" s="1">
        <v>1</v>
      </c>
      <c r="G2361">
        <v>0</v>
      </c>
      <c r="H2361">
        <v>0</v>
      </c>
      <c r="I2361" s="1">
        <v>1000000</v>
      </c>
      <c r="J2361" s="1">
        <v>-9.8041717223352087E-2</v>
      </c>
      <c r="K2361" s="1">
        <v>9.5632441910347921E-2</v>
      </c>
      <c r="L2361" s="1">
        <v>300.7174</v>
      </c>
      <c r="M2361" s="1">
        <v>285.75819999999999</v>
      </c>
      <c r="N2361" s="2">
        <v>0.54900000000000004</v>
      </c>
      <c r="O2361" s="2">
        <v>0.999</v>
      </c>
      <c r="P2361" s="2">
        <v>0.997</v>
      </c>
      <c r="Q2361" s="2">
        <v>0.52100000000000002</v>
      </c>
      <c r="R2361" s="2">
        <v>0.998</v>
      </c>
      <c r="S2361" s="2">
        <v>0.99399999999999999</v>
      </c>
      <c r="T2361" s="2">
        <v>0.218</v>
      </c>
      <c r="U2361" s="2">
        <v>0.49199999999999999</v>
      </c>
      <c r="V2361" s="2">
        <v>0.496</v>
      </c>
      <c r="W2361" s="2">
        <v>0.25800000000000001</v>
      </c>
      <c r="X2361" s="2">
        <v>0.45400000000000001</v>
      </c>
      <c r="Y2361" s="2">
        <v>0.52200000000000002</v>
      </c>
      <c r="Z2361" s="2">
        <v>0.42699999999999999</v>
      </c>
      <c r="AA2361" s="2">
        <v>0.90600000000000003</v>
      </c>
      <c r="AB2361" s="2">
        <v>0.999</v>
      </c>
      <c r="AC2361" s="2">
        <v>0.85699999999999998</v>
      </c>
      <c r="AD2361" s="2">
        <v>0.35099999999999998</v>
      </c>
      <c r="AE2361" s="2">
        <v>0.77800000000000002</v>
      </c>
      <c r="AF2361" s="2">
        <v>1E-3</v>
      </c>
      <c r="AG2361" s="2">
        <v>1E-3</v>
      </c>
      <c r="AH2361" s="2">
        <v>0.8</v>
      </c>
      <c r="AI2361" s="2">
        <v>0</v>
      </c>
      <c r="AJ2361" s="2">
        <v>0</v>
      </c>
      <c r="AK2361">
        <v>156610</v>
      </c>
      <c r="AL2361">
        <v>16.14</v>
      </c>
      <c r="AM2361" t="s">
        <v>64</v>
      </c>
      <c r="AN2361" s="3">
        <v>0.49454140138145342</v>
      </c>
      <c r="AO2361" s="3">
        <v>9.6791556435518074E-3</v>
      </c>
      <c r="AP2361" s="3">
        <v>0.49432533008603508</v>
      </c>
      <c r="AQ2361" s="3">
        <v>9.7115886425639814E-3</v>
      </c>
      <c r="AR2361" s="3">
        <v>0.49867292474841179</v>
      </c>
      <c r="AS2361" s="3">
        <v>1.1629671784513251E-2</v>
      </c>
      <c r="AT2361" s="10">
        <v>1.6169548034667971E-3</v>
      </c>
      <c r="AU2361" s="1">
        <v>342.6796875</v>
      </c>
      <c r="AV2361" s="5">
        <v>2381018.9324682979</v>
      </c>
      <c r="AW2361" s="9">
        <v>2.5568962097167969E-2</v>
      </c>
      <c r="AX2361">
        <v>2</v>
      </c>
      <c r="AY2361" t="s">
        <v>50</v>
      </c>
      <c r="AZ2361" s="9">
        <f>AVERAGE(MainTable[[#This Row],[f1]:[f4]])</f>
        <v>0.90179999999999993</v>
      </c>
      <c r="BA2361" s="9">
        <f>AVERAGE(MainTable[[#This Row],[l1]:[l3]])</f>
        <v>0.40199999999999997</v>
      </c>
      <c r="BB2361" s="9">
        <f>AVERAGE(MainTable[[#This Row],[n1]:[lsc]])</f>
        <v>0.59433333333333338</v>
      </c>
      <c r="BC2361" s="9">
        <f>AVERAGE(MainTable[[#This Row],[density]:[clsCoef]])</f>
        <v>0.60399999999999998</v>
      </c>
      <c r="BD2361" s="9">
        <f>AVERAGE(MainTable[[#This Row],[t2]:[t4]])</f>
        <v>0.26733333333333337</v>
      </c>
      <c r="BE2361" s="9">
        <f>AVERAGE(MainTable[[#This Row],[c1]:[c2]])</f>
        <v>0</v>
      </c>
      <c r="BF2361" s="9">
        <f>AVERAGE(MainTable[[#This Row],[n3]], MainTable[[#This Row],[n1]], MainTable[[#This Row],[n4]])</f>
        <v>0.40233333333333338</v>
      </c>
      <c r="BG2361" s="9" t="str">
        <f>VLOOKUP(MainTable[[#This Row],[model]],ModelNames,4,FALSE)</f>
        <v>Discriminant</v>
      </c>
      <c r="BH2361" s="9" cm="1">
        <f t="array" ref="BH2361">MEDIAN(IF($AM$2:$AM$2385=AM2361,$AN$2:$AN$2385))</f>
        <v>0.83860904466088915</v>
      </c>
      <c r="BI2361" s="9" t="str" cm="1">
        <f t="array" ref="BI2361">LEFT(A2361, MIN(IFERROR(FIND({"_binarized","_clean","_converted"}, A2361), LEN(A2361)+1))-1)</f>
        <v>pollen</v>
      </c>
    </row>
    <row r="2362" spans="1:61" x14ac:dyDescent="0.25">
      <c r="A2362" t="s">
        <v>181</v>
      </c>
      <c r="B2362" s="6">
        <v>3848</v>
      </c>
      <c r="C2362">
        <v>6</v>
      </c>
      <c r="D2362">
        <v>5</v>
      </c>
      <c r="E2362">
        <v>0</v>
      </c>
      <c r="F2362" s="1">
        <v>1</v>
      </c>
      <c r="G2362">
        <v>0</v>
      </c>
      <c r="H2362">
        <v>0</v>
      </c>
      <c r="I2362" s="1">
        <v>1000000</v>
      </c>
      <c r="J2362" s="1">
        <v>-9.8041717223352087E-2</v>
      </c>
      <c r="K2362" s="1">
        <v>9.5632441910347921E-2</v>
      </c>
      <c r="L2362" s="1">
        <v>300.7174</v>
      </c>
      <c r="M2362" s="1">
        <v>285.75819999999999</v>
      </c>
      <c r="N2362" s="2">
        <v>0.54900000000000004</v>
      </c>
      <c r="O2362" s="2">
        <v>0.999</v>
      </c>
      <c r="P2362" s="2">
        <v>0.997</v>
      </c>
      <c r="Q2362" s="2">
        <v>0.52100000000000002</v>
      </c>
      <c r="R2362" s="2">
        <v>0.998</v>
      </c>
      <c r="S2362" s="2">
        <v>0.99399999999999999</v>
      </c>
      <c r="T2362" s="2">
        <v>0.218</v>
      </c>
      <c r="U2362" s="2">
        <v>0.49199999999999999</v>
      </c>
      <c r="V2362" s="2">
        <v>0.496</v>
      </c>
      <c r="W2362" s="2">
        <v>0.25800000000000001</v>
      </c>
      <c r="X2362" s="2">
        <v>0.45400000000000001</v>
      </c>
      <c r="Y2362" s="2">
        <v>0.52200000000000002</v>
      </c>
      <c r="Z2362" s="2">
        <v>0.42699999999999999</v>
      </c>
      <c r="AA2362" s="2">
        <v>0.90600000000000003</v>
      </c>
      <c r="AB2362" s="2">
        <v>0.999</v>
      </c>
      <c r="AC2362" s="2">
        <v>0.85699999999999998</v>
      </c>
      <c r="AD2362" s="2">
        <v>0.35099999999999998</v>
      </c>
      <c r="AE2362" s="2">
        <v>0.77800000000000002</v>
      </c>
      <c r="AF2362" s="2">
        <v>1E-3</v>
      </c>
      <c r="AG2362" s="2">
        <v>1E-3</v>
      </c>
      <c r="AH2362" s="2">
        <v>0.8</v>
      </c>
      <c r="AI2362" s="2">
        <v>0</v>
      </c>
      <c r="AJ2362" s="2">
        <v>0</v>
      </c>
      <c r="AK2362">
        <v>156610</v>
      </c>
      <c r="AL2362">
        <v>16.14</v>
      </c>
      <c r="AM2362" t="s">
        <v>57</v>
      </c>
      <c r="AN2362" s="3">
        <v>0.49454038809045309</v>
      </c>
      <c r="AO2362" s="3">
        <v>1.5903246401082469E-2</v>
      </c>
      <c r="AP2362" s="3">
        <v>0.49419218658202102</v>
      </c>
      <c r="AQ2362" s="3">
        <v>1.5650496532402788E-2</v>
      </c>
      <c r="AR2362" s="3">
        <v>0.49453869047619048</v>
      </c>
      <c r="AS2362" s="3">
        <v>1.589841413129154E-2</v>
      </c>
      <c r="AT2362" s="10">
        <v>2.2056102752685551E-3</v>
      </c>
      <c r="AU2362" s="1">
        <v>330.83984375</v>
      </c>
      <c r="AV2362" s="5">
        <v>1745548.6325802619</v>
      </c>
      <c r="AW2362" s="9">
        <v>0.32774758338928223</v>
      </c>
      <c r="AX2362">
        <v>24</v>
      </c>
      <c r="AY2362" t="s">
        <v>50</v>
      </c>
      <c r="AZ2362" s="9">
        <f>AVERAGE(MainTable[[#This Row],[f1]:[f4]])</f>
        <v>0.90179999999999993</v>
      </c>
      <c r="BA2362" s="9">
        <f>AVERAGE(MainTable[[#This Row],[l1]:[l3]])</f>
        <v>0.40199999999999997</v>
      </c>
      <c r="BB2362" s="9">
        <f>AVERAGE(MainTable[[#This Row],[n1]:[lsc]])</f>
        <v>0.59433333333333338</v>
      </c>
      <c r="BC2362" s="9">
        <f>AVERAGE(MainTable[[#This Row],[density]:[clsCoef]])</f>
        <v>0.60399999999999998</v>
      </c>
      <c r="BD2362" s="9">
        <f>AVERAGE(MainTable[[#This Row],[t2]:[t4]])</f>
        <v>0.26733333333333337</v>
      </c>
      <c r="BE2362" s="9">
        <f>AVERAGE(MainTable[[#This Row],[c1]:[c2]])</f>
        <v>0</v>
      </c>
      <c r="BF2362" s="9">
        <f>AVERAGE(MainTable[[#This Row],[n3]], MainTable[[#This Row],[n1]], MainTable[[#This Row],[n4]])</f>
        <v>0.40233333333333338</v>
      </c>
      <c r="BG2362" s="9" t="str">
        <f>VLOOKUP(MainTable[[#This Row],[model]],ModelNames,4,FALSE)</f>
        <v>Tree-based</v>
      </c>
      <c r="BH2362" s="9" cm="1">
        <f t="array" ref="BH2362">MEDIAN(IF($AM$2:$AM$2385=AM2362,$AN$2:$AN$2385))</f>
        <v>0.84387062005572167</v>
      </c>
      <c r="BI2362" s="9" t="str" cm="1">
        <f t="array" ref="BI2362">LEFT(A2362, MIN(IFERROR(FIND({"_binarized","_clean","_converted"}, A2362), LEN(A2362)+1))-1)</f>
        <v>pollen</v>
      </c>
    </row>
    <row r="2363" spans="1:61" x14ac:dyDescent="0.25">
      <c r="A2363" t="s">
        <v>131</v>
      </c>
      <c r="B2363" s="6">
        <v>1212</v>
      </c>
      <c r="C2363">
        <v>101</v>
      </c>
      <c r="D2363">
        <v>100</v>
      </c>
      <c r="E2363">
        <v>0</v>
      </c>
      <c r="F2363" s="1">
        <v>1</v>
      </c>
      <c r="G2363">
        <v>0</v>
      </c>
      <c r="H2363">
        <v>0</v>
      </c>
      <c r="I2363" s="1">
        <v>0.99999900000100006</v>
      </c>
      <c r="J2363" s="1">
        <v>9.5428933570083583</v>
      </c>
      <c r="K2363" s="1">
        <v>3.0009563503760832</v>
      </c>
      <c r="L2363" s="1">
        <v>192.95349999999999</v>
      </c>
      <c r="M2363" s="1">
        <v>37.032200000000003</v>
      </c>
      <c r="N2363" s="2">
        <v>0.36699999999999999</v>
      </c>
      <c r="O2363" s="2">
        <v>0.997</v>
      </c>
      <c r="P2363" s="2">
        <v>0.53600000000000003</v>
      </c>
      <c r="Q2363" s="2">
        <v>1E-3</v>
      </c>
      <c r="R2363" s="2">
        <v>0.99299999999999999</v>
      </c>
      <c r="S2363" s="2">
        <v>0.33900000000000002</v>
      </c>
      <c r="T2363" s="2">
        <v>1E-3</v>
      </c>
      <c r="U2363" s="2">
        <v>0.25800000000000001</v>
      </c>
      <c r="V2363" s="2">
        <v>0.159</v>
      </c>
      <c r="W2363" s="2">
        <v>0.217</v>
      </c>
      <c r="X2363" s="2">
        <v>0.46100000000000002</v>
      </c>
      <c r="Y2363" s="2">
        <v>0.40600000000000003</v>
      </c>
      <c r="Z2363" s="2">
        <v>0.40699999999999997</v>
      </c>
      <c r="AA2363" s="2">
        <v>0.96499999999999997</v>
      </c>
      <c r="AB2363" s="2">
        <v>0.998</v>
      </c>
      <c r="AC2363" s="2">
        <v>0.63200000000000001</v>
      </c>
      <c r="AD2363" s="2">
        <v>4.7E-2</v>
      </c>
      <c r="AE2363" s="2">
        <v>0.57199999999999995</v>
      </c>
      <c r="AF2363" s="2">
        <v>8.3000000000000004E-2</v>
      </c>
      <c r="AG2363" s="2">
        <v>1E-3</v>
      </c>
      <c r="AH2363" s="2">
        <v>0.01</v>
      </c>
      <c r="AI2363" s="2">
        <v>0</v>
      </c>
      <c r="AJ2363" s="2">
        <v>0</v>
      </c>
      <c r="AK2363">
        <v>837834</v>
      </c>
      <c r="AL2363">
        <v>6.58</v>
      </c>
      <c r="AM2363" t="s">
        <v>63</v>
      </c>
      <c r="AN2363" s="3">
        <v>0.49254837941706631</v>
      </c>
      <c r="AO2363" s="3">
        <v>2.7718233751436849E-2</v>
      </c>
      <c r="AP2363" s="3">
        <v>0.41943255909920668</v>
      </c>
      <c r="AQ2363" s="3">
        <v>3.4988906570118369E-2</v>
      </c>
      <c r="AR2363" s="3">
        <v>0.51133438435294543</v>
      </c>
      <c r="AS2363" s="3">
        <v>4.8424931323655593E-2</v>
      </c>
      <c r="AT2363" s="10">
        <v>3.1788349151611328E-3</v>
      </c>
      <c r="AU2363" s="1">
        <v>343.9765625</v>
      </c>
      <c r="AV2363" s="5">
        <v>382215.50738768472</v>
      </c>
      <c r="AW2363" s="9">
        <v>4.5984268188476563E-2</v>
      </c>
      <c r="AX2363">
        <v>4</v>
      </c>
      <c r="AY2363" t="s">
        <v>50</v>
      </c>
      <c r="AZ2363" s="9">
        <f>AVERAGE(MainTable[[#This Row],[f1]:[f4]])</f>
        <v>0.57319999999999993</v>
      </c>
      <c r="BA2363" s="9">
        <f>AVERAGE(MainTable[[#This Row],[l1]:[l3]])</f>
        <v>0.13933333333333334</v>
      </c>
      <c r="BB2363" s="9">
        <f>AVERAGE(MainTable[[#This Row],[n1]:[lsc]])</f>
        <v>0.57566666666666666</v>
      </c>
      <c r="BC2363" s="9">
        <f>AVERAGE(MainTable[[#This Row],[density]:[clsCoef]])</f>
        <v>0.33950000000000002</v>
      </c>
      <c r="BD2363" s="9">
        <f>AVERAGE(MainTable[[#This Row],[t2]:[t4]])</f>
        <v>3.1333333333333331E-2</v>
      </c>
      <c r="BE2363" s="9">
        <f>AVERAGE(MainTable[[#This Row],[c1]:[c2]])</f>
        <v>0</v>
      </c>
      <c r="BF2363" s="9">
        <f>AVERAGE(MainTable[[#This Row],[n3]], MainTable[[#This Row],[n1]], MainTable[[#This Row],[n4]])</f>
        <v>0.34333333333333332</v>
      </c>
      <c r="BG2363" s="9" t="str">
        <f>VLOOKUP(MainTable[[#This Row],[model]],ModelNames,4,FALSE)</f>
        <v>Probabilistic</v>
      </c>
      <c r="BH2363" s="9" cm="1">
        <f t="array" ref="BH2363">MEDIAN(IF($AM$2:$AM$2385=AM2363,$AN$2:$AN$2385))</f>
        <v>0.73750000000000004</v>
      </c>
      <c r="BI2363" s="9" t="str" cm="1">
        <f t="array" ref="BI2363">LEFT(A2363, MIN(IFERROR(FIND({"_binarized","_clean","_converted"}, A2363), LEN(A2363)+1))-1)</f>
        <v>hill_valley</v>
      </c>
    </row>
    <row r="2364" spans="1:61" x14ac:dyDescent="0.25">
      <c r="A2364" t="s">
        <v>181</v>
      </c>
      <c r="B2364" s="6">
        <v>3848</v>
      </c>
      <c r="C2364">
        <v>6</v>
      </c>
      <c r="D2364">
        <v>5</v>
      </c>
      <c r="E2364">
        <v>0</v>
      </c>
      <c r="F2364" s="1">
        <v>1</v>
      </c>
      <c r="G2364">
        <v>0</v>
      </c>
      <c r="H2364">
        <v>0</v>
      </c>
      <c r="I2364" s="1">
        <v>1000000</v>
      </c>
      <c r="J2364" s="1">
        <v>-9.8041717223352087E-2</v>
      </c>
      <c r="K2364" s="1">
        <v>9.5632441910347921E-2</v>
      </c>
      <c r="L2364" s="1">
        <v>300.7174</v>
      </c>
      <c r="M2364" s="1">
        <v>285.75819999999999</v>
      </c>
      <c r="N2364" s="2">
        <v>0.54900000000000004</v>
      </c>
      <c r="O2364" s="2">
        <v>0.999</v>
      </c>
      <c r="P2364" s="2">
        <v>0.997</v>
      </c>
      <c r="Q2364" s="2">
        <v>0.52100000000000002</v>
      </c>
      <c r="R2364" s="2">
        <v>0.998</v>
      </c>
      <c r="S2364" s="2">
        <v>0.99399999999999999</v>
      </c>
      <c r="T2364" s="2">
        <v>0.218</v>
      </c>
      <c r="U2364" s="2">
        <v>0.49199999999999999</v>
      </c>
      <c r="V2364" s="2">
        <v>0.496</v>
      </c>
      <c r="W2364" s="2">
        <v>0.25800000000000001</v>
      </c>
      <c r="X2364" s="2">
        <v>0.45400000000000001</v>
      </c>
      <c r="Y2364" s="2">
        <v>0.52200000000000002</v>
      </c>
      <c r="Z2364" s="2">
        <v>0.42699999999999999</v>
      </c>
      <c r="AA2364" s="2">
        <v>0.90600000000000003</v>
      </c>
      <c r="AB2364" s="2">
        <v>0.999</v>
      </c>
      <c r="AC2364" s="2">
        <v>0.85699999999999998</v>
      </c>
      <c r="AD2364" s="2">
        <v>0.35099999999999998</v>
      </c>
      <c r="AE2364" s="2">
        <v>0.77800000000000002</v>
      </c>
      <c r="AF2364" s="2">
        <v>1E-3</v>
      </c>
      <c r="AG2364" s="2">
        <v>1E-3</v>
      </c>
      <c r="AH2364" s="2">
        <v>0.8</v>
      </c>
      <c r="AI2364" s="2">
        <v>0</v>
      </c>
      <c r="AJ2364" s="2">
        <v>0</v>
      </c>
      <c r="AK2364">
        <v>156610</v>
      </c>
      <c r="AL2364">
        <v>16.14</v>
      </c>
      <c r="AM2364" t="s">
        <v>54</v>
      </c>
      <c r="AN2364" s="3">
        <v>0.49245402192086202</v>
      </c>
      <c r="AO2364" s="3">
        <v>2.2725943062219561E-2</v>
      </c>
      <c r="AP2364" s="3">
        <v>0.4924013916073976</v>
      </c>
      <c r="AQ2364" s="3">
        <v>2.271803141617142E-2</v>
      </c>
      <c r="AR2364" s="3">
        <v>0.49020731960139419</v>
      </c>
      <c r="AS2364" s="3">
        <v>2.644916031742009E-2</v>
      </c>
      <c r="AT2364" s="10">
        <v>8.8889598846435547E-2</v>
      </c>
      <c r="AU2364" s="1">
        <v>331.9609375</v>
      </c>
      <c r="AV2364" s="5">
        <v>43312.154064855298</v>
      </c>
      <c r="AW2364" s="9">
        <v>6.3469021320343018</v>
      </c>
      <c r="AX2364">
        <v>16</v>
      </c>
      <c r="AY2364" t="s">
        <v>50</v>
      </c>
      <c r="AZ2364" s="9">
        <f>AVERAGE(MainTable[[#This Row],[f1]:[f4]])</f>
        <v>0.90179999999999993</v>
      </c>
      <c r="BA2364" s="9">
        <f>AVERAGE(MainTable[[#This Row],[l1]:[l3]])</f>
        <v>0.40199999999999997</v>
      </c>
      <c r="BB2364" s="9">
        <f>AVERAGE(MainTable[[#This Row],[n1]:[lsc]])</f>
        <v>0.59433333333333338</v>
      </c>
      <c r="BC2364" s="9">
        <f>AVERAGE(MainTable[[#This Row],[density]:[clsCoef]])</f>
        <v>0.60399999999999998</v>
      </c>
      <c r="BD2364" s="9">
        <f>AVERAGE(MainTable[[#This Row],[t2]:[t4]])</f>
        <v>0.26733333333333337</v>
      </c>
      <c r="BE2364" s="9">
        <f>AVERAGE(MainTable[[#This Row],[c1]:[c2]])</f>
        <v>0</v>
      </c>
      <c r="BF2364" s="9">
        <f>AVERAGE(MainTable[[#This Row],[n3]], MainTable[[#This Row],[n1]], MainTable[[#This Row],[n4]])</f>
        <v>0.40233333333333338</v>
      </c>
      <c r="BG2364" s="9" t="str">
        <f>VLOOKUP(MainTable[[#This Row],[model]],ModelNames,4,FALSE)</f>
        <v>Tree Ensemble</v>
      </c>
      <c r="BH2364" s="9" cm="1">
        <f t="array" ref="BH2364">MEDIAN(IF($AM$2:$AM$2385=AM2364,$AN$2:$AN$2385))</f>
        <v>0.87316363636363636</v>
      </c>
      <c r="BI2364" s="9" t="str" cm="1">
        <f t="array" ref="BI2364">LEFT(A2364, MIN(IFERROR(FIND({"_binarized","_clean","_converted"}, A2364), LEN(A2364)+1))-1)</f>
        <v>pollen</v>
      </c>
    </row>
    <row r="2365" spans="1:61" x14ac:dyDescent="0.25">
      <c r="A2365" t="s">
        <v>181</v>
      </c>
      <c r="B2365" s="6">
        <v>3848</v>
      </c>
      <c r="C2365">
        <v>6</v>
      </c>
      <c r="D2365">
        <v>5</v>
      </c>
      <c r="E2365">
        <v>0</v>
      </c>
      <c r="F2365" s="1">
        <v>1</v>
      </c>
      <c r="G2365">
        <v>0</v>
      </c>
      <c r="H2365">
        <v>0</v>
      </c>
      <c r="I2365" s="1">
        <v>1000000</v>
      </c>
      <c r="J2365" s="1">
        <v>-9.8041717223352087E-2</v>
      </c>
      <c r="K2365" s="1">
        <v>9.5632441910347921E-2</v>
      </c>
      <c r="L2365" s="1">
        <v>300.7174</v>
      </c>
      <c r="M2365" s="1">
        <v>285.75819999999999</v>
      </c>
      <c r="N2365" s="2">
        <v>0.54900000000000004</v>
      </c>
      <c r="O2365" s="2">
        <v>0.999</v>
      </c>
      <c r="P2365" s="2">
        <v>0.997</v>
      </c>
      <c r="Q2365" s="2">
        <v>0.52100000000000002</v>
      </c>
      <c r="R2365" s="2">
        <v>0.998</v>
      </c>
      <c r="S2365" s="2">
        <v>0.99399999999999999</v>
      </c>
      <c r="T2365" s="2">
        <v>0.218</v>
      </c>
      <c r="U2365" s="2">
        <v>0.49199999999999999</v>
      </c>
      <c r="V2365" s="2">
        <v>0.496</v>
      </c>
      <c r="W2365" s="2">
        <v>0.25800000000000001</v>
      </c>
      <c r="X2365" s="2">
        <v>0.45400000000000001</v>
      </c>
      <c r="Y2365" s="2">
        <v>0.52200000000000002</v>
      </c>
      <c r="Z2365" s="2">
        <v>0.42699999999999999</v>
      </c>
      <c r="AA2365" s="2">
        <v>0.90600000000000003</v>
      </c>
      <c r="AB2365" s="2">
        <v>0.999</v>
      </c>
      <c r="AC2365" s="2">
        <v>0.85699999999999998</v>
      </c>
      <c r="AD2365" s="2">
        <v>0.35099999999999998</v>
      </c>
      <c r="AE2365" s="2">
        <v>0.77800000000000002</v>
      </c>
      <c r="AF2365" s="2">
        <v>1E-3</v>
      </c>
      <c r="AG2365" s="2">
        <v>1E-3</v>
      </c>
      <c r="AH2365" s="2">
        <v>0.8</v>
      </c>
      <c r="AI2365" s="2">
        <v>0</v>
      </c>
      <c r="AJ2365" s="2">
        <v>0</v>
      </c>
      <c r="AK2365">
        <v>156610</v>
      </c>
      <c r="AL2365">
        <v>16.14</v>
      </c>
      <c r="AM2365" t="s">
        <v>62</v>
      </c>
      <c r="AN2365" s="3">
        <v>0.49194467431138428</v>
      </c>
      <c r="AO2365" s="3">
        <v>1.011454972821337E-2</v>
      </c>
      <c r="AP2365" s="3">
        <v>0.49051802943891348</v>
      </c>
      <c r="AQ2365" s="3">
        <v>1.0965678847448189E-2</v>
      </c>
      <c r="AT2365" s="10">
        <v>2.2060871124267578E-3</v>
      </c>
      <c r="AU2365" s="1">
        <v>341.57421875</v>
      </c>
      <c r="AV2365" s="5">
        <v>1745171.339025181</v>
      </c>
      <c r="AW2365" s="9">
        <v>5.9203147888183587E-2</v>
      </c>
      <c r="AX2365">
        <v>6</v>
      </c>
      <c r="AY2365" t="s">
        <v>50</v>
      </c>
      <c r="AZ2365" s="9">
        <f>AVERAGE(MainTable[[#This Row],[f1]:[f4]])</f>
        <v>0.90179999999999993</v>
      </c>
      <c r="BA2365" s="9">
        <f>AVERAGE(MainTable[[#This Row],[l1]:[l3]])</f>
        <v>0.40199999999999997</v>
      </c>
      <c r="BB2365" s="9">
        <f>AVERAGE(MainTable[[#This Row],[n1]:[lsc]])</f>
        <v>0.59433333333333338</v>
      </c>
      <c r="BC2365" s="9">
        <f>AVERAGE(MainTable[[#This Row],[density]:[clsCoef]])</f>
        <v>0.60399999999999998</v>
      </c>
      <c r="BD2365" s="9">
        <f>AVERAGE(MainTable[[#This Row],[t2]:[t4]])</f>
        <v>0.26733333333333337</v>
      </c>
      <c r="BE2365" s="9">
        <f>AVERAGE(MainTable[[#This Row],[c1]:[c2]])</f>
        <v>0</v>
      </c>
      <c r="BF2365" s="9">
        <f>AVERAGE(MainTable[[#This Row],[n3]], MainTable[[#This Row],[n1]], MainTable[[#This Row],[n4]])</f>
        <v>0.40233333333333338</v>
      </c>
      <c r="BG2365" s="9" t="str">
        <f>VLOOKUP(MainTable[[#This Row],[model]],ModelNames,4,FALSE)</f>
        <v>Linear</v>
      </c>
      <c r="BH2365" s="9" cm="1">
        <f t="array" ref="BH2365">MEDIAN(IF($AM$2:$AM$2385=AM2365,$AN$2:$AN$2385))</f>
        <v>0.84909999999999997</v>
      </c>
      <c r="BI2365" s="9" t="str" cm="1">
        <f t="array" ref="BI2365">LEFT(A2365, MIN(IFERROR(FIND({"_binarized","_clean","_converted"}, A2365), LEN(A2365)+1))-1)</f>
        <v>pollen</v>
      </c>
    </row>
    <row r="2366" spans="1:61" x14ac:dyDescent="0.25">
      <c r="A2366" t="s">
        <v>181</v>
      </c>
      <c r="B2366" s="6">
        <v>3848</v>
      </c>
      <c r="C2366">
        <v>6</v>
      </c>
      <c r="D2366">
        <v>5</v>
      </c>
      <c r="E2366">
        <v>0</v>
      </c>
      <c r="F2366" s="1">
        <v>1</v>
      </c>
      <c r="G2366">
        <v>0</v>
      </c>
      <c r="H2366">
        <v>0</v>
      </c>
      <c r="I2366" s="1">
        <v>1000000</v>
      </c>
      <c r="J2366" s="1">
        <v>-9.8041717223352087E-2</v>
      </c>
      <c r="K2366" s="1">
        <v>9.5632441910347921E-2</v>
      </c>
      <c r="L2366" s="1">
        <v>300.7174</v>
      </c>
      <c r="M2366" s="1">
        <v>285.75819999999999</v>
      </c>
      <c r="N2366" s="2">
        <v>0.54900000000000004</v>
      </c>
      <c r="O2366" s="2">
        <v>0.999</v>
      </c>
      <c r="P2366" s="2">
        <v>0.997</v>
      </c>
      <c r="Q2366" s="2">
        <v>0.52100000000000002</v>
      </c>
      <c r="R2366" s="2">
        <v>0.998</v>
      </c>
      <c r="S2366" s="2">
        <v>0.99399999999999999</v>
      </c>
      <c r="T2366" s="2">
        <v>0.218</v>
      </c>
      <c r="U2366" s="2">
        <v>0.49199999999999999</v>
      </c>
      <c r="V2366" s="2">
        <v>0.496</v>
      </c>
      <c r="W2366" s="2">
        <v>0.25800000000000001</v>
      </c>
      <c r="X2366" s="2">
        <v>0.45400000000000001</v>
      </c>
      <c r="Y2366" s="2">
        <v>0.52200000000000002</v>
      </c>
      <c r="Z2366" s="2">
        <v>0.42699999999999999</v>
      </c>
      <c r="AA2366" s="2">
        <v>0.90600000000000003</v>
      </c>
      <c r="AB2366" s="2">
        <v>0.999</v>
      </c>
      <c r="AC2366" s="2">
        <v>0.85699999999999998</v>
      </c>
      <c r="AD2366" s="2">
        <v>0.35099999999999998</v>
      </c>
      <c r="AE2366" s="2">
        <v>0.77800000000000002</v>
      </c>
      <c r="AF2366" s="2">
        <v>1E-3</v>
      </c>
      <c r="AG2366" s="2">
        <v>1E-3</v>
      </c>
      <c r="AH2366" s="2">
        <v>0.8</v>
      </c>
      <c r="AI2366" s="2">
        <v>0</v>
      </c>
      <c r="AJ2366" s="2">
        <v>0</v>
      </c>
      <c r="AK2366">
        <v>156610</v>
      </c>
      <c r="AL2366">
        <v>16.14</v>
      </c>
      <c r="AM2366" t="s">
        <v>61</v>
      </c>
      <c r="AN2366" s="3">
        <v>0.48934862276864882</v>
      </c>
      <c r="AO2366" s="3">
        <v>1.2767233517753111E-2</v>
      </c>
      <c r="AP2366" s="3">
        <v>0.47992275377338611</v>
      </c>
      <c r="AQ2366" s="3">
        <v>1.8563871423784729E-2</v>
      </c>
      <c r="AR2366" s="3">
        <v>0.48878892238713673</v>
      </c>
      <c r="AS2366" s="3">
        <v>1.2067931040138501E-2</v>
      </c>
      <c r="AT2366" s="10">
        <v>2.1545886993408199E-3</v>
      </c>
      <c r="AU2366" s="1">
        <v>340.4765625</v>
      </c>
      <c r="AV2366" s="5">
        <v>1786883.965917893</v>
      </c>
      <c r="AW2366" s="9">
        <v>2.4525165557861332E-2</v>
      </c>
      <c r="AX2366">
        <v>4</v>
      </c>
      <c r="AY2366" t="s">
        <v>50</v>
      </c>
      <c r="AZ2366" s="9">
        <f>AVERAGE(MainTable[[#This Row],[f1]:[f4]])</f>
        <v>0.90179999999999993</v>
      </c>
      <c r="BA2366" s="9">
        <f>AVERAGE(MainTable[[#This Row],[l1]:[l3]])</f>
        <v>0.40199999999999997</v>
      </c>
      <c r="BB2366" s="9">
        <f>AVERAGE(MainTable[[#This Row],[n1]:[lsc]])</f>
        <v>0.59433333333333338</v>
      </c>
      <c r="BC2366" s="9">
        <f>AVERAGE(MainTable[[#This Row],[density]:[clsCoef]])</f>
        <v>0.60399999999999998</v>
      </c>
      <c r="BD2366" s="9">
        <f>AVERAGE(MainTable[[#This Row],[t2]:[t4]])</f>
        <v>0.26733333333333337</v>
      </c>
      <c r="BE2366" s="9">
        <f>AVERAGE(MainTable[[#This Row],[c1]:[c2]])</f>
        <v>0</v>
      </c>
      <c r="BF2366" s="9">
        <f>AVERAGE(MainTable[[#This Row],[n3]], MainTable[[#This Row],[n1]], MainTable[[#This Row],[n4]])</f>
        <v>0.40233333333333338</v>
      </c>
      <c r="BG2366" s="9" t="str">
        <f>VLOOKUP(MainTable[[#This Row],[model]],ModelNames,4,FALSE)</f>
        <v>Discriminant</v>
      </c>
      <c r="BH2366" s="9" cm="1">
        <f t="array" ref="BH2366">MEDIAN(IF($AM$2:$AM$2385=AM2366,$AN$2:$AN$2385))</f>
        <v>0.82848361206198695</v>
      </c>
      <c r="BI2366" s="9" t="str" cm="1">
        <f t="array" ref="BI2366">LEFT(A2366, MIN(IFERROR(FIND({"_binarized","_clean","_converted"}, A2366), LEN(A2366)+1))-1)</f>
        <v>pollen</v>
      </c>
    </row>
    <row r="2367" spans="1:61" x14ac:dyDescent="0.25">
      <c r="A2367" t="s">
        <v>181</v>
      </c>
      <c r="B2367" s="6">
        <v>3848</v>
      </c>
      <c r="C2367">
        <v>6</v>
      </c>
      <c r="D2367">
        <v>5</v>
      </c>
      <c r="E2367">
        <v>0</v>
      </c>
      <c r="F2367" s="1">
        <v>1</v>
      </c>
      <c r="G2367">
        <v>0</v>
      </c>
      <c r="H2367">
        <v>0</v>
      </c>
      <c r="I2367" s="1">
        <v>1000000</v>
      </c>
      <c r="J2367" s="1">
        <v>-9.8041717223352087E-2</v>
      </c>
      <c r="K2367" s="1">
        <v>9.5632441910347921E-2</v>
      </c>
      <c r="L2367" s="1">
        <v>300.7174</v>
      </c>
      <c r="M2367" s="1">
        <v>285.75819999999999</v>
      </c>
      <c r="N2367" s="2">
        <v>0.54900000000000004</v>
      </c>
      <c r="O2367" s="2">
        <v>0.999</v>
      </c>
      <c r="P2367" s="2">
        <v>0.997</v>
      </c>
      <c r="Q2367" s="2">
        <v>0.52100000000000002</v>
      </c>
      <c r="R2367" s="2">
        <v>0.998</v>
      </c>
      <c r="S2367" s="2">
        <v>0.99399999999999999</v>
      </c>
      <c r="T2367" s="2">
        <v>0.218</v>
      </c>
      <c r="U2367" s="2">
        <v>0.49199999999999999</v>
      </c>
      <c r="V2367" s="2">
        <v>0.496</v>
      </c>
      <c r="W2367" s="2">
        <v>0.25800000000000001</v>
      </c>
      <c r="X2367" s="2">
        <v>0.45400000000000001</v>
      </c>
      <c r="Y2367" s="2">
        <v>0.52200000000000002</v>
      </c>
      <c r="Z2367" s="2">
        <v>0.42699999999999999</v>
      </c>
      <c r="AA2367" s="2">
        <v>0.90600000000000003</v>
      </c>
      <c r="AB2367" s="2">
        <v>0.999</v>
      </c>
      <c r="AC2367" s="2">
        <v>0.85699999999999998</v>
      </c>
      <c r="AD2367" s="2">
        <v>0.35099999999999998</v>
      </c>
      <c r="AE2367" s="2">
        <v>0.77800000000000002</v>
      </c>
      <c r="AF2367" s="2">
        <v>1E-3</v>
      </c>
      <c r="AG2367" s="2">
        <v>1E-3</v>
      </c>
      <c r="AH2367" s="2">
        <v>0.8</v>
      </c>
      <c r="AI2367" s="2">
        <v>0</v>
      </c>
      <c r="AJ2367" s="2">
        <v>0</v>
      </c>
      <c r="AK2367">
        <v>156610</v>
      </c>
      <c r="AL2367">
        <v>16.14</v>
      </c>
      <c r="AM2367" t="s">
        <v>52</v>
      </c>
      <c r="AN2367" s="3">
        <v>0.48934119196797993</v>
      </c>
      <c r="AO2367" s="3">
        <v>1.0546786674980961E-2</v>
      </c>
      <c r="AP2367" s="3">
        <v>0.48904663628648148</v>
      </c>
      <c r="AQ2367" s="3">
        <v>1.043426207674464E-2</v>
      </c>
      <c r="AR2367" s="3">
        <v>0.49346712838027768</v>
      </c>
      <c r="AS2367" s="3">
        <v>1.2763324191016129E-2</v>
      </c>
      <c r="AT2367" s="10">
        <v>0.19174098968505859</v>
      </c>
      <c r="AU2367" s="1">
        <v>365.3984375</v>
      </c>
      <c r="AV2367" s="5">
        <v>20079.1703762652</v>
      </c>
      <c r="AW2367" s="9">
        <v>3.272228479385376</v>
      </c>
      <c r="AX2367">
        <v>24</v>
      </c>
      <c r="AY2367" t="s">
        <v>50</v>
      </c>
      <c r="AZ2367" s="9">
        <f>AVERAGE(MainTable[[#This Row],[f1]:[f4]])</f>
        <v>0.90179999999999993</v>
      </c>
      <c r="BA2367" s="9">
        <f>AVERAGE(MainTable[[#This Row],[l1]:[l3]])</f>
        <v>0.40199999999999997</v>
      </c>
      <c r="BB2367" s="9">
        <f>AVERAGE(MainTable[[#This Row],[n1]:[lsc]])</f>
        <v>0.59433333333333338</v>
      </c>
      <c r="BC2367" s="9">
        <f>AVERAGE(MainTable[[#This Row],[density]:[clsCoef]])</f>
        <v>0.60399999999999998</v>
      </c>
      <c r="BD2367" s="9">
        <f>AVERAGE(MainTable[[#This Row],[t2]:[t4]])</f>
        <v>0.26733333333333337</v>
      </c>
      <c r="BE2367" s="9">
        <f>AVERAGE(MainTable[[#This Row],[c1]:[c2]])</f>
        <v>0</v>
      </c>
      <c r="BF2367" s="9">
        <f>AVERAGE(MainTable[[#This Row],[n3]], MainTable[[#This Row],[n1]], MainTable[[#This Row],[n4]])</f>
        <v>0.40233333333333338</v>
      </c>
      <c r="BG2367" s="9" t="str">
        <f>VLOOKUP(MainTable[[#This Row],[model]],ModelNames,4,FALSE)</f>
        <v>Tree Ensemble</v>
      </c>
      <c r="BH2367" s="9" cm="1">
        <f t="array" ref="BH2367">MEDIAN(IF($AM$2:$AM$2385=AM2367,$AN$2:$AN$2385))</f>
        <v>0.87140340575455077</v>
      </c>
      <c r="BI2367" s="9" t="str" cm="1">
        <f t="array" ref="BI2367">LEFT(A2367, MIN(IFERROR(FIND({"_binarized","_clean","_converted"}, A2367), LEN(A2367)+1))-1)</f>
        <v>pollen</v>
      </c>
    </row>
    <row r="2368" spans="1:61" x14ac:dyDescent="0.25">
      <c r="A2368" t="s">
        <v>181</v>
      </c>
      <c r="B2368" s="6">
        <v>3848</v>
      </c>
      <c r="C2368">
        <v>6</v>
      </c>
      <c r="D2368">
        <v>5</v>
      </c>
      <c r="E2368">
        <v>0</v>
      </c>
      <c r="F2368" s="1">
        <v>1</v>
      </c>
      <c r="G2368">
        <v>0</v>
      </c>
      <c r="H2368">
        <v>0</v>
      </c>
      <c r="I2368" s="1">
        <v>1000000</v>
      </c>
      <c r="J2368" s="1">
        <v>-9.8041717223352087E-2</v>
      </c>
      <c r="K2368" s="1">
        <v>9.5632441910347921E-2</v>
      </c>
      <c r="L2368" s="1">
        <v>300.7174</v>
      </c>
      <c r="M2368" s="1">
        <v>285.75819999999999</v>
      </c>
      <c r="N2368" s="2">
        <v>0.54900000000000004</v>
      </c>
      <c r="O2368" s="2">
        <v>0.999</v>
      </c>
      <c r="P2368" s="2">
        <v>0.997</v>
      </c>
      <c r="Q2368" s="2">
        <v>0.52100000000000002</v>
      </c>
      <c r="R2368" s="2">
        <v>0.998</v>
      </c>
      <c r="S2368" s="2">
        <v>0.99399999999999999</v>
      </c>
      <c r="T2368" s="2">
        <v>0.218</v>
      </c>
      <c r="U2368" s="2">
        <v>0.49199999999999999</v>
      </c>
      <c r="V2368" s="2">
        <v>0.496</v>
      </c>
      <c r="W2368" s="2">
        <v>0.25800000000000001</v>
      </c>
      <c r="X2368" s="2">
        <v>0.45400000000000001</v>
      </c>
      <c r="Y2368" s="2">
        <v>0.52200000000000002</v>
      </c>
      <c r="Z2368" s="2">
        <v>0.42699999999999999</v>
      </c>
      <c r="AA2368" s="2">
        <v>0.90600000000000003</v>
      </c>
      <c r="AB2368" s="2">
        <v>0.999</v>
      </c>
      <c r="AC2368" s="2">
        <v>0.85699999999999998</v>
      </c>
      <c r="AD2368" s="2">
        <v>0.35099999999999998</v>
      </c>
      <c r="AE2368" s="2">
        <v>0.77800000000000002</v>
      </c>
      <c r="AF2368" s="2">
        <v>1E-3</v>
      </c>
      <c r="AG2368" s="2">
        <v>1E-3</v>
      </c>
      <c r="AH2368" s="2">
        <v>0.8</v>
      </c>
      <c r="AI2368" s="2">
        <v>0</v>
      </c>
      <c r="AJ2368" s="2">
        <v>0</v>
      </c>
      <c r="AK2368">
        <v>156610</v>
      </c>
      <c r="AL2368">
        <v>16.14</v>
      </c>
      <c r="AM2368" t="s">
        <v>55</v>
      </c>
      <c r="AN2368" s="3">
        <v>0.48544947899954399</v>
      </c>
      <c r="AO2368" s="3">
        <v>1.460304681991105E-2</v>
      </c>
      <c r="AP2368" s="20">
        <v>0.48528021640978108</v>
      </c>
      <c r="AQ2368" s="3">
        <v>1.446301973441517E-2</v>
      </c>
      <c r="AR2368" s="3">
        <v>0.48209633791533141</v>
      </c>
      <c r="AS2368" s="3">
        <v>9.4718547194365312E-3</v>
      </c>
      <c r="AT2368" s="10">
        <v>5.6009292602539063E-3</v>
      </c>
      <c r="AU2368" s="1">
        <v>340.234375</v>
      </c>
      <c r="AV2368" s="5">
        <v>687385.93563766393</v>
      </c>
      <c r="AW2368" s="9">
        <v>0.77227973937988281</v>
      </c>
      <c r="AX2368">
        <v>16</v>
      </c>
      <c r="AY2368" t="s">
        <v>50</v>
      </c>
      <c r="AZ2368" s="9">
        <f>AVERAGE(MainTable[[#This Row],[f1]:[f4]])</f>
        <v>0.90179999999999993</v>
      </c>
      <c r="BA2368" s="9">
        <f>AVERAGE(MainTable[[#This Row],[l1]:[l3]])</f>
        <v>0.40199999999999997</v>
      </c>
      <c r="BB2368" s="9">
        <f>AVERAGE(MainTable[[#This Row],[n1]:[lsc]])</f>
        <v>0.59433333333333338</v>
      </c>
      <c r="BC2368" s="9">
        <f>AVERAGE(MainTable[[#This Row],[density]:[clsCoef]])</f>
        <v>0.60399999999999998</v>
      </c>
      <c r="BD2368" s="9">
        <f>AVERAGE(MainTable[[#This Row],[t2]:[t4]])</f>
        <v>0.26733333333333337</v>
      </c>
      <c r="BE2368" s="9">
        <f>AVERAGE(MainTable[[#This Row],[c1]:[c2]])</f>
        <v>0</v>
      </c>
      <c r="BF2368" s="9">
        <f>AVERAGE(MainTable[[#This Row],[n3]], MainTable[[#This Row],[n1]], MainTable[[#This Row],[n4]])</f>
        <v>0.40233333333333338</v>
      </c>
      <c r="BG2368" s="9" t="str">
        <f>VLOOKUP(MainTable[[#This Row],[model]],ModelNames,4,FALSE)</f>
        <v>Tree Ensemble</v>
      </c>
      <c r="BH2368" s="9" cm="1">
        <f t="array" ref="BH2368">MEDIAN(IF($AM$2:$AM$2385=AM2368,$AN$2:$AN$2385))</f>
        <v>0.88267425723439863</v>
      </c>
      <c r="BI2368" s="9" t="str" cm="1">
        <f t="array" ref="BI2368">LEFT(A2368, MIN(IFERROR(FIND({"_binarized","_clean","_converted"}, A2368), LEN(A2368)+1))-1)</f>
        <v>pollen</v>
      </c>
    </row>
    <row r="2369" spans="1:61" x14ac:dyDescent="0.25">
      <c r="A2369" t="s">
        <v>172</v>
      </c>
      <c r="B2369" s="6">
        <v>32</v>
      </c>
      <c r="C2369">
        <v>6</v>
      </c>
      <c r="D2369">
        <v>5</v>
      </c>
      <c r="E2369">
        <v>0</v>
      </c>
      <c r="F2369" s="1">
        <v>1</v>
      </c>
      <c r="G2369">
        <v>0</v>
      </c>
      <c r="H2369">
        <v>0</v>
      </c>
      <c r="I2369" s="1">
        <v>1000000</v>
      </c>
      <c r="J2369" s="1">
        <v>-2</v>
      </c>
      <c r="K2369" s="1">
        <v>0</v>
      </c>
      <c r="L2369" s="1">
        <v>1000000</v>
      </c>
      <c r="M2369" s="1">
        <v>38.0535</v>
      </c>
      <c r="N2369" s="2">
        <v>0.68330000000000002</v>
      </c>
      <c r="O2369" s="2">
        <v>1</v>
      </c>
      <c r="P2369" s="2">
        <v>1</v>
      </c>
      <c r="Q2369" s="2">
        <v>1</v>
      </c>
      <c r="R2369" s="2">
        <v>1</v>
      </c>
      <c r="S2369" s="2">
        <v>1</v>
      </c>
      <c r="T2369" s="2">
        <v>0.68330000000000002</v>
      </c>
      <c r="U2369" s="2">
        <v>0.5</v>
      </c>
      <c r="V2369" s="2">
        <v>0.5</v>
      </c>
      <c r="W2369" s="2">
        <v>0.48399999999999999</v>
      </c>
      <c r="X2369" s="2">
        <v>0.58599999999999997</v>
      </c>
      <c r="Y2369" s="2">
        <v>1</v>
      </c>
      <c r="Z2369" s="2">
        <v>1</v>
      </c>
      <c r="AA2369" s="2">
        <v>1</v>
      </c>
      <c r="AB2369" s="2">
        <v>0.96899999999999997</v>
      </c>
      <c r="AC2369" s="2">
        <v>1</v>
      </c>
      <c r="AD2369" s="2">
        <v>1</v>
      </c>
      <c r="AE2369" s="2">
        <v>0</v>
      </c>
      <c r="AF2369" s="2">
        <v>0.156</v>
      </c>
      <c r="AG2369" s="2">
        <v>0.156</v>
      </c>
      <c r="AH2369" s="2">
        <v>1</v>
      </c>
      <c r="AI2369" s="2">
        <v>0</v>
      </c>
      <c r="AJ2369" s="2">
        <v>0</v>
      </c>
      <c r="AK2369">
        <v>454</v>
      </c>
      <c r="AL2369">
        <v>0.04</v>
      </c>
      <c r="AM2369" t="s">
        <v>58</v>
      </c>
      <c r="AN2369" s="3">
        <v>0.47142857142857142</v>
      </c>
      <c r="AO2369" s="3">
        <v>3.499271061118827E-2</v>
      </c>
      <c r="AP2369" s="3">
        <v>0.30285714285714282</v>
      </c>
      <c r="AQ2369" s="3">
        <v>3.7325557985267467E-2</v>
      </c>
      <c r="AR2369" s="3">
        <v>0.5</v>
      </c>
      <c r="AS2369" s="3">
        <v>0</v>
      </c>
      <c r="AT2369" s="10">
        <v>5.3207874298095703E-3</v>
      </c>
      <c r="AU2369" s="1">
        <v>301.546875</v>
      </c>
      <c r="AV2369" s="5">
        <v>6577.9737419904113</v>
      </c>
      <c r="AW2369" s="9">
        <v>7.1420192718505859E-2</v>
      </c>
      <c r="AX2369">
        <v>2</v>
      </c>
      <c r="AY2369" t="s">
        <v>50</v>
      </c>
      <c r="AZ2369" s="9">
        <f>AVERAGE(MainTable[[#This Row],[f1]:[f4]])</f>
        <v>1</v>
      </c>
      <c r="BA2369" s="9">
        <f>AVERAGE(MainTable[[#This Row],[l1]:[l3]])</f>
        <v>0.56110000000000004</v>
      </c>
      <c r="BB2369" s="9">
        <f>AVERAGE(MainTable[[#This Row],[n1]:[lsc]])</f>
        <v>0.83983333333333343</v>
      </c>
      <c r="BC2369" s="9">
        <f>AVERAGE(MainTable[[#This Row],[density]:[clsCoef]])</f>
        <v>1</v>
      </c>
      <c r="BD2369" s="9">
        <f>AVERAGE(MainTable[[#This Row],[t2]:[t4]])</f>
        <v>0.43733333333333335</v>
      </c>
      <c r="BE2369" s="9">
        <f>AVERAGE(MainTable[[#This Row],[c1]:[c2]])</f>
        <v>0</v>
      </c>
      <c r="BF2369" s="9">
        <f>AVERAGE(MainTable[[#This Row],[n3]], MainTable[[#This Row],[n1]], MainTable[[#This Row],[n4]])</f>
        <v>0.82799999999999996</v>
      </c>
      <c r="BG2369" s="9" t="str">
        <f>VLOOKUP(MainTable[[#This Row],[model]],ModelNames,4,FALSE)</f>
        <v>Tree Ensemble</v>
      </c>
      <c r="BH2369" s="9" cm="1">
        <f t="array" ref="BH2369">MEDIAN(IF($AM$2:$AM$2385=AM2369,$AN$2:$AN$2385))</f>
        <v>0.86973139609339412</v>
      </c>
      <c r="BI2369" s="9" t="str" cm="1">
        <f t="array" ref="BI2369">LEFT(A2369, MIN(IFERROR(FIND({"_binarized","_clean","_converted"}, A2369), LEN(A2369)+1))-1)</f>
        <v>parity5</v>
      </c>
    </row>
    <row r="2370" spans="1:61" x14ac:dyDescent="0.25">
      <c r="A2370" t="s">
        <v>69</v>
      </c>
      <c r="B2370" s="6">
        <v>50</v>
      </c>
      <c r="C2370">
        <v>5</v>
      </c>
      <c r="D2370">
        <v>2</v>
      </c>
      <c r="E2370">
        <v>2</v>
      </c>
      <c r="F2370" s="1">
        <v>1</v>
      </c>
      <c r="G2370">
        <v>0</v>
      </c>
      <c r="H2370">
        <v>0</v>
      </c>
      <c r="I2370" s="1">
        <v>1000000</v>
      </c>
      <c r="J2370" s="1">
        <v>4.0165774971014416</v>
      </c>
      <c r="K2370" s="1">
        <v>2.1140468542441688</v>
      </c>
      <c r="L2370" s="1">
        <v>14.636699999999999</v>
      </c>
      <c r="M2370" s="1">
        <v>14.636699999999999</v>
      </c>
      <c r="N2370" s="2">
        <v>0.41199999999999998</v>
      </c>
      <c r="O2370" s="2">
        <v>0.74299999999999999</v>
      </c>
      <c r="P2370" s="2">
        <v>0.54200000000000004</v>
      </c>
      <c r="Q2370" s="2">
        <v>0.183</v>
      </c>
      <c r="R2370" s="2">
        <v>0.76</v>
      </c>
      <c r="S2370" s="2">
        <v>0.66</v>
      </c>
      <c r="T2370" s="2">
        <v>8.7999999999999995E-2</v>
      </c>
      <c r="U2370" s="2">
        <v>0.34</v>
      </c>
      <c r="V2370" s="2">
        <v>0.26</v>
      </c>
      <c r="W2370" s="2">
        <v>0.22</v>
      </c>
      <c r="X2370" s="2">
        <v>0.32800000000000001</v>
      </c>
      <c r="Y2370" s="2">
        <v>0.5</v>
      </c>
      <c r="Z2370" s="2">
        <v>0.22</v>
      </c>
      <c r="AA2370" s="2">
        <v>0.62</v>
      </c>
      <c r="AB2370" s="2">
        <v>0.95499999999999996</v>
      </c>
      <c r="AC2370" s="2">
        <v>0.753</v>
      </c>
      <c r="AD2370" s="2">
        <v>0.20399999999999999</v>
      </c>
      <c r="AE2370" s="2">
        <v>0.61499999999999999</v>
      </c>
      <c r="AF2370" s="2">
        <v>0.04</v>
      </c>
      <c r="AG2370" s="2">
        <v>0.04</v>
      </c>
      <c r="AH2370" s="2">
        <v>1</v>
      </c>
      <c r="AI2370" s="2">
        <v>0</v>
      </c>
      <c r="AJ2370" s="2">
        <v>0</v>
      </c>
      <c r="AK2370">
        <v>2187</v>
      </c>
      <c r="AL2370">
        <v>0.9</v>
      </c>
      <c r="AM2370" t="s">
        <v>64</v>
      </c>
      <c r="AN2370" s="3">
        <v>0.4</v>
      </c>
      <c r="AO2370" s="3">
        <v>0.1095445115010332</v>
      </c>
      <c r="AP2370" s="3">
        <v>0.3814063714063714</v>
      </c>
      <c r="AQ2370" s="3">
        <v>0.11998807070436721</v>
      </c>
      <c r="AR2370" s="3">
        <v>0.35199999999999998</v>
      </c>
      <c r="AS2370" s="3">
        <v>0.1795995545651492</v>
      </c>
      <c r="AT2370" s="10">
        <v>1.7466545104980471E-3</v>
      </c>
      <c r="AU2370" s="1">
        <v>246.30078125</v>
      </c>
      <c r="AV2370" s="5">
        <v>28626.153426153429</v>
      </c>
      <c r="AW2370" s="9">
        <v>3.2232284545898438E-2</v>
      </c>
      <c r="AX2370">
        <v>2</v>
      </c>
      <c r="AY2370" t="s">
        <v>50</v>
      </c>
      <c r="AZ2370" s="9">
        <f>AVERAGE(MainTable[[#This Row],[f1]:[f4]])</f>
        <v>0.57760000000000011</v>
      </c>
      <c r="BA2370" s="9">
        <f>AVERAGE(MainTable[[#This Row],[l1]:[l3]])</f>
        <v>0.22933333333333336</v>
      </c>
      <c r="BB2370" s="9">
        <f>AVERAGE(MainTable[[#This Row],[n1]:[lsc]])</f>
        <v>0.47383333333333333</v>
      </c>
      <c r="BC2370" s="9">
        <f>AVERAGE(MainTable[[#This Row],[density]:[clsCoef]])</f>
        <v>0.47849999999999998</v>
      </c>
      <c r="BD2370" s="9">
        <f>AVERAGE(MainTable[[#This Row],[t2]:[t4]])</f>
        <v>0.36000000000000004</v>
      </c>
      <c r="BE2370" s="9">
        <f>AVERAGE(MainTable[[#This Row],[c1]:[c2]])</f>
        <v>0</v>
      </c>
      <c r="BF2370" s="9">
        <f>AVERAGE(MainTable[[#This Row],[n3]], MainTable[[#This Row],[n1]], MainTable[[#This Row],[n4]])</f>
        <v>0.3133333333333333</v>
      </c>
      <c r="BG2370" s="9" t="str">
        <f>VLOOKUP(MainTable[[#This Row],[model]],ModelNames,4,FALSE)</f>
        <v>Discriminant</v>
      </c>
      <c r="BH2370" s="9" cm="1">
        <f t="array" ref="BH2370">MEDIAN(IF($AM$2:$AM$2385=AM2370,$AN$2:$AN$2385))</f>
        <v>0.83860904466088915</v>
      </c>
      <c r="BI2370" s="9" t="str" cm="1">
        <f t="array" ref="BI2370">LEFT(A2370, MIN(IFERROR(FIND({"_binarized","_clean","_converted"}, A2370), LEN(A2370)+1))-1)</f>
        <v>analcatdata_aids</v>
      </c>
    </row>
    <row r="2371" spans="1:61" x14ac:dyDescent="0.25">
      <c r="A2371" t="s">
        <v>172</v>
      </c>
      <c r="B2371" s="6">
        <v>32</v>
      </c>
      <c r="C2371">
        <v>6</v>
      </c>
      <c r="D2371">
        <v>5</v>
      </c>
      <c r="E2371">
        <v>0</v>
      </c>
      <c r="F2371" s="1">
        <v>1</v>
      </c>
      <c r="G2371">
        <v>0</v>
      </c>
      <c r="H2371">
        <v>0</v>
      </c>
      <c r="I2371" s="1">
        <v>1000000</v>
      </c>
      <c r="J2371" s="1">
        <v>-2</v>
      </c>
      <c r="K2371" s="1">
        <v>0</v>
      </c>
      <c r="L2371" s="1">
        <v>1000000</v>
      </c>
      <c r="M2371" s="1">
        <v>38.0535</v>
      </c>
      <c r="N2371" s="2">
        <v>0.68330000000000002</v>
      </c>
      <c r="O2371" s="2">
        <v>1</v>
      </c>
      <c r="P2371" s="2">
        <v>1</v>
      </c>
      <c r="Q2371" s="2">
        <v>1</v>
      </c>
      <c r="R2371" s="2">
        <v>1</v>
      </c>
      <c r="S2371" s="2">
        <v>1</v>
      </c>
      <c r="T2371" s="2">
        <v>0.68330000000000002</v>
      </c>
      <c r="U2371" s="2">
        <v>0.5</v>
      </c>
      <c r="V2371" s="2">
        <v>0.5</v>
      </c>
      <c r="W2371" s="2">
        <v>0.48399999999999999</v>
      </c>
      <c r="X2371" s="2">
        <v>0.58599999999999997</v>
      </c>
      <c r="Y2371" s="2">
        <v>1</v>
      </c>
      <c r="Z2371" s="2">
        <v>1</v>
      </c>
      <c r="AA2371" s="2">
        <v>1</v>
      </c>
      <c r="AB2371" s="2">
        <v>0.96899999999999997</v>
      </c>
      <c r="AC2371" s="2">
        <v>1</v>
      </c>
      <c r="AD2371" s="2">
        <v>1</v>
      </c>
      <c r="AE2371" s="2">
        <v>0</v>
      </c>
      <c r="AF2371" s="2">
        <v>0.156</v>
      </c>
      <c r="AG2371" s="2">
        <v>0.156</v>
      </c>
      <c r="AH2371" s="2">
        <v>1</v>
      </c>
      <c r="AI2371" s="2">
        <v>0</v>
      </c>
      <c r="AJ2371" s="2">
        <v>0</v>
      </c>
      <c r="AK2371">
        <v>454</v>
      </c>
      <c r="AL2371">
        <v>0.04</v>
      </c>
      <c r="AM2371" t="s">
        <v>49</v>
      </c>
      <c r="AN2371" s="3">
        <v>0.37619047619047619</v>
      </c>
      <c r="AO2371" s="3">
        <v>0.2778276599202823</v>
      </c>
      <c r="AP2371" s="3">
        <v>0.37142857142857139</v>
      </c>
      <c r="AQ2371" s="3">
        <v>0.28155705712560919</v>
      </c>
      <c r="AR2371" s="3">
        <v>0.23333333333333331</v>
      </c>
      <c r="AS2371" s="3">
        <v>0.2119864892037657</v>
      </c>
      <c r="AT2371" s="10">
        <v>1.631736755371094E-3</v>
      </c>
      <c r="AU2371" s="1">
        <v>303.703125</v>
      </c>
      <c r="AV2371" s="5">
        <v>21449.538281706609</v>
      </c>
      <c r="AW2371" s="9">
        <v>0.45775246620178223</v>
      </c>
      <c r="AX2371">
        <v>16</v>
      </c>
      <c r="AY2371" t="s">
        <v>50</v>
      </c>
      <c r="AZ2371" s="9">
        <f>AVERAGE(MainTable[[#This Row],[f1]:[f4]])</f>
        <v>1</v>
      </c>
      <c r="BA2371" s="9">
        <f>AVERAGE(MainTable[[#This Row],[l1]:[l3]])</f>
        <v>0.56110000000000004</v>
      </c>
      <c r="BB2371" s="9">
        <f>AVERAGE(MainTable[[#This Row],[n1]:[lsc]])</f>
        <v>0.83983333333333343</v>
      </c>
      <c r="BC2371" s="9">
        <f>AVERAGE(MainTable[[#This Row],[density]:[clsCoef]])</f>
        <v>1</v>
      </c>
      <c r="BD2371" s="9">
        <f>AVERAGE(MainTable[[#This Row],[t2]:[t4]])</f>
        <v>0.43733333333333335</v>
      </c>
      <c r="BE2371" s="9">
        <f>AVERAGE(MainTable[[#This Row],[c1]:[c2]])</f>
        <v>0</v>
      </c>
      <c r="BF2371" s="9">
        <f>AVERAGE(MainTable[[#This Row],[n3]], MainTable[[#This Row],[n1]], MainTable[[#This Row],[n4]])</f>
        <v>0.82799999999999996</v>
      </c>
      <c r="BG2371" s="9" t="str">
        <f>VLOOKUP(MainTable[[#This Row],[model]],ModelNames,4,FALSE)</f>
        <v>Neural</v>
      </c>
      <c r="BH2371" s="9" cm="1">
        <f t="array" ref="BH2371">MEDIAN(IF($AM$2:$AM$2385=AM2371,$AN$2:$AN$2385))</f>
        <v>0.87620447459485384</v>
      </c>
      <c r="BI2371" s="9" t="str" cm="1">
        <f t="array" ref="BI2371">LEFT(A2371, MIN(IFERROR(FIND({"_binarized","_clean","_converted"}, A2371), LEN(A2371)+1))-1)</f>
        <v>parity5</v>
      </c>
    </row>
    <row r="2372" spans="1:61" x14ac:dyDescent="0.25">
      <c r="A2372" t="s">
        <v>69</v>
      </c>
      <c r="B2372" s="6">
        <v>50</v>
      </c>
      <c r="C2372">
        <v>5</v>
      </c>
      <c r="D2372">
        <v>2</v>
      </c>
      <c r="E2372">
        <v>2</v>
      </c>
      <c r="F2372" s="1">
        <v>1</v>
      </c>
      <c r="G2372">
        <v>0</v>
      </c>
      <c r="H2372">
        <v>0</v>
      </c>
      <c r="I2372" s="1">
        <v>1000000</v>
      </c>
      <c r="J2372" s="1">
        <v>4.0165774971014416</v>
      </c>
      <c r="K2372" s="1">
        <v>2.1140468542441688</v>
      </c>
      <c r="L2372" s="1">
        <v>14.636699999999999</v>
      </c>
      <c r="M2372" s="1">
        <v>14.636699999999999</v>
      </c>
      <c r="N2372" s="2">
        <v>0.41199999999999998</v>
      </c>
      <c r="O2372" s="2">
        <v>0.74299999999999999</v>
      </c>
      <c r="P2372" s="2">
        <v>0.54200000000000004</v>
      </c>
      <c r="Q2372" s="2">
        <v>0.183</v>
      </c>
      <c r="R2372" s="2">
        <v>0.76</v>
      </c>
      <c r="S2372" s="2">
        <v>0.66</v>
      </c>
      <c r="T2372" s="2">
        <v>8.7999999999999995E-2</v>
      </c>
      <c r="U2372" s="2">
        <v>0.34</v>
      </c>
      <c r="V2372" s="2">
        <v>0.26</v>
      </c>
      <c r="W2372" s="2">
        <v>0.22</v>
      </c>
      <c r="X2372" s="2">
        <v>0.32800000000000001</v>
      </c>
      <c r="Y2372" s="2">
        <v>0.5</v>
      </c>
      <c r="Z2372" s="2">
        <v>0.22</v>
      </c>
      <c r="AA2372" s="2">
        <v>0.62</v>
      </c>
      <c r="AB2372" s="2">
        <v>0.95499999999999996</v>
      </c>
      <c r="AC2372" s="2">
        <v>0.753</v>
      </c>
      <c r="AD2372" s="2">
        <v>0.20399999999999999</v>
      </c>
      <c r="AE2372" s="2">
        <v>0.61499999999999999</v>
      </c>
      <c r="AF2372" s="2">
        <v>0.04</v>
      </c>
      <c r="AG2372" s="2">
        <v>0.04</v>
      </c>
      <c r="AH2372" s="2">
        <v>1</v>
      </c>
      <c r="AI2372" s="2">
        <v>0</v>
      </c>
      <c r="AJ2372" s="2">
        <v>0</v>
      </c>
      <c r="AK2372">
        <v>2187</v>
      </c>
      <c r="AL2372">
        <v>0.9</v>
      </c>
      <c r="AM2372" t="s">
        <v>59</v>
      </c>
      <c r="AN2372" s="3">
        <v>0.36</v>
      </c>
      <c r="AO2372" s="3">
        <v>0.08</v>
      </c>
      <c r="AP2372" s="3">
        <v>0.34231546231546228</v>
      </c>
      <c r="AQ2372" s="3">
        <v>9.3749883233474079E-2</v>
      </c>
      <c r="AR2372" s="3">
        <v>0.25600000000000001</v>
      </c>
      <c r="AS2372" s="3">
        <v>0.10613199329137279</v>
      </c>
      <c r="AT2372" s="10">
        <v>2.4554729461669922E-3</v>
      </c>
      <c r="AU2372" s="1">
        <v>235.265625</v>
      </c>
      <c r="AV2372" s="5">
        <v>20362.675987959999</v>
      </c>
      <c r="AW2372" s="9">
        <v>0.15702056884765619</v>
      </c>
      <c r="AX2372">
        <v>1</v>
      </c>
      <c r="AY2372" t="s">
        <v>50</v>
      </c>
      <c r="AZ2372" s="9">
        <f>AVERAGE(MainTable[[#This Row],[f1]:[f4]])</f>
        <v>0.57760000000000011</v>
      </c>
      <c r="BA2372" s="9">
        <f>AVERAGE(MainTable[[#This Row],[l1]:[l3]])</f>
        <v>0.22933333333333336</v>
      </c>
      <c r="BB2372" s="9">
        <f>AVERAGE(MainTable[[#This Row],[n1]:[lsc]])</f>
        <v>0.47383333333333333</v>
      </c>
      <c r="BC2372" s="9">
        <f>AVERAGE(MainTable[[#This Row],[density]:[clsCoef]])</f>
        <v>0.47849999999999998</v>
      </c>
      <c r="BD2372" s="9">
        <f>AVERAGE(MainTable[[#This Row],[t2]:[t4]])</f>
        <v>0.36000000000000004</v>
      </c>
      <c r="BE2372" s="9">
        <f>AVERAGE(MainTable[[#This Row],[c1]:[c2]])</f>
        <v>0</v>
      </c>
      <c r="BF2372" s="9">
        <f>AVERAGE(MainTable[[#This Row],[n3]], MainTable[[#This Row],[n1]], MainTable[[#This Row],[n4]])</f>
        <v>0.3133333333333333</v>
      </c>
      <c r="BG2372" s="9" t="str">
        <f>VLOOKUP(MainTable[[#This Row],[model]],ModelNames,4,FALSE)</f>
        <v>Tree Ensemble</v>
      </c>
      <c r="BH2372" s="9" cm="1">
        <f t="array" ref="BH2372">MEDIAN(IF($AM$2:$AM$2385=AM2372,$AN$2:$AN$2385))</f>
        <v>0.86949265687583444</v>
      </c>
      <c r="BI2372" s="9" t="str" cm="1">
        <f t="array" ref="BI2372">LEFT(A2372, MIN(IFERROR(FIND({"_binarized","_clean","_converted"}, A2372), LEN(A2372)+1))-1)</f>
        <v>analcatdata_aids</v>
      </c>
    </row>
    <row r="2373" spans="1:61" x14ac:dyDescent="0.25">
      <c r="A2373" t="s">
        <v>172</v>
      </c>
      <c r="B2373" s="6">
        <v>32</v>
      </c>
      <c r="C2373">
        <v>6</v>
      </c>
      <c r="D2373">
        <v>5</v>
      </c>
      <c r="E2373">
        <v>0</v>
      </c>
      <c r="F2373" s="1">
        <v>1</v>
      </c>
      <c r="G2373">
        <v>0</v>
      </c>
      <c r="H2373">
        <v>0</v>
      </c>
      <c r="I2373" s="1">
        <v>1000000</v>
      </c>
      <c r="J2373" s="1">
        <v>-2</v>
      </c>
      <c r="K2373" s="1">
        <v>0</v>
      </c>
      <c r="L2373" s="1">
        <v>1000000</v>
      </c>
      <c r="M2373" s="1">
        <v>38.0535</v>
      </c>
      <c r="N2373" s="2">
        <v>0.68330000000000002</v>
      </c>
      <c r="O2373" s="2">
        <v>1</v>
      </c>
      <c r="P2373" s="2">
        <v>1</v>
      </c>
      <c r="Q2373" s="2">
        <v>1</v>
      </c>
      <c r="R2373" s="2">
        <v>1</v>
      </c>
      <c r="S2373" s="2">
        <v>1</v>
      </c>
      <c r="T2373" s="2">
        <v>0.68330000000000002</v>
      </c>
      <c r="U2373" s="2">
        <v>0.5</v>
      </c>
      <c r="V2373" s="2">
        <v>0.5</v>
      </c>
      <c r="W2373" s="2">
        <v>0.48399999999999999</v>
      </c>
      <c r="X2373" s="2">
        <v>0.58599999999999997</v>
      </c>
      <c r="Y2373" s="2">
        <v>1</v>
      </c>
      <c r="Z2373" s="2">
        <v>1</v>
      </c>
      <c r="AA2373" s="2">
        <v>1</v>
      </c>
      <c r="AB2373" s="2">
        <v>0.96899999999999997</v>
      </c>
      <c r="AC2373" s="2">
        <v>1</v>
      </c>
      <c r="AD2373" s="2">
        <v>1</v>
      </c>
      <c r="AE2373" s="2">
        <v>0</v>
      </c>
      <c r="AF2373" s="2">
        <v>0.156</v>
      </c>
      <c r="AG2373" s="2">
        <v>0.156</v>
      </c>
      <c r="AH2373" s="2">
        <v>1</v>
      </c>
      <c r="AI2373" s="2">
        <v>0</v>
      </c>
      <c r="AJ2373" s="2">
        <v>0</v>
      </c>
      <c r="AK2373">
        <v>454</v>
      </c>
      <c r="AL2373">
        <v>0.04</v>
      </c>
      <c r="AM2373" t="s">
        <v>60</v>
      </c>
      <c r="AN2373" s="3">
        <v>0.33809523809523812</v>
      </c>
      <c r="AO2373" s="3">
        <v>0.13162166629604999</v>
      </c>
      <c r="AP2373" s="3">
        <v>0.30650793650793651</v>
      </c>
      <c r="AQ2373" s="3">
        <v>0.13704618874060129</v>
      </c>
      <c r="AR2373" s="3">
        <v>0.21666666666666659</v>
      </c>
      <c r="AS2373" s="3">
        <v>0.14948471163415231</v>
      </c>
      <c r="AT2373" s="10">
        <v>1.454591751098633E-3</v>
      </c>
      <c r="AU2373" s="1">
        <v>305.46484375</v>
      </c>
      <c r="AV2373" s="5">
        <v>24061.73414194394</v>
      </c>
      <c r="AW2373" s="9">
        <v>6.0593366622924798E-2</v>
      </c>
      <c r="AX2373">
        <v>16</v>
      </c>
      <c r="AY2373" t="s">
        <v>50</v>
      </c>
      <c r="AZ2373" s="9">
        <f>AVERAGE(MainTable[[#This Row],[f1]:[f4]])</f>
        <v>1</v>
      </c>
      <c r="BA2373" s="9">
        <f>AVERAGE(MainTable[[#This Row],[l1]:[l3]])</f>
        <v>0.56110000000000004</v>
      </c>
      <c r="BB2373" s="9">
        <f>AVERAGE(MainTable[[#This Row],[n1]:[lsc]])</f>
        <v>0.83983333333333343</v>
      </c>
      <c r="BC2373" s="9">
        <f>AVERAGE(MainTable[[#This Row],[density]:[clsCoef]])</f>
        <v>1</v>
      </c>
      <c r="BD2373" s="9">
        <f>AVERAGE(MainTable[[#This Row],[t2]:[t4]])</f>
        <v>0.43733333333333335</v>
      </c>
      <c r="BE2373" s="9">
        <f>AVERAGE(MainTable[[#This Row],[c1]:[c2]])</f>
        <v>0</v>
      </c>
      <c r="BF2373" s="9">
        <f>AVERAGE(MainTable[[#This Row],[n3]], MainTable[[#This Row],[n1]], MainTable[[#This Row],[n4]])</f>
        <v>0.82799999999999996</v>
      </c>
      <c r="BG2373" s="9" t="str">
        <f>VLOOKUP(MainTable[[#This Row],[model]],ModelNames,4,FALSE)</f>
        <v>Linear</v>
      </c>
      <c r="BH2373" s="9" cm="1">
        <f t="array" ref="BH2373">MEDIAN(IF($AM$2:$AM$2385=AM2373,$AN$2:$AN$2385))</f>
        <v>0.84154689776823377</v>
      </c>
      <c r="BI2373" s="9" t="str" cm="1">
        <f t="array" ref="BI2373">LEFT(A2373, MIN(IFERROR(FIND({"_binarized","_clean","_converted"}, A2373), LEN(A2373)+1))-1)</f>
        <v>parity5</v>
      </c>
    </row>
    <row r="2374" spans="1:61" x14ac:dyDescent="0.25">
      <c r="A2374" t="s">
        <v>69</v>
      </c>
      <c r="B2374" s="6">
        <v>50</v>
      </c>
      <c r="C2374">
        <v>5</v>
      </c>
      <c r="D2374">
        <v>2</v>
      </c>
      <c r="E2374">
        <v>2</v>
      </c>
      <c r="F2374" s="1">
        <v>1</v>
      </c>
      <c r="G2374">
        <v>0</v>
      </c>
      <c r="H2374">
        <v>0</v>
      </c>
      <c r="I2374" s="1">
        <v>1000000</v>
      </c>
      <c r="J2374" s="1">
        <v>4.0165774971014416</v>
      </c>
      <c r="K2374" s="1">
        <v>2.1140468542441688</v>
      </c>
      <c r="L2374" s="1">
        <v>14.636699999999999</v>
      </c>
      <c r="M2374" s="1">
        <v>14.636699999999999</v>
      </c>
      <c r="N2374" s="2">
        <v>0.41199999999999998</v>
      </c>
      <c r="O2374" s="2">
        <v>0.74299999999999999</v>
      </c>
      <c r="P2374" s="2">
        <v>0.54200000000000004</v>
      </c>
      <c r="Q2374" s="2">
        <v>0.183</v>
      </c>
      <c r="R2374" s="2">
        <v>0.76</v>
      </c>
      <c r="S2374" s="2">
        <v>0.66</v>
      </c>
      <c r="T2374" s="2">
        <v>8.7999999999999995E-2</v>
      </c>
      <c r="U2374" s="2">
        <v>0.34</v>
      </c>
      <c r="V2374" s="2">
        <v>0.26</v>
      </c>
      <c r="W2374" s="2">
        <v>0.22</v>
      </c>
      <c r="X2374" s="2">
        <v>0.32800000000000001</v>
      </c>
      <c r="Y2374" s="2">
        <v>0.5</v>
      </c>
      <c r="Z2374" s="2">
        <v>0.22</v>
      </c>
      <c r="AA2374" s="2">
        <v>0.62</v>
      </c>
      <c r="AB2374" s="2">
        <v>0.95499999999999996</v>
      </c>
      <c r="AC2374" s="2">
        <v>0.753</v>
      </c>
      <c r="AD2374" s="2">
        <v>0.20399999999999999</v>
      </c>
      <c r="AE2374" s="2">
        <v>0.61499999999999999</v>
      </c>
      <c r="AF2374" s="2">
        <v>0.04</v>
      </c>
      <c r="AG2374" s="2">
        <v>0.04</v>
      </c>
      <c r="AH2374" s="2">
        <v>1</v>
      </c>
      <c r="AI2374" s="2">
        <v>0</v>
      </c>
      <c r="AJ2374" s="2">
        <v>0</v>
      </c>
      <c r="AK2374">
        <v>2187</v>
      </c>
      <c r="AL2374">
        <v>0.9</v>
      </c>
      <c r="AM2374" t="s">
        <v>52</v>
      </c>
      <c r="AN2374" s="3">
        <v>0.3</v>
      </c>
      <c r="AO2374" s="3">
        <v>0.1414213562373095</v>
      </c>
      <c r="AP2374" s="3">
        <v>0.28909090909090912</v>
      </c>
      <c r="AQ2374" s="3">
        <v>0.14761913507365459</v>
      </c>
      <c r="AR2374" s="3">
        <v>0.23200000000000001</v>
      </c>
      <c r="AS2374" s="3">
        <v>0.1417603611733548</v>
      </c>
      <c r="AT2374" s="10">
        <v>0.14353609085083011</v>
      </c>
      <c r="AU2374" s="1">
        <v>229.89453125</v>
      </c>
      <c r="AV2374" s="5">
        <v>348.34444566253728</v>
      </c>
      <c r="AW2374" s="9">
        <v>1.6913771629333501</v>
      </c>
      <c r="AX2374">
        <v>24</v>
      </c>
      <c r="AY2374" t="s">
        <v>50</v>
      </c>
      <c r="AZ2374" s="9">
        <f>AVERAGE(MainTable[[#This Row],[f1]:[f4]])</f>
        <v>0.57760000000000011</v>
      </c>
      <c r="BA2374" s="9">
        <f>AVERAGE(MainTable[[#This Row],[l1]:[l3]])</f>
        <v>0.22933333333333336</v>
      </c>
      <c r="BB2374" s="9">
        <f>AVERAGE(MainTable[[#This Row],[n1]:[lsc]])</f>
        <v>0.47383333333333333</v>
      </c>
      <c r="BC2374" s="9">
        <f>AVERAGE(MainTable[[#This Row],[density]:[clsCoef]])</f>
        <v>0.47849999999999998</v>
      </c>
      <c r="BD2374" s="9">
        <f>AVERAGE(MainTable[[#This Row],[t2]:[t4]])</f>
        <v>0.36000000000000004</v>
      </c>
      <c r="BE2374" s="9">
        <f>AVERAGE(MainTable[[#This Row],[c1]:[c2]])</f>
        <v>0</v>
      </c>
      <c r="BF2374" s="9">
        <f>AVERAGE(MainTable[[#This Row],[n3]], MainTable[[#This Row],[n1]], MainTable[[#This Row],[n4]])</f>
        <v>0.3133333333333333</v>
      </c>
      <c r="BG2374" s="9" t="str">
        <f>VLOOKUP(MainTable[[#This Row],[model]],ModelNames,4,FALSE)</f>
        <v>Tree Ensemble</v>
      </c>
      <c r="BH2374" s="9" cm="1">
        <f t="array" ref="BH2374">MEDIAN(IF($AM$2:$AM$2385=AM2374,$AN$2:$AN$2385))</f>
        <v>0.87140340575455077</v>
      </c>
      <c r="BI2374" s="9" t="str" cm="1">
        <f t="array" ref="BI2374">LEFT(A2374, MIN(IFERROR(FIND({"_binarized","_clean","_converted"}, A2374), LEN(A2374)+1))-1)</f>
        <v>analcatdata_aids</v>
      </c>
    </row>
    <row r="2375" spans="1:61" x14ac:dyDescent="0.25">
      <c r="A2375" t="s">
        <v>172</v>
      </c>
      <c r="B2375" s="6">
        <v>32</v>
      </c>
      <c r="C2375">
        <v>6</v>
      </c>
      <c r="D2375">
        <v>5</v>
      </c>
      <c r="E2375">
        <v>0</v>
      </c>
      <c r="F2375" s="1">
        <v>1</v>
      </c>
      <c r="G2375">
        <v>0</v>
      </c>
      <c r="H2375">
        <v>0</v>
      </c>
      <c r="I2375" s="1">
        <v>1000000</v>
      </c>
      <c r="J2375" s="1">
        <v>-2</v>
      </c>
      <c r="K2375" s="1">
        <v>0</v>
      </c>
      <c r="L2375" s="1">
        <v>1000000</v>
      </c>
      <c r="M2375" s="1">
        <v>38.0535</v>
      </c>
      <c r="N2375" s="2">
        <v>0.68330000000000002</v>
      </c>
      <c r="O2375" s="2">
        <v>1</v>
      </c>
      <c r="P2375" s="2">
        <v>1</v>
      </c>
      <c r="Q2375" s="2">
        <v>1</v>
      </c>
      <c r="R2375" s="2">
        <v>1</v>
      </c>
      <c r="S2375" s="2">
        <v>1</v>
      </c>
      <c r="T2375" s="2">
        <v>0.68330000000000002</v>
      </c>
      <c r="U2375" s="2">
        <v>0.5</v>
      </c>
      <c r="V2375" s="2">
        <v>0.5</v>
      </c>
      <c r="W2375" s="2">
        <v>0.48399999999999999</v>
      </c>
      <c r="X2375" s="2">
        <v>0.58599999999999997</v>
      </c>
      <c r="Y2375" s="2">
        <v>1</v>
      </c>
      <c r="Z2375" s="2">
        <v>1</v>
      </c>
      <c r="AA2375" s="2">
        <v>1</v>
      </c>
      <c r="AB2375" s="2">
        <v>0.96899999999999997</v>
      </c>
      <c r="AC2375" s="2">
        <v>1</v>
      </c>
      <c r="AD2375" s="2">
        <v>1</v>
      </c>
      <c r="AE2375" s="2">
        <v>0</v>
      </c>
      <c r="AF2375" s="2">
        <v>0.156</v>
      </c>
      <c r="AG2375" s="2">
        <v>0.156</v>
      </c>
      <c r="AH2375" s="2">
        <v>1</v>
      </c>
      <c r="AI2375" s="2">
        <v>0</v>
      </c>
      <c r="AJ2375" s="2">
        <v>0</v>
      </c>
      <c r="AK2375">
        <v>454</v>
      </c>
      <c r="AL2375">
        <v>0.04</v>
      </c>
      <c r="AM2375" t="s">
        <v>63</v>
      </c>
      <c r="AN2375" s="3">
        <v>0.18095238095238089</v>
      </c>
      <c r="AO2375" s="3">
        <v>0.1049781318335648</v>
      </c>
      <c r="AP2375" s="3">
        <v>0.1650793650793651</v>
      </c>
      <c r="AQ2375" s="3">
        <v>0.1006904858866902</v>
      </c>
      <c r="AR2375" s="3">
        <v>0.05</v>
      </c>
      <c r="AS2375" s="3">
        <v>6.666666666666668E-2</v>
      </c>
      <c r="AT2375" s="10">
        <v>1.537561416625977E-3</v>
      </c>
      <c r="AU2375" s="1">
        <v>299.8984375</v>
      </c>
      <c r="AV2375" s="5">
        <v>22763.318343929292</v>
      </c>
      <c r="AW2375" s="9">
        <v>2.3965358734130859E-2</v>
      </c>
      <c r="AX2375">
        <v>4</v>
      </c>
      <c r="AY2375" t="s">
        <v>50</v>
      </c>
      <c r="AZ2375" s="9">
        <f>AVERAGE(MainTable[[#This Row],[f1]:[f4]])</f>
        <v>1</v>
      </c>
      <c r="BA2375" s="9">
        <f>AVERAGE(MainTable[[#This Row],[l1]:[l3]])</f>
        <v>0.56110000000000004</v>
      </c>
      <c r="BB2375" s="9">
        <f>AVERAGE(MainTable[[#This Row],[n1]:[lsc]])</f>
        <v>0.83983333333333343</v>
      </c>
      <c r="BC2375" s="9">
        <f>AVERAGE(MainTable[[#This Row],[density]:[clsCoef]])</f>
        <v>1</v>
      </c>
      <c r="BD2375" s="9">
        <f>AVERAGE(MainTable[[#This Row],[t2]:[t4]])</f>
        <v>0.43733333333333335</v>
      </c>
      <c r="BE2375" s="9">
        <f>AVERAGE(MainTable[[#This Row],[c1]:[c2]])</f>
        <v>0</v>
      </c>
      <c r="BF2375" s="9">
        <f>AVERAGE(MainTable[[#This Row],[n3]], MainTable[[#This Row],[n1]], MainTable[[#This Row],[n4]])</f>
        <v>0.82799999999999996</v>
      </c>
      <c r="BG2375" s="9" t="str">
        <f>VLOOKUP(MainTable[[#This Row],[model]],ModelNames,4,FALSE)</f>
        <v>Probabilistic</v>
      </c>
      <c r="BH2375" s="9" cm="1">
        <f t="array" ref="BH2375">MEDIAN(IF($AM$2:$AM$2385=AM2375,$AN$2:$AN$2385))</f>
        <v>0.73750000000000004</v>
      </c>
      <c r="BI2375" s="9" t="str" cm="1">
        <f t="array" ref="BI2375">LEFT(A2375, MIN(IFERROR(FIND({"_binarized","_clean","_converted"}, A2375), LEN(A2375)+1))-1)</f>
        <v>parity5</v>
      </c>
    </row>
    <row r="2376" spans="1:61" x14ac:dyDescent="0.25">
      <c r="A2376" t="s">
        <v>172</v>
      </c>
      <c r="B2376" s="6">
        <v>32</v>
      </c>
      <c r="C2376">
        <v>6</v>
      </c>
      <c r="D2376">
        <v>5</v>
      </c>
      <c r="E2376">
        <v>0</v>
      </c>
      <c r="F2376" s="1">
        <v>1</v>
      </c>
      <c r="G2376">
        <v>0</v>
      </c>
      <c r="H2376">
        <v>0</v>
      </c>
      <c r="I2376" s="1">
        <v>1000000</v>
      </c>
      <c r="J2376" s="1">
        <v>-2</v>
      </c>
      <c r="K2376" s="1">
        <v>0</v>
      </c>
      <c r="L2376" s="1">
        <v>1000000</v>
      </c>
      <c r="M2376" s="1">
        <v>38.0535</v>
      </c>
      <c r="N2376" s="2">
        <v>0.68330000000000002</v>
      </c>
      <c r="O2376" s="2">
        <v>1</v>
      </c>
      <c r="P2376" s="2">
        <v>1</v>
      </c>
      <c r="Q2376" s="2">
        <v>1</v>
      </c>
      <c r="R2376" s="2">
        <v>1</v>
      </c>
      <c r="S2376" s="2">
        <v>1</v>
      </c>
      <c r="T2376" s="2">
        <v>0.68330000000000002</v>
      </c>
      <c r="U2376" s="2">
        <v>0.5</v>
      </c>
      <c r="V2376" s="2">
        <v>0.5</v>
      </c>
      <c r="W2376" s="2">
        <v>0.48399999999999999</v>
      </c>
      <c r="X2376" s="2">
        <v>0.58599999999999997</v>
      </c>
      <c r="Y2376" s="2">
        <v>1</v>
      </c>
      <c r="Z2376" s="2">
        <v>1</v>
      </c>
      <c r="AA2376" s="2">
        <v>1</v>
      </c>
      <c r="AB2376" s="2">
        <v>0.96899999999999997</v>
      </c>
      <c r="AC2376" s="2">
        <v>1</v>
      </c>
      <c r="AD2376" s="2">
        <v>1</v>
      </c>
      <c r="AE2376" s="2">
        <v>0</v>
      </c>
      <c r="AF2376" s="2">
        <v>0.156</v>
      </c>
      <c r="AG2376" s="2">
        <v>0.156</v>
      </c>
      <c r="AH2376" s="2">
        <v>1</v>
      </c>
      <c r="AI2376" s="2">
        <v>0</v>
      </c>
      <c r="AJ2376" s="2">
        <v>0</v>
      </c>
      <c r="AK2376">
        <v>454</v>
      </c>
      <c r="AL2376">
        <v>0.04</v>
      </c>
      <c r="AM2376" t="s">
        <v>64</v>
      </c>
      <c r="AN2376" s="3">
        <v>0.18095238095238089</v>
      </c>
      <c r="AO2376" s="3">
        <v>0.1049781318335648</v>
      </c>
      <c r="AP2376" s="3">
        <v>0.1650793650793651</v>
      </c>
      <c r="AQ2376" s="3">
        <v>0.1006904858866902</v>
      </c>
      <c r="AR2376" s="3">
        <v>0.05</v>
      </c>
      <c r="AS2376" s="3">
        <v>6.666666666666668E-2</v>
      </c>
      <c r="AT2376" s="10">
        <v>1.4860630035400391E-3</v>
      </c>
      <c r="AU2376" s="1">
        <v>301.16015625</v>
      </c>
      <c r="AV2376" s="5">
        <v>23552.164286860261</v>
      </c>
      <c r="AW2376" s="9">
        <v>1.408267021179199E-2</v>
      </c>
      <c r="AX2376">
        <v>2</v>
      </c>
      <c r="AY2376" t="s">
        <v>50</v>
      </c>
      <c r="AZ2376" s="9">
        <f>AVERAGE(MainTable[[#This Row],[f1]:[f4]])</f>
        <v>1</v>
      </c>
      <c r="BA2376" s="9">
        <f>AVERAGE(MainTable[[#This Row],[l1]:[l3]])</f>
        <v>0.56110000000000004</v>
      </c>
      <c r="BB2376" s="9">
        <f>AVERAGE(MainTable[[#This Row],[n1]:[lsc]])</f>
        <v>0.83983333333333343</v>
      </c>
      <c r="BC2376" s="9">
        <f>AVERAGE(MainTable[[#This Row],[density]:[clsCoef]])</f>
        <v>1</v>
      </c>
      <c r="BD2376" s="9">
        <f>AVERAGE(MainTable[[#This Row],[t2]:[t4]])</f>
        <v>0.43733333333333335</v>
      </c>
      <c r="BE2376" s="9">
        <f>AVERAGE(MainTable[[#This Row],[c1]:[c2]])</f>
        <v>0</v>
      </c>
      <c r="BF2376" s="9">
        <f>AVERAGE(MainTable[[#This Row],[n3]], MainTable[[#This Row],[n1]], MainTable[[#This Row],[n4]])</f>
        <v>0.82799999999999996</v>
      </c>
      <c r="BG2376" s="9" t="str">
        <f>VLOOKUP(MainTable[[#This Row],[model]],ModelNames,4,FALSE)</f>
        <v>Discriminant</v>
      </c>
      <c r="BH2376" s="9" cm="1">
        <f t="array" ref="BH2376">MEDIAN(IF($AM$2:$AM$2385=AM2376,$AN$2:$AN$2385))</f>
        <v>0.83860904466088915</v>
      </c>
      <c r="BI2376" s="9" t="str" cm="1">
        <f t="array" ref="BI2376">LEFT(A2376, MIN(IFERROR(FIND({"_binarized","_clean","_converted"}, A2376), LEN(A2376)+1))-1)</f>
        <v>parity5</v>
      </c>
    </row>
    <row r="2377" spans="1:61" x14ac:dyDescent="0.25">
      <c r="A2377" t="s">
        <v>172</v>
      </c>
      <c r="B2377" s="6">
        <v>32</v>
      </c>
      <c r="C2377">
        <v>6</v>
      </c>
      <c r="D2377">
        <v>5</v>
      </c>
      <c r="E2377">
        <v>0</v>
      </c>
      <c r="F2377" s="1">
        <v>1</v>
      </c>
      <c r="G2377">
        <v>0</v>
      </c>
      <c r="H2377">
        <v>0</v>
      </c>
      <c r="I2377" s="1">
        <v>1000000</v>
      </c>
      <c r="J2377" s="1">
        <v>-2</v>
      </c>
      <c r="K2377" s="1">
        <v>0</v>
      </c>
      <c r="L2377" s="1">
        <v>1000000</v>
      </c>
      <c r="M2377" s="1">
        <v>38.0535</v>
      </c>
      <c r="N2377" s="2">
        <v>0.68330000000000002</v>
      </c>
      <c r="O2377" s="2">
        <v>1</v>
      </c>
      <c r="P2377" s="2">
        <v>1</v>
      </c>
      <c r="Q2377" s="2">
        <v>1</v>
      </c>
      <c r="R2377" s="2">
        <v>1</v>
      </c>
      <c r="S2377" s="2">
        <v>1</v>
      </c>
      <c r="T2377" s="2">
        <v>0.68330000000000002</v>
      </c>
      <c r="U2377" s="2">
        <v>0.5</v>
      </c>
      <c r="V2377" s="2">
        <v>0.5</v>
      </c>
      <c r="W2377" s="2">
        <v>0.48399999999999999</v>
      </c>
      <c r="X2377" s="2">
        <v>0.58599999999999997</v>
      </c>
      <c r="Y2377" s="2">
        <v>1</v>
      </c>
      <c r="Z2377" s="2">
        <v>1</v>
      </c>
      <c r="AA2377" s="2">
        <v>1</v>
      </c>
      <c r="AB2377" s="2">
        <v>0.96899999999999997</v>
      </c>
      <c r="AC2377" s="2">
        <v>1</v>
      </c>
      <c r="AD2377" s="2">
        <v>1</v>
      </c>
      <c r="AE2377" s="2">
        <v>0</v>
      </c>
      <c r="AF2377" s="2">
        <v>0.156</v>
      </c>
      <c r="AG2377" s="2">
        <v>0.156</v>
      </c>
      <c r="AH2377" s="2">
        <v>1</v>
      </c>
      <c r="AI2377" s="2">
        <v>0</v>
      </c>
      <c r="AJ2377" s="2">
        <v>0</v>
      </c>
      <c r="AK2377">
        <v>454</v>
      </c>
      <c r="AL2377">
        <v>0.04</v>
      </c>
      <c r="AM2377" t="s">
        <v>51</v>
      </c>
      <c r="AN2377" s="3">
        <v>0.1714285714285714</v>
      </c>
      <c r="AO2377" s="3">
        <v>0.20995626366712949</v>
      </c>
      <c r="AP2377" s="3">
        <v>0.1028571428571428</v>
      </c>
      <c r="AQ2377" s="3">
        <v>0.1259737582002777</v>
      </c>
      <c r="AT2377" s="10">
        <v>1.8267631530761721E-3</v>
      </c>
      <c r="AU2377" s="1">
        <v>301.12890625</v>
      </c>
      <c r="AV2377" s="5">
        <v>19159.57191333855</v>
      </c>
      <c r="AW2377" s="9">
        <v>4.9276351928710938E-2</v>
      </c>
      <c r="AX2377">
        <v>12</v>
      </c>
      <c r="AY2377" t="s">
        <v>50</v>
      </c>
      <c r="AZ2377" s="9">
        <f>AVERAGE(MainTable[[#This Row],[f1]:[f4]])</f>
        <v>1</v>
      </c>
      <c r="BA2377" s="9">
        <f>AVERAGE(MainTable[[#This Row],[l1]:[l3]])</f>
        <v>0.56110000000000004</v>
      </c>
      <c r="BB2377" s="9">
        <f>AVERAGE(MainTable[[#This Row],[n1]:[lsc]])</f>
        <v>0.83983333333333343</v>
      </c>
      <c r="BC2377" s="9">
        <f>AVERAGE(MainTable[[#This Row],[density]:[clsCoef]])</f>
        <v>1</v>
      </c>
      <c r="BD2377" s="9">
        <f>AVERAGE(MainTable[[#This Row],[t2]:[t4]])</f>
        <v>0.43733333333333335</v>
      </c>
      <c r="BE2377" s="9">
        <f>AVERAGE(MainTable[[#This Row],[c1]:[c2]])</f>
        <v>0</v>
      </c>
      <c r="BF2377" s="9">
        <f>AVERAGE(MainTable[[#This Row],[n3]], MainTable[[#This Row],[n1]], MainTable[[#This Row],[n4]])</f>
        <v>0.82799999999999996</v>
      </c>
      <c r="BG2377" s="9" t="str">
        <f>VLOOKUP(MainTable[[#This Row],[model]],ModelNames,4,FALSE)</f>
        <v>Kernel/SVM</v>
      </c>
      <c r="BH2377" s="9" cm="1">
        <f t="array" ref="BH2377">MEDIAN(IF($AM$2:$AM$2385=AM2377,$AN$2:$AN$2385))</f>
        <v>0.87225452196382425</v>
      </c>
      <c r="BI2377" s="9" t="str" cm="1">
        <f t="array" ref="BI2377">LEFT(A2377, MIN(IFERROR(FIND({"_binarized","_clean","_converted"}, A2377), LEN(A2377)+1))-1)</f>
        <v>parity5</v>
      </c>
    </row>
    <row r="2378" spans="1:61" x14ac:dyDescent="0.25">
      <c r="A2378" t="s">
        <v>172</v>
      </c>
      <c r="B2378" s="6">
        <v>32</v>
      </c>
      <c r="C2378">
        <v>6</v>
      </c>
      <c r="D2378">
        <v>5</v>
      </c>
      <c r="E2378">
        <v>0</v>
      </c>
      <c r="F2378" s="1">
        <v>1</v>
      </c>
      <c r="G2378">
        <v>0</v>
      </c>
      <c r="H2378">
        <v>0</v>
      </c>
      <c r="I2378" s="1">
        <v>1000000</v>
      </c>
      <c r="J2378" s="1">
        <v>-2</v>
      </c>
      <c r="K2378" s="1">
        <v>0</v>
      </c>
      <c r="L2378" s="1">
        <v>1000000</v>
      </c>
      <c r="M2378" s="1">
        <v>38.0535</v>
      </c>
      <c r="N2378" s="2">
        <v>0.68330000000000002</v>
      </c>
      <c r="O2378" s="2">
        <v>1</v>
      </c>
      <c r="P2378" s="2">
        <v>1</v>
      </c>
      <c r="Q2378" s="2">
        <v>1</v>
      </c>
      <c r="R2378" s="2">
        <v>1</v>
      </c>
      <c r="S2378" s="2">
        <v>1</v>
      </c>
      <c r="T2378" s="2">
        <v>0.68330000000000002</v>
      </c>
      <c r="U2378" s="2">
        <v>0.5</v>
      </c>
      <c r="V2378" s="2">
        <v>0.5</v>
      </c>
      <c r="W2378" s="2">
        <v>0.48399999999999999</v>
      </c>
      <c r="X2378" s="2">
        <v>0.58599999999999997</v>
      </c>
      <c r="Y2378" s="2">
        <v>1</v>
      </c>
      <c r="Z2378" s="2">
        <v>1</v>
      </c>
      <c r="AA2378" s="2">
        <v>1</v>
      </c>
      <c r="AB2378" s="2">
        <v>0.96899999999999997</v>
      </c>
      <c r="AC2378" s="2">
        <v>1</v>
      </c>
      <c r="AD2378" s="2">
        <v>1</v>
      </c>
      <c r="AE2378" s="2">
        <v>0</v>
      </c>
      <c r="AF2378" s="2">
        <v>0.156</v>
      </c>
      <c r="AG2378" s="2">
        <v>0.156</v>
      </c>
      <c r="AH2378" s="2">
        <v>1</v>
      </c>
      <c r="AI2378" s="2">
        <v>0</v>
      </c>
      <c r="AJ2378" s="2">
        <v>0</v>
      </c>
      <c r="AK2378">
        <v>454</v>
      </c>
      <c r="AL2378">
        <v>0.04</v>
      </c>
      <c r="AM2378" t="s">
        <v>62</v>
      </c>
      <c r="AN2378" s="3">
        <v>0.15238095238095239</v>
      </c>
      <c r="AO2378" s="3">
        <v>9.1100602236709474E-2</v>
      </c>
      <c r="AP2378" s="3">
        <v>0.14285714285714279</v>
      </c>
      <c r="AQ2378" s="3">
        <v>9.0350790290525118E-2</v>
      </c>
      <c r="AT2378" s="10">
        <v>1.5785694122314451E-3</v>
      </c>
      <c r="AU2378" s="1">
        <v>301.72265625</v>
      </c>
      <c r="AV2378" s="5">
        <v>22171.97402205105</v>
      </c>
      <c r="AW2378" s="9">
        <v>2.5611162185668949E-2</v>
      </c>
      <c r="AX2378">
        <v>6</v>
      </c>
      <c r="AY2378" t="s">
        <v>50</v>
      </c>
      <c r="AZ2378" s="9">
        <f>AVERAGE(MainTable[[#This Row],[f1]:[f4]])</f>
        <v>1</v>
      </c>
      <c r="BA2378" s="9">
        <f>AVERAGE(MainTable[[#This Row],[l1]:[l3]])</f>
        <v>0.56110000000000004</v>
      </c>
      <c r="BB2378" s="9">
        <f>AVERAGE(MainTable[[#This Row],[n1]:[lsc]])</f>
        <v>0.83983333333333343</v>
      </c>
      <c r="BC2378" s="9">
        <f>AVERAGE(MainTable[[#This Row],[density]:[clsCoef]])</f>
        <v>1</v>
      </c>
      <c r="BD2378" s="9">
        <f>AVERAGE(MainTable[[#This Row],[t2]:[t4]])</f>
        <v>0.43733333333333335</v>
      </c>
      <c r="BE2378" s="9">
        <f>AVERAGE(MainTable[[#This Row],[c1]:[c2]])</f>
        <v>0</v>
      </c>
      <c r="BF2378" s="9">
        <f>AVERAGE(MainTable[[#This Row],[n3]], MainTable[[#This Row],[n1]], MainTable[[#This Row],[n4]])</f>
        <v>0.82799999999999996</v>
      </c>
      <c r="BG2378" s="9" t="str">
        <f>VLOOKUP(MainTable[[#This Row],[model]],ModelNames,4,FALSE)</f>
        <v>Linear</v>
      </c>
      <c r="BH2378" s="9" cm="1">
        <f t="array" ref="BH2378">MEDIAN(IF($AM$2:$AM$2385=AM2378,$AN$2:$AN$2385))</f>
        <v>0.84909999999999997</v>
      </c>
      <c r="BI2378" s="9" t="str" cm="1">
        <f t="array" ref="BI2378">LEFT(A2378, MIN(IFERROR(FIND({"_binarized","_clean","_converted"}, A2378), LEN(A2378)+1))-1)</f>
        <v>parity5</v>
      </c>
    </row>
    <row r="2379" spans="1:61" x14ac:dyDescent="0.25">
      <c r="A2379" t="s">
        <v>172</v>
      </c>
      <c r="B2379" s="6">
        <v>32</v>
      </c>
      <c r="C2379">
        <v>6</v>
      </c>
      <c r="D2379">
        <v>5</v>
      </c>
      <c r="E2379">
        <v>0</v>
      </c>
      <c r="F2379" s="1">
        <v>1</v>
      </c>
      <c r="G2379">
        <v>0</v>
      </c>
      <c r="H2379">
        <v>0</v>
      </c>
      <c r="I2379" s="1">
        <v>1000000</v>
      </c>
      <c r="J2379" s="1">
        <v>-2</v>
      </c>
      <c r="K2379" s="1">
        <v>0</v>
      </c>
      <c r="L2379" s="1">
        <v>1000000</v>
      </c>
      <c r="M2379" s="1">
        <v>38.0535</v>
      </c>
      <c r="N2379" s="2">
        <v>0.68330000000000002</v>
      </c>
      <c r="O2379" s="2">
        <v>1</v>
      </c>
      <c r="P2379" s="2">
        <v>1</v>
      </c>
      <c r="Q2379" s="2">
        <v>1</v>
      </c>
      <c r="R2379" s="2">
        <v>1</v>
      </c>
      <c r="S2379" s="2">
        <v>1</v>
      </c>
      <c r="T2379" s="2">
        <v>0.68330000000000002</v>
      </c>
      <c r="U2379" s="2">
        <v>0.5</v>
      </c>
      <c r="V2379" s="2">
        <v>0.5</v>
      </c>
      <c r="W2379" s="2">
        <v>0.48399999999999999</v>
      </c>
      <c r="X2379" s="2">
        <v>0.58599999999999997</v>
      </c>
      <c r="Y2379" s="2">
        <v>1</v>
      </c>
      <c r="Z2379" s="2">
        <v>1</v>
      </c>
      <c r="AA2379" s="2">
        <v>1</v>
      </c>
      <c r="AB2379" s="2">
        <v>0.96899999999999997</v>
      </c>
      <c r="AC2379" s="2">
        <v>1</v>
      </c>
      <c r="AD2379" s="2">
        <v>1</v>
      </c>
      <c r="AE2379" s="2">
        <v>0</v>
      </c>
      <c r="AF2379" s="2">
        <v>0.156</v>
      </c>
      <c r="AG2379" s="2">
        <v>0.156</v>
      </c>
      <c r="AH2379" s="2">
        <v>1</v>
      </c>
      <c r="AI2379" s="2">
        <v>0</v>
      </c>
      <c r="AJ2379" s="2">
        <v>0</v>
      </c>
      <c r="AK2379">
        <v>454</v>
      </c>
      <c r="AL2379">
        <v>0.04</v>
      </c>
      <c r="AM2379" t="s">
        <v>54</v>
      </c>
      <c r="AN2379" s="3">
        <v>0.15238095238095239</v>
      </c>
      <c r="AO2379" s="3">
        <v>9.1100602236709474E-2</v>
      </c>
      <c r="AP2379" s="3">
        <v>0.1357142857142857</v>
      </c>
      <c r="AQ2379" s="3">
        <v>9.1473203391897837E-2</v>
      </c>
      <c r="AR2379" s="3">
        <v>6.666666666666668E-2</v>
      </c>
      <c r="AS2379" s="3">
        <v>8.1649658092772595E-2</v>
      </c>
      <c r="AT2379" s="10">
        <v>8.9212656021118164E-2</v>
      </c>
      <c r="AU2379" s="1">
        <v>302.8515625</v>
      </c>
      <c r="AV2379" s="5">
        <v>392.32101767842107</v>
      </c>
      <c r="AW2379" s="9">
        <v>1.358130216598511</v>
      </c>
      <c r="AX2379">
        <v>16</v>
      </c>
      <c r="AY2379" t="s">
        <v>50</v>
      </c>
      <c r="AZ2379" s="9">
        <f>AVERAGE(MainTable[[#This Row],[f1]:[f4]])</f>
        <v>1</v>
      </c>
      <c r="BA2379" s="9">
        <f>AVERAGE(MainTable[[#This Row],[l1]:[l3]])</f>
        <v>0.56110000000000004</v>
      </c>
      <c r="BB2379" s="9">
        <f>AVERAGE(MainTable[[#This Row],[n1]:[lsc]])</f>
        <v>0.83983333333333343</v>
      </c>
      <c r="BC2379" s="9">
        <f>AVERAGE(MainTable[[#This Row],[density]:[clsCoef]])</f>
        <v>1</v>
      </c>
      <c r="BD2379" s="9">
        <f>AVERAGE(MainTable[[#This Row],[t2]:[t4]])</f>
        <v>0.43733333333333335</v>
      </c>
      <c r="BE2379" s="9">
        <f>AVERAGE(MainTable[[#This Row],[c1]:[c2]])</f>
        <v>0</v>
      </c>
      <c r="BF2379" s="9">
        <f>AVERAGE(MainTable[[#This Row],[n3]], MainTable[[#This Row],[n1]], MainTable[[#This Row],[n4]])</f>
        <v>0.82799999999999996</v>
      </c>
      <c r="BG2379" s="9" t="str">
        <f>VLOOKUP(MainTable[[#This Row],[model]],ModelNames,4,FALSE)</f>
        <v>Tree Ensemble</v>
      </c>
      <c r="BH2379" s="9" cm="1">
        <f t="array" ref="BH2379">MEDIAN(IF($AM$2:$AM$2385=AM2379,$AN$2:$AN$2385))</f>
        <v>0.87316363636363636</v>
      </c>
      <c r="BI2379" s="9" t="str" cm="1">
        <f t="array" ref="BI2379">LEFT(A2379, MIN(IFERROR(FIND({"_binarized","_clean","_converted"}, A2379), LEN(A2379)+1))-1)</f>
        <v>parity5</v>
      </c>
    </row>
    <row r="2380" spans="1:61" x14ac:dyDescent="0.25">
      <c r="A2380" t="s">
        <v>172</v>
      </c>
      <c r="B2380" s="6">
        <v>32</v>
      </c>
      <c r="C2380">
        <v>6</v>
      </c>
      <c r="D2380">
        <v>5</v>
      </c>
      <c r="E2380">
        <v>0</v>
      </c>
      <c r="F2380" s="1">
        <v>1</v>
      </c>
      <c r="G2380">
        <v>0</v>
      </c>
      <c r="H2380">
        <v>0</v>
      </c>
      <c r="I2380" s="1">
        <v>1000000</v>
      </c>
      <c r="J2380" s="1">
        <v>-2</v>
      </c>
      <c r="K2380" s="1">
        <v>0</v>
      </c>
      <c r="L2380" s="1">
        <v>1000000</v>
      </c>
      <c r="M2380" s="1">
        <v>38.0535</v>
      </c>
      <c r="N2380" s="2">
        <v>0.68330000000000002</v>
      </c>
      <c r="O2380" s="2">
        <v>1</v>
      </c>
      <c r="P2380" s="2">
        <v>1</v>
      </c>
      <c r="Q2380" s="2">
        <v>1</v>
      </c>
      <c r="R2380" s="2">
        <v>1</v>
      </c>
      <c r="S2380" s="2">
        <v>1</v>
      </c>
      <c r="T2380" s="2">
        <v>0.68330000000000002</v>
      </c>
      <c r="U2380" s="2">
        <v>0.5</v>
      </c>
      <c r="V2380" s="2">
        <v>0.5</v>
      </c>
      <c r="W2380" s="2">
        <v>0.48399999999999999</v>
      </c>
      <c r="X2380" s="2">
        <v>0.58599999999999997</v>
      </c>
      <c r="Y2380" s="2">
        <v>1</v>
      </c>
      <c r="Z2380" s="2">
        <v>1</v>
      </c>
      <c r="AA2380" s="2">
        <v>1</v>
      </c>
      <c r="AB2380" s="2">
        <v>0.96899999999999997</v>
      </c>
      <c r="AC2380" s="2">
        <v>1</v>
      </c>
      <c r="AD2380" s="2">
        <v>1</v>
      </c>
      <c r="AE2380" s="2">
        <v>0</v>
      </c>
      <c r="AF2380" s="2">
        <v>0.156</v>
      </c>
      <c r="AG2380" s="2">
        <v>0.156</v>
      </c>
      <c r="AH2380" s="2">
        <v>1</v>
      </c>
      <c r="AI2380" s="2">
        <v>0</v>
      </c>
      <c r="AJ2380" s="2">
        <v>0</v>
      </c>
      <c r="AK2380">
        <v>454</v>
      </c>
      <c r="AL2380">
        <v>0.04</v>
      </c>
      <c r="AM2380" t="s">
        <v>53</v>
      </c>
      <c r="AN2380" s="3">
        <v>8.5714285714285715E-2</v>
      </c>
      <c r="AO2380" s="3">
        <v>0.1142857142857143</v>
      </c>
      <c r="AP2380" s="3">
        <v>8.5714285714285715E-2</v>
      </c>
      <c r="AQ2380" s="3">
        <v>0.1142857142857143</v>
      </c>
      <c r="AR2380" s="3">
        <v>5.8333333333333327E-2</v>
      </c>
      <c r="AS2380" s="3">
        <v>7.2648315725677898E-2</v>
      </c>
      <c r="AT2380" s="10">
        <v>5.2509307861328116E-3</v>
      </c>
      <c r="AU2380" s="1">
        <v>302.40234375</v>
      </c>
      <c r="AV2380" s="5">
        <v>6665.4849255357794</v>
      </c>
      <c r="AW2380" s="9">
        <v>5.988311767578125E-2</v>
      </c>
      <c r="AX2380">
        <v>24</v>
      </c>
      <c r="AY2380" t="s">
        <v>50</v>
      </c>
      <c r="AZ2380" s="9">
        <f>AVERAGE(MainTable[[#This Row],[f1]:[f4]])</f>
        <v>1</v>
      </c>
      <c r="BA2380" s="9">
        <f>AVERAGE(MainTable[[#This Row],[l1]:[l3]])</f>
        <v>0.56110000000000004</v>
      </c>
      <c r="BB2380" s="9">
        <f>AVERAGE(MainTable[[#This Row],[n1]:[lsc]])</f>
        <v>0.83983333333333343</v>
      </c>
      <c r="BC2380" s="9">
        <f>AVERAGE(MainTable[[#This Row],[density]:[clsCoef]])</f>
        <v>1</v>
      </c>
      <c r="BD2380" s="9">
        <f>AVERAGE(MainTable[[#This Row],[t2]:[t4]])</f>
        <v>0.43733333333333335</v>
      </c>
      <c r="BE2380" s="9">
        <f>AVERAGE(MainTable[[#This Row],[c1]:[c2]])</f>
        <v>0</v>
      </c>
      <c r="BF2380" s="9">
        <f>AVERAGE(MainTable[[#This Row],[n3]], MainTable[[#This Row],[n1]], MainTable[[#This Row],[n4]])</f>
        <v>0.82799999999999996</v>
      </c>
      <c r="BG2380" s="9" t="str">
        <f>VLOOKUP(MainTable[[#This Row],[model]],ModelNames,4,FALSE)</f>
        <v>Instance-based</v>
      </c>
      <c r="BH2380" s="9" cm="1">
        <f t="array" ref="BH2380">MEDIAN(IF($AM$2:$AM$2385=AM2380,$AN$2:$AN$2385))</f>
        <v>0.85</v>
      </c>
      <c r="BI2380" s="9" t="str" cm="1">
        <f t="array" ref="BI2380">LEFT(A2380, MIN(IFERROR(FIND({"_binarized","_clean","_converted"}, A2380), LEN(A2380)+1))-1)</f>
        <v>parity5</v>
      </c>
    </row>
    <row r="2381" spans="1:61" x14ac:dyDescent="0.25">
      <c r="A2381" t="s">
        <v>172</v>
      </c>
      <c r="B2381" s="6">
        <v>32</v>
      </c>
      <c r="C2381">
        <v>6</v>
      </c>
      <c r="D2381">
        <v>5</v>
      </c>
      <c r="E2381">
        <v>0</v>
      </c>
      <c r="F2381" s="1">
        <v>1</v>
      </c>
      <c r="G2381">
        <v>0</v>
      </c>
      <c r="H2381">
        <v>0</v>
      </c>
      <c r="I2381" s="1">
        <v>1000000</v>
      </c>
      <c r="J2381" s="1">
        <v>-2</v>
      </c>
      <c r="K2381" s="1">
        <v>0</v>
      </c>
      <c r="L2381" s="1">
        <v>1000000</v>
      </c>
      <c r="M2381" s="1">
        <v>38.0535</v>
      </c>
      <c r="N2381" s="2">
        <v>0.68330000000000002</v>
      </c>
      <c r="O2381" s="2">
        <v>1</v>
      </c>
      <c r="P2381" s="2">
        <v>1</v>
      </c>
      <c r="Q2381" s="2">
        <v>1</v>
      </c>
      <c r="R2381" s="2">
        <v>1</v>
      </c>
      <c r="S2381" s="2">
        <v>1</v>
      </c>
      <c r="T2381" s="2">
        <v>0.68330000000000002</v>
      </c>
      <c r="U2381" s="2">
        <v>0.5</v>
      </c>
      <c r="V2381" s="2">
        <v>0.5</v>
      </c>
      <c r="W2381" s="2">
        <v>0.48399999999999999</v>
      </c>
      <c r="X2381" s="2">
        <v>0.58599999999999997</v>
      </c>
      <c r="Y2381" s="2">
        <v>1</v>
      </c>
      <c r="Z2381" s="2">
        <v>1</v>
      </c>
      <c r="AA2381" s="2">
        <v>1</v>
      </c>
      <c r="AB2381" s="2">
        <v>0.96899999999999997</v>
      </c>
      <c r="AC2381" s="2">
        <v>1</v>
      </c>
      <c r="AD2381" s="2">
        <v>1</v>
      </c>
      <c r="AE2381" s="2">
        <v>0</v>
      </c>
      <c r="AF2381" s="2">
        <v>0.156</v>
      </c>
      <c r="AG2381" s="2">
        <v>0.156</v>
      </c>
      <c r="AH2381" s="2">
        <v>1</v>
      </c>
      <c r="AI2381" s="2">
        <v>0</v>
      </c>
      <c r="AJ2381" s="2">
        <v>0</v>
      </c>
      <c r="AK2381">
        <v>454</v>
      </c>
      <c r="AL2381">
        <v>0.04</v>
      </c>
      <c r="AM2381" t="s">
        <v>55</v>
      </c>
      <c r="AN2381" s="3">
        <v>6.1904761904761907E-2</v>
      </c>
      <c r="AO2381" s="3">
        <v>7.6190476190476183E-2</v>
      </c>
      <c r="AP2381" s="3">
        <v>0.05</v>
      </c>
      <c r="AQ2381" s="3">
        <v>6.2269984907723903E-2</v>
      </c>
      <c r="AR2381" s="3">
        <v>1.666666666666667E-2</v>
      </c>
      <c r="AS2381" s="3">
        <v>3.333333333333334E-2</v>
      </c>
      <c r="AT2381" s="10">
        <v>4.230499267578125E-3</v>
      </c>
      <c r="AU2381" s="1">
        <v>302.9296875</v>
      </c>
      <c r="AV2381" s="5">
        <v>8273.2551848512176</v>
      </c>
      <c r="AW2381" s="9">
        <v>0.1367144584655762</v>
      </c>
      <c r="AX2381">
        <v>16</v>
      </c>
      <c r="AY2381" t="s">
        <v>50</v>
      </c>
      <c r="AZ2381" s="9">
        <f>AVERAGE(MainTable[[#This Row],[f1]:[f4]])</f>
        <v>1</v>
      </c>
      <c r="BA2381" s="9">
        <f>AVERAGE(MainTable[[#This Row],[l1]:[l3]])</f>
        <v>0.56110000000000004</v>
      </c>
      <c r="BB2381" s="9">
        <f>AVERAGE(MainTable[[#This Row],[n1]:[lsc]])</f>
        <v>0.83983333333333343</v>
      </c>
      <c r="BC2381" s="9">
        <f>AVERAGE(MainTable[[#This Row],[density]:[clsCoef]])</f>
        <v>1</v>
      </c>
      <c r="BD2381" s="9">
        <f>AVERAGE(MainTable[[#This Row],[t2]:[t4]])</f>
        <v>0.43733333333333335</v>
      </c>
      <c r="BE2381" s="9">
        <f>AVERAGE(MainTable[[#This Row],[c1]:[c2]])</f>
        <v>0</v>
      </c>
      <c r="BF2381" s="9">
        <f>AVERAGE(MainTable[[#This Row],[n3]], MainTable[[#This Row],[n1]], MainTable[[#This Row],[n4]])</f>
        <v>0.82799999999999996</v>
      </c>
      <c r="BG2381" s="9" t="str">
        <f>VLOOKUP(MainTable[[#This Row],[model]],ModelNames,4,FALSE)</f>
        <v>Tree Ensemble</v>
      </c>
      <c r="BH2381" s="9" cm="1">
        <f t="array" ref="BH2381">MEDIAN(IF($AM$2:$AM$2385=AM2381,$AN$2:$AN$2385))</f>
        <v>0.88267425723439863</v>
      </c>
      <c r="BI2381" s="9" t="str" cm="1">
        <f t="array" ref="BI2381">LEFT(A2381, MIN(IFERROR(FIND({"_binarized","_clean","_converted"}, A2381), LEN(A2381)+1))-1)</f>
        <v>parity5</v>
      </c>
    </row>
    <row r="2382" spans="1:61" x14ac:dyDescent="0.25">
      <c r="A2382" t="s">
        <v>172</v>
      </c>
      <c r="B2382" s="6">
        <v>32</v>
      </c>
      <c r="C2382">
        <v>6</v>
      </c>
      <c r="D2382">
        <v>5</v>
      </c>
      <c r="E2382">
        <v>0</v>
      </c>
      <c r="F2382" s="1">
        <v>1</v>
      </c>
      <c r="G2382">
        <v>0</v>
      </c>
      <c r="H2382">
        <v>0</v>
      </c>
      <c r="I2382" s="1">
        <v>1000000</v>
      </c>
      <c r="J2382" s="1">
        <v>-2</v>
      </c>
      <c r="K2382" s="1">
        <v>0</v>
      </c>
      <c r="L2382" s="1">
        <v>1000000</v>
      </c>
      <c r="M2382" s="1">
        <v>38.0535</v>
      </c>
      <c r="N2382" s="2">
        <v>0.68330000000000002</v>
      </c>
      <c r="O2382" s="2">
        <v>1</v>
      </c>
      <c r="P2382" s="2">
        <v>1</v>
      </c>
      <c r="Q2382" s="2">
        <v>1</v>
      </c>
      <c r="R2382" s="2">
        <v>1</v>
      </c>
      <c r="S2382" s="2">
        <v>1</v>
      </c>
      <c r="T2382" s="2">
        <v>0.68330000000000002</v>
      </c>
      <c r="U2382" s="2">
        <v>0.5</v>
      </c>
      <c r="V2382" s="2">
        <v>0.5</v>
      </c>
      <c r="W2382" s="2">
        <v>0.48399999999999999</v>
      </c>
      <c r="X2382" s="2">
        <v>0.58599999999999997</v>
      </c>
      <c r="Y2382" s="2">
        <v>1</v>
      </c>
      <c r="Z2382" s="2">
        <v>1</v>
      </c>
      <c r="AA2382" s="2">
        <v>1</v>
      </c>
      <c r="AB2382" s="2">
        <v>0.96899999999999997</v>
      </c>
      <c r="AC2382" s="2">
        <v>1</v>
      </c>
      <c r="AD2382" s="2">
        <v>1</v>
      </c>
      <c r="AE2382" s="2">
        <v>0</v>
      </c>
      <c r="AF2382" s="2">
        <v>0.156</v>
      </c>
      <c r="AG2382" s="2">
        <v>0.156</v>
      </c>
      <c r="AH2382" s="2">
        <v>1</v>
      </c>
      <c r="AI2382" s="2">
        <v>0</v>
      </c>
      <c r="AJ2382" s="2">
        <v>0</v>
      </c>
      <c r="AK2382">
        <v>454</v>
      </c>
      <c r="AL2382">
        <v>0.04</v>
      </c>
      <c r="AM2382" t="s">
        <v>57</v>
      </c>
      <c r="AN2382" s="3">
        <v>2.8571428571428571E-2</v>
      </c>
      <c r="AO2382" s="3">
        <v>5.7142857142857141E-2</v>
      </c>
      <c r="AP2382" s="3">
        <v>2.8571428571428571E-2</v>
      </c>
      <c r="AQ2382" s="3">
        <v>5.7142857142857141E-2</v>
      </c>
      <c r="AR2382" s="3">
        <v>1.666666666666667E-2</v>
      </c>
      <c r="AS2382" s="3">
        <v>3.3333333333333333E-2</v>
      </c>
      <c r="AT2382" s="10">
        <v>2.0265579223632808E-3</v>
      </c>
      <c r="AU2382" s="1">
        <v>301.3515625</v>
      </c>
      <c r="AV2382" s="5">
        <v>17270.66352941177</v>
      </c>
      <c r="AW2382" s="9">
        <v>5.8367729187011719E-2</v>
      </c>
      <c r="AX2382">
        <v>24</v>
      </c>
      <c r="AY2382" t="s">
        <v>50</v>
      </c>
      <c r="AZ2382" s="9">
        <f>AVERAGE(MainTable[[#This Row],[f1]:[f4]])</f>
        <v>1</v>
      </c>
      <c r="BA2382" s="9">
        <f>AVERAGE(MainTable[[#This Row],[l1]:[l3]])</f>
        <v>0.56110000000000004</v>
      </c>
      <c r="BB2382" s="9">
        <f>AVERAGE(MainTable[[#This Row],[n1]:[lsc]])</f>
        <v>0.83983333333333343</v>
      </c>
      <c r="BC2382" s="9">
        <f>AVERAGE(MainTable[[#This Row],[density]:[clsCoef]])</f>
        <v>1</v>
      </c>
      <c r="BD2382" s="9">
        <f>AVERAGE(MainTable[[#This Row],[t2]:[t4]])</f>
        <v>0.43733333333333335</v>
      </c>
      <c r="BE2382" s="9">
        <f>AVERAGE(MainTable[[#This Row],[c1]:[c2]])</f>
        <v>0</v>
      </c>
      <c r="BF2382" s="9">
        <f>AVERAGE(MainTable[[#This Row],[n3]], MainTable[[#This Row],[n1]], MainTable[[#This Row],[n4]])</f>
        <v>0.82799999999999996</v>
      </c>
      <c r="BG2382" s="9" t="str">
        <f>VLOOKUP(MainTable[[#This Row],[model]],ModelNames,4,FALSE)</f>
        <v>Tree-based</v>
      </c>
      <c r="BH2382" s="9" cm="1">
        <f t="array" ref="BH2382">MEDIAN(IF($AM$2:$AM$2385=AM2382,$AN$2:$AN$2385))</f>
        <v>0.84387062005572167</v>
      </c>
      <c r="BI2382" s="9" t="str" cm="1">
        <f t="array" ref="BI2382">LEFT(A2382, MIN(IFERROR(FIND({"_binarized","_clean","_converted"}, A2382), LEN(A2382)+1))-1)</f>
        <v>parity5</v>
      </c>
    </row>
    <row r="2383" spans="1:61" x14ac:dyDescent="0.25">
      <c r="A2383" t="s">
        <v>172</v>
      </c>
      <c r="B2383" s="6">
        <v>32</v>
      </c>
      <c r="C2383">
        <v>6</v>
      </c>
      <c r="D2383">
        <v>5</v>
      </c>
      <c r="E2383">
        <v>0</v>
      </c>
      <c r="F2383" s="1">
        <v>1</v>
      </c>
      <c r="G2383">
        <v>0</v>
      </c>
      <c r="H2383">
        <v>0</v>
      </c>
      <c r="I2383" s="1">
        <v>1000000</v>
      </c>
      <c r="J2383" s="1">
        <v>-2</v>
      </c>
      <c r="K2383" s="1">
        <v>0</v>
      </c>
      <c r="L2383" s="1">
        <v>1000000</v>
      </c>
      <c r="M2383" s="1">
        <v>38.0535</v>
      </c>
      <c r="N2383" s="2">
        <v>0.68330000000000002</v>
      </c>
      <c r="O2383" s="2">
        <v>1</v>
      </c>
      <c r="P2383" s="2">
        <v>1</v>
      </c>
      <c r="Q2383" s="2">
        <v>1</v>
      </c>
      <c r="R2383" s="2">
        <v>1</v>
      </c>
      <c r="S2383" s="2">
        <v>1</v>
      </c>
      <c r="T2383" s="2">
        <v>0.68330000000000002</v>
      </c>
      <c r="U2383" s="2">
        <v>0.5</v>
      </c>
      <c r="V2383" s="2">
        <v>0.5</v>
      </c>
      <c r="W2383" s="2">
        <v>0.48399999999999999</v>
      </c>
      <c r="X2383" s="2">
        <v>0.58599999999999997</v>
      </c>
      <c r="Y2383" s="2">
        <v>1</v>
      </c>
      <c r="Z2383" s="2">
        <v>1</v>
      </c>
      <c r="AA2383" s="2">
        <v>1</v>
      </c>
      <c r="AB2383" s="2">
        <v>0.96899999999999997</v>
      </c>
      <c r="AC2383" s="2">
        <v>1</v>
      </c>
      <c r="AD2383" s="2">
        <v>1</v>
      </c>
      <c r="AE2383" s="2">
        <v>0</v>
      </c>
      <c r="AF2383" s="2">
        <v>0.156</v>
      </c>
      <c r="AG2383" s="2">
        <v>0.156</v>
      </c>
      <c r="AH2383" s="2">
        <v>1</v>
      </c>
      <c r="AI2383" s="2">
        <v>0</v>
      </c>
      <c r="AJ2383" s="2">
        <v>0</v>
      </c>
      <c r="AK2383">
        <v>454</v>
      </c>
      <c r="AL2383">
        <v>0.04</v>
      </c>
      <c r="AM2383" t="s">
        <v>61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10">
        <v>1.953125E-3</v>
      </c>
      <c r="AU2383" s="1">
        <v>302.4296875</v>
      </c>
      <c r="AV2383" s="5">
        <v>17920</v>
      </c>
      <c r="AW2383" s="9">
        <v>2.4324655532836911E-2</v>
      </c>
      <c r="AX2383">
        <v>4</v>
      </c>
      <c r="AY2383" t="s">
        <v>50</v>
      </c>
      <c r="AZ2383" s="9">
        <f>AVERAGE(MainTable[[#This Row],[f1]:[f4]])</f>
        <v>1</v>
      </c>
      <c r="BA2383" s="9">
        <f>AVERAGE(MainTable[[#This Row],[l1]:[l3]])</f>
        <v>0.56110000000000004</v>
      </c>
      <c r="BB2383" s="9">
        <f>AVERAGE(MainTable[[#This Row],[n1]:[lsc]])</f>
        <v>0.83983333333333343</v>
      </c>
      <c r="BC2383" s="9">
        <f>AVERAGE(MainTable[[#This Row],[density]:[clsCoef]])</f>
        <v>1</v>
      </c>
      <c r="BD2383" s="9">
        <f>AVERAGE(MainTable[[#This Row],[t2]:[t4]])</f>
        <v>0.43733333333333335</v>
      </c>
      <c r="BE2383" s="9">
        <f>AVERAGE(MainTable[[#This Row],[c1]:[c2]])</f>
        <v>0</v>
      </c>
      <c r="BF2383" s="9">
        <f>AVERAGE(MainTable[[#This Row],[n3]], MainTable[[#This Row],[n1]], MainTable[[#This Row],[n4]])</f>
        <v>0.82799999999999996</v>
      </c>
      <c r="BG2383" s="9" t="str">
        <f>VLOOKUP(MainTable[[#This Row],[model]],ModelNames,4,FALSE)</f>
        <v>Discriminant</v>
      </c>
      <c r="BH2383" s="9" cm="1">
        <f t="array" ref="BH2383">MEDIAN(IF($AM$2:$AM$2385=AM2383,$AN$2:$AN$2385))</f>
        <v>0.82848361206198695</v>
      </c>
      <c r="BI2383" s="9" t="str" cm="1">
        <f t="array" ref="BI2383">LEFT(A2383, MIN(IFERROR(FIND({"_binarized","_clean","_converted"}, A2383), LEN(A2383)+1))-1)</f>
        <v>parity5</v>
      </c>
    </row>
    <row r="2384" spans="1:61" x14ac:dyDescent="0.25">
      <c r="A2384" t="s">
        <v>172</v>
      </c>
      <c r="B2384" s="6">
        <v>32</v>
      </c>
      <c r="C2384">
        <v>6</v>
      </c>
      <c r="D2384">
        <v>5</v>
      </c>
      <c r="E2384">
        <v>0</v>
      </c>
      <c r="F2384" s="1">
        <v>1</v>
      </c>
      <c r="G2384">
        <v>0</v>
      </c>
      <c r="H2384">
        <v>0</v>
      </c>
      <c r="I2384" s="1">
        <v>1000000</v>
      </c>
      <c r="J2384" s="1">
        <v>-2</v>
      </c>
      <c r="K2384" s="1">
        <v>0</v>
      </c>
      <c r="L2384" s="1">
        <v>1000000</v>
      </c>
      <c r="M2384" s="1">
        <v>38.0535</v>
      </c>
      <c r="N2384" s="2">
        <v>0.68330000000000002</v>
      </c>
      <c r="O2384" s="2">
        <v>1</v>
      </c>
      <c r="P2384" s="2">
        <v>1</v>
      </c>
      <c r="Q2384" s="2">
        <v>1</v>
      </c>
      <c r="R2384" s="2">
        <v>1</v>
      </c>
      <c r="S2384" s="2">
        <v>1</v>
      </c>
      <c r="T2384" s="2">
        <v>0.68330000000000002</v>
      </c>
      <c r="U2384" s="2">
        <v>0.5</v>
      </c>
      <c r="V2384" s="2">
        <v>0.5</v>
      </c>
      <c r="W2384" s="2">
        <v>0.48399999999999999</v>
      </c>
      <c r="X2384" s="2">
        <v>0.58599999999999997</v>
      </c>
      <c r="Y2384" s="2">
        <v>1</v>
      </c>
      <c r="Z2384" s="2">
        <v>1</v>
      </c>
      <c r="AA2384" s="2">
        <v>1</v>
      </c>
      <c r="AB2384" s="2">
        <v>0.96899999999999997</v>
      </c>
      <c r="AC2384" s="2">
        <v>1</v>
      </c>
      <c r="AD2384" s="2">
        <v>1</v>
      </c>
      <c r="AE2384" s="2">
        <v>0</v>
      </c>
      <c r="AF2384" s="2">
        <v>0.156</v>
      </c>
      <c r="AG2384" s="2">
        <v>0.156</v>
      </c>
      <c r="AH2384" s="2">
        <v>1</v>
      </c>
      <c r="AI2384" s="2">
        <v>0</v>
      </c>
      <c r="AJ2384" s="2">
        <v>0</v>
      </c>
      <c r="AK2384">
        <v>454</v>
      </c>
      <c r="AL2384">
        <v>0.04</v>
      </c>
      <c r="AM2384" t="s">
        <v>52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10">
        <v>8.5651874542236328E-2</v>
      </c>
      <c r="AU2384" s="1">
        <v>304.13671875</v>
      </c>
      <c r="AV2384" s="5">
        <v>408.63086986778012</v>
      </c>
      <c r="AW2384" s="9">
        <v>1.5725488662719731</v>
      </c>
      <c r="AX2384">
        <v>24</v>
      </c>
      <c r="AY2384" t="s">
        <v>50</v>
      </c>
      <c r="AZ2384" s="9">
        <f>AVERAGE(MainTable[[#This Row],[f1]:[f4]])</f>
        <v>1</v>
      </c>
      <c r="BA2384" s="9">
        <f>AVERAGE(MainTable[[#This Row],[l1]:[l3]])</f>
        <v>0.56110000000000004</v>
      </c>
      <c r="BB2384" s="9">
        <f>AVERAGE(MainTable[[#This Row],[n1]:[lsc]])</f>
        <v>0.83983333333333343</v>
      </c>
      <c r="BC2384" s="9">
        <f>AVERAGE(MainTable[[#This Row],[density]:[clsCoef]])</f>
        <v>1</v>
      </c>
      <c r="BD2384" s="9">
        <f>AVERAGE(MainTable[[#This Row],[t2]:[t4]])</f>
        <v>0.43733333333333335</v>
      </c>
      <c r="BE2384" s="9">
        <f>AVERAGE(MainTable[[#This Row],[c1]:[c2]])</f>
        <v>0</v>
      </c>
      <c r="BF2384" s="9">
        <f>AVERAGE(MainTable[[#This Row],[n3]], MainTable[[#This Row],[n1]], MainTable[[#This Row],[n4]])</f>
        <v>0.82799999999999996</v>
      </c>
      <c r="BG2384" s="9" t="str">
        <f>VLOOKUP(MainTable[[#This Row],[model]],ModelNames,4,FALSE)</f>
        <v>Tree Ensemble</v>
      </c>
      <c r="BH2384" s="9" cm="1">
        <f t="array" ref="BH2384">MEDIAN(IF($AM$2:$AM$2385=AM2384,$AN$2:$AN$2385))</f>
        <v>0.87140340575455077</v>
      </c>
      <c r="BI2384" s="9" t="str" cm="1">
        <f t="array" ref="BI2384">LEFT(A2384, MIN(IFERROR(FIND({"_binarized","_clean","_converted"}, A2384), LEN(A2384)+1))-1)</f>
        <v>parity5</v>
      </c>
    </row>
    <row r="2385" spans="1:61" x14ac:dyDescent="0.25">
      <c r="A2385" t="s">
        <v>172</v>
      </c>
      <c r="B2385" s="6">
        <v>32</v>
      </c>
      <c r="C2385">
        <v>6</v>
      </c>
      <c r="D2385">
        <v>5</v>
      </c>
      <c r="E2385">
        <v>0</v>
      </c>
      <c r="F2385" s="1">
        <v>1</v>
      </c>
      <c r="G2385">
        <v>0</v>
      </c>
      <c r="H2385">
        <v>0</v>
      </c>
      <c r="I2385" s="1">
        <v>1000000</v>
      </c>
      <c r="J2385" s="1">
        <v>-2</v>
      </c>
      <c r="K2385" s="1">
        <v>0</v>
      </c>
      <c r="L2385" s="1">
        <v>1000000</v>
      </c>
      <c r="M2385" s="1">
        <v>38.0535</v>
      </c>
      <c r="N2385" s="2">
        <v>0.68330000000000002</v>
      </c>
      <c r="O2385" s="2">
        <v>1</v>
      </c>
      <c r="P2385" s="2">
        <v>1</v>
      </c>
      <c r="Q2385" s="2">
        <v>1</v>
      </c>
      <c r="R2385" s="2">
        <v>1</v>
      </c>
      <c r="S2385" s="2">
        <v>1</v>
      </c>
      <c r="T2385" s="2">
        <v>0.68330000000000002</v>
      </c>
      <c r="U2385" s="2">
        <v>0.5</v>
      </c>
      <c r="V2385" s="2">
        <v>0.5</v>
      </c>
      <c r="W2385" s="2">
        <v>0.48399999999999999</v>
      </c>
      <c r="X2385" s="2">
        <v>0.58599999999999997</v>
      </c>
      <c r="Y2385" s="2">
        <v>1</v>
      </c>
      <c r="Z2385" s="2">
        <v>1</v>
      </c>
      <c r="AA2385" s="2">
        <v>1</v>
      </c>
      <c r="AB2385" s="2">
        <v>0.96899999999999997</v>
      </c>
      <c r="AC2385" s="2">
        <v>1</v>
      </c>
      <c r="AD2385" s="2">
        <v>1</v>
      </c>
      <c r="AE2385" s="2">
        <v>0</v>
      </c>
      <c r="AF2385" s="2">
        <v>0.156</v>
      </c>
      <c r="AG2385" s="2">
        <v>0.156</v>
      </c>
      <c r="AH2385" s="2">
        <v>1</v>
      </c>
      <c r="AI2385" s="2">
        <v>0</v>
      </c>
      <c r="AJ2385" s="2">
        <v>0</v>
      </c>
      <c r="AK2385">
        <v>454</v>
      </c>
      <c r="AL2385">
        <v>0.04</v>
      </c>
      <c r="AM2385" t="s">
        <v>59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10">
        <v>2.0844936370849609E-3</v>
      </c>
      <c r="AU2385" s="1">
        <v>304.90625</v>
      </c>
      <c r="AV2385" s="5">
        <v>16790.648518815051</v>
      </c>
      <c r="AW2385" s="9">
        <v>0.12090969085693359</v>
      </c>
      <c r="AX2385">
        <v>1</v>
      </c>
      <c r="AY2385" t="s">
        <v>50</v>
      </c>
      <c r="AZ2385" s="9">
        <f>AVERAGE(MainTable[[#This Row],[f1]:[f4]])</f>
        <v>1</v>
      </c>
      <c r="BA2385" s="9">
        <f>AVERAGE(MainTable[[#This Row],[l1]:[l3]])</f>
        <v>0.56110000000000004</v>
      </c>
      <c r="BB2385" s="9">
        <f>AVERAGE(MainTable[[#This Row],[n1]:[lsc]])</f>
        <v>0.83983333333333343</v>
      </c>
      <c r="BC2385" s="9">
        <f>AVERAGE(MainTable[[#This Row],[density]:[clsCoef]])</f>
        <v>1</v>
      </c>
      <c r="BD2385" s="9">
        <f>AVERAGE(MainTable[[#This Row],[t2]:[t4]])</f>
        <v>0.43733333333333335</v>
      </c>
      <c r="BE2385" s="9">
        <f>AVERAGE(MainTable[[#This Row],[c1]:[c2]])</f>
        <v>0</v>
      </c>
      <c r="BF2385" s="9">
        <f>AVERAGE(MainTable[[#This Row],[n3]], MainTable[[#This Row],[n1]], MainTable[[#This Row],[n4]])</f>
        <v>0.82799999999999996</v>
      </c>
      <c r="BG2385" s="9" t="str">
        <f>VLOOKUP(MainTable[[#This Row],[model]],ModelNames,4,FALSE)</f>
        <v>Tree Ensemble</v>
      </c>
      <c r="BH2385" s="9" cm="1">
        <f t="array" ref="BH2385">MEDIAN(IF($AM$2:$AM$2385=AM2385,$AN$2:$AN$2385))</f>
        <v>0.86949265687583444</v>
      </c>
      <c r="BI2385" s="9" t="str" cm="1">
        <f t="array" ref="BI2385">LEFT(A2385, MIN(IFERROR(FIND({"_binarized","_clean","_converted"}, A2385), LEN(A2385)+1))-1)</f>
        <v>parity5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CFB6-4D9C-416C-94A4-ACA5FD4A2AB6}">
  <dimension ref="E2:M26"/>
  <sheetViews>
    <sheetView showGridLines="0" workbookViewId="0">
      <selection activeCell="F3" sqref="F3"/>
    </sheetView>
  </sheetViews>
  <sheetFormatPr defaultRowHeight="15" x14ac:dyDescent="0.25"/>
  <cols>
    <col min="5" max="8" width="38.7109375" customWidth="1"/>
    <col min="16" max="16" width="13.140625" bestFit="1" customWidth="1"/>
    <col min="17" max="17" width="21.7109375" bestFit="1" customWidth="1"/>
  </cols>
  <sheetData>
    <row r="2" spans="5:8" x14ac:dyDescent="0.25">
      <c r="E2" s="25" t="s">
        <v>267</v>
      </c>
    </row>
    <row r="5" spans="5:8" x14ac:dyDescent="0.25">
      <c r="E5" s="24" t="s">
        <v>228</v>
      </c>
      <c r="F5" s="24" t="s">
        <v>229</v>
      </c>
      <c r="G5" s="24" t="s">
        <v>230</v>
      </c>
      <c r="H5" s="24" t="s">
        <v>256</v>
      </c>
    </row>
    <row r="6" spans="5:8" x14ac:dyDescent="0.25">
      <c r="E6" s="21" t="s">
        <v>57</v>
      </c>
      <c r="F6" s="21" t="s">
        <v>231</v>
      </c>
      <c r="G6" s="21" t="s">
        <v>231</v>
      </c>
      <c r="H6" s="21" t="s">
        <v>257</v>
      </c>
    </row>
    <row r="7" spans="5:8" x14ac:dyDescent="0.25">
      <c r="E7" s="22" t="s">
        <v>54</v>
      </c>
      <c r="F7" s="22" t="s">
        <v>232</v>
      </c>
      <c r="G7" s="22" t="s">
        <v>232</v>
      </c>
      <c r="H7" s="22" t="s">
        <v>264</v>
      </c>
    </row>
    <row r="8" spans="5:8" x14ac:dyDescent="0.25">
      <c r="E8" s="22" t="s">
        <v>52</v>
      </c>
      <c r="F8" s="22" t="s">
        <v>233</v>
      </c>
      <c r="G8" s="22" t="s">
        <v>233</v>
      </c>
      <c r="H8" s="22" t="s">
        <v>264</v>
      </c>
    </row>
    <row r="9" spans="5:8" x14ac:dyDescent="0.25">
      <c r="E9" s="22" t="s">
        <v>59</v>
      </c>
      <c r="F9" s="22" t="s">
        <v>234</v>
      </c>
      <c r="G9" s="22" t="s">
        <v>235</v>
      </c>
      <c r="H9" s="22" t="s">
        <v>264</v>
      </c>
    </row>
    <row r="10" spans="5:8" x14ac:dyDescent="0.25">
      <c r="E10" s="22" t="s">
        <v>58</v>
      </c>
      <c r="F10" s="22" t="s">
        <v>236</v>
      </c>
      <c r="G10" s="22" t="s">
        <v>236</v>
      </c>
      <c r="H10" s="22" t="s">
        <v>264</v>
      </c>
    </row>
    <row r="11" spans="5:8" x14ac:dyDescent="0.25">
      <c r="E11" s="22" t="s">
        <v>55</v>
      </c>
      <c r="F11" s="22" t="s">
        <v>237</v>
      </c>
      <c r="G11" s="22" t="s">
        <v>237</v>
      </c>
      <c r="H11" s="22" t="s">
        <v>264</v>
      </c>
    </row>
    <row r="12" spans="5:8" x14ac:dyDescent="0.25">
      <c r="E12" s="21" t="s">
        <v>56</v>
      </c>
      <c r="F12" s="21" t="s">
        <v>238</v>
      </c>
      <c r="G12" s="21" t="s">
        <v>239</v>
      </c>
      <c r="H12" s="21" t="s">
        <v>258</v>
      </c>
    </row>
    <row r="13" spans="5:8" x14ac:dyDescent="0.25">
      <c r="E13" s="21" t="s">
        <v>60</v>
      </c>
      <c r="F13" s="21" t="s">
        <v>240</v>
      </c>
      <c r="G13" s="21" t="s">
        <v>241</v>
      </c>
      <c r="H13" s="21" t="s">
        <v>258</v>
      </c>
    </row>
    <row r="14" spans="5:8" x14ac:dyDescent="0.25">
      <c r="E14" s="21" t="s">
        <v>62</v>
      </c>
      <c r="F14" s="21" t="s">
        <v>62</v>
      </c>
      <c r="G14" s="21" t="s">
        <v>242</v>
      </c>
      <c r="H14" s="21" t="s">
        <v>258</v>
      </c>
    </row>
    <row r="15" spans="5:8" x14ac:dyDescent="0.25">
      <c r="E15" s="22" t="s">
        <v>51</v>
      </c>
      <c r="F15" s="22" t="s">
        <v>51</v>
      </c>
      <c r="G15" s="22" t="s">
        <v>51</v>
      </c>
      <c r="H15" s="22" t="s">
        <v>259</v>
      </c>
    </row>
    <row r="16" spans="5:8" x14ac:dyDescent="0.25">
      <c r="E16" s="21" t="s">
        <v>53</v>
      </c>
      <c r="F16" s="21" t="s">
        <v>243</v>
      </c>
      <c r="G16" s="21" t="s">
        <v>244</v>
      </c>
      <c r="H16" s="21" t="s">
        <v>260</v>
      </c>
    </row>
    <row r="17" spans="5:13" x14ac:dyDescent="0.25">
      <c r="E17" s="22" t="s">
        <v>63</v>
      </c>
      <c r="F17" s="22" t="s">
        <v>245</v>
      </c>
      <c r="G17" s="22" t="s">
        <v>246</v>
      </c>
      <c r="H17" s="22" t="s">
        <v>261</v>
      </c>
    </row>
    <row r="18" spans="5:13" x14ac:dyDescent="0.25">
      <c r="E18" s="21" t="s">
        <v>64</v>
      </c>
      <c r="F18" s="21" t="s">
        <v>247</v>
      </c>
      <c r="G18" s="21" t="s">
        <v>248</v>
      </c>
      <c r="H18" s="21" t="s">
        <v>262</v>
      </c>
    </row>
    <row r="19" spans="5:13" x14ac:dyDescent="0.25">
      <c r="E19" s="21" t="s">
        <v>61</v>
      </c>
      <c r="F19" s="21" t="s">
        <v>249</v>
      </c>
      <c r="G19" s="21" t="s">
        <v>250</v>
      </c>
      <c r="H19" s="21" t="s">
        <v>262</v>
      </c>
    </row>
    <row r="20" spans="5:13" x14ac:dyDescent="0.25">
      <c r="E20" s="22" t="s">
        <v>49</v>
      </c>
      <c r="F20" s="22" t="s">
        <v>251</v>
      </c>
      <c r="G20" s="22" t="s">
        <v>251</v>
      </c>
      <c r="H20" s="22" t="s">
        <v>263</v>
      </c>
    </row>
    <row r="26" spans="5:13" x14ac:dyDescent="0.25">
      <c r="M26">
        <f>MAX(1,2,3)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Merged</vt:lpstr>
      <vt:lpstr>VLOOKUP Model Names</vt:lpstr>
      <vt:lpstr>Database</vt:lpstr>
      <vt:lpstr>ModelNames</vt:lpstr>
      <vt:lpstr>Peak_RAM_Bins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Kaempf</cp:lastModifiedBy>
  <dcterms:created xsi:type="dcterms:W3CDTF">2025-11-21T16:45:09Z</dcterms:created>
  <dcterms:modified xsi:type="dcterms:W3CDTF">2025-12-28T18:39:32Z</dcterms:modified>
</cp:coreProperties>
</file>